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\Automation\CitiGRAutomation\"/>
    </mc:Choice>
  </mc:AlternateContent>
  <bookViews>
    <workbookView xWindow="0" yWindow="0" windowWidth="23040" windowHeight="8760" tabRatio="881" activeTab="3"/>
  </bookViews>
  <sheets>
    <sheet name="Configuration" sheetId="10" r:id="rId1"/>
    <sheet name="TestCaseMaster" sheetId="1" r:id="rId2"/>
    <sheet name="Setup" sheetId="18" r:id="rId3"/>
    <sheet name="EditEmail" sheetId="28" r:id="rId4"/>
    <sheet name="AlterLoyalty" sheetId="30" r:id="rId5"/>
    <sheet name="CompleteLogin" sheetId="26" r:id="rId6"/>
    <sheet name="Anonymous" sheetId="2" r:id="rId7"/>
    <sheet name="Anon-MegaMenu" sheetId="11" r:id="rId8"/>
    <sheet name="Anon-MegaMenu-Submenu" sheetId="12" r:id="rId9"/>
    <sheet name="Login" sheetId="4" r:id="rId10"/>
    <sheet name="Logon-MegaMenu" sheetId="21" r:id="rId11"/>
    <sheet name="Logon-MegaMenu-Submenu" sheetId="22" r:id="rId12"/>
    <sheet name="MyOrderHistory" sheetId="14" r:id="rId13"/>
    <sheet name="MyPointsSummary" sheetId="15" r:id="rId14"/>
    <sheet name="MyProfile" sheetId="16" r:id="rId15"/>
    <sheet name="MySWP" sheetId="23" r:id="rId16"/>
    <sheet name="MyAccountMenu" sheetId="24" r:id="rId17"/>
    <sheet name="FAQContactUs" sheetId="25" r:id="rId18"/>
    <sheet name="Query" sheetId="9" r:id="rId19"/>
  </sheets>
  <definedNames>
    <definedName name="_xlnm._FilterDatabase" localSheetId="4" hidden="1">AlterLoyalty!$A$1:$K$82</definedName>
    <definedName name="_xlnm._FilterDatabase" localSheetId="6" hidden="1">Anonymous!$A$1:$F$11</definedName>
    <definedName name="_xlnm._FilterDatabase" localSheetId="5" hidden="1">CompleteLogin!$A$1:$DC$85</definedName>
    <definedName name="_xlnm._FilterDatabase" localSheetId="3" hidden="1">EditEmail!$A$1:$K$82</definedName>
    <definedName name="_xlnm._FilterDatabase" localSheetId="17" hidden="1">FAQContactUs!$A$1:$K$10</definedName>
    <definedName name="_xlnm._FilterDatabase" localSheetId="9" hidden="1">Login!$A$1:$O$9</definedName>
    <definedName name="_xlnm._FilterDatabase" localSheetId="16" hidden="1">MyAccountMenu!$A$1:$K$10</definedName>
    <definedName name="_xlnm._FilterDatabase" localSheetId="12" hidden="1">MyOrderHistory!$A$1:$K$10</definedName>
    <definedName name="_xlnm._FilterDatabase" localSheetId="13" hidden="1">MyPointsSummary!$A$1:$K$10</definedName>
    <definedName name="_xlnm._FilterDatabase" localSheetId="14" hidden="1">MyProfile!$A$1:$K$10</definedName>
    <definedName name="_xlnm._FilterDatabase" localSheetId="15" hidden="1">MySWP!$A$1:$K$10</definedName>
    <definedName name="_xlnm._FilterDatabase" localSheetId="2" hidden="1">Setup!$A$1:$CX$755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28" l="1"/>
  <c r="M84" i="28"/>
  <c r="M83" i="28"/>
  <c r="N85" i="30"/>
  <c r="M85" i="30"/>
  <c r="N84" i="30"/>
  <c r="M84" i="30"/>
  <c r="N83" i="30"/>
  <c r="M83" i="30"/>
  <c r="M3" i="30" l="1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2" i="30"/>
  <c r="M2" i="30"/>
  <c r="M3" i="28" l="1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2" i="28"/>
  <c r="D10" i="18" l="1"/>
  <c r="D3" i="18" l="1"/>
  <c r="D4" i="18"/>
  <c r="D5" i="18"/>
  <c r="D6" i="18"/>
  <c r="D7" i="18"/>
  <c r="D8" i="18"/>
  <c r="D9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11" i="18"/>
  <c r="D12" i="18"/>
  <c r="D13" i="18"/>
  <c r="D14" i="18"/>
  <c r="D15" i="18"/>
  <c r="D16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2" i="18"/>
  <c r="J2" i="15" s="1"/>
  <c r="N85" i="28" l="1"/>
  <c r="J85" i="28"/>
  <c r="K84" i="28"/>
  <c r="L83" i="28"/>
  <c r="J84" i="30"/>
  <c r="K83" i="30"/>
  <c r="J83" i="30"/>
  <c r="L85" i="28"/>
  <c r="N83" i="28"/>
  <c r="J83" i="28"/>
  <c r="L84" i="30"/>
  <c r="K85" i="28"/>
  <c r="L84" i="28"/>
  <c r="N84" i="28"/>
  <c r="J84" i="28"/>
  <c r="K83" i="28"/>
  <c r="L85" i="30"/>
  <c r="K85" i="30"/>
  <c r="J85" i="30"/>
  <c r="K84" i="30"/>
  <c r="L83" i="30"/>
  <c r="L5" i="30"/>
  <c r="L9" i="30"/>
  <c r="L13" i="30"/>
  <c r="L17" i="30"/>
  <c r="L21" i="30"/>
  <c r="L25" i="30"/>
  <c r="L29" i="30"/>
  <c r="L33" i="30"/>
  <c r="L37" i="30"/>
  <c r="L41" i="30"/>
  <c r="L45" i="30"/>
  <c r="L49" i="30"/>
  <c r="L53" i="30"/>
  <c r="L57" i="30"/>
  <c r="L61" i="30"/>
  <c r="L65" i="30"/>
  <c r="L69" i="30"/>
  <c r="L73" i="30"/>
  <c r="L77" i="30"/>
  <c r="L81" i="30"/>
  <c r="J82" i="30"/>
  <c r="J80" i="30"/>
  <c r="J78" i="30"/>
  <c r="J76" i="30"/>
  <c r="J74" i="30"/>
  <c r="J72" i="30"/>
  <c r="J70" i="30"/>
  <c r="J68" i="30"/>
  <c r="J66" i="30"/>
  <c r="J64" i="30"/>
  <c r="J62" i="30"/>
  <c r="J60" i="30"/>
  <c r="J58" i="30"/>
  <c r="J56" i="30"/>
  <c r="J54" i="30"/>
  <c r="J52" i="30"/>
  <c r="J50" i="30"/>
  <c r="J48" i="30"/>
  <c r="J46" i="30"/>
  <c r="J44" i="30"/>
  <c r="J42" i="30"/>
  <c r="J40" i="30"/>
  <c r="J38" i="30"/>
  <c r="J36" i="30"/>
  <c r="J34" i="30"/>
  <c r="J32" i="30"/>
  <c r="J30" i="30"/>
  <c r="J28" i="30"/>
  <c r="J26" i="30"/>
  <c r="J24" i="30"/>
  <c r="J22" i="30"/>
  <c r="J20" i="30"/>
  <c r="J18" i="30"/>
  <c r="J16" i="30"/>
  <c r="J14" i="30"/>
  <c r="J12" i="30"/>
  <c r="J10" i="30"/>
  <c r="J8" i="30"/>
  <c r="J6" i="30"/>
  <c r="J4" i="30"/>
  <c r="J2" i="30"/>
  <c r="K77" i="30"/>
  <c r="K71" i="30"/>
  <c r="K67" i="30"/>
  <c r="K63" i="30"/>
  <c r="K59" i="30"/>
  <c r="K55" i="30"/>
  <c r="K51" i="30"/>
  <c r="K47" i="30"/>
  <c r="K43" i="30"/>
  <c r="K41" i="30"/>
  <c r="K37" i="30"/>
  <c r="K33" i="30"/>
  <c r="K29" i="30"/>
  <c r="K25" i="30"/>
  <c r="K21" i="30"/>
  <c r="K17" i="30"/>
  <c r="K13" i="30"/>
  <c r="K9" i="30"/>
  <c r="K5" i="30"/>
  <c r="J7" i="30"/>
  <c r="L8" i="30"/>
  <c r="L20" i="30"/>
  <c r="L32" i="30"/>
  <c r="L36" i="30"/>
  <c r="L6" i="30"/>
  <c r="L10" i="30"/>
  <c r="L14" i="30"/>
  <c r="L18" i="30"/>
  <c r="L22" i="30"/>
  <c r="L26" i="30"/>
  <c r="L30" i="30"/>
  <c r="L34" i="30"/>
  <c r="L38" i="30"/>
  <c r="L42" i="30"/>
  <c r="L46" i="30"/>
  <c r="L50" i="30"/>
  <c r="L54" i="30"/>
  <c r="L58" i="30"/>
  <c r="L62" i="30"/>
  <c r="L66" i="30"/>
  <c r="L70" i="30"/>
  <c r="L74" i="30"/>
  <c r="L78" i="30"/>
  <c r="L82" i="30"/>
  <c r="K81" i="30"/>
  <c r="K79" i="30"/>
  <c r="K75" i="30"/>
  <c r="K73" i="30"/>
  <c r="K69" i="30"/>
  <c r="K65" i="30"/>
  <c r="K61" i="30"/>
  <c r="K57" i="30"/>
  <c r="K53" i="30"/>
  <c r="K49" i="30"/>
  <c r="K45" i="30"/>
  <c r="K39" i="30"/>
  <c r="K35" i="30"/>
  <c r="K31" i="30"/>
  <c r="K27" i="30"/>
  <c r="K23" i="30"/>
  <c r="K19" i="30"/>
  <c r="K15" i="30"/>
  <c r="K11" i="30"/>
  <c r="K7" i="30"/>
  <c r="K3" i="30"/>
  <c r="J3" i="30"/>
  <c r="L4" i="30"/>
  <c r="L12" i="30"/>
  <c r="L16" i="30"/>
  <c r="L24" i="30"/>
  <c r="L28" i="30"/>
  <c r="L40" i="30"/>
  <c r="L3" i="30"/>
  <c r="L7" i="30"/>
  <c r="L11" i="30"/>
  <c r="L15" i="30"/>
  <c r="L19" i="30"/>
  <c r="L23" i="30"/>
  <c r="L27" i="30"/>
  <c r="L31" i="30"/>
  <c r="L35" i="30"/>
  <c r="L39" i="30"/>
  <c r="L43" i="30"/>
  <c r="L47" i="30"/>
  <c r="L51" i="30"/>
  <c r="L55" i="30"/>
  <c r="L59" i="30"/>
  <c r="L63" i="30"/>
  <c r="L67" i="30"/>
  <c r="L71" i="30"/>
  <c r="L75" i="30"/>
  <c r="L79" i="30"/>
  <c r="L2" i="30"/>
  <c r="J81" i="30"/>
  <c r="J79" i="30"/>
  <c r="J77" i="30"/>
  <c r="J75" i="30"/>
  <c r="J73" i="30"/>
  <c r="J71" i="30"/>
  <c r="J69" i="30"/>
  <c r="J67" i="30"/>
  <c r="J65" i="30"/>
  <c r="J63" i="30"/>
  <c r="J61" i="30"/>
  <c r="J59" i="30"/>
  <c r="J57" i="30"/>
  <c r="J55" i="30"/>
  <c r="J53" i="30"/>
  <c r="J51" i="30"/>
  <c r="J49" i="30"/>
  <c r="J47" i="30"/>
  <c r="J45" i="30"/>
  <c r="J43" i="30"/>
  <c r="J41" i="30"/>
  <c r="J39" i="30"/>
  <c r="J37" i="30"/>
  <c r="J35" i="30"/>
  <c r="J33" i="30"/>
  <c r="J31" i="30"/>
  <c r="J29" i="30"/>
  <c r="J27" i="30"/>
  <c r="J25" i="30"/>
  <c r="J23" i="30"/>
  <c r="J21" i="30"/>
  <c r="J19" i="30"/>
  <c r="J17" i="30"/>
  <c r="J15" i="30"/>
  <c r="J13" i="30"/>
  <c r="J11" i="30"/>
  <c r="J9" i="30"/>
  <c r="J5" i="30"/>
  <c r="L52" i="30"/>
  <c r="L68" i="30"/>
  <c r="K82" i="30"/>
  <c r="K74" i="30"/>
  <c r="K66" i="30"/>
  <c r="K58" i="30"/>
  <c r="K50" i="30"/>
  <c r="K42" i="30"/>
  <c r="K34" i="30"/>
  <c r="K26" i="30"/>
  <c r="K18" i="30"/>
  <c r="K10" i="30"/>
  <c r="K2" i="30"/>
  <c r="K16" i="30"/>
  <c r="L64" i="30"/>
  <c r="K68" i="30"/>
  <c r="K44" i="30"/>
  <c r="K20" i="30"/>
  <c r="K4" i="30"/>
  <c r="L56" i="30"/>
  <c r="L72" i="30"/>
  <c r="K80" i="30"/>
  <c r="K72" i="30"/>
  <c r="K64" i="30"/>
  <c r="K56" i="30"/>
  <c r="K48" i="30"/>
  <c r="K40" i="30"/>
  <c r="K32" i="30"/>
  <c r="K24" i="30"/>
  <c r="K8" i="30"/>
  <c r="L80" i="30"/>
  <c r="K60" i="30"/>
  <c r="K36" i="30"/>
  <c r="K12" i="30"/>
  <c r="L44" i="30"/>
  <c r="L60" i="30"/>
  <c r="L76" i="30"/>
  <c r="K78" i="30"/>
  <c r="K70" i="30"/>
  <c r="K62" i="30"/>
  <c r="K54" i="30"/>
  <c r="K46" i="30"/>
  <c r="K38" i="30"/>
  <c r="K30" i="30"/>
  <c r="K22" i="30"/>
  <c r="K14" i="30"/>
  <c r="K6" i="30"/>
  <c r="L48" i="30"/>
  <c r="K76" i="30"/>
  <c r="K52" i="30"/>
  <c r="K28" i="30"/>
  <c r="DB85" i="26"/>
  <c r="CX85" i="26"/>
  <c r="CT85" i="26"/>
  <c r="CP85" i="26"/>
  <c r="CL85" i="26"/>
  <c r="CH85" i="26"/>
  <c r="CD85" i="26"/>
  <c r="BZ85" i="26"/>
  <c r="BV85" i="26"/>
  <c r="BR85" i="26"/>
  <c r="BN85" i="26"/>
  <c r="BJ85" i="26"/>
  <c r="BF85" i="26"/>
  <c r="BB85" i="26"/>
  <c r="AX85" i="26"/>
  <c r="AT85" i="26"/>
  <c r="AP85" i="26"/>
  <c r="AL85" i="26"/>
  <c r="AH85" i="26"/>
  <c r="AD85" i="26"/>
  <c r="CZ85" i="26"/>
  <c r="CV85" i="26"/>
  <c r="CR85" i="26"/>
  <c r="CN85" i="26"/>
  <c r="CJ85" i="26"/>
  <c r="CF85" i="26"/>
  <c r="CB85" i="26"/>
  <c r="BX85" i="26"/>
  <c r="BT85" i="26"/>
  <c r="BP85" i="26"/>
  <c r="BL85" i="26"/>
  <c r="BH85" i="26"/>
  <c r="BD85" i="26"/>
  <c r="AZ85" i="26"/>
  <c r="AV85" i="26"/>
  <c r="AR85" i="26"/>
  <c r="AN85" i="26"/>
  <c r="AJ85" i="26"/>
  <c r="AF85" i="26"/>
  <c r="AB85" i="26"/>
  <c r="X85" i="26"/>
  <c r="T85" i="26"/>
  <c r="P85" i="26"/>
  <c r="L85" i="26"/>
  <c r="DC85" i="26"/>
  <c r="CU85" i="26"/>
  <c r="CM85" i="26"/>
  <c r="CE85" i="26"/>
  <c r="BW85" i="26"/>
  <c r="BO85" i="26"/>
  <c r="BG85" i="26"/>
  <c r="AY85" i="26"/>
  <c r="AQ85" i="26"/>
  <c r="AI85" i="26"/>
  <c r="AA85" i="26"/>
  <c r="V85" i="26"/>
  <c r="Q85" i="26"/>
  <c r="K85" i="26"/>
  <c r="DC84" i="26"/>
  <c r="CY84" i="26"/>
  <c r="CU84" i="26"/>
  <c r="CQ84" i="26"/>
  <c r="CM84" i="26"/>
  <c r="CI84" i="26"/>
  <c r="CE84" i="26"/>
  <c r="CA84" i="26"/>
  <c r="BW84" i="26"/>
  <c r="BS84" i="26"/>
  <c r="BO84" i="26"/>
  <c r="BK84" i="26"/>
  <c r="BG84" i="26"/>
  <c r="BC84" i="26"/>
  <c r="AY84" i="26"/>
  <c r="AU84" i="26"/>
  <c r="AQ84" i="26"/>
  <c r="DA85" i="26"/>
  <c r="CS85" i="26"/>
  <c r="CK85" i="26"/>
  <c r="CC85" i="26"/>
  <c r="BU85" i="26"/>
  <c r="BM85" i="26"/>
  <c r="BE85" i="26"/>
  <c r="AW85" i="26"/>
  <c r="AO85" i="26"/>
  <c r="AG85" i="26"/>
  <c r="Z85" i="26"/>
  <c r="U85" i="26"/>
  <c r="O85" i="26"/>
  <c r="J85" i="26"/>
  <c r="DB84" i="26"/>
  <c r="CX84" i="26"/>
  <c r="CT84" i="26"/>
  <c r="CP84" i="26"/>
  <c r="CL84" i="26"/>
  <c r="CH84" i="26"/>
  <c r="CD84" i="26"/>
  <c r="BZ84" i="26"/>
  <c r="BV84" i="26"/>
  <c r="BR84" i="26"/>
  <c r="BN84" i="26"/>
  <c r="BJ84" i="26"/>
  <c r="BF84" i="26"/>
  <c r="BB84" i="26"/>
  <c r="AX84" i="26"/>
  <c r="AT84" i="26"/>
  <c r="AP84" i="26"/>
  <c r="CY85" i="26"/>
  <c r="CQ85" i="26"/>
  <c r="CI85" i="26"/>
  <c r="CA85" i="26"/>
  <c r="BS85" i="26"/>
  <c r="BK85" i="26"/>
  <c r="BC85" i="26"/>
  <c r="AU85" i="26"/>
  <c r="AM85" i="26"/>
  <c r="AE85" i="26"/>
  <c r="Y85" i="26"/>
  <c r="S85" i="26"/>
  <c r="N85" i="26"/>
  <c r="DA84" i="26"/>
  <c r="CW84" i="26"/>
  <c r="CS84" i="26"/>
  <c r="CO84" i="26"/>
  <c r="CK84" i="26"/>
  <c r="CG84" i="26"/>
  <c r="CC84" i="26"/>
  <c r="BY84" i="26"/>
  <c r="BU84" i="26"/>
  <c r="BQ84" i="26"/>
  <c r="BM84" i="26"/>
  <c r="BI84" i="26"/>
  <c r="BE84" i="26"/>
  <c r="BA84" i="26"/>
  <c r="AW84" i="26"/>
  <c r="AS84" i="26"/>
  <c r="AO84" i="26"/>
  <c r="AK84" i="26"/>
  <c r="AG84" i="26"/>
  <c r="AC84" i="26"/>
  <c r="Y84" i="26"/>
  <c r="U84" i="26"/>
  <c r="Q84" i="26"/>
  <c r="M84" i="26"/>
  <c r="DC83" i="26"/>
  <c r="CY83" i="26"/>
  <c r="CU83" i="26"/>
  <c r="CQ83" i="26"/>
  <c r="CM83" i="26"/>
  <c r="CI83" i="26"/>
  <c r="CE83" i="26"/>
  <c r="CA83" i="26"/>
  <c r="BW83" i="26"/>
  <c r="BS83" i="26"/>
  <c r="CW85" i="26"/>
  <c r="BQ85" i="26"/>
  <c r="AK85" i="26"/>
  <c r="M85" i="26"/>
  <c r="CV84" i="26"/>
  <c r="CF84" i="26"/>
  <c r="BP84" i="26"/>
  <c r="AZ84" i="26"/>
  <c r="AM84" i="26"/>
  <c r="AH84" i="26"/>
  <c r="AB84" i="26"/>
  <c r="W84" i="26"/>
  <c r="R84" i="26"/>
  <c r="L84" i="26"/>
  <c r="DA83" i="26"/>
  <c r="CV83" i="26"/>
  <c r="CP83" i="26"/>
  <c r="CK83" i="26"/>
  <c r="CF83" i="26"/>
  <c r="BZ83" i="26"/>
  <c r="BU83" i="26"/>
  <c r="BP83" i="26"/>
  <c r="BL83" i="26"/>
  <c r="BH83" i="26"/>
  <c r="BD83" i="26"/>
  <c r="AZ83" i="26"/>
  <c r="AV83" i="26"/>
  <c r="AR83" i="26"/>
  <c r="AN83" i="26"/>
  <c r="AJ83" i="26"/>
  <c r="AF83" i="26"/>
  <c r="AB83" i="26"/>
  <c r="X83" i="26"/>
  <c r="T83" i="26"/>
  <c r="P83" i="26"/>
  <c r="L83" i="26"/>
  <c r="DB82" i="26"/>
  <c r="CX82" i="26"/>
  <c r="CT82" i="26"/>
  <c r="CP82" i="26"/>
  <c r="CL82" i="26"/>
  <c r="CH82" i="26"/>
  <c r="CD82" i="26"/>
  <c r="BZ82" i="26"/>
  <c r="BV82" i="26"/>
  <c r="BR82" i="26"/>
  <c r="BN82" i="26"/>
  <c r="BJ82" i="26"/>
  <c r="BF82" i="26"/>
  <c r="BB82" i="26"/>
  <c r="AX82" i="26"/>
  <c r="AT82" i="26"/>
  <c r="AP82" i="26"/>
  <c r="AL82" i="26"/>
  <c r="AH82" i="26"/>
  <c r="AD82" i="26"/>
  <c r="Z82" i="26"/>
  <c r="V82" i="26"/>
  <c r="R82" i="26"/>
  <c r="N82" i="26"/>
  <c r="J82" i="26"/>
  <c r="CZ81" i="26"/>
  <c r="CV81" i="26"/>
  <c r="CR81" i="26"/>
  <c r="CN81" i="26"/>
  <c r="CJ81" i="26"/>
  <c r="CF81" i="26"/>
  <c r="CB81" i="26"/>
  <c r="BX81" i="26"/>
  <c r="BT81" i="26"/>
  <c r="BP81" i="26"/>
  <c r="BL81" i="26"/>
  <c r="BH81" i="26"/>
  <c r="BD81" i="26"/>
  <c r="AZ81" i="26"/>
  <c r="AV81" i="26"/>
  <c r="CO85" i="26"/>
  <c r="BI85" i="26"/>
  <c r="AC85" i="26"/>
  <c r="CR84" i="26"/>
  <c r="CB84" i="26"/>
  <c r="BL84" i="26"/>
  <c r="AV84" i="26"/>
  <c r="AL84" i="26"/>
  <c r="AF84" i="26"/>
  <c r="AA84" i="26"/>
  <c r="V84" i="26"/>
  <c r="P84" i="26"/>
  <c r="K84" i="26"/>
  <c r="CZ83" i="26"/>
  <c r="CT83" i="26"/>
  <c r="CO83" i="26"/>
  <c r="CJ83" i="26"/>
  <c r="CD83" i="26"/>
  <c r="BY83" i="26"/>
  <c r="BT83" i="26"/>
  <c r="BO83" i="26"/>
  <c r="BK83" i="26"/>
  <c r="BG83" i="26"/>
  <c r="BC83" i="26"/>
  <c r="AY83" i="26"/>
  <c r="AU83" i="26"/>
  <c r="AQ83" i="26"/>
  <c r="AM83" i="26"/>
  <c r="AI83" i="26"/>
  <c r="AE83" i="26"/>
  <c r="AA83" i="26"/>
  <c r="W83" i="26"/>
  <c r="S83" i="26"/>
  <c r="O83" i="26"/>
  <c r="K83" i="26"/>
  <c r="DA82" i="26"/>
  <c r="CW82" i="26"/>
  <c r="CS82" i="26"/>
  <c r="CO82" i="26"/>
  <c r="CK82" i="26"/>
  <c r="CG82" i="26"/>
  <c r="CC82" i="26"/>
  <c r="BY82" i="26"/>
  <c r="BU82" i="26"/>
  <c r="BQ82" i="26"/>
  <c r="BM82" i="26"/>
  <c r="BI82" i="26"/>
  <c r="BE82" i="26"/>
  <c r="BA82" i="26"/>
  <c r="AW82" i="26"/>
  <c r="AS82" i="26"/>
  <c r="AO82" i="26"/>
  <c r="AK82" i="26"/>
  <c r="AG82" i="26"/>
  <c r="AC82" i="26"/>
  <c r="Y82" i="26"/>
  <c r="U82" i="26"/>
  <c r="Q82" i="26"/>
  <c r="M82" i="26"/>
  <c r="DC81" i="26"/>
  <c r="CY81" i="26"/>
  <c r="CU81" i="26"/>
  <c r="CQ81" i="26"/>
  <c r="CM81" i="26"/>
  <c r="CI81" i="26"/>
  <c r="CE81" i="26"/>
  <c r="CA81" i="26"/>
  <c r="BW81" i="26"/>
  <c r="BS81" i="26"/>
  <c r="BO81" i="26"/>
  <c r="BK81" i="26"/>
  <c r="BG81" i="26"/>
  <c r="BC81" i="26"/>
  <c r="AY81" i="26"/>
  <c r="CG85" i="26"/>
  <c r="BA85" i="26"/>
  <c r="W85" i="26"/>
  <c r="CN84" i="26"/>
  <c r="BX84" i="26"/>
  <c r="BH84" i="26"/>
  <c r="AR84" i="26"/>
  <c r="AJ84" i="26"/>
  <c r="AE84" i="26"/>
  <c r="Z84" i="26"/>
  <c r="T84" i="26"/>
  <c r="O84" i="26"/>
  <c r="J84" i="26"/>
  <c r="CX83" i="26"/>
  <c r="CS83" i="26"/>
  <c r="CN83" i="26"/>
  <c r="CH83" i="26"/>
  <c r="CC83" i="26"/>
  <c r="BX83" i="26"/>
  <c r="BR83" i="26"/>
  <c r="BN83" i="26"/>
  <c r="BJ83" i="26"/>
  <c r="BF83" i="26"/>
  <c r="BB83" i="26"/>
  <c r="AX83" i="26"/>
  <c r="AT83" i="26"/>
  <c r="AP83" i="26"/>
  <c r="AL83" i="26"/>
  <c r="AH83" i="26"/>
  <c r="AD83" i="26"/>
  <c r="Z83" i="26"/>
  <c r="V83" i="26"/>
  <c r="R83" i="26"/>
  <c r="N83" i="26"/>
  <c r="J83" i="26"/>
  <c r="CZ82" i="26"/>
  <c r="CV82" i="26"/>
  <c r="CR82" i="26"/>
  <c r="CN82" i="26"/>
  <c r="CJ82" i="26"/>
  <c r="CF82" i="26"/>
  <c r="CB82" i="26"/>
  <c r="BX82" i="26"/>
  <c r="BT82" i="26"/>
  <c r="BP82" i="26"/>
  <c r="BL82" i="26"/>
  <c r="BH82" i="26"/>
  <c r="BD82" i="26"/>
  <c r="AZ82" i="26"/>
  <c r="AV82" i="26"/>
  <c r="AR82" i="26"/>
  <c r="AN82" i="26"/>
  <c r="AJ82" i="26"/>
  <c r="AF82" i="26"/>
  <c r="AB82" i="26"/>
  <c r="X82" i="26"/>
  <c r="T82" i="26"/>
  <c r="P82" i="26"/>
  <c r="L82" i="26"/>
  <c r="DB81" i="26"/>
  <c r="CX81" i="26"/>
  <c r="CT81" i="26"/>
  <c r="CP81" i="26"/>
  <c r="CL81" i="26"/>
  <c r="CH81" i="26"/>
  <c r="CD81" i="26"/>
  <c r="BZ81" i="26"/>
  <c r="BV81" i="26"/>
  <c r="BR81" i="26"/>
  <c r="BN81" i="26"/>
  <c r="BJ81" i="26"/>
  <c r="BF81" i="26"/>
  <c r="BB81" i="26"/>
  <c r="AX81" i="26"/>
  <c r="AT81" i="26"/>
  <c r="BY85" i="26"/>
  <c r="CZ84" i="26"/>
  <c r="AN84" i="26"/>
  <c r="S84" i="26"/>
  <c r="CR83" i="26"/>
  <c r="BV83" i="26"/>
  <c r="BE83" i="26"/>
  <c r="AO83" i="26"/>
  <c r="Y83" i="26"/>
  <c r="DC82" i="26"/>
  <c r="CM82" i="26"/>
  <c r="BW82" i="26"/>
  <c r="BG82" i="26"/>
  <c r="AQ82" i="26"/>
  <c r="AA82" i="26"/>
  <c r="K82" i="26"/>
  <c r="CO81" i="26"/>
  <c r="BY81" i="26"/>
  <c r="BI81" i="26"/>
  <c r="AU81" i="26"/>
  <c r="AP81" i="26"/>
  <c r="AL81" i="26"/>
  <c r="AH81" i="26"/>
  <c r="AD81" i="26"/>
  <c r="Z81" i="26"/>
  <c r="V81" i="26"/>
  <c r="R81" i="26"/>
  <c r="N81" i="26"/>
  <c r="J81" i="26"/>
  <c r="CZ80" i="26"/>
  <c r="CV80" i="26"/>
  <c r="CR80" i="26"/>
  <c r="CN80" i="26"/>
  <c r="CJ80" i="26"/>
  <c r="CF80" i="26"/>
  <c r="CB80" i="26"/>
  <c r="BX80" i="26"/>
  <c r="BT80" i="26"/>
  <c r="BP80" i="26"/>
  <c r="BL80" i="26"/>
  <c r="BH80" i="26"/>
  <c r="BD80" i="26"/>
  <c r="AZ80" i="26"/>
  <c r="AV80" i="26"/>
  <c r="AR80" i="26"/>
  <c r="AN80" i="26"/>
  <c r="AJ80" i="26"/>
  <c r="AF80" i="26"/>
  <c r="AB80" i="26"/>
  <c r="X80" i="26"/>
  <c r="T80" i="26"/>
  <c r="P80" i="26"/>
  <c r="L80" i="26"/>
  <c r="DB79" i="26"/>
  <c r="CX79" i="26"/>
  <c r="CT79" i="26"/>
  <c r="CP79" i="26"/>
  <c r="CL79" i="26"/>
  <c r="CH79" i="26"/>
  <c r="CD79" i="26"/>
  <c r="BZ79" i="26"/>
  <c r="BV79" i="26"/>
  <c r="BR79" i="26"/>
  <c r="BN79" i="26"/>
  <c r="BJ79" i="26"/>
  <c r="BF79" i="26"/>
  <c r="BB79" i="26"/>
  <c r="AX79" i="26"/>
  <c r="AT79" i="26"/>
  <c r="AP79" i="26"/>
  <c r="AL79" i="26"/>
  <c r="AH79" i="26"/>
  <c r="AD79" i="26"/>
  <c r="Z79" i="26"/>
  <c r="V79" i="26"/>
  <c r="R79" i="26"/>
  <c r="N79" i="26"/>
  <c r="J79" i="26"/>
  <c r="CZ78" i="26"/>
  <c r="CV78" i="26"/>
  <c r="CR78" i="26"/>
  <c r="CN78" i="26"/>
  <c r="CJ78" i="26"/>
  <c r="CF78" i="26"/>
  <c r="CB78" i="26"/>
  <c r="BX78" i="26"/>
  <c r="AS85" i="26"/>
  <c r="CJ84" i="26"/>
  <c r="AI84" i="26"/>
  <c r="N84" i="26"/>
  <c r="CL83" i="26"/>
  <c r="BQ83" i="26"/>
  <c r="BA83" i="26"/>
  <c r="AK83" i="26"/>
  <c r="U83" i="26"/>
  <c r="CY82" i="26"/>
  <c r="CI82" i="26"/>
  <c r="BS82" i="26"/>
  <c r="BC82" i="26"/>
  <c r="AM82" i="26"/>
  <c r="W82" i="26"/>
  <c r="DA81" i="26"/>
  <c r="CK81" i="26"/>
  <c r="BU81" i="26"/>
  <c r="BE81" i="26"/>
  <c r="AS81" i="26"/>
  <c r="AO81" i="26"/>
  <c r="AK81" i="26"/>
  <c r="AG81" i="26"/>
  <c r="AC81" i="26"/>
  <c r="Y81" i="26"/>
  <c r="U81" i="26"/>
  <c r="Q81" i="26"/>
  <c r="M81" i="26"/>
  <c r="DC80" i="26"/>
  <c r="CY80" i="26"/>
  <c r="CU80" i="26"/>
  <c r="CQ80" i="26"/>
  <c r="CM80" i="26"/>
  <c r="CI80" i="26"/>
  <c r="CE80" i="26"/>
  <c r="CA80" i="26"/>
  <c r="BW80" i="26"/>
  <c r="BS80" i="26"/>
  <c r="BO80" i="26"/>
  <c r="BK80" i="26"/>
  <c r="BG80" i="26"/>
  <c r="BC80" i="26"/>
  <c r="AY80" i="26"/>
  <c r="AU80" i="26"/>
  <c r="AQ80" i="26"/>
  <c r="AM80" i="26"/>
  <c r="AI80" i="26"/>
  <c r="AE80" i="26"/>
  <c r="AA80" i="26"/>
  <c r="W80" i="26"/>
  <c r="S80" i="26"/>
  <c r="O80" i="26"/>
  <c r="K80" i="26"/>
  <c r="DA79" i="26"/>
  <c r="CW79" i="26"/>
  <c r="CS79" i="26"/>
  <c r="CO79" i="26"/>
  <c r="CK79" i="26"/>
  <c r="CG79" i="26"/>
  <c r="CC79" i="26"/>
  <c r="BY79" i="26"/>
  <c r="BU79" i="26"/>
  <c r="BQ79" i="26"/>
  <c r="BM79" i="26"/>
  <c r="BI79" i="26"/>
  <c r="BE79" i="26"/>
  <c r="BA79" i="26"/>
  <c r="AW79" i="26"/>
  <c r="AS79" i="26"/>
  <c r="AO79" i="26"/>
  <c r="AK79" i="26"/>
  <c r="AG79" i="26"/>
  <c r="AC79" i="26"/>
  <c r="Y79" i="26"/>
  <c r="U79" i="26"/>
  <c r="Q79" i="26"/>
  <c r="M79" i="26"/>
  <c r="DC78" i="26"/>
  <c r="CY78" i="26"/>
  <c r="CU78" i="26"/>
  <c r="CQ78" i="26"/>
  <c r="CM78" i="26"/>
  <c r="CI78" i="26"/>
  <c r="R85" i="26"/>
  <c r="BT84" i="26"/>
  <c r="AD84" i="26"/>
  <c r="DB83" i="26"/>
  <c r="CG83" i="26"/>
  <c r="BM83" i="26"/>
  <c r="AW83" i="26"/>
  <c r="AG83" i="26"/>
  <c r="Q83" i="26"/>
  <c r="CU82" i="26"/>
  <c r="CE82" i="26"/>
  <c r="BO82" i="26"/>
  <c r="AY82" i="26"/>
  <c r="AI82" i="26"/>
  <c r="S82" i="26"/>
  <c r="CW81" i="26"/>
  <c r="CG81" i="26"/>
  <c r="BQ81" i="26"/>
  <c r="BA81" i="26"/>
  <c r="AR81" i="26"/>
  <c r="AN81" i="26"/>
  <c r="AJ81" i="26"/>
  <c r="AF81" i="26"/>
  <c r="AB81" i="26"/>
  <c r="X81" i="26"/>
  <c r="T81" i="26"/>
  <c r="P81" i="26"/>
  <c r="L81" i="26"/>
  <c r="DB80" i="26"/>
  <c r="CX80" i="26"/>
  <c r="CT80" i="26"/>
  <c r="CP80" i="26"/>
  <c r="CL80" i="26"/>
  <c r="CH80" i="26"/>
  <c r="CD80" i="26"/>
  <c r="BZ80" i="26"/>
  <c r="BV80" i="26"/>
  <c r="BR80" i="26"/>
  <c r="BN80" i="26"/>
  <c r="BJ80" i="26"/>
  <c r="BF80" i="26"/>
  <c r="BB80" i="26"/>
  <c r="AX80" i="26"/>
  <c r="AT80" i="26"/>
  <c r="AP80" i="26"/>
  <c r="AL80" i="26"/>
  <c r="AH80" i="26"/>
  <c r="AD80" i="26"/>
  <c r="Z80" i="26"/>
  <c r="V80" i="26"/>
  <c r="R80" i="26"/>
  <c r="N80" i="26"/>
  <c r="J80" i="26"/>
  <c r="CZ79" i="26"/>
  <c r="CV79" i="26"/>
  <c r="CR79" i="26"/>
  <c r="CN79" i="26"/>
  <c r="CJ79" i="26"/>
  <c r="CF79" i="26"/>
  <c r="CB79" i="26"/>
  <c r="BX79" i="26"/>
  <c r="BT79" i="26"/>
  <c r="BP79" i="26"/>
  <c r="BL79" i="26"/>
  <c r="BH79" i="26"/>
  <c r="BD79" i="26"/>
  <c r="AZ79" i="26"/>
  <c r="AV79" i="26"/>
  <c r="AR79" i="26"/>
  <c r="AN79" i="26"/>
  <c r="AJ79" i="26"/>
  <c r="AF79" i="26"/>
  <c r="AB79" i="26"/>
  <c r="X79" i="26"/>
  <c r="T79" i="26"/>
  <c r="P79" i="26"/>
  <c r="L79" i="26"/>
  <c r="DB78" i="26"/>
  <c r="CX78" i="26"/>
  <c r="CT78" i="26"/>
  <c r="CP78" i="26"/>
  <c r="CL78" i="26"/>
  <c r="CH78" i="26"/>
  <c r="CD78" i="26"/>
  <c r="BZ78" i="26"/>
  <c r="BV78" i="26"/>
  <c r="X84" i="26"/>
  <c r="AS83" i="26"/>
  <c r="CA82" i="26"/>
  <c r="O82" i="26"/>
  <c r="AW81" i="26"/>
  <c r="AE81" i="26"/>
  <c r="O81" i="26"/>
  <c r="CS80" i="26"/>
  <c r="CC80" i="26"/>
  <c r="BM80" i="26"/>
  <c r="AW80" i="26"/>
  <c r="AG80" i="26"/>
  <c r="Q80" i="26"/>
  <c r="CU79" i="26"/>
  <c r="CE79" i="26"/>
  <c r="BO79" i="26"/>
  <c r="AY79" i="26"/>
  <c r="AI79" i="26"/>
  <c r="S79" i="26"/>
  <c r="CW78" i="26"/>
  <c r="CG78" i="26"/>
  <c r="BY78" i="26"/>
  <c r="BS78" i="26"/>
  <c r="BO78" i="26"/>
  <c r="BK78" i="26"/>
  <c r="BG78" i="26"/>
  <c r="BC78" i="26"/>
  <c r="AY78" i="26"/>
  <c r="AU78" i="26"/>
  <c r="AQ78" i="26"/>
  <c r="AM78" i="26"/>
  <c r="AI78" i="26"/>
  <c r="AE78" i="26"/>
  <c r="AA78" i="26"/>
  <c r="W78" i="26"/>
  <c r="S78" i="26"/>
  <c r="O78" i="26"/>
  <c r="K78" i="26"/>
  <c r="DA77" i="26"/>
  <c r="CW77" i="26"/>
  <c r="CS77" i="26"/>
  <c r="CO77" i="26"/>
  <c r="CK77" i="26"/>
  <c r="CG77" i="26"/>
  <c r="CC77" i="26"/>
  <c r="BY77" i="26"/>
  <c r="BU77" i="26"/>
  <c r="BQ77" i="26"/>
  <c r="BM77" i="26"/>
  <c r="BI77" i="26"/>
  <c r="BE77" i="26"/>
  <c r="BA77" i="26"/>
  <c r="AW77" i="26"/>
  <c r="AS77" i="26"/>
  <c r="AO77" i="26"/>
  <c r="AK77" i="26"/>
  <c r="AG77" i="26"/>
  <c r="AC77" i="26"/>
  <c r="Y77" i="26"/>
  <c r="U77" i="26"/>
  <c r="Q77" i="26"/>
  <c r="M77" i="26"/>
  <c r="DC76" i="26"/>
  <c r="CY76" i="26"/>
  <c r="CU76" i="26"/>
  <c r="CQ76" i="26"/>
  <c r="CM76" i="26"/>
  <c r="CI76" i="26"/>
  <c r="CE76" i="26"/>
  <c r="CA76" i="26"/>
  <c r="BW76" i="26"/>
  <c r="BS76" i="26"/>
  <c r="BO76" i="26"/>
  <c r="BK76" i="26"/>
  <c r="BG76" i="26"/>
  <c r="BC76" i="26"/>
  <c r="AY76" i="26"/>
  <c r="AU76" i="26"/>
  <c r="AQ76" i="26"/>
  <c r="AM76" i="26"/>
  <c r="AI76" i="26"/>
  <c r="AE76" i="26"/>
  <c r="AA76" i="26"/>
  <c r="W76" i="26"/>
  <c r="S76" i="26"/>
  <c r="O76" i="26"/>
  <c r="K76" i="26"/>
  <c r="DA75" i="26"/>
  <c r="CW75" i="26"/>
  <c r="CS75" i="26"/>
  <c r="CO75" i="26"/>
  <c r="CK75" i="26"/>
  <c r="CG75" i="26"/>
  <c r="CC75" i="26"/>
  <c r="BY75" i="26"/>
  <c r="BU75" i="26"/>
  <c r="BQ75" i="26"/>
  <c r="BM75" i="26"/>
  <c r="BI75" i="26"/>
  <c r="BE75" i="26"/>
  <c r="BA75" i="26"/>
  <c r="AW75" i="26"/>
  <c r="AS75" i="26"/>
  <c r="AO75" i="26"/>
  <c r="AK75" i="26"/>
  <c r="AG75" i="26"/>
  <c r="AC75" i="26"/>
  <c r="Y75" i="26"/>
  <c r="U75" i="26"/>
  <c r="Q75" i="26"/>
  <c r="M75" i="26"/>
  <c r="DC74" i="26"/>
  <c r="CY74" i="26"/>
  <c r="CU74" i="26"/>
  <c r="CQ74" i="26"/>
  <c r="CM74" i="26"/>
  <c r="CI74" i="26"/>
  <c r="CE74" i="26"/>
  <c r="CA74" i="26"/>
  <c r="BW74" i="26"/>
  <c r="BS74" i="26"/>
  <c r="BO74" i="26"/>
  <c r="BK74" i="26"/>
  <c r="BG74" i="26"/>
  <c r="BC74" i="26"/>
  <c r="AY74" i="26"/>
  <c r="AU74" i="26"/>
  <c r="AQ74" i="26"/>
  <c r="AM74" i="26"/>
  <c r="AI74" i="26"/>
  <c r="AE74" i="26"/>
  <c r="AA74" i="26"/>
  <c r="W74" i="26"/>
  <c r="S74" i="26"/>
  <c r="O74" i="26"/>
  <c r="K74" i="26"/>
  <c r="DA73" i="26"/>
  <c r="CW73" i="26"/>
  <c r="CS73" i="26"/>
  <c r="CO73" i="26"/>
  <c r="CK73" i="26"/>
  <c r="CG73" i="26"/>
  <c r="CC73" i="26"/>
  <c r="BY73" i="26"/>
  <c r="BU73" i="26"/>
  <c r="BQ73" i="26"/>
  <c r="BM73" i="26"/>
  <c r="BI73" i="26"/>
  <c r="BE73" i="26"/>
  <c r="BA73" i="26"/>
  <c r="AW73" i="26"/>
  <c r="AS73" i="26"/>
  <c r="AO73" i="26"/>
  <c r="AK73" i="26"/>
  <c r="AG73" i="26"/>
  <c r="AC73" i="26"/>
  <c r="Y73" i="26"/>
  <c r="U73" i="26"/>
  <c r="Q73" i="26"/>
  <c r="M73" i="26"/>
  <c r="DC72" i="26"/>
  <c r="CY72" i="26"/>
  <c r="CU72" i="26"/>
  <c r="CQ72" i="26"/>
  <c r="CM72" i="26"/>
  <c r="CI72" i="26"/>
  <c r="CE72" i="26"/>
  <c r="CA72" i="26"/>
  <c r="BW72" i="26"/>
  <c r="CW83" i="26"/>
  <c r="AC83" i="26"/>
  <c r="BK82" i="26"/>
  <c r="CS81" i="26"/>
  <c r="AQ81" i="26"/>
  <c r="AA81" i="26"/>
  <c r="K81" i="26"/>
  <c r="CO80" i="26"/>
  <c r="BY80" i="26"/>
  <c r="BI80" i="26"/>
  <c r="AS80" i="26"/>
  <c r="AC80" i="26"/>
  <c r="M80" i="26"/>
  <c r="CQ79" i="26"/>
  <c r="CA79" i="26"/>
  <c r="BK79" i="26"/>
  <c r="AU79" i="26"/>
  <c r="AE79" i="26"/>
  <c r="O79" i="26"/>
  <c r="CS78" i="26"/>
  <c r="CE78" i="26"/>
  <c r="BW78" i="26"/>
  <c r="BR78" i="26"/>
  <c r="BN78" i="26"/>
  <c r="BJ78" i="26"/>
  <c r="BF78" i="26"/>
  <c r="BB78" i="26"/>
  <c r="AX78" i="26"/>
  <c r="AT78" i="26"/>
  <c r="AP78" i="26"/>
  <c r="AL78" i="26"/>
  <c r="AH78" i="26"/>
  <c r="AD78" i="26"/>
  <c r="Z78" i="26"/>
  <c r="V78" i="26"/>
  <c r="R78" i="26"/>
  <c r="N78" i="26"/>
  <c r="J78" i="26"/>
  <c r="CZ77" i="26"/>
  <c r="CV77" i="26"/>
  <c r="CR77" i="26"/>
  <c r="CN77" i="26"/>
  <c r="CJ77" i="26"/>
  <c r="CF77" i="26"/>
  <c r="CB77" i="26"/>
  <c r="BX77" i="26"/>
  <c r="BT77" i="26"/>
  <c r="BP77" i="26"/>
  <c r="BL77" i="26"/>
  <c r="BH77" i="26"/>
  <c r="BD77" i="26"/>
  <c r="AZ77" i="26"/>
  <c r="AV77" i="26"/>
  <c r="AR77" i="26"/>
  <c r="AN77" i="26"/>
  <c r="AJ77" i="26"/>
  <c r="AF77" i="26"/>
  <c r="AB77" i="26"/>
  <c r="X77" i="26"/>
  <c r="T77" i="26"/>
  <c r="P77" i="26"/>
  <c r="L77" i="26"/>
  <c r="DB76" i="26"/>
  <c r="CX76" i="26"/>
  <c r="CT76" i="26"/>
  <c r="CP76" i="26"/>
  <c r="CL76" i="26"/>
  <c r="CH76" i="26"/>
  <c r="CD76" i="26"/>
  <c r="BZ76" i="26"/>
  <c r="BV76" i="26"/>
  <c r="BR76" i="26"/>
  <c r="BN76" i="26"/>
  <c r="BJ76" i="26"/>
  <c r="BF76" i="26"/>
  <c r="BB76" i="26"/>
  <c r="AX76" i="26"/>
  <c r="AT76" i="26"/>
  <c r="AP76" i="26"/>
  <c r="AL76" i="26"/>
  <c r="AH76" i="26"/>
  <c r="AD76" i="26"/>
  <c r="Z76" i="26"/>
  <c r="V76" i="26"/>
  <c r="R76" i="26"/>
  <c r="N76" i="26"/>
  <c r="J76" i="26"/>
  <c r="CZ75" i="26"/>
  <c r="CV75" i="26"/>
  <c r="CR75" i="26"/>
  <c r="CN75" i="26"/>
  <c r="CJ75" i="26"/>
  <c r="CF75" i="26"/>
  <c r="CB75" i="26"/>
  <c r="BX75" i="26"/>
  <c r="BT75" i="26"/>
  <c r="BP75" i="26"/>
  <c r="BL75" i="26"/>
  <c r="BH75" i="26"/>
  <c r="BD75" i="26"/>
  <c r="AZ75" i="26"/>
  <c r="AV75" i="26"/>
  <c r="AR75" i="26"/>
  <c r="AN75" i="26"/>
  <c r="AJ75" i="26"/>
  <c r="AF75" i="26"/>
  <c r="AB75" i="26"/>
  <c r="X75" i="26"/>
  <c r="T75" i="26"/>
  <c r="P75" i="26"/>
  <c r="L75" i="26"/>
  <c r="DB74" i="26"/>
  <c r="CX74" i="26"/>
  <c r="CT74" i="26"/>
  <c r="CP74" i="26"/>
  <c r="CL74" i="26"/>
  <c r="CH74" i="26"/>
  <c r="CD74" i="26"/>
  <c r="BZ74" i="26"/>
  <c r="BV74" i="26"/>
  <c r="BR74" i="26"/>
  <c r="BN74" i="26"/>
  <c r="BJ74" i="26"/>
  <c r="BF74" i="26"/>
  <c r="BB74" i="26"/>
  <c r="AX74" i="26"/>
  <c r="AT74" i="26"/>
  <c r="AP74" i="26"/>
  <c r="AL74" i="26"/>
  <c r="AH74" i="26"/>
  <c r="AD74" i="26"/>
  <c r="Z74" i="26"/>
  <c r="V74" i="26"/>
  <c r="R74" i="26"/>
  <c r="N74" i="26"/>
  <c r="J74" i="26"/>
  <c r="CZ73" i="26"/>
  <c r="CV73" i="26"/>
  <c r="CR73" i="26"/>
  <c r="CN73" i="26"/>
  <c r="CJ73" i="26"/>
  <c r="CF73" i="26"/>
  <c r="CB73" i="26"/>
  <c r="BX73" i="26"/>
  <c r="BT73" i="26"/>
  <c r="BP73" i="26"/>
  <c r="BL73" i="26"/>
  <c r="BH73" i="26"/>
  <c r="BD73" i="26"/>
  <c r="AZ73" i="26"/>
  <c r="AV73" i="26"/>
  <c r="AR73" i="26"/>
  <c r="AN73" i="26"/>
  <c r="AJ73" i="26"/>
  <c r="AF73" i="26"/>
  <c r="AB73" i="26"/>
  <c r="X73" i="26"/>
  <c r="T73" i="26"/>
  <c r="P73" i="26"/>
  <c r="L73" i="26"/>
  <c r="DB72" i="26"/>
  <c r="CX72" i="26"/>
  <c r="CT72" i="26"/>
  <c r="CP72" i="26"/>
  <c r="CL72" i="26"/>
  <c r="CH72" i="26"/>
  <c r="CD72" i="26"/>
  <c r="BZ72" i="26"/>
  <c r="BV72" i="26"/>
  <c r="CB83" i="26"/>
  <c r="M83" i="26"/>
  <c r="AU82" i="26"/>
  <c r="CC81" i="26"/>
  <c r="AM81" i="26"/>
  <c r="W81" i="26"/>
  <c r="DA80" i="26"/>
  <c r="CK80" i="26"/>
  <c r="BU80" i="26"/>
  <c r="BE80" i="26"/>
  <c r="AO80" i="26"/>
  <c r="Y80" i="26"/>
  <c r="DC79" i="26"/>
  <c r="CM79" i="26"/>
  <c r="BW79" i="26"/>
  <c r="BG79" i="26"/>
  <c r="AQ79" i="26"/>
  <c r="AA79" i="26"/>
  <c r="K79" i="26"/>
  <c r="CO78" i="26"/>
  <c r="CC78" i="26"/>
  <c r="BU78" i="26"/>
  <c r="BQ78" i="26"/>
  <c r="BM78" i="26"/>
  <c r="BI78" i="26"/>
  <c r="BE78" i="26"/>
  <c r="BA78" i="26"/>
  <c r="AW78" i="26"/>
  <c r="AS78" i="26"/>
  <c r="AO78" i="26"/>
  <c r="AK78" i="26"/>
  <c r="AG78" i="26"/>
  <c r="AC78" i="26"/>
  <c r="Y78" i="26"/>
  <c r="U78" i="26"/>
  <c r="Q78" i="26"/>
  <c r="M78" i="26"/>
  <c r="DC77" i="26"/>
  <c r="CY77" i="26"/>
  <c r="CU77" i="26"/>
  <c r="CQ77" i="26"/>
  <c r="CM77" i="26"/>
  <c r="CI77" i="26"/>
  <c r="CE77" i="26"/>
  <c r="CA77" i="26"/>
  <c r="BW77" i="26"/>
  <c r="BS77" i="26"/>
  <c r="BO77" i="26"/>
  <c r="BK77" i="26"/>
  <c r="BG77" i="26"/>
  <c r="BC77" i="26"/>
  <c r="AY77" i="26"/>
  <c r="AU77" i="26"/>
  <c r="AQ77" i="26"/>
  <c r="AM77" i="26"/>
  <c r="AI77" i="26"/>
  <c r="AE77" i="26"/>
  <c r="AA77" i="26"/>
  <c r="W77" i="26"/>
  <c r="S77" i="26"/>
  <c r="O77" i="26"/>
  <c r="K77" i="26"/>
  <c r="DA76" i="26"/>
  <c r="CW76" i="26"/>
  <c r="CS76" i="26"/>
  <c r="CO76" i="26"/>
  <c r="CK76" i="26"/>
  <c r="CG76" i="26"/>
  <c r="CC76" i="26"/>
  <c r="BY76" i="26"/>
  <c r="BU76" i="26"/>
  <c r="BQ76" i="26"/>
  <c r="BM76" i="26"/>
  <c r="BI76" i="26"/>
  <c r="BE76" i="26"/>
  <c r="BA76" i="26"/>
  <c r="AW76" i="26"/>
  <c r="AS76" i="26"/>
  <c r="AO76" i="26"/>
  <c r="AK76" i="26"/>
  <c r="AG76" i="26"/>
  <c r="AC76" i="26"/>
  <c r="Y76" i="26"/>
  <c r="U76" i="26"/>
  <c r="Q76" i="26"/>
  <c r="M76" i="26"/>
  <c r="DC75" i="26"/>
  <c r="CY75" i="26"/>
  <c r="CU75" i="26"/>
  <c r="CQ75" i="26"/>
  <c r="CM75" i="26"/>
  <c r="CI75" i="26"/>
  <c r="CE75" i="26"/>
  <c r="CA75" i="26"/>
  <c r="BW75" i="26"/>
  <c r="BS75" i="26"/>
  <c r="BO75" i="26"/>
  <c r="BK75" i="26"/>
  <c r="BG75" i="26"/>
  <c r="BC75" i="26"/>
  <c r="AY75" i="26"/>
  <c r="AU75" i="26"/>
  <c r="AQ75" i="26"/>
  <c r="AM75" i="26"/>
  <c r="AI75" i="26"/>
  <c r="AE75" i="26"/>
  <c r="AA75" i="26"/>
  <c r="W75" i="26"/>
  <c r="S75" i="26"/>
  <c r="O75" i="26"/>
  <c r="K75" i="26"/>
  <c r="DA74" i="26"/>
  <c r="CW74" i="26"/>
  <c r="CS74" i="26"/>
  <c r="CO74" i="26"/>
  <c r="CK74" i="26"/>
  <c r="CG74" i="26"/>
  <c r="CC74" i="26"/>
  <c r="BY74" i="26"/>
  <c r="BU74" i="26"/>
  <c r="BQ74" i="26"/>
  <c r="BM74" i="26"/>
  <c r="BI74" i="26"/>
  <c r="BE74" i="26"/>
  <c r="BA74" i="26"/>
  <c r="AW74" i="26"/>
  <c r="AS74" i="26"/>
  <c r="AO74" i="26"/>
  <c r="AK74" i="26"/>
  <c r="AG74" i="26"/>
  <c r="AC74" i="26"/>
  <c r="Y74" i="26"/>
  <c r="U74" i="26"/>
  <c r="Q74" i="26"/>
  <c r="M74" i="26"/>
  <c r="DC73" i="26"/>
  <c r="CY73" i="26"/>
  <c r="CU73" i="26"/>
  <c r="CQ73" i="26"/>
  <c r="CM73" i="26"/>
  <c r="CI73" i="26"/>
  <c r="CE73" i="26"/>
  <c r="CA73" i="26"/>
  <c r="BW73" i="26"/>
  <c r="BS73" i="26"/>
  <c r="BO73" i="26"/>
  <c r="BK73" i="26"/>
  <c r="BG73" i="26"/>
  <c r="BC73" i="26"/>
  <c r="AY73" i="26"/>
  <c r="AU73" i="26"/>
  <c r="AQ73" i="26"/>
  <c r="AM73" i="26"/>
  <c r="AI73" i="26"/>
  <c r="AE73" i="26"/>
  <c r="AA73" i="26"/>
  <c r="W73" i="26"/>
  <c r="S73" i="26"/>
  <c r="O73" i="26"/>
  <c r="K73" i="26"/>
  <c r="DA72" i="26"/>
  <c r="CW72" i="26"/>
  <c r="CS72" i="26"/>
  <c r="CO72" i="26"/>
  <c r="CK72" i="26"/>
  <c r="CG72" i="26"/>
  <c r="CC72" i="26"/>
  <c r="BY72" i="26"/>
  <c r="BU72" i="26"/>
  <c r="BD84" i="26"/>
  <c r="BM81" i="26"/>
  <c r="CG80" i="26"/>
  <c r="U80" i="26"/>
  <c r="BC79" i="26"/>
  <c r="CK78" i="26"/>
  <c r="BL78" i="26"/>
  <c r="AV78" i="26"/>
  <c r="AF78" i="26"/>
  <c r="P78" i="26"/>
  <c r="CT77" i="26"/>
  <c r="CD77" i="26"/>
  <c r="BN77" i="26"/>
  <c r="AX77" i="26"/>
  <c r="AH77" i="26"/>
  <c r="R77" i="26"/>
  <c r="CV76" i="26"/>
  <c r="CF76" i="26"/>
  <c r="BP76" i="26"/>
  <c r="AZ76" i="26"/>
  <c r="AJ76" i="26"/>
  <c r="T76" i="26"/>
  <c r="CX75" i="26"/>
  <c r="CH75" i="26"/>
  <c r="BR75" i="26"/>
  <c r="BB75" i="26"/>
  <c r="AL75" i="26"/>
  <c r="V75" i="26"/>
  <c r="CZ74" i="26"/>
  <c r="CJ74" i="26"/>
  <c r="BT74" i="26"/>
  <c r="BD74" i="26"/>
  <c r="AN74" i="26"/>
  <c r="X74" i="26"/>
  <c r="DB73" i="26"/>
  <c r="CL73" i="26"/>
  <c r="BV73" i="26"/>
  <c r="BF73" i="26"/>
  <c r="AP73" i="26"/>
  <c r="Z73" i="26"/>
  <c r="J73" i="26"/>
  <c r="CN72" i="26"/>
  <c r="BX72" i="26"/>
  <c r="BQ72" i="26"/>
  <c r="BM72" i="26"/>
  <c r="BI72" i="26"/>
  <c r="BE72" i="26"/>
  <c r="BA72" i="26"/>
  <c r="AW72" i="26"/>
  <c r="AS72" i="26"/>
  <c r="AO72" i="26"/>
  <c r="AK72" i="26"/>
  <c r="AG72" i="26"/>
  <c r="AC72" i="26"/>
  <c r="Y72" i="26"/>
  <c r="U72" i="26"/>
  <c r="Q72" i="26"/>
  <c r="M72" i="26"/>
  <c r="DC71" i="26"/>
  <c r="CY71" i="26"/>
  <c r="CU71" i="26"/>
  <c r="CQ71" i="26"/>
  <c r="CM71" i="26"/>
  <c r="CI71" i="26"/>
  <c r="CE71" i="26"/>
  <c r="CA71" i="26"/>
  <c r="BW71" i="26"/>
  <c r="BS71" i="26"/>
  <c r="BO71" i="26"/>
  <c r="BK71" i="26"/>
  <c r="BG71" i="26"/>
  <c r="BC71" i="26"/>
  <c r="AY71" i="26"/>
  <c r="AU71" i="26"/>
  <c r="AQ71" i="26"/>
  <c r="AM71" i="26"/>
  <c r="AI71" i="26"/>
  <c r="AE71" i="26"/>
  <c r="AA71" i="26"/>
  <c r="W71" i="26"/>
  <c r="S71" i="26"/>
  <c r="O71" i="26"/>
  <c r="K71" i="26"/>
  <c r="DA70" i="26"/>
  <c r="CW70" i="26"/>
  <c r="CS70" i="26"/>
  <c r="CO70" i="26"/>
  <c r="CK70" i="26"/>
  <c r="CG70" i="26"/>
  <c r="CC70" i="26"/>
  <c r="BY70" i="26"/>
  <c r="BU70" i="26"/>
  <c r="BQ70" i="26"/>
  <c r="BM70" i="26"/>
  <c r="BI70" i="26"/>
  <c r="BE70" i="26"/>
  <c r="BA70" i="26"/>
  <c r="AW70" i="26"/>
  <c r="AS70" i="26"/>
  <c r="AO70" i="26"/>
  <c r="AK70" i="26"/>
  <c r="AG70" i="26"/>
  <c r="AC70" i="26"/>
  <c r="Y70" i="26"/>
  <c r="U70" i="26"/>
  <c r="Q70" i="26"/>
  <c r="M70" i="26"/>
  <c r="DC69" i="26"/>
  <c r="CY69" i="26"/>
  <c r="CU69" i="26"/>
  <c r="CQ69" i="26"/>
  <c r="CM69" i="26"/>
  <c r="CI69" i="26"/>
  <c r="CE69" i="26"/>
  <c r="CA69" i="26"/>
  <c r="BW69" i="26"/>
  <c r="BS69" i="26"/>
  <c r="BO69" i="26"/>
  <c r="BK69" i="26"/>
  <c r="BG69" i="26"/>
  <c r="BC69" i="26"/>
  <c r="AY69" i="26"/>
  <c r="AU69" i="26"/>
  <c r="AQ69" i="26"/>
  <c r="AM69" i="26"/>
  <c r="AI69" i="26"/>
  <c r="AE69" i="26"/>
  <c r="AA69" i="26"/>
  <c r="W69" i="26"/>
  <c r="S69" i="26"/>
  <c r="O69" i="26"/>
  <c r="K69" i="26"/>
  <c r="DA68" i="26"/>
  <c r="CW68" i="26"/>
  <c r="CS68" i="26"/>
  <c r="CO68" i="26"/>
  <c r="CK68" i="26"/>
  <c r="CG68" i="26"/>
  <c r="CC68" i="26"/>
  <c r="BY68" i="26"/>
  <c r="BU68" i="26"/>
  <c r="BQ68" i="26"/>
  <c r="BM68" i="26"/>
  <c r="BI68" i="26"/>
  <c r="BE68" i="26"/>
  <c r="BA68" i="26"/>
  <c r="AW68" i="26"/>
  <c r="AS68" i="26"/>
  <c r="AO68" i="26"/>
  <c r="AK68" i="26"/>
  <c r="AG68" i="26"/>
  <c r="AC68" i="26"/>
  <c r="Y68" i="26"/>
  <c r="U68" i="26"/>
  <c r="Q68" i="26"/>
  <c r="M68" i="26"/>
  <c r="DC67" i="26"/>
  <c r="CY67" i="26"/>
  <c r="CU67" i="26"/>
  <c r="CQ67" i="26"/>
  <c r="CM67" i="26"/>
  <c r="CI67" i="26"/>
  <c r="CE67" i="26"/>
  <c r="CA67" i="26"/>
  <c r="BW67" i="26"/>
  <c r="BS67" i="26"/>
  <c r="BO67" i="26"/>
  <c r="BK67" i="26"/>
  <c r="BG67" i="26"/>
  <c r="BC67" i="26"/>
  <c r="BI83" i="26"/>
  <c r="AI81" i="26"/>
  <c r="BQ80" i="26"/>
  <c r="CY79" i="26"/>
  <c r="AM79" i="26"/>
  <c r="CA78" i="26"/>
  <c r="BH78" i="26"/>
  <c r="AR78" i="26"/>
  <c r="AB78" i="26"/>
  <c r="L78" i="26"/>
  <c r="CP77" i="26"/>
  <c r="BZ77" i="26"/>
  <c r="BJ77" i="26"/>
  <c r="AT77" i="26"/>
  <c r="AD77" i="26"/>
  <c r="N77" i="26"/>
  <c r="CR76" i="26"/>
  <c r="CB76" i="26"/>
  <c r="BL76" i="26"/>
  <c r="AV76" i="26"/>
  <c r="AF76" i="26"/>
  <c r="P76" i="26"/>
  <c r="CT75" i="26"/>
  <c r="CD75" i="26"/>
  <c r="BN75" i="26"/>
  <c r="AX75" i="26"/>
  <c r="AH75" i="26"/>
  <c r="R75" i="26"/>
  <c r="CV74" i="26"/>
  <c r="CF74" i="26"/>
  <c r="BP74" i="26"/>
  <c r="AZ74" i="26"/>
  <c r="AJ74" i="26"/>
  <c r="T74" i="26"/>
  <c r="CX73" i="26"/>
  <c r="CH73" i="26"/>
  <c r="BR73" i="26"/>
  <c r="BB73" i="26"/>
  <c r="AL73" i="26"/>
  <c r="V73" i="26"/>
  <c r="CZ72" i="26"/>
  <c r="CJ72" i="26"/>
  <c r="BT72" i="26"/>
  <c r="BP72" i="26"/>
  <c r="BL72" i="26"/>
  <c r="BH72" i="26"/>
  <c r="BD72" i="26"/>
  <c r="AZ72" i="26"/>
  <c r="AV72" i="26"/>
  <c r="AR72" i="26"/>
  <c r="AN72" i="26"/>
  <c r="AJ72" i="26"/>
  <c r="AF72" i="26"/>
  <c r="AB72" i="26"/>
  <c r="X72" i="26"/>
  <c r="T72" i="26"/>
  <c r="P72" i="26"/>
  <c r="L72" i="26"/>
  <c r="DB71" i="26"/>
  <c r="CX71" i="26"/>
  <c r="CT71" i="26"/>
  <c r="CP71" i="26"/>
  <c r="CL71" i="26"/>
  <c r="CH71" i="26"/>
  <c r="CD71" i="26"/>
  <c r="BZ71" i="26"/>
  <c r="BV71" i="26"/>
  <c r="BR71" i="26"/>
  <c r="BN71" i="26"/>
  <c r="BJ71" i="26"/>
  <c r="BF71" i="26"/>
  <c r="BB71" i="26"/>
  <c r="AX71" i="26"/>
  <c r="AT71" i="26"/>
  <c r="AP71" i="26"/>
  <c r="AL71" i="26"/>
  <c r="AH71" i="26"/>
  <c r="AD71" i="26"/>
  <c r="Z71" i="26"/>
  <c r="V71" i="26"/>
  <c r="R71" i="26"/>
  <c r="N71" i="26"/>
  <c r="J71" i="26"/>
  <c r="CZ70" i="26"/>
  <c r="CV70" i="26"/>
  <c r="CR70" i="26"/>
  <c r="CN70" i="26"/>
  <c r="CJ70" i="26"/>
  <c r="CF70" i="26"/>
  <c r="CB70" i="26"/>
  <c r="BX70" i="26"/>
  <c r="BT70" i="26"/>
  <c r="BP70" i="26"/>
  <c r="BL70" i="26"/>
  <c r="BH70" i="26"/>
  <c r="BD70" i="26"/>
  <c r="AZ70" i="26"/>
  <c r="AV70" i="26"/>
  <c r="AR70" i="26"/>
  <c r="AN70" i="26"/>
  <c r="AJ70" i="26"/>
  <c r="AF70" i="26"/>
  <c r="AB70" i="26"/>
  <c r="X70" i="26"/>
  <c r="T70" i="26"/>
  <c r="P70" i="26"/>
  <c r="L70" i="26"/>
  <c r="DB69" i="26"/>
  <c r="CX69" i="26"/>
  <c r="CT69" i="26"/>
  <c r="CP69" i="26"/>
  <c r="CL69" i="26"/>
  <c r="CH69" i="26"/>
  <c r="CD69" i="26"/>
  <c r="BZ69" i="26"/>
  <c r="BV69" i="26"/>
  <c r="BR69" i="26"/>
  <c r="BN69" i="26"/>
  <c r="BJ69" i="26"/>
  <c r="BF69" i="26"/>
  <c r="BB69" i="26"/>
  <c r="AX69" i="26"/>
  <c r="AT69" i="26"/>
  <c r="AP69" i="26"/>
  <c r="AL69" i="26"/>
  <c r="AH69" i="26"/>
  <c r="AD69" i="26"/>
  <c r="Z69" i="26"/>
  <c r="V69" i="26"/>
  <c r="R69" i="26"/>
  <c r="N69" i="26"/>
  <c r="J69" i="26"/>
  <c r="CZ68" i="26"/>
  <c r="CV68" i="26"/>
  <c r="CR68" i="26"/>
  <c r="CN68" i="26"/>
  <c r="CJ68" i="26"/>
  <c r="CF68" i="26"/>
  <c r="CB68" i="26"/>
  <c r="BX68" i="26"/>
  <c r="BT68" i="26"/>
  <c r="BP68" i="26"/>
  <c r="BL68" i="26"/>
  <c r="BH68" i="26"/>
  <c r="BD68" i="26"/>
  <c r="AZ68" i="26"/>
  <c r="AV68" i="26"/>
  <c r="AR68" i="26"/>
  <c r="AN68" i="26"/>
  <c r="AJ68" i="26"/>
  <c r="AF68" i="26"/>
  <c r="AB68" i="26"/>
  <c r="X68" i="26"/>
  <c r="T68" i="26"/>
  <c r="P68" i="26"/>
  <c r="L68" i="26"/>
  <c r="DB67" i="26"/>
  <c r="CX67" i="26"/>
  <c r="CT67" i="26"/>
  <c r="CP67" i="26"/>
  <c r="CL67" i="26"/>
  <c r="CH67" i="26"/>
  <c r="CD67" i="26"/>
  <c r="BZ67" i="26"/>
  <c r="BV67" i="26"/>
  <c r="BR67" i="26"/>
  <c r="BN67" i="26"/>
  <c r="BJ67" i="26"/>
  <c r="CQ82" i="26"/>
  <c r="S81" i="26"/>
  <c r="BA80" i="26"/>
  <c r="CI79" i="26"/>
  <c r="W79" i="26"/>
  <c r="BT78" i="26"/>
  <c r="BD78" i="26"/>
  <c r="AN78" i="26"/>
  <c r="X78" i="26"/>
  <c r="DB77" i="26"/>
  <c r="CL77" i="26"/>
  <c r="BV77" i="26"/>
  <c r="BF77" i="26"/>
  <c r="AP77" i="26"/>
  <c r="Z77" i="26"/>
  <c r="J77" i="26"/>
  <c r="CN76" i="26"/>
  <c r="BX76" i="26"/>
  <c r="BH76" i="26"/>
  <c r="AR76" i="26"/>
  <c r="AB76" i="26"/>
  <c r="L76" i="26"/>
  <c r="CP75" i="26"/>
  <c r="BZ75" i="26"/>
  <c r="BJ75" i="26"/>
  <c r="AT75" i="26"/>
  <c r="AD75" i="26"/>
  <c r="N75" i="26"/>
  <c r="CR74" i="26"/>
  <c r="CB74" i="26"/>
  <c r="BL74" i="26"/>
  <c r="AV74" i="26"/>
  <c r="AF74" i="26"/>
  <c r="P74" i="26"/>
  <c r="CT73" i="26"/>
  <c r="CD73" i="26"/>
  <c r="BN73" i="26"/>
  <c r="AX73" i="26"/>
  <c r="AH73" i="26"/>
  <c r="R73" i="26"/>
  <c r="CV72" i="26"/>
  <c r="CF72" i="26"/>
  <c r="BS72" i="26"/>
  <c r="BO72" i="26"/>
  <c r="BK72" i="26"/>
  <c r="BG72" i="26"/>
  <c r="BC72" i="26"/>
  <c r="AY72" i="26"/>
  <c r="AU72" i="26"/>
  <c r="AQ72" i="26"/>
  <c r="AM72" i="26"/>
  <c r="AI72" i="26"/>
  <c r="AE72" i="26"/>
  <c r="AA72" i="26"/>
  <c r="W72" i="26"/>
  <c r="S72" i="26"/>
  <c r="O72" i="26"/>
  <c r="K72" i="26"/>
  <c r="DA71" i="26"/>
  <c r="CW71" i="26"/>
  <c r="CS71" i="26"/>
  <c r="CO71" i="26"/>
  <c r="CK71" i="26"/>
  <c r="CG71" i="26"/>
  <c r="CC71" i="26"/>
  <c r="BY71" i="26"/>
  <c r="BU71" i="26"/>
  <c r="BQ71" i="26"/>
  <c r="BM71" i="26"/>
  <c r="BI71" i="26"/>
  <c r="BE71" i="26"/>
  <c r="BA71" i="26"/>
  <c r="AW71" i="26"/>
  <c r="AS71" i="26"/>
  <c r="AO71" i="26"/>
  <c r="AK71" i="26"/>
  <c r="AG71" i="26"/>
  <c r="AC71" i="26"/>
  <c r="Y71" i="26"/>
  <c r="U71" i="26"/>
  <c r="Q71" i="26"/>
  <c r="M71" i="26"/>
  <c r="DC70" i="26"/>
  <c r="CY70" i="26"/>
  <c r="CU70" i="26"/>
  <c r="CQ70" i="26"/>
  <c r="CM70" i="26"/>
  <c r="CI70" i="26"/>
  <c r="CE70" i="26"/>
  <c r="CA70" i="26"/>
  <c r="BW70" i="26"/>
  <c r="BS70" i="26"/>
  <c r="BO70" i="26"/>
  <c r="BK70" i="26"/>
  <c r="BG70" i="26"/>
  <c r="BC70" i="26"/>
  <c r="AY70" i="26"/>
  <c r="AU70" i="26"/>
  <c r="AQ70" i="26"/>
  <c r="AM70" i="26"/>
  <c r="AI70" i="26"/>
  <c r="AE70" i="26"/>
  <c r="AA70" i="26"/>
  <c r="W70" i="26"/>
  <c r="S70" i="26"/>
  <c r="O70" i="26"/>
  <c r="K70" i="26"/>
  <c r="DA69" i="26"/>
  <c r="CW69" i="26"/>
  <c r="CS69" i="26"/>
  <c r="CO69" i="26"/>
  <c r="CK69" i="26"/>
  <c r="CG69" i="26"/>
  <c r="CC69" i="26"/>
  <c r="BY69" i="26"/>
  <c r="BU69" i="26"/>
  <c r="BQ69" i="26"/>
  <c r="BM69" i="26"/>
  <c r="BI69" i="26"/>
  <c r="BE69" i="26"/>
  <c r="BA69" i="26"/>
  <c r="AW69" i="26"/>
  <c r="AS69" i="26"/>
  <c r="AO69" i="26"/>
  <c r="AK69" i="26"/>
  <c r="AG69" i="26"/>
  <c r="AC69" i="26"/>
  <c r="Y69" i="26"/>
  <c r="U69" i="26"/>
  <c r="Q69" i="26"/>
  <c r="M69" i="26"/>
  <c r="DC68" i="26"/>
  <c r="CY68" i="26"/>
  <c r="CU68" i="26"/>
  <c r="CQ68" i="26"/>
  <c r="CM68" i="26"/>
  <c r="CI68" i="26"/>
  <c r="CE68" i="26"/>
  <c r="CA68" i="26"/>
  <c r="BW68" i="26"/>
  <c r="BS68" i="26"/>
  <c r="BO68" i="26"/>
  <c r="BK68" i="26"/>
  <c r="BG68" i="26"/>
  <c r="BC68" i="26"/>
  <c r="AY68" i="26"/>
  <c r="AU68" i="26"/>
  <c r="AQ68" i="26"/>
  <c r="AM68" i="26"/>
  <c r="AI68" i="26"/>
  <c r="AE68" i="26"/>
  <c r="AA68" i="26"/>
  <c r="W68" i="26"/>
  <c r="S68" i="26"/>
  <c r="O68" i="26"/>
  <c r="K68" i="26"/>
  <c r="DA67" i="26"/>
  <c r="CW67" i="26"/>
  <c r="CS67" i="26"/>
  <c r="CO67" i="26"/>
  <c r="CK67" i="26"/>
  <c r="CG67" i="26"/>
  <c r="CC67" i="26"/>
  <c r="BY67" i="26"/>
  <c r="BU67" i="26"/>
  <c r="BQ67" i="26"/>
  <c r="BM67" i="26"/>
  <c r="BI67" i="26"/>
  <c r="BE67" i="26"/>
  <c r="BA67" i="26"/>
  <c r="AE82" i="26"/>
  <c r="DA78" i="26"/>
  <c r="T78" i="26"/>
  <c r="BB77" i="26"/>
  <c r="CJ76" i="26"/>
  <c r="X76" i="26"/>
  <c r="BF75" i="26"/>
  <c r="CN74" i="26"/>
  <c r="AB74" i="26"/>
  <c r="BJ73" i="26"/>
  <c r="CR72" i="26"/>
  <c r="BJ72" i="26"/>
  <c r="AT72" i="26"/>
  <c r="AD72" i="26"/>
  <c r="N72" i="26"/>
  <c r="CR71" i="26"/>
  <c r="CB71" i="26"/>
  <c r="BL71" i="26"/>
  <c r="AV71" i="26"/>
  <c r="AF71" i="26"/>
  <c r="P71" i="26"/>
  <c r="CT70" i="26"/>
  <c r="CD70" i="26"/>
  <c r="BN70" i="26"/>
  <c r="AX70" i="26"/>
  <c r="AH70" i="26"/>
  <c r="R70" i="26"/>
  <c r="CV69" i="26"/>
  <c r="CF69" i="26"/>
  <c r="BP69" i="26"/>
  <c r="AZ69" i="26"/>
  <c r="AJ69" i="26"/>
  <c r="T69" i="26"/>
  <c r="CX68" i="26"/>
  <c r="CH68" i="26"/>
  <c r="BR68" i="26"/>
  <c r="BB68" i="26"/>
  <c r="AL68" i="26"/>
  <c r="V68" i="26"/>
  <c r="CZ67" i="26"/>
  <c r="CJ67" i="26"/>
  <c r="BT67" i="26"/>
  <c r="BF67" i="26"/>
  <c r="AY67" i="26"/>
  <c r="AU67" i="26"/>
  <c r="AQ67" i="26"/>
  <c r="AM67" i="26"/>
  <c r="AI67" i="26"/>
  <c r="AE67" i="26"/>
  <c r="AA67" i="26"/>
  <c r="W67" i="26"/>
  <c r="S67" i="26"/>
  <c r="O67" i="26"/>
  <c r="K67" i="26"/>
  <c r="DA66" i="26"/>
  <c r="CW66" i="26"/>
  <c r="CS66" i="26"/>
  <c r="CO66" i="26"/>
  <c r="CK66" i="26"/>
  <c r="CG66" i="26"/>
  <c r="CC66" i="26"/>
  <c r="BY66" i="26"/>
  <c r="BU66" i="26"/>
  <c r="BQ66" i="26"/>
  <c r="BM66" i="26"/>
  <c r="BI66" i="26"/>
  <c r="BE66" i="26"/>
  <c r="BA66" i="26"/>
  <c r="AW66" i="26"/>
  <c r="AS66" i="26"/>
  <c r="AO66" i="26"/>
  <c r="AK66" i="26"/>
  <c r="AG66" i="26"/>
  <c r="AC66" i="26"/>
  <c r="Y66" i="26"/>
  <c r="U66" i="26"/>
  <c r="Q66" i="26"/>
  <c r="M66" i="26"/>
  <c r="DC65" i="26"/>
  <c r="CY65" i="26"/>
  <c r="CU65" i="26"/>
  <c r="CQ65" i="26"/>
  <c r="CM65" i="26"/>
  <c r="CI65" i="26"/>
  <c r="CE65" i="26"/>
  <c r="CA65" i="26"/>
  <c r="BW65" i="26"/>
  <c r="BS65" i="26"/>
  <c r="BO65" i="26"/>
  <c r="BK65" i="26"/>
  <c r="BG65" i="26"/>
  <c r="BC65" i="26"/>
  <c r="AY65" i="26"/>
  <c r="AU65" i="26"/>
  <c r="AQ65" i="26"/>
  <c r="AM65" i="26"/>
  <c r="AI65" i="26"/>
  <c r="AE65" i="26"/>
  <c r="AA65" i="26"/>
  <c r="W65" i="26"/>
  <c r="S65" i="26"/>
  <c r="O65" i="26"/>
  <c r="K65" i="26"/>
  <c r="DA64" i="26"/>
  <c r="CW64" i="26"/>
  <c r="CS64" i="26"/>
  <c r="CO64" i="26"/>
  <c r="CK64" i="26"/>
  <c r="CG64" i="26"/>
  <c r="CC64" i="26"/>
  <c r="BY64" i="26"/>
  <c r="BU64" i="26"/>
  <c r="BQ64" i="26"/>
  <c r="BM64" i="26"/>
  <c r="BI64" i="26"/>
  <c r="BE64" i="26"/>
  <c r="BA64" i="26"/>
  <c r="AW64" i="26"/>
  <c r="AS64" i="26"/>
  <c r="AO64" i="26"/>
  <c r="AK64" i="26"/>
  <c r="AG64" i="26"/>
  <c r="AC64" i="26"/>
  <c r="Y64" i="26"/>
  <c r="U64" i="26"/>
  <c r="Q64" i="26"/>
  <c r="M64" i="26"/>
  <c r="DC63" i="26"/>
  <c r="CY63" i="26"/>
  <c r="CU63" i="26"/>
  <c r="CQ63" i="26"/>
  <c r="CM63" i="26"/>
  <c r="CI63" i="26"/>
  <c r="CE63" i="26"/>
  <c r="CA63" i="26"/>
  <c r="BW63" i="26"/>
  <c r="BS63" i="26"/>
  <c r="BO63" i="26"/>
  <c r="BK63" i="26"/>
  <c r="BG63" i="26"/>
  <c r="BC63" i="26"/>
  <c r="AY63" i="26"/>
  <c r="AU63" i="26"/>
  <c r="AQ63" i="26"/>
  <c r="AM63" i="26"/>
  <c r="AI63" i="26"/>
  <c r="AE63" i="26"/>
  <c r="AA63" i="26"/>
  <c r="W63" i="26"/>
  <c r="S63" i="26"/>
  <c r="O63" i="26"/>
  <c r="K63" i="26"/>
  <c r="DA62" i="26"/>
  <c r="CW62" i="26"/>
  <c r="CS62" i="26"/>
  <c r="CO62" i="26"/>
  <c r="CK62" i="26"/>
  <c r="CG62" i="26"/>
  <c r="CC62" i="26"/>
  <c r="BY62" i="26"/>
  <c r="BU62" i="26"/>
  <c r="BQ62" i="26"/>
  <c r="BM62" i="26"/>
  <c r="BI62" i="26"/>
  <c r="BE62" i="26"/>
  <c r="BA62" i="26"/>
  <c r="AW62" i="26"/>
  <c r="AS62" i="26"/>
  <c r="AO62" i="26"/>
  <c r="AK62" i="26"/>
  <c r="CW80" i="26"/>
  <c r="BP78" i="26"/>
  <c r="CX77" i="26"/>
  <c r="AL77" i="26"/>
  <c r="BT76" i="26"/>
  <c r="DB75" i="26"/>
  <c r="AP75" i="26"/>
  <c r="BX74" i="26"/>
  <c r="L74" i="26"/>
  <c r="AT73" i="26"/>
  <c r="CB72" i="26"/>
  <c r="BF72" i="26"/>
  <c r="AP72" i="26"/>
  <c r="Z72" i="26"/>
  <c r="J72" i="26"/>
  <c r="CN71" i="26"/>
  <c r="BX71" i="26"/>
  <c r="BH71" i="26"/>
  <c r="AR71" i="26"/>
  <c r="AB71" i="26"/>
  <c r="L71" i="26"/>
  <c r="CP70" i="26"/>
  <c r="BZ70" i="26"/>
  <c r="BJ70" i="26"/>
  <c r="AT70" i="26"/>
  <c r="AD70" i="26"/>
  <c r="N70" i="26"/>
  <c r="CR69" i="26"/>
  <c r="CB69" i="26"/>
  <c r="BL69" i="26"/>
  <c r="AV69" i="26"/>
  <c r="AF69" i="26"/>
  <c r="P69" i="26"/>
  <c r="CT68" i="26"/>
  <c r="CD68" i="26"/>
  <c r="BN68" i="26"/>
  <c r="AX68" i="26"/>
  <c r="AH68" i="26"/>
  <c r="R68" i="26"/>
  <c r="CV67" i="26"/>
  <c r="CF67" i="26"/>
  <c r="BP67" i="26"/>
  <c r="BD67" i="26"/>
  <c r="AX67" i="26"/>
  <c r="AT67" i="26"/>
  <c r="AP67" i="26"/>
  <c r="AL67" i="26"/>
  <c r="AH67" i="26"/>
  <c r="AD67" i="26"/>
  <c r="Z67" i="26"/>
  <c r="V67" i="26"/>
  <c r="R67" i="26"/>
  <c r="N67" i="26"/>
  <c r="J67" i="26"/>
  <c r="CZ66" i="26"/>
  <c r="CV66" i="26"/>
  <c r="CR66" i="26"/>
  <c r="CN66" i="26"/>
  <c r="CJ66" i="26"/>
  <c r="CF66" i="26"/>
  <c r="CB66" i="26"/>
  <c r="BX66" i="26"/>
  <c r="BT66" i="26"/>
  <c r="BP66" i="26"/>
  <c r="BL66" i="26"/>
  <c r="BH66" i="26"/>
  <c r="BD66" i="26"/>
  <c r="AZ66" i="26"/>
  <c r="AV66" i="26"/>
  <c r="AR66" i="26"/>
  <c r="AN66" i="26"/>
  <c r="AJ66" i="26"/>
  <c r="AF66" i="26"/>
  <c r="AB66" i="26"/>
  <c r="X66" i="26"/>
  <c r="T66" i="26"/>
  <c r="P66" i="26"/>
  <c r="L66" i="26"/>
  <c r="DB65" i="26"/>
  <c r="CX65" i="26"/>
  <c r="CT65" i="26"/>
  <c r="CP65" i="26"/>
  <c r="CL65" i="26"/>
  <c r="CH65" i="26"/>
  <c r="CD65" i="26"/>
  <c r="BZ65" i="26"/>
  <c r="BV65" i="26"/>
  <c r="BR65" i="26"/>
  <c r="BN65" i="26"/>
  <c r="BJ65" i="26"/>
  <c r="BF65" i="26"/>
  <c r="BB65" i="26"/>
  <c r="AX65" i="26"/>
  <c r="AT65" i="26"/>
  <c r="AP65" i="26"/>
  <c r="AL65" i="26"/>
  <c r="AH65" i="26"/>
  <c r="AD65" i="26"/>
  <c r="Z65" i="26"/>
  <c r="V65" i="26"/>
  <c r="R65" i="26"/>
  <c r="N65" i="26"/>
  <c r="J65" i="26"/>
  <c r="CZ64" i="26"/>
  <c r="CV64" i="26"/>
  <c r="CR64" i="26"/>
  <c r="CN64" i="26"/>
  <c r="CJ64" i="26"/>
  <c r="CF64" i="26"/>
  <c r="CB64" i="26"/>
  <c r="BX64" i="26"/>
  <c r="BT64" i="26"/>
  <c r="BP64" i="26"/>
  <c r="BL64" i="26"/>
  <c r="BH64" i="26"/>
  <c r="BD64" i="26"/>
  <c r="AZ64" i="26"/>
  <c r="AV64" i="26"/>
  <c r="AR64" i="26"/>
  <c r="AN64" i="26"/>
  <c r="AJ64" i="26"/>
  <c r="AF64" i="26"/>
  <c r="AB64" i="26"/>
  <c r="X64" i="26"/>
  <c r="T64" i="26"/>
  <c r="P64" i="26"/>
  <c r="L64" i="26"/>
  <c r="DB63" i="26"/>
  <c r="CX63" i="26"/>
  <c r="CT63" i="26"/>
  <c r="CP63" i="26"/>
  <c r="CL63" i="26"/>
  <c r="CH63" i="26"/>
  <c r="CD63" i="26"/>
  <c r="BZ63" i="26"/>
  <c r="BV63" i="26"/>
  <c r="BR63" i="26"/>
  <c r="BN63" i="26"/>
  <c r="BJ63" i="26"/>
  <c r="BF63" i="26"/>
  <c r="BB63" i="26"/>
  <c r="AX63" i="26"/>
  <c r="AT63" i="26"/>
  <c r="AP63" i="26"/>
  <c r="AL63" i="26"/>
  <c r="AH63" i="26"/>
  <c r="AD63" i="26"/>
  <c r="Z63" i="26"/>
  <c r="V63" i="26"/>
  <c r="R63" i="26"/>
  <c r="N63" i="26"/>
  <c r="J63" i="26"/>
  <c r="CZ62" i="26"/>
  <c r="CV62" i="26"/>
  <c r="CR62" i="26"/>
  <c r="CN62" i="26"/>
  <c r="CJ62" i="26"/>
  <c r="CF62" i="26"/>
  <c r="CB62" i="26"/>
  <c r="BX62" i="26"/>
  <c r="BT62" i="26"/>
  <c r="BP62" i="26"/>
  <c r="BL62" i="26"/>
  <c r="BH62" i="26"/>
  <c r="BD62" i="26"/>
  <c r="AZ62" i="26"/>
  <c r="AV62" i="26"/>
  <c r="AR62" i="26"/>
  <c r="AN62" i="26"/>
  <c r="AJ62" i="26"/>
  <c r="AK80" i="26"/>
  <c r="AZ78" i="26"/>
  <c r="CH77" i="26"/>
  <c r="V77" i="26"/>
  <c r="BD76" i="26"/>
  <c r="CL75" i="26"/>
  <c r="Z75" i="26"/>
  <c r="BH74" i="26"/>
  <c r="CP73" i="26"/>
  <c r="AD73" i="26"/>
  <c r="BR72" i="26"/>
  <c r="BB72" i="26"/>
  <c r="AL72" i="26"/>
  <c r="V72" i="26"/>
  <c r="CZ71" i="26"/>
  <c r="CJ71" i="26"/>
  <c r="BT71" i="26"/>
  <c r="BD71" i="26"/>
  <c r="AN71" i="26"/>
  <c r="X71" i="26"/>
  <c r="DB70" i="26"/>
  <c r="CL70" i="26"/>
  <c r="BV70" i="26"/>
  <c r="BF70" i="26"/>
  <c r="AP70" i="26"/>
  <c r="Z70" i="26"/>
  <c r="J70" i="26"/>
  <c r="CN69" i="26"/>
  <c r="BX69" i="26"/>
  <c r="BH69" i="26"/>
  <c r="AR69" i="26"/>
  <c r="AB69" i="26"/>
  <c r="L69" i="26"/>
  <c r="CP68" i="26"/>
  <c r="BZ68" i="26"/>
  <c r="BJ68" i="26"/>
  <c r="AT68" i="26"/>
  <c r="AD68" i="26"/>
  <c r="N68" i="26"/>
  <c r="CR67" i="26"/>
  <c r="CB67" i="26"/>
  <c r="BL67" i="26"/>
  <c r="BB67" i="26"/>
  <c r="AW67" i="26"/>
  <c r="AS67" i="26"/>
  <c r="AO67" i="26"/>
  <c r="AK67" i="26"/>
  <c r="AG67" i="26"/>
  <c r="AC67" i="26"/>
  <c r="Y67" i="26"/>
  <c r="U67" i="26"/>
  <c r="Q67" i="26"/>
  <c r="M67" i="26"/>
  <c r="DC66" i="26"/>
  <c r="CY66" i="26"/>
  <c r="CU66" i="26"/>
  <c r="CQ66" i="26"/>
  <c r="CM66" i="26"/>
  <c r="CI66" i="26"/>
  <c r="CE66" i="26"/>
  <c r="CA66" i="26"/>
  <c r="BW66" i="26"/>
  <c r="BS66" i="26"/>
  <c r="BO66" i="26"/>
  <c r="BK66" i="26"/>
  <c r="BG66" i="26"/>
  <c r="BC66" i="26"/>
  <c r="AY66" i="26"/>
  <c r="AU66" i="26"/>
  <c r="AQ66" i="26"/>
  <c r="AM66" i="26"/>
  <c r="AI66" i="26"/>
  <c r="AE66" i="26"/>
  <c r="AA66" i="26"/>
  <c r="W66" i="26"/>
  <c r="S66" i="26"/>
  <c r="O66" i="26"/>
  <c r="K66" i="26"/>
  <c r="DA65" i="26"/>
  <c r="CW65" i="26"/>
  <c r="CS65" i="26"/>
  <c r="CO65" i="26"/>
  <c r="CK65" i="26"/>
  <c r="CG65" i="26"/>
  <c r="CC65" i="26"/>
  <c r="BY65" i="26"/>
  <c r="BU65" i="26"/>
  <c r="BQ65" i="26"/>
  <c r="BM65" i="26"/>
  <c r="BI65" i="26"/>
  <c r="BE65" i="26"/>
  <c r="BA65" i="26"/>
  <c r="AW65" i="26"/>
  <c r="AS65" i="26"/>
  <c r="AO65" i="26"/>
  <c r="AK65" i="26"/>
  <c r="AG65" i="26"/>
  <c r="AC65" i="26"/>
  <c r="Y65" i="26"/>
  <c r="U65" i="26"/>
  <c r="Q65" i="26"/>
  <c r="M65" i="26"/>
  <c r="DC64" i="26"/>
  <c r="CY64" i="26"/>
  <c r="CU64" i="26"/>
  <c r="CQ64" i="26"/>
  <c r="CM64" i="26"/>
  <c r="CI64" i="26"/>
  <c r="CE64" i="26"/>
  <c r="CA64" i="26"/>
  <c r="BW64" i="26"/>
  <c r="BS64" i="26"/>
  <c r="BO64" i="26"/>
  <c r="BK64" i="26"/>
  <c r="BG64" i="26"/>
  <c r="BC64" i="26"/>
  <c r="AY64" i="26"/>
  <c r="AU64" i="26"/>
  <c r="AQ64" i="26"/>
  <c r="AM64" i="26"/>
  <c r="AI64" i="26"/>
  <c r="AE64" i="26"/>
  <c r="AA64" i="26"/>
  <c r="W64" i="26"/>
  <c r="S64" i="26"/>
  <c r="O64" i="26"/>
  <c r="K64" i="26"/>
  <c r="DA63" i="26"/>
  <c r="CW63" i="26"/>
  <c r="CS63" i="26"/>
  <c r="CO63" i="26"/>
  <c r="CK63" i="26"/>
  <c r="CG63" i="26"/>
  <c r="CC63" i="26"/>
  <c r="BY63" i="26"/>
  <c r="BU63" i="26"/>
  <c r="BQ63" i="26"/>
  <c r="BM63" i="26"/>
  <c r="BI63" i="26"/>
  <c r="BE63" i="26"/>
  <c r="BA63" i="26"/>
  <c r="AW63" i="26"/>
  <c r="AS63" i="26"/>
  <c r="AO63" i="26"/>
  <c r="AK63" i="26"/>
  <c r="AG63" i="26"/>
  <c r="AC63" i="26"/>
  <c r="Y63" i="26"/>
  <c r="U63" i="26"/>
  <c r="Q63" i="26"/>
  <c r="M63" i="26"/>
  <c r="DC62" i="26"/>
  <c r="CY62" i="26"/>
  <c r="CU62" i="26"/>
  <c r="CQ62" i="26"/>
  <c r="CM62" i="26"/>
  <c r="CI62" i="26"/>
  <c r="CE62" i="26"/>
  <c r="CA62" i="26"/>
  <c r="BW62" i="26"/>
  <c r="BS62" i="26"/>
  <c r="BO62" i="26"/>
  <c r="BK62" i="26"/>
  <c r="BG62" i="26"/>
  <c r="BS79" i="26"/>
  <c r="AN76" i="26"/>
  <c r="BZ73" i="26"/>
  <c r="AH72" i="26"/>
  <c r="BP71" i="26"/>
  <c r="CX70" i="26"/>
  <c r="AL70" i="26"/>
  <c r="BT69" i="26"/>
  <c r="DB68" i="26"/>
  <c r="AP68" i="26"/>
  <c r="BX67" i="26"/>
  <c r="AR67" i="26"/>
  <c r="AB67" i="26"/>
  <c r="L67" i="26"/>
  <c r="CP66" i="26"/>
  <c r="BZ66" i="26"/>
  <c r="BJ66" i="26"/>
  <c r="AT66" i="26"/>
  <c r="AD66" i="26"/>
  <c r="N66" i="26"/>
  <c r="CR65" i="26"/>
  <c r="CB65" i="26"/>
  <c r="BL65" i="26"/>
  <c r="AV65" i="26"/>
  <c r="AF65" i="26"/>
  <c r="P65" i="26"/>
  <c r="CT64" i="26"/>
  <c r="CD64" i="26"/>
  <c r="BN64" i="26"/>
  <c r="AX64" i="26"/>
  <c r="AH64" i="26"/>
  <c r="R64" i="26"/>
  <c r="CV63" i="26"/>
  <c r="CF63" i="26"/>
  <c r="BP63" i="26"/>
  <c r="AZ63" i="26"/>
  <c r="AJ63" i="26"/>
  <c r="T63" i="26"/>
  <c r="CX62" i="26"/>
  <c r="CH62" i="26"/>
  <c r="BR62" i="26"/>
  <c r="BC62" i="26"/>
  <c r="AU62" i="26"/>
  <c r="AM62" i="26"/>
  <c r="AG62" i="26"/>
  <c r="AC62" i="26"/>
  <c r="Y62" i="26"/>
  <c r="U62" i="26"/>
  <c r="Q62" i="26"/>
  <c r="M62" i="26"/>
  <c r="DC61" i="26"/>
  <c r="CY61" i="26"/>
  <c r="CU61" i="26"/>
  <c r="CQ61" i="26"/>
  <c r="CM61" i="26"/>
  <c r="CI61" i="26"/>
  <c r="CE61" i="26"/>
  <c r="CA61" i="26"/>
  <c r="BW61" i="26"/>
  <c r="BS61" i="26"/>
  <c r="BO61" i="26"/>
  <c r="BK61" i="26"/>
  <c r="BG61" i="26"/>
  <c r="BC61" i="26"/>
  <c r="AY61" i="26"/>
  <c r="AU61" i="26"/>
  <c r="AQ61" i="26"/>
  <c r="AM61" i="26"/>
  <c r="AI61" i="26"/>
  <c r="AE61" i="26"/>
  <c r="AA61" i="26"/>
  <c r="W61" i="26"/>
  <c r="S61" i="26"/>
  <c r="O61" i="26"/>
  <c r="K61" i="26"/>
  <c r="DA60" i="26"/>
  <c r="CW60" i="26"/>
  <c r="CS60" i="26"/>
  <c r="CO60" i="26"/>
  <c r="CK60" i="26"/>
  <c r="CG60" i="26"/>
  <c r="CC60" i="26"/>
  <c r="BY60" i="26"/>
  <c r="BU60" i="26"/>
  <c r="BQ60" i="26"/>
  <c r="BM60" i="26"/>
  <c r="BI60" i="26"/>
  <c r="BE60" i="26"/>
  <c r="BA60" i="26"/>
  <c r="AW60" i="26"/>
  <c r="AS60" i="26"/>
  <c r="AO60" i="26"/>
  <c r="AK60" i="26"/>
  <c r="AG60" i="26"/>
  <c r="AC60" i="26"/>
  <c r="Y60" i="26"/>
  <c r="U60" i="26"/>
  <c r="Q60" i="26"/>
  <c r="M60" i="26"/>
  <c r="DC59" i="26"/>
  <c r="CY59" i="26"/>
  <c r="CU59" i="26"/>
  <c r="CQ59" i="26"/>
  <c r="CM59" i="26"/>
  <c r="CI59" i="26"/>
  <c r="CE59" i="26"/>
  <c r="CA59" i="26"/>
  <c r="BW59" i="26"/>
  <c r="BS59" i="26"/>
  <c r="BO59" i="26"/>
  <c r="BK59" i="26"/>
  <c r="BG59" i="26"/>
  <c r="BC59" i="26"/>
  <c r="AY59" i="26"/>
  <c r="AU59" i="26"/>
  <c r="AQ59" i="26"/>
  <c r="AM59" i="26"/>
  <c r="AI59" i="26"/>
  <c r="AE59" i="26"/>
  <c r="AA59" i="26"/>
  <c r="W59" i="26"/>
  <c r="S59" i="26"/>
  <c r="O59" i="26"/>
  <c r="K59" i="26"/>
  <c r="DA58" i="26"/>
  <c r="CW58" i="26"/>
  <c r="CS58" i="26"/>
  <c r="CO58" i="26"/>
  <c r="CK58" i="26"/>
  <c r="CG58" i="26"/>
  <c r="CC58" i="26"/>
  <c r="BY58" i="26"/>
  <c r="BU58" i="26"/>
  <c r="BQ58" i="26"/>
  <c r="BM58" i="26"/>
  <c r="BI58" i="26"/>
  <c r="BE58" i="26"/>
  <c r="BA58" i="26"/>
  <c r="AW58" i="26"/>
  <c r="AS58" i="26"/>
  <c r="AO58" i="26"/>
  <c r="AK58" i="26"/>
  <c r="AG58" i="26"/>
  <c r="AC58" i="26"/>
  <c r="Y58" i="26"/>
  <c r="U58" i="26"/>
  <c r="Q58" i="26"/>
  <c r="M58" i="26"/>
  <c r="DC57" i="26"/>
  <c r="CY57" i="26"/>
  <c r="CU57" i="26"/>
  <c r="CQ57" i="26"/>
  <c r="CM57" i="26"/>
  <c r="CI57" i="26"/>
  <c r="CE57" i="26"/>
  <c r="CA57" i="26"/>
  <c r="BW57" i="26"/>
  <c r="BS57" i="26"/>
  <c r="BO57" i="26"/>
  <c r="BK57" i="26"/>
  <c r="BG57" i="26"/>
  <c r="BC57" i="26"/>
  <c r="AY57" i="26"/>
  <c r="AU57" i="26"/>
  <c r="AQ57" i="26"/>
  <c r="AM57" i="26"/>
  <c r="AI57" i="26"/>
  <c r="AE57" i="26"/>
  <c r="AA57" i="26"/>
  <c r="W57" i="26"/>
  <c r="S57" i="26"/>
  <c r="O57" i="26"/>
  <c r="K57" i="26"/>
  <c r="DA56" i="26"/>
  <c r="CW56" i="26"/>
  <c r="CS56" i="26"/>
  <c r="CO56" i="26"/>
  <c r="CK56" i="26"/>
  <c r="CG56" i="26"/>
  <c r="CC56" i="26"/>
  <c r="BY56" i="26"/>
  <c r="BU56" i="26"/>
  <c r="BQ56" i="26"/>
  <c r="BM56" i="26"/>
  <c r="BI56" i="26"/>
  <c r="BE56" i="26"/>
  <c r="BA56" i="26"/>
  <c r="AW56" i="26"/>
  <c r="AS56" i="26"/>
  <c r="AO56" i="26"/>
  <c r="AK56" i="26"/>
  <c r="AG56" i="26"/>
  <c r="AC56" i="26"/>
  <c r="Y56" i="26"/>
  <c r="U56" i="26"/>
  <c r="Q56" i="26"/>
  <c r="M56" i="26"/>
  <c r="DC55" i="26"/>
  <c r="CY55" i="26"/>
  <c r="CU55" i="26"/>
  <c r="CQ55" i="26"/>
  <c r="CM55" i="26"/>
  <c r="CI55" i="26"/>
  <c r="CE55" i="26"/>
  <c r="CA55" i="26"/>
  <c r="BW55" i="26"/>
  <c r="BS55" i="26"/>
  <c r="BO55" i="26"/>
  <c r="BK55" i="26"/>
  <c r="BG55" i="26"/>
  <c r="BC55" i="26"/>
  <c r="AY55" i="26"/>
  <c r="AU55" i="26"/>
  <c r="AQ55" i="26"/>
  <c r="AM55" i="26"/>
  <c r="AI55" i="26"/>
  <c r="AE55" i="26"/>
  <c r="AA55" i="26"/>
  <c r="W55" i="26"/>
  <c r="S55" i="26"/>
  <c r="O55" i="26"/>
  <c r="K55" i="26"/>
  <c r="DA54" i="26"/>
  <c r="CW54" i="26"/>
  <c r="CS54" i="26"/>
  <c r="CO54" i="26"/>
  <c r="CK54" i="26"/>
  <c r="CG54" i="26"/>
  <c r="CC54" i="26"/>
  <c r="BY54" i="26"/>
  <c r="BU54" i="26"/>
  <c r="BQ54" i="26"/>
  <c r="BM54" i="26"/>
  <c r="BI54" i="26"/>
  <c r="BE54" i="26"/>
  <c r="BA54" i="26"/>
  <c r="AW54" i="26"/>
  <c r="AS54" i="26"/>
  <c r="AO54" i="26"/>
  <c r="AK54" i="26"/>
  <c r="AG54" i="26"/>
  <c r="AC54" i="26"/>
  <c r="Y54" i="26"/>
  <c r="U54" i="26"/>
  <c r="Q54" i="26"/>
  <c r="M54" i="26"/>
  <c r="DC53" i="26"/>
  <c r="CY53" i="26"/>
  <c r="CU53" i="26"/>
  <c r="CQ53" i="26"/>
  <c r="CM53" i="26"/>
  <c r="CI53" i="26"/>
  <c r="CE53" i="26"/>
  <c r="CA53" i="26"/>
  <c r="BW53" i="26"/>
  <c r="BS53" i="26"/>
  <c r="BO53" i="26"/>
  <c r="BK53" i="26"/>
  <c r="BG53" i="26"/>
  <c r="BC53" i="26"/>
  <c r="AY53" i="26"/>
  <c r="AU53" i="26"/>
  <c r="AQ53" i="26"/>
  <c r="AM53" i="26"/>
  <c r="AI53" i="26"/>
  <c r="AE53" i="26"/>
  <c r="AA53" i="26"/>
  <c r="W53" i="26"/>
  <c r="S53" i="26"/>
  <c r="O53" i="26"/>
  <c r="K53" i="26"/>
  <c r="DA52" i="26"/>
  <c r="CW52" i="26"/>
  <c r="CS52" i="26"/>
  <c r="CO52" i="26"/>
  <c r="CK52" i="26"/>
  <c r="CG52" i="26"/>
  <c r="CC52" i="26"/>
  <c r="BY52" i="26"/>
  <c r="BU52" i="26"/>
  <c r="BQ52" i="26"/>
  <c r="BM52" i="26"/>
  <c r="BI52" i="26"/>
  <c r="BE52" i="26"/>
  <c r="BA52" i="26"/>
  <c r="AW52" i="26"/>
  <c r="AS52" i="26"/>
  <c r="AO52" i="26"/>
  <c r="AK52" i="26"/>
  <c r="AG52" i="26"/>
  <c r="AC52" i="26"/>
  <c r="Y52" i="26"/>
  <c r="U52" i="26"/>
  <c r="Q52" i="26"/>
  <c r="M52" i="26"/>
  <c r="DC51" i="26"/>
  <c r="CY51" i="26"/>
  <c r="CU51" i="26"/>
  <c r="CQ51" i="26"/>
  <c r="CM51" i="26"/>
  <c r="CI51" i="26"/>
  <c r="CE51" i="26"/>
  <c r="CA51" i="26"/>
  <c r="BW51" i="26"/>
  <c r="BS51" i="26"/>
  <c r="BO51" i="26"/>
  <c r="BK51" i="26"/>
  <c r="BG51" i="26"/>
  <c r="BC51" i="26"/>
  <c r="AY51" i="26"/>
  <c r="AU51" i="26"/>
  <c r="AQ51" i="26"/>
  <c r="AM51" i="26"/>
  <c r="AI51" i="26"/>
  <c r="AE51" i="26"/>
  <c r="AA51" i="26"/>
  <c r="W51" i="26"/>
  <c r="S51" i="26"/>
  <c r="O51" i="26"/>
  <c r="K51" i="26"/>
  <c r="DA50" i="26"/>
  <c r="CW50" i="26"/>
  <c r="CS50" i="26"/>
  <c r="CO50" i="26"/>
  <c r="CK50" i="26"/>
  <c r="CG50" i="26"/>
  <c r="CC50" i="26"/>
  <c r="BY50" i="26"/>
  <c r="BU50" i="26"/>
  <c r="BQ50" i="26"/>
  <c r="BM50" i="26"/>
  <c r="BI50" i="26"/>
  <c r="BE50" i="26"/>
  <c r="BA50" i="26"/>
  <c r="AW50" i="26"/>
  <c r="AS50" i="26"/>
  <c r="AO50" i="26"/>
  <c r="AK50" i="26"/>
  <c r="AG50" i="26"/>
  <c r="AC50" i="26"/>
  <c r="Y50" i="26"/>
  <c r="AJ78" i="26"/>
  <c r="BV75" i="26"/>
  <c r="N73" i="26"/>
  <c r="R72" i="26"/>
  <c r="AZ71" i="26"/>
  <c r="CH70" i="26"/>
  <c r="V70" i="26"/>
  <c r="BD69" i="26"/>
  <c r="CL68" i="26"/>
  <c r="Z68" i="26"/>
  <c r="BH67" i="26"/>
  <c r="AN67" i="26"/>
  <c r="X67" i="26"/>
  <c r="DB66" i="26"/>
  <c r="CL66" i="26"/>
  <c r="BV66" i="26"/>
  <c r="BF66" i="26"/>
  <c r="AP66" i="26"/>
  <c r="Z66" i="26"/>
  <c r="J66" i="26"/>
  <c r="CN65" i="26"/>
  <c r="BX65" i="26"/>
  <c r="BH65" i="26"/>
  <c r="AR65" i="26"/>
  <c r="AB65" i="26"/>
  <c r="L65" i="26"/>
  <c r="CP64" i="26"/>
  <c r="BZ64" i="26"/>
  <c r="BJ64" i="26"/>
  <c r="AT64" i="26"/>
  <c r="AD64" i="26"/>
  <c r="N64" i="26"/>
  <c r="CR63" i="26"/>
  <c r="CB63" i="26"/>
  <c r="BL63" i="26"/>
  <c r="AV63" i="26"/>
  <c r="AF63" i="26"/>
  <c r="P63" i="26"/>
  <c r="CT62" i="26"/>
  <c r="CD62" i="26"/>
  <c r="BN62" i="26"/>
  <c r="BB62" i="26"/>
  <c r="AT62" i="26"/>
  <c r="AL62" i="26"/>
  <c r="AF62" i="26"/>
  <c r="AB62" i="26"/>
  <c r="X62" i="26"/>
  <c r="T62" i="26"/>
  <c r="P62" i="26"/>
  <c r="L62" i="26"/>
  <c r="DB61" i="26"/>
  <c r="CX61" i="26"/>
  <c r="CT61" i="26"/>
  <c r="CP61" i="26"/>
  <c r="CL61" i="26"/>
  <c r="CH61" i="26"/>
  <c r="CD61" i="26"/>
  <c r="BZ61" i="26"/>
  <c r="BV61" i="26"/>
  <c r="BR61" i="26"/>
  <c r="BN61" i="26"/>
  <c r="BJ61" i="26"/>
  <c r="BF61" i="26"/>
  <c r="BB61" i="26"/>
  <c r="AX61" i="26"/>
  <c r="AT61" i="26"/>
  <c r="AP61" i="26"/>
  <c r="AL61" i="26"/>
  <c r="AH61" i="26"/>
  <c r="AD61" i="26"/>
  <c r="Z61" i="26"/>
  <c r="V61" i="26"/>
  <c r="R61" i="26"/>
  <c r="N61" i="26"/>
  <c r="J61" i="26"/>
  <c r="CZ60" i="26"/>
  <c r="CV60" i="26"/>
  <c r="CR60" i="26"/>
  <c r="CN60" i="26"/>
  <c r="CJ60" i="26"/>
  <c r="CF60" i="26"/>
  <c r="CB60" i="26"/>
  <c r="BX60" i="26"/>
  <c r="BT60" i="26"/>
  <c r="BP60" i="26"/>
  <c r="BL60" i="26"/>
  <c r="BH60" i="26"/>
  <c r="BD60" i="26"/>
  <c r="AZ60" i="26"/>
  <c r="AV60" i="26"/>
  <c r="AR60" i="26"/>
  <c r="AN60" i="26"/>
  <c r="AJ60" i="26"/>
  <c r="AF60" i="26"/>
  <c r="AB60" i="26"/>
  <c r="X60" i="26"/>
  <c r="T60" i="26"/>
  <c r="P60" i="26"/>
  <c r="L60" i="26"/>
  <c r="DB59" i="26"/>
  <c r="CX59" i="26"/>
  <c r="CT59" i="26"/>
  <c r="CP59" i="26"/>
  <c r="CL59" i="26"/>
  <c r="CH59" i="26"/>
  <c r="CD59" i="26"/>
  <c r="BZ59" i="26"/>
  <c r="BV59" i="26"/>
  <c r="BR59" i="26"/>
  <c r="BN59" i="26"/>
  <c r="BJ59" i="26"/>
  <c r="BF59" i="26"/>
  <c r="BB59" i="26"/>
  <c r="AX59" i="26"/>
  <c r="AT59" i="26"/>
  <c r="AP59" i="26"/>
  <c r="AL59" i="26"/>
  <c r="AH59" i="26"/>
  <c r="AD59" i="26"/>
  <c r="Z59" i="26"/>
  <c r="V59" i="26"/>
  <c r="R59" i="26"/>
  <c r="N59" i="26"/>
  <c r="J59" i="26"/>
  <c r="CZ58" i="26"/>
  <c r="CV58" i="26"/>
  <c r="CR58" i="26"/>
  <c r="CN58" i="26"/>
  <c r="CJ58" i="26"/>
  <c r="CF58" i="26"/>
  <c r="CB58" i="26"/>
  <c r="BX58" i="26"/>
  <c r="BT58" i="26"/>
  <c r="BP58" i="26"/>
  <c r="BL58" i="26"/>
  <c r="BH58" i="26"/>
  <c r="BD58" i="26"/>
  <c r="AZ58" i="26"/>
  <c r="AV58" i="26"/>
  <c r="AR58" i="26"/>
  <c r="AN58" i="26"/>
  <c r="AJ58" i="26"/>
  <c r="AF58" i="26"/>
  <c r="AB58" i="26"/>
  <c r="X58" i="26"/>
  <c r="T58" i="26"/>
  <c r="P58" i="26"/>
  <c r="L58" i="26"/>
  <c r="DB57" i="26"/>
  <c r="CX57" i="26"/>
  <c r="CT57" i="26"/>
  <c r="CP57" i="26"/>
  <c r="CL57" i="26"/>
  <c r="CH57" i="26"/>
  <c r="CD57" i="26"/>
  <c r="BZ57" i="26"/>
  <c r="BV57" i="26"/>
  <c r="BR57" i="26"/>
  <c r="BN57" i="26"/>
  <c r="BJ57" i="26"/>
  <c r="BF57" i="26"/>
  <c r="BB57" i="26"/>
  <c r="AX57" i="26"/>
  <c r="AT57" i="26"/>
  <c r="AP57" i="26"/>
  <c r="AL57" i="26"/>
  <c r="AH57" i="26"/>
  <c r="AD57" i="26"/>
  <c r="Z57" i="26"/>
  <c r="V57" i="26"/>
  <c r="R57" i="26"/>
  <c r="N57" i="26"/>
  <c r="J57" i="26"/>
  <c r="CZ56" i="26"/>
  <c r="CV56" i="26"/>
  <c r="CR56" i="26"/>
  <c r="CN56" i="26"/>
  <c r="CJ56" i="26"/>
  <c r="CF56" i="26"/>
  <c r="CB56" i="26"/>
  <c r="BX56" i="26"/>
  <c r="BT56" i="26"/>
  <c r="BP56" i="26"/>
  <c r="BL56" i="26"/>
  <c r="BH56" i="26"/>
  <c r="BD56" i="26"/>
  <c r="AZ56" i="26"/>
  <c r="AV56" i="26"/>
  <c r="AR56" i="26"/>
  <c r="AN56" i="26"/>
  <c r="AJ56" i="26"/>
  <c r="AF56" i="26"/>
  <c r="AB56" i="26"/>
  <c r="X56" i="26"/>
  <c r="T56" i="26"/>
  <c r="P56" i="26"/>
  <c r="L56" i="26"/>
  <c r="DB55" i="26"/>
  <c r="CX55" i="26"/>
  <c r="CT55" i="26"/>
  <c r="CP55" i="26"/>
  <c r="CL55" i="26"/>
  <c r="CH55" i="26"/>
  <c r="CD55" i="26"/>
  <c r="BZ55" i="26"/>
  <c r="BV55" i="26"/>
  <c r="BR55" i="26"/>
  <c r="BN55" i="26"/>
  <c r="BJ55" i="26"/>
  <c r="BF55" i="26"/>
  <c r="BB55" i="26"/>
  <c r="AX55" i="26"/>
  <c r="AT55" i="26"/>
  <c r="AP55" i="26"/>
  <c r="AL55" i="26"/>
  <c r="AH55" i="26"/>
  <c r="AD55" i="26"/>
  <c r="Z55" i="26"/>
  <c r="V55" i="26"/>
  <c r="R55" i="26"/>
  <c r="N55" i="26"/>
  <c r="J55" i="26"/>
  <c r="CZ54" i="26"/>
  <c r="CV54" i="26"/>
  <c r="CR54" i="26"/>
  <c r="CN54" i="26"/>
  <c r="CJ54" i="26"/>
  <c r="CF54" i="26"/>
  <c r="CB54" i="26"/>
  <c r="BX54" i="26"/>
  <c r="BT54" i="26"/>
  <c r="BP54" i="26"/>
  <c r="BL54" i="26"/>
  <c r="BH54" i="26"/>
  <c r="BD54" i="26"/>
  <c r="AZ54" i="26"/>
  <c r="AV54" i="26"/>
  <c r="AR54" i="26"/>
  <c r="AN54" i="26"/>
  <c r="AJ54" i="26"/>
  <c r="AF54" i="26"/>
  <c r="AB54" i="26"/>
  <c r="X54" i="26"/>
  <c r="T54" i="26"/>
  <c r="P54" i="26"/>
  <c r="L54" i="26"/>
  <c r="DB53" i="26"/>
  <c r="CX53" i="26"/>
  <c r="CT53" i="26"/>
  <c r="CP53" i="26"/>
  <c r="CL53" i="26"/>
  <c r="CH53" i="26"/>
  <c r="CD53" i="26"/>
  <c r="BZ53" i="26"/>
  <c r="BV53" i="26"/>
  <c r="BR53" i="26"/>
  <c r="BN53" i="26"/>
  <c r="BJ53" i="26"/>
  <c r="BF53" i="26"/>
  <c r="BB53" i="26"/>
  <c r="AX53" i="26"/>
  <c r="AT53" i="26"/>
  <c r="AP53" i="26"/>
  <c r="AL53" i="26"/>
  <c r="AH53" i="26"/>
  <c r="AD53" i="26"/>
  <c r="Z53" i="26"/>
  <c r="V53" i="26"/>
  <c r="R53" i="26"/>
  <c r="N53" i="26"/>
  <c r="J53" i="26"/>
  <c r="CZ52" i="26"/>
  <c r="CV52" i="26"/>
  <c r="CR52" i="26"/>
  <c r="CN52" i="26"/>
  <c r="CJ52" i="26"/>
  <c r="CF52" i="26"/>
  <c r="CB52" i="26"/>
  <c r="BX52" i="26"/>
  <c r="BT52" i="26"/>
  <c r="BP52" i="26"/>
  <c r="BL52" i="26"/>
  <c r="BH52" i="26"/>
  <c r="BD52" i="26"/>
  <c r="AZ52" i="26"/>
  <c r="AV52" i="26"/>
  <c r="AR52" i="26"/>
  <c r="AN52" i="26"/>
  <c r="AJ52" i="26"/>
  <c r="AF52" i="26"/>
  <c r="AB52" i="26"/>
  <c r="X52" i="26"/>
  <c r="T52" i="26"/>
  <c r="P52" i="26"/>
  <c r="L52" i="26"/>
  <c r="DB51" i="26"/>
  <c r="CX51" i="26"/>
  <c r="CT51" i="26"/>
  <c r="CP51" i="26"/>
  <c r="CL51" i="26"/>
  <c r="CH51" i="26"/>
  <c r="CD51" i="26"/>
  <c r="BZ51" i="26"/>
  <c r="BV51" i="26"/>
  <c r="BR51" i="26"/>
  <c r="BN51" i="26"/>
  <c r="BJ51" i="26"/>
  <c r="BF51" i="26"/>
  <c r="BB51" i="26"/>
  <c r="AX51" i="26"/>
  <c r="AT51" i="26"/>
  <c r="AP51" i="26"/>
  <c r="AL51" i="26"/>
  <c r="AH51" i="26"/>
  <c r="AD51" i="26"/>
  <c r="Z51" i="26"/>
  <c r="V51" i="26"/>
  <c r="R51" i="26"/>
  <c r="N51" i="26"/>
  <c r="J51" i="26"/>
  <c r="CZ50" i="26"/>
  <c r="CV50" i="26"/>
  <c r="CR50" i="26"/>
  <c r="CN50" i="26"/>
  <c r="CJ50" i="26"/>
  <c r="CF50" i="26"/>
  <c r="CB50" i="26"/>
  <c r="BX50" i="26"/>
  <c r="BT50" i="26"/>
  <c r="BP50" i="26"/>
  <c r="BL50" i="26"/>
  <c r="BH50" i="26"/>
  <c r="BD50" i="26"/>
  <c r="AZ50" i="26"/>
  <c r="AV50" i="26"/>
  <c r="AR50" i="26"/>
  <c r="AN50" i="26"/>
  <c r="AJ50" i="26"/>
  <c r="AF50" i="26"/>
  <c r="AB50" i="26"/>
  <c r="BR77" i="26"/>
  <c r="J75" i="26"/>
  <c r="BN72" i="26"/>
  <c r="CV71" i="26"/>
  <c r="AJ71" i="26"/>
  <c r="BR70" i="26"/>
  <c r="CZ69" i="26"/>
  <c r="AN69" i="26"/>
  <c r="BV68" i="26"/>
  <c r="J68" i="26"/>
  <c r="AZ67" i="26"/>
  <c r="AJ67" i="26"/>
  <c r="T67" i="26"/>
  <c r="CX66" i="26"/>
  <c r="CH66" i="26"/>
  <c r="BR66" i="26"/>
  <c r="BB66" i="26"/>
  <c r="AL66" i="26"/>
  <c r="V66" i="26"/>
  <c r="CZ65" i="26"/>
  <c r="CJ65" i="26"/>
  <c r="BT65" i="26"/>
  <c r="BD65" i="26"/>
  <c r="AN65" i="26"/>
  <c r="X65" i="26"/>
  <c r="DB64" i="26"/>
  <c r="CL64" i="26"/>
  <c r="BV64" i="26"/>
  <c r="BF64" i="26"/>
  <c r="AP64" i="26"/>
  <c r="Z64" i="26"/>
  <c r="J64" i="26"/>
  <c r="CN63" i="26"/>
  <c r="BX63" i="26"/>
  <c r="BH63" i="26"/>
  <c r="AR63" i="26"/>
  <c r="AB63" i="26"/>
  <c r="L63" i="26"/>
  <c r="CP62" i="26"/>
  <c r="BZ62" i="26"/>
  <c r="BJ62" i="26"/>
  <c r="AY62" i="26"/>
  <c r="AQ62" i="26"/>
  <c r="AI62" i="26"/>
  <c r="AE62" i="26"/>
  <c r="AA62" i="26"/>
  <c r="W62" i="26"/>
  <c r="S62" i="26"/>
  <c r="O62" i="26"/>
  <c r="K62" i="26"/>
  <c r="DA61" i="26"/>
  <c r="CW61" i="26"/>
  <c r="CS61" i="26"/>
  <c r="CO61" i="26"/>
  <c r="CK61" i="26"/>
  <c r="CG61" i="26"/>
  <c r="CC61" i="26"/>
  <c r="BY61" i="26"/>
  <c r="BU61" i="26"/>
  <c r="BQ61" i="26"/>
  <c r="BM61" i="26"/>
  <c r="BI61" i="26"/>
  <c r="BE61" i="26"/>
  <c r="BA61" i="26"/>
  <c r="AW61" i="26"/>
  <c r="AS61" i="26"/>
  <c r="AO61" i="26"/>
  <c r="AK61" i="26"/>
  <c r="AG61" i="26"/>
  <c r="AC61" i="26"/>
  <c r="Y61" i="26"/>
  <c r="U61" i="26"/>
  <c r="Q61" i="26"/>
  <c r="M61" i="26"/>
  <c r="DC60" i="26"/>
  <c r="CY60" i="26"/>
  <c r="CU60" i="26"/>
  <c r="CQ60" i="26"/>
  <c r="CM60" i="26"/>
  <c r="CI60" i="26"/>
  <c r="CE60" i="26"/>
  <c r="CA60" i="26"/>
  <c r="BW60" i="26"/>
  <c r="BS60" i="26"/>
  <c r="BO60" i="26"/>
  <c r="BK60" i="26"/>
  <c r="BG60" i="26"/>
  <c r="BC60" i="26"/>
  <c r="AY60" i="26"/>
  <c r="AU60" i="26"/>
  <c r="AQ60" i="26"/>
  <c r="AM60" i="26"/>
  <c r="AI60" i="26"/>
  <c r="AE60" i="26"/>
  <c r="AA60" i="26"/>
  <c r="W60" i="26"/>
  <c r="S60" i="26"/>
  <c r="O60" i="26"/>
  <c r="K60" i="26"/>
  <c r="DA59" i="26"/>
  <c r="CW59" i="26"/>
  <c r="CS59" i="26"/>
  <c r="CO59" i="26"/>
  <c r="CK59" i="26"/>
  <c r="CG59" i="26"/>
  <c r="CC59" i="26"/>
  <c r="BY59" i="26"/>
  <c r="BU59" i="26"/>
  <c r="BQ59" i="26"/>
  <c r="BM59" i="26"/>
  <c r="BI59" i="26"/>
  <c r="BE59" i="26"/>
  <c r="BA59" i="26"/>
  <c r="AW59" i="26"/>
  <c r="AS59" i="26"/>
  <c r="AO59" i="26"/>
  <c r="AK59" i="26"/>
  <c r="AG59" i="26"/>
  <c r="AC59" i="26"/>
  <c r="Y59" i="26"/>
  <c r="U59" i="26"/>
  <c r="Q59" i="26"/>
  <c r="M59" i="26"/>
  <c r="DC58" i="26"/>
  <c r="CY58" i="26"/>
  <c r="CU58" i="26"/>
  <c r="CQ58" i="26"/>
  <c r="CM58" i="26"/>
  <c r="CI58" i="26"/>
  <c r="CE58" i="26"/>
  <c r="CA58" i="26"/>
  <c r="BW58" i="26"/>
  <c r="BS58" i="26"/>
  <c r="BO58" i="26"/>
  <c r="BK58" i="26"/>
  <c r="BG58" i="26"/>
  <c r="BC58" i="26"/>
  <c r="AY58" i="26"/>
  <c r="AU58" i="26"/>
  <c r="AQ58" i="26"/>
  <c r="AM58" i="26"/>
  <c r="AI58" i="26"/>
  <c r="AE58" i="26"/>
  <c r="AA58" i="26"/>
  <c r="W58" i="26"/>
  <c r="S58" i="26"/>
  <c r="O58" i="26"/>
  <c r="K58" i="26"/>
  <c r="DA57" i="26"/>
  <c r="CW57" i="26"/>
  <c r="CS57" i="26"/>
  <c r="CO57" i="26"/>
  <c r="CK57" i="26"/>
  <c r="CG57" i="26"/>
  <c r="CC57" i="26"/>
  <c r="BY57" i="26"/>
  <c r="BU57" i="26"/>
  <c r="BQ57" i="26"/>
  <c r="BM57" i="26"/>
  <c r="BI57" i="26"/>
  <c r="BE57" i="26"/>
  <c r="BA57" i="26"/>
  <c r="AW57" i="26"/>
  <c r="AS57" i="26"/>
  <c r="AO57" i="26"/>
  <c r="AK57" i="26"/>
  <c r="AG57" i="26"/>
  <c r="AC57" i="26"/>
  <c r="Y57" i="26"/>
  <c r="U57" i="26"/>
  <c r="Q57" i="26"/>
  <c r="M57" i="26"/>
  <c r="DC56" i="26"/>
  <c r="CY56" i="26"/>
  <c r="CU56" i="26"/>
  <c r="CQ56" i="26"/>
  <c r="CM56" i="26"/>
  <c r="CI56" i="26"/>
  <c r="CE56" i="26"/>
  <c r="CA56" i="26"/>
  <c r="BW56" i="26"/>
  <c r="BS56" i="26"/>
  <c r="BO56" i="26"/>
  <c r="BK56" i="26"/>
  <c r="BG56" i="26"/>
  <c r="BC56" i="26"/>
  <c r="AY56" i="26"/>
  <c r="AU56" i="26"/>
  <c r="AQ56" i="26"/>
  <c r="AM56" i="26"/>
  <c r="AI56" i="26"/>
  <c r="AE56" i="26"/>
  <c r="AA56" i="26"/>
  <c r="W56" i="26"/>
  <c r="S56" i="26"/>
  <c r="O56" i="26"/>
  <c r="K56" i="26"/>
  <c r="DA55" i="26"/>
  <c r="CW55" i="26"/>
  <c r="CS55" i="26"/>
  <c r="CO55" i="26"/>
  <c r="CK55" i="26"/>
  <c r="CG55" i="26"/>
  <c r="CC55" i="26"/>
  <c r="BY55" i="26"/>
  <c r="BU55" i="26"/>
  <c r="BQ55" i="26"/>
  <c r="BM55" i="26"/>
  <c r="BI55" i="26"/>
  <c r="BE55" i="26"/>
  <c r="BA55" i="26"/>
  <c r="AW55" i="26"/>
  <c r="AS55" i="26"/>
  <c r="AO55" i="26"/>
  <c r="AK55" i="26"/>
  <c r="AG55" i="26"/>
  <c r="AC55" i="26"/>
  <c r="Y55" i="26"/>
  <c r="U55" i="26"/>
  <c r="Q55" i="26"/>
  <c r="M55" i="26"/>
  <c r="DC54" i="26"/>
  <c r="CY54" i="26"/>
  <c r="CU54" i="26"/>
  <c r="CQ54" i="26"/>
  <c r="CM54" i="26"/>
  <c r="CI54" i="26"/>
  <c r="CE54" i="26"/>
  <c r="CA54" i="26"/>
  <c r="BW54" i="26"/>
  <c r="BS54" i="26"/>
  <c r="BO54" i="26"/>
  <c r="BK54" i="26"/>
  <c r="BG54" i="26"/>
  <c r="BC54" i="26"/>
  <c r="AY54" i="26"/>
  <c r="AU54" i="26"/>
  <c r="AQ54" i="26"/>
  <c r="AM54" i="26"/>
  <c r="AI54" i="26"/>
  <c r="AE54" i="26"/>
  <c r="AA54" i="26"/>
  <c r="W54" i="26"/>
  <c r="S54" i="26"/>
  <c r="O54" i="26"/>
  <c r="K54" i="26"/>
  <c r="DA53" i="26"/>
  <c r="CW53" i="26"/>
  <c r="CS53" i="26"/>
  <c r="CO53" i="26"/>
  <c r="CK53" i="26"/>
  <c r="CG53" i="26"/>
  <c r="CC53" i="26"/>
  <c r="BY53" i="26"/>
  <c r="BU53" i="26"/>
  <c r="BQ53" i="26"/>
  <c r="BM53" i="26"/>
  <c r="BI53" i="26"/>
  <c r="BE53" i="26"/>
  <c r="BA53" i="26"/>
  <c r="AW53" i="26"/>
  <c r="AS53" i="26"/>
  <c r="AO53" i="26"/>
  <c r="AK53" i="26"/>
  <c r="AG53" i="26"/>
  <c r="AC53" i="26"/>
  <c r="Y53" i="26"/>
  <c r="U53" i="26"/>
  <c r="Q53" i="26"/>
  <c r="M53" i="26"/>
  <c r="DC52" i="26"/>
  <c r="CY52" i="26"/>
  <c r="CU52" i="26"/>
  <c r="CQ52" i="26"/>
  <c r="CM52" i="26"/>
  <c r="CI52" i="26"/>
  <c r="CE52" i="26"/>
  <c r="CA52" i="26"/>
  <c r="BW52" i="26"/>
  <c r="BS52" i="26"/>
  <c r="BO52" i="26"/>
  <c r="BK52" i="26"/>
  <c r="BG52" i="26"/>
  <c r="BC52" i="26"/>
  <c r="AY52" i="26"/>
  <c r="AU52" i="26"/>
  <c r="AQ52" i="26"/>
  <c r="AM52" i="26"/>
  <c r="AI52" i="26"/>
  <c r="AE52" i="26"/>
  <c r="AA52" i="26"/>
  <c r="W52" i="26"/>
  <c r="S52" i="26"/>
  <c r="O52" i="26"/>
  <c r="K52" i="26"/>
  <c r="DA51" i="26"/>
  <c r="CW51" i="26"/>
  <c r="CS51" i="26"/>
  <c r="CO51" i="26"/>
  <c r="CK51" i="26"/>
  <c r="CG51" i="26"/>
  <c r="CC51" i="26"/>
  <c r="BY51" i="26"/>
  <c r="BU51" i="26"/>
  <c r="BQ51" i="26"/>
  <c r="BM51" i="26"/>
  <c r="BI51" i="26"/>
  <c r="BE51" i="26"/>
  <c r="BA51" i="26"/>
  <c r="AW51" i="26"/>
  <c r="AS51" i="26"/>
  <c r="AO51" i="26"/>
  <c r="AK51" i="26"/>
  <c r="AG51" i="26"/>
  <c r="AC51" i="26"/>
  <c r="Y51" i="26"/>
  <c r="U51" i="26"/>
  <c r="Q51" i="26"/>
  <c r="M51" i="26"/>
  <c r="DC50" i="26"/>
  <c r="CY50" i="26"/>
  <c r="CU50" i="26"/>
  <c r="CQ50" i="26"/>
  <c r="CM50" i="26"/>
  <c r="CI50" i="26"/>
  <c r="CE50" i="26"/>
  <c r="CA50" i="26"/>
  <c r="BW50" i="26"/>
  <c r="BS50" i="26"/>
  <c r="BO50" i="26"/>
  <c r="BK50" i="26"/>
  <c r="BG50" i="26"/>
  <c r="BC50" i="26"/>
  <c r="AY50" i="26"/>
  <c r="AU50" i="26"/>
  <c r="AQ50" i="26"/>
  <c r="AM50" i="26"/>
  <c r="AI50" i="26"/>
  <c r="AE50" i="26"/>
  <c r="AA50" i="26"/>
  <c r="CZ76" i="26"/>
  <c r="T71" i="26"/>
  <c r="BF68" i="26"/>
  <c r="P67" i="26"/>
  <c r="AX66" i="26"/>
  <c r="CF65" i="26"/>
  <c r="T65" i="26"/>
  <c r="BB64" i="26"/>
  <c r="CJ63" i="26"/>
  <c r="X63" i="26"/>
  <c r="BF62" i="26"/>
  <c r="AD62" i="26"/>
  <c r="N62" i="26"/>
  <c r="CR61" i="26"/>
  <c r="CB61" i="26"/>
  <c r="BL61" i="26"/>
  <c r="AV61" i="26"/>
  <c r="AF61" i="26"/>
  <c r="P61" i="26"/>
  <c r="CT60" i="26"/>
  <c r="CD60" i="26"/>
  <c r="BN60" i="26"/>
  <c r="AX60" i="26"/>
  <c r="AH60" i="26"/>
  <c r="R60" i="26"/>
  <c r="CV59" i="26"/>
  <c r="CF59" i="26"/>
  <c r="BP59" i="26"/>
  <c r="AZ59" i="26"/>
  <c r="AJ59" i="26"/>
  <c r="T59" i="26"/>
  <c r="CX58" i="26"/>
  <c r="CH58" i="26"/>
  <c r="BR58" i="26"/>
  <c r="BB58" i="26"/>
  <c r="AL58" i="26"/>
  <c r="V58" i="26"/>
  <c r="CZ57" i="26"/>
  <c r="CJ57" i="26"/>
  <c r="BT57" i="26"/>
  <c r="BD57" i="26"/>
  <c r="AN57" i="26"/>
  <c r="X57" i="26"/>
  <c r="DB56" i="26"/>
  <c r="CL56" i="26"/>
  <c r="BV56" i="26"/>
  <c r="BF56" i="26"/>
  <c r="AP56" i="26"/>
  <c r="Z56" i="26"/>
  <c r="J56" i="26"/>
  <c r="CN55" i="26"/>
  <c r="BX55" i="26"/>
  <c r="BH55" i="26"/>
  <c r="AR55" i="26"/>
  <c r="AB55" i="26"/>
  <c r="L55" i="26"/>
  <c r="CP54" i="26"/>
  <c r="BZ54" i="26"/>
  <c r="BJ54" i="26"/>
  <c r="AT54" i="26"/>
  <c r="AD54" i="26"/>
  <c r="N54" i="26"/>
  <c r="CR53" i="26"/>
  <c r="CB53" i="26"/>
  <c r="BL53" i="26"/>
  <c r="AV53" i="26"/>
  <c r="AF53" i="26"/>
  <c r="P53" i="26"/>
  <c r="CT52" i="26"/>
  <c r="CD52" i="26"/>
  <c r="BN52" i="26"/>
  <c r="AX52" i="26"/>
  <c r="AH52" i="26"/>
  <c r="R52" i="26"/>
  <c r="CV51" i="26"/>
  <c r="CF51" i="26"/>
  <c r="BP51" i="26"/>
  <c r="AZ51" i="26"/>
  <c r="AJ51" i="26"/>
  <c r="T51" i="26"/>
  <c r="CX50" i="26"/>
  <c r="CH50" i="26"/>
  <c r="BR50" i="26"/>
  <c r="BB50" i="26"/>
  <c r="AL50" i="26"/>
  <c r="X50" i="26"/>
  <c r="T50" i="26"/>
  <c r="P50" i="26"/>
  <c r="L50" i="26"/>
  <c r="DB49" i="26"/>
  <c r="CX49" i="26"/>
  <c r="CT49" i="26"/>
  <c r="CP49" i="26"/>
  <c r="CL49" i="26"/>
  <c r="CH49" i="26"/>
  <c r="CD49" i="26"/>
  <c r="BZ49" i="26"/>
  <c r="BV49" i="26"/>
  <c r="BR49" i="26"/>
  <c r="BN49" i="26"/>
  <c r="BJ49" i="26"/>
  <c r="BF49" i="26"/>
  <c r="BB49" i="26"/>
  <c r="AX49" i="26"/>
  <c r="AT49" i="26"/>
  <c r="AP49" i="26"/>
  <c r="AL49" i="26"/>
  <c r="AH49" i="26"/>
  <c r="AD49" i="26"/>
  <c r="Z49" i="26"/>
  <c r="V49" i="26"/>
  <c r="R49" i="26"/>
  <c r="N49" i="26"/>
  <c r="J49" i="26"/>
  <c r="CZ48" i="26"/>
  <c r="CV48" i="26"/>
  <c r="CR48" i="26"/>
  <c r="CN48" i="26"/>
  <c r="CJ48" i="26"/>
  <c r="CF48" i="26"/>
  <c r="CB48" i="26"/>
  <c r="BX48" i="26"/>
  <c r="BT48" i="26"/>
  <c r="BP48" i="26"/>
  <c r="BL48" i="26"/>
  <c r="BH48" i="26"/>
  <c r="BD48" i="26"/>
  <c r="AZ48" i="26"/>
  <c r="AV48" i="26"/>
  <c r="AR48" i="26"/>
  <c r="AN48" i="26"/>
  <c r="AJ48" i="26"/>
  <c r="AF48" i="26"/>
  <c r="AB48" i="26"/>
  <c r="X48" i="26"/>
  <c r="T48" i="26"/>
  <c r="P48" i="26"/>
  <c r="L48" i="26"/>
  <c r="DB47" i="26"/>
  <c r="CX47" i="26"/>
  <c r="CT47" i="26"/>
  <c r="CP47" i="26"/>
  <c r="CL47" i="26"/>
  <c r="CH47" i="26"/>
  <c r="CD47" i="26"/>
  <c r="BZ47" i="26"/>
  <c r="BV47" i="26"/>
  <c r="BR47" i="26"/>
  <c r="BN47" i="26"/>
  <c r="BJ47" i="26"/>
  <c r="BF47" i="26"/>
  <c r="BB47" i="26"/>
  <c r="AX47" i="26"/>
  <c r="AT47" i="26"/>
  <c r="AP47" i="26"/>
  <c r="AL47" i="26"/>
  <c r="AH47" i="26"/>
  <c r="AD47" i="26"/>
  <c r="Z47" i="26"/>
  <c r="V47" i="26"/>
  <c r="R47" i="26"/>
  <c r="N47" i="26"/>
  <c r="J47" i="26"/>
  <c r="CZ46" i="26"/>
  <c r="CV46" i="26"/>
  <c r="CR46" i="26"/>
  <c r="CN46" i="26"/>
  <c r="CJ46" i="26"/>
  <c r="CF46" i="26"/>
  <c r="CB46" i="26"/>
  <c r="BX46" i="26"/>
  <c r="BT46" i="26"/>
  <c r="BP46" i="26"/>
  <c r="BL46" i="26"/>
  <c r="BH46" i="26"/>
  <c r="BD46" i="26"/>
  <c r="AZ46" i="26"/>
  <c r="AV46" i="26"/>
  <c r="AR46" i="26"/>
  <c r="AN46" i="26"/>
  <c r="AJ46" i="26"/>
  <c r="AF46" i="26"/>
  <c r="AB46" i="26"/>
  <c r="X46" i="26"/>
  <c r="T46" i="26"/>
  <c r="P46" i="26"/>
  <c r="L46" i="26"/>
  <c r="DB45" i="26"/>
  <c r="CX45" i="26"/>
  <c r="CT45" i="26"/>
  <c r="CP45" i="26"/>
  <c r="CL45" i="26"/>
  <c r="CH45" i="26"/>
  <c r="CD45" i="26"/>
  <c r="BZ45" i="26"/>
  <c r="BV45" i="26"/>
  <c r="BR45" i="26"/>
  <c r="BN45" i="26"/>
  <c r="BJ45" i="26"/>
  <c r="BF45" i="26"/>
  <c r="BB45" i="26"/>
  <c r="AX45" i="26"/>
  <c r="AT45" i="26"/>
  <c r="AP45" i="26"/>
  <c r="AL45" i="26"/>
  <c r="AH45" i="26"/>
  <c r="AD45" i="26"/>
  <c r="Z45" i="26"/>
  <c r="V45" i="26"/>
  <c r="R45" i="26"/>
  <c r="N45" i="26"/>
  <c r="J45" i="26"/>
  <c r="CZ44" i="26"/>
  <c r="CV44" i="26"/>
  <c r="CR44" i="26"/>
  <c r="CN44" i="26"/>
  <c r="CJ44" i="26"/>
  <c r="CF44" i="26"/>
  <c r="CB44" i="26"/>
  <c r="BX44" i="26"/>
  <c r="BT44" i="26"/>
  <c r="BP44" i="26"/>
  <c r="BL44" i="26"/>
  <c r="BH44" i="26"/>
  <c r="BD44" i="26"/>
  <c r="AZ44" i="26"/>
  <c r="AV44" i="26"/>
  <c r="AR44" i="26"/>
  <c r="AN44" i="26"/>
  <c r="AJ44" i="26"/>
  <c r="AF44" i="26"/>
  <c r="AB44" i="26"/>
  <c r="X44" i="26"/>
  <c r="T44" i="26"/>
  <c r="P44" i="26"/>
  <c r="L44" i="26"/>
  <c r="DB43" i="26"/>
  <c r="CX43" i="26"/>
  <c r="CT43" i="26"/>
  <c r="CP43" i="26"/>
  <c r="CL43" i="26"/>
  <c r="CH43" i="26"/>
  <c r="CD43" i="26"/>
  <c r="BZ43" i="26"/>
  <c r="BV43" i="26"/>
  <c r="BR43" i="26"/>
  <c r="BN43" i="26"/>
  <c r="BJ43" i="26"/>
  <c r="BF43" i="26"/>
  <c r="BB43" i="26"/>
  <c r="AX43" i="26"/>
  <c r="AT43" i="26"/>
  <c r="AP43" i="26"/>
  <c r="AL43" i="26"/>
  <c r="AH43" i="26"/>
  <c r="AD43" i="26"/>
  <c r="Z43" i="26"/>
  <c r="V43" i="26"/>
  <c r="R43" i="26"/>
  <c r="N43" i="26"/>
  <c r="J43" i="26"/>
  <c r="CZ42" i="26"/>
  <c r="CV42" i="26"/>
  <c r="CR42" i="26"/>
  <c r="CN42" i="26"/>
  <c r="CJ42" i="26"/>
  <c r="CF42" i="26"/>
  <c r="CB42" i="26"/>
  <c r="BX42" i="26"/>
  <c r="BT42" i="26"/>
  <c r="BP42" i="26"/>
  <c r="BL42" i="26"/>
  <c r="BH42" i="26"/>
  <c r="BD42" i="26"/>
  <c r="AZ42" i="26"/>
  <c r="AV42" i="26"/>
  <c r="AR42" i="26"/>
  <c r="AN42" i="26"/>
  <c r="AJ42" i="26"/>
  <c r="AF42" i="26"/>
  <c r="AB42" i="26"/>
  <c r="X42" i="26"/>
  <c r="T42" i="26"/>
  <c r="P42" i="26"/>
  <c r="L42" i="26"/>
  <c r="DB41" i="26"/>
  <c r="CX41" i="26"/>
  <c r="CT41" i="26"/>
  <c r="CP41" i="26"/>
  <c r="CL41" i="26"/>
  <c r="CH41" i="26"/>
  <c r="CD41" i="26"/>
  <c r="BZ41" i="26"/>
  <c r="BV41" i="26"/>
  <c r="BR41" i="26"/>
  <c r="BN41" i="26"/>
  <c r="BJ41" i="26"/>
  <c r="BF41" i="26"/>
  <c r="BB41" i="26"/>
  <c r="AX41" i="26"/>
  <c r="AT41" i="26"/>
  <c r="AP41" i="26"/>
  <c r="AL41" i="26"/>
  <c r="AH41" i="26"/>
  <c r="AD41" i="26"/>
  <c r="Z41" i="26"/>
  <c r="V41" i="26"/>
  <c r="R41" i="26"/>
  <c r="N41" i="26"/>
  <c r="J41" i="26"/>
  <c r="CZ40" i="26"/>
  <c r="CV40" i="26"/>
  <c r="CR40" i="26"/>
  <c r="CN40" i="26"/>
  <c r="CJ40" i="26"/>
  <c r="CF40" i="26"/>
  <c r="CB40" i="26"/>
  <c r="BX40" i="26"/>
  <c r="AR74" i="26"/>
  <c r="BB70" i="26"/>
  <c r="CN67" i="26"/>
  <c r="CT66" i="26"/>
  <c r="AH66" i="26"/>
  <c r="BP65" i="26"/>
  <c r="CX64" i="26"/>
  <c r="AL64" i="26"/>
  <c r="BT63" i="26"/>
  <c r="DB62" i="26"/>
  <c r="AX62" i="26"/>
  <c r="Z62" i="26"/>
  <c r="J62" i="26"/>
  <c r="CN61" i="26"/>
  <c r="BX61" i="26"/>
  <c r="BH61" i="26"/>
  <c r="AR61" i="26"/>
  <c r="AB61" i="26"/>
  <c r="L61" i="26"/>
  <c r="CP60" i="26"/>
  <c r="BZ60" i="26"/>
  <c r="BJ60" i="26"/>
  <c r="AT60" i="26"/>
  <c r="AD60" i="26"/>
  <c r="N60" i="26"/>
  <c r="CR59" i="26"/>
  <c r="CB59" i="26"/>
  <c r="BL59" i="26"/>
  <c r="AV59" i="26"/>
  <c r="AF59" i="26"/>
  <c r="P59" i="26"/>
  <c r="CT58" i="26"/>
  <c r="CD58" i="26"/>
  <c r="BN58" i="26"/>
  <c r="AX58" i="26"/>
  <c r="AH58" i="26"/>
  <c r="R58" i="26"/>
  <c r="CV57" i="26"/>
  <c r="CF57" i="26"/>
  <c r="BP57" i="26"/>
  <c r="AZ57" i="26"/>
  <c r="AJ57" i="26"/>
  <c r="T57" i="26"/>
  <c r="CX56" i="26"/>
  <c r="CH56" i="26"/>
  <c r="BR56" i="26"/>
  <c r="BB56" i="26"/>
  <c r="AL56" i="26"/>
  <c r="V56" i="26"/>
  <c r="CZ55" i="26"/>
  <c r="CJ55" i="26"/>
  <c r="BT55" i="26"/>
  <c r="BD55" i="26"/>
  <c r="AN55" i="26"/>
  <c r="X55" i="26"/>
  <c r="DB54" i="26"/>
  <c r="CL54" i="26"/>
  <c r="BV54" i="26"/>
  <c r="BF54" i="26"/>
  <c r="AP54" i="26"/>
  <c r="Z54" i="26"/>
  <c r="J54" i="26"/>
  <c r="CN53" i="26"/>
  <c r="BX53" i="26"/>
  <c r="BH53" i="26"/>
  <c r="AR53" i="26"/>
  <c r="AB53" i="26"/>
  <c r="L53" i="26"/>
  <c r="CP52" i="26"/>
  <c r="BZ52" i="26"/>
  <c r="BJ52" i="26"/>
  <c r="AT52" i="26"/>
  <c r="AD52" i="26"/>
  <c r="N52" i="26"/>
  <c r="CR51" i="26"/>
  <c r="CB51" i="26"/>
  <c r="BL51" i="26"/>
  <c r="AV51" i="26"/>
  <c r="AF51" i="26"/>
  <c r="P51" i="26"/>
  <c r="CT50" i="26"/>
  <c r="CD50" i="26"/>
  <c r="BN50" i="26"/>
  <c r="AX50" i="26"/>
  <c r="AH50" i="26"/>
  <c r="W50" i="26"/>
  <c r="S50" i="26"/>
  <c r="O50" i="26"/>
  <c r="K50" i="26"/>
  <c r="DA49" i="26"/>
  <c r="CW49" i="26"/>
  <c r="CS49" i="26"/>
  <c r="CO49" i="26"/>
  <c r="CK49" i="26"/>
  <c r="CG49" i="26"/>
  <c r="CC49" i="26"/>
  <c r="BY49" i="26"/>
  <c r="BU49" i="26"/>
  <c r="BQ49" i="26"/>
  <c r="BM49" i="26"/>
  <c r="BI49" i="26"/>
  <c r="BE49" i="26"/>
  <c r="BA49" i="26"/>
  <c r="AW49" i="26"/>
  <c r="AS49" i="26"/>
  <c r="AO49" i="26"/>
  <c r="AK49" i="26"/>
  <c r="AG49" i="26"/>
  <c r="AC49" i="26"/>
  <c r="Y49" i="26"/>
  <c r="U49" i="26"/>
  <c r="Q49" i="26"/>
  <c r="M49" i="26"/>
  <c r="DC48" i="26"/>
  <c r="CY48" i="26"/>
  <c r="CU48" i="26"/>
  <c r="CQ48" i="26"/>
  <c r="CM48" i="26"/>
  <c r="CI48" i="26"/>
  <c r="CE48" i="26"/>
  <c r="CA48" i="26"/>
  <c r="BW48" i="26"/>
  <c r="BS48" i="26"/>
  <c r="BO48" i="26"/>
  <c r="BK48" i="26"/>
  <c r="BG48" i="26"/>
  <c r="BC48" i="26"/>
  <c r="AY48" i="26"/>
  <c r="AU48" i="26"/>
  <c r="AQ48" i="26"/>
  <c r="AM48" i="26"/>
  <c r="AI48" i="26"/>
  <c r="AE48" i="26"/>
  <c r="AA48" i="26"/>
  <c r="W48" i="26"/>
  <c r="S48" i="26"/>
  <c r="O48" i="26"/>
  <c r="K48" i="26"/>
  <c r="DA47" i="26"/>
  <c r="CW47" i="26"/>
  <c r="CS47" i="26"/>
  <c r="CO47" i="26"/>
  <c r="CK47" i="26"/>
  <c r="CG47" i="26"/>
  <c r="CC47" i="26"/>
  <c r="BY47" i="26"/>
  <c r="BU47" i="26"/>
  <c r="BQ47" i="26"/>
  <c r="BM47" i="26"/>
  <c r="BI47" i="26"/>
  <c r="BE47" i="26"/>
  <c r="BA47" i="26"/>
  <c r="AW47" i="26"/>
  <c r="AS47" i="26"/>
  <c r="AO47" i="26"/>
  <c r="AK47" i="26"/>
  <c r="AG47" i="26"/>
  <c r="AC47" i="26"/>
  <c r="Y47" i="26"/>
  <c r="U47" i="26"/>
  <c r="Q47" i="26"/>
  <c r="M47" i="26"/>
  <c r="DC46" i="26"/>
  <c r="CY46" i="26"/>
  <c r="CU46" i="26"/>
  <c r="CQ46" i="26"/>
  <c r="CM46" i="26"/>
  <c r="CI46" i="26"/>
  <c r="CE46" i="26"/>
  <c r="CA46" i="26"/>
  <c r="BW46" i="26"/>
  <c r="BS46" i="26"/>
  <c r="BO46" i="26"/>
  <c r="BK46" i="26"/>
  <c r="BG46" i="26"/>
  <c r="BC46" i="26"/>
  <c r="AY46" i="26"/>
  <c r="AU46" i="26"/>
  <c r="AQ46" i="26"/>
  <c r="AM46" i="26"/>
  <c r="AI46" i="26"/>
  <c r="AE46" i="26"/>
  <c r="AA46" i="26"/>
  <c r="W46" i="26"/>
  <c r="S46" i="26"/>
  <c r="O46" i="26"/>
  <c r="K46" i="26"/>
  <c r="DA45" i="26"/>
  <c r="CW45" i="26"/>
  <c r="CS45" i="26"/>
  <c r="CO45" i="26"/>
  <c r="CK45" i="26"/>
  <c r="CG45" i="26"/>
  <c r="CC45" i="26"/>
  <c r="BY45" i="26"/>
  <c r="BU45" i="26"/>
  <c r="BQ45" i="26"/>
  <c r="BM45" i="26"/>
  <c r="BI45" i="26"/>
  <c r="BE45" i="26"/>
  <c r="BA45" i="26"/>
  <c r="AW45" i="26"/>
  <c r="AS45" i="26"/>
  <c r="AO45" i="26"/>
  <c r="AK45" i="26"/>
  <c r="AG45" i="26"/>
  <c r="AC45" i="26"/>
  <c r="Y45" i="26"/>
  <c r="U45" i="26"/>
  <c r="Q45" i="26"/>
  <c r="M45" i="26"/>
  <c r="DC44" i="26"/>
  <c r="CY44" i="26"/>
  <c r="CU44" i="26"/>
  <c r="CQ44" i="26"/>
  <c r="CM44" i="26"/>
  <c r="CI44" i="26"/>
  <c r="CE44" i="26"/>
  <c r="CA44" i="26"/>
  <c r="BW44" i="26"/>
  <c r="BS44" i="26"/>
  <c r="BO44" i="26"/>
  <c r="BK44" i="26"/>
  <c r="BG44" i="26"/>
  <c r="BC44" i="26"/>
  <c r="AY44" i="26"/>
  <c r="AU44" i="26"/>
  <c r="AQ44" i="26"/>
  <c r="AM44" i="26"/>
  <c r="AI44" i="26"/>
  <c r="AE44" i="26"/>
  <c r="AA44" i="26"/>
  <c r="W44" i="26"/>
  <c r="S44" i="26"/>
  <c r="O44" i="26"/>
  <c r="K44" i="26"/>
  <c r="DA43" i="26"/>
  <c r="CW43" i="26"/>
  <c r="CS43" i="26"/>
  <c r="CO43" i="26"/>
  <c r="CK43" i="26"/>
  <c r="CG43" i="26"/>
  <c r="CC43" i="26"/>
  <c r="BY43" i="26"/>
  <c r="BU43" i="26"/>
  <c r="BQ43" i="26"/>
  <c r="BM43" i="26"/>
  <c r="BI43" i="26"/>
  <c r="BE43" i="26"/>
  <c r="BA43" i="26"/>
  <c r="AW43" i="26"/>
  <c r="AS43" i="26"/>
  <c r="AO43" i="26"/>
  <c r="AK43" i="26"/>
  <c r="AG43" i="26"/>
  <c r="AC43" i="26"/>
  <c r="Y43" i="26"/>
  <c r="U43" i="26"/>
  <c r="Q43" i="26"/>
  <c r="M43" i="26"/>
  <c r="DC42" i="26"/>
  <c r="CY42" i="26"/>
  <c r="CU42" i="26"/>
  <c r="CQ42" i="26"/>
  <c r="CM42" i="26"/>
  <c r="CI42" i="26"/>
  <c r="CE42" i="26"/>
  <c r="CA42" i="26"/>
  <c r="BW42" i="26"/>
  <c r="BS42" i="26"/>
  <c r="BO42" i="26"/>
  <c r="BK42" i="26"/>
  <c r="BG42" i="26"/>
  <c r="BC42" i="26"/>
  <c r="AY42" i="26"/>
  <c r="AU42" i="26"/>
  <c r="AQ42" i="26"/>
  <c r="AM42" i="26"/>
  <c r="AI42" i="26"/>
  <c r="AE42" i="26"/>
  <c r="AA42" i="26"/>
  <c r="W42" i="26"/>
  <c r="S42" i="26"/>
  <c r="O42" i="26"/>
  <c r="K42" i="26"/>
  <c r="DA41" i="26"/>
  <c r="CW41" i="26"/>
  <c r="CS41" i="26"/>
  <c r="CO41" i="26"/>
  <c r="CK41" i="26"/>
  <c r="CG41" i="26"/>
  <c r="CC41" i="26"/>
  <c r="BY41" i="26"/>
  <c r="BU41" i="26"/>
  <c r="BQ41" i="26"/>
  <c r="BM41" i="26"/>
  <c r="BI41" i="26"/>
  <c r="BE41" i="26"/>
  <c r="BA41" i="26"/>
  <c r="AW41" i="26"/>
  <c r="AS41" i="26"/>
  <c r="AO41" i="26"/>
  <c r="AK41" i="26"/>
  <c r="AG41" i="26"/>
  <c r="AC41" i="26"/>
  <c r="Y41" i="26"/>
  <c r="U41" i="26"/>
  <c r="Q41" i="26"/>
  <c r="M41" i="26"/>
  <c r="DC40" i="26"/>
  <c r="CY40" i="26"/>
  <c r="CU40" i="26"/>
  <c r="CQ40" i="26"/>
  <c r="CM40" i="26"/>
  <c r="CI40" i="26"/>
  <c r="CE40" i="26"/>
  <c r="CA40" i="26"/>
  <c r="BW40" i="26"/>
  <c r="AX72" i="26"/>
  <c r="CJ69" i="26"/>
  <c r="AV67" i="26"/>
  <c r="CD66" i="26"/>
  <c r="R66" i="26"/>
  <c r="AZ65" i="26"/>
  <c r="CH64" i="26"/>
  <c r="V64" i="26"/>
  <c r="BD63" i="26"/>
  <c r="CL62" i="26"/>
  <c r="AP62" i="26"/>
  <c r="V62" i="26"/>
  <c r="CZ61" i="26"/>
  <c r="CJ61" i="26"/>
  <c r="BT61" i="26"/>
  <c r="BD61" i="26"/>
  <c r="AN61" i="26"/>
  <c r="X61" i="26"/>
  <c r="DB60" i="26"/>
  <c r="CL60" i="26"/>
  <c r="BV60" i="26"/>
  <c r="BF60" i="26"/>
  <c r="AP60" i="26"/>
  <c r="Z60" i="26"/>
  <c r="J60" i="26"/>
  <c r="CN59" i="26"/>
  <c r="BX59" i="26"/>
  <c r="BH59" i="26"/>
  <c r="AR59" i="26"/>
  <c r="AB59" i="26"/>
  <c r="L59" i="26"/>
  <c r="CP58" i="26"/>
  <c r="BZ58" i="26"/>
  <c r="BJ58" i="26"/>
  <c r="AT58" i="26"/>
  <c r="AD58" i="26"/>
  <c r="N58" i="26"/>
  <c r="CR57" i="26"/>
  <c r="CB57" i="26"/>
  <c r="BL57" i="26"/>
  <c r="AV57" i="26"/>
  <c r="AF57" i="26"/>
  <c r="P57" i="26"/>
  <c r="CT56" i="26"/>
  <c r="CD56" i="26"/>
  <c r="BN56" i="26"/>
  <c r="AX56" i="26"/>
  <c r="AH56" i="26"/>
  <c r="R56" i="26"/>
  <c r="CV55" i="26"/>
  <c r="CF55" i="26"/>
  <c r="BP55" i="26"/>
  <c r="AZ55" i="26"/>
  <c r="AJ55" i="26"/>
  <c r="T55" i="26"/>
  <c r="CX54" i="26"/>
  <c r="CH54" i="26"/>
  <c r="BR54" i="26"/>
  <c r="BB54" i="26"/>
  <c r="AL54" i="26"/>
  <c r="V54" i="26"/>
  <c r="CZ53" i="26"/>
  <c r="CJ53" i="26"/>
  <c r="BT53" i="26"/>
  <c r="BD53" i="26"/>
  <c r="AN53" i="26"/>
  <c r="X53" i="26"/>
  <c r="DB52" i="26"/>
  <c r="CL52" i="26"/>
  <c r="BV52" i="26"/>
  <c r="BF52" i="26"/>
  <c r="AP52" i="26"/>
  <c r="Z52" i="26"/>
  <c r="J52" i="26"/>
  <c r="CN51" i="26"/>
  <c r="BX51" i="26"/>
  <c r="BH51" i="26"/>
  <c r="AR51" i="26"/>
  <c r="AB51" i="26"/>
  <c r="L51" i="26"/>
  <c r="CP50" i="26"/>
  <c r="BZ50" i="26"/>
  <c r="BJ50" i="26"/>
  <c r="AT50" i="26"/>
  <c r="AD50" i="26"/>
  <c r="V50" i="26"/>
  <c r="R50" i="26"/>
  <c r="N50" i="26"/>
  <c r="J50" i="26"/>
  <c r="CZ49" i="26"/>
  <c r="CV49" i="26"/>
  <c r="CR49" i="26"/>
  <c r="CN49" i="26"/>
  <c r="CJ49" i="26"/>
  <c r="CF49" i="26"/>
  <c r="CB49" i="26"/>
  <c r="BX49" i="26"/>
  <c r="BT49" i="26"/>
  <c r="BP49" i="26"/>
  <c r="BL49" i="26"/>
  <c r="BH49" i="26"/>
  <c r="BD49" i="26"/>
  <c r="AZ49" i="26"/>
  <c r="AV49" i="26"/>
  <c r="AR49" i="26"/>
  <c r="AN49" i="26"/>
  <c r="AJ49" i="26"/>
  <c r="AF49" i="26"/>
  <c r="AB49" i="26"/>
  <c r="X49" i="26"/>
  <c r="T49" i="26"/>
  <c r="P49" i="26"/>
  <c r="L49" i="26"/>
  <c r="DB48" i="26"/>
  <c r="CX48" i="26"/>
  <c r="CT48" i="26"/>
  <c r="CP48" i="26"/>
  <c r="CL48" i="26"/>
  <c r="CH48" i="26"/>
  <c r="CD48" i="26"/>
  <c r="BZ48" i="26"/>
  <c r="BV48" i="26"/>
  <c r="BR48" i="26"/>
  <c r="BN48" i="26"/>
  <c r="BJ48" i="26"/>
  <c r="BF48" i="26"/>
  <c r="BB48" i="26"/>
  <c r="AX48" i="26"/>
  <c r="AT48" i="26"/>
  <c r="AP48" i="26"/>
  <c r="AL48" i="26"/>
  <c r="AH48" i="26"/>
  <c r="AD48" i="26"/>
  <c r="Z48" i="26"/>
  <c r="V48" i="26"/>
  <c r="R48" i="26"/>
  <c r="N48" i="26"/>
  <c r="J48" i="26"/>
  <c r="CZ47" i="26"/>
  <c r="CV47" i="26"/>
  <c r="CR47" i="26"/>
  <c r="CN47" i="26"/>
  <c r="CJ47" i="26"/>
  <c r="CF47" i="26"/>
  <c r="CB47" i="26"/>
  <c r="BX47" i="26"/>
  <c r="BT47" i="26"/>
  <c r="BP47" i="26"/>
  <c r="BL47" i="26"/>
  <c r="BH47" i="26"/>
  <c r="BD47" i="26"/>
  <c r="AZ47" i="26"/>
  <c r="AV47" i="26"/>
  <c r="AR47" i="26"/>
  <c r="AN47" i="26"/>
  <c r="AJ47" i="26"/>
  <c r="AF47" i="26"/>
  <c r="AB47" i="26"/>
  <c r="X47" i="26"/>
  <c r="T47" i="26"/>
  <c r="P47" i="26"/>
  <c r="L47" i="26"/>
  <c r="DB46" i="26"/>
  <c r="CX46" i="26"/>
  <c r="CT46" i="26"/>
  <c r="CP46" i="26"/>
  <c r="CL46" i="26"/>
  <c r="CH46" i="26"/>
  <c r="CD46" i="26"/>
  <c r="BZ46" i="26"/>
  <c r="BV46" i="26"/>
  <c r="BR46" i="26"/>
  <c r="BN46" i="26"/>
  <c r="BJ46" i="26"/>
  <c r="BF46" i="26"/>
  <c r="BB46" i="26"/>
  <c r="AX46" i="26"/>
  <c r="AT46" i="26"/>
  <c r="AP46" i="26"/>
  <c r="AL46" i="26"/>
  <c r="AH46" i="26"/>
  <c r="AD46" i="26"/>
  <c r="Z46" i="26"/>
  <c r="V46" i="26"/>
  <c r="R46" i="26"/>
  <c r="N46" i="26"/>
  <c r="J46" i="26"/>
  <c r="CZ45" i="26"/>
  <c r="CV45" i="26"/>
  <c r="CR45" i="26"/>
  <c r="CN45" i="26"/>
  <c r="CJ45" i="26"/>
  <c r="CF45" i="26"/>
  <c r="CB45" i="26"/>
  <c r="BX45" i="26"/>
  <c r="BT45" i="26"/>
  <c r="BP45" i="26"/>
  <c r="BL45" i="26"/>
  <c r="BH45" i="26"/>
  <c r="BD45" i="26"/>
  <c r="AZ45" i="26"/>
  <c r="AV45" i="26"/>
  <c r="AR45" i="26"/>
  <c r="AN45" i="26"/>
  <c r="AJ45" i="26"/>
  <c r="AF45" i="26"/>
  <c r="AB45" i="26"/>
  <c r="X45" i="26"/>
  <c r="T45" i="26"/>
  <c r="P45" i="26"/>
  <c r="L45" i="26"/>
  <c r="DB44" i="26"/>
  <c r="CX44" i="26"/>
  <c r="CT44" i="26"/>
  <c r="CP44" i="26"/>
  <c r="CL44" i="26"/>
  <c r="CH44" i="26"/>
  <c r="CD44" i="26"/>
  <c r="BZ44" i="26"/>
  <c r="BV44" i="26"/>
  <c r="BR44" i="26"/>
  <c r="BN44" i="26"/>
  <c r="BJ44" i="26"/>
  <c r="BF44" i="26"/>
  <c r="BB44" i="26"/>
  <c r="AX44" i="26"/>
  <c r="AT44" i="26"/>
  <c r="AP44" i="26"/>
  <c r="AL44" i="26"/>
  <c r="AH44" i="26"/>
  <c r="AD44" i="26"/>
  <c r="Z44" i="26"/>
  <c r="V44" i="26"/>
  <c r="R44" i="26"/>
  <c r="N44" i="26"/>
  <c r="J44" i="26"/>
  <c r="CZ43" i="26"/>
  <c r="CV43" i="26"/>
  <c r="CR43" i="26"/>
  <c r="CN43" i="26"/>
  <c r="CJ43" i="26"/>
  <c r="CF43" i="26"/>
  <c r="CB43" i="26"/>
  <c r="BX43" i="26"/>
  <c r="BT43" i="26"/>
  <c r="BP43" i="26"/>
  <c r="BL43" i="26"/>
  <c r="BH43" i="26"/>
  <c r="BD43" i="26"/>
  <c r="AZ43" i="26"/>
  <c r="AV43" i="26"/>
  <c r="AR43" i="26"/>
  <c r="AN43" i="26"/>
  <c r="AJ43" i="26"/>
  <c r="AF43" i="26"/>
  <c r="AB43" i="26"/>
  <c r="X43" i="26"/>
  <c r="T43" i="26"/>
  <c r="P43" i="26"/>
  <c r="L43" i="26"/>
  <c r="DB42" i="26"/>
  <c r="CX42" i="26"/>
  <c r="CT42" i="26"/>
  <c r="CP42" i="26"/>
  <c r="CL42" i="26"/>
  <c r="CH42" i="26"/>
  <c r="CD42" i="26"/>
  <c r="BZ42" i="26"/>
  <c r="BV42" i="26"/>
  <c r="BR42" i="26"/>
  <c r="BN42" i="26"/>
  <c r="BJ42" i="26"/>
  <c r="BF42" i="26"/>
  <c r="BB42" i="26"/>
  <c r="AX42" i="26"/>
  <c r="AT42" i="26"/>
  <c r="AP42" i="26"/>
  <c r="AL42" i="26"/>
  <c r="AH42" i="26"/>
  <c r="AD42" i="26"/>
  <c r="Z42" i="26"/>
  <c r="V42" i="26"/>
  <c r="R42" i="26"/>
  <c r="N42" i="26"/>
  <c r="J42" i="26"/>
  <c r="CZ41" i="26"/>
  <c r="CV41" i="26"/>
  <c r="CR41" i="26"/>
  <c r="CN41" i="26"/>
  <c r="CJ41" i="26"/>
  <c r="CF41" i="26"/>
  <c r="CB41" i="26"/>
  <c r="BX41" i="26"/>
  <c r="BT41" i="26"/>
  <c r="BP41" i="26"/>
  <c r="BL41" i="26"/>
  <c r="BH41" i="26"/>
  <c r="BD41" i="26"/>
  <c r="AZ41" i="26"/>
  <c r="AV41" i="26"/>
  <c r="AR41" i="26"/>
  <c r="AN41" i="26"/>
  <c r="AJ41" i="26"/>
  <c r="AF41" i="26"/>
  <c r="AB41" i="26"/>
  <c r="X41" i="26"/>
  <c r="T41" i="26"/>
  <c r="P41" i="26"/>
  <c r="L41" i="26"/>
  <c r="DB40" i="26"/>
  <c r="CX40" i="26"/>
  <c r="CT40" i="26"/>
  <c r="CP40" i="26"/>
  <c r="CL40" i="26"/>
  <c r="CH40" i="26"/>
  <c r="CD40" i="26"/>
  <c r="BZ40" i="26"/>
  <c r="BV40" i="26"/>
  <c r="BR40" i="26"/>
  <c r="BN40" i="26"/>
  <c r="BJ40" i="26"/>
  <c r="BF40" i="26"/>
  <c r="BB40" i="26"/>
  <c r="AX40" i="26"/>
  <c r="AT40" i="26"/>
  <c r="AP40" i="26"/>
  <c r="AL40" i="26"/>
  <c r="AH40" i="26"/>
  <c r="AD40" i="26"/>
  <c r="Z40" i="26"/>
  <c r="V40" i="26"/>
  <c r="R40" i="26"/>
  <c r="N40" i="26"/>
  <c r="J40" i="26"/>
  <c r="CZ39" i="26"/>
  <c r="CV39" i="26"/>
  <c r="CR39" i="26"/>
  <c r="CN39" i="26"/>
  <c r="CJ39" i="26"/>
  <c r="CF39" i="26"/>
  <c r="CB39" i="26"/>
  <c r="CF71" i="26"/>
  <c r="CV65" i="26"/>
  <c r="AN63" i="26"/>
  <c r="CV61" i="26"/>
  <c r="AJ61" i="26"/>
  <c r="BR60" i="26"/>
  <c r="CZ59" i="26"/>
  <c r="AN59" i="26"/>
  <c r="BV58" i="26"/>
  <c r="J58" i="26"/>
  <c r="AR57" i="26"/>
  <c r="BZ56" i="26"/>
  <c r="N56" i="26"/>
  <c r="AV55" i="26"/>
  <c r="CD54" i="26"/>
  <c r="R54" i="26"/>
  <c r="AZ53" i="26"/>
  <c r="CH52" i="26"/>
  <c r="V52" i="26"/>
  <c r="BD51" i="26"/>
  <c r="CL50" i="26"/>
  <c r="Z50" i="26"/>
  <c r="DC49" i="26"/>
  <c r="CM49" i="26"/>
  <c r="BW49" i="26"/>
  <c r="BG49" i="26"/>
  <c r="AQ49" i="26"/>
  <c r="AA49" i="26"/>
  <c r="K49" i="26"/>
  <c r="CO48" i="26"/>
  <c r="BY48" i="26"/>
  <c r="BI48" i="26"/>
  <c r="AS48" i="26"/>
  <c r="AC48" i="26"/>
  <c r="M48" i="26"/>
  <c r="CQ47" i="26"/>
  <c r="CA47" i="26"/>
  <c r="BK47" i="26"/>
  <c r="AU47" i="26"/>
  <c r="AE47" i="26"/>
  <c r="O47" i="26"/>
  <c r="CS46" i="26"/>
  <c r="CC46" i="26"/>
  <c r="BM46" i="26"/>
  <c r="AW46" i="26"/>
  <c r="AG46" i="26"/>
  <c r="Q46" i="26"/>
  <c r="CU45" i="26"/>
  <c r="CE45" i="26"/>
  <c r="BO45" i="26"/>
  <c r="AY45" i="26"/>
  <c r="AI45" i="26"/>
  <c r="S45" i="26"/>
  <c r="CW44" i="26"/>
  <c r="CG44" i="26"/>
  <c r="BQ44" i="26"/>
  <c r="BA44" i="26"/>
  <c r="AK44" i="26"/>
  <c r="U44" i="26"/>
  <c r="CY43" i="26"/>
  <c r="CI43" i="26"/>
  <c r="BS43" i="26"/>
  <c r="BC43" i="26"/>
  <c r="AM43" i="26"/>
  <c r="W43" i="26"/>
  <c r="DA42" i="26"/>
  <c r="CK42" i="26"/>
  <c r="BU42" i="26"/>
  <c r="BE42" i="26"/>
  <c r="AO42" i="26"/>
  <c r="Y42" i="26"/>
  <c r="DC41" i="26"/>
  <c r="CM41" i="26"/>
  <c r="BW41" i="26"/>
  <c r="BG41" i="26"/>
  <c r="AQ41" i="26"/>
  <c r="AA41" i="26"/>
  <c r="K41" i="26"/>
  <c r="CO40" i="26"/>
  <c r="BY40" i="26"/>
  <c r="BQ40" i="26"/>
  <c r="BL40" i="26"/>
  <c r="BG40" i="26"/>
  <c r="BA40" i="26"/>
  <c r="AV40" i="26"/>
  <c r="AQ40" i="26"/>
  <c r="AK40" i="26"/>
  <c r="AF40" i="26"/>
  <c r="AA40" i="26"/>
  <c r="U40" i="26"/>
  <c r="P40" i="26"/>
  <c r="K40" i="26"/>
  <c r="CY39" i="26"/>
  <c r="CT39" i="26"/>
  <c r="CO39" i="26"/>
  <c r="CI39" i="26"/>
  <c r="CD39" i="26"/>
  <c r="BY39" i="26"/>
  <c r="BU39" i="26"/>
  <c r="BQ39" i="26"/>
  <c r="BM39" i="26"/>
  <c r="BI39" i="26"/>
  <c r="BE39" i="26"/>
  <c r="BA39" i="26"/>
  <c r="AW39" i="26"/>
  <c r="AS39" i="26"/>
  <c r="AO39" i="26"/>
  <c r="AK39" i="26"/>
  <c r="AG39" i="26"/>
  <c r="AC39" i="26"/>
  <c r="Y39" i="26"/>
  <c r="U39" i="26"/>
  <c r="Q39" i="26"/>
  <c r="M39" i="26"/>
  <c r="DC38" i="26"/>
  <c r="CY38" i="26"/>
  <c r="CU38" i="26"/>
  <c r="CQ38" i="26"/>
  <c r="CM38" i="26"/>
  <c r="CI38" i="26"/>
  <c r="CE38" i="26"/>
  <c r="CA38" i="26"/>
  <c r="BW38" i="26"/>
  <c r="BS38" i="26"/>
  <c r="BO38" i="26"/>
  <c r="BK38" i="26"/>
  <c r="BG38" i="26"/>
  <c r="BC38" i="26"/>
  <c r="AY38" i="26"/>
  <c r="AU38" i="26"/>
  <c r="AQ38" i="26"/>
  <c r="AM38" i="26"/>
  <c r="AI38" i="26"/>
  <c r="AE38" i="26"/>
  <c r="AA38" i="26"/>
  <c r="W38" i="26"/>
  <c r="S38" i="26"/>
  <c r="O38" i="26"/>
  <c r="K38" i="26"/>
  <c r="DA37" i="26"/>
  <c r="CW37" i="26"/>
  <c r="CS37" i="26"/>
  <c r="CO37" i="26"/>
  <c r="CK37" i="26"/>
  <c r="CG37" i="26"/>
  <c r="CC37" i="26"/>
  <c r="BY37" i="26"/>
  <c r="BU37" i="26"/>
  <c r="BQ37" i="26"/>
  <c r="BM37" i="26"/>
  <c r="BI37" i="26"/>
  <c r="BE37" i="26"/>
  <c r="BA37" i="26"/>
  <c r="AW37" i="26"/>
  <c r="AS37" i="26"/>
  <c r="AO37" i="26"/>
  <c r="AK37" i="26"/>
  <c r="AG37" i="26"/>
  <c r="AC37" i="26"/>
  <c r="Y37" i="26"/>
  <c r="U37" i="26"/>
  <c r="Q37" i="26"/>
  <c r="M37" i="26"/>
  <c r="DC36" i="26"/>
  <c r="CY36" i="26"/>
  <c r="CU36" i="26"/>
  <c r="CQ36" i="26"/>
  <c r="CM36" i="26"/>
  <c r="CI36" i="26"/>
  <c r="CE36" i="26"/>
  <c r="CA36" i="26"/>
  <c r="BW36" i="26"/>
  <c r="BS36" i="26"/>
  <c r="BO36" i="26"/>
  <c r="BK36" i="26"/>
  <c r="BG36" i="26"/>
  <c r="BC36" i="26"/>
  <c r="AY36" i="26"/>
  <c r="AU36" i="26"/>
  <c r="AQ36" i="26"/>
  <c r="AM36" i="26"/>
  <c r="AI36" i="26"/>
  <c r="AE36" i="26"/>
  <c r="AA36" i="26"/>
  <c r="W36" i="26"/>
  <c r="S36" i="26"/>
  <c r="O36" i="26"/>
  <c r="K36" i="26"/>
  <c r="DA35" i="26"/>
  <c r="CW35" i="26"/>
  <c r="CS35" i="26"/>
  <c r="CO35" i="26"/>
  <c r="CK35" i="26"/>
  <c r="CG35" i="26"/>
  <c r="CC35" i="26"/>
  <c r="BY35" i="26"/>
  <c r="BU35" i="26"/>
  <c r="BQ35" i="26"/>
  <c r="BM35" i="26"/>
  <c r="BI35" i="26"/>
  <c r="BE35" i="26"/>
  <c r="BA35" i="26"/>
  <c r="AW35" i="26"/>
  <c r="AS35" i="26"/>
  <c r="AO35" i="26"/>
  <c r="AK35" i="26"/>
  <c r="AG35" i="26"/>
  <c r="AC35" i="26"/>
  <c r="Y35" i="26"/>
  <c r="U35" i="26"/>
  <c r="Q35" i="26"/>
  <c r="M35" i="26"/>
  <c r="DC34" i="26"/>
  <c r="CY34" i="26"/>
  <c r="CU34" i="26"/>
  <c r="CQ34" i="26"/>
  <c r="CM34" i="26"/>
  <c r="CI34" i="26"/>
  <c r="CE34" i="26"/>
  <c r="CA34" i="26"/>
  <c r="BW34" i="26"/>
  <c r="BS34" i="26"/>
  <c r="BO34" i="26"/>
  <c r="BK34" i="26"/>
  <c r="BG34" i="26"/>
  <c r="BC34" i="26"/>
  <c r="AY34" i="26"/>
  <c r="AU34" i="26"/>
  <c r="AQ34" i="26"/>
  <c r="AM34" i="26"/>
  <c r="AI34" i="26"/>
  <c r="AE34" i="26"/>
  <c r="AA34" i="26"/>
  <c r="W34" i="26"/>
  <c r="S34" i="26"/>
  <c r="O34" i="26"/>
  <c r="K34" i="26"/>
  <c r="DA33" i="26"/>
  <c r="CW33" i="26"/>
  <c r="CS33" i="26"/>
  <c r="CO33" i="26"/>
  <c r="CK33" i="26"/>
  <c r="CG33" i="26"/>
  <c r="CC33" i="26"/>
  <c r="BY33" i="26"/>
  <c r="BU33" i="26"/>
  <c r="BQ33" i="26"/>
  <c r="BM33" i="26"/>
  <c r="BI33" i="26"/>
  <c r="BE33" i="26"/>
  <c r="BA33" i="26"/>
  <c r="AW33" i="26"/>
  <c r="AS33" i="26"/>
  <c r="AO33" i="26"/>
  <c r="AK33" i="26"/>
  <c r="AG33" i="26"/>
  <c r="AC33" i="26"/>
  <c r="Y33" i="26"/>
  <c r="U33" i="26"/>
  <c r="Q33" i="26"/>
  <c r="M33" i="26"/>
  <c r="DC32" i="26"/>
  <c r="CY32" i="26"/>
  <c r="CU32" i="26"/>
  <c r="CQ32" i="26"/>
  <c r="CM32" i="26"/>
  <c r="CI32" i="26"/>
  <c r="CE32" i="26"/>
  <c r="CA32" i="26"/>
  <c r="BW32" i="26"/>
  <c r="BS32" i="26"/>
  <c r="BO32" i="26"/>
  <c r="BK32" i="26"/>
  <c r="BG32" i="26"/>
  <c r="BC32" i="26"/>
  <c r="AY32" i="26"/>
  <c r="AU32" i="26"/>
  <c r="AQ32" i="26"/>
  <c r="AM32" i="26"/>
  <c r="AI32" i="26"/>
  <c r="AE32" i="26"/>
  <c r="AA32" i="26"/>
  <c r="W32" i="26"/>
  <c r="S32" i="26"/>
  <c r="O32" i="26"/>
  <c r="K32" i="26"/>
  <c r="DA31" i="26"/>
  <c r="CW31" i="26"/>
  <c r="CS31" i="26"/>
  <c r="CO31" i="26"/>
  <c r="CK31" i="26"/>
  <c r="CG31" i="26"/>
  <c r="CC31" i="26"/>
  <c r="BY31" i="26"/>
  <c r="BU31" i="26"/>
  <c r="BQ31" i="26"/>
  <c r="BM31" i="26"/>
  <c r="BI31" i="26"/>
  <c r="BE31" i="26"/>
  <c r="BA31" i="26"/>
  <c r="AW31" i="26"/>
  <c r="AS31" i="26"/>
  <c r="AO31" i="26"/>
  <c r="AK31" i="26"/>
  <c r="AG31" i="26"/>
  <c r="AC31" i="26"/>
  <c r="Y31" i="26"/>
  <c r="U31" i="26"/>
  <c r="Q31" i="26"/>
  <c r="M31" i="26"/>
  <c r="DC30" i="26"/>
  <c r="CY30" i="26"/>
  <c r="CU30" i="26"/>
  <c r="CQ30" i="26"/>
  <c r="CM30" i="26"/>
  <c r="CI30" i="26"/>
  <c r="CE30" i="26"/>
  <c r="CA30" i="26"/>
  <c r="BW30" i="26"/>
  <c r="BS30" i="26"/>
  <c r="BO30" i="26"/>
  <c r="BK30" i="26"/>
  <c r="BG30" i="26"/>
  <c r="BC30" i="26"/>
  <c r="AY30" i="26"/>
  <c r="AU30" i="26"/>
  <c r="AQ30" i="26"/>
  <c r="AM30" i="26"/>
  <c r="AI30" i="26"/>
  <c r="AE30" i="26"/>
  <c r="AA30" i="26"/>
  <c r="W30" i="26"/>
  <c r="S30" i="26"/>
  <c r="O30" i="26"/>
  <c r="K30" i="26"/>
  <c r="DA29" i="26"/>
  <c r="CW29" i="26"/>
  <c r="CS29" i="26"/>
  <c r="CO29" i="26"/>
  <c r="CK29" i="26"/>
  <c r="CG29" i="26"/>
  <c r="CC29" i="26"/>
  <c r="X69" i="26"/>
  <c r="AJ65" i="26"/>
  <c r="BV62" i="26"/>
  <c r="CF61" i="26"/>
  <c r="T61" i="26"/>
  <c r="BB60" i="26"/>
  <c r="CJ59" i="26"/>
  <c r="X59" i="26"/>
  <c r="BF58" i="26"/>
  <c r="CN57" i="26"/>
  <c r="AB57" i="26"/>
  <c r="BJ56" i="26"/>
  <c r="CR55" i="26"/>
  <c r="AF55" i="26"/>
  <c r="BN54" i="26"/>
  <c r="CV53" i="26"/>
  <c r="AJ53" i="26"/>
  <c r="BR52" i="26"/>
  <c r="CZ51" i="26"/>
  <c r="AN51" i="26"/>
  <c r="BV50" i="26"/>
  <c r="U50" i="26"/>
  <c r="CY49" i="26"/>
  <c r="CI49" i="26"/>
  <c r="BS49" i="26"/>
  <c r="BC49" i="26"/>
  <c r="AM49" i="26"/>
  <c r="W49" i="26"/>
  <c r="DA48" i="26"/>
  <c r="CK48" i="26"/>
  <c r="BU48" i="26"/>
  <c r="BE48" i="26"/>
  <c r="AO48" i="26"/>
  <c r="Y48" i="26"/>
  <c r="DC47" i="26"/>
  <c r="CM47" i="26"/>
  <c r="BW47" i="26"/>
  <c r="BG47" i="26"/>
  <c r="AQ47" i="26"/>
  <c r="AA47" i="26"/>
  <c r="K47" i="26"/>
  <c r="CO46" i="26"/>
  <c r="BY46" i="26"/>
  <c r="BI46" i="26"/>
  <c r="AS46" i="26"/>
  <c r="AC46" i="26"/>
  <c r="M46" i="26"/>
  <c r="CQ45" i="26"/>
  <c r="CA45" i="26"/>
  <c r="BK45" i="26"/>
  <c r="AU45" i="26"/>
  <c r="AE45" i="26"/>
  <c r="O45" i="26"/>
  <c r="CS44" i="26"/>
  <c r="CC44" i="26"/>
  <c r="BM44" i="26"/>
  <c r="AW44" i="26"/>
  <c r="AG44" i="26"/>
  <c r="Q44" i="26"/>
  <c r="CU43" i="26"/>
  <c r="CE43" i="26"/>
  <c r="BO43" i="26"/>
  <c r="AY43" i="26"/>
  <c r="AI43" i="26"/>
  <c r="S43" i="26"/>
  <c r="CW42" i="26"/>
  <c r="CG42" i="26"/>
  <c r="BQ42" i="26"/>
  <c r="BA42" i="26"/>
  <c r="AK42" i="26"/>
  <c r="U42" i="26"/>
  <c r="CY41" i="26"/>
  <c r="CI41" i="26"/>
  <c r="BS41" i="26"/>
  <c r="BC41" i="26"/>
  <c r="AM41" i="26"/>
  <c r="W41" i="26"/>
  <c r="DA40" i="26"/>
  <c r="CK40" i="26"/>
  <c r="BU40" i="26"/>
  <c r="BP40" i="26"/>
  <c r="BK40" i="26"/>
  <c r="BE40" i="26"/>
  <c r="AZ40" i="26"/>
  <c r="AU40" i="26"/>
  <c r="AO40" i="26"/>
  <c r="AJ40" i="26"/>
  <c r="AE40" i="26"/>
  <c r="Y40" i="26"/>
  <c r="T40" i="26"/>
  <c r="O40" i="26"/>
  <c r="DC39" i="26"/>
  <c r="CX39" i="26"/>
  <c r="CS39" i="26"/>
  <c r="CM39" i="26"/>
  <c r="CH39" i="26"/>
  <c r="CC39" i="26"/>
  <c r="BX39" i="26"/>
  <c r="BT39" i="26"/>
  <c r="BP39" i="26"/>
  <c r="BL39" i="26"/>
  <c r="BH39" i="26"/>
  <c r="BD39" i="26"/>
  <c r="AZ39" i="26"/>
  <c r="AV39" i="26"/>
  <c r="AR39" i="26"/>
  <c r="AN39" i="26"/>
  <c r="AJ39" i="26"/>
  <c r="AF39" i="26"/>
  <c r="AB39" i="26"/>
  <c r="X39" i="26"/>
  <c r="T39" i="26"/>
  <c r="P39" i="26"/>
  <c r="L39" i="26"/>
  <c r="DB38" i="26"/>
  <c r="CX38" i="26"/>
  <c r="CT38" i="26"/>
  <c r="CP38" i="26"/>
  <c r="CL38" i="26"/>
  <c r="CH38" i="26"/>
  <c r="CD38" i="26"/>
  <c r="BZ38" i="26"/>
  <c r="BV38" i="26"/>
  <c r="BR38" i="26"/>
  <c r="BN38" i="26"/>
  <c r="BJ38" i="26"/>
  <c r="BF38" i="26"/>
  <c r="BB38" i="26"/>
  <c r="AX38" i="26"/>
  <c r="AT38" i="26"/>
  <c r="AP38" i="26"/>
  <c r="AL38" i="26"/>
  <c r="AH38" i="26"/>
  <c r="AD38" i="26"/>
  <c r="Z38" i="26"/>
  <c r="V38" i="26"/>
  <c r="R38" i="26"/>
  <c r="N38" i="26"/>
  <c r="J38" i="26"/>
  <c r="CZ37" i="26"/>
  <c r="CV37" i="26"/>
  <c r="CR37" i="26"/>
  <c r="CN37" i="26"/>
  <c r="CJ37" i="26"/>
  <c r="CF37" i="26"/>
  <c r="CB37" i="26"/>
  <c r="BX37" i="26"/>
  <c r="BT37" i="26"/>
  <c r="BP37" i="26"/>
  <c r="BL37" i="26"/>
  <c r="BH37" i="26"/>
  <c r="BD37" i="26"/>
  <c r="AZ37" i="26"/>
  <c r="AV37" i="26"/>
  <c r="AR37" i="26"/>
  <c r="AN37" i="26"/>
  <c r="AJ37" i="26"/>
  <c r="AF37" i="26"/>
  <c r="AB37" i="26"/>
  <c r="X37" i="26"/>
  <c r="T37" i="26"/>
  <c r="P37" i="26"/>
  <c r="L37" i="26"/>
  <c r="DB36" i="26"/>
  <c r="CX36" i="26"/>
  <c r="CT36" i="26"/>
  <c r="CP36" i="26"/>
  <c r="CL36" i="26"/>
  <c r="CH36" i="26"/>
  <c r="CD36" i="26"/>
  <c r="BZ36" i="26"/>
  <c r="BV36" i="26"/>
  <c r="BR36" i="26"/>
  <c r="BN36" i="26"/>
  <c r="BJ36" i="26"/>
  <c r="BF36" i="26"/>
  <c r="BB36" i="26"/>
  <c r="AX36" i="26"/>
  <c r="AT36" i="26"/>
  <c r="AP36" i="26"/>
  <c r="AL36" i="26"/>
  <c r="AH36" i="26"/>
  <c r="AD36" i="26"/>
  <c r="Z36" i="26"/>
  <c r="V36" i="26"/>
  <c r="R36" i="26"/>
  <c r="N36" i="26"/>
  <c r="J36" i="26"/>
  <c r="CZ35" i="26"/>
  <c r="CV35" i="26"/>
  <c r="CR35" i="26"/>
  <c r="CN35" i="26"/>
  <c r="CJ35" i="26"/>
  <c r="CF35" i="26"/>
  <c r="CB35" i="26"/>
  <c r="BX35" i="26"/>
  <c r="BT35" i="26"/>
  <c r="BP35" i="26"/>
  <c r="BL35" i="26"/>
  <c r="BH35" i="26"/>
  <c r="BD35" i="26"/>
  <c r="AZ35" i="26"/>
  <c r="AV35" i="26"/>
  <c r="AR35" i="26"/>
  <c r="AN35" i="26"/>
  <c r="AJ35" i="26"/>
  <c r="AF35" i="26"/>
  <c r="AB35" i="26"/>
  <c r="X35" i="26"/>
  <c r="T35" i="26"/>
  <c r="P35" i="26"/>
  <c r="L35" i="26"/>
  <c r="DB34" i="26"/>
  <c r="CX34" i="26"/>
  <c r="CT34" i="26"/>
  <c r="CP34" i="26"/>
  <c r="CL34" i="26"/>
  <c r="CH34" i="26"/>
  <c r="CD34" i="26"/>
  <c r="BZ34" i="26"/>
  <c r="BV34" i="26"/>
  <c r="BR34" i="26"/>
  <c r="BN34" i="26"/>
  <c r="BJ34" i="26"/>
  <c r="BF34" i="26"/>
  <c r="BB34" i="26"/>
  <c r="AX34" i="26"/>
  <c r="AT34" i="26"/>
  <c r="AP34" i="26"/>
  <c r="AL34" i="26"/>
  <c r="AH34" i="26"/>
  <c r="AD34" i="26"/>
  <c r="Z34" i="26"/>
  <c r="V34" i="26"/>
  <c r="R34" i="26"/>
  <c r="N34" i="26"/>
  <c r="J34" i="26"/>
  <c r="CZ33" i="26"/>
  <c r="CV33" i="26"/>
  <c r="CR33" i="26"/>
  <c r="CN33" i="26"/>
  <c r="CJ33" i="26"/>
  <c r="CF33" i="26"/>
  <c r="CB33" i="26"/>
  <c r="BX33" i="26"/>
  <c r="BT33" i="26"/>
  <c r="BP33" i="26"/>
  <c r="BL33" i="26"/>
  <c r="BH33" i="26"/>
  <c r="BD33" i="26"/>
  <c r="AZ33" i="26"/>
  <c r="AV33" i="26"/>
  <c r="AR33" i="26"/>
  <c r="AN33" i="26"/>
  <c r="AJ33" i="26"/>
  <c r="AF33" i="26"/>
  <c r="AB33" i="26"/>
  <c r="X33" i="26"/>
  <c r="T33" i="26"/>
  <c r="P33" i="26"/>
  <c r="L33" i="26"/>
  <c r="DB32" i="26"/>
  <c r="CX32" i="26"/>
  <c r="CT32" i="26"/>
  <c r="CP32" i="26"/>
  <c r="CL32" i="26"/>
  <c r="CH32" i="26"/>
  <c r="CD32" i="26"/>
  <c r="BZ32" i="26"/>
  <c r="BV32" i="26"/>
  <c r="BR32" i="26"/>
  <c r="BN32" i="26"/>
  <c r="BJ32" i="26"/>
  <c r="BF32" i="26"/>
  <c r="BB32" i="26"/>
  <c r="AX32" i="26"/>
  <c r="AT32" i="26"/>
  <c r="AP32" i="26"/>
  <c r="AL32" i="26"/>
  <c r="AH32" i="26"/>
  <c r="AD32" i="26"/>
  <c r="Z32" i="26"/>
  <c r="V32" i="26"/>
  <c r="R32" i="26"/>
  <c r="N32" i="26"/>
  <c r="J32" i="26"/>
  <c r="CZ31" i="26"/>
  <c r="CV31" i="26"/>
  <c r="CR31" i="26"/>
  <c r="CN31" i="26"/>
  <c r="CJ31" i="26"/>
  <c r="CF31" i="26"/>
  <c r="CB31" i="26"/>
  <c r="BX31" i="26"/>
  <c r="BT31" i="26"/>
  <c r="BP31" i="26"/>
  <c r="BL31" i="26"/>
  <c r="BH31" i="26"/>
  <c r="BD31" i="26"/>
  <c r="AZ31" i="26"/>
  <c r="AV31" i="26"/>
  <c r="AR31" i="26"/>
  <c r="AN31" i="26"/>
  <c r="AJ31" i="26"/>
  <c r="AF31" i="26"/>
  <c r="AB31" i="26"/>
  <c r="X31" i="26"/>
  <c r="T31" i="26"/>
  <c r="P31" i="26"/>
  <c r="L31" i="26"/>
  <c r="DB30" i="26"/>
  <c r="CX30" i="26"/>
  <c r="CT30" i="26"/>
  <c r="CP30" i="26"/>
  <c r="CL30" i="26"/>
  <c r="CH30" i="26"/>
  <c r="CD30" i="26"/>
  <c r="BZ30" i="26"/>
  <c r="BV30" i="26"/>
  <c r="BR30" i="26"/>
  <c r="BN30" i="26"/>
  <c r="BJ30" i="26"/>
  <c r="BF30" i="26"/>
  <c r="BB30" i="26"/>
  <c r="AX30" i="26"/>
  <c r="AT30" i="26"/>
  <c r="AP30" i="26"/>
  <c r="AL30" i="26"/>
  <c r="AH30" i="26"/>
  <c r="AD30" i="26"/>
  <c r="Z30" i="26"/>
  <c r="V30" i="26"/>
  <c r="R30" i="26"/>
  <c r="N30" i="26"/>
  <c r="J30" i="26"/>
  <c r="CZ29" i="26"/>
  <c r="CV29" i="26"/>
  <c r="CR29" i="26"/>
  <c r="CN29" i="26"/>
  <c r="CJ29" i="26"/>
  <c r="CF29" i="26"/>
  <c r="AF67" i="26"/>
  <c r="BR64" i="26"/>
  <c r="AH62" i="26"/>
  <c r="BP61" i="26"/>
  <c r="CX60" i="26"/>
  <c r="AL60" i="26"/>
  <c r="BT59" i="26"/>
  <c r="DB58" i="26"/>
  <c r="AP58" i="26"/>
  <c r="BX57" i="26"/>
  <c r="L57" i="26"/>
  <c r="AT56" i="26"/>
  <c r="CB55" i="26"/>
  <c r="P55" i="26"/>
  <c r="AX54" i="26"/>
  <c r="CF53" i="26"/>
  <c r="T53" i="26"/>
  <c r="BB52" i="26"/>
  <c r="CJ51" i="26"/>
  <c r="X51" i="26"/>
  <c r="BF50" i="26"/>
  <c r="Q50" i="26"/>
  <c r="CU49" i="26"/>
  <c r="CE49" i="26"/>
  <c r="BO49" i="26"/>
  <c r="AY49" i="26"/>
  <c r="AI49" i="26"/>
  <c r="S49" i="26"/>
  <c r="CW48" i="26"/>
  <c r="CG48" i="26"/>
  <c r="BQ48" i="26"/>
  <c r="BA48" i="26"/>
  <c r="AK48" i="26"/>
  <c r="U48" i="26"/>
  <c r="CY47" i="26"/>
  <c r="CI47" i="26"/>
  <c r="BS47" i="26"/>
  <c r="BC47" i="26"/>
  <c r="AM47" i="26"/>
  <c r="W47" i="26"/>
  <c r="DA46" i="26"/>
  <c r="CK46" i="26"/>
  <c r="BU46" i="26"/>
  <c r="BE46" i="26"/>
  <c r="AO46" i="26"/>
  <c r="Y46" i="26"/>
  <c r="DC45" i="26"/>
  <c r="CM45" i="26"/>
  <c r="BW45" i="26"/>
  <c r="BG45" i="26"/>
  <c r="AQ45" i="26"/>
  <c r="AA45" i="26"/>
  <c r="K45" i="26"/>
  <c r="CO44" i="26"/>
  <c r="BY44" i="26"/>
  <c r="BI44" i="26"/>
  <c r="AS44" i="26"/>
  <c r="AC44" i="26"/>
  <c r="M44" i="26"/>
  <c r="CQ43" i="26"/>
  <c r="CA43" i="26"/>
  <c r="BK43" i="26"/>
  <c r="AU43" i="26"/>
  <c r="AE43" i="26"/>
  <c r="O43" i="26"/>
  <c r="CS42" i="26"/>
  <c r="CC42" i="26"/>
  <c r="BM42" i="26"/>
  <c r="AW42" i="26"/>
  <c r="AG42" i="26"/>
  <c r="Q42" i="26"/>
  <c r="CU41" i="26"/>
  <c r="CE41" i="26"/>
  <c r="BO41" i="26"/>
  <c r="AY41" i="26"/>
  <c r="AI41" i="26"/>
  <c r="S41" i="26"/>
  <c r="CW40" i="26"/>
  <c r="CG40" i="26"/>
  <c r="BT40" i="26"/>
  <c r="BO40" i="26"/>
  <c r="BI40" i="26"/>
  <c r="BD40" i="26"/>
  <c r="AY40" i="26"/>
  <c r="AS40" i="26"/>
  <c r="AN40" i="26"/>
  <c r="AI40" i="26"/>
  <c r="AC40" i="26"/>
  <c r="X40" i="26"/>
  <c r="S40" i="26"/>
  <c r="M40" i="26"/>
  <c r="DB39" i="26"/>
  <c r="CW39" i="26"/>
  <c r="CQ39" i="26"/>
  <c r="CL39" i="26"/>
  <c r="CG39" i="26"/>
  <c r="CA39" i="26"/>
  <c r="BW39" i="26"/>
  <c r="BS39" i="26"/>
  <c r="BO39" i="26"/>
  <c r="BK39" i="26"/>
  <c r="BG39" i="26"/>
  <c r="BC39" i="26"/>
  <c r="AY39" i="26"/>
  <c r="AU39" i="26"/>
  <c r="AQ39" i="26"/>
  <c r="AM39" i="26"/>
  <c r="AI39" i="26"/>
  <c r="AE39" i="26"/>
  <c r="AA39" i="26"/>
  <c r="W39" i="26"/>
  <c r="S39" i="26"/>
  <c r="O39" i="26"/>
  <c r="K39" i="26"/>
  <c r="DA38" i="26"/>
  <c r="CW38" i="26"/>
  <c r="CS38" i="26"/>
  <c r="CO38" i="26"/>
  <c r="CK38" i="26"/>
  <c r="CG38" i="26"/>
  <c r="CC38" i="26"/>
  <c r="BY38" i="26"/>
  <c r="BU38" i="26"/>
  <c r="BQ38" i="26"/>
  <c r="BM38" i="26"/>
  <c r="BI38" i="26"/>
  <c r="BE38" i="26"/>
  <c r="BA38" i="26"/>
  <c r="AW38" i="26"/>
  <c r="AS38" i="26"/>
  <c r="AO38" i="26"/>
  <c r="AK38" i="26"/>
  <c r="AG38" i="26"/>
  <c r="AC38" i="26"/>
  <c r="Y38" i="26"/>
  <c r="U38" i="26"/>
  <c r="Q38" i="26"/>
  <c r="M38" i="26"/>
  <c r="DC37" i="26"/>
  <c r="CY37" i="26"/>
  <c r="CU37" i="26"/>
  <c r="CQ37" i="26"/>
  <c r="CM37" i="26"/>
  <c r="CI37" i="26"/>
  <c r="CE37" i="26"/>
  <c r="CA37" i="26"/>
  <c r="BW37" i="26"/>
  <c r="BS37" i="26"/>
  <c r="BO37" i="26"/>
  <c r="BK37" i="26"/>
  <c r="BG37" i="26"/>
  <c r="BC37" i="26"/>
  <c r="AY37" i="26"/>
  <c r="AU37" i="26"/>
  <c r="AQ37" i="26"/>
  <c r="AM37" i="26"/>
  <c r="AI37" i="26"/>
  <c r="AE37" i="26"/>
  <c r="AA37" i="26"/>
  <c r="W37" i="26"/>
  <c r="S37" i="26"/>
  <c r="O37" i="26"/>
  <c r="K37" i="26"/>
  <c r="DA36" i="26"/>
  <c r="CW36" i="26"/>
  <c r="CS36" i="26"/>
  <c r="CO36" i="26"/>
  <c r="CK36" i="26"/>
  <c r="CG36" i="26"/>
  <c r="CC36" i="26"/>
  <c r="BY36" i="26"/>
  <c r="BU36" i="26"/>
  <c r="BQ36" i="26"/>
  <c r="BM36" i="26"/>
  <c r="BI36" i="26"/>
  <c r="BE36" i="26"/>
  <c r="BA36" i="26"/>
  <c r="AW36" i="26"/>
  <c r="AS36" i="26"/>
  <c r="AO36" i="26"/>
  <c r="AK36" i="26"/>
  <c r="AG36" i="26"/>
  <c r="AC36" i="26"/>
  <c r="Y36" i="26"/>
  <c r="U36" i="26"/>
  <c r="Q36" i="26"/>
  <c r="M36" i="26"/>
  <c r="DC35" i="26"/>
  <c r="CY35" i="26"/>
  <c r="CU35" i="26"/>
  <c r="CQ35" i="26"/>
  <c r="CM35" i="26"/>
  <c r="CI35" i="26"/>
  <c r="CE35" i="26"/>
  <c r="CA35" i="26"/>
  <c r="BW35" i="26"/>
  <c r="BS35" i="26"/>
  <c r="BO35" i="26"/>
  <c r="BK35" i="26"/>
  <c r="BG35" i="26"/>
  <c r="BC35" i="26"/>
  <c r="AY35" i="26"/>
  <c r="AU35" i="26"/>
  <c r="AQ35" i="26"/>
  <c r="AM35" i="26"/>
  <c r="AI35" i="26"/>
  <c r="AE35" i="26"/>
  <c r="AA35" i="26"/>
  <c r="W35" i="26"/>
  <c r="S35" i="26"/>
  <c r="O35" i="26"/>
  <c r="K35" i="26"/>
  <c r="DA34" i="26"/>
  <c r="CW34" i="26"/>
  <c r="CS34" i="26"/>
  <c r="CO34" i="26"/>
  <c r="CK34" i="26"/>
  <c r="CG34" i="26"/>
  <c r="CC34" i="26"/>
  <c r="BY34" i="26"/>
  <c r="BU34" i="26"/>
  <c r="BQ34" i="26"/>
  <c r="BM34" i="26"/>
  <c r="BI34" i="26"/>
  <c r="BE34" i="26"/>
  <c r="BA34" i="26"/>
  <c r="AW34" i="26"/>
  <c r="AS34" i="26"/>
  <c r="AO34" i="26"/>
  <c r="AK34" i="26"/>
  <c r="AG34" i="26"/>
  <c r="AC34" i="26"/>
  <c r="Y34" i="26"/>
  <c r="U34" i="26"/>
  <c r="Q34" i="26"/>
  <c r="M34" i="26"/>
  <c r="DC33" i="26"/>
  <c r="CY33" i="26"/>
  <c r="CU33" i="26"/>
  <c r="CQ33" i="26"/>
  <c r="CM33" i="26"/>
  <c r="CI33" i="26"/>
  <c r="CE33" i="26"/>
  <c r="CA33" i="26"/>
  <c r="BW33" i="26"/>
  <c r="BS33" i="26"/>
  <c r="BO33" i="26"/>
  <c r="BK33" i="26"/>
  <c r="BG33" i="26"/>
  <c r="BC33" i="26"/>
  <c r="AY33" i="26"/>
  <c r="AU33" i="26"/>
  <c r="AQ33" i="26"/>
  <c r="AM33" i="26"/>
  <c r="AI33" i="26"/>
  <c r="AE33" i="26"/>
  <c r="AA33" i="26"/>
  <c r="W33" i="26"/>
  <c r="S33" i="26"/>
  <c r="O33" i="26"/>
  <c r="K33" i="26"/>
  <c r="DA32" i="26"/>
  <c r="CW32" i="26"/>
  <c r="CS32" i="26"/>
  <c r="CO32" i="26"/>
  <c r="CK32" i="26"/>
  <c r="CG32" i="26"/>
  <c r="CC32" i="26"/>
  <c r="BY32" i="26"/>
  <c r="BU32" i="26"/>
  <c r="BQ32" i="26"/>
  <c r="BM32" i="26"/>
  <c r="BI32" i="26"/>
  <c r="BE32" i="26"/>
  <c r="BA32" i="26"/>
  <c r="AW32" i="26"/>
  <c r="AS32" i="26"/>
  <c r="AO32" i="26"/>
  <c r="AK32" i="26"/>
  <c r="AG32" i="26"/>
  <c r="AC32" i="26"/>
  <c r="Y32" i="26"/>
  <c r="U32" i="26"/>
  <c r="Q32" i="26"/>
  <c r="M32" i="26"/>
  <c r="DC31" i="26"/>
  <c r="CY31" i="26"/>
  <c r="CU31" i="26"/>
  <c r="CQ31" i="26"/>
  <c r="CM31" i="26"/>
  <c r="CI31" i="26"/>
  <c r="CE31" i="26"/>
  <c r="CA31" i="26"/>
  <c r="BW31" i="26"/>
  <c r="BS31" i="26"/>
  <c r="BO31" i="26"/>
  <c r="BK31" i="26"/>
  <c r="BG31" i="26"/>
  <c r="BC31" i="26"/>
  <c r="AY31" i="26"/>
  <c r="AU31" i="26"/>
  <c r="AQ31" i="26"/>
  <c r="AM31" i="26"/>
  <c r="AI31" i="26"/>
  <c r="AE31" i="26"/>
  <c r="AA31" i="26"/>
  <c r="W31" i="26"/>
  <c r="S31" i="26"/>
  <c r="O31" i="26"/>
  <c r="K31" i="26"/>
  <c r="DA30" i="26"/>
  <c r="CW30" i="26"/>
  <c r="CS30" i="26"/>
  <c r="CO30" i="26"/>
  <c r="CK30" i="26"/>
  <c r="CG30" i="26"/>
  <c r="CC30" i="26"/>
  <c r="BY30" i="26"/>
  <c r="BU30" i="26"/>
  <c r="BQ30" i="26"/>
  <c r="BM30" i="26"/>
  <c r="BI30" i="26"/>
  <c r="BE30" i="26"/>
  <c r="BA30" i="26"/>
  <c r="AW30" i="26"/>
  <c r="AS30" i="26"/>
  <c r="AO30" i="26"/>
  <c r="AK30" i="26"/>
  <c r="AG30" i="26"/>
  <c r="AC30" i="26"/>
  <c r="Y30" i="26"/>
  <c r="U30" i="26"/>
  <c r="Q30" i="26"/>
  <c r="M30" i="26"/>
  <c r="DC29" i="26"/>
  <c r="CY29" i="26"/>
  <c r="CU29" i="26"/>
  <c r="CQ29" i="26"/>
  <c r="CM29" i="26"/>
  <c r="CI29" i="26"/>
  <c r="CE29" i="26"/>
  <c r="CA29" i="26"/>
  <c r="BN66" i="26"/>
  <c r="CH60" i="26"/>
  <c r="Z58" i="26"/>
  <c r="BL55" i="26"/>
  <c r="CX52" i="26"/>
  <c r="AP50" i="26"/>
  <c r="BK49" i="26"/>
  <c r="CS48" i="26"/>
  <c r="AG48" i="26"/>
  <c r="BO47" i="26"/>
  <c r="CW46" i="26"/>
  <c r="AK46" i="26"/>
  <c r="BS45" i="26"/>
  <c r="DA44" i="26"/>
  <c r="AO44" i="26"/>
  <c r="BW43" i="26"/>
  <c r="K43" i="26"/>
  <c r="AS42" i="26"/>
  <c r="CA41" i="26"/>
  <c r="O41" i="26"/>
  <c r="BM40" i="26"/>
  <c r="AR40" i="26"/>
  <c r="W40" i="26"/>
  <c r="CU39" i="26"/>
  <c r="BZ39" i="26"/>
  <c r="BJ39" i="26"/>
  <c r="AT39" i="26"/>
  <c r="AD39" i="26"/>
  <c r="N39" i="26"/>
  <c r="CR38" i="26"/>
  <c r="CB38" i="26"/>
  <c r="BL38" i="26"/>
  <c r="AV38" i="26"/>
  <c r="AF38" i="26"/>
  <c r="P38" i="26"/>
  <c r="CT37" i="26"/>
  <c r="CD37" i="26"/>
  <c r="BN37" i="26"/>
  <c r="AX37" i="26"/>
  <c r="AH37" i="26"/>
  <c r="R37" i="26"/>
  <c r="CV36" i="26"/>
  <c r="CF36" i="26"/>
  <c r="BP36" i="26"/>
  <c r="AZ36" i="26"/>
  <c r="AJ36" i="26"/>
  <c r="T36" i="26"/>
  <c r="CX35" i="26"/>
  <c r="CH35" i="26"/>
  <c r="BR35" i="26"/>
  <c r="BB35" i="26"/>
  <c r="AL35" i="26"/>
  <c r="V35" i="26"/>
  <c r="CZ34" i="26"/>
  <c r="CJ34" i="26"/>
  <c r="BT34" i="26"/>
  <c r="BD34" i="26"/>
  <c r="AN34" i="26"/>
  <c r="X34" i="26"/>
  <c r="DB33" i="26"/>
  <c r="CL33" i="26"/>
  <c r="BV33" i="26"/>
  <c r="BF33" i="26"/>
  <c r="AP33" i="26"/>
  <c r="Z33" i="26"/>
  <c r="J33" i="26"/>
  <c r="CN32" i="26"/>
  <c r="BX32" i="26"/>
  <c r="BH32" i="26"/>
  <c r="AR32" i="26"/>
  <c r="AB32" i="26"/>
  <c r="L32" i="26"/>
  <c r="CP31" i="26"/>
  <c r="BZ31" i="26"/>
  <c r="BJ31" i="26"/>
  <c r="AT31" i="26"/>
  <c r="AD31" i="26"/>
  <c r="N31" i="26"/>
  <c r="CR30" i="26"/>
  <c r="CB30" i="26"/>
  <c r="BL30" i="26"/>
  <c r="AV30" i="26"/>
  <c r="AF30" i="26"/>
  <c r="P30" i="26"/>
  <c r="CT29" i="26"/>
  <c r="CD29" i="26"/>
  <c r="BX29" i="26"/>
  <c r="BT29" i="26"/>
  <c r="BP29" i="26"/>
  <c r="BL29" i="26"/>
  <c r="BH29" i="26"/>
  <c r="BD29" i="26"/>
  <c r="AZ29" i="26"/>
  <c r="AV29" i="26"/>
  <c r="AR29" i="26"/>
  <c r="AN29" i="26"/>
  <c r="AJ29" i="26"/>
  <c r="AF29" i="26"/>
  <c r="AB29" i="26"/>
  <c r="X29" i="26"/>
  <c r="T29" i="26"/>
  <c r="P29" i="26"/>
  <c r="L29" i="26"/>
  <c r="DB28" i="26"/>
  <c r="CX28" i="26"/>
  <c r="CT28" i="26"/>
  <c r="CP28" i="26"/>
  <c r="CL28" i="26"/>
  <c r="CH28" i="26"/>
  <c r="CD28" i="26"/>
  <c r="BZ28" i="26"/>
  <c r="BV28" i="26"/>
  <c r="BR28" i="26"/>
  <c r="BN28" i="26"/>
  <c r="BJ28" i="26"/>
  <c r="BF28" i="26"/>
  <c r="BB28" i="26"/>
  <c r="AX28" i="26"/>
  <c r="AT28" i="26"/>
  <c r="AP28" i="26"/>
  <c r="AL28" i="26"/>
  <c r="AH28" i="26"/>
  <c r="AD28" i="26"/>
  <c r="Z28" i="26"/>
  <c r="V28" i="26"/>
  <c r="R28" i="26"/>
  <c r="N28" i="26"/>
  <c r="J28" i="26"/>
  <c r="CZ27" i="26"/>
  <c r="CV27" i="26"/>
  <c r="CR27" i="26"/>
  <c r="CN27" i="26"/>
  <c r="CJ27" i="26"/>
  <c r="CF27" i="26"/>
  <c r="CB27" i="26"/>
  <c r="BX27" i="26"/>
  <c r="BT27" i="26"/>
  <c r="BP27" i="26"/>
  <c r="BL27" i="26"/>
  <c r="BH27" i="26"/>
  <c r="BD27" i="26"/>
  <c r="AZ27" i="26"/>
  <c r="AV27" i="26"/>
  <c r="AR27" i="26"/>
  <c r="AN27" i="26"/>
  <c r="AJ27" i="26"/>
  <c r="AF27" i="26"/>
  <c r="AB27" i="26"/>
  <c r="X27" i="26"/>
  <c r="T27" i="26"/>
  <c r="P27" i="26"/>
  <c r="L27" i="26"/>
  <c r="DB26" i="26"/>
  <c r="CX26" i="26"/>
  <c r="CT26" i="26"/>
  <c r="CP26" i="26"/>
  <c r="CL26" i="26"/>
  <c r="CH26" i="26"/>
  <c r="CD26" i="26"/>
  <c r="BZ26" i="26"/>
  <c r="BV26" i="26"/>
  <c r="BR26" i="26"/>
  <c r="BN26" i="26"/>
  <c r="BJ26" i="26"/>
  <c r="BF26" i="26"/>
  <c r="BB26" i="26"/>
  <c r="AX26" i="26"/>
  <c r="AT26" i="26"/>
  <c r="AP26" i="26"/>
  <c r="AL26" i="26"/>
  <c r="AH26" i="26"/>
  <c r="AD26" i="26"/>
  <c r="Z26" i="26"/>
  <c r="V26" i="26"/>
  <c r="R26" i="26"/>
  <c r="N26" i="26"/>
  <c r="J26" i="26"/>
  <c r="CZ25" i="26"/>
  <c r="CV25" i="26"/>
  <c r="CR25" i="26"/>
  <c r="CN25" i="26"/>
  <c r="CJ25" i="26"/>
  <c r="CF25" i="26"/>
  <c r="CB25" i="26"/>
  <c r="BX25" i="26"/>
  <c r="BT25" i="26"/>
  <c r="BP25" i="26"/>
  <c r="BL25" i="26"/>
  <c r="BH25" i="26"/>
  <c r="BD25" i="26"/>
  <c r="AZ25" i="26"/>
  <c r="AV25" i="26"/>
  <c r="AR25" i="26"/>
  <c r="AN25" i="26"/>
  <c r="AJ25" i="26"/>
  <c r="AF25" i="26"/>
  <c r="AB25" i="26"/>
  <c r="X25" i="26"/>
  <c r="T25" i="26"/>
  <c r="P25" i="26"/>
  <c r="L25" i="26"/>
  <c r="DB24" i="26"/>
  <c r="CX24" i="26"/>
  <c r="CT24" i="26"/>
  <c r="CP24" i="26"/>
  <c r="CL24" i="26"/>
  <c r="CH24" i="26"/>
  <c r="CD24" i="26"/>
  <c r="BZ24" i="26"/>
  <c r="BV24" i="26"/>
  <c r="BR24" i="26"/>
  <c r="BN24" i="26"/>
  <c r="BJ24" i="26"/>
  <c r="BF24" i="26"/>
  <c r="BB24" i="26"/>
  <c r="AX24" i="26"/>
  <c r="AT24" i="26"/>
  <c r="AP24" i="26"/>
  <c r="AL24" i="26"/>
  <c r="AH24" i="26"/>
  <c r="AD24" i="26"/>
  <c r="Z24" i="26"/>
  <c r="V24" i="26"/>
  <c r="R24" i="26"/>
  <c r="N24" i="26"/>
  <c r="J24" i="26"/>
  <c r="CZ23" i="26"/>
  <c r="CV23" i="26"/>
  <c r="CR23" i="26"/>
  <c r="CN23" i="26"/>
  <c r="CJ23" i="26"/>
  <c r="CF23" i="26"/>
  <c r="CB23" i="26"/>
  <c r="BX23" i="26"/>
  <c r="BT23" i="26"/>
  <c r="BP23" i="26"/>
  <c r="BL23" i="26"/>
  <c r="BH23" i="26"/>
  <c r="BD23" i="26"/>
  <c r="AZ23" i="26"/>
  <c r="AV23" i="26"/>
  <c r="AR23" i="26"/>
  <c r="AN23" i="26"/>
  <c r="AJ23" i="26"/>
  <c r="AF23" i="26"/>
  <c r="AB23" i="26"/>
  <c r="X23" i="26"/>
  <c r="T23" i="26"/>
  <c r="P23" i="26"/>
  <c r="L23" i="26"/>
  <c r="DB22" i="26"/>
  <c r="CX22" i="26"/>
  <c r="CT22" i="26"/>
  <c r="CP22" i="26"/>
  <c r="CL22" i="26"/>
  <c r="CH22" i="26"/>
  <c r="CD22" i="26"/>
  <c r="BZ22" i="26"/>
  <c r="BV22" i="26"/>
  <c r="BR22" i="26"/>
  <c r="BN22" i="26"/>
  <c r="CZ63" i="26"/>
  <c r="V60" i="26"/>
  <c r="BH57" i="26"/>
  <c r="CT54" i="26"/>
  <c r="AL52" i="26"/>
  <c r="M50" i="26"/>
  <c r="AU49" i="26"/>
  <c r="CC48" i="26"/>
  <c r="Q48" i="26"/>
  <c r="AY47" i="26"/>
  <c r="CG46" i="26"/>
  <c r="U46" i="26"/>
  <c r="BC45" i="26"/>
  <c r="CK44" i="26"/>
  <c r="Y44" i="26"/>
  <c r="BG43" i="26"/>
  <c r="CO42" i="26"/>
  <c r="AC42" i="26"/>
  <c r="BK41" i="26"/>
  <c r="CS40" i="26"/>
  <c r="BH40" i="26"/>
  <c r="AM40" i="26"/>
  <c r="Q40" i="26"/>
  <c r="CP39" i="26"/>
  <c r="BV39" i="26"/>
  <c r="BF39" i="26"/>
  <c r="AP39" i="26"/>
  <c r="Z39" i="26"/>
  <c r="J39" i="26"/>
  <c r="CN38" i="26"/>
  <c r="BX38" i="26"/>
  <c r="BH38" i="26"/>
  <c r="AR38" i="26"/>
  <c r="AB38" i="26"/>
  <c r="L38" i="26"/>
  <c r="CP37" i="26"/>
  <c r="BZ37" i="26"/>
  <c r="BJ37" i="26"/>
  <c r="AT37" i="26"/>
  <c r="AD37" i="26"/>
  <c r="N37" i="26"/>
  <c r="CR36" i="26"/>
  <c r="CB36" i="26"/>
  <c r="BL36" i="26"/>
  <c r="AV36" i="26"/>
  <c r="AF36" i="26"/>
  <c r="P36" i="26"/>
  <c r="CT35" i="26"/>
  <c r="CD35" i="26"/>
  <c r="BN35" i="26"/>
  <c r="AX35" i="26"/>
  <c r="AH35" i="26"/>
  <c r="R35" i="26"/>
  <c r="CV34" i="26"/>
  <c r="CF34" i="26"/>
  <c r="BP34" i="26"/>
  <c r="AZ34" i="26"/>
  <c r="AJ34" i="26"/>
  <c r="T34" i="26"/>
  <c r="CX33" i="26"/>
  <c r="CH33" i="26"/>
  <c r="BR33" i="26"/>
  <c r="BB33" i="26"/>
  <c r="AL33" i="26"/>
  <c r="V33" i="26"/>
  <c r="CZ32" i="26"/>
  <c r="CJ32" i="26"/>
  <c r="BT32" i="26"/>
  <c r="BD32" i="26"/>
  <c r="AN32" i="26"/>
  <c r="X32" i="26"/>
  <c r="DB31" i="26"/>
  <c r="CL31" i="26"/>
  <c r="BV31" i="26"/>
  <c r="BF31" i="26"/>
  <c r="AP31" i="26"/>
  <c r="Z31" i="26"/>
  <c r="J31" i="26"/>
  <c r="CN30" i="26"/>
  <c r="BX30" i="26"/>
  <c r="BH30" i="26"/>
  <c r="AR30" i="26"/>
  <c r="AB30" i="26"/>
  <c r="L30" i="26"/>
  <c r="CP29" i="26"/>
  <c r="CB29" i="26"/>
  <c r="BW29" i="26"/>
  <c r="BS29" i="26"/>
  <c r="BO29" i="26"/>
  <c r="BK29" i="26"/>
  <c r="BG29" i="26"/>
  <c r="BC29" i="26"/>
  <c r="AY29" i="26"/>
  <c r="AU29" i="26"/>
  <c r="AQ29" i="26"/>
  <c r="AM29" i="26"/>
  <c r="AI29" i="26"/>
  <c r="AE29" i="26"/>
  <c r="AA29" i="26"/>
  <c r="W29" i="26"/>
  <c r="S29" i="26"/>
  <c r="O29" i="26"/>
  <c r="K29" i="26"/>
  <c r="DA28" i="26"/>
  <c r="CW28" i="26"/>
  <c r="CS28" i="26"/>
  <c r="CO28" i="26"/>
  <c r="CK28" i="26"/>
  <c r="CG28" i="26"/>
  <c r="CC28" i="26"/>
  <c r="BY28" i="26"/>
  <c r="BU28" i="26"/>
  <c r="BQ28" i="26"/>
  <c r="BM28" i="26"/>
  <c r="BI28" i="26"/>
  <c r="BE28" i="26"/>
  <c r="BA28" i="26"/>
  <c r="AW28" i="26"/>
  <c r="AS28" i="26"/>
  <c r="AO28" i="26"/>
  <c r="AK28" i="26"/>
  <c r="AG28" i="26"/>
  <c r="AC28" i="26"/>
  <c r="Y28" i="26"/>
  <c r="U28" i="26"/>
  <c r="Q28" i="26"/>
  <c r="M28" i="26"/>
  <c r="DC27" i="26"/>
  <c r="CY27" i="26"/>
  <c r="CU27" i="26"/>
  <c r="CQ27" i="26"/>
  <c r="CM27" i="26"/>
  <c r="CI27" i="26"/>
  <c r="CE27" i="26"/>
  <c r="CA27" i="26"/>
  <c r="BW27" i="26"/>
  <c r="BS27" i="26"/>
  <c r="BO27" i="26"/>
  <c r="BK27" i="26"/>
  <c r="BG27" i="26"/>
  <c r="BC27" i="26"/>
  <c r="AY27" i="26"/>
  <c r="AU27" i="26"/>
  <c r="AQ27" i="26"/>
  <c r="AM27" i="26"/>
  <c r="AI27" i="26"/>
  <c r="AE27" i="26"/>
  <c r="AA27" i="26"/>
  <c r="W27" i="26"/>
  <c r="S27" i="26"/>
  <c r="O27" i="26"/>
  <c r="K27" i="26"/>
  <c r="DA26" i="26"/>
  <c r="CW26" i="26"/>
  <c r="CS26" i="26"/>
  <c r="CO26" i="26"/>
  <c r="CK26" i="26"/>
  <c r="CG26" i="26"/>
  <c r="CC26" i="26"/>
  <c r="BY26" i="26"/>
  <c r="BU26" i="26"/>
  <c r="BQ26" i="26"/>
  <c r="BM26" i="26"/>
  <c r="BI26" i="26"/>
  <c r="BE26" i="26"/>
  <c r="BA26" i="26"/>
  <c r="AW26" i="26"/>
  <c r="AS26" i="26"/>
  <c r="AO26" i="26"/>
  <c r="AK26" i="26"/>
  <c r="AG26" i="26"/>
  <c r="AC26" i="26"/>
  <c r="Y26" i="26"/>
  <c r="U26" i="26"/>
  <c r="Q26" i="26"/>
  <c r="M26" i="26"/>
  <c r="DC25" i="26"/>
  <c r="CY25" i="26"/>
  <c r="CU25" i="26"/>
  <c r="CQ25" i="26"/>
  <c r="CM25" i="26"/>
  <c r="CI25" i="26"/>
  <c r="CE25" i="26"/>
  <c r="CA25" i="26"/>
  <c r="BW25" i="26"/>
  <c r="BS25" i="26"/>
  <c r="BO25" i="26"/>
  <c r="BK25" i="26"/>
  <c r="BG25" i="26"/>
  <c r="BC25" i="26"/>
  <c r="AY25" i="26"/>
  <c r="AU25" i="26"/>
  <c r="AQ25" i="26"/>
  <c r="AM25" i="26"/>
  <c r="AI25" i="26"/>
  <c r="AE25" i="26"/>
  <c r="AA25" i="26"/>
  <c r="W25" i="26"/>
  <c r="S25" i="26"/>
  <c r="O25" i="26"/>
  <c r="K25" i="26"/>
  <c r="DA24" i="26"/>
  <c r="CW24" i="26"/>
  <c r="CS24" i="26"/>
  <c r="CO24" i="26"/>
  <c r="CK24" i="26"/>
  <c r="CG24" i="26"/>
  <c r="CC24" i="26"/>
  <c r="BY24" i="26"/>
  <c r="BU24" i="26"/>
  <c r="BQ24" i="26"/>
  <c r="BM24" i="26"/>
  <c r="BI24" i="26"/>
  <c r="BE24" i="26"/>
  <c r="BA24" i="26"/>
  <c r="AW24" i="26"/>
  <c r="AS24" i="26"/>
  <c r="AO24" i="26"/>
  <c r="AK24" i="26"/>
  <c r="AG24" i="26"/>
  <c r="AC24" i="26"/>
  <c r="Y24" i="26"/>
  <c r="U24" i="26"/>
  <c r="Q24" i="26"/>
  <c r="M24" i="26"/>
  <c r="DC23" i="26"/>
  <c r="CY23" i="26"/>
  <c r="CU23" i="26"/>
  <c r="CQ23" i="26"/>
  <c r="CM23" i="26"/>
  <c r="CI23" i="26"/>
  <c r="CE23" i="26"/>
  <c r="CA23" i="26"/>
  <c r="BW23" i="26"/>
  <c r="BS23" i="26"/>
  <c r="BO23" i="26"/>
  <c r="BK23" i="26"/>
  <c r="BG23" i="26"/>
  <c r="BC23" i="26"/>
  <c r="AY23" i="26"/>
  <c r="AU23" i="26"/>
  <c r="AQ23" i="26"/>
  <c r="AM23" i="26"/>
  <c r="AI23" i="26"/>
  <c r="AE23" i="26"/>
  <c r="AA23" i="26"/>
  <c r="W23" i="26"/>
  <c r="S23" i="26"/>
  <c r="O23" i="26"/>
  <c r="K23" i="26"/>
  <c r="DA22" i="26"/>
  <c r="CW22" i="26"/>
  <c r="CS22" i="26"/>
  <c r="CO22" i="26"/>
  <c r="CK22" i="26"/>
  <c r="CG22" i="26"/>
  <c r="CC22" i="26"/>
  <c r="BY22" i="26"/>
  <c r="BU22" i="26"/>
  <c r="BQ22" i="26"/>
  <c r="BM22" i="26"/>
  <c r="BI22" i="26"/>
  <c r="BE22" i="26"/>
  <c r="BA22" i="26"/>
  <c r="AW22" i="26"/>
  <c r="AS22" i="26"/>
  <c r="AO22" i="26"/>
  <c r="AK22" i="26"/>
  <c r="AG22" i="26"/>
  <c r="AC22" i="26"/>
  <c r="Y22" i="26"/>
  <c r="U22" i="26"/>
  <c r="Q22" i="26"/>
  <c r="M22" i="26"/>
  <c r="DC21" i="26"/>
  <c r="CY21" i="26"/>
  <c r="CU21" i="26"/>
  <c r="CQ21" i="26"/>
  <c r="CM21" i="26"/>
  <c r="CI21" i="26"/>
  <c r="CE21" i="26"/>
  <c r="CA21" i="26"/>
  <c r="BW21" i="26"/>
  <c r="BS21" i="26"/>
  <c r="BO21" i="26"/>
  <c r="BK21" i="26"/>
  <c r="BG21" i="26"/>
  <c r="BC21" i="26"/>
  <c r="AY21" i="26"/>
  <c r="AU21" i="26"/>
  <c r="AQ21" i="26"/>
  <c r="AM21" i="26"/>
  <c r="AI21" i="26"/>
  <c r="AE21" i="26"/>
  <c r="AA21" i="26"/>
  <c r="W21" i="26"/>
  <c r="S21" i="26"/>
  <c r="O21" i="26"/>
  <c r="K21" i="26"/>
  <c r="DA20" i="26"/>
  <c r="CW20" i="26"/>
  <c r="CS20" i="26"/>
  <c r="CO20" i="26"/>
  <c r="CK20" i="26"/>
  <c r="CG20" i="26"/>
  <c r="CC20" i="26"/>
  <c r="BY20" i="26"/>
  <c r="BU20" i="26"/>
  <c r="BQ20" i="26"/>
  <c r="BM20" i="26"/>
  <c r="BI20" i="26"/>
  <c r="BE20" i="26"/>
  <c r="BA20" i="26"/>
  <c r="AW20" i="26"/>
  <c r="AS20" i="26"/>
  <c r="AO20" i="26"/>
  <c r="AK20" i="26"/>
  <c r="AG20" i="26"/>
  <c r="AC20" i="26"/>
  <c r="Y20" i="26"/>
  <c r="U20" i="26"/>
  <c r="Q20" i="26"/>
  <c r="M20" i="26"/>
  <c r="DC19" i="26"/>
  <c r="CY19" i="26"/>
  <c r="CU19" i="26"/>
  <c r="CQ19" i="26"/>
  <c r="CM19" i="26"/>
  <c r="CI19" i="26"/>
  <c r="CE19" i="26"/>
  <c r="CA19" i="26"/>
  <c r="BW19" i="26"/>
  <c r="BS19" i="26"/>
  <c r="BO19" i="26"/>
  <c r="BK19" i="26"/>
  <c r="BG19" i="26"/>
  <c r="BC19" i="26"/>
  <c r="AY19" i="26"/>
  <c r="AU19" i="26"/>
  <c r="AQ19" i="26"/>
  <c r="AM19" i="26"/>
  <c r="AI19" i="26"/>
  <c r="AE19" i="26"/>
  <c r="AA19" i="26"/>
  <c r="W19" i="26"/>
  <c r="S19" i="26"/>
  <c r="O19" i="26"/>
  <c r="K19" i="26"/>
  <c r="DA18" i="26"/>
  <c r="CW18" i="26"/>
  <c r="CS18" i="26"/>
  <c r="CO18" i="26"/>
  <c r="CK18" i="26"/>
  <c r="CG18" i="26"/>
  <c r="CC18" i="26"/>
  <c r="BY18" i="26"/>
  <c r="BU18" i="26"/>
  <c r="BQ18" i="26"/>
  <c r="BM18" i="26"/>
  <c r="BI18" i="26"/>
  <c r="BE18" i="26"/>
  <c r="BA18" i="26"/>
  <c r="AW18" i="26"/>
  <c r="AS18" i="26"/>
  <c r="AO18" i="26"/>
  <c r="AK18" i="26"/>
  <c r="AG18" i="26"/>
  <c r="AC18" i="26"/>
  <c r="Y18" i="26"/>
  <c r="U18" i="26"/>
  <c r="Q18" i="26"/>
  <c r="M18" i="26"/>
  <c r="DC17" i="26"/>
  <c r="CY17" i="26"/>
  <c r="CU17" i="26"/>
  <c r="CQ17" i="26"/>
  <c r="CM17" i="26"/>
  <c r="CI17" i="26"/>
  <c r="CE17" i="26"/>
  <c r="CA17" i="26"/>
  <c r="BW17" i="26"/>
  <c r="BS17" i="26"/>
  <c r="BO17" i="26"/>
  <c r="BK17" i="26"/>
  <c r="BG17" i="26"/>
  <c r="BC17" i="26"/>
  <c r="AY17" i="26"/>
  <c r="AU17" i="26"/>
  <c r="AQ17" i="26"/>
  <c r="AM17" i="26"/>
  <c r="AI17" i="26"/>
  <c r="AE17" i="26"/>
  <c r="AA17" i="26"/>
  <c r="W17" i="26"/>
  <c r="S17" i="26"/>
  <c r="O17" i="26"/>
  <c r="K17" i="26"/>
  <c r="DA16" i="26"/>
  <c r="CW16" i="26"/>
  <c r="CS16" i="26"/>
  <c r="CO16" i="26"/>
  <c r="CK16" i="26"/>
  <c r="CG16" i="26"/>
  <c r="CC16" i="26"/>
  <c r="BY16" i="26"/>
  <c r="BU16" i="26"/>
  <c r="BQ16" i="26"/>
  <c r="BM16" i="26"/>
  <c r="BI16" i="26"/>
  <c r="BE16" i="26"/>
  <c r="BA16" i="26"/>
  <c r="AW16" i="26"/>
  <c r="AS16" i="26"/>
  <c r="AO16" i="26"/>
  <c r="AK16" i="26"/>
  <c r="AG16" i="26"/>
  <c r="AC16" i="26"/>
  <c r="Y16" i="26"/>
  <c r="U16" i="26"/>
  <c r="Q16" i="26"/>
  <c r="M16" i="26"/>
  <c r="DC15" i="26"/>
  <c r="CY15" i="26"/>
  <c r="CU15" i="26"/>
  <c r="CQ15" i="26"/>
  <c r="CM15" i="26"/>
  <c r="CI15" i="26"/>
  <c r="CE15" i="26"/>
  <c r="CA15" i="26"/>
  <c r="BW15" i="26"/>
  <c r="BS15" i="26"/>
  <c r="BO15" i="26"/>
  <c r="BK15" i="26"/>
  <c r="BG15" i="26"/>
  <c r="BC15" i="26"/>
  <c r="AY15" i="26"/>
  <c r="AU15" i="26"/>
  <c r="AQ15" i="26"/>
  <c r="AM15" i="26"/>
  <c r="AI15" i="26"/>
  <c r="AE15" i="26"/>
  <c r="AA15" i="26"/>
  <c r="W15" i="26"/>
  <c r="S15" i="26"/>
  <c r="O15" i="26"/>
  <c r="K15" i="26"/>
  <c r="DA14" i="26"/>
  <c r="CW14" i="26"/>
  <c r="CS14" i="26"/>
  <c r="CO14" i="26"/>
  <c r="CK14" i="26"/>
  <c r="CG14" i="26"/>
  <c r="CC14" i="26"/>
  <c r="BY14" i="26"/>
  <c r="BU14" i="26"/>
  <c r="BQ14" i="26"/>
  <c r="BM14" i="26"/>
  <c r="BI14" i="26"/>
  <c r="BE14" i="26"/>
  <c r="BA14" i="26"/>
  <c r="AW14" i="26"/>
  <c r="AS14" i="26"/>
  <c r="AO14" i="26"/>
  <c r="AK14" i="26"/>
  <c r="AG14" i="26"/>
  <c r="AC14" i="26"/>
  <c r="Y14" i="26"/>
  <c r="U14" i="26"/>
  <c r="Q14" i="26"/>
  <c r="M14" i="26"/>
  <c r="DC13" i="26"/>
  <c r="CY13" i="26"/>
  <c r="CU13" i="26"/>
  <c r="CQ13" i="26"/>
  <c r="CM13" i="26"/>
  <c r="CI13" i="26"/>
  <c r="CE13" i="26"/>
  <c r="CA13" i="26"/>
  <c r="BW13" i="26"/>
  <c r="BS13" i="26"/>
  <c r="BO13" i="26"/>
  <c r="BK13" i="26"/>
  <c r="BG13" i="26"/>
  <c r="BC13" i="26"/>
  <c r="AY13" i="26"/>
  <c r="AU13" i="26"/>
  <c r="AQ13" i="26"/>
  <c r="AM13" i="26"/>
  <c r="AI13" i="26"/>
  <c r="AE13" i="26"/>
  <c r="AA13" i="26"/>
  <c r="W13" i="26"/>
  <c r="S13" i="26"/>
  <c r="O13" i="26"/>
  <c r="K13" i="26"/>
  <c r="DA12" i="26"/>
  <c r="CW12" i="26"/>
  <c r="CS12" i="26"/>
  <c r="CO12" i="26"/>
  <c r="CK12" i="26"/>
  <c r="CG12" i="26"/>
  <c r="CC12" i="26"/>
  <c r="BY12" i="26"/>
  <c r="BU12" i="26"/>
  <c r="BQ12" i="26"/>
  <c r="BM12" i="26"/>
  <c r="BI12" i="26"/>
  <c r="BE12" i="26"/>
  <c r="BA12" i="26"/>
  <c r="AW12" i="26"/>
  <c r="AS12" i="26"/>
  <c r="AO12" i="26"/>
  <c r="AK12" i="26"/>
  <c r="AG12" i="26"/>
  <c r="AC12" i="26"/>
  <c r="Y12" i="26"/>
  <c r="U12" i="26"/>
  <c r="Q12" i="26"/>
  <c r="M12" i="26"/>
  <c r="DC11" i="26"/>
  <c r="CY11" i="26"/>
  <c r="CU11" i="26"/>
  <c r="CQ11" i="26"/>
  <c r="CM11" i="26"/>
  <c r="CI11" i="26"/>
  <c r="CE11" i="26"/>
  <c r="CA11" i="26"/>
  <c r="BW11" i="26"/>
  <c r="BS11" i="26"/>
  <c r="BO11" i="26"/>
  <c r="BK11" i="26"/>
  <c r="BG11" i="26"/>
  <c r="BC11" i="26"/>
  <c r="AY11" i="26"/>
  <c r="AU11" i="26"/>
  <c r="AQ11" i="26"/>
  <c r="AM11" i="26"/>
  <c r="AI11" i="26"/>
  <c r="AE11" i="26"/>
  <c r="AA11" i="26"/>
  <c r="W11" i="26"/>
  <c r="S11" i="26"/>
  <c r="O11" i="26"/>
  <c r="K11" i="26"/>
  <c r="DA10" i="26"/>
  <c r="CW10" i="26"/>
  <c r="CS10" i="26"/>
  <c r="CO10" i="26"/>
  <c r="CK10" i="26"/>
  <c r="CG10" i="26"/>
  <c r="CC10" i="26"/>
  <c r="BY10" i="26"/>
  <c r="BU10" i="26"/>
  <c r="BQ10" i="26"/>
  <c r="BM10" i="26"/>
  <c r="BI10" i="26"/>
  <c r="BE10" i="26"/>
  <c r="BA10" i="26"/>
  <c r="AW10" i="26"/>
  <c r="AS10" i="26"/>
  <c r="AO10" i="26"/>
  <c r="AK10" i="26"/>
  <c r="AG10" i="26"/>
  <c r="AC10" i="26"/>
  <c r="Y10" i="26"/>
  <c r="U10" i="26"/>
  <c r="Q10" i="26"/>
  <c r="M10" i="26"/>
  <c r="DC9" i="26"/>
  <c r="CY9" i="26"/>
  <c r="CU9" i="26"/>
  <c r="CQ9" i="26"/>
  <c r="CM9" i="26"/>
  <c r="CI9" i="26"/>
  <c r="CE9" i="26"/>
  <c r="CA9" i="26"/>
  <c r="BW9" i="26"/>
  <c r="BS9" i="26"/>
  <c r="BO9" i="26"/>
  <c r="BK9" i="26"/>
  <c r="BG9" i="26"/>
  <c r="BC9" i="26"/>
  <c r="AY9" i="26"/>
  <c r="AU9" i="26"/>
  <c r="AQ9" i="26"/>
  <c r="AM9" i="26"/>
  <c r="AI9" i="26"/>
  <c r="AE9" i="26"/>
  <c r="AA9" i="26"/>
  <c r="W9" i="26"/>
  <c r="S9" i="26"/>
  <c r="O9" i="26"/>
  <c r="K9" i="26"/>
  <c r="DA8" i="26"/>
  <c r="CW8" i="26"/>
  <c r="CS8" i="26"/>
  <c r="CO8" i="26"/>
  <c r="CK8" i="26"/>
  <c r="CG8" i="26"/>
  <c r="CC8" i="26"/>
  <c r="BY8" i="26"/>
  <c r="BU8" i="26"/>
  <c r="BQ8" i="26"/>
  <c r="BM8" i="26"/>
  <c r="BI8" i="26"/>
  <c r="BE8" i="26"/>
  <c r="BA8" i="26"/>
  <c r="AW8" i="26"/>
  <c r="AS8" i="26"/>
  <c r="AO8" i="26"/>
  <c r="AK8" i="26"/>
  <c r="AG8" i="26"/>
  <c r="AC8" i="26"/>
  <c r="Y8" i="26"/>
  <c r="U8" i="26"/>
  <c r="Q8" i="26"/>
  <c r="M8" i="26"/>
  <c r="DC7" i="26"/>
  <c r="CY7" i="26"/>
  <c r="CU7" i="26"/>
  <c r="CQ7" i="26"/>
  <c r="CM7" i="26"/>
  <c r="CI7" i="26"/>
  <c r="CE7" i="26"/>
  <c r="CA7" i="26"/>
  <c r="BW7" i="26"/>
  <c r="BS7" i="26"/>
  <c r="BO7" i="26"/>
  <c r="BK7" i="26"/>
  <c r="BG7" i="26"/>
  <c r="BC7" i="26"/>
  <c r="AY7" i="26"/>
  <c r="AU7" i="26"/>
  <c r="AQ7" i="26"/>
  <c r="AM7" i="26"/>
  <c r="AI7" i="26"/>
  <c r="AE7" i="26"/>
  <c r="AA7" i="26"/>
  <c r="W7" i="26"/>
  <c r="S7" i="26"/>
  <c r="O7" i="26"/>
  <c r="K7" i="26"/>
  <c r="DA6" i="26"/>
  <c r="CW6" i="26"/>
  <c r="CS6" i="26"/>
  <c r="CO6" i="26"/>
  <c r="CK6" i="26"/>
  <c r="CG6" i="26"/>
  <c r="CC6" i="26"/>
  <c r="R62" i="26"/>
  <c r="BD59" i="26"/>
  <c r="CP56" i="26"/>
  <c r="AH54" i="26"/>
  <c r="BT51" i="26"/>
  <c r="CQ49" i="26"/>
  <c r="AE49" i="26"/>
  <c r="BM48" i="26"/>
  <c r="CU47" i="26"/>
  <c r="AI47" i="26"/>
  <c r="BQ46" i="26"/>
  <c r="CY45" i="26"/>
  <c r="AM45" i="26"/>
  <c r="BU44" i="26"/>
  <c r="DC43" i="26"/>
  <c r="AQ43" i="26"/>
  <c r="BY42" i="26"/>
  <c r="M42" i="26"/>
  <c r="AU41" i="26"/>
  <c r="CC40" i="26"/>
  <c r="BC40" i="26"/>
  <c r="AG40" i="26"/>
  <c r="L40" i="26"/>
  <c r="CK39" i="26"/>
  <c r="BR39" i="26"/>
  <c r="BB39" i="26"/>
  <c r="AL39" i="26"/>
  <c r="V39" i="26"/>
  <c r="CZ38" i="26"/>
  <c r="CJ38" i="26"/>
  <c r="BT38" i="26"/>
  <c r="BD38" i="26"/>
  <c r="AN38" i="26"/>
  <c r="X38" i="26"/>
  <c r="DB37" i="26"/>
  <c r="CL37" i="26"/>
  <c r="BV37" i="26"/>
  <c r="BF37" i="26"/>
  <c r="AP37" i="26"/>
  <c r="Z37" i="26"/>
  <c r="J37" i="26"/>
  <c r="CN36" i="26"/>
  <c r="BX36" i="26"/>
  <c r="BH36" i="26"/>
  <c r="AR36" i="26"/>
  <c r="AB36" i="26"/>
  <c r="L36" i="26"/>
  <c r="CP35" i="26"/>
  <c r="BZ35" i="26"/>
  <c r="BJ35" i="26"/>
  <c r="AT35" i="26"/>
  <c r="AD35" i="26"/>
  <c r="N35" i="26"/>
  <c r="CR34" i="26"/>
  <c r="CB34" i="26"/>
  <c r="BL34" i="26"/>
  <c r="AV34" i="26"/>
  <c r="AF34" i="26"/>
  <c r="P34" i="26"/>
  <c r="CT33" i="26"/>
  <c r="CD33" i="26"/>
  <c r="BN33" i="26"/>
  <c r="AX33" i="26"/>
  <c r="AH33" i="26"/>
  <c r="R33" i="26"/>
  <c r="CV32" i="26"/>
  <c r="CF32" i="26"/>
  <c r="BP32" i="26"/>
  <c r="AZ32" i="26"/>
  <c r="AJ32" i="26"/>
  <c r="T32" i="26"/>
  <c r="CX31" i="26"/>
  <c r="CH31" i="26"/>
  <c r="BR31" i="26"/>
  <c r="BB31" i="26"/>
  <c r="AL31" i="26"/>
  <c r="V31" i="26"/>
  <c r="CZ30" i="26"/>
  <c r="CJ30" i="26"/>
  <c r="BT30" i="26"/>
  <c r="BD30" i="26"/>
  <c r="AN30" i="26"/>
  <c r="X30" i="26"/>
  <c r="DB29" i="26"/>
  <c r="CL29" i="26"/>
  <c r="BZ29" i="26"/>
  <c r="BV29" i="26"/>
  <c r="BR29" i="26"/>
  <c r="BN29" i="26"/>
  <c r="BJ29" i="26"/>
  <c r="BF29" i="26"/>
  <c r="BB29" i="26"/>
  <c r="AX29" i="26"/>
  <c r="AT29" i="26"/>
  <c r="AP29" i="26"/>
  <c r="AL29" i="26"/>
  <c r="AH29" i="26"/>
  <c r="AD29" i="26"/>
  <c r="Z29" i="26"/>
  <c r="V29" i="26"/>
  <c r="R29" i="26"/>
  <c r="N29" i="26"/>
  <c r="J29" i="26"/>
  <c r="CZ28" i="26"/>
  <c r="CV28" i="26"/>
  <c r="CR28" i="26"/>
  <c r="CN28" i="26"/>
  <c r="CJ28" i="26"/>
  <c r="CF28" i="26"/>
  <c r="CB28" i="26"/>
  <c r="BX28" i="26"/>
  <c r="BT28" i="26"/>
  <c r="BP28" i="26"/>
  <c r="BL28" i="26"/>
  <c r="BH28" i="26"/>
  <c r="BD28" i="26"/>
  <c r="AZ28" i="26"/>
  <c r="AV28" i="26"/>
  <c r="AR28" i="26"/>
  <c r="AN28" i="26"/>
  <c r="AJ28" i="26"/>
  <c r="AF28" i="26"/>
  <c r="AB28" i="26"/>
  <c r="X28" i="26"/>
  <c r="T28" i="26"/>
  <c r="P28" i="26"/>
  <c r="L28" i="26"/>
  <c r="DB27" i="26"/>
  <c r="CX27" i="26"/>
  <c r="CT27" i="26"/>
  <c r="CP27" i="26"/>
  <c r="CL27" i="26"/>
  <c r="CH27" i="26"/>
  <c r="CD27" i="26"/>
  <c r="BZ27" i="26"/>
  <c r="BV27" i="26"/>
  <c r="BR27" i="26"/>
  <c r="BN27" i="26"/>
  <c r="BJ27" i="26"/>
  <c r="BF27" i="26"/>
  <c r="BB27" i="26"/>
  <c r="AX27" i="26"/>
  <c r="AT27" i="26"/>
  <c r="AP27" i="26"/>
  <c r="AL27" i="26"/>
  <c r="AH27" i="26"/>
  <c r="AD27" i="26"/>
  <c r="Z27" i="26"/>
  <c r="V27" i="26"/>
  <c r="R27" i="26"/>
  <c r="N27" i="26"/>
  <c r="J27" i="26"/>
  <c r="CZ26" i="26"/>
  <c r="CV26" i="26"/>
  <c r="CR26" i="26"/>
  <c r="CN26" i="26"/>
  <c r="CJ26" i="26"/>
  <c r="CF26" i="26"/>
  <c r="CB26" i="26"/>
  <c r="BX26" i="26"/>
  <c r="BT26" i="26"/>
  <c r="BP26" i="26"/>
  <c r="BL26" i="26"/>
  <c r="BH26" i="26"/>
  <c r="BD26" i="26"/>
  <c r="AZ26" i="26"/>
  <c r="AV26" i="26"/>
  <c r="AR26" i="26"/>
  <c r="AN26" i="26"/>
  <c r="AJ26" i="26"/>
  <c r="AF26" i="26"/>
  <c r="AB26" i="26"/>
  <c r="X26" i="26"/>
  <c r="T26" i="26"/>
  <c r="P26" i="26"/>
  <c r="L26" i="26"/>
  <c r="DB25" i="26"/>
  <c r="CX25" i="26"/>
  <c r="CT25" i="26"/>
  <c r="CP25" i="26"/>
  <c r="CL25" i="26"/>
  <c r="CH25" i="26"/>
  <c r="CD25" i="26"/>
  <c r="BZ25" i="26"/>
  <c r="BV25" i="26"/>
  <c r="BR25" i="26"/>
  <c r="BN25" i="26"/>
  <c r="BJ25" i="26"/>
  <c r="BF25" i="26"/>
  <c r="BB25" i="26"/>
  <c r="AX25" i="26"/>
  <c r="AT25" i="26"/>
  <c r="AP25" i="26"/>
  <c r="AL25" i="26"/>
  <c r="AH25" i="26"/>
  <c r="AD25" i="26"/>
  <c r="Z25" i="26"/>
  <c r="V25" i="26"/>
  <c r="R25" i="26"/>
  <c r="N25" i="26"/>
  <c r="J25" i="26"/>
  <c r="CZ24" i="26"/>
  <c r="CV24" i="26"/>
  <c r="CR24" i="26"/>
  <c r="CN24" i="26"/>
  <c r="CJ24" i="26"/>
  <c r="CF24" i="26"/>
  <c r="CB24" i="26"/>
  <c r="BX24" i="26"/>
  <c r="BT24" i="26"/>
  <c r="BP24" i="26"/>
  <c r="BL24" i="26"/>
  <c r="BH24" i="26"/>
  <c r="BD24" i="26"/>
  <c r="AZ24" i="26"/>
  <c r="AV24" i="26"/>
  <c r="AR24" i="26"/>
  <c r="AN24" i="26"/>
  <c r="AJ24" i="26"/>
  <c r="AF24" i="26"/>
  <c r="AB24" i="26"/>
  <c r="X24" i="26"/>
  <c r="T24" i="26"/>
  <c r="P24" i="26"/>
  <c r="L24" i="26"/>
  <c r="DB23" i="26"/>
  <c r="CX23" i="26"/>
  <c r="CT23" i="26"/>
  <c r="CP23" i="26"/>
  <c r="CL23" i="26"/>
  <c r="CH23" i="26"/>
  <c r="CD23" i="26"/>
  <c r="BZ23" i="26"/>
  <c r="BV23" i="26"/>
  <c r="BR23" i="26"/>
  <c r="BN23" i="26"/>
  <c r="BJ23" i="26"/>
  <c r="BF23" i="26"/>
  <c r="BB23" i="26"/>
  <c r="AX23" i="26"/>
  <c r="AT23" i="26"/>
  <c r="AP23" i="26"/>
  <c r="AL23" i="26"/>
  <c r="AH23" i="26"/>
  <c r="AD23" i="26"/>
  <c r="Z23" i="26"/>
  <c r="V23" i="26"/>
  <c r="R23" i="26"/>
  <c r="N23" i="26"/>
  <c r="J23" i="26"/>
  <c r="CZ22" i="26"/>
  <c r="CV22" i="26"/>
  <c r="CR22" i="26"/>
  <c r="CN22" i="26"/>
  <c r="CJ22" i="26"/>
  <c r="CF22" i="26"/>
  <c r="CB22" i="26"/>
  <c r="BX22" i="26"/>
  <c r="BT22" i="26"/>
  <c r="BP22" i="26"/>
  <c r="BL22" i="26"/>
  <c r="BH22" i="26"/>
  <c r="BD22" i="26"/>
  <c r="AZ22" i="26"/>
  <c r="AV22" i="26"/>
  <c r="AR22" i="26"/>
  <c r="AN22" i="26"/>
  <c r="AJ22" i="26"/>
  <c r="AF22" i="26"/>
  <c r="AB22" i="26"/>
  <c r="X22" i="26"/>
  <c r="T22" i="26"/>
  <c r="P22" i="26"/>
  <c r="L22" i="26"/>
  <c r="DB21" i="26"/>
  <c r="CX21" i="26"/>
  <c r="CT21" i="26"/>
  <c r="CP21" i="26"/>
  <c r="CL21" i="26"/>
  <c r="CH21" i="26"/>
  <c r="CD21" i="26"/>
  <c r="BZ21" i="26"/>
  <c r="BV21" i="26"/>
  <c r="BR21" i="26"/>
  <c r="BN21" i="26"/>
  <c r="BJ21" i="26"/>
  <c r="BF21" i="26"/>
  <c r="BB21" i="26"/>
  <c r="AX21" i="26"/>
  <c r="AT21" i="26"/>
  <c r="AP21" i="26"/>
  <c r="AL21" i="26"/>
  <c r="AH21" i="26"/>
  <c r="AD21" i="26"/>
  <c r="Z21" i="26"/>
  <c r="V21" i="26"/>
  <c r="R21" i="26"/>
  <c r="N21" i="26"/>
  <c r="J21" i="26"/>
  <c r="CZ20" i="26"/>
  <c r="CV20" i="26"/>
  <c r="CR20" i="26"/>
  <c r="CN20" i="26"/>
  <c r="CJ20" i="26"/>
  <c r="CF20" i="26"/>
  <c r="CB20" i="26"/>
  <c r="BX20" i="26"/>
  <c r="BT20" i="26"/>
  <c r="BP20" i="26"/>
  <c r="BL20" i="26"/>
  <c r="BH20" i="26"/>
  <c r="BD20" i="26"/>
  <c r="AZ20" i="26"/>
  <c r="AV20" i="26"/>
  <c r="AR20" i="26"/>
  <c r="AN20" i="26"/>
  <c r="AJ20" i="26"/>
  <c r="AF20" i="26"/>
  <c r="AB20" i="26"/>
  <c r="X20" i="26"/>
  <c r="T20" i="26"/>
  <c r="P20" i="26"/>
  <c r="L20" i="26"/>
  <c r="DB19" i="26"/>
  <c r="CX19" i="26"/>
  <c r="CT19" i="26"/>
  <c r="CP19" i="26"/>
  <c r="CL19" i="26"/>
  <c r="CH19" i="26"/>
  <c r="CD19" i="26"/>
  <c r="BZ19" i="26"/>
  <c r="BV19" i="26"/>
  <c r="BR19" i="26"/>
  <c r="BN19" i="26"/>
  <c r="BJ19" i="26"/>
  <c r="BF19" i="26"/>
  <c r="BB19" i="26"/>
  <c r="AX19" i="26"/>
  <c r="AT19" i="26"/>
  <c r="AP19" i="26"/>
  <c r="AL19" i="26"/>
  <c r="AH19" i="26"/>
  <c r="AD19" i="26"/>
  <c r="Z19" i="26"/>
  <c r="V19" i="26"/>
  <c r="R19" i="26"/>
  <c r="N19" i="26"/>
  <c r="J19" i="26"/>
  <c r="CZ18" i="26"/>
  <c r="CV18" i="26"/>
  <c r="CR18" i="26"/>
  <c r="CN18" i="26"/>
  <c r="CJ18" i="26"/>
  <c r="CF18" i="26"/>
  <c r="CB18" i="26"/>
  <c r="BX18" i="26"/>
  <c r="BT18" i="26"/>
  <c r="BP18" i="26"/>
  <c r="BL18" i="26"/>
  <c r="BH18" i="26"/>
  <c r="BD18" i="26"/>
  <c r="AZ18" i="26"/>
  <c r="AV18" i="26"/>
  <c r="AR18" i="26"/>
  <c r="AN18" i="26"/>
  <c r="AJ18" i="26"/>
  <c r="AF18" i="26"/>
  <c r="AB18" i="26"/>
  <c r="X18" i="26"/>
  <c r="T18" i="26"/>
  <c r="P18" i="26"/>
  <c r="L18" i="26"/>
  <c r="DB17" i="26"/>
  <c r="CX17" i="26"/>
  <c r="CT17" i="26"/>
  <c r="CP17" i="26"/>
  <c r="CL17" i="26"/>
  <c r="CH17" i="26"/>
  <c r="CD17" i="26"/>
  <c r="BZ17" i="26"/>
  <c r="BV17" i="26"/>
  <c r="BR17" i="26"/>
  <c r="BN17" i="26"/>
  <c r="BJ17" i="26"/>
  <c r="BF17" i="26"/>
  <c r="BB17" i="26"/>
  <c r="AX17" i="26"/>
  <c r="AT17" i="26"/>
  <c r="AP17" i="26"/>
  <c r="AL17" i="26"/>
  <c r="AH17" i="26"/>
  <c r="AD17" i="26"/>
  <c r="Z17" i="26"/>
  <c r="V17" i="26"/>
  <c r="R17" i="26"/>
  <c r="N17" i="26"/>
  <c r="J17" i="26"/>
  <c r="CZ16" i="26"/>
  <c r="CV16" i="26"/>
  <c r="CR16" i="26"/>
  <c r="CN16" i="26"/>
  <c r="CJ16" i="26"/>
  <c r="CF16" i="26"/>
  <c r="CB16" i="26"/>
  <c r="BX16" i="26"/>
  <c r="BT16" i="26"/>
  <c r="BP16" i="26"/>
  <c r="BL16" i="26"/>
  <c r="BH16" i="26"/>
  <c r="BD16" i="26"/>
  <c r="AZ16" i="26"/>
  <c r="AV16" i="26"/>
  <c r="AR16" i="26"/>
  <c r="AN16" i="26"/>
  <c r="AJ16" i="26"/>
  <c r="AF16" i="26"/>
  <c r="AB16" i="26"/>
  <c r="X16" i="26"/>
  <c r="T16" i="26"/>
  <c r="P16" i="26"/>
  <c r="L16" i="26"/>
  <c r="DB15" i="26"/>
  <c r="CX15" i="26"/>
  <c r="CT15" i="26"/>
  <c r="CP15" i="26"/>
  <c r="CL15" i="26"/>
  <c r="CH15" i="26"/>
  <c r="CD15" i="26"/>
  <c r="BZ15" i="26"/>
  <c r="BV15" i="26"/>
  <c r="BR15" i="26"/>
  <c r="BN15" i="26"/>
  <c r="BJ15" i="26"/>
  <c r="BF15" i="26"/>
  <c r="BB15" i="26"/>
  <c r="AX15" i="26"/>
  <c r="AT15" i="26"/>
  <c r="AP15" i="26"/>
  <c r="AL15" i="26"/>
  <c r="AH15" i="26"/>
  <c r="AD15" i="26"/>
  <c r="Z15" i="26"/>
  <c r="V15" i="26"/>
  <c r="R15" i="26"/>
  <c r="N15" i="26"/>
  <c r="J15" i="26"/>
  <c r="CZ14" i="26"/>
  <c r="CV14" i="26"/>
  <c r="CR14" i="26"/>
  <c r="CN14" i="26"/>
  <c r="CJ14" i="26"/>
  <c r="CF14" i="26"/>
  <c r="CB14" i="26"/>
  <c r="BX14" i="26"/>
  <c r="BT14" i="26"/>
  <c r="BP14" i="26"/>
  <c r="BL14" i="26"/>
  <c r="BH14" i="26"/>
  <c r="BD14" i="26"/>
  <c r="AZ14" i="26"/>
  <c r="AV14" i="26"/>
  <c r="AR14" i="26"/>
  <c r="AN14" i="26"/>
  <c r="AJ14" i="26"/>
  <c r="AF14" i="26"/>
  <c r="AB14" i="26"/>
  <c r="X14" i="26"/>
  <c r="T14" i="26"/>
  <c r="P14" i="26"/>
  <c r="L14" i="26"/>
  <c r="DB13" i="26"/>
  <c r="CX13" i="26"/>
  <c r="CT13" i="26"/>
  <c r="CP13" i="26"/>
  <c r="CL13" i="26"/>
  <c r="CH13" i="26"/>
  <c r="CD13" i="26"/>
  <c r="BZ13" i="26"/>
  <c r="BV13" i="26"/>
  <c r="BR13" i="26"/>
  <c r="BN13" i="26"/>
  <c r="BJ13" i="26"/>
  <c r="BF13" i="26"/>
  <c r="BB13" i="26"/>
  <c r="AX13" i="26"/>
  <c r="AT13" i="26"/>
  <c r="AP13" i="26"/>
  <c r="AL13" i="26"/>
  <c r="AH13" i="26"/>
  <c r="AD13" i="26"/>
  <c r="Z13" i="26"/>
  <c r="V13" i="26"/>
  <c r="R13" i="26"/>
  <c r="N13" i="26"/>
  <c r="J13" i="26"/>
  <c r="CZ12" i="26"/>
  <c r="CV12" i="26"/>
  <c r="CR12" i="26"/>
  <c r="CN12" i="26"/>
  <c r="CJ12" i="26"/>
  <c r="CF12" i="26"/>
  <c r="CB12" i="26"/>
  <c r="BX12" i="26"/>
  <c r="BT12" i="26"/>
  <c r="BP12" i="26"/>
  <c r="BL12" i="26"/>
  <c r="BH12" i="26"/>
  <c r="BD12" i="26"/>
  <c r="AZ12" i="26"/>
  <c r="AV12" i="26"/>
  <c r="AR12" i="26"/>
  <c r="AN12" i="26"/>
  <c r="AJ12" i="26"/>
  <c r="AF12" i="26"/>
  <c r="AB12" i="26"/>
  <c r="X12" i="26"/>
  <c r="T12" i="26"/>
  <c r="P12" i="26"/>
  <c r="L12" i="26"/>
  <c r="DB11" i="26"/>
  <c r="CX11" i="26"/>
  <c r="CT11" i="26"/>
  <c r="CP11" i="26"/>
  <c r="CL11" i="26"/>
  <c r="CH11" i="26"/>
  <c r="CD11" i="26"/>
  <c r="BZ11" i="26"/>
  <c r="BV11" i="26"/>
  <c r="BR11" i="26"/>
  <c r="BN11" i="26"/>
  <c r="BJ11" i="26"/>
  <c r="BF11" i="26"/>
  <c r="BB11" i="26"/>
  <c r="AX11" i="26"/>
  <c r="AT11" i="26"/>
  <c r="AP11" i="26"/>
  <c r="AL11" i="26"/>
  <c r="AH11" i="26"/>
  <c r="AD11" i="26"/>
  <c r="Z11" i="26"/>
  <c r="V11" i="26"/>
  <c r="R11" i="26"/>
  <c r="N11" i="26"/>
  <c r="J11" i="26"/>
  <c r="CZ10" i="26"/>
  <c r="CV10" i="26"/>
  <c r="CR10" i="26"/>
  <c r="CN10" i="26"/>
  <c r="CJ10" i="26"/>
  <c r="CF10" i="26"/>
  <c r="CB10" i="26"/>
  <c r="BX10" i="26"/>
  <c r="BT10" i="26"/>
  <c r="BP10" i="26"/>
  <c r="BL10" i="26"/>
  <c r="BH10" i="26"/>
  <c r="BD10" i="26"/>
  <c r="AZ10" i="26"/>
  <c r="AV10" i="26"/>
  <c r="AR10" i="26"/>
  <c r="AN10" i="26"/>
  <c r="AJ10" i="26"/>
  <c r="AF10" i="26"/>
  <c r="AB10" i="26"/>
  <c r="X10" i="26"/>
  <c r="T10" i="26"/>
  <c r="P10" i="26"/>
  <c r="L10" i="26"/>
  <c r="DB9" i="26"/>
  <c r="CX9" i="26"/>
  <c r="CT9" i="26"/>
  <c r="CP9" i="26"/>
  <c r="CL9" i="26"/>
  <c r="CH9" i="26"/>
  <c r="CD9" i="26"/>
  <c r="BZ9" i="26"/>
  <c r="BV9" i="26"/>
  <c r="BR9" i="26"/>
  <c r="BN9" i="26"/>
  <c r="BJ9" i="26"/>
  <c r="BF9" i="26"/>
  <c r="BB9" i="26"/>
  <c r="AX9" i="26"/>
  <c r="AT9" i="26"/>
  <c r="AP9" i="26"/>
  <c r="AL9" i="26"/>
  <c r="AH9" i="26"/>
  <c r="AD9" i="26"/>
  <c r="Z9" i="26"/>
  <c r="V9" i="26"/>
  <c r="R9" i="26"/>
  <c r="N9" i="26"/>
  <c r="J9" i="26"/>
  <c r="CZ8" i="26"/>
  <c r="CV8" i="26"/>
  <c r="CR8" i="26"/>
  <c r="CN8" i="26"/>
  <c r="CJ8" i="26"/>
  <c r="CF8" i="26"/>
  <c r="CB8" i="26"/>
  <c r="BX8" i="26"/>
  <c r="BT8" i="26"/>
  <c r="BP8" i="26"/>
  <c r="BL8" i="26"/>
  <c r="BH8" i="26"/>
  <c r="BD8" i="26"/>
  <c r="AZ8" i="26"/>
  <c r="AV8" i="26"/>
  <c r="AR8" i="26"/>
  <c r="AN8" i="26"/>
  <c r="AJ8" i="26"/>
  <c r="AF8" i="26"/>
  <c r="AB8" i="26"/>
  <c r="X8" i="26"/>
  <c r="T8" i="26"/>
  <c r="P8" i="26"/>
  <c r="L8" i="26"/>
  <c r="DB7" i="26"/>
  <c r="CX7" i="26"/>
  <c r="CT7" i="26"/>
  <c r="CP7" i="26"/>
  <c r="CL7" i="26"/>
  <c r="CH7" i="26"/>
  <c r="CD7" i="26"/>
  <c r="BZ7" i="26"/>
  <c r="BV7" i="26"/>
  <c r="BR7" i="26"/>
  <c r="BN7" i="26"/>
  <c r="BJ7" i="26"/>
  <c r="BF7" i="26"/>
  <c r="BB7" i="26"/>
  <c r="AX7" i="26"/>
  <c r="AT7" i="26"/>
  <c r="AP7" i="26"/>
  <c r="AL7" i="26"/>
  <c r="AH7" i="26"/>
  <c r="AD7" i="26"/>
  <c r="Z7" i="26"/>
  <c r="V7" i="26"/>
  <c r="R7" i="26"/>
  <c r="N7" i="26"/>
  <c r="J7" i="26"/>
  <c r="CZ6" i="26"/>
  <c r="CV6" i="26"/>
  <c r="CR6" i="26"/>
  <c r="CN6" i="26"/>
  <c r="CJ6" i="26"/>
  <c r="CF6" i="26"/>
  <c r="CB6" i="26"/>
  <c r="BX6" i="26"/>
  <c r="BT6" i="26"/>
  <c r="BP6" i="26"/>
  <c r="BL6" i="26"/>
  <c r="BH6" i="26"/>
  <c r="BD6" i="26"/>
  <c r="AZ6" i="26"/>
  <c r="AV6" i="26"/>
  <c r="AR6" i="26"/>
  <c r="AN6" i="26"/>
  <c r="AJ6" i="26"/>
  <c r="AF6" i="26"/>
  <c r="AB6" i="26"/>
  <c r="X6" i="26"/>
  <c r="T6" i="26"/>
  <c r="P6" i="26"/>
  <c r="L6" i="26"/>
  <c r="DB5" i="26"/>
  <c r="CX5" i="26"/>
  <c r="CT5" i="26"/>
  <c r="CP5" i="26"/>
  <c r="CL5" i="26"/>
  <c r="CH5" i="26"/>
  <c r="CD5" i="26"/>
  <c r="BZ5" i="26"/>
  <c r="BV5" i="26"/>
  <c r="BR5" i="26"/>
  <c r="BN5" i="26"/>
  <c r="BJ5" i="26"/>
  <c r="BF5" i="26"/>
  <c r="BB5" i="26"/>
  <c r="AX5" i="26"/>
  <c r="AT5" i="26"/>
  <c r="AZ61" i="26"/>
  <c r="DB50" i="26"/>
  <c r="CE47" i="26"/>
  <c r="W45" i="26"/>
  <c r="BI42" i="26"/>
  <c r="AW40" i="26"/>
  <c r="BN39" i="26"/>
  <c r="CV38" i="26"/>
  <c r="AJ38" i="26"/>
  <c r="BR37" i="26"/>
  <c r="CZ36" i="26"/>
  <c r="AN36" i="26"/>
  <c r="BV35" i="26"/>
  <c r="J35" i="26"/>
  <c r="AR34" i="26"/>
  <c r="BZ33" i="26"/>
  <c r="N33" i="26"/>
  <c r="AV32" i="26"/>
  <c r="CD31" i="26"/>
  <c r="R31" i="26"/>
  <c r="AZ30" i="26"/>
  <c r="CH29" i="26"/>
  <c r="BM29" i="26"/>
  <c r="AW29" i="26"/>
  <c r="AG29" i="26"/>
  <c r="Q29" i="26"/>
  <c r="CU28" i="26"/>
  <c r="CE28" i="26"/>
  <c r="BO28" i="26"/>
  <c r="AY28" i="26"/>
  <c r="AI28" i="26"/>
  <c r="S28" i="26"/>
  <c r="CW27" i="26"/>
  <c r="CG27" i="26"/>
  <c r="BQ27" i="26"/>
  <c r="BA27" i="26"/>
  <c r="AK27" i="26"/>
  <c r="U27" i="26"/>
  <c r="CY26" i="26"/>
  <c r="CI26" i="26"/>
  <c r="BS26" i="26"/>
  <c r="BC26" i="26"/>
  <c r="AM26" i="26"/>
  <c r="W26" i="26"/>
  <c r="DA25" i="26"/>
  <c r="CK25" i="26"/>
  <c r="BU25" i="26"/>
  <c r="BE25" i="26"/>
  <c r="AO25" i="26"/>
  <c r="Y25" i="26"/>
  <c r="DC24" i="26"/>
  <c r="CM24" i="26"/>
  <c r="BW24" i="26"/>
  <c r="BG24" i="26"/>
  <c r="AQ24" i="26"/>
  <c r="AA24" i="26"/>
  <c r="K24" i="26"/>
  <c r="CO23" i="26"/>
  <c r="BY23" i="26"/>
  <c r="BI23" i="26"/>
  <c r="AS23" i="26"/>
  <c r="AC23" i="26"/>
  <c r="M23" i="26"/>
  <c r="CQ22" i="26"/>
  <c r="CA22" i="26"/>
  <c r="BK22" i="26"/>
  <c r="BC22" i="26"/>
  <c r="AU22" i="26"/>
  <c r="AM22" i="26"/>
  <c r="AE22" i="26"/>
  <c r="W22" i="26"/>
  <c r="O22" i="26"/>
  <c r="DA21" i="26"/>
  <c r="CS21" i="26"/>
  <c r="CK21" i="26"/>
  <c r="CC21" i="26"/>
  <c r="BU21" i="26"/>
  <c r="BM21" i="26"/>
  <c r="BE21" i="26"/>
  <c r="AW21" i="26"/>
  <c r="AO21" i="26"/>
  <c r="AG21" i="26"/>
  <c r="Y21" i="26"/>
  <c r="Q21" i="26"/>
  <c r="DC20" i="26"/>
  <c r="CU20" i="26"/>
  <c r="CM20" i="26"/>
  <c r="CE20" i="26"/>
  <c r="BW20" i="26"/>
  <c r="BO20" i="26"/>
  <c r="BG20" i="26"/>
  <c r="AY20" i="26"/>
  <c r="AQ20" i="26"/>
  <c r="AI20" i="26"/>
  <c r="AA20" i="26"/>
  <c r="S20" i="26"/>
  <c r="K20" i="26"/>
  <c r="CW19" i="26"/>
  <c r="CO19" i="26"/>
  <c r="CG19" i="26"/>
  <c r="BY19" i="26"/>
  <c r="BQ19" i="26"/>
  <c r="BI19" i="26"/>
  <c r="BA19" i="26"/>
  <c r="AS19" i="26"/>
  <c r="AK19" i="26"/>
  <c r="AC19" i="26"/>
  <c r="U19" i="26"/>
  <c r="M19" i="26"/>
  <c r="CY18" i="26"/>
  <c r="CQ18" i="26"/>
  <c r="CI18" i="26"/>
  <c r="CA18" i="26"/>
  <c r="BS18" i="26"/>
  <c r="BK18" i="26"/>
  <c r="BC18" i="26"/>
  <c r="AU18" i="26"/>
  <c r="AM18" i="26"/>
  <c r="AE18" i="26"/>
  <c r="W18" i="26"/>
  <c r="O18" i="26"/>
  <c r="DA17" i="26"/>
  <c r="CS17" i="26"/>
  <c r="CK17" i="26"/>
  <c r="CC17" i="26"/>
  <c r="BU17" i="26"/>
  <c r="BM17" i="26"/>
  <c r="BE17" i="26"/>
  <c r="AW17" i="26"/>
  <c r="AO17" i="26"/>
  <c r="AG17" i="26"/>
  <c r="Y17" i="26"/>
  <c r="Q17" i="26"/>
  <c r="DC16" i="26"/>
  <c r="CU16" i="26"/>
  <c r="CM16" i="26"/>
  <c r="CE16" i="26"/>
  <c r="BW16" i="26"/>
  <c r="BO16" i="26"/>
  <c r="BG16" i="26"/>
  <c r="AY16" i="26"/>
  <c r="AQ16" i="26"/>
  <c r="AI16" i="26"/>
  <c r="AA16" i="26"/>
  <c r="S16" i="26"/>
  <c r="K16" i="26"/>
  <c r="CW15" i="26"/>
  <c r="CO15" i="26"/>
  <c r="CG15" i="26"/>
  <c r="BY15" i="26"/>
  <c r="BQ15" i="26"/>
  <c r="BI15" i="26"/>
  <c r="BA15" i="26"/>
  <c r="AS15" i="26"/>
  <c r="AK15" i="26"/>
  <c r="AC15" i="26"/>
  <c r="U15" i="26"/>
  <c r="M15" i="26"/>
  <c r="CY14" i="26"/>
  <c r="CQ14" i="26"/>
  <c r="CI14" i="26"/>
  <c r="CA14" i="26"/>
  <c r="BS14" i="26"/>
  <c r="BK14" i="26"/>
  <c r="BC14" i="26"/>
  <c r="AU14" i="26"/>
  <c r="AM14" i="26"/>
  <c r="AE14" i="26"/>
  <c r="W14" i="26"/>
  <c r="O14" i="26"/>
  <c r="DA13" i="26"/>
  <c r="CS13" i="26"/>
  <c r="CK13" i="26"/>
  <c r="CC13" i="26"/>
  <c r="BU13" i="26"/>
  <c r="BM13" i="26"/>
  <c r="BE13" i="26"/>
  <c r="AW13" i="26"/>
  <c r="AO13" i="26"/>
  <c r="AG13" i="26"/>
  <c r="Y13" i="26"/>
  <c r="Q13" i="26"/>
  <c r="DC12" i="26"/>
  <c r="CU12" i="26"/>
  <c r="CM12" i="26"/>
  <c r="CE12" i="26"/>
  <c r="BW12" i="26"/>
  <c r="BO12" i="26"/>
  <c r="BG12" i="26"/>
  <c r="AY12" i="26"/>
  <c r="AQ12" i="26"/>
  <c r="AI12" i="26"/>
  <c r="AA12" i="26"/>
  <c r="S12" i="26"/>
  <c r="K12" i="26"/>
  <c r="CW11" i="26"/>
  <c r="CO11" i="26"/>
  <c r="CG11" i="26"/>
  <c r="BY11" i="26"/>
  <c r="BQ11" i="26"/>
  <c r="BI11" i="26"/>
  <c r="BA11" i="26"/>
  <c r="AS11" i="26"/>
  <c r="AK11" i="26"/>
  <c r="AC11" i="26"/>
  <c r="U11" i="26"/>
  <c r="M11" i="26"/>
  <c r="CY10" i="26"/>
  <c r="CQ10" i="26"/>
  <c r="CI10" i="26"/>
  <c r="CA10" i="26"/>
  <c r="BS10" i="26"/>
  <c r="BK10" i="26"/>
  <c r="BC10" i="26"/>
  <c r="AU10" i="26"/>
  <c r="AM10" i="26"/>
  <c r="AE10" i="26"/>
  <c r="W10" i="26"/>
  <c r="O10" i="26"/>
  <c r="DA9" i="26"/>
  <c r="CS9" i="26"/>
  <c r="CK9" i="26"/>
  <c r="CC9" i="26"/>
  <c r="BU9" i="26"/>
  <c r="BM9" i="26"/>
  <c r="BE9" i="26"/>
  <c r="AW9" i="26"/>
  <c r="AO9" i="26"/>
  <c r="AG9" i="26"/>
  <c r="Y9" i="26"/>
  <c r="Q9" i="26"/>
  <c r="DC8" i="26"/>
  <c r="CU8" i="26"/>
  <c r="CM8" i="26"/>
  <c r="CE8" i="26"/>
  <c r="BW8" i="26"/>
  <c r="BO8" i="26"/>
  <c r="BG8" i="26"/>
  <c r="AY8" i="26"/>
  <c r="AQ8" i="26"/>
  <c r="AI8" i="26"/>
  <c r="AA8" i="26"/>
  <c r="S8" i="26"/>
  <c r="K8" i="26"/>
  <c r="CW7" i="26"/>
  <c r="CO7" i="26"/>
  <c r="CG7" i="26"/>
  <c r="BY7" i="26"/>
  <c r="BQ7" i="26"/>
  <c r="BI7" i="26"/>
  <c r="BA7" i="26"/>
  <c r="AS7" i="26"/>
  <c r="AK7" i="26"/>
  <c r="AC7" i="26"/>
  <c r="U7" i="26"/>
  <c r="M7" i="26"/>
  <c r="CY6" i="26"/>
  <c r="CQ6" i="26"/>
  <c r="CI6" i="26"/>
  <c r="CA6" i="26"/>
  <c r="BV6" i="26"/>
  <c r="BQ6" i="26"/>
  <c r="BK6" i="26"/>
  <c r="BF6" i="26"/>
  <c r="BA6" i="26"/>
  <c r="AU6" i="26"/>
  <c r="AP6" i="26"/>
  <c r="AK6" i="26"/>
  <c r="AE6" i="26"/>
  <c r="Z6" i="26"/>
  <c r="U6" i="26"/>
  <c r="O6" i="26"/>
  <c r="J6" i="26"/>
  <c r="CY5" i="26"/>
  <c r="CS5" i="26"/>
  <c r="CN5" i="26"/>
  <c r="CI5" i="26"/>
  <c r="CC5" i="26"/>
  <c r="BX5" i="26"/>
  <c r="BS5" i="26"/>
  <c r="BM5" i="26"/>
  <c r="BH5" i="26"/>
  <c r="BC5" i="26"/>
  <c r="AW5" i="26"/>
  <c r="AR5" i="26"/>
  <c r="AN5" i="26"/>
  <c r="AJ5" i="26"/>
  <c r="AF5" i="26"/>
  <c r="AB5" i="26"/>
  <c r="X5" i="26"/>
  <c r="T5" i="26"/>
  <c r="P5" i="26"/>
  <c r="L5" i="26"/>
  <c r="DB4" i="26"/>
  <c r="CX4" i="26"/>
  <c r="CT4" i="26"/>
  <c r="CP4" i="26"/>
  <c r="CL4" i="26"/>
  <c r="CH4" i="26"/>
  <c r="CD4" i="26"/>
  <c r="BZ4" i="26"/>
  <c r="BV4" i="26"/>
  <c r="BR4" i="26"/>
  <c r="BN4" i="26"/>
  <c r="BJ4" i="26"/>
  <c r="BF4" i="26"/>
  <c r="BB4" i="26"/>
  <c r="AX4" i="26"/>
  <c r="AT4" i="26"/>
  <c r="AP4" i="26"/>
  <c r="AL4" i="26"/>
  <c r="AH4" i="26"/>
  <c r="AD4" i="26"/>
  <c r="Z4" i="26"/>
  <c r="V4" i="26"/>
  <c r="R4" i="26"/>
  <c r="N4" i="26"/>
  <c r="J4" i="26"/>
  <c r="CZ3" i="26"/>
  <c r="CV3" i="26"/>
  <c r="CR3" i="26"/>
  <c r="CN3" i="26"/>
  <c r="CJ3" i="26"/>
  <c r="CF3" i="26"/>
  <c r="CB3" i="26"/>
  <c r="BX3" i="26"/>
  <c r="BT3" i="26"/>
  <c r="BP3" i="26"/>
  <c r="BL3" i="26"/>
  <c r="BH3" i="26"/>
  <c r="BD3" i="26"/>
  <c r="AZ3" i="26"/>
  <c r="AV3" i="26"/>
  <c r="AR3" i="26"/>
  <c r="AN3" i="26"/>
  <c r="AJ3" i="26"/>
  <c r="AF3" i="26"/>
  <c r="AB3" i="26"/>
  <c r="X3" i="26"/>
  <c r="T3" i="26"/>
  <c r="P3" i="26"/>
  <c r="L3" i="26"/>
  <c r="DB2" i="26"/>
  <c r="CX2" i="26"/>
  <c r="CT2" i="26"/>
  <c r="CP2" i="26"/>
  <c r="CL2" i="26"/>
  <c r="CH2" i="26"/>
  <c r="CD2" i="26"/>
  <c r="BZ2" i="26"/>
  <c r="BV2" i="26"/>
  <c r="BR2" i="26"/>
  <c r="BN2" i="26"/>
  <c r="BJ2" i="26"/>
  <c r="BF2" i="26"/>
  <c r="BB2" i="26"/>
  <c r="AX2" i="26"/>
  <c r="AT2" i="26"/>
  <c r="AP2" i="26"/>
  <c r="AL2" i="26"/>
  <c r="AH2" i="26"/>
  <c r="AD2" i="26"/>
  <c r="Z2" i="26"/>
  <c r="V2" i="26"/>
  <c r="R2" i="26"/>
  <c r="N2" i="26"/>
  <c r="J2" i="26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  <c r="J84" i="23"/>
  <c r="J82" i="23"/>
  <c r="J80" i="23"/>
  <c r="J78" i="23"/>
  <c r="J76" i="23"/>
  <c r="J74" i="23"/>
  <c r="J72" i="23"/>
  <c r="J70" i="23"/>
  <c r="J68" i="23"/>
  <c r="J66" i="23"/>
  <c r="J64" i="23"/>
  <c r="J62" i="23"/>
  <c r="J60" i="23"/>
  <c r="J58" i="23"/>
  <c r="J56" i="23"/>
  <c r="J54" i="23"/>
  <c r="J52" i="23"/>
  <c r="J50" i="23"/>
  <c r="J48" i="23"/>
  <c r="J46" i="23"/>
  <c r="J44" i="23"/>
  <c r="J42" i="23"/>
  <c r="J40" i="23"/>
  <c r="J38" i="23"/>
  <c r="J36" i="23"/>
  <c r="J34" i="23"/>
  <c r="J32" i="23"/>
  <c r="J30" i="23"/>
  <c r="J28" i="23"/>
  <c r="J26" i="23"/>
  <c r="J24" i="23"/>
  <c r="J22" i="23"/>
  <c r="J20" i="23"/>
  <c r="J18" i="23"/>
  <c r="J16" i="23"/>
  <c r="J14" i="23"/>
  <c r="J12" i="23"/>
  <c r="J10" i="23"/>
  <c r="J8" i="23"/>
  <c r="J6" i="23"/>
  <c r="J4" i="23"/>
  <c r="J83" i="16"/>
  <c r="J81" i="16"/>
  <c r="J79" i="16"/>
  <c r="J77" i="16"/>
  <c r="J75" i="16"/>
  <c r="J73" i="16"/>
  <c r="J71" i="16"/>
  <c r="J69" i="16"/>
  <c r="J67" i="16"/>
  <c r="J65" i="16"/>
  <c r="J63" i="16"/>
  <c r="J61" i="16"/>
  <c r="J59" i="16"/>
  <c r="J57" i="16"/>
  <c r="J55" i="16"/>
  <c r="J53" i="16"/>
  <c r="J51" i="16"/>
  <c r="J49" i="16"/>
  <c r="J47" i="16"/>
  <c r="J45" i="16"/>
  <c r="J43" i="16"/>
  <c r="J41" i="16"/>
  <c r="J39" i="16"/>
  <c r="J37" i="16"/>
  <c r="J35" i="16"/>
  <c r="J33" i="16"/>
  <c r="J31" i="16"/>
  <c r="J29" i="16"/>
  <c r="J27" i="16"/>
  <c r="J25" i="16"/>
  <c r="J23" i="16"/>
  <c r="J21" i="16"/>
  <c r="J19" i="16"/>
  <c r="J17" i="16"/>
  <c r="J15" i="16"/>
  <c r="J13" i="16"/>
  <c r="J11" i="16"/>
  <c r="J9" i="16"/>
  <c r="J7" i="16"/>
  <c r="J5" i="16"/>
  <c r="J3" i="16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6" i="15"/>
  <c r="J24" i="15"/>
  <c r="J22" i="15"/>
  <c r="J20" i="15"/>
  <c r="J18" i="15"/>
  <c r="J16" i="15"/>
  <c r="J14" i="15"/>
  <c r="J12" i="15"/>
  <c r="J10" i="15"/>
  <c r="J8" i="15"/>
  <c r="J6" i="15"/>
  <c r="J4" i="15"/>
  <c r="J83" i="14"/>
  <c r="J81" i="14"/>
  <c r="J79" i="14"/>
  <c r="J77" i="14"/>
  <c r="J75" i="14"/>
  <c r="J73" i="14"/>
  <c r="J71" i="14"/>
  <c r="J69" i="14"/>
  <c r="J67" i="14"/>
  <c r="J65" i="14"/>
  <c r="J63" i="14"/>
  <c r="J61" i="14"/>
  <c r="J59" i="14"/>
  <c r="J57" i="14"/>
  <c r="J55" i="14"/>
  <c r="J53" i="14"/>
  <c r="J51" i="14"/>
  <c r="J49" i="14"/>
  <c r="J47" i="14"/>
  <c r="J45" i="14"/>
  <c r="J43" i="14"/>
  <c r="J41" i="14"/>
  <c r="J39" i="14"/>
  <c r="J37" i="14"/>
  <c r="J35" i="14"/>
  <c r="CL58" i="26"/>
  <c r="CA49" i="26"/>
  <c r="S47" i="26"/>
  <c r="BE44" i="26"/>
  <c r="CQ41" i="26"/>
  <c r="AB40" i="26"/>
  <c r="AX39" i="26"/>
  <c r="CF38" i="26"/>
  <c r="T38" i="26"/>
  <c r="BB37" i="26"/>
  <c r="CJ36" i="26"/>
  <c r="X36" i="26"/>
  <c r="BF35" i="26"/>
  <c r="CN34" i="26"/>
  <c r="AB34" i="26"/>
  <c r="BJ33" i="26"/>
  <c r="CR32" i="26"/>
  <c r="AF32" i="26"/>
  <c r="BN31" i="26"/>
  <c r="CV30" i="26"/>
  <c r="AJ30" i="26"/>
  <c r="BY29" i="26"/>
  <c r="BI29" i="26"/>
  <c r="AS29" i="26"/>
  <c r="AC29" i="26"/>
  <c r="M29" i="26"/>
  <c r="CQ28" i="26"/>
  <c r="CA28" i="26"/>
  <c r="BK28" i="26"/>
  <c r="AU28" i="26"/>
  <c r="AE28" i="26"/>
  <c r="O28" i="26"/>
  <c r="CS27" i="26"/>
  <c r="CC27" i="26"/>
  <c r="BM27" i="26"/>
  <c r="AW27" i="26"/>
  <c r="AG27" i="26"/>
  <c r="Q27" i="26"/>
  <c r="CU26" i="26"/>
  <c r="CE26" i="26"/>
  <c r="BO26" i="26"/>
  <c r="AY26" i="26"/>
  <c r="AI26" i="26"/>
  <c r="S26" i="26"/>
  <c r="CW25" i="26"/>
  <c r="CG25" i="26"/>
  <c r="BQ25" i="26"/>
  <c r="BA25" i="26"/>
  <c r="AK25" i="26"/>
  <c r="U25" i="26"/>
  <c r="CY24" i="26"/>
  <c r="CI24" i="26"/>
  <c r="BS24" i="26"/>
  <c r="BC24" i="26"/>
  <c r="AM24" i="26"/>
  <c r="W24" i="26"/>
  <c r="DA23" i="26"/>
  <c r="CK23" i="26"/>
  <c r="BU23" i="26"/>
  <c r="BE23" i="26"/>
  <c r="AO23" i="26"/>
  <c r="Y23" i="26"/>
  <c r="DC22" i="26"/>
  <c r="CM22" i="26"/>
  <c r="BW22" i="26"/>
  <c r="BJ22" i="26"/>
  <c r="BB22" i="26"/>
  <c r="AT22" i="26"/>
  <c r="AL22" i="26"/>
  <c r="AD22" i="26"/>
  <c r="V22" i="26"/>
  <c r="N22" i="26"/>
  <c r="CZ21" i="26"/>
  <c r="CR21" i="26"/>
  <c r="CJ21" i="26"/>
  <c r="CB21" i="26"/>
  <c r="BT21" i="26"/>
  <c r="BL21" i="26"/>
  <c r="BD21" i="26"/>
  <c r="AV21" i="26"/>
  <c r="AN21" i="26"/>
  <c r="AF21" i="26"/>
  <c r="X21" i="26"/>
  <c r="P21" i="26"/>
  <c r="DB20" i="26"/>
  <c r="CT20" i="26"/>
  <c r="CL20" i="26"/>
  <c r="CD20" i="26"/>
  <c r="BV20" i="26"/>
  <c r="BN20" i="26"/>
  <c r="BF20" i="26"/>
  <c r="AX20" i="26"/>
  <c r="AP20" i="26"/>
  <c r="AH20" i="26"/>
  <c r="Z20" i="26"/>
  <c r="R20" i="26"/>
  <c r="J20" i="26"/>
  <c r="CV19" i="26"/>
  <c r="CN19" i="26"/>
  <c r="CF19" i="26"/>
  <c r="BX19" i="26"/>
  <c r="BP19" i="26"/>
  <c r="BH19" i="26"/>
  <c r="AZ19" i="26"/>
  <c r="AR19" i="26"/>
  <c r="AJ19" i="26"/>
  <c r="AB19" i="26"/>
  <c r="T19" i="26"/>
  <c r="L19" i="26"/>
  <c r="CX18" i="26"/>
  <c r="CP18" i="26"/>
  <c r="CH18" i="26"/>
  <c r="BZ18" i="26"/>
  <c r="BR18" i="26"/>
  <c r="BJ18" i="26"/>
  <c r="BB18" i="26"/>
  <c r="AT18" i="26"/>
  <c r="AL18" i="26"/>
  <c r="AD18" i="26"/>
  <c r="V18" i="26"/>
  <c r="N18" i="26"/>
  <c r="CZ17" i="26"/>
  <c r="CR17" i="26"/>
  <c r="CJ17" i="26"/>
  <c r="CB17" i="26"/>
  <c r="BT17" i="26"/>
  <c r="BL17" i="26"/>
  <c r="BD17" i="26"/>
  <c r="AV17" i="26"/>
  <c r="AN17" i="26"/>
  <c r="AF17" i="26"/>
  <c r="X17" i="26"/>
  <c r="P17" i="26"/>
  <c r="DB16" i="26"/>
  <c r="CT16" i="26"/>
  <c r="CL16" i="26"/>
  <c r="CD16" i="26"/>
  <c r="BV16" i="26"/>
  <c r="BN16" i="26"/>
  <c r="BF16" i="26"/>
  <c r="AX16" i="26"/>
  <c r="AP16" i="26"/>
  <c r="AH16" i="26"/>
  <c r="Z16" i="26"/>
  <c r="R16" i="26"/>
  <c r="J16" i="26"/>
  <c r="CV15" i="26"/>
  <c r="CN15" i="26"/>
  <c r="CF15" i="26"/>
  <c r="BX15" i="26"/>
  <c r="BP15" i="26"/>
  <c r="BH15" i="26"/>
  <c r="AZ15" i="26"/>
  <c r="AR15" i="26"/>
  <c r="AJ15" i="26"/>
  <c r="AB15" i="26"/>
  <c r="T15" i="26"/>
  <c r="L15" i="26"/>
  <c r="CX14" i="26"/>
  <c r="CP14" i="26"/>
  <c r="CH14" i="26"/>
  <c r="BZ14" i="26"/>
  <c r="BR14" i="26"/>
  <c r="BJ14" i="26"/>
  <c r="BB14" i="26"/>
  <c r="AT14" i="26"/>
  <c r="AL14" i="26"/>
  <c r="AD14" i="26"/>
  <c r="V14" i="26"/>
  <c r="N14" i="26"/>
  <c r="CZ13" i="26"/>
  <c r="CR13" i="26"/>
  <c r="CJ13" i="26"/>
  <c r="CB13" i="26"/>
  <c r="BT13" i="26"/>
  <c r="BL13" i="26"/>
  <c r="BD13" i="26"/>
  <c r="AV13" i="26"/>
  <c r="AN13" i="26"/>
  <c r="AF13" i="26"/>
  <c r="X13" i="26"/>
  <c r="P13" i="26"/>
  <c r="DB12" i="26"/>
  <c r="CT12" i="26"/>
  <c r="CL12" i="26"/>
  <c r="CD12" i="26"/>
  <c r="BV12" i="26"/>
  <c r="BN12" i="26"/>
  <c r="BF12" i="26"/>
  <c r="AX12" i="26"/>
  <c r="AP12" i="26"/>
  <c r="AH12" i="26"/>
  <c r="Z12" i="26"/>
  <c r="R12" i="26"/>
  <c r="J12" i="26"/>
  <c r="CV11" i="26"/>
  <c r="CN11" i="26"/>
  <c r="CF11" i="26"/>
  <c r="BX11" i="26"/>
  <c r="BP11" i="26"/>
  <c r="BH11" i="26"/>
  <c r="AZ11" i="26"/>
  <c r="AR11" i="26"/>
  <c r="AJ11" i="26"/>
  <c r="AB11" i="26"/>
  <c r="T11" i="26"/>
  <c r="L11" i="26"/>
  <c r="CX10" i="26"/>
  <c r="CP10" i="26"/>
  <c r="CH10" i="26"/>
  <c r="BZ10" i="26"/>
  <c r="BR10" i="26"/>
  <c r="BJ10" i="26"/>
  <c r="BB10" i="26"/>
  <c r="AT10" i="26"/>
  <c r="AL10" i="26"/>
  <c r="AD10" i="26"/>
  <c r="V10" i="26"/>
  <c r="N10" i="26"/>
  <c r="CZ9" i="26"/>
  <c r="CR9" i="26"/>
  <c r="CJ9" i="26"/>
  <c r="CB9" i="26"/>
  <c r="BT9" i="26"/>
  <c r="BL9" i="26"/>
  <c r="BD9" i="26"/>
  <c r="AV9" i="26"/>
  <c r="AN9" i="26"/>
  <c r="AF9" i="26"/>
  <c r="X9" i="26"/>
  <c r="P9" i="26"/>
  <c r="DB8" i="26"/>
  <c r="CT8" i="26"/>
  <c r="CL8" i="26"/>
  <c r="CD8" i="26"/>
  <c r="BV8" i="26"/>
  <c r="BN8" i="26"/>
  <c r="BF8" i="26"/>
  <c r="AX8" i="26"/>
  <c r="AP8" i="26"/>
  <c r="AH8" i="26"/>
  <c r="Z8" i="26"/>
  <c r="R8" i="26"/>
  <c r="J8" i="26"/>
  <c r="CV7" i="26"/>
  <c r="CN7" i="26"/>
  <c r="CF7" i="26"/>
  <c r="BX7" i="26"/>
  <c r="BP7" i="26"/>
  <c r="BH7" i="26"/>
  <c r="AZ7" i="26"/>
  <c r="AR7" i="26"/>
  <c r="AJ7" i="26"/>
  <c r="AB7" i="26"/>
  <c r="T7" i="26"/>
  <c r="L7" i="26"/>
  <c r="CX6" i="26"/>
  <c r="CP6" i="26"/>
  <c r="CH6" i="26"/>
  <c r="BZ6" i="26"/>
  <c r="BU6" i="26"/>
  <c r="BO6" i="26"/>
  <c r="BJ6" i="26"/>
  <c r="BE6" i="26"/>
  <c r="AY6" i="26"/>
  <c r="AT6" i="26"/>
  <c r="AO6" i="26"/>
  <c r="AI6" i="26"/>
  <c r="AD6" i="26"/>
  <c r="Y6" i="26"/>
  <c r="S6" i="26"/>
  <c r="N6" i="26"/>
  <c r="DC5" i="26"/>
  <c r="CW5" i="26"/>
  <c r="CR5" i="26"/>
  <c r="CM5" i="26"/>
  <c r="CG5" i="26"/>
  <c r="CB5" i="26"/>
  <c r="BW5" i="26"/>
  <c r="BQ5" i="26"/>
  <c r="BL5" i="26"/>
  <c r="BG5" i="26"/>
  <c r="BA5" i="26"/>
  <c r="AV5" i="26"/>
  <c r="AQ5" i="26"/>
  <c r="AM5" i="26"/>
  <c r="AI5" i="26"/>
  <c r="AE5" i="26"/>
  <c r="AA5" i="26"/>
  <c r="W5" i="26"/>
  <c r="S5" i="26"/>
  <c r="O5" i="26"/>
  <c r="K5" i="26"/>
  <c r="DA4" i="26"/>
  <c r="CW4" i="26"/>
  <c r="CS4" i="26"/>
  <c r="CO4" i="26"/>
  <c r="CK4" i="26"/>
  <c r="CG4" i="26"/>
  <c r="CC4" i="26"/>
  <c r="BY4" i="26"/>
  <c r="BU4" i="26"/>
  <c r="BQ4" i="26"/>
  <c r="BM4" i="26"/>
  <c r="BI4" i="26"/>
  <c r="BE4" i="26"/>
  <c r="BA4" i="26"/>
  <c r="AW4" i="26"/>
  <c r="AS4" i="26"/>
  <c r="AO4" i="26"/>
  <c r="AK4" i="26"/>
  <c r="AG4" i="26"/>
  <c r="AC4" i="26"/>
  <c r="Y4" i="26"/>
  <c r="U4" i="26"/>
  <c r="Q4" i="26"/>
  <c r="M4" i="26"/>
  <c r="DC3" i="26"/>
  <c r="CY3" i="26"/>
  <c r="CU3" i="26"/>
  <c r="CQ3" i="26"/>
  <c r="CM3" i="26"/>
  <c r="CI3" i="26"/>
  <c r="CE3" i="26"/>
  <c r="CA3" i="26"/>
  <c r="BW3" i="26"/>
  <c r="BS3" i="26"/>
  <c r="BO3" i="26"/>
  <c r="BK3" i="26"/>
  <c r="BG3" i="26"/>
  <c r="BC3" i="26"/>
  <c r="AY3" i="26"/>
  <c r="AU3" i="26"/>
  <c r="AQ3" i="26"/>
  <c r="AM3" i="26"/>
  <c r="AI3" i="26"/>
  <c r="AE3" i="26"/>
  <c r="AA3" i="26"/>
  <c r="W3" i="26"/>
  <c r="S3" i="26"/>
  <c r="O3" i="26"/>
  <c r="K3" i="26"/>
  <c r="DA2" i="26"/>
  <c r="CW2" i="26"/>
  <c r="CS2" i="26"/>
  <c r="CO2" i="26"/>
  <c r="CK2" i="26"/>
  <c r="CG2" i="26"/>
  <c r="CC2" i="26"/>
  <c r="BY2" i="26"/>
  <c r="BU2" i="26"/>
  <c r="BQ2" i="26"/>
  <c r="BM2" i="26"/>
  <c r="BI2" i="26"/>
  <c r="BE2" i="26"/>
  <c r="BA2" i="26"/>
  <c r="AW2" i="26"/>
  <c r="AS2" i="26"/>
  <c r="AO2" i="26"/>
  <c r="AK2" i="26"/>
  <c r="AG2" i="26"/>
  <c r="AC2" i="26"/>
  <c r="Y2" i="26"/>
  <c r="U2" i="26"/>
  <c r="Q2" i="26"/>
  <c r="M2" i="26"/>
  <c r="Q85" i="24"/>
  <c r="M85" i="24"/>
  <c r="Q84" i="24"/>
  <c r="M84" i="24"/>
  <c r="Q83" i="24"/>
  <c r="M83" i="24"/>
  <c r="Q82" i="24"/>
  <c r="M82" i="24"/>
  <c r="Q81" i="24"/>
  <c r="M81" i="24"/>
  <c r="Q80" i="24"/>
  <c r="M80" i="24"/>
  <c r="Q79" i="24"/>
  <c r="M79" i="24"/>
  <c r="Q78" i="24"/>
  <c r="M78" i="24"/>
  <c r="Q77" i="24"/>
  <c r="M77" i="24"/>
  <c r="Q76" i="24"/>
  <c r="M76" i="24"/>
  <c r="Q75" i="24"/>
  <c r="M75" i="24"/>
  <c r="Q74" i="24"/>
  <c r="M74" i="24"/>
  <c r="Q73" i="24"/>
  <c r="M73" i="24"/>
  <c r="Q72" i="24"/>
  <c r="M72" i="24"/>
  <c r="Q71" i="24"/>
  <c r="M71" i="24"/>
  <c r="Q70" i="24"/>
  <c r="M70" i="24"/>
  <c r="Q69" i="24"/>
  <c r="M69" i="24"/>
  <c r="Q68" i="24"/>
  <c r="M68" i="24"/>
  <c r="Q67" i="24"/>
  <c r="M67" i="24"/>
  <c r="Q66" i="24"/>
  <c r="M66" i="24"/>
  <c r="Q65" i="24"/>
  <c r="M65" i="24"/>
  <c r="Q64" i="24"/>
  <c r="M64" i="24"/>
  <c r="Q63" i="24"/>
  <c r="M63" i="24"/>
  <c r="Q62" i="24"/>
  <c r="M62" i="24"/>
  <c r="Q61" i="24"/>
  <c r="M61" i="24"/>
  <c r="Q60" i="24"/>
  <c r="M60" i="24"/>
  <c r="Q59" i="24"/>
  <c r="M59" i="24"/>
  <c r="Q58" i="24"/>
  <c r="M58" i="24"/>
  <c r="Q57" i="24"/>
  <c r="M57" i="24"/>
  <c r="Q56" i="24"/>
  <c r="M56" i="24"/>
  <c r="Q55" i="24"/>
  <c r="M55" i="24"/>
  <c r="Q54" i="24"/>
  <c r="M54" i="24"/>
  <c r="Q53" i="24"/>
  <c r="M53" i="24"/>
  <c r="Q52" i="24"/>
  <c r="M52" i="24"/>
  <c r="Q51" i="24"/>
  <c r="M51" i="24"/>
  <c r="Q50" i="24"/>
  <c r="M50" i="24"/>
  <c r="Q49" i="24"/>
  <c r="M49" i="24"/>
  <c r="Q48" i="24"/>
  <c r="M48" i="24"/>
  <c r="Q47" i="24"/>
  <c r="M47" i="24"/>
  <c r="Q46" i="24"/>
  <c r="M46" i="24"/>
  <c r="Q45" i="24"/>
  <c r="M45" i="24"/>
  <c r="Q44" i="24"/>
  <c r="M44" i="24"/>
  <c r="Q43" i="24"/>
  <c r="M43" i="24"/>
  <c r="Q42" i="24"/>
  <c r="M42" i="24"/>
  <c r="Q41" i="24"/>
  <c r="M41" i="24"/>
  <c r="Q40" i="24"/>
  <c r="M40" i="24"/>
  <c r="Q39" i="24"/>
  <c r="M39" i="24"/>
  <c r="Q38" i="24"/>
  <c r="M38" i="24"/>
  <c r="Q37" i="24"/>
  <c r="M37" i="24"/>
  <c r="Q36" i="24"/>
  <c r="M36" i="24"/>
  <c r="Q35" i="24"/>
  <c r="M35" i="24"/>
  <c r="Q34" i="24"/>
  <c r="M34" i="24"/>
  <c r="Q33" i="24"/>
  <c r="M33" i="24"/>
  <c r="Q32" i="24"/>
  <c r="M32" i="24"/>
  <c r="Q31" i="24"/>
  <c r="M31" i="24"/>
  <c r="Q30" i="24"/>
  <c r="M30" i="24"/>
  <c r="Q29" i="24"/>
  <c r="M29" i="24"/>
  <c r="Q28" i="24"/>
  <c r="M28" i="24"/>
  <c r="Q27" i="24"/>
  <c r="M27" i="24"/>
  <c r="Q26" i="24"/>
  <c r="M26" i="24"/>
  <c r="Q25" i="24"/>
  <c r="M25" i="24"/>
  <c r="Q24" i="24"/>
  <c r="M24" i="24"/>
  <c r="Q23" i="24"/>
  <c r="M23" i="24"/>
  <c r="Q22" i="24"/>
  <c r="M22" i="24"/>
  <c r="Q21" i="24"/>
  <c r="M21" i="24"/>
  <c r="Q20" i="24"/>
  <c r="M20" i="24"/>
  <c r="Q19" i="24"/>
  <c r="M19" i="24"/>
  <c r="Q18" i="24"/>
  <c r="M18" i="24"/>
  <c r="Q17" i="24"/>
  <c r="M17" i="24"/>
  <c r="Q16" i="24"/>
  <c r="M16" i="24"/>
  <c r="Q15" i="24"/>
  <c r="M15" i="24"/>
  <c r="Q14" i="24"/>
  <c r="M14" i="24"/>
  <c r="Q13" i="24"/>
  <c r="M13" i="24"/>
  <c r="Q12" i="24"/>
  <c r="M12" i="24"/>
  <c r="Q11" i="24"/>
  <c r="M11" i="24"/>
  <c r="Q10" i="24"/>
  <c r="M10" i="24"/>
  <c r="Q9" i="24"/>
  <c r="M9" i="24"/>
  <c r="Q8" i="24"/>
  <c r="M8" i="24"/>
  <c r="Q7" i="24"/>
  <c r="M7" i="24"/>
  <c r="Q6" i="24"/>
  <c r="M6" i="24"/>
  <c r="Q5" i="24"/>
  <c r="M5" i="24"/>
  <c r="Q4" i="24"/>
  <c r="M4" i="24"/>
  <c r="Q3" i="24"/>
  <c r="M3" i="24"/>
  <c r="K85" i="23"/>
  <c r="K83" i="23"/>
  <c r="K81" i="23"/>
  <c r="K79" i="23"/>
  <c r="K77" i="23"/>
  <c r="K75" i="23"/>
  <c r="K73" i="23"/>
  <c r="K71" i="23"/>
  <c r="K69" i="23"/>
  <c r="K67" i="23"/>
  <c r="K65" i="23"/>
  <c r="K63" i="23"/>
  <c r="K61" i="23"/>
  <c r="K59" i="23"/>
  <c r="K57" i="23"/>
  <c r="K55" i="23"/>
  <c r="K53" i="23"/>
  <c r="K51" i="23"/>
  <c r="K49" i="23"/>
  <c r="K47" i="23"/>
  <c r="K45" i="23"/>
  <c r="K43" i="23"/>
  <c r="K41" i="23"/>
  <c r="K39" i="23"/>
  <c r="K37" i="23"/>
  <c r="K35" i="23"/>
  <c r="K33" i="23"/>
  <c r="K31" i="23"/>
  <c r="K29" i="23"/>
  <c r="K27" i="23"/>
  <c r="K25" i="23"/>
  <c r="K23" i="23"/>
  <c r="K21" i="23"/>
  <c r="K19" i="23"/>
  <c r="K17" i="23"/>
  <c r="K15" i="23"/>
  <c r="K13" i="23"/>
  <c r="K11" i="23"/>
  <c r="K9" i="23"/>
  <c r="K7" i="23"/>
  <c r="K5" i="23"/>
  <c r="K3" i="23"/>
  <c r="K82" i="16"/>
  <c r="K80" i="16"/>
  <c r="K78" i="16"/>
  <c r="K76" i="16"/>
  <c r="K74" i="16"/>
  <c r="K72" i="16"/>
  <c r="K70" i="16"/>
  <c r="K68" i="16"/>
  <c r="K66" i="16"/>
  <c r="K64" i="16"/>
  <c r="K62" i="16"/>
  <c r="K60" i="16"/>
  <c r="K58" i="16"/>
  <c r="K56" i="16"/>
  <c r="K54" i="16"/>
  <c r="K52" i="16"/>
  <c r="K50" i="16"/>
  <c r="K48" i="16"/>
  <c r="K46" i="16"/>
  <c r="K44" i="16"/>
  <c r="K42" i="16"/>
  <c r="K40" i="16"/>
  <c r="K38" i="16"/>
  <c r="K36" i="16"/>
  <c r="K34" i="16"/>
  <c r="K32" i="16"/>
  <c r="K30" i="16"/>
  <c r="K28" i="16"/>
  <c r="K26" i="16"/>
  <c r="K24" i="16"/>
  <c r="K22" i="16"/>
  <c r="K20" i="16"/>
  <c r="K18" i="16"/>
  <c r="K16" i="16"/>
  <c r="K14" i="16"/>
  <c r="K12" i="16"/>
  <c r="K10" i="16"/>
  <c r="K8" i="16"/>
  <c r="K6" i="16"/>
  <c r="K4" i="16"/>
  <c r="K83" i="15"/>
  <c r="K81" i="15"/>
  <c r="K79" i="15"/>
  <c r="K77" i="15"/>
  <c r="K75" i="15"/>
  <c r="K73" i="15"/>
  <c r="K71" i="15"/>
  <c r="K69" i="15"/>
  <c r="K67" i="15"/>
  <c r="K65" i="15"/>
  <c r="K63" i="15"/>
  <c r="K61" i="15"/>
  <c r="K59" i="15"/>
  <c r="K57" i="15"/>
  <c r="K55" i="15"/>
  <c r="K53" i="15"/>
  <c r="K51" i="15"/>
  <c r="K49" i="15"/>
  <c r="K47" i="15"/>
  <c r="K45" i="15"/>
  <c r="K43" i="15"/>
  <c r="K41" i="15"/>
  <c r="K39" i="15"/>
  <c r="K37" i="15"/>
  <c r="K35" i="15"/>
  <c r="K33" i="15"/>
  <c r="K31" i="15"/>
  <c r="K29" i="15"/>
  <c r="K27" i="15"/>
  <c r="K25" i="15"/>
  <c r="K23" i="15"/>
  <c r="K21" i="15"/>
  <c r="K19" i="15"/>
  <c r="K17" i="15"/>
  <c r="K15" i="15"/>
  <c r="K13" i="15"/>
  <c r="K11" i="15"/>
  <c r="K9" i="15"/>
  <c r="K7" i="15"/>
  <c r="K5" i="15"/>
  <c r="K3" i="15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6" i="14"/>
  <c r="K54" i="14"/>
  <c r="K52" i="14"/>
  <c r="K50" i="14"/>
  <c r="K48" i="14"/>
  <c r="K46" i="14"/>
  <c r="K44" i="14"/>
  <c r="K42" i="14"/>
  <c r="K40" i="14"/>
  <c r="K38" i="14"/>
  <c r="K36" i="14"/>
  <c r="K34" i="14"/>
  <c r="K32" i="14"/>
  <c r="K30" i="14"/>
  <c r="AD56" i="26"/>
  <c r="BA46" i="26"/>
  <c r="AE41" i="26"/>
  <c r="AH39" i="26"/>
  <c r="CX37" i="26"/>
  <c r="BT36" i="26"/>
  <c r="AP35" i="26"/>
  <c r="L34" i="26"/>
  <c r="CB32" i="26"/>
  <c r="AX31" i="26"/>
  <c r="T30" i="26"/>
  <c r="BE29" i="26"/>
  <c r="Y29" i="26"/>
  <c r="CM28" i="26"/>
  <c r="BG28" i="26"/>
  <c r="AA28" i="26"/>
  <c r="CO27" i="26"/>
  <c r="BI27" i="26"/>
  <c r="AC27" i="26"/>
  <c r="CQ26" i="26"/>
  <c r="BK26" i="26"/>
  <c r="AE26" i="26"/>
  <c r="CS25" i="26"/>
  <c r="BM25" i="26"/>
  <c r="AG25" i="26"/>
  <c r="CU24" i="26"/>
  <c r="BO24" i="26"/>
  <c r="AI24" i="26"/>
  <c r="CW23" i="26"/>
  <c r="BQ23" i="26"/>
  <c r="AK23" i="26"/>
  <c r="CY22" i="26"/>
  <c r="BS22" i="26"/>
  <c r="AY22" i="26"/>
  <c r="AI22" i="26"/>
  <c r="S22" i="26"/>
  <c r="CW21" i="26"/>
  <c r="CG21" i="26"/>
  <c r="BQ21" i="26"/>
  <c r="BA21" i="26"/>
  <c r="AK21" i="26"/>
  <c r="U21" i="26"/>
  <c r="CY20" i="26"/>
  <c r="CI20" i="26"/>
  <c r="BS20" i="26"/>
  <c r="BC20" i="26"/>
  <c r="AM20" i="26"/>
  <c r="W20" i="26"/>
  <c r="DA19" i="26"/>
  <c r="CK19" i="26"/>
  <c r="BU19" i="26"/>
  <c r="BE19" i="26"/>
  <c r="AO19" i="26"/>
  <c r="Y19" i="26"/>
  <c r="DC18" i="26"/>
  <c r="CM18" i="26"/>
  <c r="BW18" i="26"/>
  <c r="BG18" i="26"/>
  <c r="AQ18" i="26"/>
  <c r="AA18" i="26"/>
  <c r="K18" i="26"/>
  <c r="CO17" i="26"/>
  <c r="BY17" i="26"/>
  <c r="BI17" i="26"/>
  <c r="AS17" i="26"/>
  <c r="AC17" i="26"/>
  <c r="M17" i="26"/>
  <c r="CQ16" i="26"/>
  <c r="CA16" i="26"/>
  <c r="BK16" i="26"/>
  <c r="AU16" i="26"/>
  <c r="AE16" i="26"/>
  <c r="O16" i="26"/>
  <c r="CS15" i="26"/>
  <c r="CC15" i="26"/>
  <c r="BM15" i="26"/>
  <c r="AW15" i="26"/>
  <c r="AG15" i="26"/>
  <c r="Q15" i="26"/>
  <c r="CU14" i="26"/>
  <c r="CE14" i="26"/>
  <c r="BO14" i="26"/>
  <c r="AY14" i="26"/>
  <c r="AI14" i="26"/>
  <c r="S14" i="26"/>
  <c r="CW13" i="26"/>
  <c r="CG13" i="26"/>
  <c r="BQ13" i="26"/>
  <c r="BA13" i="26"/>
  <c r="AK13" i="26"/>
  <c r="U13" i="26"/>
  <c r="CY12" i="26"/>
  <c r="CI12" i="26"/>
  <c r="BS12" i="26"/>
  <c r="BC12" i="26"/>
  <c r="AM12" i="26"/>
  <c r="W12" i="26"/>
  <c r="DA11" i="26"/>
  <c r="CK11" i="26"/>
  <c r="BU11" i="26"/>
  <c r="BE11" i="26"/>
  <c r="AO11" i="26"/>
  <c r="Y11" i="26"/>
  <c r="DC10" i="26"/>
  <c r="CM10" i="26"/>
  <c r="BW10" i="26"/>
  <c r="BG10" i="26"/>
  <c r="AQ10" i="26"/>
  <c r="AA10" i="26"/>
  <c r="K10" i="26"/>
  <c r="CO9" i="26"/>
  <c r="BY9" i="26"/>
  <c r="BI9" i="26"/>
  <c r="AS9" i="26"/>
  <c r="AC9" i="26"/>
  <c r="M9" i="26"/>
  <c r="CQ8" i="26"/>
  <c r="CA8" i="26"/>
  <c r="BK8" i="26"/>
  <c r="AU8" i="26"/>
  <c r="AE8" i="26"/>
  <c r="O8" i="26"/>
  <c r="CS7" i="26"/>
  <c r="CC7" i="26"/>
  <c r="BM7" i="26"/>
  <c r="AW7" i="26"/>
  <c r="AG7" i="26"/>
  <c r="Q7" i="26"/>
  <c r="CU6" i="26"/>
  <c r="CE6" i="26"/>
  <c r="BS6" i="26"/>
  <c r="BI6" i="26"/>
  <c r="AX6" i="26"/>
  <c r="AM6" i="26"/>
  <c r="AC6" i="26"/>
  <c r="R6" i="26"/>
  <c r="DA5" i="26"/>
  <c r="CQ5" i="26"/>
  <c r="CF5" i="26"/>
  <c r="BU5" i="26"/>
  <c r="BK5" i="26"/>
  <c r="AZ5" i="26"/>
  <c r="AP5" i="26"/>
  <c r="AH5" i="26"/>
  <c r="Z5" i="26"/>
  <c r="R5" i="26"/>
  <c r="J5" i="26"/>
  <c r="CV4" i="26"/>
  <c r="CN4" i="26"/>
  <c r="CF4" i="26"/>
  <c r="BX4" i="26"/>
  <c r="BP4" i="26"/>
  <c r="BH4" i="26"/>
  <c r="AZ4" i="26"/>
  <c r="AR4" i="26"/>
  <c r="AJ4" i="26"/>
  <c r="AB4" i="26"/>
  <c r="T4" i="26"/>
  <c r="L4" i="26"/>
  <c r="CX3" i="26"/>
  <c r="CP3" i="26"/>
  <c r="CH3" i="26"/>
  <c r="BZ3" i="26"/>
  <c r="BR3" i="26"/>
  <c r="BJ3" i="26"/>
  <c r="BB3" i="26"/>
  <c r="AT3" i="26"/>
  <c r="AL3" i="26"/>
  <c r="AD3" i="26"/>
  <c r="V3" i="26"/>
  <c r="N3" i="26"/>
  <c r="CZ2" i="26"/>
  <c r="CR2" i="26"/>
  <c r="CJ2" i="26"/>
  <c r="CB2" i="26"/>
  <c r="BT2" i="26"/>
  <c r="BL2" i="26"/>
  <c r="BD2" i="26"/>
  <c r="AV2" i="26"/>
  <c r="AN2" i="26"/>
  <c r="AF2" i="26"/>
  <c r="X2" i="26"/>
  <c r="P2" i="26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J85" i="23"/>
  <c r="J81" i="23"/>
  <c r="J77" i="23"/>
  <c r="J73" i="23"/>
  <c r="J69" i="23"/>
  <c r="J65" i="23"/>
  <c r="J61" i="23"/>
  <c r="J57" i="23"/>
  <c r="J53" i="23"/>
  <c r="J49" i="23"/>
  <c r="J45" i="23"/>
  <c r="J41" i="23"/>
  <c r="J37" i="23"/>
  <c r="J33" i="23"/>
  <c r="J29" i="23"/>
  <c r="J25" i="23"/>
  <c r="J21" i="23"/>
  <c r="J17" i="23"/>
  <c r="J13" i="23"/>
  <c r="J9" i="23"/>
  <c r="J5" i="23"/>
  <c r="J82" i="16"/>
  <c r="J78" i="16"/>
  <c r="J74" i="16"/>
  <c r="J70" i="16"/>
  <c r="J66" i="16"/>
  <c r="J62" i="16"/>
  <c r="J58" i="16"/>
  <c r="J54" i="16"/>
  <c r="J50" i="16"/>
  <c r="J46" i="16"/>
  <c r="J42" i="16"/>
  <c r="J38" i="16"/>
  <c r="J34" i="16"/>
  <c r="J30" i="16"/>
  <c r="J26" i="16"/>
  <c r="J22" i="16"/>
  <c r="J18" i="16"/>
  <c r="J14" i="16"/>
  <c r="J10" i="16"/>
  <c r="J6" i="16"/>
  <c r="J83" i="15"/>
  <c r="J79" i="15"/>
  <c r="J75" i="15"/>
  <c r="J71" i="15"/>
  <c r="J67" i="15"/>
  <c r="J63" i="15"/>
  <c r="J59" i="15"/>
  <c r="J55" i="15"/>
  <c r="J51" i="15"/>
  <c r="J47" i="15"/>
  <c r="J43" i="15"/>
  <c r="J39" i="15"/>
  <c r="J35" i="15"/>
  <c r="J31" i="15"/>
  <c r="J27" i="15"/>
  <c r="J23" i="15"/>
  <c r="J19" i="15"/>
  <c r="J15" i="15"/>
  <c r="J11" i="15"/>
  <c r="J7" i="15"/>
  <c r="J3" i="15"/>
  <c r="J80" i="14"/>
  <c r="J76" i="14"/>
  <c r="J72" i="14"/>
  <c r="J68" i="14"/>
  <c r="J64" i="14"/>
  <c r="J60" i="14"/>
  <c r="J56" i="14"/>
  <c r="J52" i="14"/>
  <c r="J48" i="14"/>
  <c r="J44" i="14"/>
  <c r="J40" i="14"/>
  <c r="J36" i="14"/>
  <c r="J33" i="14"/>
  <c r="J30" i="14"/>
  <c r="J28" i="14"/>
  <c r="J26" i="14"/>
  <c r="J24" i="14"/>
  <c r="J22" i="14"/>
  <c r="J20" i="14"/>
  <c r="J18" i="14"/>
  <c r="J16" i="14"/>
  <c r="J14" i="14"/>
  <c r="J12" i="14"/>
  <c r="J10" i="14"/>
  <c r="J8" i="14"/>
  <c r="J6" i="14"/>
  <c r="J4" i="14"/>
  <c r="CT89" i="22"/>
  <c r="CP89" i="22"/>
  <c r="CL89" i="22"/>
  <c r="CH89" i="22"/>
  <c r="CD89" i="22"/>
  <c r="BZ89" i="22"/>
  <c r="BV89" i="22"/>
  <c r="BR89" i="22"/>
  <c r="BN89" i="22"/>
  <c r="BJ89" i="22"/>
  <c r="BF89" i="22"/>
  <c r="BB89" i="22"/>
  <c r="AX89" i="22"/>
  <c r="AT89" i="22"/>
  <c r="AP89" i="22"/>
  <c r="AL89" i="22"/>
  <c r="AH89" i="22"/>
  <c r="AD89" i="22"/>
  <c r="Z89" i="22"/>
  <c r="V89" i="22"/>
  <c r="R89" i="22"/>
  <c r="N89" i="22"/>
  <c r="J89" i="22"/>
  <c r="CR88" i="22"/>
  <c r="CN88" i="22"/>
  <c r="CJ88" i="22"/>
  <c r="CF88" i="22"/>
  <c r="CB88" i="22"/>
  <c r="BX88" i="22"/>
  <c r="BT88" i="22"/>
  <c r="BP88" i="22"/>
  <c r="BL88" i="22"/>
  <c r="BH88" i="22"/>
  <c r="BD88" i="22"/>
  <c r="AZ88" i="22"/>
  <c r="AV88" i="22"/>
  <c r="AR88" i="22"/>
  <c r="AN88" i="22"/>
  <c r="AJ88" i="22"/>
  <c r="AF88" i="22"/>
  <c r="AB88" i="22"/>
  <c r="X88" i="22"/>
  <c r="T88" i="22"/>
  <c r="P88" i="22"/>
  <c r="L88" i="22"/>
  <c r="CT87" i="22"/>
  <c r="CP87" i="22"/>
  <c r="CL87" i="22"/>
  <c r="CH87" i="22"/>
  <c r="CD87" i="22"/>
  <c r="BZ87" i="22"/>
  <c r="BV87" i="22"/>
  <c r="BR87" i="22"/>
  <c r="BN87" i="22"/>
  <c r="BJ87" i="22"/>
  <c r="BF87" i="22"/>
  <c r="BB87" i="22"/>
  <c r="AX87" i="22"/>
  <c r="AT87" i="22"/>
  <c r="AP87" i="22"/>
  <c r="AL87" i="22"/>
  <c r="AH87" i="22"/>
  <c r="AD87" i="22"/>
  <c r="Z87" i="22"/>
  <c r="V87" i="22"/>
  <c r="R87" i="22"/>
  <c r="N87" i="22"/>
  <c r="J87" i="22"/>
  <c r="CR86" i="22"/>
  <c r="CN86" i="22"/>
  <c r="CJ86" i="22"/>
  <c r="CF86" i="22"/>
  <c r="CB86" i="22"/>
  <c r="BX86" i="22"/>
  <c r="BT86" i="22"/>
  <c r="BP86" i="22"/>
  <c r="BL86" i="22"/>
  <c r="BH86" i="22"/>
  <c r="BD86" i="22"/>
  <c r="AZ86" i="22"/>
  <c r="AV86" i="22"/>
  <c r="AR86" i="22"/>
  <c r="AN86" i="22"/>
  <c r="AJ86" i="22"/>
  <c r="AF86" i="22"/>
  <c r="AB86" i="22"/>
  <c r="X86" i="22"/>
  <c r="T86" i="22"/>
  <c r="P86" i="22"/>
  <c r="L86" i="22"/>
  <c r="CT85" i="22"/>
  <c r="CP85" i="22"/>
  <c r="CL85" i="22"/>
  <c r="CH85" i="22"/>
  <c r="CD85" i="22"/>
  <c r="BZ85" i="22"/>
  <c r="BV85" i="22"/>
  <c r="BR85" i="22"/>
  <c r="BN85" i="22"/>
  <c r="BJ85" i="22"/>
  <c r="BF85" i="22"/>
  <c r="BB85" i="22"/>
  <c r="AX85" i="22"/>
  <c r="AT85" i="22"/>
  <c r="AP85" i="22"/>
  <c r="AL85" i="22"/>
  <c r="AH85" i="22"/>
  <c r="AD85" i="22"/>
  <c r="Z85" i="22"/>
  <c r="V85" i="22"/>
  <c r="R85" i="22"/>
  <c r="N85" i="22"/>
  <c r="J85" i="22"/>
  <c r="CR84" i="22"/>
  <c r="CN84" i="22"/>
  <c r="CJ84" i="22"/>
  <c r="CF84" i="22"/>
  <c r="CB84" i="22"/>
  <c r="BX84" i="22"/>
  <c r="BT84" i="22"/>
  <c r="BP84" i="22"/>
  <c r="BL84" i="22"/>
  <c r="BH84" i="22"/>
  <c r="BD84" i="22"/>
  <c r="AZ84" i="22"/>
  <c r="AV84" i="22"/>
  <c r="AR84" i="22"/>
  <c r="AN84" i="22"/>
  <c r="AJ84" i="22"/>
  <c r="AF84" i="22"/>
  <c r="AB84" i="22"/>
  <c r="X84" i="22"/>
  <c r="T84" i="22"/>
  <c r="P84" i="22"/>
  <c r="L84" i="22"/>
  <c r="CT83" i="22"/>
  <c r="CP83" i="22"/>
  <c r="CL83" i="22"/>
  <c r="CH83" i="22"/>
  <c r="CD83" i="22"/>
  <c r="BZ83" i="22"/>
  <c r="BV83" i="22"/>
  <c r="BR83" i="22"/>
  <c r="BN83" i="22"/>
  <c r="BJ83" i="22"/>
  <c r="BF83" i="22"/>
  <c r="BB83" i="22"/>
  <c r="AX83" i="22"/>
  <c r="AT83" i="22"/>
  <c r="AP83" i="22"/>
  <c r="AL83" i="22"/>
  <c r="AH83" i="22"/>
  <c r="AD83" i="22"/>
  <c r="Z83" i="22"/>
  <c r="V83" i="22"/>
  <c r="R83" i="22"/>
  <c r="N83" i="22"/>
  <c r="J83" i="22"/>
  <c r="CR82" i="22"/>
  <c r="CN82" i="22"/>
  <c r="CJ82" i="22"/>
  <c r="CF82" i="22"/>
  <c r="CB82" i="22"/>
  <c r="BX82" i="22"/>
  <c r="BT82" i="22"/>
  <c r="BP82" i="22"/>
  <c r="BL82" i="22"/>
  <c r="BH82" i="22"/>
  <c r="BD82" i="22"/>
  <c r="AZ82" i="22"/>
  <c r="AV82" i="22"/>
  <c r="AR82" i="22"/>
  <c r="AN82" i="22"/>
  <c r="AJ82" i="22"/>
  <c r="AF82" i="22"/>
  <c r="AB82" i="22"/>
  <c r="X82" i="22"/>
  <c r="T82" i="22"/>
  <c r="P82" i="22"/>
  <c r="L82" i="22"/>
  <c r="CT81" i="22"/>
  <c r="CP81" i="22"/>
  <c r="CL81" i="22"/>
  <c r="CH81" i="22"/>
  <c r="CD81" i="22"/>
  <c r="BZ81" i="22"/>
  <c r="BV81" i="22"/>
  <c r="BR81" i="22"/>
  <c r="BN81" i="22"/>
  <c r="BJ81" i="22"/>
  <c r="BF81" i="22"/>
  <c r="BB81" i="22"/>
  <c r="AX81" i="22"/>
  <c r="AT81" i="22"/>
  <c r="AP81" i="22"/>
  <c r="AL81" i="22"/>
  <c r="AH81" i="22"/>
  <c r="AD81" i="22"/>
  <c r="Z81" i="22"/>
  <c r="V81" i="22"/>
  <c r="R81" i="22"/>
  <c r="N81" i="22"/>
  <c r="J81" i="22"/>
  <c r="CR80" i="22"/>
  <c r="CN80" i="22"/>
  <c r="CJ80" i="22"/>
  <c r="CF80" i="22"/>
  <c r="CB80" i="22"/>
  <c r="BX80" i="22"/>
  <c r="BT80" i="22"/>
  <c r="BP80" i="22"/>
  <c r="BL80" i="22"/>
  <c r="BH80" i="22"/>
  <c r="BD80" i="22"/>
  <c r="AZ80" i="22"/>
  <c r="AV80" i="22"/>
  <c r="AR80" i="22"/>
  <c r="AN80" i="22"/>
  <c r="AJ80" i="22"/>
  <c r="AF80" i="22"/>
  <c r="AB80" i="22"/>
  <c r="X80" i="22"/>
  <c r="T80" i="22"/>
  <c r="P80" i="22"/>
  <c r="L80" i="22"/>
  <c r="CT79" i="22"/>
  <c r="CP79" i="22"/>
  <c r="CL79" i="22"/>
  <c r="CH79" i="22"/>
  <c r="CD79" i="22"/>
  <c r="BZ79" i="22"/>
  <c r="BV79" i="22"/>
  <c r="BR79" i="22"/>
  <c r="BN79" i="22"/>
  <c r="BJ79" i="22"/>
  <c r="BF79" i="22"/>
  <c r="BB79" i="22"/>
  <c r="AX79" i="22"/>
  <c r="AT79" i="22"/>
  <c r="AP79" i="22"/>
  <c r="AL79" i="22"/>
  <c r="AH79" i="22"/>
  <c r="AD79" i="22"/>
  <c r="Z79" i="22"/>
  <c r="V79" i="22"/>
  <c r="R79" i="22"/>
  <c r="N79" i="22"/>
  <c r="J79" i="22"/>
  <c r="CR78" i="22"/>
  <c r="CN78" i="22"/>
  <c r="CJ78" i="22"/>
  <c r="CF78" i="22"/>
  <c r="CB78" i="22"/>
  <c r="BX78" i="22"/>
  <c r="BT78" i="22"/>
  <c r="BP78" i="22"/>
  <c r="BL78" i="22"/>
  <c r="BH78" i="22"/>
  <c r="BD78" i="22"/>
  <c r="AZ78" i="22"/>
  <c r="AV78" i="22"/>
  <c r="AR78" i="22"/>
  <c r="AN78" i="22"/>
  <c r="AJ78" i="22"/>
  <c r="AF78" i="22"/>
  <c r="AB78" i="22"/>
  <c r="X78" i="22"/>
  <c r="T78" i="22"/>
  <c r="P78" i="22"/>
  <c r="L78" i="22"/>
  <c r="CT77" i="22"/>
  <c r="CP77" i="22"/>
  <c r="CL77" i="22"/>
  <c r="CH77" i="22"/>
  <c r="CD77" i="22"/>
  <c r="BZ77" i="22"/>
  <c r="BV77" i="22"/>
  <c r="BR77" i="22"/>
  <c r="BN77" i="22"/>
  <c r="BJ77" i="22"/>
  <c r="BF77" i="22"/>
  <c r="BB77" i="22"/>
  <c r="AX77" i="22"/>
  <c r="AT77" i="22"/>
  <c r="AP77" i="22"/>
  <c r="AL77" i="22"/>
  <c r="AH77" i="22"/>
  <c r="AD77" i="22"/>
  <c r="Z77" i="22"/>
  <c r="V77" i="22"/>
  <c r="R77" i="22"/>
  <c r="N77" i="22"/>
  <c r="J77" i="22"/>
  <c r="CR76" i="22"/>
  <c r="CN76" i="22"/>
  <c r="CJ76" i="22"/>
  <c r="CF76" i="22"/>
  <c r="CB76" i="22"/>
  <c r="BX76" i="22"/>
  <c r="BT76" i="22"/>
  <c r="BP76" i="22"/>
  <c r="BL76" i="22"/>
  <c r="BH76" i="22"/>
  <c r="BD76" i="22"/>
  <c r="AZ76" i="22"/>
  <c r="AV76" i="22"/>
  <c r="AR76" i="22"/>
  <c r="AN76" i="22"/>
  <c r="AJ76" i="22"/>
  <c r="AF76" i="22"/>
  <c r="AB76" i="22"/>
  <c r="X76" i="22"/>
  <c r="T76" i="22"/>
  <c r="P76" i="22"/>
  <c r="L76" i="22"/>
  <c r="CT75" i="22"/>
  <c r="CP75" i="22"/>
  <c r="CL75" i="22"/>
  <c r="CH75" i="22"/>
  <c r="CD75" i="22"/>
  <c r="BZ75" i="22"/>
  <c r="BV75" i="22"/>
  <c r="BR75" i="22"/>
  <c r="BN75" i="22"/>
  <c r="BJ75" i="22"/>
  <c r="BF75" i="22"/>
  <c r="BB75" i="22"/>
  <c r="BP53" i="26"/>
  <c r="CI45" i="26"/>
  <c r="BS40" i="26"/>
  <c r="R39" i="26"/>
  <c r="CH37" i="26"/>
  <c r="BD36" i="26"/>
  <c r="Z35" i="26"/>
  <c r="CP33" i="26"/>
  <c r="BL32" i="26"/>
  <c r="AH31" i="26"/>
  <c r="CX29" i="26"/>
  <c r="BA29" i="26"/>
  <c r="U29" i="26"/>
  <c r="CI28" i="26"/>
  <c r="BC28" i="26"/>
  <c r="W28" i="26"/>
  <c r="CK27" i="26"/>
  <c r="BE27" i="26"/>
  <c r="Y27" i="26"/>
  <c r="CM26" i="26"/>
  <c r="BG26" i="26"/>
  <c r="AA26" i="26"/>
  <c r="CO25" i="26"/>
  <c r="BI25" i="26"/>
  <c r="AC25" i="26"/>
  <c r="CQ24" i="26"/>
  <c r="BK24" i="26"/>
  <c r="AE24" i="26"/>
  <c r="CS23" i="26"/>
  <c r="BM23" i="26"/>
  <c r="AG23" i="26"/>
  <c r="CU22" i="26"/>
  <c r="BO22" i="26"/>
  <c r="AX22" i="26"/>
  <c r="AH22" i="26"/>
  <c r="R22" i="26"/>
  <c r="CV21" i="26"/>
  <c r="CF21" i="26"/>
  <c r="BP21" i="26"/>
  <c r="AZ21" i="26"/>
  <c r="AJ21" i="26"/>
  <c r="T21" i="26"/>
  <c r="CX20" i="26"/>
  <c r="CH20" i="26"/>
  <c r="BR20" i="26"/>
  <c r="BB20" i="26"/>
  <c r="AL20" i="26"/>
  <c r="V20" i="26"/>
  <c r="CZ19" i="26"/>
  <c r="CJ19" i="26"/>
  <c r="BT19" i="26"/>
  <c r="BD19" i="26"/>
  <c r="AN19" i="26"/>
  <c r="X19" i="26"/>
  <c r="DB18" i="26"/>
  <c r="CL18" i="26"/>
  <c r="BV18" i="26"/>
  <c r="BF18" i="26"/>
  <c r="AP18" i="26"/>
  <c r="Z18" i="26"/>
  <c r="J18" i="26"/>
  <c r="CN17" i="26"/>
  <c r="BX17" i="26"/>
  <c r="BH17" i="26"/>
  <c r="AR17" i="26"/>
  <c r="AB17" i="26"/>
  <c r="L17" i="26"/>
  <c r="CP16" i="26"/>
  <c r="BZ16" i="26"/>
  <c r="BJ16" i="26"/>
  <c r="AT16" i="26"/>
  <c r="AD16" i="26"/>
  <c r="N16" i="26"/>
  <c r="CR15" i="26"/>
  <c r="CB15" i="26"/>
  <c r="BL15" i="26"/>
  <c r="AV15" i="26"/>
  <c r="AF15" i="26"/>
  <c r="P15" i="26"/>
  <c r="CT14" i="26"/>
  <c r="CD14" i="26"/>
  <c r="BN14" i="26"/>
  <c r="AX14" i="26"/>
  <c r="AH14" i="26"/>
  <c r="R14" i="26"/>
  <c r="CV13" i="26"/>
  <c r="CF13" i="26"/>
  <c r="BP13" i="26"/>
  <c r="AZ13" i="26"/>
  <c r="AJ13" i="26"/>
  <c r="T13" i="26"/>
  <c r="CX12" i="26"/>
  <c r="CH12" i="26"/>
  <c r="BR12" i="26"/>
  <c r="BB12" i="26"/>
  <c r="AL12" i="26"/>
  <c r="V12" i="26"/>
  <c r="CZ11" i="26"/>
  <c r="CJ11" i="26"/>
  <c r="BT11" i="26"/>
  <c r="BD11" i="26"/>
  <c r="AN11" i="26"/>
  <c r="X11" i="26"/>
  <c r="DB10" i="26"/>
  <c r="CL10" i="26"/>
  <c r="BV10" i="26"/>
  <c r="BF10" i="26"/>
  <c r="AP10" i="26"/>
  <c r="Z10" i="26"/>
  <c r="J10" i="26"/>
  <c r="CN9" i="26"/>
  <c r="BX9" i="26"/>
  <c r="BH9" i="26"/>
  <c r="AR9" i="26"/>
  <c r="AB9" i="26"/>
  <c r="L9" i="26"/>
  <c r="CP8" i="26"/>
  <c r="BZ8" i="26"/>
  <c r="BJ8" i="26"/>
  <c r="AT8" i="26"/>
  <c r="AD8" i="26"/>
  <c r="N8" i="26"/>
  <c r="CR7" i="26"/>
  <c r="CB7" i="26"/>
  <c r="BL7" i="26"/>
  <c r="AV7" i="26"/>
  <c r="AF7" i="26"/>
  <c r="P7" i="26"/>
  <c r="CT6" i="26"/>
  <c r="CD6" i="26"/>
  <c r="BR6" i="26"/>
  <c r="BG6" i="26"/>
  <c r="AW6" i="26"/>
  <c r="AL6" i="26"/>
  <c r="AA6" i="26"/>
  <c r="Q6" i="26"/>
  <c r="CZ5" i="26"/>
  <c r="CO5" i="26"/>
  <c r="CE5" i="26"/>
  <c r="BT5" i="26"/>
  <c r="BI5" i="26"/>
  <c r="AY5" i="26"/>
  <c r="AO5" i="26"/>
  <c r="AG5" i="26"/>
  <c r="Y5" i="26"/>
  <c r="Q5" i="26"/>
  <c r="DC4" i="26"/>
  <c r="CU4" i="26"/>
  <c r="CM4" i="26"/>
  <c r="CE4" i="26"/>
  <c r="BW4" i="26"/>
  <c r="BO4" i="26"/>
  <c r="BG4" i="26"/>
  <c r="AY4" i="26"/>
  <c r="AQ4" i="26"/>
  <c r="AI4" i="26"/>
  <c r="AA4" i="26"/>
  <c r="S4" i="26"/>
  <c r="K4" i="26"/>
  <c r="CW3" i="26"/>
  <c r="CO3" i="26"/>
  <c r="CG3" i="26"/>
  <c r="BY3" i="26"/>
  <c r="BQ3" i="26"/>
  <c r="BI3" i="26"/>
  <c r="BA3" i="26"/>
  <c r="AS3" i="26"/>
  <c r="AK3" i="26"/>
  <c r="AC3" i="26"/>
  <c r="U3" i="26"/>
  <c r="M3" i="26"/>
  <c r="CY2" i="26"/>
  <c r="CQ2" i="26"/>
  <c r="CI2" i="26"/>
  <c r="CA2" i="26"/>
  <c r="BS2" i="26"/>
  <c r="BK2" i="26"/>
  <c r="BC2" i="26"/>
  <c r="AU2" i="26"/>
  <c r="AM2" i="26"/>
  <c r="AE2" i="26"/>
  <c r="W2" i="26"/>
  <c r="O2" i="26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K84" i="23"/>
  <c r="K80" i="23"/>
  <c r="K76" i="23"/>
  <c r="K72" i="23"/>
  <c r="K68" i="23"/>
  <c r="K64" i="23"/>
  <c r="K60" i="23"/>
  <c r="K56" i="23"/>
  <c r="K52" i="23"/>
  <c r="K48" i="23"/>
  <c r="K44" i="23"/>
  <c r="K40" i="23"/>
  <c r="K36" i="23"/>
  <c r="K32" i="23"/>
  <c r="K28" i="23"/>
  <c r="K24" i="23"/>
  <c r="K20" i="23"/>
  <c r="K16" i="23"/>
  <c r="K12" i="23"/>
  <c r="K8" i="23"/>
  <c r="K4" i="23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K82" i="15"/>
  <c r="K78" i="15"/>
  <c r="K74" i="15"/>
  <c r="K70" i="15"/>
  <c r="K66" i="15"/>
  <c r="K62" i="15"/>
  <c r="K58" i="15"/>
  <c r="K54" i="15"/>
  <c r="K50" i="15"/>
  <c r="K46" i="15"/>
  <c r="K42" i="15"/>
  <c r="K38" i="15"/>
  <c r="K34" i="15"/>
  <c r="K30" i="15"/>
  <c r="K26" i="15"/>
  <c r="K22" i="15"/>
  <c r="K18" i="15"/>
  <c r="K14" i="15"/>
  <c r="K10" i="15"/>
  <c r="K6" i="15"/>
  <c r="K83" i="14"/>
  <c r="K79" i="14"/>
  <c r="K75" i="14"/>
  <c r="K71" i="14"/>
  <c r="K67" i="14"/>
  <c r="K63" i="14"/>
  <c r="K59" i="14"/>
  <c r="K55" i="14"/>
  <c r="K51" i="14"/>
  <c r="K47" i="14"/>
  <c r="K43" i="14"/>
  <c r="K39" i="14"/>
  <c r="K35" i="14"/>
  <c r="J32" i="14"/>
  <c r="K29" i="14"/>
  <c r="K27" i="14"/>
  <c r="K25" i="14"/>
  <c r="K23" i="14"/>
  <c r="K21" i="14"/>
  <c r="K19" i="14"/>
  <c r="K17" i="14"/>
  <c r="K15" i="14"/>
  <c r="K13" i="14"/>
  <c r="K11" i="14"/>
  <c r="K9" i="14"/>
  <c r="K7" i="14"/>
  <c r="K5" i="14"/>
  <c r="K3" i="14"/>
  <c r="CS89" i="22"/>
  <c r="CO89" i="22"/>
  <c r="CK89" i="22"/>
  <c r="CG89" i="22"/>
  <c r="CC89" i="22"/>
  <c r="BY89" i="22"/>
  <c r="BU89" i="22"/>
  <c r="BQ89" i="22"/>
  <c r="BM89" i="22"/>
  <c r="BI89" i="22"/>
  <c r="BE89" i="22"/>
  <c r="BA89" i="22"/>
  <c r="AW89" i="22"/>
  <c r="AS89" i="22"/>
  <c r="AO89" i="22"/>
  <c r="AK89" i="22"/>
  <c r="AG89" i="22"/>
  <c r="AC89" i="22"/>
  <c r="Y89" i="22"/>
  <c r="U89" i="22"/>
  <c r="Q89" i="22"/>
  <c r="M89" i="22"/>
  <c r="CU88" i="22"/>
  <c r="CQ88" i="22"/>
  <c r="CM88" i="22"/>
  <c r="CI88" i="22"/>
  <c r="CE88" i="22"/>
  <c r="CA88" i="22"/>
  <c r="BW88" i="22"/>
  <c r="BS88" i="22"/>
  <c r="BO88" i="22"/>
  <c r="BK88" i="22"/>
  <c r="BG88" i="22"/>
  <c r="BC88" i="22"/>
  <c r="AY88" i="22"/>
  <c r="AU88" i="22"/>
  <c r="AQ88" i="22"/>
  <c r="AM88" i="22"/>
  <c r="AI88" i="22"/>
  <c r="AE88" i="22"/>
  <c r="AA88" i="22"/>
  <c r="W88" i="22"/>
  <c r="S88" i="22"/>
  <c r="O88" i="22"/>
  <c r="K88" i="22"/>
  <c r="CS87" i="22"/>
  <c r="CO87" i="22"/>
  <c r="CK87" i="22"/>
  <c r="CG87" i="22"/>
  <c r="CC87" i="22"/>
  <c r="BY87" i="22"/>
  <c r="BU87" i="22"/>
  <c r="BQ87" i="22"/>
  <c r="BM87" i="22"/>
  <c r="BI87" i="22"/>
  <c r="BE87" i="22"/>
  <c r="BA87" i="22"/>
  <c r="AW87" i="22"/>
  <c r="AS87" i="22"/>
  <c r="AO87" i="22"/>
  <c r="AK87" i="22"/>
  <c r="AG87" i="22"/>
  <c r="AC87" i="22"/>
  <c r="Y87" i="22"/>
  <c r="U87" i="22"/>
  <c r="Q87" i="22"/>
  <c r="M87" i="22"/>
  <c r="CU86" i="22"/>
  <c r="CQ86" i="22"/>
  <c r="CM86" i="22"/>
  <c r="CI86" i="22"/>
  <c r="CE86" i="22"/>
  <c r="CA86" i="22"/>
  <c r="BW86" i="22"/>
  <c r="BS86" i="22"/>
  <c r="BO86" i="22"/>
  <c r="BK86" i="22"/>
  <c r="BG86" i="22"/>
  <c r="BC86" i="22"/>
  <c r="AY86" i="22"/>
  <c r="AU86" i="22"/>
  <c r="AQ86" i="22"/>
  <c r="AM86" i="22"/>
  <c r="AI86" i="22"/>
  <c r="AE86" i="22"/>
  <c r="AA86" i="22"/>
  <c r="W86" i="22"/>
  <c r="S86" i="22"/>
  <c r="O86" i="22"/>
  <c r="K86" i="22"/>
  <c r="CS85" i="22"/>
  <c r="CO85" i="22"/>
  <c r="CK85" i="22"/>
  <c r="CG85" i="22"/>
  <c r="CC85" i="22"/>
  <c r="BY85" i="22"/>
  <c r="BU85" i="22"/>
  <c r="BQ85" i="22"/>
  <c r="BM85" i="22"/>
  <c r="BI85" i="22"/>
  <c r="BE85" i="22"/>
  <c r="BA85" i="22"/>
  <c r="AW85" i="22"/>
  <c r="AS85" i="22"/>
  <c r="AO85" i="22"/>
  <c r="AK85" i="22"/>
  <c r="AG85" i="22"/>
  <c r="AC85" i="22"/>
  <c r="Y85" i="22"/>
  <c r="U85" i="22"/>
  <c r="Q85" i="22"/>
  <c r="M85" i="22"/>
  <c r="CU84" i="22"/>
  <c r="CQ84" i="22"/>
  <c r="CM84" i="22"/>
  <c r="CI84" i="22"/>
  <c r="CE84" i="22"/>
  <c r="CA84" i="22"/>
  <c r="BW84" i="22"/>
  <c r="BS84" i="22"/>
  <c r="BO84" i="22"/>
  <c r="BK84" i="22"/>
  <c r="BG84" i="22"/>
  <c r="BC84" i="22"/>
  <c r="AY84" i="22"/>
  <c r="AU84" i="22"/>
  <c r="AQ84" i="22"/>
  <c r="AM84" i="22"/>
  <c r="AI84" i="22"/>
  <c r="AE84" i="22"/>
  <c r="AA84" i="22"/>
  <c r="W84" i="22"/>
  <c r="S84" i="22"/>
  <c r="O84" i="22"/>
  <c r="K84" i="22"/>
  <c r="CS83" i="22"/>
  <c r="CO83" i="22"/>
  <c r="CK83" i="22"/>
  <c r="CG83" i="22"/>
  <c r="CC83" i="22"/>
  <c r="BY83" i="22"/>
  <c r="BU83" i="22"/>
  <c r="BQ83" i="22"/>
  <c r="BM83" i="22"/>
  <c r="BI83" i="22"/>
  <c r="BE83" i="22"/>
  <c r="BA83" i="22"/>
  <c r="AW83" i="22"/>
  <c r="AS83" i="22"/>
  <c r="AO83" i="22"/>
  <c r="AK83" i="22"/>
  <c r="AG83" i="22"/>
  <c r="AC83" i="22"/>
  <c r="Y83" i="22"/>
  <c r="U83" i="22"/>
  <c r="Q83" i="22"/>
  <c r="M83" i="22"/>
  <c r="CU82" i="22"/>
  <c r="CQ82" i="22"/>
  <c r="CM82" i="22"/>
  <c r="CI82" i="22"/>
  <c r="CE82" i="22"/>
  <c r="CA82" i="22"/>
  <c r="BW82" i="22"/>
  <c r="BS82" i="22"/>
  <c r="BO82" i="22"/>
  <c r="BK82" i="22"/>
  <c r="BG82" i="22"/>
  <c r="BC82" i="22"/>
  <c r="AY82" i="22"/>
  <c r="AU82" i="22"/>
  <c r="AQ82" i="22"/>
  <c r="AM82" i="22"/>
  <c r="AI82" i="22"/>
  <c r="AE82" i="22"/>
  <c r="AA82" i="22"/>
  <c r="W82" i="22"/>
  <c r="S82" i="22"/>
  <c r="O82" i="22"/>
  <c r="K82" i="22"/>
  <c r="CS81" i="22"/>
  <c r="CO81" i="22"/>
  <c r="CK81" i="22"/>
  <c r="CG81" i="22"/>
  <c r="CC81" i="22"/>
  <c r="BY81" i="22"/>
  <c r="BU81" i="22"/>
  <c r="BQ81" i="22"/>
  <c r="BM81" i="22"/>
  <c r="BI81" i="22"/>
  <c r="BE81" i="22"/>
  <c r="BA81" i="22"/>
  <c r="AW81" i="22"/>
  <c r="AS81" i="22"/>
  <c r="AO81" i="22"/>
  <c r="AK81" i="22"/>
  <c r="AG81" i="22"/>
  <c r="AC81" i="22"/>
  <c r="Y81" i="22"/>
  <c r="U81" i="22"/>
  <c r="Q81" i="22"/>
  <c r="M81" i="22"/>
  <c r="CU80" i="22"/>
  <c r="CQ80" i="22"/>
  <c r="CM80" i="22"/>
  <c r="CI80" i="22"/>
  <c r="CE80" i="22"/>
  <c r="CA80" i="22"/>
  <c r="BW80" i="22"/>
  <c r="BS80" i="22"/>
  <c r="BO80" i="22"/>
  <c r="BK80" i="22"/>
  <c r="BG80" i="22"/>
  <c r="BC80" i="22"/>
  <c r="AY80" i="22"/>
  <c r="AU80" i="22"/>
  <c r="AQ80" i="22"/>
  <c r="AM80" i="22"/>
  <c r="AI80" i="22"/>
  <c r="AE80" i="22"/>
  <c r="AA80" i="22"/>
  <c r="W80" i="22"/>
  <c r="S80" i="22"/>
  <c r="O80" i="22"/>
  <c r="K80" i="22"/>
  <c r="CS79" i="22"/>
  <c r="CO79" i="22"/>
  <c r="CK79" i="22"/>
  <c r="CG79" i="22"/>
  <c r="CC79" i="22"/>
  <c r="BY79" i="22"/>
  <c r="BU79" i="22"/>
  <c r="BQ79" i="22"/>
  <c r="BM79" i="22"/>
  <c r="BI79" i="22"/>
  <c r="BE79" i="22"/>
  <c r="BA79" i="22"/>
  <c r="AW79" i="22"/>
  <c r="AS79" i="22"/>
  <c r="AO79" i="22"/>
  <c r="AK79" i="22"/>
  <c r="AG79" i="22"/>
  <c r="AC79" i="22"/>
  <c r="Y79" i="22"/>
  <c r="U79" i="22"/>
  <c r="Q79" i="22"/>
  <c r="M79" i="22"/>
  <c r="CU78" i="22"/>
  <c r="CQ78" i="22"/>
  <c r="CM78" i="22"/>
  <c r="CI78" i="22"/>
  <c r="CE78" i="22"/>
  <c r="CA78" i="22"/>
  <c r="BW78" i="22"/>
  <c r="BS78" i="22"/>
  <c r="BO78" i="22"/>
  <c r="BK78" i="22"/>
  <c r="BG78" i="22"/>
  <c r="BC78" i="22"/>
  <c r="AY78" i="22"/>
  <c r="AU78" i="22"/>
  <c r="AQ78" i="22"/>
  <c r="AM78" i="22"/>
  <c r="AI78" i="22"/>
  <c r="AE78" i="22"/>
  <c r="AA78" i="22"/>
  <c r="W78" i="22"/>
  <c r="S78" i="22"/>
  <c r="O78" i="22"/>
  <c r="K78" i="22"/>
  <c r="CS77" i="22"/>
  <c r="CO77" i="22"/>
  <c r="CK77" i="22"/>
  <c r="CG77" i="22"/>
  <c r="CC77" i="22"/>
  <c r="BY77" i="22"/>
  <c r="BU77" i="22"/>
  <c r="BQ77" i="22"/>
  <c r="BM77" i="22"/>
  <c r="BI77" i="22"/>
  <c r="BE77" i="22"/>
  <c r="BA77" i="22"/>
  <c r="AW77" i="22"/>
  <c r="AS77" i="22"/>
  <c r="AO77" i="22"/>
  <c r="AK77" i="22"/>
  <c r="AG77" i="22"/>
  <c r="AC77" i="22"/>
  <c r="Y77" i="22"/>
  <c r="U77" i="22"/>
  <c r="Q77" i="22"/>
  <c r="M77" i="22"/>
  <c r="CU76" i="22"/>
  <c r="CQ76" i="22"/>
  <c r="CM76" i="22"/>
  <c r="CI76" i="22"/>
  <c r="CE76" i="22"/>
  <c r="CA76" i="22"/>
  <c r="BW76" i="22"/>
  <c r="BS76" i="22"/>
  <c r="BO76" i="22"/>
  <c r="BK76" i="22"/>
  <c r="BG76" i="22"/>
  <c r="BC76" i="22"/>
  <c r="AY76" i="22"/>
  <c r="AU76" i="22"/>
  <c r="AQ76" i="22"/>
  <c r="AM76" i="22"/>
  <c r="AI76" i="22"/>
  <c r="AE76" i="22"/>
  <c r="AA76" i="22"/>
  <c r="W76" i="22"/>
  <c r="S76" i="22"/>
  <c r="O76" i="22"/>
  <c r="K76" i="22"/>
  <c r="CS75" i="22"/>
  <c r="CO75" i="22"/>
  <c r="CK75" i="22"/>
  <c r="CG75" i="22"/>
  <c r="CC75" i="22"/>
  <c r="BY75" i="22"/>
  <c r="BU75" i="22"/>
  <c r="BQ75" i="22"/>
  <c r="BM75" i="22"/>
  <c r="BI75" i="22"/>
  <c r="BE75" i="22"/>
  <c r="BA75" i="22"/>
  <c r="AW75" i="22"/>
  <c r="AS75" i="22"/>
  <c r="AO75" i="22"/>
  <c r="AK75" i="22"/>
  <c r="AG75" i="22"/>
  <c r="AC75" i="22"/>
  <c r="Y75" i="22"/>
  <c r="U75" i="22"/>
  <c r="Q75" i="22"/>
  <c r="M75" i="22"/>
  <c r="CU74" i="22"/>
  <c r="CQ74" i="22"/>
  <c r="CM74" i="22"/>
  <c r="CI74" i="22"/>
  <c r="CE74" i="22"/>
  <c r="CA74" i="22"/>
  <c r="BW74" i="22"/>
  <c r="BS74" i="22"/>
  <c r="BO74" i="22"/>
  <c r="BK74" i="22"/>
  <c r="BG74" i="22"/>
  <c r="BC74" i="22"/>
  <c r="AY74" i="22"/>
  <c r="AU74" i="22"/>
  <c r="AQ74" i="22"/>
  <c r="AM74" i="22"/>
  <c r="AI74" i="22"/>
  <c r="AE74" i="22"/>
  <c r="AA74" i="22"/>
  <c r="W74" i="22"/>
  <c r="S74" i="22"/>
  <c r="O74" i="22"/>
  <c r="K74" i="22"/>
  <c r="CS73" i="22"/>
  <c r="CO73" i="22"/>
  <c r="CK73" i="22"/>
  <c r="CG73" i="22"/>
  <c r="CC73" i="22"/>
  <c r="BY73" i="22"/>
  <c r="BU73" i="22"/>
  <c r="BQ73" i="22"/>
  <c r="BM73" i="22"/>
  <c r="BI73" i="22"/>
  <c r="BE73" i="22"/>
  <c r="BA73" i="22"/>
  <c r="AW73" i="22"/>
  <c r="AS73" i="22"/>
  <c r="AO73" i="22"/>
  <c r="AK73" i="22"/>
  <c r="AG73" i="22"/>
  <c r="AC73" i="22"/>
  <c r="Y73" i="22"/>
  <c r="U73" i="22"/>
  <c r="Q73" i="22"/>
  <c r="M73" i="22"/>
  <c r="CU72" i="22"/>
  <c r="CQ72" i="22"/>
  <c r="CM72" i="22"/>
  <c r="CI72" i="22"/>
  <c r="CE72" i="22"/>
  <c r="CA72" i="22"/>
  <c r="BW72" i="22"/>
  <c r="BS72" i="22"/>
  <c r="BO72" i="22"/>
  <c r="BK72" i="22"/>
  <c r="BG72" i="22"/>
  <c r="BC72" i="22"/>
  <c r="AY72" i="22"/>
  <c r="AU72" i="22"/>
  <c r="AQ72" i="22"/>
  <c r="AM72" i="22"/>
  <c r="AI72" i="22"/>
  <c r="AE72" i="22"/>
  <c r="AA72" i="22"/>
  <c r="W72" i="22"/>
  <c r="S72" i="22"/>
  <c r="O72" i="22"/>
  <c r="K72" i="22"/>
  <c r="CS71" i="22"/>
  <c r="CO71" i="22"/>
  <c r="CK71" i="22"/>
  <c r="CG71" i="22"/>
  <c r="CC71" i="22"/>
  <c r="BY71" i="22"/>
  <c r="BU71" i="22"/>
  <c r="BQ71" i="22"/>
  <c r="BM71" i="22"/>
  <c r="BI71" i="22"/>
  <c r="BE71" i="22"/>
  <c r="BA71" i="22"/>
  <c r="AW71" i="22"/>
  <c r="AS71" i="22"/>
  <c r="AO71" i="22"/>
  <c r="AK71" i="22"/>
  <c r="AG71" i="22"/>
  <c r="AC71" i="22"/>
  <c r="Y71" i="22"/>
  <c r="U71" i="22"/>
  <c r="Q71" i="22"/>
  <c r="M71" i="22"/>
  <c r="CU70" i="22"/>
  <c r="CQ70" i="22"/>
  <c r="CM70" i="22"/>
  <c r="CI70" i="22"/>
  <c r="CE70" i="22"/>
  <c r="CA70" i="22"/>
  <c r="BW70" i="22"/>
  <c r="BS70" i="22"/>
  <c r="BO70" i="22"/>
  <c r="BK70" i="22"/>
  <c r="BG70" i="22"/>
  <c r="BC70" i="22"/>
  <c r="AY70" i="22"/>
  <c r="AU70" i="22"/>
  <c r="AQ70" i="22"/>
  <c r="AM70" i="22"/>
  <c r="AI70" i="22"/>
  <c r="AE70" i="22"/>
  <c r="AA70" i="22"/>
  <c r="W70" i="22"/>
  <c r="S70" i="22"/>
  <c r="O70" i="22"/>
  <c r="K70" i="22"/>
  <c r="CS69" i="22"/>
  <c r="CO69" i="22"/>
  <c r="CK69" i="22"/>
  <c r="CG69" i="22"/>
  <c r="CC69" i="22"/>
  <c r="BY69" i="22"/>
  <c r="BU69" i="22"/>
  <c r="BQ69" i="22"/>
  <c r="BM69" i="22"/>
  <c r="BI69" i="22"/>
  <c r="BE69" i="22"/>
  <c r="BA69" i="22"/>
  <c r="AW69" i="22"/>
  <c r="AS69" i="22"/>
  <c r="AO69" i="22"/>
  <c r="AK69" i="22"/>
  <c r="AG69" i="22"/>
  <c r="AC69" i="22"/>
  <c r="Y69" i="22"/>
  <c r="U69" i="22"/>
  <c r="Q69" i="22"/>
  <c r="M69" i="22"/>
  <c r="CU68" i="22"/>
  <c r="CQ68" i="22"/>
  <c r="CM68" i="22"/>
  <c r="CI68" i="22"/>
  <c r="CE68" i="22"/>
  <c r="CA68" i="22"/>
  <c r="BW68" i="22"/>
  <c r="BS68" i="22"/>
  <c r="BO68" i="22"/>
  <c r="BK68" i="22"/>
  <c r="BG68" i="22"/>
  <c r="BC68" i="22"/>
  <c r="AY68" i="22"/>
  <c r="AU68" i="22"/>
  <c r="AQ68" i="22"/>
  <c r="AM68" i="22"/>
  <c r="AI68" i="22"/>
  <c r="AE68" i="22"/>
  <c r="AA68" i="22"/>
  <c r="W68" i="22"/>
  <c r="S68" i="22"/>
  <c r="O68" i="22"/>
  <c r="K68" i="22"/>
  <c r="CS67" i="22"/>
  <c r="CO67" i="22"/>
  <c r="CK67" i="22"/>
  <c r="CG67" i="22"/>
  <c r="CC67" i="22"/>
  <c r="BY67" i="22"/>
  <c r="BU67" i="22"/>
  <c r="BQ67" i="22"/>
  <c r="BM67" i="22"/>
  <c r="BI67" i="22"/>
  <c r="BE67" i="22"/>
  <c r="BA67" i="22"/>
  <c r="AW67" i="22"/>
  <c r="AS67" i="22"/>
  <c r="AO67" i="22"/>
  <c r="AK67" i="22"/>
  <c r="AG67" i="22"/>
  <c r="AC67" i="22"/>
  <c r="Y67" i="22"/>
  <c r="O49" i="26"/>
  <c r="CM43" i="26"/>
  <c r="DA39" i="26"/>
  <c r="BP38" i="26"/>
  <c r="AL37" i="26"/>
  <c r="DB35" i="26"/>
  <c r="BX34" i="26"/>
  <c r="AT33" i="26"/>
  <c r="P32" i="26"/>
  <c r="CF30" i="26"/>
  <c r="BU29" i="26"/>
  <c r="AO29" i="26"/>
  <c r="DC28" i="26"/>
  <c r="BW28" i="26"/>
  <c r="AQ28" i="26"/>
  <c r="K28" i="26"/>
  <c r="BY27" i="26"/>
  <c r="AS27" i="26"/>
  <c r="M27" i="26"/>
  <c r="CA26" i="26"/>
  <c r="AU26" i="26"/>
  <c r="O26" i="26"/>
  <c r="CC25" i="26"/>
  <c r="AW25" i="26"/>
  <c r="Q25" i="26"/>
  <c r="CE24" i="26"/>
  <c r="AY24" i="26"/>
  <c r="S24" i="26"/>
  <c r="CG23" i="26"/>
  <c r="BA23" i="26"/>
  <c r="U23" i="26"/>
  <c r="CI22" i="26"/>
  <c r="BG22" i="26"/>
  <c r="AQ22" i="26"/>
  <c r="AA22" i="26"/>
  <c r="K22" i="26"/>
  <c r="CO21" i="26"/>
  <c r="BY21" i="26"/>
  <c r="BI21" i="26"/>
  <c r="AS21" i="26"/>
  <c r="AC21" i="26"/>
  <c r="M21" i="26"/>
  <c r="CQ20" i="26"/>
  <c r="CA20" i="26"/>
  <c r="BK20" i="26"/>
  <c r="AU20" i="26"/>
  <c r="AE20" i="26"/>
  <c r="O20" i="26"/>
  <c r="CS19" i="26"/>
  <c r="CC19" i="26"/>
  <c r="BM19" i="26"/>
  <c r="AW19" i="26"/>
  <c r="AG19" i="26"/>
  <c r="Q19" i="26"/>
  <c r="CU18" i="26"/>
  <c r="CE18" i="26"/>
  <c r="BO18" i="26"/>
  <c r="AY18" i="26"/>
  <c r="AI18" i="26"/>
  <c r="S18" i="26"/>
  <c r="CW17" i="26"/>
  <c r="CG17" i="26"/>
  <c r="BQ17" i="26"/>
  <c r="BA17" i="26"/>
  <c r="AK17" i="26"/>
  <c r="U17" i="26"/>
  <c r="CY16" i="26"/>
  <c r="CI16" i="26"/>
  <c r="BS16" i="26"/>
  <c r="BC16" i="26"/>
  <c r="AM16" i="26"/>
  <c r="W16" i="26"/>
  <c r="DA15" i="26"/>
  <c r="CK15" i="26"/>
  <c r="BU15" i="26"/>
  <c r="BE15" i="26"/>
  <c r="AO15" i="26"/>
  <c r="Y15" i="26"/>
  <c r="DC14" i="26"/>
  <c r="CM14" i="26"/>
  <c r="BW14" i="26"/>
  <c r="BG14" i="26"/>
  <c r="AQ14" i="26"/>
  <c r="AA14" i="26"/>
  <c r="K14" i="26"/>
  <c r="CO13" i="26"/>
  <c r="BY13" i="26"/>
  <c r="BI13" i="26"/>
  <c r="AS13" i="26"/>
  <c r="AC13" i="26"/>
  <c r="M13" i="26"/>
  <c r="CQ12" i="26"/>
  <c r="CA12" i="26"/>
  <c r="BK12" i="26"/>
  <c r="AU12" i="26"/>
  <c r="AE12" i="26"/>
  <c r="O12" i="26"/>
  <c r="CS11" i="26"/>
  <c r="CC11" i="26"/>
  <c r="BM11" i="26"/>
  <c r="AW11" i="26"/>
  <c r="AG11" i="26"/>
  <c r="Q11" i="26"/>
  <c r="CU10" i="26"/>
  <c r="CE10" i="26"/>
  <c r="BO10" i="26"/>
  <c r="AY10" i="26"/>
  <c r="AI10" i="26"/>
  <c r="S10" i="26"/>
  <c r="CW9" i="26"/>
  <c r="CG9" i="26"/>
  <c r="BQ9" i="26"/>
  <c r="BA9" i="26"/>
  <c r="AK9" i="26"/>
  <c r="U9" i="26"/>
  <c r="CY8" i="26"/>
  <c r="CI8" i="26"/>
  <c r="BS8" i="26"/>
  <c r="BC8" i="26"/>
  <c r="AM8" i="26"/>
  <c r="W8" i="26"/>
  <c r="DA7" i="26"/>
  <c r="CK7" i="26"/>
  <c r="BU7" i="26"/>
  <c r="BE7" i="26"/>
  <c r="AO7" i="26"/>
  <c r="Y7" i="26"/>
  <c r="DC6" i="26"/>
  <c r="CM6" i="26"/>
  <c r="BY6" i="26"/>
  <c r="BN6" i="26"/>
  <c r="BC6" i="26"/>
  <c r="AS6" i="26"/>
  <c r="AH6" i="26"/>
  <c r="W6" i="26"/>
  <c r="M6" i="26"/>
  <c r="CV5" i="26"/>
  <c r="CK5" i="26"/>
  <c r="CA5" i="26"/>
  <c r="BP5" i="26"/>
  <c r="BE5" i="26"/>
  <c r="AU5" i="26"/>
  <c r="AL5" i="26"/>
  <c r="AD5" i="26"/>
  <c r="V5" i="26"/>
  <c r="N5" i="26"/>
  <c r="CZ4" i="26"/>
  <c r="CR4" i="26"/>
  <c r="CJ4" i="26"/>
  <c r="CB4" i="26"/>
  <c r="BT4" i="26"/>
  <c r="BL4" i="26"/>
  <c r="BD4" i="26"/>
  <c r="AV4" i="26"/>
  <c r="AN4" i="26"/>
  <c r="AF4" i="26"/>
  <c r="X4" i="26"/>
  <c r="P4" i="26"/>
  <c r="DB3" i="26"/>
  <c r="CT3" i="26"/>
  <c r="CL3" i="26"/>
  <c r="CD3" i="26"/>
  <c r="BV3" i="26"/>
  <c r="BN3" i="26"/>
  <c r="BF3" i="26"/>
  <c r="AX3" i="26"/>
  <c r="AP3" i="26"/>
  <c r="AH3" i="26"/>
  <c r="Z3" i="26"/>
  <c r="R3" i="26"/>
  <c r="J3" i="26"/>
  <c r="CV2" i="26"/>
  <c r="CN2" i="26"/>
  <c r="CF2" i="26"/>
  <c r="BX2" i="26"/>
  <c r="BP2" i="26"/>
  <c r="BH2" i="26"/>
  <c r="AZ2" i="26"/>
  <c r="AR2" i="26"/>
  <c r="AJ2" i="26"/>
  <c r="AB2" i="26"/>
  <c r="T2" i="26"/>
  <c r="L2" i="26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J83" i="23"/>
  <c r="J79" i="23"/>
  <c r="J75" i="23"/>
  <c r="J71" i="23"/>
  <c r="J67" i="23"/>
  <c r="J63" i="23"/>
  <c r="J59" i="23"/>
  <c r="J55" i="23"/>
  <c r="J51" i="23"/>
  <c r="J47" i="23"/>
  <c r="J43" i="23"/>
  <c r="J39" i="23"/>
  <c r="J35" i="23"/>
  <c r="J31" i="23"/>
  <c r="J27" i="23"/>
  <c r="J23" i="23"/>
  <c r="J19" i="23"/>
  <c r="J15" i="23"/>
  <c r="J11" i="23"/>
  <c r="J7" i="23"/>
  <c r="J3" i="23"/>
  <c r="J80" i="16"/>
  <c r="J76" i="16"/>
  <c r="J72" i="16"/>
  <c r="J68" i="16"/>
  <c r="J64" i="16"/>
  <c r="J60" i="16"/>
  <c r="J56" i="16"/>
  <c r="J52" i="16"/>
  <c r="J48" i="16"/>
  <c r="J44" i="16"/>
  <c r="J40" i="16"/>
  <c r="J36" i="16"/>
  <c r="J32" i="16"/>
  <c r="J28" i="16"/>
  <c r="J24" i="16"/>
  <c r="J20" i="16"/>
  <c r="J16" i="16"/>
  <c r="J12" i="16"/>
  <c r="J8" i="16"/>
  <c r="J4" i="16"/>
  <c r="J81" i="15"/>
  <c r="J77" i="15"/>
  <c r="J73" i="15"/>
  <c r="J69" i="15"/>
  <c r="J65" i="15"/>
  <c r="J61" i="15"/>
  <c r="J57" i="15"/>
  <c r="J53" i="15"/>
  <c r="J49" i="15"/>
  <c r="J45" i="15"/>
  <c r="J41" i="15"/>
  <c r="J37" i="15"/>
  <c r="J33" i="15"/>
  <c r="J29" i="15"/>
  <c r="J25" i="15"/>
  <c r="J21" i="15"/>
  <c r="J17" i="15"/>
  <c r="J13" i="15"/>
  <c r="J9" i="15"/>
  <c r="J5" i="15"/>
  <c r="J82" i="14"/>
  <c r="J78" i="14"/>
  <c r="J74" i="14"/>
  <c r="J70" i="14"/>
  <c r="J66" i="14"/>
  <c r="J62" i="14"/>
  <c r="J58" i="14"/>
  <c r="J54" i="14"/>
  <c r="J50" i="14"/>
  <c r="J46" i="14"/>
  <c r="J42" i="14"/>
  <c r="J38" i="14"/>
  <c r="J34" i="14"/>
  <c r="K31" i="14"/>
  <c r="J29" i="14"/>
  <c r="J27" i="14"/>
  <c r="J25" i="14"/>
  <c r="J23" i="14"/>
  <c r="J21" i="14"/>
  <c r="J19" i="14"/>
  <c r="J17" i="14"/>
  <c r="J15" i="14"/>
  <c r="J13" i="14"/>
  <c r="J11" i="14"/>
  <c r="J9" i="14"/>
  <c r="J7" i="14"/>
  <c r="J5" i="14"/>
  <c r="J3" i="14"/>
  <c r="CR89" i="22"/>
  <c r="CN89" i="22"/>
  <c r="CJ89" i="22"/>
  <c r="CF89" i="22"/>
  <c r="CB89" i="22"/>
  <c r="BX89" i="22"/>
  <c r="BT89" i="22"/>
  <c r="BP89" i="22"/>
  <c r="BL89" i="22"/>
  <c r="BH89" i="22"/>
  <c r="BD89" i="22"/>
  <c r="AZ89" i="22"/>
  <c r="AV89" i="22"/>
  <c r="AR89" i="22"/>
  <c r="AN89" i="22"/>
  <c r="AJ89" i="22"/>
  <c r="AF89" i="22"/>
  <c r="AB89" i="22"/>
  <c r="X89" i="22"/>
  <c r="T89" i="22"/>
  <c r="P89" i="22"/>
  <c r="L89" i="22"/>
  <c r="CT88" i="22"/>
  <c r="CP88" i="22"/>
  <c r="CL88" i="22"/>
  <c r="CH88" i="22"/>
  <c r="CD88" i="22"/>
  <c r="BZ88" i="22"/>
  <c r="BV88" i="22"/>
  <c r="BR88" i="22"/>
  <c r="BN88" i="22"/>
  <c r="BJ88" i="22"/>
  <c r="BF88" i="22"/>
  <c r="BB88" i="22"/>
  <c r="AX88" i="22"/>
  <c r="AT88" i="22"/>
  <c r="AP88" i="22"/>
  <c r="AL88" i="22"/>
  <c r="AH88" i="22"/>
  <c r="AD88" i="22"/>
  <c r="Z88" i="22"/>
  <c r="V88" i="22"/>
  <c r="R88" i="22"/>
  <c r="N88" i="22"/>
  <c r="J88" i="22"/>
  <c r="CR87" i="22"/>
  <c r="CN87" i="22"/>
  <c r="CJ87" i="22"/>
  <c r="CF87" i="22"/>
  <c r="CB87" i="22"/>
  <c r="BX87" i="22"/>
  <c r="BT87" i="22"/>
  <c r="BP87" i="22"/>
  <c r="BL87" i="22"/>
  <c r="BH87" i="22"/>
  <c r="BD87" i="22"/>
  <c r="AZ87" i="22"/>
  <c r="AV87" i="22"/>
  <c r="AR87" i="22"/>
  <c r="AN87" i="22"/>
  <c r="AJ87" i="22"/>
  <c r="AF87" i="22"/>
  <c r="AB87" i="22"/>
  <c r="X87" i="22"/>
  <c r="T87" i="22"/>
  <c r="P87" i="22"/>
  <c r="L87" i="22"/>
  <c r="CT86" i="22"/>
  <c r="CP86" i="22"/>
  <c r="CL86" i="22"/>
  <c r="CH86" i="22"/>
  <c r="CD86" i="22"/>
  <c r="BZ86" i="22"/>
  <c r="BV86" i="22"/>
  <c r="BR86" i="22"/>
  <c r="BN86" i="22"/>
  <c r="BJ86" i="22"/>
  <c r="BF86" i="22"/>
  <c r="BB86" i="22"/>
  <c r="AX86" i="22"/>
  <c r="AT86" i="22"/>
  <c r="AP86" i="22"/>
  <c r="AL86" i="22"/>
  <c r="AH86" i="22"/>
  <c r="AD86" i="22"/>
  <c r="Z86" i="22"/>
  <c r="V86" i="22"/>
  <c r="R86" i="22"/>
  <c r="N86" i="22"/>
  <c r="J86" i="22"/>
  <c r="CR85" i="22"/>
  <c r="CN85" i="22"/>
  <c r="CJ85" i="22"/>
  <c r="CF85" i="22"/>
  <c r="CB85" i="22"/>
  <c r="BX85" i="22"/>
  <c r="BT85" i="22"/>
  <c r="BP85" i="22"/>
  <c r="BL85" i="22"/>
  <c r="BH85" i="22"/>
  <c r="BD85" i="22"/>
  <c r="AZ85" i="22"/>
  <c r="AV85" i="22"/>
  <c r="AR85" i="22"/>
  <c r="AN85" i="22"/>
  <c r="AJ85" i="22"/>
  <c r="AF85" i="22"/>
  <c r="AB85" i="22"/>
  <c r="X85" i="22"/>
  <c r="T85" i="22"/>
  <c r="P85" i="22"/>
  <c r="L85" i="22"/>
  <c r="CT84" i="22"/>
  <c r="CP84" i="22"/>
  <c r="CL84" i="22"/>
  <c r="CH84" i="22"/>
  <c r="CD84" i="22"/>
  <c r="BZ84" i="22"/>
  <c r="BV84" i="22"/>
  <c r="BR84" i="22"/>
  <c r="BN84" i="22"/>
  <c r="BJ84" i="22"/>
  <c r="BF84" i="22"/>
  <c r="BB84" i="22"/>
  <c r="AX84" i="22"/>
  <c r="AT84" i="22"/>
  <c r="AP84" i="22"/>
  <c r="AL84" i="22"/>
  <c r="AH84" i="22"/>
  <c r="AD84" i="22"/>
  <c r="Z84" i="22"/>
  <c r="V84" i="22"/>
  <c r="R84" i="22"/>
  <c r="N84" i="22"/>
  <c r="J84" i="22"/>
  <c r="CR83" i="22"/>
  <c r="CN83" i="22"/>
  <c r="CJ83" i="22"/>
  <c r="CF83" i="22"/>
  <c r="CB83" i="22"/>
  <c r="BX83" i="22"/>
  <c r="BT83" i="22"/>
  <c r="BP83" i="22"/>
  <c r="BL83" i="22"/>
  <c r="BH83" i="22"/>
  <c r="BD83" i="22"/>
  <c r="AZ83" i="22"/>
  <c r="AV83" i="22"/>
  <c r="AR83" i="22"/>
  <c r="AN83" i="22"/>
  <c r="AJ83" i="22"/>
  <c r="AF83" i="22"/>
  <c r="AB83" i="22"/>
  <c r="X83" i="22"/>
  <c r="T83" i="22"/>
  <c r="P83" i="22"/>
  <c r="L83" i="22"/>
  <c r="CT82" i="22"/>
  <c r="CP82" i="22"/>
  <c r="CL82" i="22"/>
  <c r="CH82" i="22"/>
  <c r="CD82" i="22"/>
  <c r="BZ82" i="22"/>
  <c r="BV82" i="22"/>
  <c r="BR82" i="22"/>
  <c r="BN82" i="22"/>
  <c r="BJ82" i="22"/>
  <c r="BF82" i="22"/>
  <c r="BB82" i="22"/>
  <c r="AX82" i="22"/>
  <c r="AT82" i="22"/>
  <c r="AP82" i="22"/>
  <c r="AL82" i="22"/>
  <c r="AH82" i="22"/>
  <c r="AD82" i="22"/>
  <c r="Z82" i="22"/>
  <c r="V82" i="22"/>
  <c r="R82" i="22"/>
  <c r="N82" i="22"/>
  <c r="J82" i="22"/>
  <c r="CR81" i="22"/>
  <c r="CN81" i="22"/>
  <c r="CJ81" i="22"/>
  <c r="CF81" i="22"/>
  <c r="CB81" i="22"/>
  <c r="BX81" i="22"/>
  <c r="BT81" i="22"/>
  <c r="BP81" i="22"/>
  <c r="BL81" i="22"/>
  <c r="BH81" i="22"/>
  <c r="BD81" i="22"/>
  <c r="AZ81" i="22"/>
  <c r="AV81" i="22"/>
  <c r="AR81" i="22"/>
  <c r="AN81" i="22"/>
  <c r="AJ81" i="22"/>
  <c r="AF81" i="22"/>
  <c r="AB81" i="22"/>
  <c r="X81" i="22"/>
  <c r="T81" i="22"/>
  <c r="P81" i="22"/>
  <c r="L81" i="22"/>
  <c r="CT80" i="22"/>
  <c r="CP80" i="22"/>
  <c r="CL80" i="22"/>
  <c r="CH80" i="22"/>
  <c r="CD80" i="22"/>
  <c r="BZ80" i="22"/>
  <c r="BV80" i="22"/>
  <c r="BR80" i="22"/>
  <c r="BN80" i="22"/>
  <c r="BJ80" i="22"/>
  <c r="BF80" i="22"/>
  <c r="BB80" i="22"/>
  <c r="AX80" i="22"/>
  <c r="AT80" i="22"/>
  <c r="AP80" i="22"/>
  <c r="AL80" i="22"/>
  <c r="AH80" i="22"/>
  <c r="AD80" i="22"/>
  <c r="Z80" i="22"/>
  <c r="V80" i="22"/>
  <c r="R80" i="22"/>
  <c r="N80" i="22"/>
  <c r="J80" i="22"/>
  <c r="CR79" i="22"/>
  <c r="CN79" i="22"/>
  <c r="CJ79" i="22"/>
  <c r="CF79" i="22"/>
  <c r="CB79" i="22"/>
  <c r="BX79" i="22"/>
  <c r="BT79" i="22"/>
  <c r="BP79" i="22"/>
  <c r="BL79" i="22"/>
  <c r="BH79" i="22"/>
  <c r="BD79" i="22"/>
  <c r="AZ79" i="22"/>
  <c r="AV79" i="22"/>
  <c r="AR79" i="22"/>
  <c r="AN79" i="22"/>
  <c r="AJ79" i="22"/>
  <c r="AF79" i="22"/>
  <c r="AB79" i="22"/>
  <c r="X79" i="22"/>
  <c r="T79" i="22"/>
  <c r="P79" i="22"/>
  <c r="L79" i="22"/>
  <c r="CT78" i="22"/>
  <c r="CP78" i="22"/>
  <c r="CL78" i="22"/>
  <c r="CH78" i="22"/>
  <c r="CD78" i="22"/>
  <c r="BZ78" i="22"/>
  <c r="BV78" i="22"/>
  <c r="BR78" i="22"/>
  <c r="BN78" i="22"/>
  <c r="BJ78" i="22"/>
  <c r="BF78" i="22"/>
  <c r="BB78" i="22"/>
  <c r="AX78" i="22"/>
  <c r="AT78" i="22"/>
  <c r="AP78" i="22"/>
  <c r="AL78" i="22"/>
  <c r="AH78" i="22"/>
  <c r="AD78" i="22"/>
  <c r="Z78" i="22"/>
  <c r="V78" i="22"/>
  <c r="R78" i="22"/>
  <c r="N78" i="22"/>
  <c r="J78" i="22"/>
  <c r="CR77" i="22"/>
  <c r="CN77" i="22"/>
  <c r="CJ77" i="22"/>
  <c r="CF77" i="22"/>
  <c r="CB77" i="22"/>
  <c r="BX77" i="22"/>
  <c r="BT77" i="22"/>
  <c r="BP77" i="22"/>
  <c r="BL77" i="22"/>
  <c r="BH77" i="22"/>
  <c r="BD77" i="22"/>
  <c r="AZ77" i="22"/>
  <c r="AV77" i="22"/>
  <c r="AR77" i="22"/>
  <c r="AN77" i="22"/>
  <c r="AJ77" i="22"/>
  <c r="AF77" i="22"/>
  <c r="AB77" i="22"/>
  <c r="X77" i="22"/>
  <c r="T77" i="22"/>
  <c r="P77" i="22"/>
  <c r="L77" i="22"/>
  <c r="CT76" i="22"/>
  <c r="CP76" i="22"/>
  <c r="CL76" i="22"/>
  <c r="CH76" i="22"/>
  <c r="CD76" i="22"/>
  <c r="BZ76" i="22"/>
  <c r="BV76" i="22"/>
  <c r="BR76" i="22"/>
  <c r="BN76" i="22"/>
  <c r="BJ76" i="22"/>
  <c r="BF76" i="22"/>
  <c r="BB76" i="22"/>
  <c r="AX76" i="22"/>
  <c r="AT76" i="22"/>
  <c r="AP76" i="22"/>
  <c r="AL76" i="22"/>
  <c r="AH76" i="22"/>
  <c r="AD76" i="22"/>
  <c r="Z76" i="22"/>
  <c r="V76" i="22"/>
  <c r="R76" i="22"/>
  <c r="N76" i="22"/>
  <c r="J76" i="22"/>
  <c r="CR75" i="22"/>
  <c r="CN75" i="22"/>
  <c r="CJ75" i="22"/>
  <c r="CF75" i="22"/>
  <c r="CB75" i="22"/>
  <c r="BX75" i="22"/>
  <c r="BT75" i="22"/>
  <c r="BP75" i="22"/>
  <c r="BL75" i="22"/>
  <c r="BH75" i="22"/>
  <c r="BD75" i="22"/>
  <c r="AZ75" i="22"/>
  <c r="AV75" i="22"/>
  <c r="AR75" i="22"/>
  <c r="AN75" i="22"/>
  <c r="AJ75" i="22"/>
  <c r="AF75" i="22"/>
  <c r="AB75" i="22"/>
  <c r="X75" i="22"/>
  <c r="T75" i="22"/>
  <c r="P75" i="22"/>
  <c r="L75" i="22"/>
  <c r="CT74" i="22"/>
  <c r="CP74" i="22"/>
  <c r="CL74" i="22"/>
  <c r="CH74" i="22"/>
  <c r="CD74" i="22"/>
  <c r="BZ74" i="22"/>
  <c r="BV74" i="22"/>
  <c r="BR74" i="22"/>
  <c r="BN74" i="22"/>
  <c r="BJ74" i="22"/>
  <c r="BF74" i="22"/>
  <c r="BB74" i="22"/>
  <c r="AX74" i="22"/>
  <c r="AT74" i="22"/>
  <c r="AP74" i="22"/>
  <c r="AL74" i="22"/>
  <c r="AH74" i="22"/>
  <c r="AD74" i="22"/>
  <c r="Z74" i="22"/>
  <c r="V74" i="22"/>
  <c r="R74" i="22"/>
  <c r="N74" i="22"/>
  <c r="J74" i="22"/>
  <c r="CR73" i="22"/>
  <c r="CN73" i="22"/>
  <c r="CJ73" i="22"/>
  <c r="CF73" i="22"/>
  <c r="CB73" i="22"/>
  <c r="BX73" i="22"/>
  <c r="BT73" i="22"/>
  <c r="BP73" i="22"/>
  <c r="BL73" i="22"/>
  <c r="BH73" i="22"/>
  <c r="BD73" i="22"/>
  <c r="AZ73" i="22"/>
  <c r="AV73" i="22"/>
  <c r="AR73" i="22"/>
  <c r="AN73" i="22"/>
  <c r="AJ73" i="22"/>
  <c r="AF73" i="22"/>
  <c r="AB73" i="22"/>
  <c r="X73" i="22"/>
  <c r="T73" i="22"/>
  <c r="P73" i="22"/>
  <c r="L73" i="22"/>
  <c r="CT72" i="22"/>
  <c r="CP72" i="22"/>
  <c r="CL72" i="22"/>
  <c r="CH72" i="22"/>
  <c r="CD72" i="22"/>
  <c r="BZ72" i="22"/>
  <c r="BV72" i="22"/>
  <c r="BR72" i="22"/>
  <c r="BN72" i="22"/>
  <c r="BJ72" i="22"/>
  <c r="BF72" i="22"/>
  <c r="BB72" i="22"/>
  <c r="AX72" i="22"/>
  <c r="AT72" i="22"/>
  <c r="AP72" i="22"/>
  <c r="AL72" i="22"/>
  <c r="AH72" i="22"/>
  <c r="AD72" i="22"/>
  <c r="Z72" i="22"/>
  <c r="V72" i="22"/>
  <c r="R72" i="22"/>
  <c r="N72" i="22"/>
  <c r="J72" i="22"/>
  <c r="CR71" i="22"/>
  <c r="CN71" i="22"/>
  <c r="CJ71" i="22"/>
  <c r="CF71" i="22"/>
  <c r="CB71" i="22"/>
  <c r="BX71" i="22"/>
  <c r="BT71" i="22"/>
  <c r="BP71" i="22"/>
  <c r="BL71" i="22"/>
  <c r="BH71" i="22"/>
  <c r="BD71" i="22"/>
  <c r="AZ71" i="22"/>
  <c r="AV71" i="22"/>
  <c r="AR71" i="22"/>
  <c r="AN71" i="22"/>
  <c r="AJ71" i="22"/>
  <c r="AF71" i="22"/>
  <c r="AB71" i="22"/>
  <c r="X71" i="22"/>
  <c r="T71" i="22"/>
  <c r="P71" i="22"/>
  <c r="L71" i="22"/>
  <c r="CT70" i="22"/>
  <c r="CP70" i="22"/>
  <c r="CL70" i="22"/>
  <c r="CH70" i="22"/>
  <c r="CD70" i="22"/>
  <c r="BZ70" i="22"/>
  <c r="BV70" i="22"/>
  <c r="BR70" i="22"/>
  <c r="BN70" i="22"/>
  <c r="BJ70" i="22"/>
  <c r="BF70" i="22"/>
  <c r="BB70" i="22"/>
  <c r="AX70" i="22"/>
  <c r="AT70" i="22"/>
  <c r="AP70" i="22"/>
  <c r="AL70" i="22"/>
  <c r="AH70" i="22"/>
  <c r="AD70" i="22"/>
  <c r="Z70" i="22"/>
  <c r="V70" i="22"/>
  <c r="R70" i="22"/>
  <c r="N70" i="22"/>
  <c r="J70" i="22"/>
  <c r="CR69" i="22"/>
  <c r="CN69" i="22"/>
  <c r="CJ69" i="22"/>
  <c r="CF69" i="22"/>
  <c r="CB69" i="22"/>
  <c r="BX69" i="22"/>
  <c r="BT69" i="22"/>
  <c r="BP69" i="22"/>
  <c r="BL69" i="22"/>
  <c r="BH69" i="22"/>
  <c r="BD69" i="22"/>
  <c r="AZ69" i="22"/>
  <c r="AV69" i="22"/>
  <c r="AR69" i="22"/>
  <c r="AN69" i="22"/>
  <c r="AJ69" i="22"/>
  <c r="AF69" i="22"/>
  <c r="AB69" i="22"/>
  <c r="X69" i="22"/>
  <c r="T69" i="22"/>
  <c r="P69" i="22"/>
  <c r="L69" i="22"/>
  <c r="CT68" i="22"/>
  <c r="CP68" i="22"/>
  <c r="CL68" i="22"/>
  <c r="CH68" i="22"/>
  <c r="CD68" i="22"/>
  <c r="BZ68" i="22"/>
  <c r="BV68" i="22"/>
  <c r="BR68" i="22"/>
  <c r="BN68" i="22"/>
  <c r="BJ68" i="22"/>
  <c r="BF68" i="22"/>
  <c r="BB68" i="22"/>
  <c r="AX68" i="22"/>
  <c r="AT68" i="22"/>
  <c r="AP68" i="22"/>
  <c r="AL68" i="22"/>
  <c r="AH68" i="22"/>
  <c r="AD68" i="22"/>
  <c r="Z68" i="22"/>
  <c r="V68" i="22"/>
  <c r="R68" i="22"/>
  <c r="N68" i="22"/>
  <c r="J68" i="22"/>
  <c r="CR67" i="22"/>
  <c r="CN67" i="22"/>
  <c r="CJ67" i="22"/>
  <c r="CF67" i="22"/>
  <c r="CB67" i="22"/>
  <c r="BX67" i="22"/>
  <c r="BT67" i="22"/>
  <c r="BP67" i="22"/>
  <c r="BL67" i="22"/>
  <c r="BH67" i="22"/>
  <c r="BD67" i="22"/>
  <c r="AZ67" i="22"/>
  <c r="AV67" i="22"/>
  <c r="AR67" i="22"/>
  <c r="AN67" i="22"/>
  <c r="AJ67" i="22"/>
  <c r="AF67" i="22"/>
  <c r="AB67" i="22"/>
  <c r="X67" i="22"/>
  <c r="T67" i="22"/>
  <c r="P67" i="22"/>
  <c r="L67" i="22"/>
  <c r="CT66" i="22"/>
  <c r="CP66" i="22"/>
  <c r="CL66" i="22"/>
  <c r="CH66" i="22"/>
  <c r="CD66" i="22"/>
  <c r="BZ66" i="22"/>
  <c r="BV66" i="22"/>
  <c r="BR66" i="22"/>
  <c r="BN66" i="22"/>
  <c r="BJ66" i="22"/>
  <c r="BF66" i="22"/>
  <c r="BB66" i="22"/>
  <c r="AX66" i="22"/>
  <c r="AT66" i="22"/>
  <c r="AP66" i="22"/>
  <c r="AL66" i="22"/>
  <c r="AH66" i="22"/>
  <c r="AD66" i="22"/>
  <c r="Z66" i="22"/>
  <c r="V66" i="22"/>
  <c r="R66" i="22"/>
  <c r="N66" i="22"/>
  <c r="J66" i="22"/>
  <c r="CR65" i="22"/>
  <c r="CN65" i="22"/>
  <c r="CJ65" i="22"/>
  <c r="CF65" i="22"/>
  <c r="CB65" i="22"/>
  <c r="BX65" i="22"/>
  <c r="BT65" i="22"/>
  <c r="BP65" i="22"/>
  <c r="BL65" i="22"/>
  <c r="BH65" i="22"/>
  <c r="BD65" i="22"/>
  <c r="AZ65" i="22"/>
  <c r="AV65" i="22"/>
  <c r="AR65" i="22"/>
  <c r="AN65" i="22"/>
  <c r="AJ65" i="22"/>
  <c r="AF65" i="22"/>
  <c r="AB65" i="22"/>
  <c r="X65" i="22"/>
  <c r="T65" i="22"/>
  <c r="P65" i="22"/>
  <c r="L65" i="22"/>
  <c r="CT64" i="22"/>
  <c r="CP64" i="22"/>
  <c r="CL64" i="22"/>
  <c r="CH64" i="22"/>
  <c r="CD64" i="22"/>
  <c r="BZ64" i="22"/>
  <c r="BV64" i="22"/>
  <c r="BR64" i="22"/>
  <c r="BN64" i="22"/>
  <c r="BJ64" i="22"/>
  <c r="BF64" i="22"/>
  <c r="BB64" i="22"/>
  <c r="AX64" i="22"/>
  <c r="AT64" i="22"/>
  <c r="AP64" i="22"/>
  <c r="AL64" i="22"/>
  <c r="AH64" i="22"/>
  <c r="AD64" i="22"/>
  <c r="Z64" i="22"/>
  <c r="V64" i="22"/>
  <c r="R64" i="22"/>
  <c r="N64" i="22"/>
  <c r="J64" i="22"/>
  <c r="CR63" i="22"/>
  <c r="CN63" i="22"/>
  <c r="CJ63" i="22"/>
  <c r="CF63" i="22"/>
  <c r="CB63" i="22"/>
  <c r="BX63" i="22"/>
  <c r="BT63" i="22"/>
  <c r="BP63" i="22"/>
  <c r="BL63" i="22"/>
  <c r="BH63" i="22"/>
  <c r="BD63" i="22"/>
  <c r="AZ63" i="22"/>
  <c r="AV63" i="22"/>
  <c r="AR63" i="22"/>
  <c r="AN63" i="22"/>
  <c r="AJ63" i="22"/>
  <c r="AF63" i="22"/>
  <c r="AB63" i="22"/>
  <c r="X63" i="22"/>
  <c r="T63" i="22"/>
  <c r="P63" i="22"/>
  <c r="L63" i="22"/>
  <c r="CT62" i="22"/>
  <c r="CP62" i="22"/>
  <c r="CL62" i="22"/>
  <c r="CH62" i="22"/>
  <c r="CD62" i="22"/>
  <c r="BZ62" i="22"/>
  <c r="BV62" i="22"/>
  <c r="BR62" i="22"/>
  <c r="BN62" i="22"/>
  <c r="BJ62" i="22"/>
  <c r="BF62" i="22"/>
  <c r="BB62" i="22"/>
  <c r="AX62" i="22"/>
  <c r="AT62" i="22"/>
  <c r="AP62" i="22"/>
  <c r="AL62" i="22"/>
  <c r="AH62" i="22"/>
  <c r="AD62" i="22"/>
  <c r="Z62" i="22"/>
  <c r="V62" i="22"/>
  <c r="R62" i="22"/>
  <c r="N62" i="22"/>
  <c r="J62" i="22"/>
  <c r="CR61" i="22"/>
  <c r="CN61" i="22"/>
  <c r="CJ61" i="22"/>
  <c r="CF61" i="22"/>
  <c r="CB61" i="22"/>
  <c r="BX61" i="22"/>
  <c r="BT61" i="22"/>
  <c r="BP61" i="22"/>
  <c r="BL61" i="22"/>
  <c r="BH61" i="22"/>
  <c r="BD61" i="22"/>
  <c r="AZ61" i="22"/>
  <c r="AV61" i="22"/>
  <c r="AR61" i="22"/>
  <c r="AN61" i="22"/>
  <c r="AJ61" i="22"/>
  <c r="AF61" i="22"/>
  <c r="AB61" i="22"/>
  <c r="X61" i="22"/>
  <c r="T61" i="22"/>
  <c r="P61" i="22"/>
  <c r="L61" i="22"/>
  <c r="CT60" i="22"/>
  <c r="CP60" i="22"/>
  <c r="CL60" i="22"/>
  <c r="CH60" i="22"/>
  <c r="CD60" i="22"/>
  <c r="BZ60" i="22"/>
  <c r="BV60" i="22"/>
  <c r="BR60" i="22"/>
  <c r="BN60" i="22"/>
  <c r="BJ60" i="22"/>
  <c r="BF60" i="22"/>
  <c r="BB60" i="22"/>
  <c r="AX60" i="22"/>
  <c r="AT60" i="22"/>
  <c r="AP60" i="22"/>
  <c r="AL60" i="22"/>
  <c r="AH60" i="22"/>
  <c r="AD60" i="22"/>
  <c r="Z60" i="22"/>
  <c r="V60" i="22"/>
  <c r="R60" i="22"/>
  <c r="N60" i="22"/>
  <c r="J60" i="22"/>
  <c r="CR59" i="22"/>
  <c r="CN59" i="22"/>
  <c r="CJ59" i="22"/>
  <c r="CF59" i="22"/>
  <c r="CB59" i="22"/>
  <c r="BX59" i="22"/>
  <c r="BT59" i="22"/>
  <c r="BP59" i="22"/>
  <c r="BL59" i="22"/>
  <c r="BH59" i="22"/>
  <c r="BD59" i="22"/>
  <c r="AZ59" i="22"/>
  <c r="AV59" i="22"/>
  <c r="AR59" i="22"/>
  <c r="AN59" i="22"/>
  <c r="AJ59" i="22"/>
  <c r="AF59" i="22"/>
  <c r="AB59" i="22"/>
  <c r="X59" i="22"/>
  <c r="T59" i="22"/>
  <c r="P59" i="22"/>
  <c r="L59" i="22"/>
  <c r="CT58" i="22"/>
  <c r="CP58" i="22"/>
  <c r="CL58" i="22"/>
  <c r="CH58" i="22"/>
  <c r="CD58" i="22"/>
  <c r="BZ58" i="22"/>
  <c r="BV58" i="22"/>
  <c r="BR58" i="22"/>
  <c r="BN58" i="22"/>
  <c r="BJ58" i="22"/>
  <c r="BF58" i="22"/>
  <c r="BB58" i="22"/>
  <c r="AX58" i="22"/>
  <c r="AT58" i="22"/>
  <c r="AP58" i="22"/>
  <c r="AL58" i="22"/>
  <c r="AH58" i="22"/>
  <c r="AD58" i="22"/>
  <c r="Z58" i="22"/>
  <c r="V58" i="22"/>
  <c r="R58" i="22"/>
  <c r="N58" i="22"/>
  <c r="J58" i="22"/>
  <c r="CR57" i="22"/>
  <c r="CN57" i="22"/>
  <c r="CJ57" i="22"/>
  <c r="CF57" i="22"/>
  <c r="CB57" i="22"/>
  <c r="BX57" i="22"/>
  <c r="BT57" i="22"/>
  <c r="BP57" i="22"/>
  <c r="BL57" i="22"/>
  <c r="BH57" i="22"/>
  <c r="BD57" i="22"/>
  <c r="AZ57" i="22"/>
  <c r="AV57" i="22"/>
  <c r="AR57" i="22"/>
  <c r="AN57" i="22"/>
  <c r="AJ57" i="22"/>
  <c r="AF57" i="22"/>
  <c r="AB57" i="22"/>
  <c r="X57" i="22"/>
  <c r="T57" i="22"/>
  <c r="P57" i="22"/>
  <c r="L57" i="22"/>
  <c r="CT56" i="22"/>
  <c r="CP56" i="22"/>
  <c r="CL56" i="22"/>
  <c r="CH56" i="22"/>
  <c r="CD56" i="22"/>
  <c r="BZ56" i="22"/>
  <c r="BV56" i="22"/>
  <c r="BR56" i="22"/>
  <c r="BN56" i="22"/>
  <c r="BJ56" i="22"/>
  <c r="BF56" i="22"/>
  <c r="BB56" i="22"/>
  <c r="AX56" i="22"/>
  <c r="AT56" i="22"/>
  <c r="AP56" i="22"/>
  <c r="AL56" i="22"/>
  <c r="AH56" i="22"/>
  <c r="AD56" i="22"/>
  <c r="Z56" i="22"/>
  <c r="V56" i="22"/>
  <c r="R56" i="22"/>
  <c r="N56" i="22"/>
  <c r="J56" i="22"/>
  <c r="CR55" i="22"/>
  <c r="CN55" i="22"/>
  <c r="CJ55" i="22"/>
  <c r="CF55" i="22"/>
  <c r="CB55" i="22"/>
  <c r="BX55" i="22"/>
  <c r="BT55" i="22"/>
  <c r="BP55" i="22"/>
  <c r="BL55" i="22"/>
  <c r="BH55" i="22"/>
  <c r="BD55" i="22"/>
  <c r="AZ55" i="22"/>
  <c r="AV55" i="22"/>
  <c r="AR55" i="22"/>
  <c r="AN55" i="22"/>
  <c r="AJ55" i="22"/>
  <c r="AF55" i="22"/>
  <c r="AB55" i="22"/>
  <c r="X55" i="22"/>
  <c r="T55" i="22"/>
  <c r="P55" i="22"/>
  <c r="L55" i="22"/>
  <c r="CT54" i="22"/>
  <c r="CP54" i="22"/>
  <c r="CL54" i="22"/>
  <c r="CH54" i="22"/>
  <c r="CD54" i="22"/>
  <c r="BZ54" i="22"/>
  <c r="BV54" i="22"/>
  <c r="BR54" i="22"/>
  <c r="BN54" i="22"/>
  <c r="BJ54" i="22"/>
  <c r="BF54" i="22"/>
  <c r="BB54" i="22"/>
  <c r="AX54" i="22"/>
  <c r="AT54" i="22"/>
  <c r="AP54" i="22"/>
  <c r="AL54" i="22"/>
  <c r="AH54" i="22"/>
  <c r="AD54" i="22"/>
  <c r="Z54" i="22"/>
  <c r="V54" i="22"/>
  <c r="R54" i="22"/>
  <c r="N54" i="22"/>
  <c r="J54" i="22"/>
  <c r="CR53" i="22"/>
  <c r="CN53" i="22"/>
  <c r="CJ53" i="22"/>
  <c r="CF53" i="22"/>
  <c r="CB53" i="22"/>
  <c r="BX53" i="22"/>
  <c r="BT53" i="22"/>
  <c r="BP53" i="22"/>
  <c r="BL53" i="22"/>
  <c r="BH53" i="22"/>
  <c r="BD53" i="22"/>
  <c r="AZ53" i="22"/>
  <c r="AV53" i="22"/>
  <c r="AR53" i="22"/>
  <c r="AN53" i="22"/>
  <c r="AJ53" i="22"/>
  <c r="AF53" i="22"/>
  <c r="AB53" i="22"/>
  <c r="X53" i="22"/>
  <c r="T53" i="22"/>
  <c r="P53" i="22"/>
  <c r="L53" i="22"/>
  <c r="CT52" i="22"/>
  <c r="CP52" i="22"/>
  <c r="CL52" i="22"/>
  <c r="AW48" i="26"/>
  <c r="V37" i="26"/>
  <c r="CT31" i="26"/>
  <c r="CY28" i="26"/>
  <c r="BU27" i="26"/>
  <c r="AQ26" i="26"/>
  <c r="M25" i="26"/>
  <c r="CC23" i="26"/>
  <c r="BF22" i="26"/>
  <c r="CN21" i="26"/>
  <c r="AB21" i="26"/>
  <c r="BJ20" i="26"/>
  <c r="CR19" i="26"/>
  <c r="AF19" i="26"/>
  <c r="BN18" i="26"/>
  <c r="CV17" i="26"/>
  <c r="AJ17" i="26"/>
  <c r="BR16" i="26"/>
  <c r="CZ15" i="26"/>
  <c r="AN15" i="26"/>
  <c r="BV14" i="26"/>
  <c r="J14" i="26"/>
  <c r="AR13" i="26"/>
  <c r="BZ12" i="26"/>
  <c r="N12" i="26"/>
  <c r="AV11" i="26"/>
  <c r="CD10" i="26"/>
  <c r="R10" i="26"/>
  <c r="AZ9" i="26"/>
  <c r="CH8" i="26"/>
  <c r="V8" i="26"/>
  <c r="BD7" i="26"/>
  <c r="CL6" i="26"/>
  <c r="AQ6" i="26"/>
  <c r="CU5" i="26"/>
  <c r="BD5" i="26"/>
  <c r="U5" i="26"/>
  <c r="CI4" i="26"/>
  <c r="BC4" i="26"/>
  <c r="W4" i="26"/>
  <c r="CK3" i="26"/>
  <c r="BE3" i="26"/>
  <c r="Y3" i="26"/>
  <c r="CM2" i="26"/>
  <c r="BG2" i="26"/>
  <c r="AA2" i="26"/>
  <c r="K84" i="24"/>
  <c r="K80" i="24"/>
  <c r="K76" i="24"/>
  <c r="K72" i="24"/>
  <c r="K68" i="24"/>
  <c r="K64" i="24"/>
  <c r="K60" i="24"/>
  <c r="K56" i="24"/>
  <c r="K52" i="24"/>
  <c r="K48" i="24"/>
  <c r="K44" i="24"/>
  <c r="K40" i="24"/>
  <c r="K36" i="24"/>
  <c r="K32" i="24"/>
  <c r="K28" i="24"/>
  <c r="K24" i="24"/>
  <c r="K20" i="24"/>
  <c r="K16" i="24"/>
  <c r="K12" i="24"/>
  <c r="K8" i="24"/>
  <c r="K4" i="24"/>
  <c r="K74" i="23"/>
  <c r="K58" i="23"/>
  <c r="K42" i="23"/>
  <c r="K26" i="23"/>
  <c r="K10" i="23"/>
  <c r="K75" i="16"/>
  <c r="K59" i="16"/>
  <c r="K43" i="16"/>
  <c r="K27" i="16"/>
  <c r="K11" i="16"/>
  <c r="K76" i="15"/>
  <c r="K60" i="15"/>
  <c r="K44" i="15"/>
  <c r="K28" i="15"/>
  <c r="K12" i="15"/>
  <c r="K77" i="14"/>
  <c r="K61" i="14"/>
  <c r="K45" i="14"/>
  <c r="J31" i="14"/>
  <c r="K22" i="14"/>
  <c r="K14" i="14"/>
  <c r="K6" i="14"/>
  <c r="CM89" i="22"/>
  <c r="BW89" i="22"/>
  <c r="BG89" i="22"/>
  <c r="AQ89" i="22"/>
  <c r="AA89" i="22"/>
  <c r="K89" i="22"/>
  <c r="CG88" i="22"/>
  <c r="BQ88" i="22"/>
  <c r="BA88" i="22"/>
  <c r="AK88" i="22"/>
  <c r="U88" i="22"/>
  <c r="CQ87" i="22"/>
  <c r="CA87" i="22"/>
  <c r="BK87" i="22"/>
  <c r="AU87" i="22"/>
  <c r="AE87" i="22"/>
  <c r="O87" i="22"/>
  <c r="CK86" i="22"/>
  <c r="BU86" i="22"/>
  <c r="BE86" i="22"/>
  <c r="AO86" i="22"/>
  <c r="Y86" i="22"/>
  <c r="CU85" i="22"/>
  <c r="CE85" i="22"/>
  <c r="BO85" i="22"/>
  <c r="AY85" i="22"/>
  <c r="AI85" i="22"/>
  <c r="S85" i="22"/>
  <c r="CO84" i="22"/>
  <c r="BY84" i="22"/>
  <c r="BI84" i="22"/>
  <c r="AS84" i="22"/>
  <c r="AC84" i="22"/>
  <c r="M84" i="22"/>
  <c r="CI83" i="22"/>
  <c r="BS83" i="22"/>
  <c r="BC83" i="22"/>
  <c r="AM83" i="22"/>
  <c r="W83" i="22"/>
  <c r="CS82" i="22"/>
  <c r="CC82" i="22"/>
  <c r="BM82" i="22"/>
  <c r="AW82" i="22"/>
  <c r="AG82" i="22"/>
  <c r="Q82" i="22"/>
  <c r="CM81" i="22"/>
  <c r="BW81" i="22"/>
  <c r="BG81" i="22"/>
  <c r="AQ81" i="22"/>
  <c r="AA81" i="22"/>
  <c r="K81" i="22"/>
  <c r="CG80" i="22"/>
  <c r="BQ80" i="22"/>
  <c r="BA80" i="22"/>
  <c r="AK80" i="22"/>
  <c r="U80" i="22"/>
  <c r="CQ79" i="22"/>
  <c r="CA79" i="22"/>
  <c r="BK79" i="22"/>
  <c r="AU79" i="22"/>
  <c r="AE79" i="22"/>
  <c r="O79" i="22"/>
  <c r="CK78" i="22"/>
  <c r="BU78" i="22"/>
  <c r="BE78" i="22"/>
  <c r="AO78" i="22"/>
  <c r="Y78" i="22"/>
  <c r="CU77" i="22"/>
  <c r="CE77" i="22"/>
  <c r="BO77" i="22"/>
  <c r="AY77" i="22"/>
  <c r="AI77" i="22"/>
  <c r="S77" i="22"/>
  <c r="CO76" i="22"/>
  <c r="BY76" i="22"/>
  <c r="BI76" i="22"/>
  <c r="AS76" i="22"/>
  <c r="AC76" i="22"/>
  <c r="M76" i="22"/>
  <c r="CI75" i="22"/>
  <c r="BS75" i="22"/>
  <c r="BC75" i="22"/>
  <c r="AT75" i="22"/>
  <c r="AL75" i="22"/>
  <c r="AD75" i="22"/>
  <c r="V75" i="22"/>
  <c r="N75" i="22"/>
  <c r="CR74" i="22"/>
  <c r="CJ74" i="22"/>
  <c r="CB74" i="22"/>
  <c r="BT74" i="22"/>
  <c r="BL74" i="22"/>
  <c r="BD74" i="22"/>
  <c r="AV74" i="22"/>
  <c r="AN74" i="22"/>
  <c r="AF74" i="22"/>
  <c r="X74" i="22"/>
  <c r="P74" i="22"/>
  <c r="CT73" i="22"/>
  <c r="CL73" i="22"/>
  <c r="CD73" i="22"/>
  <c r="BV73" i="22"/>
  <c r="BN73" i="22"/>
  <c r="BF73" i="22"/>
  <c r="AX73" i="22"/>
  <c r="AP73" i="22"/>
  <c r="AH73" i="22"/>
  <c r="Z73" i="22"/>
  <c r="R73" i="22"/>
  <c r="J73" i="22"/>
  <c r="CN72" i="22"/>
  <c r="CF72" i="22"/>
  <c r="BX72" i="22"/>
  <c r="BP72" i="22"/>
  <c r="BH72" i="22"/>
  <c r="AZ72" i="22"/>
  <c r="AR72" i="22"/>
  <c r="AJ72" i="22"/>
  <c r="AB72" i="22"/>
  <c r="T72" i="22"/>
  <c r="L72" i="22"/>
  <c r="CP71" i="22"/>
  <c r="CH71" i="22"/>
  <c r="BZ71" i="22"/>
  <c r="BR71" i="22"/>
  <c r="BJ71" i="22"/>
  <c r="BB71" i="22"/>
  <c r="AT71" i="22"/>
  <c r="AL71" i="22"/>
  <c r="AD71" i="22"/>
  <c r="V71" i="22"/>
  <c r="N71" i="22"/>
  <c r="CR70" i="22"/>
  <c r="CJ70" i="22"/>
  <c r="CB70" i="22"/>
  <c r="BT70" i="22"/>
  <c r="BL70" i="22"/>
  <c r="BD70" i="22"/>
  <c r="AV70" i="22"/>
  <c r="AN70" i="22"/>
  <c r="AF70" i="22"/>
  <c r="X70" i="22"/>
  <c r="P70" i="22"/>
  <c r="CT69" i="22"/>
  <c r="CL69" i="22"/>
  <c r="CD69" i="22"/>
  <c r="BV69" i="22"/>
  <c r="BN69" i="22"/>
  <c r="BF69" i="22"/>
  <c r="AX69" i="22"/>
  <c r="AP69" i="22"/>
  <c r="AH69" i="22"/>
  <c r="Z69" i="22"/>
  <c r="R69" i="22"/>
  <c r="J69" i="22"/>
  <c r="CN68" i="22"/>
  <c r="CF68" i="22"/>
  <c r="BX68" i="22"/>
  <c r="BP68" i="22"/>
  <c r="BH68" i="22"/>
  <c r="AZ68" i="22"/>
  <c r="AR68" i="22"/>
  <c r="AJ68" i="22"/>
  <c r="AB68" i="22"/>
  <c r="T68" i="22"/>
  <c r="L68" i="22"/>
  <c r="CP67" i="22"/>
  <c r="CH67" i="22"/>
  <c r="BZ67" i="22"/>
  <c r="BR67" i="22"/>
  <c r="BJ67" i="22"/>
  <c r="BB67" i="22"/>
  <c r="AT67" i="22"/>
  <c r="AL67" i="22"/>
  <c r="AD67" i="22"/>
  <c r="V67" i="22"/>
  <c r="Q67" i="22"/>
  <c r="K67" i="22"/>
  <c r="CR66" i="22"/>
  <c r="CM66" i="22"/>
  <c r="CG66" i="22"/>
  <c r="CB66" i="22"/>
  <c r="BW66" i="22"/>
  <c r="BQ66" i="22"/>
  <c r="BL66" i="22"/>
  <c r="BG66" i="22"/>
  <c r="BA66" i="22"/>
  <c r="AV66" i="22"/>
  <c r="AQ66" i="22"/>
  <c r="AK66" i="22"/>
  <c r="AF66" i="22"/>
  <c r="AA66" i="22"/>
  <c r="U66" i="22"/>
  <c r="P66" i="22"/>
  <c r="K66" i="22"/>
  <c r="CQ65" i="22"/>
  <c r="CL65" i="22"/>
  <c r="CG65" i="22"/>
  <c r="CA65" i="22"/>
  <c r="BV65" i="22"/>
  <c r="BQ65" i="22"/>
  <c r="BK65" i="22"/>
  <c r="BF65" i="22"/>
  <c r="BA65" i="22"/>
  <c r="AU65" i="22"/>
  <c r="AP65" i="22"/>
  <c r="AK65" i="22"/>
  <c r="AE65" i="22"/>
  <c r="Z65" i="22"/>
  <c r="U65" i="22"/>
  <c r="O65" i="22"/>
  <c r="J65" i="22"/>
  <c r="CQ64" i="22"/>
  <c r="CK64" i="22"/>
  <c r="CF64" i="22"/>
  <c r="CA64" i="22"/>
  <c r="BU64" i="22"/>
  <c r="BP64" i="22"/>
  <c r="BK64" i="22"/>
  <c r="BE64" i="22"/>
  <c r="AZ64" i="22"/>
  <c r="AU64" i="22"/>
  <c r="AO64" i="22"/>
  <c r="AJ64" i="22"/>
  <c r="AE64" i="22"/>
  <c r="Y64" i="22"/>
  <c r="T64" i="22"/>
  <c r="O64" i="22"/>
  <c r="CU63" i="22"/>
  <c r="CP63" i="22"/>
  <c r="CK63" i="22"/>
  <c r="CE63" i="22"/>
  <c r="BZ63" i="22"/>
  <c r="BU63" i="22"/>
  <c r="BO63" i="22"/>
  <c r="BJ63" i="22"/>
  <c r="BE63" i="22"/>
  <c r="AY63" i="22"/>
  <c r="AT63" i="22"/>
  <c r="AO63" i="22"/>
  <c r="AI63" i="22"/>
  <c r="AD63" i="22"/>
  <c r="Y63" i="22"/>
  <c r="S63" i="22"/>
  <c r="N63" i="22"/>
  <c r="CU62" i="22"/>
  <c r="CO62" i="22"/>
  <c r="CJ62" i="22"/>
  <c r="CE62" i="22"/>
  <c r="BY62" i="22"/>
  <c r="BT62" i="22"/>
  <c r="BO62" i="22"/>
  <c r="BI62" i="22"/>
  <c r="BD62" i="22"/>
  <c r="AY62" i="22"/>
  <c r="AS62" i="22"/>
  <c r="AN62" i="22"/>
  <c r="AI62" i="22"/>
  <c r="AC62" i="22"/>
  <c r="X62" i="22"/>
  <c r="S62" i="22"/>
  <c r="M62" i="22"/>
  <c r="CT61" i="22"/>
  <c r="CO61" i="22"/>
  <c r="CI61" i="22"/>
  <c r="CD61" i="22"/>
  <c r="BY61" i="22"/>
  <c r="BS61" i="22"/>
  <c r="BN61" i="22"/>
  <c r="BI61" i="22"/>
  <c r="BC61" i="22"/>
  <c r="AX61" i="22"/>
  <c r="AS61" i="22"/>
  <c r="AM61" i="22"/>
  <c r="AH61" i="22"/>
  <c r="AC61" i="22"/>
  <c r="W61" i="22"/>
  <c r="R61" i="22"/>
  <c r="M61" i="22"/>
  <c r="CS60" i="22"/>
  <c r="CN60" i="22"/>
  <c r="CI60" i="22"/>
  <c r="CC60" i="22"/>
  <c r="BX60" i="22"/>
  <c r="BS60" i="22"/>
  <c r="BM60" i="22"/>
  <c r="BH60" i="22"/>
  <c r="BC60" i="22"/>
  <c r="AW60" i="22"/>
  <c r="AR60" i="22"/>
  <c r="AM60" i="22"/>
  <c r="AG60" i="22"/>
  <c r="AB60" i="22"/>
  <c r="W60" i="22"/>
  <c r="Q60" i="22"/>
  <c r="L60" i="22"/>
  <c r="CS59" i="22"/>
  <c r="CM59" i="22"/>
  <c r="CH59" i="22"/>
  <c r="CC59" i="22"/>
  <c r="BW59" i="22"/>
  <c r="BR59" i="22"/>
  <c r="BM59" i="22"/>
  <c r="BG59" i="22"/>
  <c r="BB59" i="22"/>
  <c r="AW59" i="22"/>
  <c r="AQ59" i="22"/>
  <c r="AL59" i="22"/>
  <c r="AG59" i="22"/>
  <c r="AA59" i="22"/>
  <c r="V59" i="22"/>
  <c r="Q59" i="22"/>
  <c r="K59" i="22"/>
  <c r="CR58" i="22"/>
  <c r="CM58" i="22"/>
  <c r="CG58" i="22"/>
  <c r="CB58" i="22"/>
  <c r="BW58" i="22"/>
  <c r="BQ58" i="22"/>
  <c r="BL58" i="22"/>
  <c r="BG58" i="22"/>
  <c r="BA58" i="22"/>
  <c r="AV58" i="22"/>
  <c r="AQ58" i="22"/>
  <c r="AK58" i="22"/>
  <c r="AF58" i="22"/>
  <c r="AA58" i="22"/>
  <c r="U58" i="22"/>
  <c r="P58" i="22"/>
  <c r="K58" i="22"/>
  <c r="CQ57" i="22"/>
  <c r="CL57" i="22"/>
  <c r="CG57" i="22"/>
  <c r="CA57" i="22"/>
  <c r="BV57" i="22"/>
  <c r="BQ57" i="22"/>
  <c r="BK57" i="22"/>
  <c r="BF57" i="22"/>
  <c r="BA57" i="22"/>
  <c r="AU57" i="22"/>
  <c r="AP57" i="22"/>
  <c r="AK57" i="22"/>
  <c r="AE57" i="22"/>
  <c r="Z57" i="22"/>
  <c r="U57" i="22"/>
  <c r="O57" i="22"/>
  <c r="J57" i="22"/>
  <c r="CQ56" i="22"/>
  <c r="CK56" i="22"/>
  <c r="CF56" i="22"/>
  <c r="CA56" i="22"/>
  <c r="BU56" i="22"/>
  <c r="BP56" i="22"/>
  <c r="BK56" i="22"/>
  <c r="BE56" i="22"/>
  <c r="AZ56" i="22"/>
  <c r="AU56" i="22"/>
  <c r="AO56" i="22"/>
  <c r="AJ56" i="22"/>
  <c r="AE56" i="22"/>
  <c r="Y56" i="22"/>
  <c r="T56" i="22"/>
  <c r="O56" i="22"/>
  <c r="CU55" i="22"/>
  <c r="CP55" i="22"/>
  <c r="CK55" i="22"/>
  <c r="CE55" i="22"/>
  <c r="BZ55" i="22"/>
  <c r="BU55" i="22"/>
  <c r="BO55" i="22"/>
  <c r="BJ55" i="22"/>
  <c r="BE55" i="22"/>
  <c r="AY55" i="22"/>
  <c r="AT55" i="22"/>
  <c r="AO55" i="22"/>
  <c r="AI55" i="22"/>
  <c r="AD55" i="22"/>
  <c r="Y55" i="22"/>
  <c r="S55" i="22"/>
  <c r="N55" i="22"/>
  <c r="CU54" i="22"/>
  <c r="CO54" i="22"/>
  <c r="CJ54" i="22"/>
  <c r="CE54" i="22"/>
  <c r="BY54" i="22"/>
  <c r="BT54" i="22"/>
  <c r="BO54" i="22"/>
  <c r="BI54" i="22"/>
  <c r="BD54" i="22"/>
  <c r="AY54" i="22"/>
  <c r="AS54" i="22"/>
  <c r="AN54" i="22"/>
  <c r="AI54" i="22"/>
  <c r="AC54" i="22"/>
  <c r="X54" i="22"/>
  <c r="S54" i="22"/>
  <c r="M54" i="22"/>
  <c r="CT53" i="22"/>
  <c r="CO53" i="22"/>
  <c r="CI53" i="22"/>
  <c r="CD53" i="22"/>
  <c r="BY53" i="22"/>
  <c r="BS53" i="22"/>
  <c r="BN53" i="22"/>
  <c r="BI53" i="22"/>
  <c r="BC53" i="22"/>
  <c r="AX53" i="22"/>
  <c r="AS53" i="22"/>
  <c r="AM53" i="22"/>
  <c r="AH53" i="22"/>
  <c r="AC53" i="22"/>
  <c r="W53" i="22"/>
  <c r="R53" i="22"/>
  <c r="M53" i="22"/>
  <c r="CS52" i="22"/>
  <c r="CN52" i="22"/>
  <c r="CI52" i="22"/>
  <c r="CE52" i="22"/>
  <c r="CA52" i="22"/>
  <c r="BW52" i="22"/>
  <c r="BS52" i="22"/>
  <c r="BO52" i="22"/>
  <c r="BK52" i="22"/>
  <c r="BG52" i="22"/>
  <c r="BC52" i="22"/>
  <c r="AY52" i="22"/>
  <c r="AU52" i="22"/>
  <c r="AQ52" i="22"/>
  <c r="AM52" i="22"/>
  <c r="AI52" i="22"/>
  <c r="AE52" i="22"/>
  <c r="AA52" i="22"/>
  <c r="W52" i="22"/>
  <c r="S52" i="22"/>
  <c r="O52" i="22"/>
  <c r="K52" i="22"/>
  <c r="CS51" i="22"/>
  <c r="CO51" i="22"/>
  <c r="CK51" i="22"/>
  <c r="CG51" i="22"/>
  <c r="CC51" i="22"/>
  <c r="BY51" i="22"/>
  <c r="BU51" i="22"/>
  <c r="BQ51" i="22"/>
  <c r="BM51" i="22"/>
  <c r="BI51" i="22"/>
  <c r="BE51" i="22"/>
  <c r="BA51" i="22"/>
  <c r="AW51" i="22"/>
  <c r="AS51" i="22"/>
  <c r="AO51" i="22"/>
  <c r="AK51" i="22"/>
  <c r="AG51" i="22"/>
  <c r="AC51" i="22"/>
  <c r="Y51" i="22"/>
  <c r="U51" i="22"/>
  <c r="Q51" i="22"/>
  <c r="M51" i="22"/>
  <c r="CU50" i="22"/>
  <c r="CQ50" i="22"/>
  <c r="CM50" i="22"/>
  <c r="CI50" i="22"/>
  <c r="CE50" i="22"/>
  <c r="CA50" i="22"/>
  <c r="BW50" i="22"/>
  <c r="BS50" i="22"/>
  <c r="BO50" i="22"/>
  <c r="BK50" i="22"/>
  <c r="BG50" i="22"/>
  <c r="BC50" i="22"/>
  <c r="AY50" i="22"/>
  <c r="AU50" i="22"/>
  <c r="AQ50" i="22"/>
  <c r="AM50" i="22"/>
  <c r="AI50" i="22"/>
  <c r="AE50" i="22"/>
  <c r="AA50" i="22"/>
  <c r="W50" i="22"/>
  <c r="S50" i="22"/>
  <c r="O50" i="22"/>
  <c r="K50" i="22"/>
  <c r="CS49" i="22"/>
  <c r="CO49" i="22"/>
  <c r="CK49" i="22"/>
  <c r="CG49" i="22"/>
  <c r="CC49" i="22"/>
  <c r="BY49" i="22"/>
  <c r="BU49" i="22"/>
  <c r="BQ49" i="22"/>
  <c r="BM49" i="22"/>
  <c r="BI49" i="22"/>
  <c r="BE49" i="22"/>
  <c r="BA49" i="22"/>
  <c r="AW49" i="22"/>
  <c r="AS49" i="22"/>
  <c r="AO49" i="22"/>
  <c r="AK49" i="22"/>
  <c r="AG49" i="22"/>
  <c r="AC49" i="22"/>
  <c r="Y49" i="22"/>
  <c r="U49" i="22"/>
  <c r="Q49" i="22"/>
  <c r="M49" i="22"/>
  <c r="CU48" i="22"/>
  <c r="CQ48" i="22"/>
  <c r="CM48" i="22"/>
  <c r="CI48" i="22"/>
  <c r="CE48" i="22"/>
  <c r="CA48" i="22"/>
  <c r="BW48" i="22"/>
  <c r="BS48" i="22"/>
  <c r="BO48" i="22"/>
  <c r="BK48" i="22"/>
  <c r="BG48" i="22"/>
  <c r="BC48" i="22"/>
  <c r="AY48" i="22"/>
  <c r="AU48" i="22"/>
  <c r="AQ48" i="22"/>
  <c r="AM48" i="22"/>
  <c r="AI48" i="22"/>
  <c r="AE48" i="22"/>
  <c r="AA48" i="22"/>
  <c r="W48" i="22"/>
  <c r="S48" i="22"/>
  <c r="O48" i="22"/>
  <c r="K48" i="22"/>
  <c r="CS47" i="22"/>
  <c r="CO47" i="22"/>
  <c r="CK47" i="22"/>
  <c r="CG47" i="22"/>
  <c r="CC47" i="22"/>
  <c r="BY47" i="22"/>
  <c r="BU47" i="22"/>
  <c r="BQ47" i="22"/>
  <c r="BM47" i="22"/>
  <c r="BI47" i="22"/>
  <c r="BE47" i="22"/>
  <c r="BA47" i="22"/>
  <c r="AW47" i="22"/>
  <c r="AS47" i="22"/>
  <c r="AO47" i="22"/>
  <c r="AK47" i="22"/>
  <c r="AG47" i="22"/>
  <c r="AC47" i="22"/>
  <c r="Y47" i="22"/>
  <c r="U47" i="22"/>
  <c r="Q47" i="22"/>
  <c r="M47" i="22"/>
  <c r="CU46" i="22"/>
  <c r="CQ46" i="22"/>
  <c r="CM46" i="22"/>
  <c r="CI46" i="22"/>
  <c r="CE46" i="22"/>
  <c r="CA46" i="22"/>
  <c r="BW46" i="22"/>
  <c r="BS46" i="22"/>
  <c r="BO46" i="22"/>
  <c r="BK46" i="22"/>
  <c r="BG46" i="22"/>
  <c r="BC46" i="22"/>
  <c r="AY46" i="22"/>
  <c r="AU46" i="22"/>
  <c r="AQ46" i="22"/>
  <c r="AM46" i="22"/>
  <c r="AI46" i="22"/>
  <c r="AE46" i="22"/>
  <c r="AA46" i="22"/>
  <c r="W46" i="22"/>
  <c r="S46" i="22"/>
  <c r="O46" i="22"/>
  <c r="K46" i="22"/>
  <c r="CS45" i="22"/>
  <c r="CO45" i="22"/>
  <c r="CK45" i="22"/>
  <c r="CG45" i="22"/>
  <c r="CC45" i="22"/>
  <c r="BY45" i="22"/>
  <c r="BU45" i="22"/>
  <c r="BQ45" i="22"/>
  <c r="BM45" i="22"/>
  <c r="BI45" i="22"/>
  <c r="BE45" i="22"/>
  <c r="BA45" i="22"/>
  <c r="AW45" i="22"/>
  <c r="AS45" i="22"/>
  <c r="AO45" i="22"/>
  <c r="AK45" i="22"/>
  <c r="AG45" i="22"/>
  <c r="AC45" i="22"/>
  <c r="Y45" i="22"/>
  <c r="U45" i="22"/>
  <c r="Q45" i="22"/>
  <c r="M45" i="22"/>
  <c r="CU44" i="22"/>
  <c r="CQ44" i="22"/>
  <c r="CM44" i="22"/>
  <c r="CI44" i="22"/>
  <c r="CE44" i="22"/>
  <c r="CA44" i="22"/>
  <c r="BW44" i="22"/>
  <c r="BS44" i="22"/>
  <c r="BO44" i="22"/>
  <c r="BK44" i="22"/>
  <c r="BG44" i="22"/>
  <c r="BC44" i="22"/>
  <c r="AY44" i="22"/>
  <c r="AU44" i="22"/>
  <c r="AQ44" i="22"/>
  <c r="AM44" i="22"/>
  <c r="AI44" i="22"/>
  <c r="AE44" i="22"/>
  <c r="AA44" i="22"/>
  <c r="W44" i="22"/>
  <c r="S44" i="22"/>
  <c r="O44" i="22"/>
  <c r="K44" i="22"/>
  <c r="CS43" i="22"/>
  <c r="CO43" i="22"/>
  <c r="CK43" i="22"/>
  <c r="CG43" i="22"/>
  <c r="CC43" i="22"/>
  <c r="BY43" i="22"/>
  <c r="BU43" i="22"/>
  <c r="BQ43" i="22"/>
  <c r="BM43" i="22"/>
  <c r="BI43" i="22"/>
  <c r="BE43" i="22"/>
  <c r="BA43" i="22"/>
  <c r="AW43" i="22"/>
  <c r="AS43" i="22"/>
  <c r="AO43" i="22"/>
  <c r="AK43" i="22"/>
  <c r="AG43" i="22"/>
  <c r="AC43" i="22"/>
  <c r="Y43" i="22"/>
  <c r="U43" i="22"/>
  <c r="Q43" i="22"/>
  <c r="M43" i="22"/>
  <c r="CU42" i="22"/>
  <c r="CQ42" i="22"/>
  <c r="CM42" i="22"/>
  <c r="CI42" i="22"/>
  <c r="CE42" i="22"/>
  <c r="CA42" i="22"/>
  <c r="BW42" i="22"/>
  <c r="BS42" i="22"/>
  <c r="BO42" i="22"/>
  <c r="BK42" i="22"/>
  <c r="BG42" i="22"/>
  <c r="BC42" i="22"/>
  <c r="AY42" i="22"/>
  <c r="AU42" i="22"/>
  <c r="AQ42" i="22"/>
  <c r="AM42" i="22"/>
  <c r="AI42" i="22"/>
  <c r="AE42" i="22"/>
  <c r="AA42" i="22"/>
  <c r="W42" i="22"/>
  <c r="S42" i="22"/>
  <c r="O42" i="22"/>
  <c r="K42" i="22"/>
  <c r="CS41" i="22"/>
  <c r="CO41" i="22"/>
  <c r="CK41" i="22"/>
  <c r="CG41" i="22"/>
  <c r="CC41" i="22"/>
  <c r="BY41" i="22"/>
  <c r="BU41" i="22"/>
  <c r="BQ41" i="22"/>
  <c r="BM41" i="22"/>
  <c r="BI41" i="22"/>
  <c r="BE41" i="22"/>
  <c r="BA41" i="22"/>
  <c r="AW41" i="22"/>
  <c r="AS41" i="22"/>
  <c r="AO41" i="22"/>
  <c r="AK41" i="22"/>
  <c r="AG41" i="22"/>
  <c r="AC41" i="22"/>
  <c r="Y41" i="22"/>
  <c r="U41" i="22"/>
  <c r="Q41" i="22"/>
  <c r="M41" i="22"/>
  <c r="CU40" i="22"/>
  <c r="CQ40" i="22"/>
  <c r="CM40" i="22"/>
  <c r="CI40" i="22"/>
  <c r="CE40" i="22"/>
  <c r="CA40" i="22"/>
  <c r="BW40" i="22"/>
  <c r="BS40" i="22"/>
  <c r="BO40" i="22"/>
  <c r="BK40" i="22"/>
  <c r="BG40" i="22"/>
  <c r="BC40" i="22"/>
  <c r="AY40" i="22"/>
  <c r="AU40" i="22"/>
  <c r="AQ40" i="22"/>
  <c r="AM40" i="22"/>
  <c r="AI40" i="22"/>
  <c r="AE40" i="22"/>
  <c r="AA40" i="22"/>
  <c r="W40" i="22"/>
  <c r="S40" i="22"/>
  <c r="O40" i="22"/>
  <c r="K40" i="22"/>
  <c r="CS39" i="22"/>
  <c r="CO39" i="22"/>
  <c r="CK39" i="22"/>
  <c r="CG39" i="22"/>
  <c r="CC39" i="22"/>
  <c r="BY39" i="22"/>
  <c r="BU39" i="22"/>
  <c r="BQ39" i="22"/>
  <c r="BM39" i="22"/>
  <c r="BI39" i="22"/>
  <c r="BE39" i="22"/>
  <c r="BA39" i="22"/>
  <c r="AW39" i="22"/>
  <c r="AS39" i="22"/>
  <c r="AO39" i="22"/>
  <c r="AK39" i="22"/>
  <c r="AG39" i="22"/>
  <c r="AC39" i="22"/>
  <c r="Y39" i="22"/>
  <c r="U39" i="22"/>
  <c r="Q39" i="22"/>
  <c r="M39" i="22"/>
  <c r="CU38" i="22"/>
  <c r="CQ38" i="22"/>
  <c r="CM38" i="22"/>
  <c r="CI38" i="22"/>
  <c r="CE38" i="22"/>
  <c r="CA38" i="22"/>
  <c r="BW38" i="22"/>
  <c r="BS38" i="22"/>
  <c r="BO38" i="22"/>
  <c r="BK38" i="22"/>
  <c r="BG38" i="22"/>
  <c r="BC38" i="22"/>
  <c r="AY38" i="22"/>
  <c r="AU38" i="22"/>
  <c r="AQ38" i="22"/>
  <c r="AM38" i="22"/>
  <c r="AI38" i="22"/>
  <c r="AE38" i="22"/>
  <c r="AA38" i="22"/>
  <c r="W38" i="22"/>
  <c r="S38" i="22"/>
  <c r="O38" i="22"/>
  <c r="K38" i="22"/>
  <c r="CS37" i="22"/>
  <c r="CO37" i="22"/>
  <c r="CK37" i="22"/>
  <c r="CG37" i="22"/>
  <c r="CC37" i="22"/>
  <c r="BY37" i="22"/>
  <c r="BU37" i="22"/>
  <c r="BQ37" i="22"/>
  <c r="BM37" i="22"/>
  <c r="BI37" i="22"/>
  <c r="BE37" i="22"/>
  <c r="BA37" i="22"/>
  <c r="AW37" i="22"/>
  <c r="AS37" i="22"/>
  <c r="AO37" i="22"/>
  <c r="AK37" i="22"/>
  <c r="AG37" i="22"/>
  <c r="AC37" i="22"/>
  <c r="Y37" i="22"/>
  <c r="U37" i="22"/>
  <c r="Q37" i="22"/>
  <c r="M37" i="22"/>
  <c r="CU36" i="22"/>
  <c r="CQ36" i="22"/>
  <c r="CM36" i="22"/>
  <c r="CI36" i="22"/>
  <c r="CE36" i="22"/>
  <c r="CA36" i="22"/>
  <c r="BW36" i="22"/>
  <c r="BS36" i="22"/>
  <c r="BO36" i="22"/>
  <c r="BK36" i="22"/>
  <c r="BG36" i="22"/>
  <c r="BC36" i="22"/>
  <c r="AY36" i="22"/>
  <c r="AU36" i="22"/>
  <c r="AQ36" i="22"/>
  <c r="AM36" i="22"/>
  <c r="AI36" i="22"/>
  <c r="AE36" i="22"/>
  <c r="AA36" i="22"/>
  <c r="W36" i="22"/>
  <c r="S36" i="22"/>
  <c r="O36" i="22"/>
  <c r="K36" i="22"/>
  <c r="CS35" i="22"/>
  <c r="CO35" i="22"/>
  <c r="CK35" i="22"/>
  <c r="CG35" i="22"/>
  <c r="CC35" i="22"/>
  <c r="BY35" i="22"/>
  <c r="BU35" i="22"/>
  <c r="BQ35" i="22"/>
  <c r="BM35" i="22"/>
  <c r="BI35" i="22"/>
  <c r="BE35" i="22"/>
  <c r="BA35" i="22"/>
  <c r="AW35" i="22"/>
  <c r="AS35" i="22"/>
  <c r="AO35" i="22"/>
  <c r="AK35" i="22"/>
  <c r="AG35" i="22"/>
  <c r="AC35" i="22"/>
  <c r="Y35" i="22"/>
  <c r="U35" i="22"/>
  <c r="Q35" i="22"/>
  <c r="M35" i="22"/>
  <c r="CU34" i="22"/>
  <c r="CQ34" i="22"/>
  <c r="CM34" i="22"/>
  <c r="CI34" i="22"/>
  <c r="CE34" i="22"/>
  <c r="CA34" i="22"/>
  <c r="BW34" i="22"/>
  <c r="BS34" i="22"/>
  <c r="BO34" i="22"/>
  <c r="BK34" i="22"/>
  <c r="BG34" i="22"/>
  <c r="BC34" i="22"/>
  <c r="AY34" i="22"/>
  <c r="AU34" i="22"/>
  <c r="AQ34" i="22"/>
  <c r="AM34" i="22"/>
  <c r="AI34" i="22"/>
  <c r="AE34" i="22"/>
  <c r="AA34" i="22"/>
  <c r="W34" i="22"/>
  <c r="S34" i="22"/>
  <c r="O34" i="22"/>
  <c r="K34" i="22"/>
  <c r="CS33" i="22"/>
  <c r="CO33" i="22"/>
  <c r="CK33" i="22"/>
  <c r="CG33" i="22"/>
  <c r="CC33" i="22"/>
  <c r="BY33" i="22"/>
  <c r="BU33" i="22"/>
  <c r="BQ33" i="22"/>
  <c r="BM33" i="22"/>
  <c r="BI33" i="22"/>
  <c r="BE33" i="22"/>
  <c r="BA33" i="22"/>
  <c r="AW33" i="22"/>
  <c r="AS33" i="22"/>
  <c r="AO33" i="22"/>
  <c r="AK33" i="22"/>
  <c r="AG33" i="22"/>
  <c r="AC33" i="22"/>
  <c r="Y33" i="22"/>
  <c r="U33" i="22"/>
  <c r="Q33" i="22"/>
  <c r="M33" i="22"/>
  <c r="CU32" i="22"/>
  <c r="CQ32" i="22"/>
  <c r="CM32" i="22"/>
  <c r="CI32" i="22"/>
  <c r="CE32" i="22"/>
  <c r="CA32" i="22"/>
  <c r="BW32" i="22"/>
  <c r="BS32" i="22"/>
  <c r="BO32" i="22"/>
  <c r="BK32" i="22"/>
  <c r="BG32" i="22"/>
  <c r="BC32" i="22"/>
  <c r="AY32" i="22"/>
  <c r="AU32" i="22"/>
  <c r="AQ32" i="22"/>
  <c r="AM32" i="22"/>
  <c r="AI32" i="22"/>
  <c r="AE32" i="22"/>
  <c r="AA32" i="22"/>
  <c r="W32" i="22"/>
  <c r="S32" i="22"/>
  <c r="O32" i="22"/>
  <c r="K32" i="22"/>
  <c r="CS31" i="22"/>
  <c r="CO31" i="22"/>
  <c r="CK31" i="22"/>
  <c r="CG31" i="22"/>
  <c r="CC31" i="22"/>
  <c r="BY31" i="22"/>
  <c r="BU31" i="22"/>
  <c r="BQ31" i="22"/>
  <c r="BM31" i="22"/>
  <c r="BI31" i="22"/>
  <c r="BE31" i="22"/>
  <c r="BA31" i="22"/>
  <c r="AW31" i="22"/>
  <c r="AS31" i="22"/>
  <c r="AO31" i="22"/>
  <c r="AK31" i="22"/>
  <c r="AG31" i="22"/>
  <c r="AC31" i="22"/>
  <c r="Y31" i="22"/>
  <c r="U31" i="22"/>
  <c r="Q31" i="22"/>
  <c r="M31" i="22"/>
  <c r="CU30" i="22"/>
  <c r="CQ30" i="22"/>
  <c r="CM30" i="22"/>
  <c r="CI30" i="22"/>
  <c r="CE30" i="22"/>
  <c r="CA30" i="22"/>
  <c r="BW30" i="22"/>
  <c r="BS30" i="22"/>
  <c r="BO30" i="22"/>
  <c r="BK30" i="22"/>
  <c r="BG30" i="22"/>
  <c r="BC30" i="22"/>
  <c r="AY30" i="22"/>
  <c r="AU30" i="22"/>
  <c r="AQ30" i="22"/>
  <c r="AM30" i="22"/>
  <c r="AI30" i="22"/>
  <c r="AE30" i="22"/>
  <c r="AA30" i="22"/>
  <c r="W30" i="22"/>
  <c r="S30" i="22"/>
  <c r="O30" i="22"/>
  <c r="K30" i="22"/>
  <c r="CS29" i="22"/>
  <c r="CO29" i="22"/>
  <c r="CK29" i="22"/>
  <c r="CG29" i="22"/>
  <c r="CC29" i="22"/>
  <c r="BY29" i="22"/>
  <c r="BU29" i="22"/>
  <c r="BQ29" i="22"/>
  <c r="BM29" i="22"/>
  <c r="BI29" i="22"/>
  <c r="BE29" i="22"/>
  <c r="BA29" i="22"/>
  <c r="AW29" i="22"/>
  <c r="AS29" i="22"/>
  <c r="AO29" i="22"/>
  <c r="AK29" i="22"/>
  <c r="AG29" i="22"/>
  <c r="AC29" i="22"/>
  <c r="Y29" i="22"/>
  <c r="U29" i="22"/>
  <c r="Q29" i="22"/>
  <c r="M29" i="22"/>
  <c r="CU28" i="22"/>
  <c r="CQ28" i="22"/>
  <c r="CM28" i="22"/>
  <c r="CI28" i="22"/>
  <c r="CE28" i="22"/>
  <c r="CA28" i="22"/>
  <c r="BW28" i="22"/>
  <c r="BS28" i="22"/>
  <c r="BO28" i="22"/>
  <c r="BK28" i="22"/>
  <c r="BG28" i="22"/>
  <c r="BC28" i="22"/>
  <c r="AY28" i="22"/>
  <c r="AU28" i="22"/>
  <c r="AQ28" i="22"/>
  <c r="AM28" i="22"/>
  <c r="AI28" i="22"/>
  <c r="AE28" i="22"/>
  <c r="AA28" i="22"/>
  <c r="W28" i="22"/>
  <c r="S28" i="22"/>
  <c r="O28" i="22"/>
  <c r="K28" i="22"/>
  <c r="CS27" i="22"/>
  <c r="CO27" i="22"/>
  <c r="CK27" i="22"/>
  <c r="CG27" i="22"/>
  <c r="CC27" i="22"/>
  <c r="BY27" i="22"/>
  <c r="BU27" i="22"/>
  <c r="BQ27" i="22"/>
  <c r="BM27" i="22"/>
  <c r="BI27" i="22"/>
  <c r="BE27" i="22"/>
  <c r="BA27" i="22"/>
  <c r="AW27" i="22"/>
  <c r="AS27" i="22"/>
  <c r="AO27" i="22"/>
  <c r="AK27" i="22"/>
  <c r="AG27" i="22"/>
  <c r="AC27" i="22"/>
  <c r="Y27" i="22"/>
  <c r="U27" i="22"/>
  <c r="Q27" i="22"/>
  <c r="M27" i="22"/>
  <c r="CU26" i="22"/>
  <c r="CQ26" i="22"/>
  <c r="CM26" i="22"/>
  <c r="CI26" i="22"/>
  <c r="CE26" i="22"/>
  <c r="CA26" i="22"/>
  <c r="BW26" i="22"/>
  <c r="BS26" i="22"/>
  <c r="BO26" i="22"/>
  <c r="BK26" i="22"/>
  <c r="BG26" i="22"/>
  <c r="BC26" i="22"/>
  <c r="AY26" i="22"/>
  <c r="AU26" i="22"/>
  <c r="AQ26" i="22"/>
  <c r="AM26" i="22"/>
  <c r="AI26" i="22"/>
  <c r="AE26" i="22"/>
  <c r="AA26" i="22"/>
  <c r="W26" i="22"/>
  <c r="S26" i="22"/>
  <c r="O26" i="22"/>
  <c r="K26" i="22"/>
  <c r="CS25" i="22"/>
  <c r="CO25" i="22"/>
  <c r="CK25" i="22"/>
  <c r="CG25" i="22"/>
  <c r="CC25" i="22"/>
  <c r="BY25" i="22"/>
  <c r="BU25" i="22"/>
  <c r="BQ25" i="22"/>
  <c r="BM25" i="22"/>
  <c r="BI25" i="22"/>
  <c r="BE25" i="22"/>
  <c r="BA25" i="22"/>
  <c r="AW25" i="22"/>
  <c r="AS25" i="22"/>
  <c r="AO25" i="22"/>
  <c r="AK25" i="22"/>
  <c r="AG25" i="22"/>
  <c r="AC25" i="22"/>
  <c r="Y25" i="22"/>
  <c r="U25" i="22"/>
  <c r="Q25" i="22"/>
  <c r="M25" i="22"/>
  <c r="CU24" i="22"/>
  <c r="CQ24" i="22"/>
  <c r="CM24" i="22"/>
  <c r="CI24" i="22"/>
  <c r="CE24" i="22"/>
  <c r="CA24" i="22"/>
  <c r="BW24" i="22"/>
  <c r="BS24" i="22"/>
  <c r="BO24" i="22"/>
  <c r="BK24" i="22"/>
  <c r="BG24" i="22"/>
  <c r="BC24" i="22"/>
  <c r="AY24" i="22"/>
  <c r="AU24" i="22"/>
  <c r="AQ24" i="22"/>
  <c r="AM24" i="22"/>
  <c r="AI24" i="22"/>
  <c r="AE24" i="22"/>
  <c r="AA24" i="22"/>
  <c r="W24" i="22"/>
  <c r="S24" i="22"/>
  <c r="O24" i="22"/>
  <c r="K24" i="22"/>
  <c r="CS23" i="22"/>
  <c r="CO23" i="22"/>
  <c r="CK23" i="22"/>
  <c r="CG23" i="22"/>
  <c r="CC23" i="22"/>
  <c r="BY23" i="22"/>
  <c r="BU23" i="22"/>
  <c r="BQ23" i="22"/>
  <c r="BM23" i="22"/>
  <c r="BI23" i="22"/>
  <c r="BE23" i="22"/>
  <c r="BA23" i="22"/>
  <c r="AW23" i="22"/>
  <c r="AS23" i="22"/>
  <c r="AO23" i="22"/>
  <c r="AK23" i="22"/>
  <c r="AG23" i="22"/>
  <c r="AC23" i="22"/>
  <c r="Y23" i="22"/>
  <c r="U23" i="22"/>
  <c r="Q23" i="22"/>
  <c r="M23" i="22"/>
  <c r="CU22" i="22"/>
  <c r="CQ22" i="22"/>
  <c r="CM22" i="22"/>
  <c r="CI22" i="22"/>
  <c r="CE22" i="22"/>
  <c r="CA22" i="22"/>
  <c r="BW22" i="22"/>
  <c r="BS22" i="22"/>
  <c r="BO22" i="22"/>
  <c r="BK22" i="22"/>
  <c r="BG22" i="22"/>
  <c r="BC22" i="22"/>
  <c r="AY22" i="22"/>
  <c r="AU22" i="22"/>
  <c r="AQ22" i="22"/>
  <c r="AM22" i="22"/>
  <c r="AI22" i="22"/>
  <c r="AE22" i="22"/>
  <c r="AA22" i="22"/>
  <c r="W22" i="22"/>
  <c r="S22" i="22"/>
  <c r="O22" i="22"/>
  <c r="K22" i="22"/>
  <c r="CS21" i="22"/>
  <c r="CO21" i="22"/>
  <c r="CK21" i="22"/>
  <c r="CG21" i="22"/>
  <c r="CC21" i="22"/>
  <c r="BY21" i="22"/>
  <c r="BU21" i="22"/>
  <c r="BQ21" i="22"/>
  <c r="BM21" i="22"/>
  <c r="BI21" i="22"/>
  <c r="BE21" i="22"/>
  <c r="BA21" i="22"/>
  <c r="AW21" i="22"/>
  <c r="AS21" i="22"/>
  <c r="AO21" i="22"/>
  <c r="AK21" i="22"/>
  <c r="AG21" i="22"/>
  <c r="AC21" i="22"/>
  <c r="Y21" i="22"/>
  <c r="U21" i="22"/>
  <c r="Q21" i="22"/>
  <c r="M21" i="22"/>
  <c r="CU20" i="22"/>
  <c r="CQ20" i="22"/>
  <c r="CM20" i="22"/>
  <c r="CI20" i="22"/>
  <c r="CE20" i="22"/>
  <c r="CA20" i="22"/>
  <c r="BW20" i="22"/>
  <c r="BS20" i="22"/>
  <c r="BO20" i="22"/>
  <c r="BK20" i="22"/>
  <c r="BG20" i="22"/>
  <c r="BC20" i="22"/>
  <c r="AY20" i="22"/>
  <c r="AU20" i="22"/>
  <c r="AQ20" i="22"/>
  <c r="AM20" i="22"/>
  <c r="AI20" i="22"/>
  <c r="AE20" i="22"/>
  <c r="AA20" i="22"/>
  <c r="W20" i="22"/>
  <c r="S20" i="22"/>
  <c r="O20" i="22"/>
  <c r="K20" i="22"/>
  <c r="CS19" i="22"/>
  <c r="CO19" i="22"/>
  <c r="CK19" i="22"/>
  <c r="CG19" i="22"/>
  <c r="CC19" i="22"/>
  <c r="BY19" i="22"/>
  <c r="BU19" i="22"/>
  <c r="BQ19" i="22"/>
  <c r="BM19" i="22"/>
  <c r="BI19" i="22"/>
  <c r="BE19" i="22"/>
  <c r="BA19" i="22"/>
  <c r="AW19" i="22"/>
  <c r="AS19" i="22"/>
  <c r="AO19" i="22"/>
  <c r="AK19" i="22"/>
  <c r="AG19" i="22"/>
  <c r="AC19" i="22"/>
  <c r="Y19" i="22"/>
  <c r="U19" i="22"/>
  <c r="Q19" i="22"/>
  <c r="M19" i="22"/>
  <c r="CU18" i="22"/>
  <c r="CQ18" i="22"/>
  <c r="CM18" i="22"/>
  <c r="CI18" i="22"/>
  <c r="CE18" i="22"/>
  <c r="CA18" i="22"/>
  <c r="BW18" i="22"/>
  <c r="BS18" i="22"/>
  <c r="BO18" i="22"/>
  <c r="BK18" i="22"/>
  <c r="BG18" i="22"/>
  <c r="BC18" i="22"/>
  <c r="AY18" i="22"/>
  <c r="AU18" i="22"/>
  <c r="AQ18" i="22"/>
  <c r="AM18" i="22"/>
  <c r="AI18" i="22"/>
  <c r="AE18" i="22"/>
  <c r="AA18" i="22"/>
  <c r="W18" i="22"/>
  <c r="S18" i="22"/>
  <c r="O18" i="22"/>
  <c r="K18" i="22"/>
  <c r="CS17" i="22"/>
  <c r="CO17" i="22"/>
  <c r="CK17" i="22"/>
  <c r="CG17" i="22"/>
  <c r="CC17" i="22"/>
  <c r="BY17" i="22"/>
  <c r="BU17" i="22"/>
  <c r="BQ17" i="22"/>
  <c r="BM17" i="22"/>
  <c r="BI17" i="22"/>
  <c r="BE17" i="22"/>
  <c r="BA17" i="22"/>
  <c r="AW17" i="22"/>
  <c r="AS17" i="22"/>
  <c r="AO17" i="22"/>
  <c r="AK17" i="22"/>
  <c r="AG17" i="22"/>
  <c r="AC17" i="22"/>
  <c r="Y17" i="22"/>
  <c r="U17" i="22"/>
  <c r="Q17" i="22"/>
  <c r="M17" i="22"/>
  <c r="CU16" i="22"/>
  <c r="CQ16" i="22"/>
  <c r="CM16" i="22"/>
  <c r="CI16" i="22"/>
  <c r="CE16" i="22"/>
  <c r="CA16" i="22"/>
  <c r="BW16" i="22"/>
  <c r="BS16" i="22"/>
  <c r="BO16" i="22"/>
  <c r="BK16" i="22"/>
  <c r="BG16" i="22"/>
  <c r="BC16" i="22"/>
  <c r="AY16" i="22"/>
  <c r="AU16" i="22"/>
  <c r="AQ16" i="22"/>
  <c r="AM16" i="22"/>
  <c r="AI16" i="22"/>
  <c r="AE16" i="22"/>
  <c r="AA16" i="22"/>
  <c r="W16" i="22"/>
  <c r="S16" i="22"/>
  <c r="O16" i="22"/>
  <c r="K16" i="22"/>
  <c r="CS15" i="22"/>
  <c r="CO15" i="22"/>
  <c r="CK15" i="22"/>
  <c r="CG15" i="22"/>
  <c r="CC15" i="22"/>
  <c r="BY15" i="22"/>
  <c r="AA43" i="26"/>
  <c r="CL35" i="26"/>
  <c r="BP30" i="26"/>
  <c r="BS28" i="26"/>
  <c r="AO27" i="26"/>
  <c r="K26" i="26"/>
  <c r="CA24" i="26"/>
  <c r="AW23" i="26"/>
  <c r="AP22" i="26"/>
  <c r="BX21" i="26"/>
  <c r="L21" i="26"/>
  <c r="AT20" i="26"/>
  <c r="CB19" i="26"/>
  <c r="P19" i="26"/>
  <c r="AX18" i="26"/>
  <c r="CF17" i="26"/>
  <c r="T17" i="26"/>
  <c r="BB16" i="26"/>
  <c r="CJ15" i="26"/>
  <c r="X15" i="26"/>
  <c r="BF14" i="26"/>
  <c r="CN13" i="26"/>
  <c r="AB13" i="26"/>
  <c r="BJ12" i="26"/>
  <c r="CR11" i="26"/>
  <c r="AF11" i="26"/>
  <c r="BN10" i="26"/>
  <c r="CV9" i="26"/>
  <c r="AJ9" i="26"/>
  <c r="BR8" i="26"/>
  <c r="CZ7" i="26"/>
  <c r="AN7" i="26"/>
  <c r="BW6" i="26"/>
  <c r="AG6" i="26"/>
  <c r="CJ5" i="26"/>
  <c r="AS5" i="26"/>
  <c r="M5" i="26"/>
  <c r="CA4" i="26"/>
  <c r="AU4" i="26"/>
  <c r="O4" i="26"/>
  <c r="CC3" i="26"/>
  <c r="AW3" i="26"/>
  <c r="Q3" i="26"/>
  <c r="CE2" i="26"/>
  <c r="AY2" i="26"/>
  <c r="S2" i="26"/>
  <c r="K83" i="24"/>
  <c r="K79" i="24"/>
  <c r="K75" i="24"/>
  <c r="K71" i="24"/>
  <c r="K67" i="24"/>
  <c r="K63" i="24"/>
  <c r="K59" i="24"/>
  <c r="K55" i="24"/>
  <c r="K51" i="24"/>
  <c r="K47" i="24"/>
  <c r="K43" i="24"/>
  <c r="K39" i="24"/>
  <c r="K35" i="24"/>
  <c r="K31" i="24"/>
  <c r="K27" i="24"/>
  <c r="K23" i="24"/>
  <c r="K19" i="24"/>
  <c r="K15" i="24"/>
  <c r="K11" i="24"/>
  <c r="K7" i="24"/>
  <c r="K3" i="24"/>
  <c r="K70" i="23"/>
  <c r="K54" i="23"/>
  <c r="K38" i="23"/>
  <c r="K22" i="23"/>
  <c r="K6" i="23"/>
  <c r="K71" i="16"/>
  <c r="K55" i="16"/>
  <c r="K39" i="16"/>
  <c r="K23" i="16"/>
  <c r="K7" i="16"/>
  <c r="K72" i="15"/>
  <c r="K56" i="15"/>
  <c r="K40" i="15"/>
  <c r="K24" i="15"/>
  <c r="K8" i="15"/>
  <c r="K73" i="14"/>
  <c r="K57" i="14"/>
  <c r="K41" i="14"/>
  <c r="K28" i="14"/>
  <c r="K20" i="14"/>
  <c r="K12" i="14"/>
  <c r="K4" i="14"/>
  <c r="CI89" i="22"/>
  <c r="BS89" i="22"/>
  <c r="BC89" i="22"/>
  <c r="AM89" i="22"/>
  <c r="W89" i="22"/>
  <c r="CS88" i="22"/>
  <c r="CC88" i="22"/>
  <c r="BM88" i="22"/>
  <c r="AW88" i="22"/>
  <c r="AG88" i="22"/>
  <c r="Q88" i="22"/>
  <c r="CM87" i="22"/>
  <c r="BW87" i="22"/>
  <c r="BG87" i="22"/>
  <c r="AQ87" i="22"/>
  <c r="AA87" i="22"/>
  <c r="K87" i="22"/>
  <c r="CG86" i="22"/>
  <c r="BQ86" i="22"/>
  <c r="BA86" i="22"/>
  <c r="AK86" i="22"/>
  <c r="U86" i="22"/>
  <c r="CQ85" i="22"/>
  <c r="CA85" i="22"/>
  <c r="BK85" i="22"/>
  <c r="AU85" i="22"/>
  <c r="AE85" i="22"/>
  <c r="O85" i="22"/>
  <c r="CK84" i="22"/>
  <c r="BU84" i="22"/>
  <c r="BE84" i="22"/>
  <c r="AO84" i="22"/>
  <c r="Y84" i="22"/>
  <c r="CU83" i="22"/>
  <c r="CE83" i="22"/>
  <c r="BO83" i="22"/>
  <c r="AY83" i="22"/>
  <c r="AI83" i="22"/>
  <c r="S83" i="22"/>
  <c r="CO82" i="22"/>
  <c r="BY82" i="22"/>
  <c r="BI82" i="22"/>
  <c r="AS82" i="22"/>
  <c r="AC82" i="22"/>
  <c r="M82" i="22"/>
  <c r="CI81" i="22"/>
  <c r="BS81" i="22"/>
  <c r="BC81" i="22"/>
  <c r="AM81" i="22"/>
  <c r="W81" i="22"/>
  <c r="CS80" i="22"/>
  <c r="CC80" i="22"/>
  <c r="BM80" i="22"/>
  <c r="AW80" i="22"/>
  <c r="AG80" i="22"/>
  <c r="Q80" i="22"/>
  <c r="CM79" i="22"/>
  <c r="BW79" i="22"/>
  <c r="BG79" i="22"/>
  <c r="AQ79" i="22"/>
  <c r="AA79" i="22"/>
  <c r="K79" i="22"/>
  <c r="CG78" i="22"/>
  <c r="BQ78" i="22"/>
  <c r="BA78" i="22"/>
  <c r="AK78" i="22"/>
  <c r="U78" i="22"/>
  <c r="CQ77" i="22"/>
  <c r="CA77" i="22"/>
  <c r="BK77" i="22"/>
  <c r="AU77" i="22"/>
  <c r="AE77" i="22"/>
  <c r="O77" i="22"/>
  <c r="CK76" i="22"/>
  <c r="BU76" i="22"/>
  <c r="BE76" i="22"/>
  <c r="AO76" i="22"/>
  <c r="Y76" i="22"/>
  <c r="CU75" i="22"/>
  <c r="CE75" i="22"/>
  <c r="BO75" i="22"/>
  <c r="AY75" i="22"/>
  <c r="AQ75" i="22"/>
  <c r="AI75" i="22"/>
  <c r="AA75" i="22"/>
  <c r="S75" i="22"/>
  <c r="K75" i="22"/>
  <c r="CO74" i="22"/>
  <c r="CG74" i="22"/>
  <c r="BY74" i="22"/>
  <c r="BQ74" i="22"/>
  <c r="BI74" i="22"/>
  <c r="BA74" i="22"/>
  <c r="AS74" i="22"/>
  <c r="AK74" i="22"/>
  <c r="AC74" i="22"/>
  <c r="U74" i="22"/>
  <c r="M74" i="22"/>
  <c r="CQ73" i="22"/>
  <c r="CI73" i="22"/>
  <c r="CA73" i="22"/>
  <c r="BS73" i="22"/>
  <c r="BK73" i="22"/>
  <c r="BC73" i="22"/>
  <c r="AU73" i="22"/>
  <c r="AM73" i="22"/>
  <c r="AE73" i="22"/>
  <c r="W73" i="22"/>
  <c r="O73" i="22"/>
  <c r="CS72" i="22"/>
  <c r="CK72" i="22"/>
  <c r="CC72" i="22"/>
  <c r="BU72" i="22"/>
  <c r="BM72" i="22"/>
  <c r="BE72" i="22"/>
  <c r="AW72" i="22"/>
  <c r="AO72" i="22"/>
  <c r="AG72" i="22"/>
  <c r="Y72" i="22"/>
  <c r="Q72" i="22"/>
  <c r="CU71" i="22"/>
  <c r="CM71" i="22"/>
  <c r="CE71" i="22"/>
  <c r="BW71" i="22"/>
  <c r="BO71" i="22"/>
  <c r="BG71" i="22"/>
  <c r="AY71" i="22"/>
  <c r="AQ71" i="22"/>
  <c r="AI71" i="22"/>
  <c r="AA71" i="22"/>
  <c r="S71" i="22"/>
  <c r="K71" i="22"/>
  <c r="CO70" i="22"/>
  <c r="CG70" i="22"/>
  <c r="BY70" i="22"/>
  <c r="BQ70" i="22"/>
  <c r="BI70" i="22"/>
  <c r="BA70" i="22"/>
  <c r="AS70" i="22"/>
  <c r="AK70" i="22"/>
  <c r="AC70" i="22"/>
  <c r="U70" i="22"/>
  <c r="M70" i="22"/>
  <c r="CQ69" i="22"/>
  <c r="CI69" i="22"/>
  <c r="CA69" i="22"/>
  <c r="BS69" i="22"/>
  <c r="BK69" i="22"/>
  <c r="BC69" i="22"/>
  <c r="AU69" i="22"/>
  <c r="AM69" i="22"/>
  <c r="AE69" i="22"/>
  <c r="W69" i="22"/>
  <c r="O69" i="22"/>
  <c r="CS68" i="22"/>
  <c r="CK68" i="22"/>
  <c r="CC68" i="22"/>
  <c r="BU68" i="22"/>
  <c r="BM68" i="22"/>
  <c r="BE68" i="22"/>
  <c r="AW68" i="22"/>
  <c r="AO68" i="22"/>
  <c r="AG68" i="22"/>
  <c r="Y68" i="22"/>
  <c r="Q68" i="22"/>
  <c r="CU67" i="22"/>
  <c r="CM67" i="22"/>
  <c r="CE67" i="22"/>
  <c r="BW67" i="22"/>
  <c r="BO67" i="22"/>
  <c r="BG67" i="22"/>
  <c r="AY67" i="22"/>
  <c r="AQ67" i="22"/>
  <c r="AI67" i="22"/>
  <c r="AA67" i="22"/>
  <c r="U67" i="22"/>
  <c r="O67" i="22"/>
  <c r="J67" i="22"/>
  <c r="CQ66" i="22"/>
  <c r="CK66" i="22"/>
  <c r="CF66" i="22"/>
  <c r="CA66" i="22"/>
  <c r="BU66" i="22"/>
  <c r="BP66" i="22"/>
  <c r="BK66" i="22"/>
  <c r="BE66" i="22"/>
  <c r="AZ66" i="22"/>
  <c r="AU66" i="22"/>
  <c r="AO66" i="22"/>
  <c r="AJ66" i="22"/>
  <c r="AE66" i="22"/>
  <c r="Y66" i="22"/>
  <c r="T66" i="22"/>
  <c r="O66" i="22"/>
  <c r="CU65" i="22"/>
  <c r="CP65" i="22"/>
  <c r="CK65" i="22"/>
  <c r="CE65" i="22"/>
  <c r="BZ65" i="22"/>
  <c r="BU65" i="22"/>
  <c r="BO65" i="22"/>
  <c r="BJ65" i="22"/>
  <c r="BE65" i="22"/>
  <c r="AY65" i="22"/>
  <c r="AT65" i="22"/>
  <c r="AO65" i="22"/>
  <c r="AI65" i="22"/>
  <c r="AD65" i="22"/>
  <c r="Y65" i="22"/>
  <c r="S65" i="22"/>
  <c r="N65" i="22"/>
  <c r="CU64" i="22"/>
  <c r="CO64" i="22"/>
  <c r="CJ64" i="22"/>
  <c r="CE64" i="22"/>
  <c r="BY64" i="22"/>
  <c r="BT64" i="22"/>
  <c r="BO64" i="22"/>
  <c r="BI64" i="22"/>
  <c r="BD64" i="22"/>
  <c r="AY64" i="22"/>
  <c r="AS64" i="22"/>
  <c r="AN64" i="22"/>
  <c r="AI64" i="22"/>
  <c r="AC64" i="22"/>
  <c r="X64" i="22"/>
  <c r="S64" i="22"/>
  <c r="M64" i="22"/>
  <c r="CT63" i="22"/>
  <c r="CO63" i="22"/>
  <c r="CI63" i="22"/>
  <c r="CD63" i="22"/>
  <c r="BY63" i="22"/>
  <c r="BS63" i="22"/>
  <c r="BN63" i="22"/>
  <c r="BI63" i="22"/>
  <c r="BC63" i="22"/>
  <c r="AX63" i="22"/>
  <c r="AS63" i="22"/>
  <c r="AM63" i="22"/>
  <c r="AH63" i="22"/>
  <c r="AC63" i="22"/>
  <c r="W63" i="22"/>
  <c r="R63" i="22"/>
  <c r="M63" i="22"/>
  <c r="CS62" i="22"/>
  <c r="CN62" i="22"/>
  <c r="CI62" i="22"/>
  <c r="CC62" i="22"/>
  <c r="BX62" i="22"/>
  <c r="BS62" i="22"/>
  <c r="BM62" i="22"/>
  <c r="BH62" i="22"/>
  <c r="BC62" i="22"/>
  <c r="AW62" i="22"/>
  <c r="AR62" i="22"/>
  <c r="AM62" i="22"/>
  <c r="AG62" i="22"/>
  <c r="AB62" i="22"/>
  <c r="W62" i="22"/>
  <c r="Q62" i="22"/>
  <c r="L62" i="22"/>
  <c r="CS61" i="22"/>
  <c r="CM61" i="22"/>
  <c r="CH61" i="22"/>
  <c r="CC61" i="22"/>
  <c r="BW61" i="22"/>
  <c r="BR61" i="22"/>
  <c r="BM61" i="22"/>
  <c r="BG61" i="22"/>
  <c r="BB61" i="22"/>
  <c r="AW61" i="22"/>
  <c r="AQ61" i="22"/>
  <c r="AL61" i="22"/>
  <c r="AG61" i="22"/>
  <c r="AA61" i="22"/>
  <c r="V61" i="22"/>
  <c r="Q61" i="22"/>
  <c r="K61" i="22"/>
  <c r="CR60" i="22"/>
  <c r="CM60" i="22"/>
  <c r="CG60" i="22"/>
  <c r="CB60" i="22"/>
  <c r="BW60" i="22"/>
  <c r="BQ60" i="22"/>
  <c r="BL60" i="22"/>
  <c r="BG60" i="22"/>
  <c r="BA60" i="22"/>
  <c r="AV60" i="22"/>
  <c r="AQ60" i="22"/>
  <c r="AK60" i="22"/>
  <c r="AF60" i="22"/>
  <c r="AA60" i="22"/>
  <c r="U60" i="22"/>
  <c r="P60" i="22"/>
  <c r="K60" i="22"/>
  <c r="CQ59" i="22"/>
  <c r="CL59" i="22"/>
  <c r="CG59" i="22"/>
  <c r="CA59" i="22"/>
  <c r="BV59" i="22"/>
  <c r="BQ59" i="22"/>
  <c r="BK59" i="22"/>
  <c r="BF59" i="22"/>
  <c r="BA59" i="22"/>
  <c r="AU59" i="22"/>
  <c r="AP59" i="22"/>
  <c r="AK59" i="22"/>
  <c r="AE59" i="22"/>
  <c r="Z59" i="22"/>
  <c r="U59" i="22"/>
  <c r="O59" i="22"/>
  <c r="J59" i="22"/>
  <c r="CQ58" i="22"/>
  <c r="CK58" i="22"/>
  <c r="CF58" i="22"/>
  <c r="CA58" i="22"/>
  <c r="BU58" i="22"/>
  <c r="BP58" i="22"/>
  <c r="BK58" i="22"/>
  <c r="BE58" i="22"/>
  <c r="AZ58" i="22"/>
  <c r="AU58" i="22"/>
  <c r="AO58" i="22"/>
  <c r="AJ58" i="22"/>
  <c r="AE58" i="22"/>
  <c r="Y58" i="22"/>
  <c r="T58" i="22"/>
  <c r="O58" i="22"/>
  <c r="CU57" i="22"/>
  <c r="CP57" i="22"/>
  <c r="CK57" i="22"/>
  <c r="CE57" i="22"/>
  <c r="BZ57" i="22"/>
  <c r="BU57" i="22"/>
  <c r="BO57" i="22"/>
  <c r="BJ57" i="22"/>
  <c r="BE57" i="22"/>
  <c r="AY57" i="22"/>
  <c r="AT57" i="22"/>
  <c r="AO57" i="22"/>
  <c r="AI57" i="22"/>
  <c r="AD57" i="22"/>
  <c r="Y57" i="22"/>
  <c r="S57" i="22"/>
  <c r="N57" i="22"/>
  <c r="CU56" i="22"/>
  <c r="CO56" i="22"/>
  <c r="CJ56" i="22"/>
  <c r="CE56" i="22"/>
  <c r="BY56" i="22"/>
  <c r="BT56" i="22"/>
  <c r="BO56" i="22"/>
  <c r="BI56" i="22"/>
  <c r="BD56" i="22"/>
  <c r="AY56" i="22"/>
  <c r="AS56" i="22"/>
  <c r="AN56" i="22"/>
  <c r="AI56" i="22"/>
  <c r="AC56" i="22"/>
  <c r="X56" i="22"/>
  <c r="S56" i="22"/>
  <c r="M56" i="22"/>
  <c r="CT55" i="22"/>
  <c r="CO55" i="22"/>
  <c r="CI55" i="22"/>
  <c r="CD55" i="22"/>
  <c r="BY55" i="22"/>
  <c r="BS55" i="22"/>
  <c r="BN55" i="22"/>
  <c r="BI55" i="22"/>
  <c r="BC55" i="22"/>
  <c r="AX55" i="22"/>
  <c r="AS55" i="22"/>
  <c r="AM55" i="22"/>
  <c r="AH55" i="22"/>
  <c r="AC55" i="22"/>
  <c r="W55" i="22"/>
  <c r="R55" i="22"/>
  <c r="M55" i="22"/>
  <c r="CS54" i="22"/>
  <c r="CN54" i="22"/>
  <c r="CI54" i="22"/>
  <c r="CC54" i="22"/>
  <c r="BX54" i="22"/>
  <c r="BS54" i="22"/>
  <c r="BM54" i="22"/>
  <c r="BH54" i="22"/>
  <c r="BC54" i="22"/>
  <c r="AW54" i="22"/>
  <c r="AR54" i="22"/>
  <c r="AM54" i="22"/>
  <c r="AG54" i="22"/>
  <c r="AB54" i="22"/>
  <c r="W54" i="22"/>
  <c r="Q54" i="22"/>
  <c r="L54" i="22"/>
  <c r="CS53" i="22"/>
  <c r="CM53" i="22"/>
  <c r="CH53" i="22"/>
  <c r="CC53" i="22"/>
  <c r="BW53" i="22"/>
  <c r="BR53" i="22"/>
  <c r="BM53" i="22"/>
  <c r="BG53" i="22"/>
  <c r="BB53" i="22"/>
  <c r="AW53" i="22"/>
  <c r="AQ53" i="22"/>
  <c r="AL53" i="22"/>
  <c r="AG53" i="22"/>
  <c r="AA53" i="22"/>
  <c r="V53" i="22"/>
  <c r="Q53" i="22"/>
  <c r="K53" i="22"/>
  <c r="CR52" i="22"/>
  <c r="CM52" i="22"/>
  <c r="CH52" i="22"/>
  <c r="CD52" i="22"/>
  <c r="BZ52" i="22"/>
  <c r="BV52" i="22"/>
  <c r="BR52" i="22"/>
  <c r="BN52" i="22"/>
  <c r="BJ52" i="22"/>
  <c r="BF52" i="22"/>
  <c r="BB52" i="22"/>
  <c r="AX52" i="22"/>
  <c r="AT52" i="22"/>
  <c r="AP52" i="22"/>
  <c r="AL52" i="22"/>
  <c r="AH52" i="22"/>
  <c r="AD52" i="22"/>
  <c r="Z52" i="22"/>
  <c r="V52" i="22"/>
  <c r="R52" i="22"/>
  <c r="N52" i="22"/>
  <c r="J52" i="22"/>
  <c r="CR51" i="22"/>
  <c r="CN51" i="22"/>
  <c r="CJ51" i="22"/>
  <c r="CF51" i="22"/>
  <c r="CB51" i="22"/>
  <c r="BX51" i="22"/>
  <c r="BT51" i="22"/>
  <c r="BP51" i="22"/>
  <c r="BL51" i="22"/>
  <c r="BH51" i="22"/>
  <c r="BD51" i="22"/>
  <c r="AZ51" i="22"/>
  <c r="AV51" i="22"/>
  <c r="AR51" i="22"/>
  <c r="AN51" i="22"/>
  <c r="AJ51" i="22"/>
  <c r="AF51" i="22"/>
  <c r="AB51" i="22"/>
  <c r="X51" i="22"/>
  <c r="T51" i="22"/>
  <c r="P51" i="22"/>
  <c r="L51" i="22"/>
  <c r="CT50" i="22"/>
  <c r="CP50" i="22"/>
  <c r="CL50" i="22"/>
  <c r="CH50" i="22"/>
  <c r="CD50" i="22"/>
  <c r="BZ50" i="22"/>
  <c r="BV50" i="22"/>
  <c r="BR50" i="22"/>
  <c r="BN50" i="22"/>
  <c r="BJ50" i="22"/>
  <c r="BF50" i="22"/>
  <c r="BB50" i="22"/>
  <c r="AX50" i="22"/>
  <c r="AT50" i="22"/>
  <c r="AP50" i="22"/>
  <c r="AL50" i="22"/>
  <c r="AH50" i="22"/>
  <c r="AD50" i="22"/>
  <c r="Z50" i="22"/>
  <c r="V50" i="22"/>
  <c r="R50" i="22"/>
  <c r="N50" i="22"/>
  <c r="J50" i="22"/>
  <c r="CR49" i="22"/>
  <c r="CN49" i="22"/>
  <c r="CJ49" i="22"/>
  <c r="CF49" i="22"/>
  <c r="CB49" i="22"/>
  <c r="BX49" i="22"/>
  <c r="BT49" i="22"/>
  <c r="BP49" i="22"/>
  <c r="BL49" i="22"/>
  <c r="BH49" i="22"/>
  <c r="BD49" i="22"/>
  <c r="AZ49" i="22"/>
  <c r="AV49" i="22"/>
  <c r="AR49" i="22"/>
  <c r="AN49" i="22"/>
  <c r="AJ49" i="22"/>
  <c r="AF49" i="22"/>
  <c r="AB49" i="22"/>
  <c r="X49" i="22"/>
  <c r="T49" i="22"/>
  <c r="P49" i="22"/>
  <c r="L49" i="22"/>
  <c r="CT48" i="22"/>
  <c r="CP48" i="22"/>
  <c r="CL48" i="22"/>
  <c r="CH48" i="22"/>
  <c r="CD48" i="22"/>
  <c r="BZ48" i="22"/>
  <c r="BV48" i="22"/>
  <c r="BR48" i="22"/>
  <c r="BN48" i="22"/>
  <c r="BJ48" i="22"/>
  <c r="BF48" i="22"/>
  <c r="BB48" i="22"/>
  <c r="AX48" i="22"/>
  <c r="AT48" i="22"/>
  <c r="AP48" i="22"/>
  <c r="AL48" i="22"/>
  <c r="AH48" i="22"/>
  <c r="AD48" i="22"/>
  <c r="Z48" i="22"/>
  <c r="V48" i="22"/>
  <c r="R48" i="22"/>
  <c r="N48" i="22"/>
  <c r="J48" i="22"/>
  <c r="CR47" i="22"/>
  <c r="CN47" i="22"/>
  <c r="CJ47" i="22"/>
  <c r="CF47" i="22"/>
  <c r="CB47" i="22"/>
  <c r="BX47" i="22"/>
  <c r="BT47" i="22"/>
  <c r="BP47" i="22"/>
  <c r="BL47" i="22"/>
  <c r="BH47" i="22"/>
  <c r="BD47" i="22"/>
  <c r="AZ47" i="22"/>
  <c r="AV47" i="22"/>
  <c r="AR47" i="22"/>
  <c r="AN47" i="22"/>
  <c r="AJ47" i="22"/>
  <c r="AF47" i="22"/>
  <c r="AB47" i="22"/>
  <c r="X47" i="22"/>
  <c r="T47" i="22"/>
  <c r="P47" i="22"/>
  <c r="L47" i="22"/>
  <c r="CT46" i="22"/>
  <c r="CP46" i="22"/>
  <c r="CL46" i="22"/>
  <c r="CH46" i="22"/>
  <c r="CD46" i="22"/>
  <c r="BZ46" i="22"/>
  <c r="BV46" i="22"/>
  <c r="BR46" i="22"/>
  <c r="BN46" i="22"/>
  <c r="BJ46" i="22"/>
  <c r="BF46" i="22"/>
  <c r="BB46" i="22"/>
  <c r="AX46" i="22"/>
  <c r="AT46" i="22"/>
  <c r="AP46" i="22"/>
  <c r="AL46" i="22"/>
  <c r="AH46" i="22"/>
  <c r="AD46" i="22"/>
  <c r="Z46" i="22"/>
  <c r="V46" i="22"/>
  <c r="R46" i="22"/>
  <c r="N46" i="22"/>
  <c r="J46" i="22"/>
  <c r="CR45" i="22"/>
  <c r="CN45" i="22"/>
  <c r="CJ45" i="22"/>
  <c r="CF45" i="22"/>
  <c r="CB45" i="22"/>
  <c r="BX45" i="22"/>
  <c r="BT45" i="22"/>
  <c r="BP45" i="22"/>
  <c r="BL45" i="22"/>
  <c r="BH45" i="22"/>
  <c r="BD45" i="22"/>
  <c r="AZ45" i="22"/>
  <c r="AV45" i="22"/>
  <c r="AR45" i="22"/>
  <c r="AN45" i="22"/>
  <c r="AJ45" i="22"/>
  <c r="AF45" i="22"/>
  <c r="AB45" i="22"/>
  <c r="X45" i="22"/>
  <c r="T45" i="22"/>
  <c r="P45" i="22"/>
  <c r="L45" i="22"/>
  <c r="CT44" i="22"/>
  <c r="CP44" i="22"/>
  <c r="CL44" i="22"/>
  <c r="CH44" i="22"/>
  <c r="CD44" i="22"/>
  <c r="BZ44" i="22"/>
  <c r="BV44" i="22"/>
  <c r="BR44" i="22"/>
  <c r="BN44" i="22"/>
  <c r="BJ44" i="22"/>
  <c r="BF44" i="22"/>
  <c r="BB44" i="22"/>
  <c r="AX44" i="22"/>
  <c r="AT44" i="22"/>
  <c r="AP44" i="22"/>
  <c r="AL44" i="22"/>
  <c r="AH44" i="22"/>
  <c r="AD44" i="22"/>
  <c r="Z44" i="22"/>
  <c r="V44" i="22"/>
  <c r="R44" i="22"/>
  <c r="N44" i="22"/>
  <c r="J44" i="22"/>
  <c r="CR43" i="22"/>
  <c r="CN43" i="22"/>
  <c r="CJ43" i="22"/>
  <c r="CF43" i="22"/>
  <c r="CB43" i="22"/>
  <c r="BX43" i="22"/>
  <c r="BT43" i="22"/>
  <c r="BP43" i="22"/>
  <c r="BL43" i="22"/>
  <c r="BH43" i="22"/>
  <c r="BD43" i="22"/>
  <c r="AZ43" i="22"/>
  <c r="AV43" i="22"/>
  <c r="AR43" i="22"/>
  <c r="AN43" i="22"/>
  <c r="AJ43" i="22"/>
  <c r="AF43" i="22"/>
  <c r="AB43" i="22"/>
  <c r="X43" i="22"/>
  <c r="T43" i="22"/>
  <c r="P43" i="22"/>
  <c r="L43" i="22"/>
  <c r="CT42" i="22"/>
  <c r="CP42" i="22"/>
  <c r="CL42" i="22"/>
  <c r="CH42" i="22"/>
  <c r="CD42" i="22"/>
  <c r="BZ42" i="22"/>
  <c r="BV42" i="22"/>
  <c r="BR42" i="22"/>
  <c r="BN42" i="22"/>
  <c r="BJ42" i="22"/>
  <c r="BF42" i="22"/>
  <c r="BB42" i="22"/>
  <c r="AX42" i="22"/>
  <c r="AT42" i="22"/>
  <c r="AP42" i="22"/>
  <c r="AL42" i="22"/>
  <c r="AH42" i="22"/>
  <c r="AD42" i="22"/>
  <c r="Z42" i="22"/>
  <c r="V42" i="22"/>
  <c r="R42" i="22"/>
  <c r="N42" i="22"/>
  <c r="J42" i="22"/>
  <c r="CR41" i="22"/>
  <c r="CN41" i="22"/>
  <c r="CJ41" i="22"/>
  <c r="CF41" i="22"/>
  <c r="CB41" i="22"/>
  <c r="BX41" i="22"/>
  <c r="BT41" i="22"/>
  <c r="BP41" i="22"/>
  <c r="BL41" i="22"/>
  <c r="BH41" i="22"/>
  <c r="BD41" i="22"/>
  <c r="AZ41" i="22"/>
  <c r="AV41" i="22"/>
  <c r="AR41" i="22"/>
  <c r="AN41" i="22"/>
  <c r="AJ41" i="22"/>
  <c r="AF41" i="22"/>
  <c r="AB41" i="22"/>
  <c r="X41" i="22"/>
  <c r="T41" i="22"/>
  <c r="P41" i="22"/>
  <c r="L41" i="22"/>
  <c r="CT40" i="22"/>
  <c r="CP40" i="22"/>
  <c r="CL40" i="22"/>
  <c r="CH40" i="22"/>
  <c r="CD40" i="22"/>
  <c r="BZ40" i="22"/>
  <c r="BV40" i="22"/>
  <c r="BR40" i="22"/>
  <c r="BN40" i="22"/>
  <c r="BJ40" i="22"/>
  <c r="BF40" i="22"/>
  <c r="BB40" i="22"/>
  <c r="AX40" i="22"/>
  <c r="AT40" i="22"/>
  <c r="AP40" i="22"/>
  <c r="AL40" i="22"/>
  <c r="AH40" i="22"/>
  <c r="AD40" i="22"/>
  <c r="Z40" i="22"/>
  <c r="V40" i="22"/>
  <c r="R40" i="22"/>
  <c r="N40" i="22"/>
  <c r="J40" i="22"/>
  <c r="CR39" i="22"/>
  <c r="CN39" i="22"/>
  <c r="CJ39" i="22"/>
  <c r="CF39" i="22"/>
  <c r="CB39" i="22"/>
  <c r="BX39" i="22"/>
  <c r="BT39" i="22"/>
  <c r="BP39" i="22"/>
  <c r="BL39" i="22"/>
  <c r="BH39" i="22"/>
  <c r="BD39" i="22"/>
  <c r="AZ39" i="22"/>
  <c r="AV39" i="22"/>
  <c r="AR39" i="22"/>
  <c r="AN39" i="22"/>
  <c r="AJ39" i="22"/>
  <c r="AF39" i="22"/>
  <c r="AB39" i="22"/>
  <c r="X39" i="22"/>
  <c r="T39" i="22"/>
  <c r="P39" i="22"/>
  <c r="L39" i="22"/>
  <c r="CT38" i="22"/>
  <c r="CP38" i="22"/>
  <c r="CL38" i="22"/>
  <c r="CH38" i="22"/>
  <c r="CD38" i="22"/>
  <c r="BZ38" i="22"/>
  <c r="BV38" i="22"/>
  <c r="BR38" i="22"/>
  <c r="BN38" i="22"/>
  <c r="BJ38" i="22"/>
  <c r="BF38" i="22"/>
  <c r="BB38" i="22"/>
  <c r="AX38" i="22"/>
  <c r="AT38" i="22"/>
  <c r="AP38" i="22"/>
  <c r="AL38" i="22"/>
  <c r="AH38" i="22"/>
  <c r="AD38" i="22"/>
  <c r="Z38" i="22"/>
  <c r="V38" i="22"/>
  <c r="R38" i="22"/>
  <c r="N38" i="22"/>
  <c r="J38" i="22"/>
  <c r="CR37" i="22"/>
  <c r="CN37" i="22"/>
  <c r="CJ37" i="22"/>
  <c r="CF37" i="22"/>
  <c r="CB37" i="22"/>
  <c r="BX37" i="22"/>
  <c r="BT37" i="22"/>
  <c r="BP37" i="22"/>
  <c r="BL37" i="22"/>
  <c r="BH37" i="22"/>
  <c r="BD37" i="22"/>
  <c r="AZ37" i="22"/>
  <c r="AV37" i="22"/>
  <c r="AR37" i="22"/>
  <c r="AN37" i="22"/>
  <c r="AJ37" i="22"/>
  <c r="AF37" i="22"/>
  <c r="AB37" i="22"/>
  <c r="X37" i="22"/>
  <c r="T37" i="22"/>
  <c r="P37" i="22"/>
  <c r="L37" i="22"/>
  <c r="CT36" i="22"/>
  <c r="CP36" i="22"/>
  <c r="CL36" i="22"/>
  <c r="CH36" i="22"/>
  <c r="CD36" i="22"/>
  <c r="BZ36" i="22"/>
  <c r="BV36" i="22"/>
  <c r="BR36" i="22"/>
  <c r="BN36" i="22"/>
  <c r="BJ36" i="22"/>
  <c r="BF36" i="22"/>
  <c r="BB36" i="22"/>
  <c r="AX36" i="22"/>
  <c r="AT36" i="22"/>
  <c r="AP36" i="22"/>
  <c r="AL36" i="22"/>
  <c r="AH36" i="22"/>
  <c r="AD36" i="22"/>
  <c r="Z36" i="22"/>
  <c r="V36" i="22"/>
  <c r="R36" i="22"/>
  <c r="N36" i="22"/>
  <c r="J36" i="22"/>
  <c r="CR35" i="22"/>
  <c r="CN35" i="22"/>
  <c r="CJ35" i="22"/>
  <c r="CF35" i="22"/>
  <c r="CB35" i="22"/>
  <c r="BX35" i="22"/>
  <c r="BT35" i="22"/>
  <c r="BP35" i="22"/>
  <c r="BL35" i="22"/>
  <c r="BH35" i="22"/>
  <c r="BD35" i="22"/>
  <c r="AZ35" i="22"/>
  <c r="AV35" i="22"/>
  <c r="AR35" i="22"/>
  <c r="AN35" i="22"/>
  <c r="AJ35" i="22"/>
  <c r="AF35" i="22"/>
  <c r="AB35" i="22"/>
  <c r="X35" i="22"/>
  <c r="T35" i="22"/>
  <c r="P35" i="22"/>
  <c r="L35" i="22"/>
  <c r="CT34" i="22"/>
  <c r="CP34" i="22"/>
  <c r="CL34" i="22"/>
  <c r="CH34" i="22"/>
  <c r="CD34" i="22"/>
  <c r="BZ34" i="22"/>
  <c r="BV34" i="22"/>
  <c r="BR34" i="22"/>
  <c r="BN34" i="22"/>
  <c r="BJ34" i="22"/>
  <c r="BF34" i="22"/>
  <c r="BB34" i="22"/>
  <c r="AX34" i="22"/>
  <c r="AT34" i="22"/>
  <c r="AP34" i="22"/>
  <c r="AL34" i="22"/>
  <c r="AH34" i="22"/>
  <c r="AD34" i="22"/>
  <c r="Z34" i="22"/>
  <c r="V34" i="22"/>
  <c r="R34" i="22"/>
  <c r="N34" i="22"/>
  <c r="J34" i="22"/>
  <c r="CR33" i="22"/>
  <c r="CN33" i="22"/>
  <c r="CJ33" i="22"/>
  <c r="CF33" i="22"/>
  <c r="CB33" i="22"/>
  <c r="BX33" i="22"/>
  <c r="BT33" i="22"/>
  <c r="BP33" i="22"/>
  <c r="BL33" i="22"/>
  <c r="BH33" i="22"/>
  <c r="BD33" i="22"/>
  <c r="AZ33" i="22"/>
  <c r="AV33" i="22"/>
  <c r="AR33" i="22"/>
  <c r="AN33" i="22"/>
  <c r="AJ33" i="22"/>
  <c r="AF33" i="22"/>
  <c r="AB33" i="22"/>
  <c r="X33" i="22"/>
  <c r="T33" i="22"/>
  <c r="P33" i="22"/>
  <c r="L33" i="22"/>
  <c r="CT32" i="22"/>
  <c r="CP32" i="22"/>
  <c r="CL32" i="22"/>
  <c r="CH32" i="22"/>
  <c r="CD32" i="22"/>
  <c r="BZ32" i="22"/>
  <c r="BV32" i="22"/>
  <c r="BR32" i="22"/>
  <c r="BN32" i="22"/>
  <c r="BJ32" i="22"/>
  <c r="BF32" i="22"/>
  <c r="BB32" i="22"/>
  <c r="AX32" i="22"/>
  <c r="AT32" i="22"/>
  <c r="AP32" i="22"/>
  <c r="AL32" i="22"/>
  <c r="AH32" i="22"/>
  <c r="AD32" i="22"/>
  <c r="Z32" i="22"/>
  <c r="V32" i="22"/>
  <c r="R32" i="22"/>
  <c r="N32" i="22"/>
  <c r="J32" i="22"/>
  <c r="CR31" i="22"/>
  <c r="CN31" i="22"/>
  <c r="CJ31" i="22"/>
  <c r="CF31" i="22"/>
  <c r="CB31" i="22"/>
  <c r="BX31" i="22"/>
  <c r="BT31" i="22"/>
  <c r="BP31" i="22"/>
  <c r="BL31" i="22"/>
  <c r="BH31" i="22"/>
  <c r="BD31" i="22"/>
  <c r="AZ31" i="22"/>
  <c r="AV31" i="22"/>
  <c r="AR31" i="22"/>
  <c r="AN31" i="22"/>
  <c r="AJ31" i="22"/>
  <c r="AF31" i="22"/>
  <c r="AB31" i="22"/>
  <c r="X31" i="22"/>
  <c r="T31" i="22"/>
  <c r="P31" i="22"/>
  <c r="L31" i="22"/>
  <c r="CT30" i="22"/>
  <c r="CP30" i="22"/>
  <c r="CL30" i="22"/>
  <c r="CH30" i="22"/>
  <c r="CD30" i="22"/>
  <c r="BZ30" i="22"/>
  <c r="BV30" i="22"/>
  <c r="BR30" i="22"/>
  <c r="BN30" i="22"/>
  <c r="BJ30" i="22"/>
  <c r="BF30" i="22"/>
  <c r="BB30" i="22"/>
  <c r="AX30" i="22"/>
  <c r="AT30" i="22"/>
  <c r="AP30" i="22"/>
  <c r="AL30" i="22"/>
  <c r="AH30" i="22"/>
  <c r="AD30" i="22"/>
  <c r="Z30" i="22"/>
  <c r="V30" i="22"/>
  <c r="R30" i="22"/>
  <c r="N30" i="22"/>
  <c r="J30" i="22"/>
  <c r="CR29" i="22"/>
  <c r="CN29" i="22"/>
  <c r="CJ29" i="22"/>
  <c r="CF29" i="22"/>
  <c r="CB29" i="22"/>
  <c r="BX29" i="22"/>
  <c r="BT29" i="22"/>
  <c r="BP29" i="22"/>
  <c r="BL29" i="22"/>
  <c r="BH29" i="22"/>
  <c r="BD29" i="22"/>
  <c r="AZ29" i="22"/>
  <c r="AV29" i="22"/>
  <c r="AR29" i="22"/>
  <c r="AN29" i="22"/>
  <c r="AJ29" i="22"/>
  <c r="AF29" i="22"/>
  <c r="AB29" i="22"/>
  <c r="X29" i="22"/>
  <c r="T29" i="22"/>
  <c r="P29" i="22"/>
  <c r="L29" i="22"/>
  <c r="CT28" i="22"/>
  <c r="CP28" i="22"/>
  <c r="CL28" i="22"/>
  <c r="CH28" i="22"/>
  <c r="CD28" i="22"/>
  <c r="BZ28" i="22"/>
  <c r="BV28" i="22"/>
  <c r="BR28" i="22"/>
  <c r="BN28" i="22"/>
  <c r="BJ28" i="22"/>
  <c r="BF28" i="22"/>
  <c r="BB28" i="22"/>
  <c r="AX28" i="22"/>
  <c r="AT28" i="22"/>
  <c r="AP28" i="22"/>
  <c r="AL28" i="22"/>
  <c r="AH28" i="22"/>
  <c r="AD28" i="22"/>
  <c r="Z28" i="22"/>
  <c r="V28" i="22"/>
  <c r="R28" i="22"/>
  <c r="N28" i="22"/>
  <c r="J28" i="22"/>
  <c r="CR27" i="22"/>
  <c r="CN27" i="22"/>
  <c r="CJ27" i="22"/>
  <c r="CF27" i="22"/>
  <c r="CB27" i="22"/>
  <c r="BX27" i="22"/>
  <c r="BT27" i="22"/>
  <c r="BP27" i="22"/>
  <c r="BL27" i="22"/>
  <c r="BH27" i="22"/>
  <c r="BD27" i="22"/>
  <c r="AZ27" i="22"/>
  <c r="AV27" i="22"/>
  <c r="AR27" i="22"/>
  <c r="AN27" i="22"/>
  <c r="AJ27" i="22"/>
  <c r="AF27" i="22"/>
  <c r="AB27" i="22"/>
  <c r="X27" i="22"/>
  <c r="T27" i="22"/>
  <c r="P27" i="22"/>
  <c r="L27" i="22"/>
  <c r="CT26" i="22"/>
  <c r="CP26" i="22"/>
  <c r="CL26" i="22"/>
  <c r="CH26" i="22"/>
  <c r="CD26" i="22"/>
  <c r="BZ26" i="22"/>
  <c r="BV26" i="22"/>
  <c r="BR26" i="22"/>
  <c r="BN26" i="22"/>
  <c r="BJ26" i="22"/>
  <c r="BF26" i="22"/>
  <c r="BB26" i="22"/>
  <c r="AX26" i="22"/>
  <c r="AT26" i="22"/>
  <c r="AP26" i="22"/>
  <c r="AL26" i="22"/>
  <c r="AH26" i="22"/>
  <c r="AD26" i="22"/>
  <c r="Z26" i="22"/>
  <c r="V26" i="22"/>
  <c r="R26" i="22"/>
  <c r="N26" i="22"/>
  <c r="J26" i="22"/>
  <c r="CR25" i="22"/>
  <c r="CN25" i="22"/>
  <c r="CJ25" i="22"/>
  <c r="CF25" i="22"/>
  <c r="CB25" i="22"/>
  <c r="BX25" i="22"/>
  <c r="BT25" i="22"/>
  <c r="BP25" i="22"/>
  <c r="BL25" i="22"/>
  <c r="BH25" i="22"/>
  <c r="BD25" i="22"/>
  <c r="AZ25" i="22"/>
  <c r="AV25" i="22"/>
  <c r="AR25" i="22"/>
  <c r="AN25" i="22"/>
  <c r="AJ25" i="22"/>
  <c r="AF25" i="22"/>
  <c r="AB25" i="22"/>
  <c r="X25" i="22"/>
  <c r="T25" i="22"/>
  <c r="P25" i="22"/>
  <c r="L25" i="22"/>
  <c r="CT24" i="22"/>
  <c r="CP24" i="22"/>
  <c r="CL24" i="22"/>
  <c r="CH24" i="22"/>
  <c r="CD24" i="22"/>
  <c r="BZ24" i="22"/>
  <c r="BV24" i="22"/>
  <c r="BR24" i="22"/>
  <c r="BN24" i="22"/>
  <c r="BJ24" i="22"/>
  <c r="BF24" i="22"/>
  <c r="BB24" i="22"/>
  <c r="AX24" i="22"/>
  <c r="AT24" i="22"/>
  <c r="AP24" i="22"/>
  <c r="AL24" i="22"/>
  <c r="AH24" i="22"/>
  <c r="AD24" i="22"/>
  <c r="Z24" i="22"/>
  <c r="V24" i="22"/>
  <c r="R24" i="22"/>
  <c r="N24" i="22"/>
  <c r="J24" i="22"/>
  <c r="CR23" i="22"/>
  <c r="CN23" i="22"/>
  <c r="CJ23" i="22"/>
  <c r="CF23" i="22"/>
  <c r="CB23" i="22"/>
  <c r="BX23" i="22"/>
  <c r="BT23" i="22"/>
  <c r="BP23" i="22"/>
  <c r="BL23" i="22"/>
  <c r="BH23" i="22"/>
  <c r="BD23" i="22"/>
  <c r="AZ23" i="22"/>
  <c r="AV23" i="22"/>
  <c r="AR23" i="22"/>
  <c r="AN23" i="22"/>
  <c r="AJ23" i="22"/>
  <c r="AF23" i="22"/>
  <c r="AB23" i="22"/>
  <c r="X23" i="22"/>
  <c r="T23" i="22"/>
  <c r="P23" i="22"/>
  <c r="L23" i="22"/>
  <c r="CT22" i="22"/>
  <c r="CP22" i="22"/>
  <c r="CL22" i="22"/>
  <c r="CH22" i="22"/>
  <c r="CD22" i="22"/>
  <c r="BZ22" i="22"/>
  <c r="BV22" i="22"/>
  <c r="BR22" i="22"/>
  <c r="BN22" i="22"/>
  <c r="BJ22" i="22"/>
  <c r="BF22" i="22"/>
  <c r="BB22" i="22"/>
  <c r="AX22" i="22"/>
  <c r="AT22" i="22"/>
  <c r="AP22" i="22"/>
  <c r="AL22" i="22"/>
  <c r="AH22" i="22"/>
  <c r="AD22" i="22"/>
  <c r="Z22" i="22"/>
  <c r="V22" i="22"/>
  <c r="R22" i="22"/>
  <c r="N22" i="22"/>
  <c r="J22" i="22"/>
  <c r="CR21" i="22"/>
  <c r="CN21" i="22"/>
  <c r="CJ21" i="22"/>
  <c r="CF21" i="22"/>
  <c r="CB21" i="22"/>
  <c r="BX21" i="22"/>
  <c r="BT21" i="22"/>
  <c r="BP21" i="22"/>
  <c r="BL21" i="22"/>
  <c r="BH21" i="22"/>
  <c r="BD21" i="22"/>
  <c r="AZ21" i="22"/>
  <c r="AV21" i="22"/>
  <c r="AR21" i="22"/>
  <c r="AN21" i="22"/>
  <c r="AJ21" i="22"/>
  <c r="AF21" i="22"/>
  <c r="AB21" i="22"/>
  <c r="X21" i="22"/>
  <c r="T21" i="22"/>
  <c r="P21" i="22"/>
  <c r="L21" i="22"/>
  <c r="CT20" i="22"/>
  <c r="CP20" i="22"/>
  <c r="CL20" i="22"/>
  <c r="CH20" i="22"/>
  <c r="CD20" i="22"/>
  <c r="BZ20" i="22"/>
  <c r="BV20" i="22"/>
  <c r="BR20" i="22"/>
  <c r="BN20" i="22"/>
  <c r="BJ20" i="22"/>
  <c r="BF20" i="22"/>
  <c r="BB20" i="22"/>
  <c r="AX20" i="22"/>
  <c r="AT20" i="22"/>
  <c r="AP20" i="22"/>
  <c r="AL20" i="22"/>
  <c r="AH20" i="22"/>
  <c r="AD20" i="22"/>
  <c r="Z20" i="22"/>
  <c r="V20" i="22"/>
  <c r="R20" i="22"/>
  <c r="N20" i="22"/>
  <c r="J20" i="22"/>
  <c r="CR19" i="22"/>
  <c r="CN19" i="22"/>
  <c r="CJ19" i="22"/>
  <c r="CF19" i="22"/>
  <c r="CB19" i="22"/>
  <c r="BX19" i="22"/>
  <c r="BT19" i="22"/>
  <c r="BP19" i="22"/>
  <c r="BL19" i="22"/>
  <c r="BH19" i="22"/>
  <c r="BD19" i="22"/>
  <c r="AZ19" i="22"/>
  <c r="AV19" i="22"/>
  <c r="AR19" i="22"/>
  <c r="AN19" i="22"/>
  <c r="AJ19" i="22"/>
  <c r="AF19" i="22"/>
  <c r="AB19" i="22"/>
  <c r="X19" i="22"/>
  <c r="T19" i="22"/>
  <c r="P19" i="22"/>
  <c r="L19" i="22"/>
  <c r="CT18" i="22"/>
  <c r="CP18" i="22"/>
  <c r="CL18" i="22"/>
  <c r="CH18" i="22"/>
  <c r="CD18" i="22"/>
  <c r="BZ18" i="22"/>
  <c r="BV18" i="22"/>
  <c r="BR18" i="22"/>
  <c r="BN18" i="22"/>
  <c r="BJ18" i="22"/>
  <c r="BF18" i="22"/>
  <c r="BB18" i="22"/>
  <c r="AX18" i="22"/>
  <c r="AT18" i="22"/>
  <c r="AP18" i="22"/>
  <c r="AL18" i="22"/>
  <c r="AH18" i="22"/>
  <c r="AD18" i="22"/>
  <c r="Z18" i="22"/>
  <c r="V18" i="22"/>
  <c r="R18" i="22"/>
  <c r="N18" i="22"/>
  <c r="J18" i="22"/>
  <c r="CR17" i="22"/>
  <c r="CN17" i="22"/>
  <c r="CJ17" i="22"/>
  <c r="CF17" i="22"/>
  <c r="CB17" i="22"/>
  <c r="BX17" i="22"/>
  <c r="BT17" i="22"/>
  <c r="BP17" i="22"/>
  <c r="BL17" i="22"/>
  <c r="BH17" i="22"/>
  <c r="BD17" i="22"/>
  <c r="AZ17" i="22"/>
  <c r="AV17" i="22"/>
  <c r="AR17" i="22"/>
  <c r="AN17" i="22"/>
  <c r="AJ17" i="22"/>
  <c r="AF17" i="22"/>
  <c r="AB17" i="22"/>
  <c r="X17" i="22"/>
  <c r="T17" i="22"/>
  <c r="P17" i="22"/>
  <c r="L17" i="22"/>
  <c r="CT16" i="22"/>
  <c r="CP16" i="22"/>
  <c r="CL16" i="22"/>
  <c r="CH16" i="22"/>
  <c r="CD16" i="22"/>
  <c r="BZ16" i="22"/>
  <c r="BV16" i="22"/>
  <c r="BR16" i="22"/>
  <c r="BN16" i="22"/>
  <c r="BJ16" i="22"/>
  <c r="BF16" i="22"/>
  <c r="BB16" i="22"/>
  <c r="AX16" i="22"/>
  <c r="AT16" i="22"/>
  <c r="AP16" i="22"/>
  <c r="AL16" i="22"/>
  <c r="AH16" i="22"/>
  <c r="AD16" i="22"/>
  <c r="Z16" i="22"/>
  <c r="V16" i="22"/>
  <c r="R16" i="22"/>
  <c r="N16" i="22"/>
  <c r="J16" i="22"/>
  <c r="CR15" i="22"/>
  <c r="CN15" i="22"/>
  <c r="CJ15" i="22"/>
  <c r="CF15" i="22"/>
  <c r="CB15" i="22"/>
  <c r="BX15" i="22"/>
  <c r="BT15" i="22"/>
  <c r="BP15" i="22"/>
  <c r="BL15" i="22"/>
  <c r="BH15" i="22"/>
  <c r="BD15" i="22"/>
  <c r="AZ15" i="22"/>
  <c r="AV15" i="22"/>
  <c r="AR15" i="22"/>
  <c r="AN15" i="22"/>
  <c r="AJ15" i="22"/>
  <c r="AF15" i="22"/>
  <c r="AB15" i="22"/>
  <c r="X15" i="22"/>
  <c r="T15" i="22"/>
  <c r="P15" i="22"/>
  <c r="L15" i="22"/>
  <c r="CT14" i="22"/>
  <c r="CP14" i="22"/>
  <c r="CL14" i="22"/>
  <c r="CH14" i="22"/>
  <c r="CD14" i="22"/>
  <c r="BZ14" i="22"/>
  <c r="BV14" i="22"/>
  <c r="BR14" i="22"/>
  <c r="CE39" i="26"/>
  <c r="BH34" i="26"/>
  <c r="BQ29" i="26"/>
  <c r="AM28" i="26"/>
  <c r="DC26" i="26"/>
  <c r="BY25" i="26"/>
  <c r="AU24" i="26"/>
  <c r="Q23" i="26"/>
  <c r="Z22" i="26"/>
  <c r="BH21" i="26"/>
  <c r="CP20" i="26"/>
  <c r="AD20" i="26"/>
  <c r="BL19" i="26"/>
  <c r="CT18" i="26"/>
  <c r="AH18" i="26"/>
  <c r="BP17" i="26"/>
  <c r="CX16" i="26"/>
  <c r="AL16" i="26"/>
  <c r="BT15" i="26"/>
  <c r="DB14" i="26"/>
  <c r="AP14" i="26"/>
  <c r="BX13" i="26"/>
  <c r="L13" i="26"/>
  <c r="AT12" i="26"/>
  <c r="CB11" i="26"/>
  <c r="P11" i="26"/>
  <c r="AX10" i="26"/>
  <c r="CF9" i="26"/>
  <c r="T9" i="26"/>
  <c r="BB8" i="26"/>
  <c r="CJ7" i="26"/>
  <c r="X7" i="26"/>
  <c r="BM6" i="26"/>
  <c r="V6" i="26"/>
  <c r="BY5" i="26"/>
  <c r="AK5" i="26"/>
  <c r="CY4" i="26"/>
  <c r="BS4" i="26"/>
  <c r="AM4" i="26"/>
  <c r="DA3" i="26"/>
  <c r="BU3" i="26"/>
  <c r="AO3" i="26"/>
  <c r="DC2" i="26"/>
  <c r="BW2" i="26"/>
  <c r="AQ2" i="26"/>
  <c r="K2" i="26"/>
  <c r="K82" i="24"/>
  <c r="K78" i="24"/>
  <c r="K74" i="24"/>
  <c r="K70" i="24"/>
  <c r="K66" i="24"/>
  <c r="K62" i="24"/>
  <c r="K58" i="24"/>
  <c r="K54" i="24"/>
  <c r="K50" i="24"/>
  <c r="K46" i="24"/>
  <c r="K42" i="24"/>
  <c r="K38" i="24"/>
  <c r="K34" i="24"/>
  <c r="K30" i="24"/>
  <c r="K26" i="24"/>
  <c r="K22" i="24"/>
  <c r="K18" i="24"/>
  <c r="K14" i="24"/>
  <c r="K10" i="24"/>
  <c r="K6" i="24"/>
  <c r="K82" i="23"/>
  <c r="K66" i="23"/>
  <c r="K50" i="23"/>
  <c r="K34" i="23"/>
  <c r="K18" i="23"/>
  <c r="K83" i="16"/>
  <c r="K67" i="16"/>
  <c r="K51" i="16"/>
  <c r="K35" i="16"/>
  <c r="K19" i="16"/>
  <c r="K3" i="16"/>
  <c r="K68" i="15"/>
  <c r="K52" i="15"/>
  <c r="K36" i="15"/>
  <c r="K20" i="15"/>
  <c r="K4" i="15"/>
  <c r="K69" i="14"/>
  <c r="K53" i="14"/>
  <c r="K37" i="14"/>
  <c r="K26" i="14"/>
  <c r="K18" i="14"/>
  <c r="K10" i="14"/>
  <c r="CU89" i="22"/>
  <c r="CE89" i="22"/>
  <c r="BO89" i="22"/>
  <c r="AY89" i="22"/>
  <c r="AI89" i="22"/>
  <c r="S89" i="22"/>
  <c r="CO88" i="22"/>
  <c r="BY88" i="22"/>
  <c r="BI88" i="22"/>
  <c r="AS88" i="22"/>
  <c r="AC88" i="22"/>
  <c r="M88" i="22"/>
  <c r="CI87" i="22"/>
  <c r="BS87" i="22"/>
  <c r="BC87" i="22"/>
  <c r="AM87" i="22"/>
  <c r="W87" i="22"/>
  <c r="CS86" i="22"/>
  <c r="CC86" i="22"/>
  <c r="BM86" i="22"/>
  <c r="AW86" i="22"/>
  <c r="AG86" i="22"/>
  <c r="Q86" i="22"/>
  <c r="CM85" i="22"/>
  <c r="BW85" i="22"/>
  <c r="BG85" i="22"/>
  <c r="AQ85" i="22"/>
  <c r="AA85" i="22"/>
  <c r="K85" i="22"/>
  <c r="CG84" i="22"/>
  <c r="BQ84" i="22"/>
  <c r="BA84" i="22"/>
  <c r="AK84" i="22"/>
  <c r="U84" i="22"/>
  <c r="CQ83" i="22"/>
  <c r="CA83" i="22"/>
  <c r="BK83" i="22"/>
  <c r="AU83" i="22"/>
  <c r="AE83" i="22"/>
  <c r="O83" i="22"/>
  <c r="CK82" i="22"/>
  <c r="BU82" i="22"/>
  <c r="BE82" i="22"/>
  <c r="AO82" i="22"/>
  <c r="Y82" i="22"/>
  <c r="CU81" i="22"/>
  <c r="CE81" i="22"/>
  <c r="BO81" i="22"/>
  <c r="AY81" i="22"/>
  <c r="AI81" i="22"/>
  <c r="S81" i="22"/>
  <c r="CO80" i="22"/>
  <c r="BY80" i="22"/>
  <c r="BI80" i="22"/>
  <c r="AS80" i="22"/>
  <c r="AC80" i="22"/>
  <c r="M80" i="22"/>
  <c r="CI79" i="22"/>
  <c r="BS79" i="22"/>
  <c r="BC79" i="22"/>
  <c r="AM79" i="22"/>
  <c r="W79" i="22"/>
  <c r="CS78" i="22"/>
  <c r="CC78" i="22"/>
  <c r="BM78" i="22"/>
  <c r="AW78" i="22"/>
  <c r="AG78" i="22"/>
  <c r="Q78" i="22"/>
  <c r="CM77" i="22"/>
  <c r="BW77" i="22"/>
  <c r="BG77" i="22"/>
  <c r="AQ77" i="22"/>
  <c r="AA77" i="22"/>
  <c r="K77" i="22"/>
  <c r="CG76" i="22"/>
  <c r="BQ76" i="22"/>
  <c r="BA76" i="22"/>
  <c r="AK76" i="22"/>
  <c r="U76" i="22"/>
  <c r="CQ75" i="22"/>
  <c r="CA75" i="22"/>
  <c r="BK75" i="22"/>
  <c r="AX75" i="22"/>
  <c r="AP75" i="22"/>
  <c r="AH75" i="22"/>
  <c r="Z75" i="22"/>
  <c r="R75" i="22"/>
  <c r="J75" i="22"/>
  <c r="CN74" i="22"/>
  <c r="CF74" i="22"/>
  <c r="BX74" i="22"/>
  <c r="BP74" i="22"/>
  <c r="BH74" i="22"/>
  <c r="AZ74" i="22"/>
  <c r="AR74" i="22"/>
  <c r="AJ74" i="22"/>
  <c r="AB74" i="22"/>
  <c r="T74" i="22"/>
  <c r="L74" i="22"/>
  <c r="CP73" i="22"/>
  <c r="CH73" i="22"/>
  <c r="BZ73" i="22"/>
  <c r="BR73" i="22"/>
  <c r="BJ73" i="22"/>
  <c r="BB73" i="22"/>
  <c r="AT73" i="22"/>
  <c r="AL73" i="22"/>
  <c r="AD73" i="22"/>
  <c r="V73" i="22"/>
  <c r="N73" i="22"/>
  <c r="CR72" i="22"/>
  <c r="CJ72" i="22"/>
  <c r="CB72" i="22"/>
  <c r="BT72" i="22"/>
  <c r="BL72" i="22"/>
  <c r="BD72" i="22"/>
  <c r="AV72" i="22"/>
  <c r="AN72" i="22"/>
  <c r="AF72" i="22"/>
  <c r="X72" i="22"/>
  <c r="P72" i="22"/>
  <c r="CT71" i="22"/>
  <c r="CL71" i="22"/>
  <c r="CD71" i="22"/>
  <c r="BV71" i="22"/>
  <c r="BN71" i="22"/>
  <c r="BF71" i="22"/>
  <c r="AX71" i="22"/>
  <c r="AP71" i="22"/>
  <c r="AH71" i="22"/>
  <c r="Z71" i="22"/>
  <c r="R71" i="22"/>
  <c r="J71" i="22"/>
  <c r="CN70" i="22"/>
  <c r="CF70" i="22"/>
  <c r="BX70" i="22"/>
  <c r="BP70" i="22"/>
  <c r="BH70" i="22"/>
  <c r="AZ70" i="22"/>
  <c r="AR70" i="22"/>
  <c r="AJ70" i="22"/>
  <c r="AB70" i="22"/>
  <c r="T70" i="22"/>
  <c r="L70" i="22"/>
  <c r="CP69" i="22"/>
  <c r="CH69" i="22"/>
  <c r="BZ69" i="22"/>
  <c r="BR69" i="22"/>
  <c r="BJ69" i="22"/>
  <c r="BB69" i="22"/>
  <c r="AT69" i="22"/>
  <c r="AL69" i="22"/>
  <c r="AD69" i="22"/>
  <c r="V69" i="22"/>
  <c r="N69" i="22"/>
  <c r="CR68" i="22"/>
  <c r="CJ68" i="22"/>
  <c r="CB68" i="22"/>
  <c r="BT68" i="22"/>
  <c r="BL68" i="22"/>
  <c r="BD68" i="22"/>
  <c r="AV68" i="22"/>
  <c r="AN68" i="22"/>
  <c r="AF68" i="22"/>
  <c r="X68" i="22"/>
  <c r="P68" i="22"/>
  <c r="CT67" i="22"/>
  <c r="CL67" i="22"/>
  <c r="CD67" i="22"/>
  <c r="BV67" i="22"/>
  <c r="BN67" i="22"/>
  <c r="BF67" i="22"/>
  <c r="AX67" i="22"/>
  <c r="AP67" i="22"/>
  <c r="AH67" i="22"/>
  <c r="Z67" i="22"/>
  <c r="S67" i="22"/>
  <c r="N67" i="22"/>
  <c r="CU66" i="22"/>
  <c r="CO66" i="22"/>
  <c r="CJ66" i="22"/>
  <c r="CE66" i="22"/>
  <c r="BY66" i="22"/>
  <c r="BT66" i="22"/>
  <c r="BO66" i="22"/>
  <c r="BI66" i="22"/>
  <c r="BD66" i="22"/>
  <c r="AY66" i="22"/>
  <c r="AS66" i="22"/>
  <c r="AN66" i="22"/>
  <c r="AI66" i="22"/>
  <c r="AC66" i="22"/>
  <c r="X66" i="22"/>
  <c r="S66" i="22"/>
  <c r="M66" i="22"/>
  <c r="CT65" i="22"/>
  <c r="CO65" i="22"/>
  <c r="CI65" i="22"/>
  <c r="CD65" i="22"/>
  <c r="BY65" i="22"/>
  <c r="BS65" i="22"/>
  <c r="BN65" i="22"/>
  <c r="BI65" i="22"/>
  <c r="BC65" i="22"/>
  <c r="AX65" i="22"/>
  <c r="AS65" i="22"/>
  <c r="AM65" i="22"/>
  <c r="AH65" i="22"/>
  <c r="AC65" i="22"/>
  <c r="W65" i="22"/>
  <c r="R65" i="22"/>
  <c r="M65" i="22"/>
  <c r="CS64" i="22"/>
  <c r="CN64" i="22"/>
  <c r="CI64" i="22"/>
  <c r="CC64" i="22"/>
  <c r="BX64" i="22"/>
  <c r="BS64" i="22"/>
  <c r="BM64" i="22"/>
  <c r="BH64" i="22"/>
  <c r="BC64" i="22"/>
  <c r="AW64" i="22"/>
  <c r="AR64" i="22"/>
  <c r="AM64" i="22"/>
  <c r="AG64" i="22"/>
  <c r="AB64" i="22"/>
  <c r="W64" i="22"/>
  <c r="Q64" i="22"/>
  <c r="L64" i="22"/>
  <c r="CS63" i="22"/>
  <c r="CM63" i="22"/>
  <c r="CH63" i="22"/>
  <c r="CC63" i="22"/>
  <c r="BW63" i="22"/>
  <c r="BR63" i="22"/>
  <c r="BM63" i="22"/>
  <c r="BG63" i="22"/>
  <c r="BB63" i="22"/>
  <c r="AW63" i="22"/>
  <c r="AQ63" i="22"/>
  <c r="AL63" i="22"/>
  <c r="AG63" i="22"/>
  <c r="AA63" i="22"/>
  <c r="V63" i="22"/>
  <c r="Q63" i="22"/>
  <c r="K63" i="22"/>
  <c r="CR62" i="22"/>
  <c r="CM62" i="22"/>
  <c r="CG62" i="22"/>
  <c r="CB62" i="22"/>
  <c r="BW62" i="22"/>
  <c r="BQ62" i="22"/>
  <c r="BL62" i="22"/>
  <c r="BG62" i="22"/>
  <c r="BA62" i="22"/>
  <c r="AV62" i="22"/>
  <c r="AQ62" i="22"/>
  <c r="AK62" i="22"/>
  <c r="AF62" i="22"/>
  <c r="AA62" i="22"/>
  <c r="U62" i="22"/>
  <c r="P62" i="22"/>
  <c r="K62" i="22"/>
  <c r="CQ61" i="22"/>
  <c r="CL61" i="22"/>
  <c r="CG61" i="22"/>
  <c r="CA61" i="22"/>
  <c r="BV61" i="22"/>
  <c r="BQ61" i="22"/>
  <c r="BK61" i="22"/>
  <c r="BF61" i="22"/>
  <c r="BA61" i="22"/>
  <c r="AU61" i="22"/>
  <c r="AP61" i="22"/>
  <c r="AK61" i="22"/>
  <c r="AE61" i="22"/>
  <c r="Z61" i="22"/>
  <c r="U61" i="22"/>
  <c r="O61" i="22"/>
  <c r="J61" i="22"/>
  <c r="CQ60" i="22"/>
  <c r="CK60" i="22"/>
  <c r="CF60" i="22"/>
  <c r="CA60" i="22"/>
  <c r="BU60" i="22"/>
  <c r="BP60" i="22"/>
  <c r="BK60" i="22"/>
  <c r="BE60" i="22"/>
  <c r="AZ60" i="22"/>
  <c r="AU60" i="22"/>
  <c r="AO60" i="22"/>
  <c r="AJ60" i="22"/>
  <c r="AE60" i="22"/>
  <c r="Y60" i="22"/>
  <c r="T60" i="22"/>
  <c r="O60" i="22"/>
  <c r="CU59" i="22"/>
  <c r="CP59" i="22"/>
  <c r="CK59" i="22"/>
  <c r="CE59" i="22"/>
  <c r="BZ59" i="22"/>
  <c r="BU59" i="22"/>
  <c r="BO59" i="22"/>
  <c r="BJ59" i="22"/>
  <c r="BE59" i="22"/>
  <c r="AY59" i="22"/>
  <c r="AT59" i="22"/>
  <c r="AO59" i="22"/>
  <c r="AI59" i="22"/>
  <c r="AD59" i="22"/>
  <c r="Y59" i="22"/>
  <c r="S59" i="22"/>
  <c r="N59" i="22"/>
  <c r="CU58" i="22"/>
  <c r="CO58" i="22"/>
  <c r="CJ58" i="22"/>
  <c r="CE58" i="22"/>
  <c r="BY58" i="22"/>
  <c r="BT58" i="22"/>
  <c r="BO58" i="22"/>
  <c r="BI58" i="22"/>
  <c r="BD58" i="22"/>
  <c r="AY58" i="22"/>
  <c r="AS58" i="22"/>
  <c r="AN58" i="22"/>
  <c r="AI58" i="22"/>
  <c r="AC58" i="22"/>
  <c r="X58" i="22"/>
  <c r="S58" i="22"/>
  <c r="M58" i="22"/>
  <c r="CT57" i="22"/>
  <c r="CO57" i="22"/>
  <c r="CI57" i="22"/>
  <c r="CD57" i="22"/>
  <c r="BY57" i="22"/>
  <c r="BS57" i="22"/>
  <c r="BN57" i="22"/>
  <c r="BI57" i="22"/>
  <c r="BC57" i="22"/>
  <c r="AX57" i="22"/>
  <c r="AS57" i="22"/>
  <c r="AM57" i="22"/>
  <c r="AH57" i="22"/>
  <c r="AC57" i="22"/>
  <c r="W57" i="22"/>
  <c r="R57" i="22"/>
  <c r="M57" i="22"/>
  <c r="CS56" i="22"/>
  <c r="CN56" i="22"/>
  <c r="CI56" i="22"/>
  <c r="CC56" i="22"/>
  <c r="BX56" i="22"/>
  <c r="BS56" i="22"/>
  <c r="BM56" i="22"/>
  <c r="BH56" i="22"/>
  <c r="BC56" i="22"/>
  <c r="AW56" i="22"/>
  <c r="AR56" i="22"/>
  <c r="AM56" i="22"/>
  <c r="AG56" i="22"/>
  <c r="AB56" i="22"/>
  <c r="W56" i="22"/>
  <c r="Q56" i="22"/>
  <c r="L56" i="22"/>
  <c r="CS55" i="22"/>
  <c r="CM55" i="22"/>
  <c r="CH55" i="22"/>
  <c r="CC55" i="22"/>
  <c r="BW55" i="22"/>
  <c r="BR55" i="22"/>
  <c r="BM55" i="22"/>
  <c r="BG55" i="22"/>
  <c r="BB55" i="22"/>
  <c r="AW55" i="22"/>
  <c r="AQ55" i="22"/>
  <c r="AL55" i="22"/>
  <c r="AG55" i="22"/>
  <c r="AA55" i="22"/>
  <c r="V55" i="22"/>
  <c r="Q55" i="22"/>
  <c r="K55" i="22"/>
  <c r="CR54" i="22"/>
  <c r="CM54" i="22"/>
  <c r="CG54" i="22"/>
  <c r="CB54" i="22"/>
  <c r="BW54" i="22"/>
  <c r="BQ54" i="22"/>
  <c r="BL54" i="22"/>
  <c r="BG54" i="22"/>
  <c r="BA54" i="22"/>
  <c r="AV54" i="22"/>
  <c r="AQ54" i="22"/>
  <c r="AK54" i="22"/>
  <c r="AF54" i="22"/>
  <c r="AA54" i="22"/>
  <c r="U54" i="22"/>
  <c r="P54" i="22"/>
  <c r="K54" i="22"/>
  <c r="CQ53" i="22"/>
  <c r="CL53" i="22"/>
  <c r="CG53" i="22"/>
  <c r="CA53" i="22"/>
  <c r="BV53" i="22"/>
  <c r="BQ53" i="22"/>
  <c r="BK53" i="22"/>
  <c r="BF53" i="22"/>
  <c r="BA53" i="22"/>
  <c r="AU53" i="22"/>
  <c r="AP53" i="22"/>
  <c r="AK53" i="22"/>
  <c r="AE53" i="22"/>
  <c r="Z53" i="22"/>
  <c r="U53" i="22"/>
  <c r="O53" i="22"/>
  <c r="J53" i="22"/>
  <c r="CQ52" i="22"/>
  <c r="CK52" i="22"/>
  <c r="CG52" i="22"/>
  <c r="CC52" i="22"/>
  <c r="BY52" i="22"/>
  <c r="BU52" i="22"/>
  <c r="BQ52" i="22"/>
  <c r="BM52" i="22"/>
  <c r="BI52" i="22"/>
  <c r="BE52" i="22"/>
  <c r="BA52" i="22"/>
  <c r="AW52" i="22"/>
  <c r="AS52" i="22"/>
  <c r="AO52" i="22"/>
  <c r="AK52" i="22"/>
  <c r="AG52" i="22"/>
  <c r="AC52" i="22"/>
  <c r="Y52" i="22"/>
  <c r="U52" i="22"/>
  <c r="Q52" i="22"/>
  <c r="M52" i="22"/>
  <c r="CU51" i="22"/>
  <c r="CQ51" i="22"/>
  <c r="CM51" i="22"/>
  <c r="CI51" i="22"/>
  <c r="CE51" i="22"/>
  <c r="CA51" i="22"/>
  <c r="BW51" i="22"/>
  <c r="BS51" i="22"/>
  <c r="BO51" i="22"/>
  <c r="BK51" i="22"/>
  <c r="BG51" i="22"/>
  <c r="BC51" i="22"/>
  <c r="AY51" i="22"/>
  <c r="AU51" i="22"/>
  <c r="AQ51" i="22"/>
  <c r="AM51" i="22"/>
  <c r="AI51" i="22"/>
  <c r="AE51" i="22"/>
  <c r="AA51" i="22"/>
  <c r="W51" i="22"/>
  <c r="S51" i="22"/>
  <c r="O51" i="22"/>
  <c r="K51" i="22"/>
  <c r="CS50" i="22"/>
  <c r="CO50" i="22"/>
  <c r="CK50" i="22"/>
  <c r="CG50" i="22"/>
  <c r="CC50" i="22"/>
  <c r="BY50" i="22"/>
  <c r="BU50" i="22"/>
  <c r="BQ50" i="22"/>
  <c r="BM50" i="22"/>
  <c r="BI50" i="22"/>
  <c r="BE50" i="22"/>
  <c r="BA50" i="22"/>
  <c r="AW50" i="22"/>
  <c r="AS50" i="22"/>
  <c r="AO50" i="22"/>
  <c r="AK50" i="22"/>
  <c r="AG50" i="22"/>
  <c r="AC50" i="22"/>
  <c r="Y50" i="22"/>
  <c r="U50" i="22"/>
  <c r="Q50" i="22"/>
  <c r="M50" i="22"/>
  <c r="CU49" i="22"/>
  <c r="CQ49" i="22"/>
  <c r="CM49" i="22"/>
  <c r="CI49" i="22"/>
  <c r="CE49" i="22"/>
  <c r="CA49" i="22"/>
  <c r="BW49" i="22"/>
  <c r="BS49" i="22"/>
  <c r="BO49" i="22"/>
  <c r="BK49" i="22"/>
  <c r="BG49" i="22"/>
  <c r="BC49" i="22"/>
  <c r="AY49" i="22"/>
  <c r="AU49" i="22"/>
  <c r="AQ49" i="22"/>
  <c r="AM49" i="22"/>
  <c r="AI49" i="22"/>
  <c r="AE49" i="22"/>
  <c r="AA49" i="22"/>
  <c r="W49" i="22"/>
  <c r="S49" i="22"/>
  <c r="O49" i="22"/>
  <c r="K49" i="22"/>
  <c r="CS48" i="22"/>
  <c r="CO48" i="22"/>
  <c r="CK48" i="22"/>
  <c r="CG48" i="22"/>
  <c r="CC48" i="22"/>
  <c r="BY48" i="22"/>
  <c r="BU48" i="22"/>
  <c r="BQ48" i="22"/>
  <c r="BM48" i="22"/>
  <c r="BI48" i="22"/>
  <c r="BE48" i="22"/>
  <c r="BA48" i="22"/>
  <c r="AW48" i="22"/>
  <c r="AS48" i="22"/>
  <c r="AO48" i="22"/>
  <c r="AK48" i="22"/>
  <c r="AG48" i="22"/>
  <c r="AC48" i="22"/>
  <c r="Y48" i="22"/>
  <c r="U48" i="22"/>
  <c r="Q48" i="22"/>
  <c r="M48" i="22"/>
  <c r="CU47" i="22"/>
  <c r="CQ47" i="22"/>
  <c r="CM47" i="22"/>
  <c r="CI47" i="22"/>
  <c r="CE47" i="22"/>
  <c r="CA47" i="22"/>
  <c r="BW47" i="22"/>
  <c r="BS47" i="22"/>
  <c r="BO47" i="22"/>
  <c r="BK47" i="22"/>
  <c r="BG47" i="22"/>
  <c r="BC47" i="22"/>
  <c r="AY47" i="22"/>
  <c r="AU47" i="22"/>
  <c r="AQ47" i="22"/>
  <c r="AM47" i="22"/>
  <c r="AI47" i="22"/>
  <c r="AE47" i="22"/>
  <c r="AA47" i="22"/>
  <c r="W47" i="22"/>
  <c r="S47" i="22"/>
  <c r="O47" i="22"/>
  <c r="K47" i="22"/>
  <c r="CS46" i="22"/>
  <c r="CO46" i="22"/>
  <c r="CK46" i="22"/>
  <c r="CG46" i="22"/>
  <c r="CC46" i="22"/>
  <c r="BY46" i="22"/>
  <c r="BU46" i="22"/>
  <c r="BQ46" i="22"/>
  <c r="BM46" i="22"/>
  <c r="BI46" i="22"/>
  <c r="BE46" i="22"/>
  <c r="BA46" i="22"/>
  <c r="AW46" i="22"/>
  <c r="AS46" i="22"/>
  <c r="AO46" i="22"/>
  <c r="AK46" i="22"/>
  <c r="AG46" i="22"/>
  <c r="AC46" i="22"/>
  <c r="Y46" i="22"/>
  <c r="U46" i="22"/>
  <c r="Q46" i="22"/>
  <c r="M46" i="22"/>
  <c r="CU45" i="22"/>
  <c r="CQ45" i="22"/>
  <c r="CM45" i="22"/>
  <c r="CI45" i="22"/>
  <c r="CE45" i="22"/>
  <c r="CA45" i="22"/>
  <c r="BW45" i="22"/>
  <c r="BS45" i="22"/>
  <c r="BO45" i="22"/>
  <c r="BK45" i="22"/>
  <c r="BG45" i="22"/>
  <c r="BC45" i="22"/>
  <c r="AY45" i="22"/>
  <c r="AU45" i="22"/>
  <c r="AQ45" i="22"/>
  <c r="AM45" i="22"/>
  <c r="AI45" i="22"/>
  <c r="AE45" i="22"/>
  <c r="AA45" i="22"/>
  <c r="W45" i="22"/>
  <c r="S45" i="22"/>
  <c r="O45" i="22"/>
  <c r="K45" i="22"/>
  <c r="CS44" i="22"/>
  <c r="CO44" i="22"/>
  <c r="CK44" i="22"/>
  <c r="CG44" i="22"/>
  <c r="CC44" i="22"/>
  <c r="BY44" i="22"/>
  <c r="BU44" i="22"/>
  <c r="BQ44" i="22"/>
  <c r="BM44" i="22"/>
  <c r="BI44" i="22"/>
  <c r="BE44" i="22"/>
  <c r="BA44" i="22"/>
  <c r="AW44" i="22"/>
  <c r="AS44" i="22"/>
  <c r="AO44" i="22"/>
  <c r="AK44" i="22"/>
  <c r="AG44" i="22"/>
  <c r="AC44" i="22"/>
  <c r="Y44" i="22"/>
  <c r="U44" i="22"/>
  <c r="Q44" i="22"/>
  <c r="M44" i="22"/>
  <c r="CU43" i="22"/>
  <c r="CQ43" i="22"/>
  <c r="CM43" i="22"/>
  <c r="CI43" i="22"/>
  <c r="CE43" i="22"/>
  <c r="CA43" i="22"/>
  <c r="BW43" i="22"/>
  <c r="BS43" i="22"/>
  <c r="BO43" i="22"/>
  <c r="BK43" i="22"/>
  <c r="BG43" i="22"/>
  <c r="BC43" i="22"/>
  <c r="AY43" i="22"/>
  <c r="AU43" i="22"/>
  <c r="AQ43" i="22"/>
  <c r="AM43" i="22"/>
  <c r="AI43" i="22"/>
  <c r="AE43" i="22"/>
  <c r="AA43" i="22"/>
  <c r="W43" i="22"/>
  <c r="S43" i="22"/>
  <c r="O43" i="22"/>
  <c r="K43" i="22"/>
  <c r="CS42" i="22"/>
  <c r="CO42" i="22"/>
  <c r="CK42" i="22"/>
  <c r="CG42" i="22"/>
  <c r="CC42" i="22"/>
  <c r="BY42" i="22"/>
  <c r="BU42" i="22"/>
  <c r="BQ42" i="22"/>
  <c r="BM42" i="22"/>
  <c r="BI42" i="22"/>
  <c r="BE42" i="22"/>
  <c r="BA42" i="22"/>
  <c r="AW42" i="22"/>
  <c r="AS42" i="22"/>
  <c r="AO42" i="22"/>
  <c r="AK42" i="22"/>
  <c r="AG42" i="22"/>
  <c r="AC42" i="22"/>
  <c r="Y42" i="22"/>
  <c r="U42" i="22"/>
  <c r="Q42" i="22"/>
  <c r="M42" i="22"/>
  <c r="CU41" i="22"/>
  <c r="CQ41" i="22"/>
  <c r="CM41" i="22"/>
  <c r="CI41" i="22"/>
  <c r="CE41" i="22"/>
  <c r="CA41" i="22"/>
  <c r="BW41" i="22"/>
  <c r="BS41" i="22"/>
  <c r="BO41" i="22"/>
  <c r="BK41" i="22"/>
  <c r="BG41" i="22"/>
  <c r="BC41" i="22"/>
  <c r="AY41" i="22"/>
  <c r="AU41" i="22"/>
  <c r="AQ41" i="22"/>
  <c r="AM41" i="22"/>
  <c r="AI41" i="22"/>
  <c r="AE41" i="22"/>
  <c r="AA41" i="22"/>
  <c r="W41" i="22"/>
  <c r="S41" i="22"/>
  <c r="O41" i="22"/>
  <c r="K41" i="22"/>
  <c r="CS40" i="22"/>
  <c r="CO40" i="22"/>
  <c r="CK40" i="22"/>
  <c r="CG40" i="22"/>
  <c r="CC40" i="22"/>
  <c r="BY40" i="22"/>
  <c r="BU40" i="22"/>
  <c r="BQ40" i="22"/>
  <c r="BM40" i="22"/>
  <c r="BI40" i="22"/>
  <c r="BE40" i="22"/>
  <c r="BA40" i="22"/>
  <c r="AW40" i="22"/>
  <c r="AS40" i="22"/>
  <c r="AO40" i="22"/>
  <c r="AK40" i="22"/>
  <c r="AG40" i="22"/>
  <c r="AC40" i="22"/>
  <c r="Y40" i="22"/>
  <c r="U40" i="22"/>
  <c r="Q40" i="22"/>
  <c r="M40" i="22"/>
  <c r="CU39" i="22"/>
  <c r="CQ39" i="22"/>
  <c r="CM39" i="22"/>
  <c r="CI39" i="22"/>
  <c r="CE39" i="22"/>
  <c r="CA39" i="22"/>
  <c r="BW39" i="22"/>
  <c r="BS39" i="22"/>
  <c r="BO39" i="22"/>
  <c r="BK39" i="22"/>
  <c r="BG39" i="22"/>
  <c r="BC39" i="22"/>
  <c r="AY39" i="22"/>
  <c r="AU39" i="22"/>
  <c r="AQ39" i="22"/>
  <c r="AM39" i="22"/>
  <c r="AI39" i="22"/>
  <c r="AE39" i="22"/>
  <c r="AA39" i="22"/>
  <c r="W39" i="22"/>
  <c r="S39" i="22"/>
  <c r="O39" i="22"/>
  <c r="K39" i="22"/>
  <c r="CS38" i="22"/>
  <c r="CO38" i="22"/>
  <c r="CK38" i="22"/>
  <c r="CG38" i="22"/>
  <c r="CC38" i="22"/>
  <c r="BY38" i="22"/>
  <c r="BU38" i="22"/>
  <c r="BQ38" i="22"/>
  <c r="BM38" i="22"/>
  <c r="BI38" i="22"/>
  <c r="BE38" i="22"/>
  <c r="BA38" i="22"/>
  <c r="AW38" i="22"/>
  <c r="AS38" i="22"/>
  <c r="AO38" i="22"/>
  <c r="AK38" i="22"/>
  <c r="AG38" i="22"/>
  <c r="AC38" i="22"/>
  <c r="Y38" i="22"/>
  <c r="U38" i="22"/>
  <c r="Q38" i="22"/>
  <c r="M38" i="22"/>
  <c r="CU37" i="22"/>
  <c r="CQ37" i="22"/>
  <c r="CM37" i="22"/>
  <c r="CI37" i="22"/>
  <c r="CE37" i="22"/>
  <c r="CA37" i="22"/>
  <c r="BW37" i="22"/>
  <c r="BS37" i="22"/>
  <c r="BO37" i="22"/>
  <c r="BK37" i="22"/>
  <c r="BG37" i="22"/>
  <c r="BC37" i="22"/>
  <c r="AY37" i="22"/>
  <c r="AU37" i="22"/>
  <c r="AQ37" i="22"/>
  <c r="AM37" i="22"/>
  <c r="AI37" i="22"/>
  <c r="AE37" i="22"/>
  <c r="AA37" i="22"/>
  <c r="W37" i="22"/>
  <c r="S37" i="22"/>
  <c r="O37" i="22"/>
  <c r="K37" i="22"/>
  <c r="CS36" i="22"/>
  <c r="CO36" i="22"/>
  <c r="CK36" i="22"/>
  <c r="CG36" i="22"/>
  <c r="CC36" i="22"/>
  <c r="BY36" i="22"/>
  <c r="BU36" i="22"/>
  <c r="BQ36" i="22"/>
  <c r="BM36" i="22"/>
  <c r="BI36" i="22"/>
  <c r="BE36" i="22"/>
  <c r="BA36" i="22"/>
  <c r="AW36" i="22"/>
  <c r="AS36" i="22"/>
  <c r="AO36" i="22"/>
  <c r="AK36" i="22"/>
  <c r="AG36" i="22"/>
  <c r="AC36" i="22"/>
  <c r="Y36" i="22"/>
  <c r="U36" i="22"/>
  <c r="Q36" i="22"/>
  <c r="M36" i="22"/>
  <c r="CU35" i="22"/>
  <c r="CQ35" i="22"/>
  <c r="CM35" i="22"/>
  <c r="CI35" i="22"/>
  <c r="CE35" i="22"/>
  <c r="CA35" i="22"/>
  <c r="BW35" i="22"/>
  <c r="BS35" i="22"/>
  <c r="BO35" i="22"/>
  <c r="BK35" i="22"/>
  <c r="BG35" i="22"/>
  <c r="BC35" i="22"/>
  <c r="AY35" i="22"/>
  <c r="AU35" i="22"/>
  <c r="AQ35" i="22"/>
  <c r="AM35" i="22"/>
  <c r="AI35" i="22"/>
  <c r="AE35" i="22"/>
  <c r="AA35" i="22"/>
  <c r="W35" i="22"/>
  <c r="S35" i="22"/>
  <c r="O35" i="22"/>
  <c r="K35" i="22"/>
  <c r="CS34" i="22"/>
  <c r="CO34" i="22"/>
  <c r="CK34" i="22"/>
  <c r="CG34" i="22"/>
  <c r="CC34" i="22"/>
  <c r="BY34" i="22"/>
  <c r="BU34" i="22"/>
  <c r="BQ34" i="22"/>
  <c r="BM34" i="22"/>
  <c r="BI34" i="22"/>
  <c r="BE34" i="22"/>
  <c r="BA34" i="22"/>
  <c r="AW34" i="22"/>
  <c r="AS34" i="22"/>
  <c r="AO34" i="22"/>
  <c r="AK34" i="22"/>
  <c r="AG34" i="22"/>
  <c r="AC34" i="22"/>
  <c r="Y34" i="22"/>
  <c r="U34" i="22"/>
  <c r="Q34" i="22"/>
  <c r="M34" i="22"/>
  <c r="CU33" i="22"/>
  <c r="CQ33" i="22"/>
  <c r="CM33" i="22"/>
  <c r="CI33" i="22"/>
  <c r="CE33" i="22"/>
  <c r="CA33" i="22"/>
  <c r="BW33" i="22"/>
  <c r="BS33" i="22"/>
  <c r="BO33" i="22"/>
  <c r="BK33" i="22"/>
  <c r="BG33" i="22"/>
  <c r="BC33" i="22"/>
  <c r="AY33" i="22"/>
  <c r="AU33" i="22"/>
  <c r="AQ33" i="22"/>
  <c r="AM33" i="22"/>
  <c r="AI33" i="22"/>
  <c r="AE33" i="22"/>
  <c r="AA33" i="22"/>
  <c r="W33" i="22"/>
  <c r="S33" i="22"/>
  <c r="O33" i="22"/>
  <c r="K33" i="22"/>
  <c r="CS32" i="22"/>
  <c r="CO32" i="22"/>
  <c r="CK32" i="22"/>
  <c r="CG32" i="22"/>
  <c r="CC32" i="22"/>
  <c r="BY32" i="22"/>
  <c r="BU32" i="22"/>
  <c r="BQ32" i="22"/>
  <c r="BM32" i="22"/>
  <c r="BI32" i="22"/>
  <c r="BE32" i="22"/>
  <c r="BA32" i="22"/>
  <c r="AW32" i="22"/>
  <c r="AS32" i="22"/>
  <c r="AO32" i="22"/>
  <c r="AK32" i="22"/>
  <c r="AG32" i="22"/>
  <c r="AC32" i="22"/>
  <c r="Y32" i="22"/>
  <c r="U32" i="22"/>
  <c r="Q32" i="22"/>
  <c r="M32" i="22"/>
  <c r="CU31" i="22"/>
  <c r="CQ31" i="22"/>
  <c r="CM31" i="22"/>
  <c r="CI31" i="22"/>
  <c r="CE31" i="22"/>
  <c r="CA31" i="22"/>
  <c r="BW31" i="22"/>
  <c r="BS31" i="22"/>
  <c r="BO31" i="22"/>
  <c r="BK31" i="22"/>
  <c r="BG31" i="22"/>
  <c r="BC31" i="22"/>
  <c r="AY31" i="22"/>
  <c r="AU31" i="22"/>
  <c r="AQ31" i="22"/>
  <c r="AM31" i="22"/>
  <c r="AI31" i="22"/>
  <c r="AE31" i="22"/>
  <c r="AA31" i="22"/>
  <c r="W31" i="22"/>
  <c r="S31" i="22"/>
  <c r="O31" i="22"/>
  <c r="K31" i="22"/>
  <c r="CS30" i="22"/>
  <c r="CO30" i="22"/>
  <c r="CK30" i="22"/>
  <c r="CG30" i="22"/>
  <c r="CC30" i="22"/>
  <c r="BY30" i="22"/>
  <c r="BU30" i="22"/>
  <c r="BQ30" i="22"/>
  <c r="BM30" i="22"/>
  <c r="BI30" i="22"/>
  <c r="BE30" i="22"/>
  <c r="BA30" i="22"/>
  <c r="AW30" i="22"/>
  <c r="AS30" i="22"/>
  <c r="AO30" i="22"/>
  <c r="AK30" i="22"/>
  <c r="AG30" i="22"/>
  <c r="AC30" i="22"/>
  <c r="Y30" i="22"/>
  <c r="U30" i="22"/>
  <c r="Q30" i="22"/>
  <c r="M30" i="22"/>
  <c r="CU29" i="22"/>
  <c r="CQ29" i="22"/>
  <c r="CM29" i="22"/>
  <c r="CI29" i="22"/>
  <c r="CE29" i="22"/>
  <c r="CA29" i="22"/>
  <c r="BW29" i="22"/>
  <c r="BS29" i="22"/>
  <c r="BO29" i="22"/>
  <c r="BK29" i="22"/>
  <c r="BG29" i="22"/>
  <c r="BC29" i="22"/>
  <c r="AY29" i="22"/>
  <c r="AU29" i="22"/>
  <c r="AQ29" i="22"/>
  <c r="AM29" i="22"/>
  <c r="AI29" i="22"/>
  <c r="AE29" i="22"/>
  <c r="AA29" i="22"/>
  <c r="W29" i="22"/>
  <c r="S29" i="22"/>
  <c r="O29" i="22"/>
  <c r="K29" i="22"/>
  <c r="CS28" i="22"/>
  <c r="CO28" i="22"/>
  <c r="CK28" i="22"/>
  <c r="CG28" i="22"/>
  <c r="CC28" i="22"/>
  <c r="BY28" i="22"/>
  <c r="BU28" i="22"/>
  <c r="BQ28" i="22"/>
  <c r="BM28" i="22"/>
  <c r="BI28" i="22"/>
  <c r="BE28" i="22"/>
  <c r="BA28" i="22"/>
  <c r="AW28" i="22"/>
  <c r="AS28" i="22"/>
  <c r="AO28" i="22"/>
  <c r="AK28" i="22"/>
  <c r="AG28" i="22"/>
  <c r="AC28" i="22"/>
  <c r="Y28" i="22"/>
  <c r="U28" i="22"/>
  <c r="Q28" i="22"/>
  <c r="M28" i="22"/>
  <c r="CU27" i="22"/>
  <c r="CQ27" i="22"/>
  <c r="CM27" i="22"/>
  <c r="CI27" i="22"/>
  <c r="CE27" i="22"/>
  <c r="CA27" i="22"/>
  <c r="BW27" i="22"/>
  <c r="BS27" i="22"/>
  <c r="BO27" i="22"/>
  <c r="BK27" i="22"/>
  <c r="BG27" i="22"/>
  <c r="BC27" i="22"/>
  <c r="AY27" i="22"/>
  <c r="AU27" i="22"/>
  <c r="AQ27" i="22"/>
  <c r="AM27" i="22"/>
  <c r="AI27" i="22"/>
  <c r="AE27" i="22"/>
  <c r="AA27" i="22"/>
  <c r="W27" i="22"/>
  <c r="S27" i="22"/>
  <c r="O27" i="22"/>
  <c r="K27" i="22"/>
  <c r="CS26" i="22"/>
  <c r="CO26" i="22"/>
  <c r="CK26" i="22"/>
  <c r="CG26" i="22"/>
  <c r="CC26" i="22"/>
  <c r="BY26" i="22"/>
  <c r="BU26" i="22"/>
  <c r="BQ26" i="22"/>
  <c r="BM26" i="22"/>
  <c r="BI26" i="22"/>
  <c r="BE26" i="22"/>
  <c r="BA26" i="22"/>
  <c r="AW26" i="22"/>
  <c r="AS26" i="22"/>
  <c r="AO26" i="22"/>
  <c r="AK26" i="22"/>
  <c r="AG26" i="22"/>
  <c r="AC26" i="22"/>
  <c r="Y26" i="22"/>
  <c r="U26" i="22"/>
  <c r="Q26" i="22"/>
  <c r="M26" i="22"/>
  <c r="CU25" i="22"/>
  <c r="CQ25" i="22"/>
  <c r="CM25" i="22"/>
  <c r="CI25" i="22"/>
  <c r="CE25" i="22"/>
  <c r="CA25" i="22"/>
  <c r="BW25" i="22"/>
  <c r="BS25" i="22"/>
  <c r="BO25" i="22"/>
  <c r="BK25" i="22"/>
  <c r="BG25" i="22"/>
  <c r="BC25" i="22"/>
  <c r="AY25" i="22"/>
  <c r="AU25" i="22"/>
  <c r="AQ25" i="22"/>
  <c r="AM25" i="22"/>
  <c r="AI25" i="22"/>
  <c r="AE25" i="22"/>
  <c r="AA25" i="22"/>
  <c r="W25" i="22"/>
  <c r="S25" i="22"/>
  <c r="O25" i="22"/>
  <c r="K25" i="22"/>
  <c r="CS24" i="22"/>
  <c r="CO24" i="22"/>
  <c r="CK24" i="22"/>
  <c r="CG24" i="22"/>
  <c r="CC24" i="22"/>
  <c r="BY24" i="22"/>
  <c r="BU24" i="22"/>
  <c r="BQ24" i="22"/>
  <c r="BM24" i="22"/>
  <c r="BI24" i="22"/>
  <c r="BE24" i="22"/>
  <c r="BA24" i="22"/>
  <c r="AW24" i="22"/>
  <c r="AS24" i="22"/>
  <c r="AO24" i="22"/>
  <c r="AK24" i="22"/>
  <c r="AG24" i="22"/>
  <c r="AC24" i="22"/>
  <c r="Y24" i="22"/>
  <c r="U24" i="22"/>
  <c r="Q24" i="22"/>
  <c r="M24" i="22"/>
  <c r="CU23" i="22"/>
  <c r="CQ23" i="22"/>
  <c r="CM23" i="22"/>
  <c r="CI23" i="22"/>
  <c r="CE23" i="22"/>
  <c r="CA23" i="22"/>
  <c r="BW23" i="22"/>
  <c r="BS23" i="22"/>
  <c r="BO23" i="22"/>
  <c r="BK23" i="22"/>
  <c r="BG23" i="22"/>
  <c r="BC23" i="22"/>
  <c r="AY23" i="22"/>
  <c r="AU23" i="22"/>
  <c r="AQ23" i="22"/>
  <c r="AM23" i="22"/>
  <c r="AI23" i="22"/>
  <c r="AE23" i="22"/>
  <c r="AA23" i="22"/>
  <c r="W23" i="22"/>
  <c r="S23" i="22"/>
  <c r="O23" i="22"/>
  <c r="K23" i="22"/>
  <c r="CS22" i="22"/>
  <c r="CO22" i="22"/>
  <c r="CK22" i="22"/>
  <c r="CG22" i="22"/>
  <c r="CC22" i="22"/>
  <c r="BY22" i="22"/>
  <c r="BU22" i="22"/>
  <c r="BQ22" i="22"/>
  <c r="BM22" i="22"/>
  <c r="BI22" i="22"/>
  <c r="BE22" i="22"/>
  <c r="BA22" i="22"/>
  <c r="AW22" i="22"/>
  <c r="AS22" i="22"/>
  <c r="AO22" i="22"/>
  <c r="AK22" i="22"/>
  <c r="AG22" i="22"/>
  <c r="AC22" i="22"/>
  <c r="Y22" i="22"/>
  <c r="U22" i="22"/>
  <c r="Q22" i="22"/>
  <c r="M22" i="22"/>
  <c r="CU21" i="22"/>
  <c r="CQ21" i="22"/>
  <c r="CM21" i="22"/>
  <c r="CI21" i="22"/>
  <c r="CE21" i="22"/>
  <c r="CA21" i="22"/>
  <c r="BW21" i="22"/>
  <c r="BS21" i="22"/>
  <c r="BO21" i="22"/>
  <c r="BK21" i="22"/>
  <c r="BG21" i="22"/>
  <c r="BC21" i="22"/>
  <c r="AY21" i="22"/>
  <c r="AU21" i="22"/>
  <c r="AQ21" i="22"/>
  <c r="AM21" i="22"/>
  <c r="AI21" i="22"/>
  <c r="AE21" i="22"/>
  <c r="AA21" i="22"/>
  <c r="W21" i="22"/>
  <c r="S21" i="22"/>
  <c r="O21" i="22"/>
  <c r="K21" i="22"/>
  <c r="CS20" i="22"/>
  <c r="CO20" i="22"/>
  <c r="CK20" i="22"/>
  <c r="CG20" i="22"/>
  <c r="CC20" i="22"/>
  <c r="AZ38" i="26"/>
  <c r="BW26" i="26"/>
  <c r="J22" i="26"/>
  <c r="AV19" i="26"/>
  <c r="CH16" i="26"/>
  <c r="Z14" i="26"/>
  <c r="BL11" i="26"/>
  <c r="CX8" i="26"/>
  <c r="BB6" i="26"/>
  <c r="CQ4" i="26"/>
  <c r="BM3" i="26"/>
  <c r="AI2" i="26"/>
  <c r="K73" i="24"/>
  <c r="K57" i="24"/>
  <c r="K41" i="24"/>
  <c r="K25" i="24"/>
  <c r="K9" i="24"/>
  <c r="K46" i="23"/>
  <c r="K63" i="16"/>
  <c r="K80" i="15"/>
  <c r="K16" i="15"/>
  <c r="K33" i="14"/>
  <c r="CQ89" i="22"/>
  <c r="AE89" i="22"/>
  <c r="BE88" i="22"/>
  <c r="CE87" i="22"/>
  <c r="S87" i="22"/>
  <c r="AS86" i="22"/>
  <c r="BS85" i="22"/>
  <c r="CS84" i="22"/>
  <c r="AG84" i="22"/>
  <c r="BG83" i="22"/>
  <c r="CG82" i="22"/>
  <c r="U82" i="22"/>
  <c r="AU81" i="22"/>
  <c r="BU80" i="22"/>
  <c r="CU79" i="22"/>
  <c r="AI79" i="22"/>
  <c r="BI78" i="22"/>
  <c r="CI77" i="22"/>
  <c r="W77" i="22"/>
  <c r="AW76" i="22"/>
  <c r="BW75" i="22"/>
  <c r="AE75" i="22"/>
  <c r="CK74" i="22"/>
  <c r="BE74" i="22"/>
  <c r="Y74" i="22"/>
  <c r="CE73" i="22"/>
  <c r="AY73" i="22"/>
  <c r="S73" i="22"/>
  <c r="BY72" i="22"/>
  <c r="AS72" i="22"/>
  <c r="M72" i="22"/>
  <c r="BS71" i="22"/>
  <c r="AM71" i="22"/>
  <c r="CS70" i="22"/>
  <c r="BM70" i="22"/>
  <c r="AG70" i="22"/>
  <c r="CM69" i="22"/>
  <c r="BG69" i="22"/>
  <c r="AA69" i="22"/>
  <c r="CG68" i="22"/>
  <c r="BA68" i="22"/>
  <c r="U68" i="22"/>
  <c r="CA67" i="22"/>
  <c r="AU67" i="22"/>
  <c r="R67" i="22"/>
  <c r="CI66" i="22"/>
  <c r="BM66" i="22"/>
  <c r="AR66" i="22"/>
  <c r="W66" i="22"/>
  <c r="CM65" i="22"/>
  <c r="BR65" i="22"/>
  <c r="AW65" i="22"/>
  <c r="AA65" i="22"/>
  <c r="CR64" i="22"/>
  <c r="BW64" i="22"/>
  <c r="BA64" i="22"/>
  <c r="AF64" i="22"/>
  <c r="K64" i="22"/>
  <c r="CA63" i="22"/>
  <c r="BF63" i="22"/>
  <c r="AK63" i="22"/>
  <c r="O63" i="22"/>
  <c r="CF62" i="22"/>
  <c r="BK62" i="22"/>
  <c r="AO62" i="22"/>
  <c r="T62" i="22"/>
  <c r="CK61" i="22"/>
  <c r="BO61" i="22"/>
  <c r="AT61" i="22"/>
  <c r="Y61" i="22"/>
  <c r="CO60" i="22"/>
  <c r="BT60" i="22"/>
  <c r="AY60" i="22"/>
  <c r="AC60" i="22"/>
  <c r="CT59" i="22"/>
  <c r="BY59" i="22"/>
  <c r="BC59" i="22"/>
  <c r="AH59" i="22"/>
  <c r="M59" i="22"/>
  <c r="CC58" i="22"/>
  <c r="BH58" i="22"/>
  <c r="AM58" i="22"/>
  <c r="Q58" i="22"/>
  <c r="CH57" i="22"/>
  <c r="BM57" i="22"/>
  <c r="AQ57" i="22"/>
  <c r="V57" i="22"/>
  <c r="CM56" i="22"/>
  <c r="BQ56" i="22"/>
  <c r="AV56" i="22"/>
  <c r="AA56" i="22"/>
  <c r="CQ55" i="22"/>
  <c r="BV55" i="22"/>
  <c r="BA55" i="22"/>
  <c r="AE55" i="22"/>
  <c r="J55" i="22"/>
  <c r="CA54" i="22"/>
  <c r="BE54" i="22"/>
  <c r="AJ54" i="22"/>
  <c r="O54" i="22"/>
  <c r="CE53" i="22"/>
  <c r="BJ53" i="22"/>
  <c r="AO53" i="22"/>
  <c r="S53" i="22"/>
  <c r="CJ52" i="22"/>
  <c r="BT52" i="22"/>
  <c r="BD52" i="22"/>
  <c r="AN52" i="22"/>
  <c r="X52" i="22"/>
  <c r="CT51" i="22"/>
  <c r="CD51" i="22"/>
  <c r="BN51" i="22"/>
  <c r="AX51" i="22"/>
  <c r="AH51" i="22"/>
  <c r="R51" i="22"/>
  <c r="CN50" i="22"/>
  <c r="BX50" i="22"/>
  <c r="BH50" i="22"/>
  <c r="AR50" i="22"/>
  <c r="AB50" i="22"/>
  <c r="L50" i="22"/>
  <c r="CH49" i="22"/>
  <c r="BR49" i="22"/>
  <c r="BB49" i="22"/>
  <c r="AL49" i="22"/>
  <c r="V49" i="22"/>
  <c r="CR48" i="22"/>
  <c r="CB48" i="22"/>
  <c r="BL48" i="22"/>
  <c r="AV48" i="22"/>
  <c r="AF48" i="22"/>
  <c r="P48" i="22"/>
  <c r="CL47" i="22"/>
  <c r="BV47" i="22"/>
  <c r="BF47" i="22"/>
  <c r="AP47" i="22"/>
  <c r="Z47" i="22"/>
  <c r="J47" i="22"/>
  <c r="CF46" i="22"/>
  <c r="BP46" i="22"/>
  <c r="AZ46" i="22"/>
  <c r="AJ46" i="22"/>
  <c r="T46" i="22"/>
  <c r="CP45" i="22"/>
  <c r="BZ45" i="22"/>
  <c r="BJ45" i="22"/>
  <c r="AT45" i="22"/>
  <c r="AD45" i="22"/>
  <c r="N45" i="22"/>
  <c r="CJ44" i="22"/>
  <c r="BT44" i="22"/>
  <c r="BD44" i="22"/>
  <c r="AN44" i="22"/>
  <c r="X44" i="22"/>
  <c r="CT43" i="22"/>
  <c r="CD43" i="22"/>
  <c r="BN43" i="22"/>
  <c r="AX43" i="22"/>
  <c r="AH43" i="22"/>
  <c r="R43" i="22"/>
  <c r="CN42" i="22"/>
  <c r="BX42" i="22"/>
  <c r="BH42" i="22"/>
  <c r="AR42" i="22"/>
  <c r="AB42" i="22"/>
  <c r="L42" i="22"/>
  <c r="CH41" i="22"/>
  <c r="BR41" i="22"/>
  <c r="BB41" i="22"/>
  <c r="AL41" i="22"/>
  <c r="V41" i="22"/>
  <c r="CR40" i="22"/>
  <c r="CB40" i="22"/>
  <c r="BL40" i="22"/>
  <c r="AV40" i="22"/>
  <c r="AF40" i="22"/>
  <c r="P40" i="22"/>
  <c r="CL39" i="22"/>
  <c r="BV39" i="22"/>
  <c r="BF39" i="22"/>
  <c r="AP39" i="22"/>
  <c r="Z39" i="22"/>
  <c r="J39" i="22"/>
  <c r="CF38" i="22"/>
  <c r="BP38" i="22"/>
  <c r="AZ38" i="22"/>
  <c r="AJ38" i="22"/>
  <c r="T38" i="22"/>
  <c r="CP37" i="22"/>
  <c r="BZ37" i="22"/>
  <c r="BJ37" i="22"/>
  <c r="AT37" i="22"/>
  <c r="AD37" i="22"/>
  <c r="N37" i="22"/>
  <c r="CJ36" i="22"/>
  <c r="BT36" i="22"/>
  <c r="BD36" i="22"/>
  <c r="AN36" i="22"/>
  <c r="X36" i="22"/>
  <c r="CT35" i="22"/>
  <c r="CD35" i="22"/>
  <c r="BN35" i="22"/>
  <c r="AX35" i="22"/>
  <c r="AH35" i="22"/>
  <c r="R35" i="22"/>
  <c r="CN34" i="22"/>
  <c r="BX34" i="22"/>
  <c r="BH34" i="22"/>
  <c r="AR34" i="22"/>
  <c r="AB34" i="22"/>
  <c r="L34" i="22"/>
  <c r="CH33" i="22"/>
  <c r="BR33" i="22"/>
  <c r="BB33" i="22"/>
  <c r="AL33" i="22"/>
  <c r="V33" i="22"/>
  <c r="CR32" i="22"/>
  <c r="CB32" i="22"/>
  <c r="BL32" i="22"/>
  <c r="AV32" i="22"/>
  <c r="AF32" i="22"/>
  <c r="P32" i="22"/>
  <c r="CL31" i="22"/>
  <c r="BV31" i="22"/>
  <c r="BF31" i="22"/>
  <c r="AP31" i="22"/>
  <c r="Z31" i="22"/>
  <c r="J31" i="22"/>
  <c r="CF30" i="22"/>
  <c r="BP30" i="22"/>
  <c r="AZ30" i="22"/>
  <c r="AJ30" i="22"/>
  <c r="T30" i="22"/>
  <c r="CP29" i="22"/>
  <c r="BZ29" i="22"/>
  <c r="BJ29" i="22"/>
  <c r="AT29" i="22"/>
  <c r="AD29" i="22"/>
  <c r="N29" i="22"/>
  <c r="CJ28" i="22"/>
  <c r="BT28" i="22"/>
  <c r="BD28" i="22"/>
  <c r="AN28" i="22"/>
  <c r="X28" i="22"/>
  <c r="CT27" i="22"/>
  <c r="CD27" i="22"/>
  <c r="BN27" i="22"/>
  <c r="AX27" i="22"/>
  <c r="AH27" i="22"/>
  <c r="R27" i="22"/>
  <c r="CN26" i="22"/>
  <c r="BX26" i="22"/>
  <c r="BH26" i="22"/>
  <c r="AR26" i="22"/>
  <c r="AB26" i="22"/>
  <c r="L26" i="22"/>
  <c r="CH25" i="22"/>
  <c r="BR25" i="22"/>
  <c r="BB25" i="22"/>
  <c r="AL25" i="22"/>
  <c r="V25" i="22"/>
  <c r="CR24" i="22"/>
  <c r="CB24" i="22"/>
  <c r="BL24" i="22"/>
  <c r="AV24" i="22"/>
  <c r="AF24" i="22"/>
  <c r="P24" i="22"/>
  <c r="CL23" i="22"/>
  <c r="BV23" i="22"/>
  <c r="BF23" i="22"/>
  <c r="AP23" i="22"/>
  <c r="Z23" i="22"/>
  <c r="J23" i="22"/>
  <c r="CF22" i="22"/>
  <c r="BP22" i="22"/>
  <c r="AZ22" i="22"/>
  <c r="AJ22" i="22"/>
  <c r="T22" i="22"/>
  <c r="CP21" i="22"/>
  <c r="BZ21" i="22"/>
  <c r="BJ21" i="22"/>
  <c r="AT21" i="22"/>
  <c r="AD21" i="22"/>
  <c r="N21" i="22"/>
  <c r="CJ20" i="22"/>
  <c r="BX20" i="22"/>
  <c r="BP20" i="22"/>
  <c r="BH20" i="22"/>
  <c r="AZ20" i="22"/>
  <c r="AR20" i="22"/>
  <c r="AJ20" i="22"/>
  <c r="AB20" i="22"/>
  <c r="T20" i="22"/>
  <c r="L20" i="22"/>
  <c r="CP19" i="22"/>
  <c r="CH19" i="22"/>
  <c r="BZ19" i="22"/>
  <c r="BR19" i="22"/>
  <c r="BJ19" i="22"/>
  <c r="BB19" i="22"/>
  <c r="AT19" i="22"/>
  <c r="AL19" i="22"/>
  <c r="AD19" i="22"/>
  <c r="V19" i="22"/>
  <c r="N19" i="22"/>
  <c r="CR18" i="22"/>
  <c r="CJ18" i="22"/>
  <c r="CB18" i="22"/>
  <c r="BT18" i="22"/>
  <c r="BL18" i="22"/>
  <c r="BD18" i="22"/>
  <c r="AV18" i="22"/>
  <c r="AN18" i="22"/>
  <c r="AF18" i="22"/>
  <c r="X18" i="22"/>
  <c r="P18" i="22"/>
  <c r="CT17" i="22"/>
  <c r="CL17" i="22"/>
  <c r="CD17" i="22"/>
  <c r="BV17" i="22"/>
  <c r="BN17" i="22"/>
  <c r="BF17" i="22"/>
  <c r="AX17" i="22"/>
  <c r="AP17" i="22"/>
  <c r="AH17" i="22"/>
  <c r="Z17" i="22"/>
  <c r="R17" i="22"/>
  <c r="J17" i="22"/>
  <c r="CN16" i="22"/>
  <c r="CF16" i="22"/>
  <c r="BX16" i="22"/>
  <c r="BP16" i="22"/>
  <c r="BH16" i="22"/>
  <c r="AZ16" i="22"/>
  <c r="AR16" i="22"/>
  <c r="AJ16" i="22"/>
  <c r="AB16" i="22"/>
  <c r="T16" i="22"/>
  <c r="L16" i="22"/>
  <c r="CP15" i="22"/>
  <c r="CH15" i="22"/>
  <c r="BZ15" i="22"/>
  <c r="BS15" i="22"/>
  <c r="BN15" i="22"/>
  <c r="BI15" i="22"/>
  <c r="BC15" i="22"/>
  <c r="AX15" i="22"/>
  <c r="AS15" i="22"/>
  <c r="AM15" i="22"/>
  <c r="AH15" i="22"/>
  <c r="AC15" i="22"/>
  <c r="W15" i="22"/>
  <c r="R15" i="22"/>
  <c r="M15" i="22"/>
  <c r="CS14" i="22"/>
  <c r="CN14" i="22"/>
  <c r="CI14" i="22"/>
  <c r="CC14" i="22"/>
  <c r="BX14" i="22"/>
  <c r="BS14" i="22"/>
  <c r="BN14" i="22"/>
  <c r="BJ14" i="22"/>
  <c r="BF14" i="22"/>
  <c r="BB14" i="22"/>
  <c r="AX14" i="22"/>
  <c r="AT14" i="22"/>
  <c r="AP14" i="22"/>
  <c r="AL14" i="22"/>
  <c r="AH14" i="22"/>
  <c r="AD14" i="22"/>
  <c r="Z14" i="22"/>
  <c r="V14" i="22"/>
  <c r="R14" i="22"/>
  <c r="N14" i="22"/>
  <c r="J14" i="22"/>
  <c r="CR13" i="22"/>
  <c r="CN13" i="22"/>
  <c r="CJ13" i="22"/>
  <c r="CF13" i="22"/>
  <c r="CB13" i="22"/>
  <c r="BX13" i="22"/>
  <c r="BT13" i="22"/>
  <c r="BP13" i="22"/>
  <c r="BL13" i="22"/>
  <c r="BH13" i="22"/>
  <c r="BD13" i="22"/>
  <c r="AZ13" i="22"/>
  <c r="AV13" i="22"/>
  <c r="AR13" i="22"/>
  <c r="AN13" i="22"/>
  <c r="AJ13" i="22"/>
  <c r="AF13" i="22"/>
  <c r="AB13" i="22"/>
  <c r="X13" i="22"/>
  <c r="T13" i="22"/>
  <c r="P13" i="22"/>
  <c r="L13" i="22"/>
  <c r="CT12" i="22"/>
  <c r="CP12" i="22"/>
  <c r="CL12" i="22"/>
  <c r="CH12" i="22"/>
  <c r="CD12" i="22"/>
  <c r="BZ12" i="22"/>
  <c r="BV12" i="22"/>
  <c r="BR12" i="22"/>
  <c r="BN12" i="22"/>
  <c r="BJ12" i="22"/>
  <c r="BF12" i="22"/>
  <c r="BB12" i="22"/>
  <c r="AX12" i="22"/>
  <c r="AT12" i="22"/>
  <c r="AP12" i="22"/>
  <c r="AL12" i="22"/>
  <c r="AH12" i="22"/>
  <c r="AD12" i="22"/>
  <c r="Z12" i="22"/>
  <c r="V12" i="22"/>
  <c r="R12" i="22"/>
  <c r="N12" i="22"/>
  <c r="J12" i="22"/>
  <c r="CR11" i="22"/>
  <c r="CN11" i="22"/>
  <c r="CJ11" i="22"/>
  <c r="CF11" i="22"/>
  <c r="CB11" i="22"/>
  <c r="BX11" i="22"/>
  <c r="BT11" i="22"/>
  <c r="BP11" i="22"/>
  <c r="BL11" i="22"/>
  <c r="BH11" i="22"/>
  <c r="BD11" i="22"/>
  <c r="AZ11" i="22"/>
  <c r="AV11" i="22"/>
  <c r="AR11" i="22"/>
  <c r="AN11" i="22"/>
  <c r="AJ11" i="22"/>
  <c r="AF11" i="22"/>
  <c r="AB11" i="22"/>
  <c r="X11" i="22"/>
  <c r="T11" i="22"/>
  <c r="P11" i="22"/>
  <c r="L11" i="22"/>
  <c r="CT10" i="22"/>
  <c r="CP10" i="22"/>
  <c r="CL10" i="22"/>
  <c r="CH10" i="22"/>
  <c r="CD10" i="22"/>
  <c r="BZ10" i="22"/>
  <c r="BV10" i="22"/>
  <c r="BR10" i="22"/>
  <c r="BN10" i="22"/>
  <c r="BJ10" i="22"/>
  <c r="BF10" i="22"/>
  <c r="BB10" i="22"/>
  <c r="AX10" i="22"/>
  <c r="AT10" i="22"/>
  <c r="AP10" i="22"/>
  <c r="AL10" i="22"/>
  <c r="AH10" i="22"/>
  <c r="AD10" i="22"/>
  <c r="Z10" i="22"/>
  <c r="V10" i="22"/>
  <c r="R10" i="22"/>
  <c r="N10" i="22"/>
  <c r="J10" i="22"/>
  <c r="CR9" i="22"/>
  <c r="CN9" i="22"/>
  <c r="CJ9" i="22"/>
  <c r="CF9" i="22"/>
  <c r="CB9" i="22"/>
  <c r="BX9" i="22"/>
  <c r="BT9" i="22"/>
  <c r="BP9" i="22"/>
  <c r="BL9" i="22"/>
  <c r="BH9" i="22"/>
  <c r="BD9" i="22"/>
  <c r="AZ9" i="22"/>
  <c r="AV9" i="22"/>
  <c r="AR9" i="22"/>
  <c r="AN9" i="22"/>
  <c r="AJ9" i="22"/>
  <c r="AF9" i="22"/>
  <c r="AB9" i="22"/>
  <c r="X9" i="22"/>
  <c r="T9" i="22"/>
  <c r="P9" i="22"/>
  <c r="L9" i="22"/>
  <c r="CT8" i="22"/>
  <c r="CP8" i="22"/>
  <c r="CL8" i="22"/>
  <c r="CH8" i="22"/>
  <c r="CD8" i="22"/>
  <c r="BZ8" i="22"/>
  <c r="BV8" i="22"/>
  <c r="BR8" i="22"/>
  <c r="BN8" i="22"/>
  <c r="BJ8" i="22"/>
  <c r="BF8" i="22"/>
  <c r="BB8" i="22"/>
  <c r="AX8" i="22"/>
  <c r="AT8" i="22"/>
  <c r="AP8" i="22"/>
  <c r="AL8" i="22"/>
  <c r="AH8" i="22"/>
  <c r="AD8" i="22"/>
  <c r="Z8" i="22"/>
  <c r="V8" i="22"/>
  <c r="R8" i="22"/>
  <c r="N8" i="22"/>
  <c r="J8" i="22"/>
  <c r="CR7" i="22"/>
  <c r="CN7" i="22"/>
  <c r="CJ7" i="22"/>
  <c r="CF7" i="22"/>
  <c r="CB7" i="22"/>
  <c r="BX7" i="22"/>
  <c r="BT7" i="22"/>
  <c r="BP7" i="22"/>
  <c r="BL7" i="22"/>
  <c r="BH7" i="22"/>
  <c r="BD7" i="22"/>
  <c r="AZ7" i="22"/>
  <c r="AV7" i="22"/>
  <c r="AR7" i="22"/>
  <c r="AN7" i="22"/>
  <c r="AJ7" i="22"/>
  <c r="AF7" i="22"/>
  <c r="AB7" i="22"/>
  <c r="X7" i="22"/>
  <c r="T7" i="22"/>
  <c r="P7" i="22"/>
  <c r="L7" i="22"/>
  <c r="CT6" i="22"/>
  <c r="CP6" i="22"/>
  <c r="CL6" i="22"/>
  <c r="CH6" i="22"/>
  <c r="CD6" i="22"/>
  <c r="BZ6" i="22"/>
  <c r="BV6" i="22"/>
  <c r="BR6" i="22"/>
  <c r="BN6" i="22"/>
  <c r="BJ6" i="22"/>
  <c r="BF6" i="22"/>
  <c r="BB6" i="22"/>
  <c r="AX6" i="22"/>
  <c r="AT6" i="22"/>
  <c r="AP6" i="22"/>
  <c r="AL6" i="22"/>
  <c r="AH6" i="22"/>
  <c r="AD6" i="22"/>
  <c r="Z6" i="22"/>
  <c r="V6" i="22"/>
  <c r="R6" i="22"/>
  <c r="N6" i="22"/>
  <c r="J6" i="22"/>
  <c r="CR5" i="22"/>
  <c r="CN5" i="22"/>
  <c r="CJ5" i="22"/>
  <c r="CF5" i="22"/>
  <c r="CB5" i="22"/>
  <c r="BX5" i="22"/>
  <c r="BT5" i="22"/>
  <c r="BP5" i="22"/>
  <c r="BL5" i="22"/>
  <c r="BH5" i="22"/>
  <c r="BD5" i="22"/>
  <c r="AZ5" i="22"/>
  <c r="AV5" i="22"/>
  <c r="AR5" i="22"/>
  <c r="AN5" i="22"/>
  <c r="AJ5" i="22"/>
  <c r="AF5" i="22"/>
  <c r="AB5" i="22"/>
  <c r="X5" i="22"/>
  <c r="T5" i="22"/>
  <c r="P5" i="22"/>
  <c r="L5" i="22"/>
  <c r="CT4" i="22"/>
  <c r="CP4" i="22"/>
  <c r="CL4" i="22"/>
  <c r="CH4" i="22"/>
  <c r="CD4" i="22"/>
  <c r="BZ4" i="22"/>
  <c r="BV4" i="22"/>
  <c r="BR4" i="22"/>
  <c r="BN4" i="22"/>
  <c r="BJ4" i="22"/>
  <c r="BF4" i="22"/>
  <c r="BB4" i="22"/>
  <c r="AX4" i="22"/>
  <c r="AT4" i="22"/>
  <c r="AP4" i="22"/>
  <c r="AL4" i="22"/>
  <c r="AH4" i="22"/>
  <c r="AD4" i="22"/>
  <c r="Z4" i="22"/>
  <c r="V4" i="22"/>
  <c r="R4" i="22"/>
  <c r="N4" i="22"/>
  <c r="J4" i="22"/>
  <c r="CR3" i="22"/>
  <c r="CN3" i="22"/>
  <c r="CJ3" i="22"/>
  <c r="CF3" i="22"/>
  <c r="CB3" i="22"/>
  <c r="BX3" i="22"/>
  <c r="BT3" i="22"/>
  <c r="BP3" i="22"/>
  <c r="BL3" i="22"/>
  <c r="BH3" i="22"/>
  <c r="BD3" i="22"/>
  <c r="AZ3" i="22"/>
  <c r="AV3" i="22"/>
  <c r="AR3" i="22"/>
  <c r="AN3" i="22"/>
  <c r="AJ3" i="22"/>
  <c r="AF3" i="22"/>
  <c r="AB3" i="22"/>
  <c r="X3" i="22"/>
  <c r="T3" i="22"/>
  <c r="P3" i="22"/>
  <c r="L3" i="22"/>
  <c r="Q85" i="21"/>
  <c r="M85" i="21"/>
  <c r="R84" i="21"/>
  <c r="N84" i="21"/>
  <c r="J84" i="21"/>
  <c r="O83" i="21"/>
  <c r="K83" i="21"/>
  <c r="P82" i="21"/>
  <c r="L82" i="21"/>
  <c r="Q81" i="21"/>
  <c r="M81" i="21"/>
  <c r="R80" i="21"/>
  <c r="N80" i="21"/>
  <c r="J80" i="21"/>
  <c r="O79" i="21"/>
  <c r="K79" i="21"/>
  <c r="P78" i="21"/>
  <c r="L78" i="21"/>
  <c r="Q77" i="21"/>
  <c r="M77" i="21"/>
  <c r="R76" i="21"/>
  <c r="N76" i="21"/>
  <c r="J76" i="21"/>
  <c r="O75" i="21"/>
  <c r="K75" i="21"/>
  <c r="P74" i="21"/>
  <c r="L74" i="21"/>
  <c r="Q73" i="21"/>
  <c r="M73" i="21"/>
  <c r="R72" i="21"/>
  <c r="N72" i="21"/>
  <c r="J72" i="21"/>
  <c r="O71" i="21"/>
  <c r="K71" i="21"/>
  <c r="P70" i="21"/>
  <c r="L70" i="21"/>
  <c r="Q69" i="21"/>
  <c r="M69" i="21"/>
  <c r="R68" i="21"/>
  <c r="N68" i="21"/>
  <c r="J68" i="21"/>
  <c r="O67" i="21"/>
  <c r="K67" i="21"/>
  <c r="P66" i="21"/>
  <c r="L66" i="21"/>
  <c r="Q65" i="21"/>
  <c r="M65" i="21"/>
  <c r="R64" i="21"/>
  <c r="N64" i="21"/>
  <c r="J64" i="21"/>
  <c r="O63" i="21"/>
  <c r="K63" i="21"/>
  <c r="P62" i="21"/>
  <c r="L62" i="21"/>
  <c r="Q61" i="21"/>
  <c r="M61" i="21"/>
  <c r="R60" i="21"/>
  <c r="N60" i="21"/>
  <c r="J60" i="21"/>
  <c r="O59" i="21"/>
  <c r="K59" i="21"/>
  <c r="P58" i="21"/>
  <c r="L58" i="21"/>
  <c r="Q57" i="21"/>
  <c r="M57" i="21"/>
  <c r="R56" i="21"/>
  <c r="N56" i="21"/>
  <c r="J56" i="21"/>
  <c r="O55" i="21"/>
  <c r="K55" i="21"/>
  <c r="P54" i="21"/>
  <c r="L54" i="21"/>
  <c r="Q53" i="21"/>
  <c r="M53" i="21"/>
  <c r="R52" i="21"/>
  <c r="N52" i="21"/>
  <c r="J52" i="21"/>
  <c r="O51" i="21"/>
  <c r="K51" i="21"/>
  <c r="P50" i="21"/>
  <c r="L50" i="21"/>
  <c r="Q49" i="21"/>
  <c r="M49" i="21"/>
  <c r="R48" i="21"/>
  <c r="N48" i="21"/>
  <c r="J48" i="21"/>
  <c r="O47" i="21"/>
  <c r="K47" i="21"/>
  <c r="P46" i="21"/>
  <c r="L46" i="21"/>
  <c r="Q45" i="21"/>
  <c r="M45" i="21"/>
  <c r="R44" i="21"/>
  <c r="N44" i="21"/>
  <c r="J44" i="21"/>
  <c r="O43" i="21"/>
  <c r="K43" i="21"/>
  <c r="P42" i="21"/>
  <c r="L42" i="21"/>
  <c r="Q41" i="21"/>
  <c r="M41" i="21"/>
  <c r="R40" i="21"/>
  <c r="N40" i="21"/>
  <c r="J40" i="21"/>
  <c r="O39" i="21"/>
  <c r="K39" i="21"/>
  <c r="P38" i="21"/>
  <c r="L38" i="21"/>
  <c r="Q37" i="21"/>
  <c r="M37" i="21"/>
  <c r="R36" i="21"/>
  <c r="N36" i="21"/>
  <c r="J36" i="21"/>
  <c r="O35" i="21"/>
  <c r="K35" i="21"/>
  <c r="P34" i="21"/>
  <c r="L34" i="21"/>
  <c r="Q33" i="21"/>
  <c r="M33" i="21"/>
  <c r="R32" i="21"/>
  <c r="N32" i="21"/>
  <c r="J32" i="21"/>
  <c r="O31" i="21"/>
  <c r="K31" i="21"/>
  <c r="P30" i="21"/>
  <c r="L30" i="21"/>
  <c r="Q29" i="21"/>
  <c r="M29" i="21"/>
  <c r="R28" i="21"/>
  <c r="N28" i="21"/>
  <c r="J28" i="21"/>
  <c r="O27" i="21"/>
  <c r="K27" i="21"/>
  <c r="P26" i="21"/>
  <c r="L26" i="21"/>
  <c r="Q25" i="21"/>
  <c r="M25" i="21"/>
  <c r="R24" i="21"/>
  <c r="N24" i="21"/>
  <c r="J24" i="21"/>
  <c r="O23" i="21"/>
  <c r="K23" i="21"/>
  <c r="P22" i="21"/>
  <c r="L22" i="21"/>
  <c r="Q21" i="21"/>
  <c r="M21" i="21"/>
  <c r="R20" i="21"/>
  <c r="N20" i="21"/>
  <c r="J20" i="21"/>
  <c r="O19" i="21"/>
  <c r="K19" i="21"/>
  <c r="P18" i="21"/>
  <c r="L18" i="21"/>
  <c r="Q17" i="21"/>
  <c r="M17" i="21"/>
  <c r="R16" i="21"/>
  <c r="N16" i="21"/>
  <c r="J16" i="21"/>
  <c r="O15" i="21"/>
  <c r="K15" i="21"/>
  <c r="P14" i="21"/>
  <c r="L14" i="21"/>
  <c r="Q13" i="21"/>
  <c r="M13" i="21"/>
  <c r="R12" i="21"/>
  <c r="N12" i="21"/>
  <c r="J12" i="21"/>
  <c r="O11" i="21"/>
  <c r="K11" i="21"/>
  <c r="P10" i="21"/>
  <c r="L10" i="21"/>
  <c r="Q9" i="21"/>
  <c r="M9" i="21"/>
  <c r="R8" i="21"/>
  <c r="N8" i="21"/>
  <c r="J8" i="21"/>
  <c r="O7" i="21"/>
  <c r="K7" i="21"/>
  <c r="P6" i="21"/>
  <c r="L6" i="21"/>
  <c r="Q5" i="21"/>
  <c r="M5" i="21"/>
  <c r="R4" i="21"/>
  <c r="N4" i="21"/>
  <c r="J4" i="21"/>
  <c r="O3" i="21"/>
  <c r="K3" i="21"/>
  <c r="M11" i="11"/>
  <c r="I11" i="11"/>
  <c r="N10" i="11"/>
  <c r="J10" i="11"/>
  <c r="O9" i="11"/>
  <c r="K9" i="11"/>
  <c r="G9" i="11"/>
  <c r="L8" i="11"/>
  <c r="H8" i="11"/>
  <c r="M7" i="11"/>
  <c r="I7" i="11"/>
  <c r="N6" i="11"/>
  <c r="J6" i="11"/>
  <c r="O5" i="11"/>
  <c r="K5" i="11"/>
  <c r="G5" i="11"/>
  <c r="L4" i="11"/>
  <c r="H4" i="11"/>
  <c r="M3" i="11"/>
  <c r="I3" i="11"/>
  <c r="N2" i="11"/>
  <c r="J2" i="11"/>
  <c r="N3" i="28"/>
  <c r="N7" i="28"/>
  <c r="N11" i="28"/>
  <c r="N15" i="28"/>
  <c r="N19" i="28"/>
  <c r="N23" i="28"/>
  <c r="N27" i="28"/>
  <c r="N31" i="28"/>
  <c r="N35" i="28"/>
  <c r="N39" i="28"/>
  <c r="N43" i="28"/>
  <c r="N47" i="28"/>
  <c r="N51" i="28"/>
  <c r="N55" i="28"/>
  <c r="N59" i="28"/>
  <c r="N63" i="28"/>
  <c r="N67" i="28"/>
  <c r="N71" i="28"/>
  <c r="N75" i="28"/>
  <c r="N79" i="28"/>
  <c r="N82" i="28"/>
  <c r="DA27" i="26"/>
  <c r="CL14" i="26"/>
  <c r="BP9" i="26"/>
  <c r="DB6" i="26"/>
  <c r="BO2" i="26"/>
  <c r="K61" i="24"/>
  <c r="K13" i="24"/>
  <c r="K15" i="16"/>
  <c r="K8" i="14"/>
  <c r="CU87" i="22"/>
  <c r="CI85" i="22"/>
  <c r="AW84" i="22"/>
  <c r="AK82" i="22"/>
  <c r="Y80" i="22"/>
  <c r="M78" i="22"/>
  <c r="CM75" i="22"/>
  <c r="BM74" i="22"/>
  <c r="BG73" i="22"/>
  <c r="BA72" i="22"/>
  <c r="O71" i="22"/>
  <c r="CU69" i="22"/>
  <c r="BI68" i="22"/>
  <c r="BC67" i="22"/>
  <c r="BS66" i="22"/>
  <c r="CS65" i="22"/>
  <c r="AG65" i="22"/>
  <c r="BG64" i="22"/>
  <c r="CG63" i="22"/>
  <c r="U63" i="22"/>
  <c r="AU62" i="22"/>
  <c r="BU61" i="22"/>
  <c r="CU60" i="22"/>
  <c r="AI60" i="22"/>
  <c r="BI59" i="22"/>
  <c r="CI58" i="22"/>
  <c r="W58" i="22"/>
  <c r="AW57" i="22"/>
  <c r="CR56" i="22"/>
  <c r="AF56" i="22"/>
  <c r="BF55" i="22"/>
  <c r="CF54" i="22"/>
  <c r="T54" i="22"/>
  <c r="AT53" i="22"/>
  <c r="BX52" i="22"/>
  <c r="L52" i="22"/>
  <c r="BB51" i="22"/>
  <c r="AL51" i="22"/>
  <c r="CB50" i="22"/>
  <c r="AF50" i="22"/>
  <c r="BV49" i="22"/>
  <c r="Z49" i="22"/>
  <c r="BP48" i="22"/>
  <c r="T48" i="22"/>
  <c r="BJ47" i="22"/>
  <c r="N47" i="22"/>
  <c r="BD46" i="22"/>
  <c r="CT45" i="22"/>
  <c r="AX45" i="22"/>
  <c r="CN44" i="22"/>
  <c r="AR44" i="22"/>
  <c r="CH43" i="22"/>
  <c r="AL43" i="22"/>
  <c r="BL42" i="22"/>
  <c r="P42" i="22"/>
  <c r="BF41" i="22"/>
  <c r="J41" i="22"/>
  <c r="AZ40" i="22"/>
  <c r="CP39" i="22"/>
  <c r="AT39" i="22"/>
  <c r="N39" i="22"/>
  <c r="BT38" i="22"/>
  <c r="X38" i="22"/>
  <c r="BN37" i="22"/>
  <c r="R37" i="22"/>
  <c r="BH36" i="22"/>
  <c r="L36" i="22"/>
  <c r="BB35" i="22"/>
  <c r="CR34" i="22"/>
  <c r="AV34" i="22"/>
  <c r="CL33" i="22"/>
  <c r="AP33" i="22"/>
  <c r="J33" i="22"/>
  <c r="AZ32" i="22"/>
  <c r="T32" i="22"/>
  <c r="BJ31" i="22"/>
  <c r="CJ30" i="22"/>
  <c r="AN30" i="22"/>
  <c r="CD29" i="22"/>
  <c r="AH29" i="22"/>
  <c r="BX28" i="22"/>
  <c r="AB28" i="22"/>
  <c r="BR27" i="22"/>
  <c r="V27" i="22"/>
  <c r="CB26" i="22"/>
  <c r="AF26" i="22"/>
  <c r="BV25" i="22"/>
  <c r="Z25" i="22"/>
  <c r="BP24" i="22"/>
  <c r="T24" i="22"/>
  <c r="BJ23" i="22"/>
  <c r="AD23" i="22"/>
  <c r="BT22" i="22"/>
  <c r="X22" i="22"/>
  <c r="BN21" i="22"/>
  <c r="R21" i="22"/>
  <c r="BQ20" i="22"/>
  <c r="AS20" i="22"/>
  <c r="U20" i="22"/>
  <c r="CI19" i="22"/>
  <c r="BK19" i="22"/>
  <c r="AM19" i="22"/>
  <c r="O19" i="22"/>
  <c r="CC18" i="22"/>
  <c r="BE18" i="22"/>
  <c r="AG18" i="22"/>
  <c r="CU17" i="22"/>
  <c r="BW17" i="22"/>
  <c r="AQ17" i="22"/>
  <c r="S17" i="22"/>
  <c r="CG16" i="22"/>
  <c r="BQ16" i="22"/>
  <c r="BA16" i="22"/>
  <c r="AC16" i="22"/>
  <c r="CQ15" i="22"/>
  <c r="BO15" i="22"/>
  <c r="AY15" i="22"/>
  <c r="AI15" i="22"/>
  <c r="Y15" i="22"/>
  <c r="CO14" i="22"/>
  <c r="BT14" i="22"/>
  <c r="BG14" i="22"/>
  <c r="AU14" i="22"/>
  <c r="AI14" i="22"/>
  <c r="W14" i="22"/>
  <c r="K14" i="22"/>
  <c r="CK13" i="22"/>
  <c r="BY13" i="22"/>
  <c r="BM13" i="22"/>
  <c r="BE13" i="22"/>
  <c r="AS13" i="22"/>
  <c r="AC13" i="22"/>
  <c r="Q13" i="22"/>
  <c r="CU12" i="22"/>
  <c r="CI12" i="22"/>
  <c r="BS12" i="22"/>
  <c r="BG12" i="22"/>
  <c r="AU12" i="22"/>
  <c r="AE12" i="22"/>
  <c r="S12" i="22"/>
  <c r="CS11" i="22"/>
  <c r="CG11" i="22"/>
  <c r="BU11" i="22"/>
  <c r="BI11" i="22"/>
  <c r="AW11" i="22"/>
  <c r="AK11" i="22"/>
  <c r="Y11" i="22"/>
  <c r="M11" i="22"/>
  <c r="CM10" i="22"/>
  <c r="CA10" i="22"/>
  <c r="BO10" i="22"/>
  <c r="BC10" i="22"/>
  <c r="AQ10" i="22"/>
  <c r="AE10" i="22"/>
  <c r="S10" i="22"/>
  <c r="CS9" i="22"/>
  <c r="CG9" i="22"/>
  <c r="BU9" i="22"/>
  <c r="BI9" i="22"/>
  <c r="AW9" i="22"/>
  <c r="AK9" i="22"/>
  <c r="Y9" i="22"/>
  <c r="M9" i="22"/>
  <c r="CM8" i="22"/>
  <c r="CA8" i="22"/>
  <c r="BO8" i="22"/>
  <c r="BC8" i="22"/>
  <c r="AQ8" i="22"/>
  <c r="AE8" i="22"/>
  <c r="S8" i="22"/>
  <c r="CS7" i="22"/>
  <c r="CG7" i="22"/>
  <c r="BU7" i="22"/>
  <c r="BI7" i="22"/>
  <c r="AW7" i="22"/>
  <c r="AK7" i="22"/>
  <c r="Y7" i="22"/>
  <c r="M7" i="22"/>
  <c r="CQ6" i="22"/>
  <c r="CA6" i="22"/>
  <c r="BO6" i="22"/>
  <c r="BC6" i="22"/>
  <c r="AQ6" i="22"/>
  <c r="AA6" i="22"/>
  <c r="O6" i="22"/>
  <c r="CS5" i="22"/>
  <c r="CC5" i="22"/>
  <c r="BU5" i="22"/>
  <c r="BI5" i="22"/>
  <c r="AW5" i="22"/>
  <c r="AK5" i="22"/>
  <c r="Y5" i="22"/>
  <c r="M5" i="22"/>
  <c r="CM4" i="22"/>
  <c r="CA4" i="22"/>
  <c r="BO4" i="22"/>
  <c r="BC4" i="22"/>
  <c r="AQ4" i="22"/>
  <c r="AE4" i="22"/>
  <c r="S4" i="22"/>
  <c r="CS3" i="22"/>
  <c r="CG3" i="22"/>
  <c r="BU3" i="22"/>
  <c r="BI3" i="22"/>
  <c r="AS3" i="22"/>
  <c r="AG3" i="22"/>
  <c r="U3" i="22"/>
  <c r="R85" i="21"/>
  <c r="O84" i="21"/>
  <c r="L83" i="21"/>
  <c r="R81" i="21"/>
  <c r="O80" i="21"/>
  <c r="L79" i="21"/>
  <c r="R77" i="21"/>
  <c r="O76" i="21"/>
  <c r="L75" i="21"/>
  <c r="R73" i="21"/>
  <c r="O72" i="21"/>
  <c r="L71" i="21"/>
  <c r="R69" i="21"/>
  <c r="O68" i="21"/>
  <c r="L67" i="21"/>
  <c r="R65" i="21"/>
  <c r="O64" i="21"/>
  <c r="L63" i="21"/>
  <c r="R61" i="21"/>
  <c r="K60" i="21"/>
  <c r="Q58" i="21"/>
  <c r="N57" i="21"/>
  <c r="K56" i="21"/>
  <c r="Q54" i="21"/>
  <c r="N53" i="21"/>
  <c r="K52" i="21"/>
  <c r="Q50" i="21"/>
  <c r="N49" i="21"/>
  <c r="K48" i="21"/>
  <c r="M46" i="21"/>
  <c r="J45" i="21"/>
  <c r="P43" i="21"/>
  <c r="M42" i="21"/>
  <c r="J41" i="21"/>
  <c r="P39" i="21"/>
  <c r="Q38" i="21"/>
  <c r="J37" i="21"/>
  <c r="P35" i="21"/>
  <c r="M34" i="21"/>
  <c r="J33" i="21"/>
  <c r="P31" i="21"/>
  <c r="M30" i="21"/>
  <c r="J29" i="21"/>
  <c r="P27" i="21"/>
  <c r="M26" i="21"/>
  <c r="J25" i="21"/>
  <c r="P23" i="21"/>
  <c r="M22" i="21"/>
  <c r="O20" i="21"/>
  <c r="L19" i="21"/>
  <c r="R17" i="21"/>
  <c r="O16" i="21"/>
  <c r="L15" i="21"/>
  <c r="R13" i="21"/>
  <c r="O12" i="21"/>
  <c r="P11" i="21"/>
  <c r="M10" i="21"/>
  <c r="J9" i="21"/>
  <c r="P7" i="21"/>
  <c r="M6" i="21"/>
  <c r="J5" i="21"/>
  <c r="P3" i="21"/>
  <c r="J11" i="11"/>
  <c r="G10" i="11"/>
  <c r="M8" i="11"/>
  <c r="J7" i="11"/>
  <c r="K6" i="11"/>
  <c r="H5" i="11"/>
  <c r="J3" i="11"/>
  <c r="K2" i="11"/>
  <c r="N10" i="28"/>
  <c r="N22" i="28"/>
  <c r="N34" i="28"/>
  <c r="N46" i="28"/>
  <c r="N54" i="28"/>
  <c r="N66" i="28"/>
  <c r="N81" i="28"/>
  <c r="AD33" i="26"/>
  <c r="AS25" i="26"/>
  <c r="AR21" i="26"/>
  <c r="CD18" i="26"/>
  <c r="V16" i="26"/>
  <c r="BH13" i="26"/>
  <c r="CT10" i="26"/>
  <c r="AL8" i="26"/>
  <c r="K6" i="26"/>
  <c r="BK4" i="26"/>
  <c r="AG3" i="26"/>
  <c r="K85" i="24"/>
  <c r="K69" i="24"/>
  <c r="K53" i="24"/>
  <c r="K37" i="24"/>
  <c r="K21" i="24"/>
  <c r="K5" i="24"/>
  <c r="K30" i="23"/>
  <c r="K47" i="16"/>
  <c r="K64" i="15"/>
  <c r="K81" i="14"/>
  <c r="K24" i="14"/>
  <c r="CA89" i="22"/>
  <c r="O89" i="22"/>
  <c r="AO88" i="22"/>
  <c r="BO87" i="22"/>
  <c r="CO86" i="22"/>
  <c r="AC86" i="22"/>
  <c r="BC85" i="22"/>
  <c r="CC84" i="22"/>
  <c r="Q84" i="22"/>
  <c r="AQ83" i="22"/>
  <c r="BQ82" i="22"/>
  <c r="CQ81" i="22"/>
  <c r="AE81" i="22"/>
  <c r="BE80" i="22"/>
  <c r="CE79" i="22"/>
  <c r="S79" i="22"/>
  <c r="AS78" i="22"/>
  <c r="BS77" i="22"/>
  <c r="CS76" i="22"/>
  <c r="AG76" i="22"/>
  <c r="BG75" i="22"/>
  <c r="W75" i="22"/>
  <c r="CC74" i="22"/>
  <c r="AW74" i="22"/>
  <c r="Q74" i="22"/>
  <c r="BW73" i="22"/>
  <c r="AQ73" i="22"/>
  <c r="K73" i="22"/>
  <c r="BQ72" i="22"/>
  <c r="AK72" i="22"/>
  <c r="CQ71" i="22"/>
  <c r="BK71" i="22"/>
  <c r="AE71" i="22"/>
  <c r="CK70" i="22"/>
  <c r="BE70" i="22"/>
  <c r="Y70" i="22"/>
  <c r="CE69" i="22"/>
  <c r="AY69" i="22"/>
  <c r="S69" i="22"/>
  <c r="BY68" i="22"/>
  <c r="AS68" i="22"/>
  <c r="M68" i="22"/>
  <c r="BS67" i="22"/>
  <c r="AM67" i="22"/>
  <c r="M67" i="22"/>
  <c r="CC66" i="22"/>
  <c r="BH66" i="22"/>
  <c r="AM66" i="22"/>
  <c r="Q66" i="22"/>
  <c r="CH65" i="22"/>
  <c r="BM65" i="22"/>
  <c r="AQ65" i="22"/>
  <c r="V65" i="22"/>
  <c r="CM64" i="22"/>
  <c r="BQ64" i="22"/>
  <c r="AV64" i="22"/>
  <c r="AA64" i="22"/>
  <c r="CQ63" i="22"/>
  <c r="BV63" i="22"/>
  <c r="BA63" i="22"/>
  <c r="AE63" i="22"/>
  <c r="J63" i="22"/>
  <c r="CA62" i="22"/>
  <c r="BE62" i="22"/>
  <c r="AJ62" i="22"/>
  <c r="O62" i="22"/>
  <c r="CE61" i="22"/>
  <c r="BJ61" i="22"/>
  <c r="AO61" i="22"/>
  <c r="S61" i="22"/>
  <c r="CJ60" i="22"/>
  <c r="BO60" i="22"/>
  <c r="AS60" i="22"/>
  <c r="X60" i="22"/>
  <c r="CO59" i="22"/>
  <c r="BS59" i="22"/>
  <c r="AX59" i="22"/>
  <c r="AC59" i="22"/>
  <c r="CS58" i="22"/>
  <c r="BX58" i="22"/>
  <c r="BC58" i="22"/>
  <c r="AG58" i="22"/>
  <c r="L58" i="22"/>
  <c r="CC57" i="22"/>
  <c r="BG57" i="22"/>
  <c r="AL57" i="22"/>
  <c r="Q57" i="22"/>
  <c r="CG56" i="22"/>
  <c r="BL56" i="22"/>
  <c r="AQ56" i="22"/>
  <c r="U56" i="22"/>
  <c r="CL55" i="22"/>
  <c r="BQ55" i="22"/>
  <c r="AU55" i="22"/>
  <c r="Z55" i="22"/>
  <c r="CQ54" i="22"/>
  <c r="BU54" i="22"/>
  <c r="AZ54" i="22"/>
  <c r="AE54" i="22"/>
  <c r="CU53" i="22"/>
  <c r="BZ53" i="22"/>
  <c r="BE53" i="22"/>
  <c r="AI53" i="22"/>
  <c r="N53" i="22"/>
  <c r="CF52" i="22"/>
  <c r="BP52" i="22"/>
  <c r="AZ52" i="22"/>
  <c r="AJ52" i="22"/>
  <c r="T52" i="22"/>
  <c r="CP51" i="22"/>
  <c r="BZ51" i="22"/>
  <c r="BJ51" i="22"/>
  <c r="AT51" i="22"/>
  <c r="AD51" i="22"/>
  <c r="N51" i="22"/>
  <c r="CJ50" i="22"/>
  <c r="BT50" i="22"/>
  <c r="BD50" i="22"/>
  <c r="AN50" i="22"/>
  <c r="X50" i="22"/>
  <c r="CT49" i="22"/>
  <c r="CD49" i="22"/>
  <c r="BN49" i="22"/>
  <c r="AX49" i="22"/>
  <c r="AH49" i="22"/>
  <c r="R49" i="22"/>
  <c r="CN48" i="22"/>
  <c r="BX48" i="22"/>
  <c r="BH48" i="22"/>
  <c r="AR48" i="22"/>
  <c r="AB48" i="22"/>
  <c r="L48" i="22"/>
  <c r="CH47" i="22"/>
  <c r="BR47" i="22"/>
  <c r="BB47" i="22"/>
  <c r="AL47" i="22"/>
  <c r="V47" i="22"/>
  <c r="CR46" i="22"/>
  <c r="CB46" i="22"/>
  <c r="BL46" i="22"/>
  <c r="AV46" i="22"/>
  <c r="AF46" i="22"/>
  <c r="P46" i="22"/>
  <c r="CL45" i="22"/>
  <c r="BV45" i="22"/>
  <c r="BF45" i="22"/>
  <c r="AP45" i="22"/>
  <c r="Z45" i="22"/>
  <c r="J45" i="22"/>
  <c r="CF44" i="22"/>
  <c r="BP44" i="22"/>
  <c r="AZ44" i="22"/>
  <c r="AJ44" i="22"/>
  <c r="T44" i="22"/>
  <c r="CP43" i="22"/>
  <c r="BZ43" i="22"/>
  <c r="BJ43" i="22"/>
  <c r="AT43" i="22"/>
  <c r="AD43" i="22"/>
  <c r="N43" i="22"/>
  <c r="CJ42" i="22"/>
  <c r="BT42" i="22"/>
  <c r="BD42" i="22"/>
  <c r="AN42" i="22"/>
  <c r="X42" i="22"/>
  <c r="CT41" i="22"/>
  <c r="CD41" i="22"/>
  <c r="BN41" i="22"/>
  <c r="AX41" i="22"/>
  <c r="AH41" i="22"/>
  <c r="R41" i="22"/>
  <c r="CN40" i="22"/>
  <c r="BX40" i="22"/>
  <c r="BH40" i="22"/>
  <c r="AR40" i="22"/>
  <c r="AB40" i="22"/>
  <c r="L40" i="22"/>
  <c r="CH39" i="22"/>
  <c r="BR39" i="22"/>
  <c r="BB39" i="22"/>
  <c r="AL39" i="22"/>
  <c r="V39" i="22"/>
  <c r="CR38" i="22"/>
  <c r="CB38" i="22"/>
  <c r="BL38" i="22"/>
  <c r="AV38" i="22"/>
  <c r="AF38" i="22"/>
  <c r="P38" i="22"/>
  <c r="CL37" i="22"/>
  <c r="BV37" i="22"/>
  <c r="BF37" i="22"/>
  <c r="AP37" i="22"/>
  <c r="Z37" i="22"/>
  <c r="J37" i="22"/>
  <c r="CF36" i="22"/>
  <c r="BP36" i="22"/>
  <c r="AZ36" i="22"/>
  <c r="AJ36" i="22"/>
  <c r="T36" i="22"/>
  <c r="CP35" i="22"/>
  <c r="BZ35" i="22"/>
  <c r="BJ35" i="22"/>
  <c r="AT35" i="22"/>
  <c r="AD35" i="22"/>
  <c r="N35" i="22"/>
  <c r="CJ34" i="22"/>
  <c r="BT34" i="22"/>
  <c r="BD34" i="22"/>
  <c r="AN34" i="22"/>
  <c r="X34" i="22"/>
  <c r="CT33" i="22"/>
  <c r="CD33" i="22"/>
  <c r="BN33" i="22"/>
  <c r="AX33" i="22"/>
  <c r="AH33" i="22"/>
  <c r="R33" i="22"/>
  <c r="CN32" i="22"/>
  <c r="BX32" i="22"/>
  <c r="BH32" i="22"/>
  <c r="AR32" i="22"/>
  <c r="AB32" i="22"/>
  <c r="L32" i="22"/>
  <c r="CH31" i="22"/>
  <c r="BR31" i="22"/>
  <c r="BB31" i="22"/>
  <c r="AL31" i="22"/>
  <c r="V31" i="22"/>
  <c r="CR30" i="22"/>
  <c r="CB30" i="22"/>
  <c r="BL30" i="22"/>
  <c r="AV30" i="22"/>
  <c r="AF30" i="22"/>
  <c r="P30" i="22"/>
  <c r="CL29" i="22"/>
  <c r="BV29" i="22"/>
  <c r="BF29" i="22"/>
  <c r="AP29" i="22"/>
  <c r="Z29" i="22"/>
  <c r="J29" i="22"/>
  <c r="CF28" i="22"/>
  <c r="BP28" i="22"/>
  <c r="AZ28" i="22"/>
  <c r="AJ28" i="22"/>
  <c r="T28" i="22"/>
  <c r="CP27" i="22"/>
  <c r="BZ27" i="22"/>
  <c r="BJ27" i="22"/>
  <c r="AT27" i="22"/>
  <c r="AD27" i="22"/>
  <c r="N27" i="22"/>
  <c r="CJ26" i="22"/>
  <c r="BT26" i="22"/>
  <c r="BD26" i="22"/>
  <c r="AN26" i="22"/>
  <c r="X26" i="22"/>
  <c r="CT25" i="22"/>
  <c r="CD25" i="22"/>
  <c r="BN25" i="22"/>
  <c r="AX25" i="22"/>
  <c r="AH25" i="22"/>
  <c r="R25" i="22"/>
  <c r="CN24" i="22"/>
  <c r="BX24" i="22"/>
  <c r="BH24" i="22"/>
  <c r="AR24" i="22"/>
  <c r="AB24" i="22"/>
  <c r="L24" i="22"/>
  <c r="CH23" i="22"/>
  <c r="BR23" i="22"/>
  <c r="BB23" i="22"/>
  <c r="AL23" i="22"/>
  <c r="V23" i="22"/>
  <c r="CR22" i="22"/>
  <c r="CB22" i="22"/>
  <c r="BL22" i="22"/>
  <c r="AV22" i="22"/>
  <c r="AF22" i="22"/>
  <c r="P22" i="22"/>
  <c r="CL21" i="22"/>
  <c r="BV21" i="22"/>
  <c r="BF21" i="22"/>
  <c r="AP21" i="22"/>
  <c r="Z21" i="22"/>
  <c r="J21" i="22"/>
  <c r="CF20" i="22"/>
  <c r="BU20" i="22"/>
  <c r="BM20" i="22"/>
  <c r="BE20" i="22"/>
  <c r="AW20" i="22"/>
  <c r="AO20" i="22"/>
  <c r="AG20" i="22"/>
  <c r="Y20" i="22"/>
  <c r="Q20" i="22"/>
  <c r="CU19" i="22"/>
  <c r="CM19" i="22"/>
  <c r="CE19" i="22"/>
  <c r="BW19" i="22"/>
  <c r="BO19" i="22"/>
  <c r="BG19" i="22"/>
  <c r="AY19" i="22"/>
  <c r="AQ19" i="22"/>
  <c r="AI19" i="22"/>
  <c r="AA19" i="22"/>
  <c r="S19" i="22"/>
  <c r="K19" i="22"/>
  <c r="CO18" i="22"/>
  <c r="CG18" i="22"/>
  <c r="BY18" i="22"/>
  <c r="BQ18" i="22"/>
  <c r="BI18" i="22"/>
  <c r="BA18" i="22"/>
  <c r="AS18" i="22"/>
  <c r="AK18" i="22"/>
  <c r="AC18" i="22"/>
  <c r="U18" i="22"/>
  <c r="M18" i="22"/>
  <c r="CQ17" i="22"/>
  <c r="CI17" i="22"/>
  <c r="CA17" i="22"/>
  <c r="BS17" i="22"/>
  <c r="BK17" i="22"/>
  <c r="BC17" i="22"/>
  <c r="AU17" i="22"/>
  <c r="AM17" i="22"/>
  <c r="AE17" i="22"/>
  <c r="W17" i="22"/>
  <c r="O17" i="22"/>
  <c r="CS16" i="22"/>
  <c r="CK16" i="22"/>
  <c r="CC16" i="22"/>
  <c r="BU16" i="22"/>
  <c r="BM16" i="22"/>
  <c r="BE16" i="22"/>
  <c r="AW16" i="22"/>
  <c r="AO16" i="22"/>
  <c r="AG16" i="22"/>
  <c r="Y16" i="22"/>
  <c r="Q16" i="22"/>
  <c r="CU15" i="22"/>
  <c r="CM15" i="22"/>
  <c r="CE15" i="22"/>
  <c r="BW15" i="22"/>
  <c r="BR15" i="22"/>
  <c r="BM15" i="22"/>
  <c r="BG15" i="22"/>
  <c r="BB15" i="22"/>
  <c r="AW15" i="22"/>
  <c r="AQ15" i="22"/>
  <c r="AL15" i="22"/>
  <c r="AG15" i="22"/>
  <c r="AA15" i="22"/>
  <c r="V15" i="22"/>
  <c r="Q15" i="22"/>
  <c r="K15" i="22"/>
  <c r="CR14" i="22"/>
  <c r="CM14" i="22"/>
  <c r="CG14" i="22"/>
  <c r="CB14" i="22"/>
  <c r="BW14" i="22"/>
  <c r="BQ14" i="22"/>
  <c r="BM14" i="22"/>
  <c r="BI14" i="22"/>
  <c r="BE14" i="22"/>
  <c r="BA14" i="22"/>
  <c r="AW14" i="22"/>
  <c r="AS14" i="22"/>
  <c r="AO14" i="22"/>
  <c r="AK14" i="22"/>
  <c r="AG14" i="22"/>
  <c r="AC14" i="22"/>
  <c r="Y14" i="22"/>
  <c r="U14" i="22"/>
  <c r="Q14" i="22"/>
  <c r="M14" i="22"/>
  <c r="CU13" i="22"/>
  <c r="CQ13" i="22"/>
  <c r="CM13" i="22"/>
  <c r="CI13" i="22"/>
  <c r="CE13" i="22"/>
  <c r="CA13" i="22"/>
  <c r="BW13" i="22"/>
  <c r="BS13" i="22"/>
  <c r="BO13" i="22"/>
  <c r="BK13" i="22"/>
  <c r="BG13" i="22"/>
  <c r="BC13" i="22"/>
  <c r="AY13" i="22"/>
  <c r="AU13" i="22"/>
  <c r="AQ13" i="22"/>
  <c r="AM13" i="22"/>
  <c r="AI13" i="22"/>
  <c r="AE13" i="22"/>
  <c r="AA13" i="22"/>
  <c r="W13" i="22"/>
  <c r="S13" i="22"/>
  <c r="O13" i="22"/>
  <c r="K13" i="22"/>
  <c r="CS12" i="22"/>
  <c r="CO12" i="22"/>
  <c r="CK12" i="22"/>
  <c r="CG12" i="22"/>
  <c r="CC12" i="22"/>
  <c r="BY12" i="22"/>
  <c r="BU12" i="22"/>
  <c r="BQ12" i="22"/>
  <c r="BM12" i="22"/>
  <c r="BI12" i="22"/>
  <c r="BE12" i="22"/>
  <c r="BA12" i="22"/>
  <c r="AW12" i="22"/>
  <c r="AS12" i="22"/>
  <c r="AO12" i="22"/>
  <c r="AK12" i="22"/>
  <c r="AG12" i="22"/>
  <c r="AC12" i="22"/>
  <c r="Y12" i="22"/>
  <c r="U12" i="22"/>
  <c r="Q12" i="22"/>
  <c r="M12" i="22"/>
  <c r="CU11" i="22"/>
  <c r="CQ11" i="22"/>
  <c r="CM11" i="22"/>
  <c r="CI11" i="22"/>
  <c r="CE11" i="22"/>
  <c r="CA11" i="22"/>
  <c r="BW11" i="22"/>
  <c r="BS11" i="22"/>
  <c r="BO11" i="22"/>
  <c r="BK11" i="22"/>
  <c r="BG11" i="22"/>
  <c r="BC11" i="22"/>
  <c r="AY11" i="22"/>
  <c r="AU11" i="22"/>
  <c r="AQ11" i="22"/>
  <c r="AM11" i="22"/>
  <c r="AI11" i="22"/>
  <c r="AE11" i="22"/>
  <c r="AA11" i="22"/>
  <c r="W11" i="22"/>
  <c r="S11" i="22"/>
  <c r="O11" i="22"/>
  <c r="K11" i="22"/>
  <c r="CS10" i="22"/>
  <c r="CO10" i="22"/>
  <c r="CK10" i="22"/>
  <c r="CG10" i="22"/>
  <c r="CC10" i="22"/>
  <c r="BY10" i="22"/>
  <c r="BU10" i="22"/>
  <c r="BQ10" i="22"/>
  <c r="BM10" i="22"/>
  <c r="BI10" i="22"/>
  <c r="BE10" i="22"/>
  <c r="BA10" i="22"/>
  <c r="AW10" i="22"/>
  <c r="AS10" i="22"/>
  <c r="AO10" i="22"/>
  <c r="AK10" i="22"/>
  <c r="AG10" i="22"/>
  <c r="AC10" i="22"/>
  <c r="Y10" i="22"/>
  <c r="U10" i="22"/>
  <c r="Q10" i="22"/>
  <c r="M10" i="22"/>
  <c r="CU9" i="22"/>
  <c r="CQ9" i="22"/>
  <c r="CM9" i="22"/>
  <c r="CI9" i="22"/>
  <c r="CE9" i="22"/>
  <c r="CA9" i="22"/>
  <c r="BW9" i="22"/>
  <c r="BS9" i="22"/>
  <c r="BO9" i="22"/>
  <c r="BK9" i="22"/>
  <c r="BG9" i="22"/>
  <c r="BC9" i="22"/>
  <c r="AY9" i="22"/>
  <c r="AU9" i="22"/>
  <c r="AQ9" i="22"/>
  <c r="AM9" i="22"/>
  <c r="AI9" i="22"/>
  <c r="AE9" i="22"/>
  <c r="AA9" i="22"/>
  <c r="W9" i="22"/>
  <c r="S9" i="22"/>
  <c r="O9" i="22"/>
  <c r="K9" i="22"/>
  <c r="CS8" i="22"/>
  <c r="CO8" i="22"/>
  <c r="CK8" i="22"/>
  <c r="CG8" i="22"/>
  <c r="CC8" i="22"/>
  <c r="BY8" i="22"/>
  <c r="BU8" i="22"/>
  <c r="BQ8" i="22"/>
  <c r="BM8" i="22"/>
  <c r="BI8" i="22"/>
  <c r="BE8" i="22"/>
  <c r="BA8" i="22"/>
  <c r="AW8" i="22"/>
  <c r="AS8" i="22"/>
  <c r="AO8" i="22"/>
  <c r="AK8" i="22"/>
  <c r="AG8" i="22"/>
  <c r="AC8" i="22"/>
  <c r="Y8" i="22"/>
  <c r="U8" i="22"/>
  <c r="Q8" i="22"/>
  <c r="M8" i="22"/>
  <c r="CU7" i="22"/>
  <c r="CQ7" i="22"/>
  <c r="CM7" i="22"/>
  <c r="CI7" i="22"/>
  <c r="CE7" i="22"/>
  <c r="CA7" i="22"/>
  <c r="BW7" i="22"/>
  <c r="BS7" i="22"/>
  <c r="BO7" i="22"/>
  <c r="BK7" i="22"/>
  <c r="BG7" i="22"/>
  <c r="BC7" i="22"/>
  <c r="AY7" i="22"/>
  <c r="AU7" i="22"/>
  <c r="AQ7" i="22"/>
  <c r="AM7" i="22"/>
  <c r="AI7" i="22"/>
  <c r="AE7" i="22"/>
  <c r="AA7" i="22"/>
  <c r="W7" i="22"/>
  <c r="S7" i="22"/>
  <c r="O7" i="22"/>
  <c r="K7" i="22"/>
  <c r="CS6" i="22"/>
  <c r="CO6" i="22"/>
  <c r="CK6" i="22"/>
  <c r="CG6" i="22"/>
  <c r="CC6" i="22"/>
  <c r="BY6" i="22"/>
  <c r="BU6" i="22"/>
  <c r="BQ6" i="22"/>
  <c r="BM6" i="22"/>
  <c r="BI6" i="22"/>
  <c r="BE6" i="22"/>
  <c r="BA6" i="22"/>
  <c r="AW6" i="22"/>
  <c r="AS6" i="22"/>
  <c r="AO6" i="22"/>
  <c r="AK6" i="22"/>
  <c r="AG6" i="22"/>
  <c r="AC6" i="22"/>
  <c r="Y6" i="22"/>
  <c r="U6" i="22"/>
  <c r="Q6" i="22"/>
  <c r="M6" i="22"/>
  <c r="CU5" i="22"/>
  <c r="CQ5" i="22"/>
  <c r="CM5" i="22"/>
  <c r="CI5" i="22"/>
  <c r="CE5" i="22"/>
  <c r="CA5" i="22"/>
  <c r="BW5" i="22"/>
  <c r="BS5" i="22"/>
  <c r="BO5" i="22"/>
  <c r="BK5" i="22"/>
  <c r="BG5" i="22"/>
  <c r="BC5" i="22"/>
  <c r="AY5" i="22"/>
  <c r="AU5" i="22"/>
  <c r="AQ5" i="22"/>
  <c r="AM5" i="22"/>
  <c r="AI5" i="22"/>
  <c r="AE5" i="22"/>
  <c r="AA5" i="22"/>
  <c r="W5" i="22"/>
  <c r="S5" i="22"/>
  <c r="O5" i="22"/>
  <c r="K5" i="22"/>
  <c r="CS4" i="22"/>
  <c r="CO4" i="22"/>
  <c r="CK4" i="22"/>
  <c r="CG4" i="22"/>
  <c r="CC4" i="22"/>
  <c r="BY4" i="22"/>
  <c r="BU4" i="22"/>
  <c r="BQ4" i="22"/>
  <c r="BM4" i="22"/>
  <c r="BI4" i="22"/>
  <c r="BE4" i="22"/>
  <c r="BA4" i="22"/>
  <c r="AW4" i="22"/>
  <c r="AS4" i="22"/>
  <c r="AO4" i="22"/>
  <c r="AK4" i="22"/>
  <c r="AG4" i="22"/>
  <c r="AC4" i="22"/>
  <c r="Y4" i="22"/>
  <c r="U4" i="22"/>
  <c r="Q4" i="22"/>
  <c r="M4" i="22"/>
  <c r="CU3" i="22"/>
  <c r="CQ3" i="22"/>
  <c r="CM3" i="22"/>
  <c r="CI3" i="22"/>
  <c r="CE3" i="22"/>
  <c r="CA3" i="22"/>
  <c r="BW3" i="22"/>
  <c r="BS3" i="22"/>
  <c r="BO3" i="22"/>
  <c r="BK3" i="22"/>
  <c r="BG3" i="22"/>
  <c r="BC3" i="22"/>
  <c r="AY3" i="22"/>
  <c r="AU3" i="22"/>
  <c r="AQ3" i="22"/>
  <c r="AM3" i="22"/>
  <c r="AI3" i="22"/>
  <c r="AE3" i="22"/>
  <c r="AA3" i="22"/>
  <c r="W3" i="22"/>
  <c r="S3" i="22"/>
  <c r="O3" i="22"/>
  <c r="K3" i="22"/>
  <c r="P85" i="21"/>
  <c r="L85" i="21"/>
  <c r="Q84" i="21"/>
  <c r="M84" i="21"/>
  <c r="R83" i="21"/>
  <c r="N83" i="21"/>
  <c r="J83" i="21"/>
  <c r="O82" i="21"/>
  <c r="K82" i="21"/>
  <c r="P81" i="21"/>
  <c r="L81" i="21"/>
  <c r="Q80" i="21"/>
  <c r="M80" i="21"/>
  <c r="R79" i="21"/>
  <c r="N79" i="21"/>
  <c r="J79" i="21"/>
  <c r="O78" i="21"/>
  <c r="K78" i="21"/>
  <c r="P77" i="21"/>
  <c r="L77" i="21"/>
  <c r="Q76" i="21"/>
  <c r="M76" i="21"/>
  <c r="R75" i="21"/>
  <c r="N75" i="21"/>
  <c r="J75" i="21"/>
  <c r="O74" i="21"/>
  <c r="K74" i="21"/>
  <c r="P73" i="21"/>
  <c r="L73" i="21"/>
  <c r="Q72" i="21"/>
  <c r="M72" i="21"/>
  <c r="R71" i="21"/>
  <c r="N71" i="21"/>
  <c r="J71" i="21"/>
  <c r="O70" i="21"/>
  <c r="K70" i="21"/>
  <c r="P69" i="21"/>
  <c r="L69" i="21"/>
  <c r="Q68" i="21"/>
  <c r="M68" i="21"/>
  <c r="R67" i="21"/>
  <c r="N67" i="21"/>
  <c r="J67" i="21"/>
  <c r="O66" i="21"/>
  <c r="K66" i="21"/>
  <c r="P65" i="21"/>
  <c r="L65" i="21"/>
  <c r="Q64" i="21"/>
  <c r="M64" i="21"/>
  <c r="R63" i="21"/>
  <c r="N63" i="21"/>
  <c r="J63" i="21"/>
  <c r="O62" i="21"/>
  <c r="K62" i="21"/>
  <c r="P61" i="21"/>
  <c r="L61" i="21"/>
  <c r="Q60" i="21"/>
  <c r="M60" i="21"/>
  <c r="R59" i="21"/>
  <c r="N59" i="21"/>
  <c r="J59" i="21"/>
  <c r="O58" i="21"/>
  <c r="K58" i="21"/>
  <c r="P57" i="21"/>
  <c r="L57" i="21"/>
  <c r="Q56" i="21"/>
  <c r="M56" i="21"/>
  <c r="R55" i="21"/>
  <c r="N55" i="21"/>
  <c r="J55" i="21"/>
  <c r="O54" i="21"/>
  <c r="K54" i="21"/>
  <c r="P53" i="21"/>
  <c r="L53" i="21"/>
  <c r="Q52" i="21"/>
  <c r="M52" i="21"/>
  <c r="R51" i="21"/>
  <c r="N51" i="21"/>
  <c r="J51" i="21"/>
  <c r="O50" i="21"/>
  <c r="K50" i="21"/>
  <c r="P49" i="21"/>
  <c r="L49" i="21"/>
  <c r="Q48" i="21"/>
  <c r="M48" i="21"/>
  <c r="R47" i="21"/>
  <c r="N47" i="21"/>
  <c r="J47" i="21"/>
  <c r="O46" i="21"/>
  <c r="K46" i="21"/>
  <c r="P45" i="21"/>
  <c r="L45" i="21"/>
  <c r="Q44" i="21"/>
  <c r="M44" i="21"/>
  <c r="R43" i="21"/>
  <c r="N43" i="21"/>
  <c r="J43" i="21"/>
  <c r="O42" i="21"/>
  <c r="K42" i="21"/>
  <c r="P41" i="21"/>
  <c r="L41" i="21"/>
  <c r="Q40" i="21"/>
  <c r="M40" i="21"/>
  <c r="R39" i="21"/>
  <c r="N39" i="21"/>
  <c r="J39" i="21"/>
  <c r="O38" i="21"/>
  <c r="K38" i="21"/>
  <c r="P37" i="21"/>
  <c r="L37" i="21"/>
  <c r="Q36" i="21"/>
  <c r="M36" i="21"/>
  <c r="R35" i="21"/>
  <c r="N35" i="21"/>
  <c r="J35" i="21"/>
  <c r="O34" i="21"/>
  <c r="K34" i="21"/>
  <c r="P33" i="21"/>
  <c r="L33" i="21"/>
  <c r="Q32" i="21"/>
  <c r="M32" i="21"/>
  <c r="R31" i="21"/>
  <c r="N31" i="21"/>
  <c r="J31" i="21"/>
  <c r="O30" i="21"/>
  <c r="K30" i="21"/>
  <c r="P29" i="21"/>
  <c r="L29" i="21"/>
  <c r="Q28" i="21"/>
  <c r="M28" i="21"/>
  <c r="R27" i="21"/>
  <c r="N27" i="21"/>
  <c r="J27" i="21"/>
  <c r="O26" i="21"/>
  <c r="K26" i="21"/>
  <c r="P25" i="21"/>
  <c r="L25" i="21"/>
  <c r="Q24" i="21"/>
  <c r="M24" i="21"/>
  <c r="R23" i="21"/>
  <c r="N23" i="21"/>
  <c r="J23" i="21"/>
  <c r="O22" i="21"/>
  <c r="K22" i="21"/>
  <c r="P21" i="21"/>
  <c r="L21" i="21"/>
  <c r="Q20" i="21"/>
  <c r="M20" i="21"/>
  <c r="R19" i="21"/>
  <c r="N19" i="21"/>
  <c r="J19" i="21"/>
  <c r="O18" i="21"/>
  <c r="K18" i="21"/>
  <c r="P17" i="21"/>
  <c r="L17" i="21"/>
  <c r="Q16" i="21"/>
  <c r="M16" i="21"/>
  <c r="R15" i="21"/>
  <c r="N15" i="21"/>
  <c r="J15" i="21"/>
  <c r="O14" i="21"/>
  <c r="K14" i="21"/>
  <c r="P13" i="21"/>
  <c r="L13" i="21"/>
  <c r="Q12" i="21"/>
  <c r="M12" i="21"/>
  <c r="R11" i="21"/>
  <c r="N11" i="21"/>
  <c r="J11" i="21"/>
  <c r="O10" i="21"/>
  <c r="K10" i="21"/>
  <c r="P9" i="21"/>
  <c r="L9" i="21"/>
  <c r="Q8" i="21"/>
  <c r="M8" i="21"/>
  <c r="R7" i="21"/>
  <c r="N7" i="21"/>
  <c r="J7" i="21"/>
  <c r="O6" i="21"/>
  <c r="K6" i="21"/>
  <c r="P5" i="21"/>
  <c r="L5" i="21"/>
  <c r="Q4" i="21"/>
  <c r="M4" i="21"/>
  <c r="R3" i="21"/>
  <c r="N3" i="21"/>
  <c r="J3" i="21"/>
  <c r="L11" i="11"/>
  <c r="H11" i="11"/>
  <c r="M10" i="11"/>
  <c r="I10" i="11"/>
  <c r="N9" i="11"/>
  <c r="J9" i="11"/>
  <c r="O8" i="11"/>
  <c r="K8" i="11"/>
  <c r="G8" i="11"/>
  <c r="L7" i="11"/>
  <c r="H7" i="11"/>
  <c r="M6" i="11"/>
  <c r="I6" i="11"/>
  <c r="N5" i="11"/>
  <c r="J5" i="11"/>
  <c r="O4" i="11"/>
  <c r="K4" i="11"/>
  <c r="G4" i="11"/>
  <c r="L3" i="11"/>
  <c r="H3" i="11"/>
  <c r="M2" i="11"/>
  <c r="I2" i="11"/>
  <c r="N4" i="28"/>
  <c r="N8" i="28"/>
  <c r="N12" i="28"/>
  <c r="N16" i="28"/>
  <c r="N20" i="28"/>
  <c r="N24" i="28"/>
  <c r="N28" i="28"/>
  <c r="N32" i="28"/>
  <c r="N36" i="28"/>
  <c r="N40" i="28"/>
  <c r="N44" i="28"/>
  <c r="N48" i="28"/>
  <c r="N52" i="28"/>
  <c r="N56" i="28"/>
  <c r="N60" i="28"/>
  <c r="N64" i="28"/>
  <c r="N68" i="28"/>
  <c r="N72" i="28"/>
  <c r="N76" i="28"/>
  <c r="N2" i="28"/>
  <c r="N20" i="26"/>
  <c r="CS3" i="26"/>
  <c r="K45" i="24"/>
  <c r="K79" i="16"/>
  <c r="K49" i="14"/>
  <c r="BU88" i="22"/>
  <c r="BI86" i="22"/>
  <c r="BW83" i="22"/>
  <c r="BK81" i="22"/>
  <c r="AY79" i="22"/>
  <c r="BM76" i="22"/>
  <c r="CS74" i="22"/>
  <c r="CM73" i="22"/>
  <c r="CG72" i="22"/>
  <c r="CA71" i="22"/>
  <c r="BU70" i="22"/>
  <c r="BO69" i="22"/>
  <c r="CO68" i="22"/>
  <c r="CI67" i="22"/>
  <c r="CN66" i="22"/>
  <c r="AB66" i="22"/>
  <c r="BB65" i="22"/>
  <c r="CB64" i="22"/>
  <c r="P64" i="22"/>
  <c r="BK63" i="22"/>
  <c r="CK62" i="22"/>
  <c r="Y62" i="22"/>
  <c r="AY61" i="22"/>
  <c r="BY60" i="22"/>
  <c r="M60" i="22"/>
  <c r="AM59" i="22"/>
  <c r="BM58" i="22"/>
  <c r="CM57" i="22"/>
  <c r="AA57" i="22"/>
  <c r="BA56" i="22"/>
  <c r="CA55" i="22"/>
  <c r="O55" i="22"/>
  <c r="AO54" i="22"/>
  <c r="BO53" i="22"/>
  <c r="CO52" i="22"/>
  <c r="AR52" i="22"/>
  <c r="CH51" i="22"/>
  <c r="V51" i="22"/>
  <c r="BL50" i="22"/>
  <c r="CL49" i="22"/>
  <c r="AP49" i="22"/>
  <c r="CF48" i="22"/>
  <c r="AJ48" i="22"/>
  <c r="BZ47" i="22"/>
  <c r="AD47" i="22"/>
  <c r="BT46" i="22"/>
  <c r="X46" i="22"/>
  <c r="BN45" i="22"/>
  <c r="R45" i="22"/>
  <c r="BH44" i="22"/>
  <c r="L44" i="22"/>
  <c r="BB43" i="22"/>
  <c r="CR42" i="22"/>
  <c r="AV42" i="22"/>
  <c r="CL41" i="22"/>
  <c r="AP41" i="22"/>
  <c r="CF40" i="22"/>
  <c r="AJ40" i="22"/>
  <c r="BZ39" i="22"/>
  <c r="AD39" i="22"/>
  <c r="BD38" i="22"/>
  <c r="CT37" i="22"/>
  <c r="AX37" i="22"/>
  <c r="CN36" i="22"/>
  <c r="AR36" i="22"/>
  <c r="CH35" i="22"/>
  <c r="AL35" i="22"/>
  <c r="CB34" i="22"/>
  <c r="P34" i="22"/>
  <c r="BF33" i="22"/>
  <c r="CF32" i="22"/>
  <c r="AJ32" i="22"/>
  <c r="BZ31" i="22"/>
  <c r="AD31" i="22"/>
  <c r="BT30" i="22"/>
  <c r="X30" i="22"/>
  <c r="BN29" i="22"/>
  <c r="R29" i="22"/>
  <c r="BH28" i="22"/>
  <c r="L28" i="22"/>
  <c r="BB27" i="22"/>
  <c r="CR26" i="22"/>
  <c r="AV26" i="22"/>
  <c r="CL25" i="22"/>
  <c r="AP25" i="22"/>
  <c r="CF24" i="22"/>
  <c r="AJ24" i="22"/>
  <c r="BZ23" i="22"/>
  <c r="N23" i="22"/>
  <c r="BD22" i="22"/>
  <c r="CT21" i="22"/>
  <c r="AX21" i="22"/>
  <c r="CN20" i="22"/>
  <c r="BA20" i="22"/>
  <c r="AC20" i="22"/>
  <c r="CQ19" i="22"/>
  <c r="BS19" i="22"/>
  <c r="AU19" i="22"/>
  <c r="W19" i="22"/>
  <c r="CK18" i="22"/>
  <c r="BM18" i="22"/>
  <c r="AO18" i="22"/>
  <c r="Q18" i="22"/>
  <c r="CE17" i="22"/>
  <c r="BG17" i="22"/>
  <c r="AI17" i="22"/>
  <c r="K17" i="22"/>
  <c r="BY16" i="22"/>
  <c r="AS16" i="22"/>
  <c r="M16" i="22"/>
  <c r="CA15" i="22"/>
  <c r="BJ15" i="22"/>
  <c r="AT15" i="22"/>
  <c r="AD15" i="22"/>
  <c r="N15" i="22"/>
  <c r="CJ14" i="22"/>
  <c r="BY14" i="22"/>
  <c r="BK14" i="22"/>
  <c r="AY14" i="22"/>
  <c r="AQ14" i="22"/>
  <c r="AE14" i="22"/>
  <c r="S14" i="22"/>
  <c r="CS13" i="22"/>
  <c r="CG13" i="22"/>
  <c r="BU13" i="22"/>
  <c r="BI13" i="22"/>
  <c r="AW13" i="22"/>
  <c r="AK13" i="22"/>
  <c r="Y13" i="22"/>
  <c r="M13" i="22"/>
  <c r="CM12" i="22"/>
  <c r="CA12" i="22"/>
  <c r="BO12" i="22"/>
  <c r="BC12" i="22"/>
  <c r="AQ12" i="22"/>
  <c r="AI12" i="22"/>
  <c r="W12" i="22"/>
  <c r="K12" i="22"/>
  <c r="CK11" i="22"/>
  <c r="BY11" i="22"/>
  <c r="BQ11" i="22"/>
  <c r="BE11" i="22"/>
  <c r="AS11" i="22"/>
  <c r="AG11" i="22"/>
  <c r="U11" i="22"/>
  <c r="CU10" i="22"/>
  <c r="CI10" i="22"/>
  <c r="BW10" i="22"/>
  <c r="BK10" i="22"/>
  <c r="AY10" i="22"/>
  <c r="AM10" i="22"/>
  <c r="AA10" i="22"/>
  <c r="O10" i="22"/>
  <c r="CO9" i="22"/>
  <c r="CC9" i="22"/>
  <c r="BQ9" i="22"/>
  <c r="BE9" i="22"/>
  <c r="AS9" i="22"/>
  <c r="AG9" i="22"/>
  <c r="U9" i="22"/>
  <c r="CU8" i="22"/>
  <c r="CI8" i="22"/>
  <c r="BW8" i="22"/>
  <c r="BK8" i="22"/>
  <c r="AY8" i="22"/>
  <c r="AM8" i="22"/>
  <c r="AA8" i="22"/>
  <c r="O8" i="22"/>
  <c r="CO7" i="22"/>
  <c r="CC7" i="22"/>
  <c r="BQ7" i="22"/>
  <c r="BE7" i="22"/>
  <c r="AS7" i="22"/>
  <c r="AG7" i="22"/>
  <c r="U7" i="22"/>
  <c r="CU6" i="22"/>
  <c r="CI6" i="22"/>
  <c r="BW6" i="22"/>
  <c r="BK6" i="22"/>
  <c r="AY6" i="22"/>
  <c r="AM6" i="22"/>
  <c r="AI6" i="22"/>
  <c r="W6" i="22"/>
  <c r="K6" i="22"/>
  <c r="CK5" i="22"/>
  <c r="BY5" i="22"/>
  <c r="BM5" i="22"/>
  <c r="BA5" i="22"/>
  <c r="AO5" i="22"/>
  <c r="AC5" i="22"/>
  <c r="Q5" i="22"/>
  <c r="CQ4" i="22"/>
  <c r="CE4" i="22"/>
  <c r="BS4" i="22"/>
  <c r="BG4" i="22"/>
  <c r="AU4" i="22"/>
  <c r="AI4" i="22"/>
  <c r="W4" i="22"/>
  <c r="K4" i="22"/>
  <c r="CK3" i="22"/>
  <c r="BY3" i="22"/>
  <c r="BM3" i="22"/>
  <c r="BA3" i="22"/>
  <c r="AO3" i="22"/>
  <c r="AC3" i="22"/>
  <c r="Q3" i="22"/>
  <c r="N85" i="21"/>
  <c r="K84" i="21"/>
  <c r="Q82" i="21"/>
  <c r="J81" i="21"/>
  <c r="P79" i="21"/>
  <c r="M78" i="21"/>
  <c r="J77" i="21"/>
  <c r="P75" i="21"/>
  <c r="M74" i="21"/>
  <c r="J73" i="21"/>
  <c r="P71" i="21"/>
  <c r="M70" i="21"/>
  <c r="J69" i="21"/>
  <c r="P67" i="21"/>
  <c r="M66" i="21"/>
  <c r="J65" i="21"/>
  <c r="P63" i="21"/>
  <c r="M62" i="21"/>
  <c r="J61" i="21"/>
  <c r="P59" i="21"/>
  <c r="M58" i="21"/>
  <c r="J57" i="21"/>
  <c r="P55" i="21"/>
  <c r="M54" i="21"/>
  <c r="J53" i="21"/>
  <c r="P51" i="21"/>
  <c r="M50" i="21"/>
  <c r="J49" i="21"/>
  <c r="P47" i="21"/>
  <c r="Q46" i="21"/>
  <c r="N45" i="21"/>
  <c r="K44" i="21"/>
  <c r="Q42" i="21"/>
  <c r="R41" i="21"/>
  <c r="K40" i="21"/>
  <c r="M38" i="21"/>
  <c r="N37" i="21"/>
  <c r="K36" i="21"/>
  <c r="Q34" i="21"/>
  <c r="N33" i="21"/>
  <c r="K32" i="21"/>
  <c r="Q30" i="21"/>
  <c r="N29" i="21"/>
  <c r="K28" i="21"/>
  <c r="Q26" i="21"/>
  <c r="N25" i="21"/>
  <c r="K24" i="21"/>
  <c r="Q22" i="21"/>
  <c r="N21" i="21"/>
  <c r="K20" i="21"/>
  <c r="Q18" i="21"/>
  <c r="N17" i="21"/>
  <c r="P15" i="21"/>
  <c r="M14" i="21"/>
  <c r="J13" i="21"/>
  <c r="L11" i="21"/>
  <c r="R9" i="21"/>
  <c r="O8" i="21"/>
  <c r="L7" i="21"/>
  <c r="R5" i="21"/>
  <c r="O4" i="21"/>
  <c r="L3" i="21"/>
  <c r="O10" i="11"/>
  <c r="L9" i="11"/>
  <c r="I8" i="11"/>
  <c r="O6" i="11"/>
  <c r="L5" i="11"/>
  <c r="N3" i="11"/>
  <c r="G2" i="11"/>
  <c r="N14" i="28"/>
  <c r="N26" i="28"/>
  <c r="N38" i="28"/>
  <c r="N50" i="28"/>
  <c r="N62" i="28"/>
  <c r="N74" i="28"/>
  <c r="AK29" i="26"/>
  <c r="O24" i="26"/>
  <c r="BZ20" i="26"/>
  <c r="R18" i="26"/>
  <c r="BD15" i="26"/>
  <c r="CP12" i="26"/>
  <c r="AH10" i="26"/>
  <c r="BT7" i="26"/>
  <c r="BO5" i="26"/>
  <c r="AE4" i="26"/>
  <c r="CU2" i="26"/>
  <c r="K81" i="24"/>
  <c r="K65" i="24"/>
  <c r="K49" i="24"/>
  <c r="K33" i="24"/>
  <c r="K17" i="24"/>
  <c r="K78" i="23"/>
  <c r="K14" i="23"/>
  <c r="K31" i="16"/>
  <c r="K48" i="15"/>
  <c r="K65" i="14"/>
  <c r="K16" i="14"/>
  <c r="BK89" i="22"/>
  <c r="CK88" i="22"/>
  <c r="Y88" i="22"/>
  <c r="AY87" i="22"/>
  <c r="BY86" i="22"/>
  <c r="M86" i="22"/>
  <c r="AM85" i="22"/>
  <c r="BM84" i="22"/>
  <c r="CM83" i="22"/>
  <c r="AA83" i="22"/>
  <c r="BA82" i="22"/>
  <c r="CA81" i="22"/>
  <c r="O81" i="22"/>
  <c r="AO80" i="22"/>
  <c r="BO79" i="22"/>
  <c r="CO78" i="22"/>
  <c r="AC78" i="22"/>
  <c r="BC77" i="22"/>
  <c r="CC76" i="22"/>
  <c r="Q76" i="22"/>
  <c r="AU75" i="22"/>
  <c r="O75" i="22"/>
  <c r="BU74" i="22"/>
  <c r="AO74" i="22"/>
  <c r="CU73" i="22"/>
  <c r="BO73" i="22"/>
  <c r="AI73" i="22"/>
  <c r="CO72" i="22"/>
  <c r="BI72" i="22"/>
  <c r="AC72" i="22"/>
  <c r="CI71" i="22"/>
  <c r="BC71" i="22"/>
  <c r="W71" i="22"/>
  <c r="CC70" i="22"/>
  <c r="AW70" i="22"/>
  <c r="Q70" i="22"/>
  <c r="BW69" i="22"/>
  <c r="AQ69" i="22"/>
  <c r="K69" i="22"/>
  <c r="BQ68" i="22"/>
  <c r="AK68" i="22"/>
  <c r="CQ67" i="22"/>
  <c r="BK67" i="22"/>
  <c r="AE67" i="22"/>
  <c r="CS66" i="22"/>
  <c r="BX66" i="22"/>
  <c r="BC66" i="22"/>
  <c r="AG66" i="22"/>
  <c r="L66" i="22"/>
  <c r="CC65" i="22"/>
  <c r="BG65" i="22"/>
  <c r="AL65" i="22"/>
  <c r="Q65" i="22"/>
  <c r="CG64" i="22"/>
  <c r="BL64" i="22"/>
  <c r="AQ64" i="22"/>
  <c r="U64" i="22"/>
  <c r="CL63" i="22"/>
  <c r="BQ63" i="22"/>
  <c r="AU63" i="22"/>
  <c r="Z63" i="22"/>
  <c r="CQ62" i="22"/>
  <c r="BU62" i="22"/>
  <c r="AZ62" i="22"/>
  <c r="AE62" i="22"/>
  <c r="CU61" i="22"/>
  <c r="BZ61" i="22"/>
  <c r="BE61" i="22"/>
  <c r="AI61" i="22"/>
  <c r="N61" i="22"/>
  <c r="CE60" i="22"/>
  <c r="BI60" i="22"/>
  <c r="AN60" i="22"/>
  <c r="S60" i="22"/>
  <c r="CI59" i="22"/>
  <c r="BN59" i="22"/>
  <c r="AS59" i="22"/>
  <c r="W59" i="22"/>
  <c r="CN58" i="22"/>
  <c r="BS58" i="22"/>
  <c r="AW58" i="22"/>
  <c r="AB58" i="22"/>
  <c r="CS57" i="22"/>
  <c r="BW57" i="22"/>
  <c r="BB57" i="22"/>
  <c r="AG57" i="22"/>
  <c r="K57" i="22"/>
  <c r="CB56" i="22"/>
  <c r="BG56" i="22"/>
  <c r="AK56" i="22"/>
  <c r="P56" i="22"/>
  <c r="CG55" i="22"/>
  <c r="BK55" i="22"/>
  <c r="AP55" i="22"/>
  <c r="U55" i="22"/>
  <c r="CK54" i="22"/>
  <c r="BP54" i="22"/>
  <c r="AU54" i="22"/>
  <c r="Y54" i="22"/>
  <c r="CP53" i="22"/>
  <c r="BU53" i="22"/>
  <c r="AY53" i="22"/>
  <c r="AD53" i="22"/>
  <c r="CU52" i="22"/>
  <c r="CB52" i="22"/>
  <c r="BL52" i="22"/>
  <c r="AV52" i="22"/>
  <c r="AF52" i="22"/>
  <c r="P52" i="22"/>
  <c r="CL51" i="22"/>
  <c r="BV51" i="22"/>
  <c r="BF51" i="22"/>
  <c r="AP51" i="22"/>
  <c r="Z51" i="22"/>
  <c r="J51" i="22"/>
  <c r="CF50" i="22"/>
  <c r="BP50" i="22"/>
  <c r="AZ50" i="22"/>
  <c r="AJ50" i="22"/>
  <c r="T50" i="22"/>
  <c r="CP49" i="22"/>
  <c r="BZ49" i="22"/>
  <c r="BJ49" i="22"/>
  <c r="AT49" i="22"/>
  <c r="AD49" i="22"/>
  <c r="N49" i="22"/>
  <c r="CJ48" i="22"/>
  <c r="BT48" i="22"/>
  <c r="BD48" i="22"/>
  <c r="AN48" i="22"/>
  <c r="X48" i="22"/>
  <c r="CT47" i="22"/>
  <c r="CD47" i="22"/>
  <c r="BN47" i="22"/>
  <c r="AX47" i="22"/>
  <c r="AH47" i="22"/>
  <c r="R47" i="22"/>
  <c r="CN46" i="22"/>
  <c r="BX46" i="22"/>
  <c r="BH46" i="22"/>
  <c r="AR46" i="22"/>
  <c r="AB46" i="22"/>
  <c r="L46" i="22"/>
  <c r="CH45" i="22"/>
  <c r="BR45" i="22"/>
  <c r="BB45" i="22"/>
  <c r="AL45" i="22"/>
  <c r="V45" i="22"/>
  <c r="CR44" i="22"/>
  <c r="CB44" i="22"/>
  <c r="BL44" i="22"/>
  <c r="AV44" i="22"/>
  <c r="AF44" i="22"/>
  <c r="P44" i="22"/>
  <c r="CL43" i="22"/>
  <c r="BV43" i="22"/>
  <c r="BF43" i="22"/>
  <c r="AP43" i="22"/>
  <c r="Z43" i="22"/>
  <c r="J43" i="22"/>
  <c r="CF42" i="22"/>
  <c r="BP42" i="22"/>
  <c r="AZ42" i="22"/>
  <c r="AJ42" i="22"/>
  <c r="T42" i="22"/>
  <c r="CP41" i="22"/>
  <c r="BZ41" i="22"/>
  <c r="BJ41" i="22"/>
  <c r="AT41" i="22"/>
  <c r="AD41" i="22"/>
  <c r="N41" i="22"/>
  <c r="CJ40" i="22"/>
  <c r="BT40" i="22"/>
  <c r="BD40" i="22"/>
  <c r="AN40" i="22"/>
  <c r="X40" i="22"/>
  <c r="CT39" i="22"/>
  <c r="CD39" i="22"/>
  <c r="BN39" i="22"/>
  <c r="AX39" i="22"/>
  <c r="AH39" i="22"/>
  <c r="R39" i="22"/>
  <c r="CN38" i="22"/>
  <c r="BX38" i="22"/>
  <c r="BH38" i="22"/>
  <c r="AR38" i="22"/>
  <c r="AB38" i="22"/>
  <c r="L38" i="22"/>
  <c r="CH37" i="22"/>
  <c r="BR37" i="22"/>
  <c r="BB37" i="22"/>
  <c r="AL37" i="22"/>
  <c r="V37" i="22"/>
  <c r="CR36" i="22"/>
  <c r="CB36" i="22"/>
  <c r="BL36" i="22"/>
  <c r="AV36" i="22"/>
  <c r="AF36" i="22"/>
  <c r="P36" i="22"/>
  <c r="CL35" i="22"/>
  <c r="BV35" i="22"/>
  <c r="BF35" i="22"/>
  <c r="AP35" i="22"/>
  <c r="Z35" i="22"/>
  <c r="J35" i="22"/>
  <c r="CF34" i="22"/>
  <c r="BP34" i="22"/>
  <c r="AZ34" i="22"/>
  <c r="AJ34" i="22"/>
  <c r="T34" i="22"/>
  <c r="CP33" i="22"/>
  <c r="BZ33" i="22"/>
  <c r="BJ33" i="22"/>
  <c r="AT33" i="22"/>
  <c r="AD33" i="22"/>
  <c r="N33" i="22"/>
  <c r="CJ32" i="22"/>
  <c r="BT32" i="22"/>
  <c r="BD32" i="22"/>
  <c r="AN32" i="22"/>
  <c r="X32" i="22"/>
  <c r="CT31" i="22"/>
  <c r="CD31" i="22"/>
  <c r="BN31" i="22"/>
  <c r="AX31" i="22"/>
  <c r="AH31" i="22"/>
  <c r="R31" i="22"/>
  <c r="CN30" i="22"/>
  <c r="BX30" i="22"/>
  <c r="BH30" i="22"/>
  <c r="AR30" i="22"/>
  <c r="AB30" i="22"/>
  <c r="L30" i="22"/>
  <c r="CH29" i="22"/>
  <c r="BR29" i="22"/>
  <c r="BB29" i="22"/>
  <c r="AL29" i="22"/>
  <c r="V29" i="22"/>
  <c r="CR28" i="22"/>
  <c r="CB28" i="22"/>
  <c r="BL28" i="22"/>
  <c r="AV28" i="22"/>
  <c r="AF28" i="22"/>
  <c r="P28" i="22"/>
  <c r="CL27" i="22"/>
  <c r="BV27" i="22"/>
  <c r="BF27" i="22"/>
  <c r="AP27" i="22"/>
  <c r="Z27" i="22"/>
  <c r="J27" i="22"/>
  <c r="CF26" i="22"/>
  <c r="BP26" i="22"/>
  <c r="AZ26" i="22"/>
  <c r="AJ26" i="22"/>
  <c r="T26" i="22"/>
  <c r="CP25" i="22"/>
  <c r="BZ25" i="22"/>
  <c r="BJ25" i="22"/>
  <c r="AT25" i="22"/>
  <c r="AD25" i="22"/>
  <c r="N25" i="22"/>
  <c r="CJ24" i="22"/>
  <c r="BT24" i="22"/>
  <c r="BD24" i="22"/>
  <c r="AN24" i="22"/>
  <c r="X24" i="22"/>
  <c r="CT23" i="22"/>
  <c r="CD23" i="22"/>
  <c r="BN23" i="22"/>
  <c r="AX23" i="22"/>
  <c r="AH23" i="22"/>
  <c r="R23" i="22"/>
  <c r="CN22" i="22"/>
  <c r="BX22" i="22"/>
  <c r="BH22" i="22"/>
  <c r="AR22" i="22"/>
  <c r="AB22" i="22"/>
  <c r="L22" i="22"/>
  <c r="CH21" i="22"/>
  <c r="BR21" i="22"/>
  <c r="BB21" i="22"/>
  <c r="AL21" i="22"/>
  <c r="V21" i="22"/>
  <c r="CR20" i="22"/>
  <c r="CB20" i="22"/>
  <c r="BT20" i="22"/>
  <c r="BL20" i="22"/>
  <c r="BD20" i="22"/>
  <c r="AV20" i="22"/>
  <c r="AN20" i="22"/>
  <c r="AF20" i="22"/>
  <c r="X20" i="22"/>
  <c r="P20" i="22"/>
  <c r="CT19" i="22"/>
  <c r="CL19" i="22"/>
  <c r="CD19" i="22"/>
  <c r="BV19" i="22"/>
  <c r="BN19" i="22"/>
  <c r="BF19" i="22"/>
  <c r="AX19" i="22"/>
  <c r="AP19" i="22"/>
  <c r="AH19" i="22"/>
  <c r="Z19" i="22"/>
  <c r="R19" i="22"/>
  <c r="J19" i="22"/>
  <c r="CN18" i="22"/>
  <c r="CF18" i="22"/>
  <c r="BX18" i="22"/>
  <c r="BP18" i="22"/>
  <c r="BH18" i="22"/>
  <c r="AZ18" i="22"/>
  <c r="AR18" i="22"/>
  <c r="AJ18" i="22"/>
  <c r="AB18" i="22"/>
  <c r="T18" i="22"/>
  <c r="L18" i="22"/>
  <c r="CP17" i="22"/>
  <c r="CH17" i="22"/>
  <c r="BZ17" i="22"/>
  <c r="BR17" i="22"/>
  <c r="BJ17" i="22"/>
  <c r="BB17" i="22"/>
  <c r="AT17" i="22"/>
  <c r="AL17" i="22"/>
  <c r="AD17" i="22"/>
  <c r="V17" i="22"/>
  <c r="N17" i="22"/>
  <c r="CR16" i="22"/>
  <c r="CJ16" i="22"/>
  <c r="CB16" i="22"/>
  <c r="BT16" i="22"/>
  <c r="BL16" i="22"/>
  <c r="BD16" i="22"/>
  <c r="AV16" i="22"/>
  <c r="AN16" i="22"/>
  <c r="AF16" i="22"/>
  <c r="X16" i="22"/>
  <c r="P16" i="22"/>
  <c r="CT15" i="22"/>
  <c r="CL15" i="22"/>
  <c r="CD15" i="22"/>
  <c r="BV15" i="22"/>
  <c r="BQ15" i="22"/>
  <c r="BK15" i="22"/>
  <c r="BF15" i="22"/>
  <c r="BA15" i="22"/>
  <c r="AU15" i="22"/>
  <c r="AP15" i="22"/>
  <c r="AK15" i="22"/>
  <c r="AE15" i="22"/>
  <c r="Z15" i="22"/>
  <c r="U15" i="22"/>
  <c r="O15" i="22"/>
  <c r="J15" i="22"/>
  <c r="CQ14" i="22"/>
  <c r="CK14" i="22"/>
  <c r="CF14" i="22"/>
  <c r="CA14" i="22"/>
  <c r="BU14" i="22"/>
  <c r="BP14" i="22"/>
  <c r="BL14" i="22"/>
  <c r="BH14" i="22"/>
  <c r="BD14" i="22"/>
  <c r="AZ14" i="22"/>
  <c r="AV14" i="22"/>
  <c r="AR14" i="22"/>
  <c r="AN14" i="22"/>
  <c r="AJ14" i="22"/>
  <c r="AF14" i="22"/>
  <c r="AB14" i="22"/>
  <c r="X14" i="22"/>
  <c r="T14" i="22"/>
  <c r="P14" i="22"/>
  <c r="L14" i="22"/>
  <c r="CT13" i="22"/>
  <c r="CP13" i="22"/>
  <c r="CL13" i="22"/>
  <c r="CH13" i="22"/>
  <c r="CD13" i="22"/>
  <c r="BZ13" i="22"/>
  <c r="BV13" i="22"/>
  <c r="BR13" i="22"/>
  <c r="BN13" i="22"/>
  <c r="BJ13" i="22"/>
  <c r="BF13" i="22"/>
  <c r="BB13" i="22"/>
  <c r="AX13" i="22"/>
  <c r="AT13" i="22"/>
  <c r="AP13" i="22"/>
  <c r="AL13" i="22"/>
  <c r="AH13" i="22"/>
  <c r="AD13" i="22"/>
  <c r="Z13" i="22"/>
  <c r="V13" i="22"/>
  <c r="R13" i="22"/>
  <c r="N13" i="22"/>
  <c r="J13" i="22"/>
  <c r="CR12" i="22"/>
  <c r="CN12" i="22"/>
  <c r="CJ12" i="22"/>
  <c r="CF12" i="22"/>
  <c r="CB12" i="22"/>
  <c r="BX12" i="22"/>
  <c r="BT12" i="22"/>
  <c r="BP12" i="22"/>
  <c r="BL12" i="22"/>
  <c r="BH12" i="22"/>
  <c r="BD12" i="22"/>
  <c r="AZ12" i="22"/>
  <c r="AV12" i="22"/>
  <c r="AR12" i="22"/>
  <c r="AN12" i="22"/>
  <c r="AJ12" i="22"/>
  <c r="AF12" i="22"/>
  <c r="AB12" i="22"/>
  <c r="X12" i="22"/>
  <c r="T12" i="22"/>
  <c r="P12" i="22"/>
  <c r="L12" i="22"/>
  <c r="CT11" i="22"/>
  <c r="CP11" i="22"/>
  <c r="CL11" i="22"/>
  <c r="CH11" i="22"/>
  <c r="CD11" i="22"/>
  <c r="BZ11" i="22"/>
  <c r="BV11" i="22"/>
  <c r="BR11" i="22"/>
  <c r="BN11" i="22"/>
  <c r="BJ11" i="22"/>
  <c r="BF11" i="22"/>
  <c r="BB11" i="22"/>
  <c r="AX11" i="22"/>
  <c r="AT11" i="22"/>
  <c r="AP11" i="22"/>
  <c r="AL11" i="22"/>
  <c r="AH11" i="22"/>
  <c r="AD11" i="22"/>
  <c r="Z11" i="22"/>
  <c r="V11" i="22"/>
  <c r="R11" i="22"/>
  <c r="N11" i="22"/>
  <c r="J11" i="22"/>
  <c r="CR10" i="22"/>
  <c r="CN10" i="22"/>
  <c r="CJ10" i="22"/>
  <c r="CF10" i="22"/>
  <c r="CB10" i="22"/>
  <c r="BX10" i="22"/>
  <c r="BT10" i="22"/>
  <c r="BP10" i="22"/>
  <c r="BL10" i="22"/>
  <c r="BH10" i="22"/>
  <c r="BD10" i="22"/>
  <c r="AZ10" i="22"/>
  <c r="AV10" i="22"/>
  <c r="AR10" i="22"/>
  <c r="AN10" i="22"/>
  <c r="AJ10" i="22"/>
  <c r="AF10" i="22"/>
  <c r="AB10" i="22"/>
  <c r="X10" i="22"/>
  <c r="T10" i="22"/>
  <c r="P10" i="22"/>
  <c r="L10" i="22"/>
  <c r="CT9" i="22"/>
  <c r="CP9" i="22"/>
  <c r="CL9" i="22"/>
  <c r="CH9" i="22"/>
  <c r="CD9" i="22"/>
  <c r="BZ9" i="22"/>
  <c r="BV9" i="22"/>
  <c r="BR9" i="22"/>
  <c r="BN9" i="22"/>
  <c r="BJ9" i="22"/>
  <c r="BF9" i="22"/>
  <c r="BB9" i="22"/>
  <c r="AX9" i="22"/>
  <c r="AT9" i="22"/>
  <c r="AP9" i="22"/>
  <c r="AL9" i="22"/>
  <c r="AH9" i="22"/>
  <c r="AD9" i="22"/>
  <c r="Z9" i="22"/>
  <c r="V9" i="22"/>
  <c r="R9" i="22"/>
  <c r="N9" i="22"/>
  <c r="J9" i="22"/>
  <c r="CR8" i="22"/>
  <c r="CN8" i="22"/>
  <c r="CJ8" i="22"/>
  <c r="CF8" i="22"/>
  <c r="CB8" i="22"/>
  <c r="BX8" i="22"/>
  <c r="BT8" i="22"/>
  <c r="BP8" i="22"/>
  <c r="BL8" i="22"/>
  <c r="BH8" i="22"/>
  <c r="BD8" i="22"/>
  <c r="AZ8" i="22"/>
  <c r="AV8" i="22"/>
  <c r="AR8" i="22"/>
  <c r="AN8" i="22"/>
  <c r="AJ8" i="22"/>
  <c r="AF8" i="22"/>
  <c r="AB8" i="22"/>
  <c r="X8" i="22"/>
  <c r="T8" i="22"/>
  <c r="P8" i="22"/>
  <c r="L8" i="22"/>
  <c r="CT7" i="22"/>
  <c r="CP7" i="22"/>
  <c r="CL7" i="22"/>
  <c r="CH7" i="22"/>
  <c r="CD7" i="22"/>
  <c r="BZ7" i="22"/>
  <c r="BV7" i="22"/>
  <c r="BR7" i="22"/>
  <c r="BN7" i="22"/>
  <c r="BJ7" i="22"/>
  <c r="BF7" i="22"/>
  <c r="BB7" i="22"/>
  <c r="AX7" i="22"/>
  <c r="AT7" i="22"/>
  <c r="AP7" i="22"/>
  <c r="AL7" i="22"/>
  <c r="AH7" i="22"/>
  <c r="AD7" i="22"/>
  <c r="Z7" i="22"/>
  <c r="V7" i="22"/>
  <c r="R7" i="22"/>
  <c r="N7" i="22"/>
  <c r="J7" i="22"/>
  <c r="CR6" i="22"/>
  <c r="CN6" i="22"/>
  <c r="CJ6" i="22"/>
  <c r="CF6" i="22"/>
  <c r="CB6" i="22"/>
  <c r="BX6" i="22"/>
  <c r="BT6" i="22"/>
  <c r="BP6" i="22"/>
  <c r="BL6" i="22"/>
  <c r="BH6" i="22"/>
  <c r="BD6" i="22"/>
  <c r="AZ6" i="22"/>
  <c r="AV6" i="22"/>
  <c r="AR6" i="22"/>
  <c r="AN6" i="22"/>
  <c r="AJ6" i="22"/>
  <c r="AF6" i="22"/>
  <c r="AB6" i="22"/>
  <c r="X6" i="22"/>
  <c r="T6" i="22"/>
  <c r="P6" i="22"/>
  <c r="L6" i="22"/>
  <c r="CT5" i="22"/>
  <c r="CP5" i="22"/>
  <c r="CL5" i="22"/>
  <c r="CH5" i="22"/>
  <c r="CD5" i="22"/>
  <c r="BZ5" i="22"/>
  <c r="BV5" i="22"/>
  <c r="BR5" i="22"/>
  <c r="BN5" i="22"/>
  <c r="BJ5" i="22"/>
  <c r="BF5" i="22"/>
  <c r="BB5" i="22"/>
  <c r="AX5" i="22"/>
  <c r="AT5" i="22"/>
  <c r="AP5" i="22"/>
  <c r="AL5" i="22"/>
  <c r="AH5" i="22"/>
  <c r="AD5" i="22"/>
  <c r="Z5" i="22"/>
  <c r="V5" i="22"/>
  <c r="R5" i="22"/>
  <c r="N5" i="22"/>
  <c r="J5" i="22"/>
  <c r="CR4" i="22"/>
  <c r="CN4" i="22"/>
  <c r="CJ4" i="22"/>
  <c r="CF4" i="22"/>
  <c r="CB4" i="22"/>
  <c r="BX4" i="22"/>
  <c r="BT4" i="22"/>
  <c r="BP4" i="22"/>
  <c r="BL4" i="22"/>
  <c r="BH4" i="22"/>
  <c r="BD4" i="22"/>
  <c r="AZ4" i="22"/>
  <c r="AV4" i="22"/>
  <c r="AR4" i="22"/>
  <c r="AN4" i="22"/>
  <c r="AJ4" i="22"/>
  <c r="AF4" i="22"/>
  <c r="AB4" i="22"/>
  <c r="X4" i="22"/>
  <c r="T4" i="22"/>
  <c r="P4" i="22"/>
  <c r="L4" i="22"/>
  <c r="CT3" i="22"/>
  <c r="CP3" i="22"/>
  <c r="CL3" i="22"/>
  <c r="CH3" i="22"/>
  <c r="CD3" i="22"/>
  <c r="BZ3" i="22"/>
  <c r="BV3" i="22"/>
  <c r="BR3" i="22"/>
  <c r="BN3" i="22"/>
  <c r="BJ3" i="22"/>
  <c r="BF3" i="22"/>
  <c r="BB3" i="22"/>
  <c r="AX3" i="22"/>
  <c r="AT3" i="22"/>
  <c r="AP3" i="22"/>
  <c r="AL3" i="22"/>
  <c r="AH3" i="22"/>
  <c r="AD3" i="22"/>
  <c r="Z3" i="22"/>
  <c r="V3" i="22"/>
  <c r="R3" i="22"/>
  <c r="N3" i="22"/>
  <c r="J3" i="22"/>
  <c r="O85" i="21"/>
  <c r="K85" i="21"/>
  <c r="P84" i="21"/>
  <c r="L84" i="21"/>
  <c r="Q83" i="21"/>
  <c r="M83" i="21"/>
  <c r="R82" i="21"/>
  <c r="N82" i="21"/>
  <c r="J82" i="21"/>
  <c r="O81" i="21"/>
  <c r="K81" i="21"/>
  <c r="P80" i="21"/>
  <c r="L80" i="21"/>
  <c r="Q79" i="21"/>
  <c r="M79" i="21"/>
  <c r="R78" i="21"/>
  <c r="N78" i="21"/>
  <c r="J78" i="21"/>
  <c r="O77" i="21"/>
  <c r="K77" i="21"/>
  <c r="P76" i="21"/>
  <c r="L76" i="21"/>
  <c r="Q75" i="21"/>
  <c r="M75" i="21"/>
  <c r="R74" i="21"/>
  <c r="N74" i="21"/>
  <c r="J74" i="21"/>
  <c r="O73" i="21"/>
  <c r="K73" i="21"/>
  <c r="P72" i="21"/>
  <c r="L72" i="21"/>
  <c r="Q71" i="21"/>
  <c r="M71" i="21"/>
  <c r="R70" i="21"/>
  <c r="N70" i="21"/>
  <c r="J70" i="21"/>
  <c r="O69" i="21"/>
  <c r="K69" i="21"/>
  <c r="P68" i="21"/>
  <c r="L68" i="21"/>
  <c r="Q67" i="21"/>
  <c r="M67" i="21"/>
  <c r="R66" i="21"/>
  <c r="N66" i="21"/>
  <c r="J66" i="21"/>
  <c r="O65" i="21"/>
  <c r="K65" i="21"/>
  <c r="P64" i="21"/>
  <c r="L64" i="21"/>
  <c r="Q63" i="21"/>
  <c r="M63" i="21"/>
  <c r="R62" i="21"/>
  <c r="N62" i="21"/>
  <c r="J62" i="21"/>
  <c r="O61" i="21"/>
  <c r="K61" i="21"/>
  <c r="P60" i="21"/>
  <c r="L60" i="21"/>
  <c r="Q59" i="21"/>
  <c r="M59" i="21"/>
  <c r="R58" i="21"/>
  <c r="N58" i="21"/>
  <c r="J58" i="21"/>
  <c r="O57" i="21"/>
  <c r="K57" i="21"/>
  <c r="P56" i="21"/>
  <c r="L56" i="21"/>
  <c r="Q55" i="21"/>
  <c r="M55" i="21"/>
  <c r="R54" i="21"/>
  <c r="N54" i="21"/>
  <c r="J54" i="21"/>
  <c r="O53" i="21"/>
  <c r="K53" i="21"/>
  <c r="P52" i="21"/>
  <c r="L52" i="21"/>
  <c r="Q51" i="21"/>
  <c r="M51" i="21"/>
  <c r="R50" i="21"/>
  <c r="N50" i="21"/>
  <c r="J50" i="21"/>
  <c r="O49" i="21"/>
  <c r="K49" i="21"/>
  <c r="P48" i="21"/>
  <c r="L48" i="21"/>
  <c r="Q47" i="21"/>
  <c r="M47" i="21"/>
  <c r="R46" i="21"/>
  <c r="N46" i="21"/>
  <c r="J46" i="21"/>
  <c r="O45" i="21"/>
  <c r="K45" i="21"/>
  <c r="P44" i="21"/>
  <c r="L44" i="21"/>
  <c r="Q43" i="21"/>
  <c r="M43" i="21"/>
  <c r="R42" i="21"/>
  <c r="N42" i="21"/>
  <c r="J42" i="21"/>
  <c r="O41" i="21"/>
  <c r="K41" i="21"/>
  <c r="P40" i="21"/>
  <c r="L40" i="21"/>
  <c r="Q39" i="21"/>
  <c r="M39" i="21"/>
  <c r="R38" i="21"/>
  <c r="N38" i="21"/>
  <c r="J38" i="21"/>
  <c r="O37" i="21"/>
  <c r="K37" i="21"/>
  <c r="P36" i="21"/>
  <c r="L36" i="21"/>
  <c r="Q35" i="21"/>
  <c r="M35" i="21"/>
  <c r="R34" i="21"/>
  <c r="N34" i="21"/>
  <c r="J34" i="21"/>
  <c r="O33" i="21"/>
  <c r="K33" i="21"/>
  <c r="P32" i="21"/>
  <c r="L32" i="21"/>
  <c r="Q31" i="21"/>
  <c r="M31" i="21"/>
  <c r="R30" i="21"/>
  <c r="N30" i="21"/>
  <c r="J30" i="21"/>
  <c r="O29" i="21"/>
  <c r="K29" i="21"/>
  <c r="P28" i="21"/>
  <c r="L28" i="21"/>
  <c r="Q27" i="21"/>
  <c r="M27" i="21"/>
  <c r="R26" i="21"/>
  <c r="N26" i="21"/>
  <c r="J26" i="21"/>
  <c r="O25" i="21"/>
  <c r="K25" i="21"/>
  <c r="P24" i="21"/>
  <c r="L24" i="21"/>
  <c r="Q23" i="21"/>
  <c r="M23" i="21"/>
  <c r="R22" i="21"/>
  <c r="N22" i="21"/>
  <c r="J22" i="21"/>
  <c r="O21" i="21"/>
  <c r="K21" i="21"/>
  <c r="P20" i="21"/>
  <c r="L20" i="21"/>
  <c r="Q19" i="21"/>
  <c r="M19" i="21"/>
  <c r="R18" i="21"/>
  <c r="N18" i="21"/>
  <c r="J18" i="21"/>
  <c r="O17" i="21"/>
  <c r="K17" i="21"/>
  <c r="P16" i="21"/>
  <c r="L16" i="21"/>
  <c r="Q15" i="21"/>
  <c r="M15" i="21"/>
  <c r="R14" i="21"/>
  <c r="N14" i="21"/>
  <c r="J14" i="21"/>
  <c r="O13" i="21"/>
  <c r="K13" i="21"/>
  <c r="P12" i="21"/>
  <c r="L12" i="21"/>
  <c r="Q11" i="21"/>
  <c r="M11" i="21"/>
  <c r="R10" i="21"/>
  <c r="N10" i="21"/>
  <c r="J10" i="21"/>
  <c r="O9" i="21"/>
  <c r="K9" i="21"/>
  <c r="P8" i="21"/>
  <c r="L8" i="21"/>
  <c r="Q7" i="21"/>
  <c r="M7" i="21"/>
  <c r="R6" i="21"/>
  <c r="N6" i="21"/>
  <c r="J6" i="21"/>
  <c r="O5" i="21"/>
  <c r="K5" i="21"/>
  <c r="P4" i="21"/>
  <c r="L4" i="21"/>
  <c r="Q3" i="21"/>
  <c r="M3" i="21"/>
  <c r="O11" i="11"/>
  <c r="K11" i="11"/>
  <c r="G11" i="11"/>
  <c r="L10" i="11"/>
  <c r="H10" i="11"/>
  <c r="M9" i="11"/>
  <c r="I9" i="11"/>
  <c r="N8" i="11"/>
  <c r="J8" i="11"/>
  <c r="O7" i="11"/>
  <c r="K7" i="11"/>
  <c r="G7" i="11"/>
  <c r="L6" i="11"/>
  <c r="H6" i="11"/>
  <c r="M5" i="11"/>
  <c r="I5" i="11"/>
  <c r="N4" i="11"/>
  <c r="J4" i="11"/>
  <c r="O3" i="11"/>
  <c r="K3" i="11"/>
  <c r="G3" i="11"/>
  <c r="L2" i="11"/>
  <c r="H2" i="11"/>
  <c r="N5" i="28"/>
  <c r="N9" i="28"/>
  <c r="N13" i="28"/>
  <c r="N17" i="28"/>
  <c r="N21" i="28"/>
  <c r="N25" i="28"/>
  <c r="N29" i="28"/>
  <c r="N33" i="28"/>
  <c r="N37" i="28"/>
  <c r="N41" i="28"/>
  <c r="N45" i="28"/>
  <c r="N49" i="28"/>
  <c r="N53" i="28"/>
  <c r="N57" i="28"/>
  <c r="N61" i="28"/>
  <c r="N65" i="28"/>
  <c r="N69" i="28"/>
  <c r="N73" i="28"/>
  <c r="N77" i="28"/>
  <c r="N80" i="28"/>
  <c r="CE22" i="26"/>
  <c r="AZ17" i="26"/>
  <c r="AD12" i="26"/>
  <c r="AC5" i="26"/>
  <c r="K77" i="24"/>
  <c r="K29" i="24"/>
  <c r="K62" i="23"/>
  <c r="K32" i="15"/>
  <c r="AU89" i="22"/>
  <c r="AI87" i="22"/>
  <c r="W85" i="22"/>
  <c r="K83" i="22"/>
  <c r="CK80" i="22"/>
  <c r="BY78" i="22"/>
  <c r="AM77" i="22"/>
  <c r="AM75" i="22"/>
  <c r="AG74" i="22"/>
  <c r="AA73" i="22"/>
  <c r="U72" i="22"/>
  <c r="AU71" i="22"/>
  <c r="AO70" i="22"/>
  <c r="AI69" i="22"/>
  <c r="AC68" i="22"/>
  <c r="W67" i="22"/>
  <c r="AW66" i="22"/>
  <c r="BW65" i="22"/>
  <c r="K65" i="22"/>
  <c r="AK64" i="22"/>
  <c r="AP63" i="22"/>
  <c r="BP62" i="22"/>
  <c r="CP61" i="22"/>
  <c r="AD61" i="22"/>
  <c r="BD60" i="22"/>
  <c r="CD59" i="22"/>
  <c r="R59" i="22"/>
  <c r="AR58" i="22"/>
  <c r="BR57" i="22"/>
  <c r="BW56" i="22"/>
  <c r="K56" i="22"/>
  <c r="AK55" i="22"/>
  <c r="BK54" i="22"/>
  <c r="CK53" i="22"/>
  <c r="Y53" i="22"/>
  <c r="BH52" i="22"/>
  <c r="AB52" i="22"/>
  <c r="BR51" i="22"/>
  <c r="CR50" i="22"/>
  <c r="AV50" i="22"/>
  <c r="P50" i="22"/>
  <c r="BF49" i="22"/>
  <c r="J49" i="22"/>
  <c r="AZ48" i="22"/>
  <c r="CP47" i="22"/>
  <c r="AT47" i="22"/>
  <c r="CJ46" i="22"/>
  <c r="AN46" i="22"/>
  <c r="CD45" i="22"/>
  <c r="AH45" i="22"/>
  <c r="BX44" i="22"/>
  <c r="AB44" i="22"/>
  <c r="BR43" i="22"/>
  <c r="V43" i="22"/>
  <c r="CB42" i="22"/>
  <c r="AF42" i="22"/>
  <c r="BV41" i="22"/>
  <c r="Z41" i="22"/>
  <c r="BP40" i="22"/>
  <c r="T40" i="22"/>
  <c r="BJ39" i="22"/>
  <c r="CJ38" i="22"/>
  <c r="AN38" i="22"/>
  <c r="CD37" i="22"/>
  <c r="AH37" i="22"/>
  <c r="BX36" i="22"/>
  <c r="AB36" i="22"/>
  <c r="BR35" i="22"/>
  <c r="V35" i="22"/>
  <c r="BL34" i="22"/>
  <c r="AF34" i="22"/>
  <c r="BV33" i="22"/>
  <c r="Z33" i="22"/>
  <c r="BP32" i="22"/>
  <c r="CP31" i="22"/>
  <c r="AT31" i="22"/>
  <c r="N31" i="22"/>
  <c r="BD30" i="22"/>
  <c r="CT29" i="22"/>
  <c r="AX29" i="22"/>
  <c r="CN28" i="22"/>
  <c r="AR28" i="22"/>
  <c r="CH27" i="22"/>
  <c r="AL27" i="22"/>
  <c r="BL26" i="22"/>
  <c r="P26" i="22"/>
  <c r="BF25" i="22"/>
  <c r="J25" i="22"/>
  <c r="AZ24" i="22"/>
  <c r="CP23" i="22"/>
  <c r="AT23" i="22"/>
  <c r="CJ22" i="22"/>
  <c r="AN22" i="22"/>
  <c r="CD21" i="22"/>
  <c r="AH21" i="22"/>
  <c r="BY20" i="22"/>
  <c r="BI20" i="22"/>
  <c r="AK20" i="22"/>
  <c r="M20" i="22"/>
  <c r="CA19" i="22"/>
  <c r="BC19" i="22"/>
  <c r="AE19" i="22"/>
  <c r="CS18" i="22"/>
  <c r="BU18" i="22"/>
  <c r="AW18" i="22"/>
  <c r="Y18" i="22"/>
  <c r="CM17" i="22"/>
  <c r="BO17" i="22"/>
  <c r="AY17" i="22"/>
  <c r="AA17" i="22"/>
  <c r="CO16" i="22"/>
  <c r="BI16" i="22"/>
  <c r="AK16" i="22"/>
  <c r="U16" i="22"/>
  <c r="CI15" i="22"/>
  <c r="BU15" i="22"/>
  <c r="BE15" i="22"/>
  <c r="AO15" i="22"/>
  <c r="S15" i="22"/>
  <c r="CU14" i="22"/>
  <c r="CE14" i="22"/>
  <c r="BO14" i="22"/>
  <c r="BC14" i="22"/>
  <c r="AM14" i="22"/>
  <c r="AA14" i="22"/>
  <c r="O14" i="22"/>
  <c r="CO13" i="22"/>
  <c r="CC13" i="22"/>
  <c r="BQ13" i="22"/>
  <c r="BA13" i="22"/>
  <c r="AO13" i="22"/>
  <c r="AG13" i="22"/>
  <c r="U13" i="22"/>
  <c r="CQ12" i="22"/>
  <c r="CE12" i="22"/>
  <c r="BW12" i="22"/>
  <c r="BK12" i="22"/>
  <c r="AY12" i="22"/>
  <c r="AM12" i="22"/>
  <c r="AA12" i="22"/>
  <c r="O12" i="22"/>
  <c r="CO11" i="22"/>
  <c r="CC11" i="22"/>
  <c r="BM11" i="22"/>
  <c r="BA11" i="22"/>
  <c r="AO11" i="22"/>
  <c r="AC11" i="22"/>
  <c r="Q11" i="22"/>
  <c r="CQ10" i="22"/>
  <c r="CE10" i="22"/>
  <c r="BS10" i="22"/>
  <c r="BG10" i="22"/>
  <c r="AU10" i="22"/>
  <c r="AI10" i="22"/>
  <c r="W10" i="22"/>
  <c r="K10" i="22"/>
  <c r="CK9" i="22"/>
  <c r="BY9" i="22"/>
  <c r="BM9" i="22"/>
  <c r="BA9" i="22"/>
  <c r="AO9" i="22"/>
  <c r="AC9" i="22"/>
  <c r="Q9" i="22"/>
  <c r="CQ8" i="22"/>
  <c r="CE8" i="22"/>
  <c r="BS8" i="22"/>
  <c r="BG8" i="22"/>
  <c r="AU8" i="22"/>
  <c r="AI8" i="22"/>
  <c r="W8" i="22"/>
  <c r="K8" i="22"/>
  <c r="CK7" i="22"/>
  <c r="BY7" i="22"/>
  <c r="BM7" i="22"/>
  <c r="BA7" i="22"/>
  <c r="AO7" i="22"/>
  <c r="AC7" i="22"/>
  <c r="Q7" i="22"/>
  <c r="CM6" i="22"/>
  <c r="CE6" i="22"/>
  <c r="BS6" i="22"/>
  <c r="BG6" i="22"/>
  <c r="AU6" i="22"/>
  <c r="AE6" i="22"/>
  <c r="S6" i="22"/>
  <c r="CO5" i="22"/>
  <c r="CG5" i="22"/>
  <c r="BQ5" i="22"/>
  <c r="BE5" i="22"/>
  <c r="AS5" i="22"/>
  <c r="AG5" i="22"/>
  <c r="U5" i="22"/>
  <c r="CU4" i="22"/>
  <c r="CI4" i="22"/>
  <c r="BW4" i="22"/>
  <c r="BK4" i="22"/>
  <c r="AY4" i="22"/>
  <c r="AM4" i="22"/>
  <c r="AA4" i="22"/>
  <c r="O4" i="22"/>
  <c r="CO3" i="22"/>
  <c r="CC3" i="22"/>
  <c r="BQ3" i="22"/>
  <c r="BE3" i="22"/>
  <c r="AW3" i="22"/>
  <c r="AK3" i="22"/>
  <c r="Y3" i="22"/>
  <c r="M3" i="22"/>
  <c r="J85" i="21"/>
  <c r="P83" i="21"/>
  <c r="M82" i="21"/>
  <c r="N81" i="21"/>
  <c r="K80" i="21"/>
  <c r="Q78" i="21"/>
  <c r="N77" i="21"/>
  <c r="K76" i="21"/>
  <c r="Q74" i="21"/>
  <c r="N73" i="21"/>
  <c r="K72" i="21"/>
  <c r="Q70" i="21"/>
  <c r="N69" i="21"/>
  <c r="K68" i="21"/>
  <c r="Q66" i="21"/>
  <c r="N65" i="21"/>
  <c r="K64" i="21"/>
  <c r="Q62" i="21"/>
  <c r="N61" i="21"/>
  <c r="O60" i="21"/>
  <c r="L59" i="21"/>
  <c r="R57" i="21"/>
  <c r="O56" i="21"/>
  <c r="L55" i="21"/>
  <c r="R53" i="21"/>
  <c r="O52" i="21"/>
  <c r="L51" i="21"/>
  <c r="R49" i="21"/>
  <c r="O48" i="21"/>
  <c r="L47" i="21"/>
  <c r="R45" i="21"/>
  <c r="O44" i="21"/>
  <c r="L43" i="21"/>
  <c r="N41" i="21"/>
  <c r="O40" i="21"/>
  <c r="L39" i="21"/>
  <c r="R37" i="21"/>
  <c r="O36" i="21"/>
  <c r="L35" i="21"/>
  <c r="R33" i="21"/>
  <c r="O32" i="21"/>
  <c r="L31" i="21"/>
  <c r="R29" i="21"/>
  <c r="O28" i="21"/>
  <c r="L27" i="21"/>
  <c r="R25" i="21"/>
  <c r="O24" i="21"/>
  <c r="L23" i="21"/>
  <c r="R21" i="21"/>
  <c r="J21" i="21"/>
  <c r="P19" i="21"/>
  <c r="M18" i="21"/>
  <c r="J17" i="21"/>
  <c r="K16" i="21"/>
  <c r="Q14" i="21"/>
  <c r="N13" i="21"/>
  <c r="K12" i="21"/>
  <c r="Q10" i="21"/>
  <c r="N9" i="21"/>
  <c r="K8" i="21"/>
  <c r="Q6" i="21"/>
  <c r="N5" i="21"/>
  <c r="K4" i="21"/>
  <c r="N11" i="11"/>
  <c r="K10" i="11"/>
  <c r="H9" i="11"/>
  <c r="N7" i="11"/>
  <c r="G6" i="11"/>
  <c r="M4" i="11"/>
  <c r="I4" i="11"/>
  <c r="O2" i="11"/>
  <c r="N6" i="28"/>
  <c r="N18" i="28"/>
  <c r="N30" i="28"/>
  <c r="N42" i="28"/>
  <c r="N58" i="28"/>
  <c r="N70" i="28"/>
  <c r="N78" i="28"/>
  <c r="L3" i="28"/>
  <c r="L7" i="28"/>
  <c r="L11" i="28"/>
  <c r="L15" i="28"/>
  <c r="L19" i="28"/>
  <c r="L23" i="28"/>
  <c r="L27" i="28"/>
  <c r="L31" i="28"/>
  <c r="L35" i="28"/>
  <c r="L39" i="28"/>
  <c r="L43" i="28"/>
  <c r="L47" i="28"/>
  <c r="L51" i="28"/>
  <c r="L55" i="28"/>
  <c r="L59" i="28"/>
  <c r="L63" i="28"/>
  <c r="L67" i="28"/>
  <c r="L71" i="28"/>
  <c r="L75" i="28"/>
  <c r="L79" i="28"/>
  <c r="L82" i="28"/>
  <c r="K82" i="28"/>
  <c r="K80" i="28"/>
  <c r="K79" i="28"/>
  <c r="K77" i="28"/>
  <c r="K75" i="28"/>
  <c r="K73" i="28"/>
  <c r="K71" i="28"/>
  <c r="K69" i="28"/>
  <c r="K67" i="28"/>
  <c r="K65" i="28"/>
  <c r="K63" i="28"/>
  <c r="K61" i="28"/>
  <c r="K59" i="28"/>
  <c r="K57" i="28"/>
  <c r="K55" i="28"/>
  <c r="K53" i="28"/>
  <c r="K51" i="28"/>
  <c r="K49" i="28"/>
  <c r="K47" i="28"/>
  <c r="K45" i="28"/>
  <c r="K43" i="28"/>
  <c r="K41" i="28"/>
  <c r="K39" i="28"/>
  <c r="K37" i="28"/>
  <c r="K35" i="28"/>
  <c r="K33" i="28"/>
  <c r="K31" i="28"/>
  <c r="K29" i="28"/>
  <c r="K27" i="28"/>
  <c r="K25" i="28"/>
  <c r="K23" i="28"/>
  <c r="K21" i="28"/>
  <c r="K19" i="28"/>
  <c r="K17" i="28"/>
  <c r="K15" i="28"/>
  <c r="K13" i="28"/>
  <c r="K11" i="28"/>
  <c r="K9" i="28"/>
  <c r="K7" i="28"/>
  <c r="K5" i="28"/>
  <c r="K3" i="28"/>
  <c r="L8" i="28"/>
  <c r="L12" i="28"/>
  <c r="L16" i="28"/>
  <c r="L20" i="28"/>
  <c r="L24" i="28"/>
  <c r="L28" i="28"/>
  <c r="L32" i="28"/>
  <c r="L36" i="28"/>
  <c r="L40" i="28"/>
  <c r="L44" i="28"/>
  <c r="L48" i="28"/>
  <c r="L52" i="28"/>
  <c r="L56" i="28"/>
  <c r="L60" i="28"/>
  <c r="L64" i="28"/>
  <c r="L68" i="28"/>
  <c r="L72" i="28"/>
  <c r="L76" i="28"/>
  <c r="L2" i="28"/>
  <c r="L4" i="28"/>
  <c r="L5" i="28"/>
  <c r="L9" i="28"/>
  <c r="L13" i="28"/>
  <c r="L17" i="28"/>
  <c r="L21" i="28"/>
  <c r="L25" i="28"/>
  <c r="L29" i="28"/>
  <c r="L33" i="28"/>
  <c r="L37" i="28"/>
  <c r="L41" i="28"/>
  <c r="L45" i="28"/>
  <c r="L49" i="28"/>
  <c r="L53" i="28"/>
  <c r="L57" i="28"/>
  <c r="L61" i="28"/>
  <c r="L65" i="28"/>
  <c r="L69" i="28"/>
  <c r="L73" i="28"/>
  <c r="L77" i="28"/>
  <c r="L80" i="28"/>
  <c r="K81" i="28"/>
  <c r="K78" i="28"/>
  <c r="K76" i="28"/>
  <c r="K74" i="28"/>
  <c r="K72" i="28"/>
  <c r="K70" i="28"/>
  <c r="K68" i="28"/>
  <c r="K66" i="28"/>
  <c r="K64" i="28"/>
  <c r="K62" i="28"/>
  <c r="K60" i="28"/>
  <c r="K58" i="28"/>
  <c r="K56" i="28"/>
  <c r="K54" i="28"/>
  <c r="K52" i="28"/>
  <c r="K50" i="28"/>
  <c r="K48" i="28"/>
  <c r="K46" i="28"/>
  <c r="K44" i="28"/>
  <c r="K42" i="28"/>
  <c r="K40" i="28"/>
  <c r="K38" i="28"/>
  <c r="K36" i="28"/>
  <c r="K34" i="28"/>
  <c r="K32" i="28"/>
  <c r="K30" i="28"/>
  <c r="K28" i="28"/>
  <c r="K26" i="28"/>
  <c r="K24" i="28"/>
  <c r="K22" i="28"/>
  <c r="K20" i="28"/>
  <c r="K18" i="28"/>
  <c r="K16" i="28"/>
  <c r="K14" i="28"/>
  <c r="K12" i="28"/>
  <c r="K10" i="28"/>
  <c r="K8" i="28"/>
  <c r="K6" i="28"/>
  <c r="K4" i="28"/>
  <c r="K2" i="28"/>
  <c r="L6" i="28"/>
  <c r="L10" i="28"/>
  <c r="L14" i="28"/>
  <c r="L18" i="28"/>
  <c r="L22" i="28"/>
  <c r="L26" i="28"/>
  <c r="L30" i="28"/>
  <c r="L34" i="28"/>
  <c r="L38" i="28"/>
  <c r="L42" i="28"/>
  <c r="L46" i="28"/>
  <c r="L50" i="28"/>
  <c r="L54" i="28"/>
  <c r="L58" i="28"/>
  <c r="L62" i="28"/>
  <c r="L66" i="28"/>
  <c r="L70" i="28"/>
  <c r="L74" i="28"/>
  <c r="L78" i="28"/>
  <c r="L81" i="28"/>
  <c r="J81" i="28"/>
  <c r="J78" i="28"/>
  <c r="J76" i="28"/>
  <c r="J79" i="28"/>
  <c r="J73" i="28"/>
  <c r="J69" i="28"/>
  <c r="J65" i="28"/>
  <c r="J61" i="28"/>
  <c r="J57" i="28"/>
  <c r="J53" i="28"/>
  <c r="J49" i="28"/>
  <c r="J45" i="28"/>
  <c r="J41" i="28"/>
  <c r="J37" i="28"/>
  <c r="J33" i="28"/>
  <c r="J29" i="28"/>
  <c r="J25" i="28"/>
  <c r="J21" i="28"/>
  <c r="J17" i="28"/>
  <c r="J13" i="28"/>
  <c r="J9" i="28"/>
  <c r="J5" i="28"/>
  <c r="J16" i="28"/>
  <c r="J8" i="28"/>
  <c r="J74" i="28"/>
  <c r="J62" i="28"/>
  <c r="J54" i="28"/>
  <c r="J42" i="28"/>
  <c r="J34" i="28"/>
  <c r="J22" i="28"/>
  <c r="J10" i="28"/>
  <c r="J77" i="28"/>
  <c r="J72" i="28"/>
  <c r="J68" i="28"/>
  <c r="J64" i="28"/>
  <c r="J60" i="28"/>
  <c r="J56" i="28"/>
  <c r="J52" i="28"/>
  <c r="J48" i="28"/>
  <c r="J44" i="28"/>
  <c r="J40" i="28"/>
  <c r="J36" i="28"/>
  <c r="J32" i="28"/>
  <c r="J28" i="28"/>
  <c r="J24" i="28"/>
  <c r="J20" i="28"/>
  <c r="J12" i="28"/>
  <c r="J4" i="28"/>
  <c r="J66" i="28"/>
  <c r="J50" i="28"/>
  <c r="J38" i="28"/>
  <c r="J26" i="28"/>
  <c r="J14" i="28"/>
  <c r="J2" i="28"/>
  <c r="J82" i="28"/>
  <c r="J75" i="28"/>
  <c r="J71" i="28"/>
  <c r="J67" i="28"/>
  <c r="J63" i="28"/>
  <c r="J59" i="28"/>
  <c r="J55" i="28"/>
  <c r="J51" i="28"/>
  <c r="J47" i="28"/>
  <c r="J43" i="28"/>
  <c r="J39" i="28"/>
  <c r="J35" i="28"/>
  <c r="J31" i="28"/>
  <c r="J27" i="28"/>
  <c r="J23" i="28"/>
  <c r="J19" i="28"/>
  <c r="J15" i="28"/>
  <c r="J11" i="28"/>
  <c r="J7" i="28"/>
  <c r="J3" i="28"/>
  <c r="J80" i="28"/>
  <c r="J70" i="28"/>
  <c r="J58" i="28"/>
  <c r="J46" i="28"/>
  <c r="J30" i="28"/>
  <c r="J18" i="28"/>
  <c r="J6" i="28"/>
  <c r="CR2" i="22"/>
  <c r="CN2" i="22"/>
  <c r="CJ2" i="22"/>
  <c r="CF2" i="22"/>
  <c r="CB2" i="22"/>
  <c r="BX2" i="22"/>
  <c r="BT2" i="22"/>
  <c r="BP2" i="22"/>
  <c r="BL2" i="22"/>
  <c r="BH2" i="22"/>
  <c r="BD2" i="22"/>
  <c r="AZ2" i="22"/>
  <c r="AV2" i="22"/>
  <c r="AR2" i="22"/>
  <c r="AN2" i="22"/>
  <c r="AJ2" i="22"/>
  <c r="AF2" i="22"/>
  <c r="AB2" i="22"/>
  <c r="X2" i="22"/>
  <c r="T2" i="22"/>
  <c r="P2" i="22"/>
  <c r="L2" i="22"/>
  <c r="G2" i="12"/>
  <c r="G8" i="12"/>
  <c r="G4" i="12"/>
  <c r="CP11" i="12"/>
  <c r="CL11" i="12"/>
  <c r="CH11" i="12"/>
  <c r="CD11" i="12"/>
  <c r="BZ11" i="12"/>
  <c r="BV11" i="12"/>
  <c r="BR11" i="12"/>
  <c r="BN11" i="12"/>
  <c r="BJ11" i="12"/>
  <c r="BF11" i="12"/>
  <c r="BB11" i="12"/>
  <c r="AX11" i="12"/>
  <c r="AT11" i="12"/>
  <c r="AP11" i="12"/>
  <c r="AL11" i="12"/>
  <c r="AH11" i="12"/>
  <c r="AD11" i="12"/>
  <c r="Z11" i="12"/>
  <c r="V11" i="12"/>
  <c r="R11" i="12"/>
  <c r="N11" i="12"/>
  <c r="J11" i="12"/>
  <c r="CP10" i="12"/>
  <c r="CL10" i="12"/>
  <c r="CH10" i="12"/>
  <c r="CD10" i="12"/>
  <c r="BZ10" i="12"/>
  <c r="BV10" i="12"/>
  <c r="BR10" i="12"/>
  <c r="BN10" i="12"/>
  <c r="BJ10" i="12"/>
  <c r="BF10" i="12"/>
  <c r="BB10" i="12"/>
  <c r="AX10" i="12"/>
  <c r="AT10" i="12"/>
  <c r="AP10" i="12"/>
  <c r="AL10" i="12"/>
  <c r="AH10" i="12"/>
  <c r="AD10" i="12"/>
  <c r="Z10" i="12"/>
  <c r="V10" i="12"/>
  <c r="R10" i="12"/>
  <c r="N10" i="12"/>
  <c r="J10" i="12"/>
  <c r="CP9" i="12"/>
  <c r="CL9" i="12"/>
  <c r="CH9" i="12"/>
  <c r="CD9" i="12"/>
  <c r="BZ9" i="12"/>
  <c r="BV9" i="12"/>
  <c r="BR9" i="12"/>
  <c r="BN9" i="12"/>
  <c r="BJ9" i="12"/>
  <c r="BF9" i="12"/>
  <c r="BB9" i="12"/>
  <c r="AX9" i="12"/>
  <c r="AT9" i="12"/>
  <c r="AP9" i="12"/>
  <c r="AL9" i="12"/>
  <c r="AH9" i="12"/>
  <c r="AD9" i="12"/>
  <c r="Z9" i="12"/>
  <c r="V9" i="12"/>
  <c r="R9" i="12"/>
  <c r="N9" i="12"/>
  <c r="J9" i="12"/>
  <c r="CP8" i="12"/>
  <c r="CL8" i="12"/>
  <c r="CH8" i="12"/>
  <c r="CD8" i="12"/>
  <c r="BZ8" i="12"/>
  <c r="BV8" i="12"/>
  <c r="BR8" i="12"/>
  <c r="BN8" i="12"/>
  <c r="BJ8" i="12"/>
  <c r="BF8" i="12"/>
  <c r="BB8" i="12"/>
  <c r="AX8" i="12"/>
  <c r="AT8" i="12"/>
  <c r="AP8" i="12"/>
  <c r="AL8" i="12"/>
  <c r="AH8" i="12"/>
  <c r="AD8" i="12"/>
  <c r="Z8" i="12"/>
  <c r="V8" i="12"/>
  <c r="R8" i="12"/>
  <c r="N8" i="12"/>
  <c r="J8" i="12"/>
  <c r="CP7" i="12"/>
  <c r="CL7" i="12"/>
  <c r="CH7" i="12"/>
  <c r="CD7" i="12"/>
  <c r="BZ7" i="12"/>
  <c r="BV7" i="12"/>
  <c r="BR7" i="12"/>
  <c r="BN7" i="12"/>
  <c r="BJ7" i="12"/>
  <c r="BF7" i="12"/>
  <c r="BB7" i="12"/>
  <c r="AX7" i="12"/>
  <c r="AT7" i="12"/>
  <c r="AP7" i="12"/>
  <c r="AL7" i="12"/>
  <c r="AH7" i="12"/>
  <c r="AD7" i="12"/>
  <c r="Z7" i="12"/>
  <c r="V7" i="12"/>
  <c r="R7" i="12"/>
  <c r="N7" i="12"/>
  <c r="J7" i="12"/>
  <c r="CP6" i="12"/>
  <c r="CL6" i="12"/>
  <c r="CH6" i="12"/>
  <c r="CD6" i="12"/>
  <c r="BZ6" i="12"/>
  <c r="BV6" i="12"/>
  <c r="BR6" i="12"/>
  <c r="BN6" i="12"/>
  <c r="BJ6" i="12"/>
  <c r="BF6" i="12"/>
  <c r="BB6" i="12"/>
  <c r="AX6" i="12"/>
  <c r="AT6" i="12"/>
  <c r="AP6" i="12"/>
  <c r="AL6" i="12"/>
  <c r="AH6" i="12"/>
  <c r="AD6" i="12"/>
  <c r="Z6" i="12"/>
  <c r="V6" i="12"/>
  <c r="R6" i="12"/>
  <c r="N6" i="12"/>
  <c r="J6" i="12"/>
  <c r="CP5" i="12"/>
  <c r="CL5" i="12"/>
  <c r="CH5" i="12"/>
  <c r="CD5" i="12"/>
  <c r="BZ5" i="12"/>
  <c r="BV5" i="12"/>
  <c r="BR5" i="12"/>
  <c r="BN5" i="12"/>
  <c r="BJ5" i="12"/>
  <c r="BF5" i="12"/>
  <c r="BB5" i="12"/>
  <c r="AX5" i="12"/>
  <c r="AT5" i="12"/>
  <c r="AP5" i="12"/>
  <c r="AL5" i="12"/>
  <c r="AH5" i="12"/>
  <c r="AD5" i="12"/>
  <c r="Z5" i="12"/>
  <c r="V5" i="12"/>
  <c r="R5" i="12"/>
  <c r="N5" i="12"/>
  <c r="J5" i="12"/>
  <c r="CP4" i="12"/>
  <c r="CL4" i="12"/>
  <c r="CH4" i="12"/>
  <c r="CD4" i="12"/>
  <c r="BZ4" i="12"/>
  <c r="BV4" i="12"/>
  <c r="BR4" i="12"/>
  <c r="BN4" i="12"/>
  <c r="BJ4" i="12"/>
  <c r="BF4" i="12"/>
  <c r="BB4" i="12"/>
  <c r="AX4" i="12"/>
  <c r="AT4" i="12"/>
  <c r="AP4" i="12"/>
  <c r="AL4" i="12"/>
  <c r="AH4" i="12"/>
  <c r="AD4" i="12"/>
  <c r="Z4" i="12"/>
  <c r="V4" i="12"/>
  <c r="R4" i="12"/>
  <c r="N4" i="12"/>
  <c r="J4" i="12"/>
  <c r="CP3" i="12"/>
  <c r="CL3" i="12"/>
  <c r="CH3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J3" i="12"/>
  <c r="CL2" i="12"/>
  <c r="CD2" i="12"/>
  <c r="BV2" i="12"/>
  <c r="BN2" i="12"/>
  <c r="BF2" i="12"/>
  <c r="AX2" i="12"/>
  <c r="AP2" i="12"/>
  <c r="AH2" i="12"/>
  <c r="Z2" i="12"/>
  <c r="R2" i="12"/>
  <c r="J2" i="12"/>
  <c r="CU2" i="22"/>
  <c r="CQ2" i="22"/>
  <c r="CM2" i="22"/>
  <c r="CI2" i="22"/>
  <c r="CE2" i="22"/>
  <c r="CA2" i="22"/>
  <c r="BW2" i="22"/>
  <c r="BS2" i="22"/>
  <c r="BO2" i="22"/>
  <c r="BK2" i="22"/>
  <c r="BG2" i="22"/>
  <c r="BC2" i="22"/>
  <c r="AY2" i="22"/>
  <c r="AU2" i="22"/>
  <c r="AQ2" i="22"/>
  <c r="AM2" i="22"/>
  <c r="AI2" i="22"/>
  <c r="AE2" i="22"/>
  <c r="AA2" i="22"/>
  <c r="W2" i="22"/>
  <c r="S2" i="22"/>
  <c r="O2" i="22"/>
  <c r="K2" i="22"/>
  <c r="G11" i="12"/>
  <c r="G7" i="12"/>
  <c r="G3" i="12"/>
  <c r="CO11" i="12"/>
  <c r="CK11" i="12"/>
  <c r="CG11" i="12"/>
  <c r="CC11" i="12"/>
  <c r="BY11" i="12"/>
  <c r="BU11" i="12"/>
  <c r="BQ11" i="12"/>
  <c r="BM11" i="12"/>
  <c r="BI11" i="12"/>
  <c r="BE11" i="12"/>
  <c r="BA11" i="12"/>
  <c r="AW11" i="12"/>
  <c r="AS11" i="12"/>
  <c r="AO11" i="12"/>
  <c r="AK11" i="12"/>
  <c r="AG11" i="12"/>
  <c r="AC11" i="12"/>
  <c r="Y11" i="12"/>
  <c r="U11" i="12"/>
  <c r="Q11" i="12"/>
  <c r="M11" i="12"/>
  <c r="I11" i="12"/>
  <c r="CO10" i="12"/>
  <c r="CK10" i="12"/>
  <c r="CG10" i="12"/>
  <c r="CC10" i="12"/>
  <c r="BY10" i="12"/>
  <c r="BU10" i="12"/>
  <c r="BQ10" i="12"/>
  <c r="BM10" i="12"/>
  <c r="BI10" i="12"/>
  <c r="BE10" i="12"/>
  <c r="BA10" i="12"/>
  <c r="AW10" i="12"/>
  <c r="AS10" i="12"/>
  <c r="AO10" i="12"/>
  <c r="AK10" i="12"/>
  <c r="AG10" i="12"/>
  <c r="AC10" i="12"/>
  <c r="Y10" i="12"/>
  <c r="U10" i="12"/>
  <c r="Q10" i="12"/>
  <c r="M10" i="12"/>
  <c r="I10" i="12"/>
  <c r="CO9" i="12"/>
  <c r="CK9" i="12"/>
  <c r="CG9" i="12"/>
  <c r="CC9" i="12"/>
  <c r="BY9" i="12"/>
  <c r="BU9" i="12"/>
  <c r="BQ9" i="12"/>
  <c r="BM9" i="12"/>
  <c r="BI9" i="12"/>
  <c r="BE9" i="12"/>
  <c r="BA9" i="12"/>
  <c r="AW9" i="12"/>
  <c r="AS9" i="12"/>
  <c r="AO9" i="12"/>
  <c r="AK9" i="12"/>
  <c r="AG9" i="12"/>
  <c r="AC9" i="12"/>
  <c r="Y9" i="12"/>
  <c r="U9" i="12"/>
  <c r="Q9" i="12"/>
  <c r="M9" i="12"/>
  <c r="I9" i="12"/>
  <c r="CO8" i="12"/>
  <c r="CK8" i="12"/>
  <c r="CG8" i="12"/>
  <c r="CC8" i="12"/>
  <c r="BY8" i="12"/>
  <c r="BU8" i="12"/>
  <c r="BQ8" i="12"/>
  <c r="BM8" i="12"/>
  <c r="BI8" i="12"/>
  <c r="BE8" i="12"/>
  <c r="BA8" i="12"/>
  <c r="AW8" i="12"/>
  <c r="AS8" i="12"/>
  <c r="AO8" i="12"/>
  <c r="AK8" i="12"/>
  <c r="AG8" i="12"/>
  <c r="AC8" i="12"/>
  <c r="Y8" i="12"/>
  <c r="U8" i="12"/>
  <c r="Q8" i="12"/>
  <c r="M8" i="12"/>
  <c r="I8" i="12"/>
  <c r="CO7" i="12"/>
  <c r="CK7" i="12"/>
  <c r="CG7" i="12"/>
  <c r="CC7" i="12"/>
  <c r="BY7" i="12"/>
  <c r="BU7" i="12"/>
  <c r="BQ7" i="12"/>
  <c r="BM7" i="12"/>
  <c r="BI7" i="12"/>
  <c r="BE7" i="12"/>
  <c r="BA7" i="12"/>
  <c r="AW7" i="12"/>
  <c r="AS7" i="12"/>
  <c r="AO7" i="12"/>
  <c r="AK7" i="12"/>
  <c r="AG7" i="12"/>
  <c r="AC7" i="12"/>
  <c r="Y7" i="12"/>
  <c r="U7" i="12"/>
  <c r="Q7" i="12"/>
  <c r="M7" i="12"/>
  <c r="I7" i="12"/>
  <c r="CO6" i="12"/>
  <c r="CK6" i="12"/>
  <c r="CG6" i="12"/>
  <c r="CC6" i="12"/>
  <c r="BY6" i="12"/>
  <c r="BU6" i="12"/>
  <c r="BQ6" i="12"/>
  <c r="BM6" i="12"/>
  <c r="BI6" i="12"/>
  <c r="BE6" i="12"/>
  <c r="BA6" i="12"/>
  <c r="AW6" i="12"/>
  <c r="AS6" i="12"/>
  <c r="AO6" i="12"/>
  <c r="AK6" i="12"/>
  <c r="AG6" i="12"/>
  <c r="AC6" i="12"/>
  <c r="Y6" i="12"/>
  <c r="U6" i="12"/>
  <c r="Q6" i="12"/>
  <c r="M6" i="12"/>
  <c r="I6" i="12"/>
  <c r="CO5" i="12"/>
  <c r="CK5" i="12"/>
  <c r="CG5" i="12"/>
  <c r="CC5" i="12"/>
  <c r="BY5" i="12"/>
  <c r="BU5" i="12"/>
  <c r="BQ5" i="12"/>
  <c r="BM5" i="12"/>
  <c r="BI5" i="12"/>
  <c r="BE5" i="12"/>
  <c r="BA5" i="12"/>
  <c r="AW5" i="12"/>
  <c r="AS5" i="12"/>
  <c r="AO5" i="12"/>
  <c r="AK5" i="12"/>
  <c r="AG5" i="12"/>
  <c r="AC5" i="12"/>
  <c r="Y5" i="12"/>
  <c r="U5" i="12"/>
  <c r="Q5" i="12"/>
  <c r="M5" i="12"/>
  <c r="I5" i="12"/>
  <c r="CO4" i="12"/>
  <c r="CK4" i="12"/>
  <c r="CG4" i="12"/>
  <c r="CC4" i="12"/>
  <c r="BY4" i="12"/>
  <c r="BU4" i="12"/>
  <c r="BQ4" i="12"/>
  <c r="BM4" i="12"/>
  <c r="BI4" i="12"/>
  <c r="BE4" i="12"/>
  <c r="BA4" i="12"/>
  <c r="AW4" i="12"/>
  <c r="AS4" i="12"/>
  <c r="AO4" i="12"/>
  <c r="AK4" i="12"/>
  <c r="AG4" i="12"/>
  <c r="AC4" i="12"/>
  <c r="Y4" i="12"/>
  <c r="U4" i="12"/>
  <c r="Q4" i="12"/>
  <c r="M4" i="12"/>
  <c r="I4" i="12"/>
  <c r="CO3" i="12"/>
  <c r="CK3" i="12"/>
  <c r="CG3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CO2" i="12"/>
  <c r="CK2" i="12"/>
  <c r="CG2" i="12"/>
  <c r="CC2" i="12"/>
  <c r="BY2" i="12"/>
  <c r="BU2" i="12"/>
  <c r="BQ2" i="12"/>
  <c r="BM2" i="12"/>
  <c r="BI2" i="12"/>
  <c r="BE2" i="12"/>
  <c r="BA2" i="12"/>
  <c r="AW2" i="12"/>
  <c r="AS2" i="12"/>
  <c r="AO2" i="12"/>
  <c r="AK2" i="12"/>
  <c r="AG2" i="12"/>
  <c r="AC2" i="12"/>
  <c r="Y2" i="12"/>
  <c r="U2" i="12"/>
  <c r="Q2" i="12"/>
  <c r="M2" i="12"/>
  <c r="I2" i="12"/>
  <c r="L3" i="12"/>
  <c r="CN2" i="12"/>
  <c r="CF2" i="12"/>
  <c r="BX2" i="12"/>
  <c r="BP2" i="12"/>
  <c r="BH2" i="12"/>
  <c r="AZ2" i="12"/>
  <c r="AR2" i="12"/>
  <c r="AJ2" i="12"/>
  <c r="AB2" i="12"/>
  <c r="T2" i="12"/>
  <c r="L2" i="12"/>
  <c r="CT2" i="22"/>
  <c r="CP2" i="22"/>
  <c r="CL2" i="22"/>
  <c r="CH2" i="22"/>
  <c r="CD2" i="22"/>
  <c r="BZ2" i="22"/>
  <c r="BV2" i="22"/>
  <c r="BR2" i="22"/>
  <c r="BN2" i="22"/>
  <c r="BJ2" i="22"/>
  <c r="BF2" i="22"/>
  <c r="BB2" i="22"/>
  <c r="AX2" i="22"/>
  <c r="AT2" i="22"/>
  <c r="AP2" i="22"/>
  <c r="AL2" i="22"/>
  <c r="AH2" i="22"/>
  <c r="AD2" i="22"/>
  <c r="Z2" i="22"/>
  <c r="V2" i="22"/>
  <c r="R2" i="22"/>
  <c r="N2" i="22"/>
  <c r="G10" i="12"/>
  <c r="G6" i="12"/>
  <c r="CR11" i="12"/>
  <c r="CN11" i="12"/>
  <c r="CJ11" i="12"/>
  <c r="CF11" i="12"/>
  <c r="CB11" i="12"/>
  <c r="BX11" i="12"/>
  <c r="BT11" i="12"/>
  <c r="BP11" i="12"/>
  <c r="BL11" i="12"/>
  <c r="BH11" i="12"/>
  <c r="BD11" i="12"/>
  <c r="AZ11" i="12"/>
  <c r="AV11" i="12"/>
  <c r="AR11" i="12"/>
  <c r="AN11" i="12"/>
  <c r="AJ11" i="12"/>
  <c r="AF11" i="12"/>
  <c r="AB11" i="12"/>
  <c r="X11" i="12"/>
  <c r="T11" i="12"/>
  <c r="P11" i="12"/>
  <c r="L11" i="12"/>
  <c r="CR10" i="12"/>
  <c r="CN10" i="12"/>
  <c r="CJ10" i="12"/>
  <c r="CF10" i="12"/>
  <c r="CB10" i="12"/>
  <c r="BX10" i="12"/>
  <c r="BT10" i="12"/>
  <c r="BP10" i="12"/>
  <c r="BL10" i="12"/>
  <c r="BH10" i="12"/>
  <c r="BD10" i="12"/>
  <c r="AZ10" i="12"/>
  <c r="AV10" i="12"/>
  <c r="AR10" i="12"/>
  <c r="AN10" i="12"/>
  <c r="AJ10" i="12"/>
  <c r="AF10" i="12"/>
  <c r="AB10" i="12"/>
  <c r="X10" i="12"/>
  <c r="T10" i="12"/>
  <c r="P10" i="12"/>
  <c r="L10" i="12"/>
  <c r="CR9" i="12"/>
  <c r="CN9" i="12"/>
  <c r="CJ9" i="12"/>
  <c r="CF9" i="12"/>
  <c r="CB9" i="12"/>
  <c r="BX9" i="12"/>
  <c r="BT9" i="12"/>
  <c r="BP9" i="12"/>
  <c r="BL9" i="12"/>
  <c r="BH9" i="12"/>
  <c r="BD9" i="12"/>
  <c r="AZ9" i="12"/>
  <c r="AV9" i="12"/>
  <c r="AR9" i="12"/>
  <c r="AN9" i="12"/>
  <c r="AJ9" i="12"/>
  <c r="AF9" i="12"/>
  <c r="AB9" i="12"/>
  <c r="X9" i="12"/>
  <c r="T9" i="12"/>
  <c r="P9" i="12"/>
  <c r="L9" i="12"/>
  <c r="CR8" i="12"/>
  <c r="CN8" i="12"/>
  <c r="CJ8" i="12"/>
  <c r="CF8" i="12"/>
  <c r="CB8" i="12"/>
  <c r="BX8" i="12"/>
  <c r="BT8" i="12"/>
  <c r="BP8" i="12"/>
  <c r="BL8" i="12"/>
  <c r="BH8" i="12"/>
  <c r="BD8" i="12"/>
  <c r="AZ8" i="12"/>
  <c r="AV8" i="12"/>
  <c r="AR8" i="12"/>
  <c r="AN8" i="12"/>
  <c r="AJ8" i="12"/>
  <c r="AF8" i="12"/>
  <c r="AB8" i="12"/>
  <c r="X8" i="12"/>
  <c r="T8" i="12"/>
  <c r="P8" i="12"/>
  <c r="L8" i="12"/>
  <c r="CR7" i="12"/>
  <c r="CN7" i="12"/>
  <c r="CJ7" i="12"/>
  <c r="CF7" i="12"/>
  <c r="CB7" i="12"/>
  <c r="BX7" i="12"/>
  <c r="BT7" i="12"/>
  <c r="BP7" i="12"/>
  <c r="BL7" i="12"/>
  <c r="BH7" i="12"/>
  <c r="BD7" i="12"/>
  <c r="AZ7" i="12"/>
  <c r="AV7" i="12"/>
  <c r="AR7" i="12"/>
  <c r="AN7" i="12"/>
  <c r="AJ7" i="12"/>
  <c r="AF7" i="12"/>
  <c r="AB7" i="12"/>
  <c r="X7" i="12"/>
  <c r="T7" i="12"/>
  <c r="P7" i="12"/>
  <c r="L7" i="12"/>
  <c r="CR6" i="12"/>
  <c r="CN6" i="12"/>
  <c r="CJ6" i="12"/>
  <c r="CF6" i="12"/>
  <c r="CB6" i="12"/>
  <c r="BX6" i="12"/>
  <c r="BT6" i="12"/>
  <c r="BP6" i="12"/>
  <c r="BL6" i="12"/>
  <c r="BH6" i="12"/>
  <c r="BD6" i="12"/>
  <c r="AZ6" i="12"/>
  <c r="AV6" i="12"/>
  <c r="AR6" i="12"/>
  <c r="AN6" i="12"/>
  <c r="AJ6" i="12"/>
  <c r="AF6" i="12"/>
  <c r="AB6" i="12"/>
  <c r="X6" i="12"/>
  <c r="T6" i="12"/>
  <c r="P6" i="12"/>
  <c r="L6" i="12"/>
  <c r="CR5" i="12"/>
  <c r="CN5" i="12"/>
  <c r="CJ5" i="12"/>
  <c r="CF5" i="12"/>
  <c r="CB5" i="12"/>
  <c r="BX5" i="12"/>
  <c r="BT5" i="12"/>
  <c r="BP5" i="12"/>
  <c r="BL5" i="12"/>
  <c r="BH5" i="12"/>
  <c r="BD5" i="12"/>
  <c r="AZ5" i="12"/>
  <c r="AV5" i="12"/>
  <c r="AR5" i="12"/>
  <c r="AN5" i="12"/>
  <c r="AJ5" i="12"/>
  <c r="AF5" i="12"/>
  <c r="AB5" i="12"/>
  <c r="X5" i="12"/>
  <c r="T5" i="12"/>
  <c r="P5" i="12"/>
  <c r="L5" i="12"/>
  <c r="CR4" i="12"/>
  <c r="CN4" i="12"/>
  <c r="CJ4" i="12"/>
  <c r="CF4" i="12"/>
  <c r="CB4" i="12"/>
  <c r="BX4" i="12"/>
  <c r="BT4" i="12"/>
  <c r="BP4" i="12"/>
  <c r="BL4" i="12"/>
  <c r="BH4" i="12"/>
  <c r="BD4" i="12"/>
  <c r="AZ4" i="12"/>
  <c r="AV4" i="12"/>
  <c r="AR4" i="12"/>
  <c r="AN4" i="12"/>
  <c r="AJ4" i="12"/>
  <c r="AF4" i="12"/>
  <c r="AB4" i="12"/>
  <c r="X4" i="12"/>
  <c r="T4" i="12"/>
  <c r="P4" i="12"/>
  <c r="L4" i="12"/>
  <c r="CR3" i="12"/>
  <c r="CN3" i="12"/>
  <c r="CJ3" i="12"/>
  <c r="CF3" i="12"/>
  <c r="CB3" i="12"/>
  <c r="BX3" i="12"/>
  <c r="BT3" i="12"/>
  <c r="BP3" i="12"/>
  <c r="BL3" i="12"/>
  <c r="BH3" i="12"/>
  <c r="BD3" i="12"/>
  <c r="AZ3" i="12"/>
  <c r="AV3" i="12"/>
  <c r="AR3" i="12"/>
  <c r="AN3" i="12"/>
  <c r="AJ3" i="12"/>
  <c r="AF3" i="12"/>
  <c r="AB3" i="12"/>
  <c r="X3" i="12"/>
  <c r="T3" i="12"/>
  <c r="P3" i="12"/>
  <c r="CR2" i="12"/>
  <c r="CJ2" i="12"/>
  <c r="CB2" i="12"/>
  <c r="BT2" i="12"/>
  <c r="BL2" i="12"/>
  <c r="BD2" i="12"/>
  <c r="AV2" i="12"/>
  <c r="AN2" i="12"/>
  <c r="AF2" i="12"/>
  <c r="X2" i="12"/>
  <c r="P2" i="12"/>
  <c r="H2" i="12"/>
  <c r="CS2" i="22"/>
  <c r="CO2" i="22"/>
  <c r="CK2" i="22"/>
  <c r="CG2" i="22"/>
  <c r="CC2" i="22"/>
  <c r="BY2" i="22"/>
  <c r="BU2" i="22"/>
  <c r="BQ2" i="22"/>
  <c r="BM2" i="22"/>
  <c r="BI2" i="22"/>
  <c r="BE2" i="22"/>
  <c r="BA2" i="22"/>
  <c r="AW2" i="22"/>
  <c r="AS2" i="22"/>
  <c r="AO2" i="22"/>
  <c r="AK2" i="22"/>
  <c r="AG2" i="22"/>
  <c r="AC2" i="22"/>
  <c r="Y2" i="22"/>
  <c r="U2" i="22"/>
  <c r="Q2" i="22"/>
  <c r="M2" i="22"/>
  <c r="J2" i="22"/>
  <c r="G9" i="12"/>
  <c r="G5" i="12"/>
  <c r="CQ11" i="12"/>
  <c r="CM11" i="12"/>
  <c r="CI11" i="12"/>
  <c r="CE11" i="12"/>
  <c r="CA11" i="12"/>
  <c r="BW11" i="12"/>
  <c r="BS11" i="12"/>
  <c r="BO11" i="12"/>
  <c r="BK11" i="12"/>
  <c r="BG11" i="12"/>
  <c r="BC11" i="12"/>
  <c r="AY11" i="12"/>
  <c r="AU11" i="12"/>
  <c r="AQ11" i="12"/>
  <c r="AM11" i="12"/>
  <c r="AI11" i="12"/>
  <c r="AE11" i="12"/>
  <c r="AA11" i="12"/>
  <c r="W11" i="12"/>
  <c r="S11" i="12"/>
  <c r="O11" i="12"/>
  <c r="K11" i="12"/>
  <c r="CQ10" i="12"/>
  <c r="CM10" i="12"/>
  <c r="CI10" i="12"/>
  <c r="CE10" i="12"/>
  <c r="CA10" i="12"/>
  <c r="BW10" i="12"/>
  <c r="BS10" i="12"/>
  <c r="BO10" i="12"/>
  <c r="BK10" i="12"/>
  <c r="BG10" i="12"/>
  <c r="BC10" i="12"/>
  <c r="AY10" i="12"/>
  <c r="AU10" i="12"/>
  <c r="AQ10" i="12"/>
  <c r="AM10" i="12"/>
  <c r="AI10" i="12"/>
  <c r="AE10" i="12"/>
  <c r="AA10" i="12"/>
  <c r="W10" i="12"/>
  <c r="S10" i="12"/>
  <c r="O10" i="12"/>
  <c r="K10" i="12"/>
  <c r="CQ9" i="12"/>
  <c r="CM9" i="12"/>
  <c r="CI9" i="12"/>
  <c r="CE9" i="12"/>
  <c r="CA9" i="12"/>
  <c r="BW9" i="12"/>
  <c r="BS9" i="12"/>
  <c r="BO9" i="12"/>
  <c r="BK9" i="12"/>
  <c r="BG9" i="12"/>
  <c r="BC9" i="12"/>
  <c r="AY9" i="12"/>
  <c r="AU9" i="12"/>
  <c r="AQ9" i="12"/>
  <c r="AM9" i="12"/>
  <c r="AI9" i="12"/>
  <c r="AE9" i="12"/>
  <c r="AA9" i="12"/>
  <c r="W9" i="12"/>
  <c r="S9" i="12"/>
  <c r="O9" i="12"/>
  <c r="K9" i="12"/>
  <c r="CQ8" i="12"/>
  <c r="CM8" i="12"/>
  <c r="CI8" i="12"/>
  <c r="CE8" i="12"/>
  <c r="CA8" i="12"/>
  <c r="BW8" i="12"/>
  <c r="BS8" i="12"/>
  <c r="BO8" i="12"/>
  <c r="BK8" i="12"/>
  <c r="BG8" i="12"/>
  <c r="BC8" i="12"/>
  <c r="AY8" i="12"/>
  <c r="AU8" i="12"/>
  <c r="AQ8" i="12"/>
  <c r="AM8" i="12"/>
  <c r="AI8" i="12"/>
  <c r="AE8" i="12"/>
  <c r="AA8" i="12"/>
  <c r="W8" i="12"/>
  <c r="S8" i="12"/>
  <c r="O8" i="12"/>
  <c r="K8" i="12"/>
  <c r="CQ7" i="12"/>
  <c r="CM7" i="12"/>
  <c r="CI7" i="12"/>
  <c r="CE7" i="12"/>
  <c r="CA7" i="12"/>
  <c r="BW7" i="12"/>
  <c r="BS7" i="12"/>
  <c r="BO7" i="12"/>
  <c r="BK7" i="12"/>
  <c r="BG7" i="12"/>
  <c r="BC7" i="12"/>
  <c r="AY7" i="12"/>
  <c r="AU7" i="12"/>
  <c r="AQ7" i="12"/>
  <c r="AM7" i="12"/>
  <c r="AI7" i="12"/>
  <c r="AE7" i="12"/>
  <c r="AA7" i="12"/>
  <c r="W7" i="12"/>
  <c r="S7" i="12"/>
  <c r="O7" i="12"/>
  <c r="K7" i="12"/>
  <c r="CQ6" i="12"/>
  <c r="CM6" i="12"/>
  <c r="CI6" i="12"/>
  <c r="CE6" i="12"/>
  <c r="CA6" i="12"/>
  <c r="BW6" i="12"/>
  <c r="BS6" i="12"/>
  <c r="BO6" i="12"/>
  <c r="BK6" i="12"/>
  <c r="BG6" i="12"/>
  <c r="BC6" i="12"/>
  <c r="AY6" i="12"/>
  <c r="AU6" i="12"/>
  <c r="AQ6" i="12"/>
  <c r="AM6" i="12"/>
  <c r="AI6" i="12"/>
  <c r="AE6" i="12"/>
  <c r="AA6" i="12"/>
  <c r="W6" i="12"/>
  <c r="S6" i="12"/>
  <c r="O6" i="12"/>
  <c r="K6" i="12"/>
  <c r="CQ5" i="12"/>
  <c r="CM5" i="12"/>
  <c r="CI5" i="12"/>
  <c r="CE5" i="12"/>
  <c r="CA5" i="12"/>
  <c r="BW5" i="12"/>
  <c r="BS5" i="12"/>
  <c r="BO5" i="12"/>
  <c r="BK5" i="12"/>
  <c r="BG5" i="12"/>
  <c r="BC5" i="12"/>
  <c r="AY5" i="12"/>
  <c r="AU5" i="12"/>
  <c r="AQ5" i="12"/>
  <c r="AM5" i="12"/>
  <c r="AI5" i="12"/>
  <c r="AE5" i="12"/>
  <c r="AA5" i="12"/>
  <c r="W5" i="12"/>
  <c r="S5" i="12"/>
  <c r="O5" i="12"/>
  <c r="K5" i="12"/>
  <c r="CQ4" i="12"/>
  <c r="CM4" i="12"/>
  <c r="CI4" i="12"/>
  <c r="CE4" i="12"/>
  <c r="CA4" i="12"/>
  <c r="BW4" i="12"/>
  <c r="BS4" i="12"/>
  <c r="BO4" i="12"/>
  <c r="BK4" i="12"/>
  <c r="BG4" i="12"/>
  <c r="BC4" i="12"/>
  <c r="AY4" i="12"/>
  <c r="AU4" i="12"/>
  <c r="AQ4" i="12"/>
  <c r="AM4" i="12"/>
  <c r="AI4" i="12"/>
  <c r="AE4" i="12"/>
  <c r="AA4" i="12"/>
  <c r="W4" i="12"/>
  <c r="S4" i="12"/>
  <c r="O4" i="12"/>
  <c r="K4" i="12"/>
  <c r="CQ3" i="12"/>
  <c r="CM3" i="12"/>
  <c r="CI3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CQ2" i="12"/>
  <c r="CM2" i="12"/>
  <c r="CI2" i="12"/>
  <c r="CE2" i="12"/>
  <c r="CA2" i="12"/>
  <c r="BW2" i="12"/>
  <c r="BS2" i="12"/>
  <c r="BO2" i="12"/>
  <c r="BK2" i="12"/>
  <c r="BG2" i="12"/>
  <c r="BC2" i="12"/>
  <c r="AY2" i="12"/>
  <c r="AU2" i="12"/>
  <c r="AQ2" i="12"/>
  <c r="AM2" i="12"/>
  <c r="AI2" i="12"/>
  <c r="AE2" i="12"/>
  <c r="AA2" i="12"/>
  <c r="W2" i="12"/>
  <c r="S2" i="12"/>
  <c r="O2" i="12"/>
  <c r="K2" i="12"/>
  <c r="N3" i="12"/>
  <c r="CP2" i="12"/>
  <c r="CH2" i="12"/>
  <c r="BZ2" i="12"/>
  <c r="BR2" i="12"/>
  <c r="BJ2" i="12"/>
  <c r="BB2" i="12"/>
  <c r="AT2" i="12"/>
  <c r="AL2" i="12"/>
  <c r="AD2" i="12"/>
  <c r="V2" i="12"/>
  <c r="N2" i="12"/>
  <c r="K85" i="25"/>
  <c r="K83" i="25"/>
  <c r="K81" i="25"/>
  <c r="K79" i="25"/>
  <c r="K77" i="25"/>
  <c r="K75" i="25"/>
  <c r="K73" i="25"/>
  <c r="K71" i="25"/>
  <c r="K69" i="25"/>
  <c r="K67" i="25"/>
  <c r="K65" i="25"/>
  <c r="K63" i="25"/>
  <c r="K59" i="25"/>
  <c r="K55" i="25"/>
  <c r="K51" i="25"/>
  <c r="K47" i="25"/>
  <c r="K43" i="25"/>
  <c r="K39" i="25"/>
  <c r="K35" i="25"/>
  <c r="K31" i="25"/>
  <c r="K27" i="25"/>
  <c r="K23" i="25"/>
  <c r="K19" i="25"/>
  <c r="K15" i="25"/>
  <c r="K11" i="25"/>
  <c r="K7" i="25"/>
  <c r="K3" i="25"/>
  <c r="J85" i="25"/>
  <c r="J83" i="25"/>
  <c r="J81" i="25"/>
  <c r="J79" i="25"/>
  <c r="J77" i="25"/>
  <c r="J75" i="25"/>
  <c r="J73" i="25"/>
  <c r="J71" i="25"/>
  <c r="J69" i="25"/>
  <c r="J67" i="25"/>
  <c r="J65" i="25"/>
  <c r="J63" i="25"/>
  <c r="J61" i="25"/>
  <c r="J59" i="25"/>
  <c r="J57" i="25"/>
  <c r="J55" i="25"/>
  <c r="J53" i="25"/>
  <c r="J51" i="25"/>
  <c r="J49" i="25"/>
  <c r="J47" i="25"/>
  <c r="J45" i="25"/>
  <c r="J43" i="25"/>
  <c r="J41" i="25"/>
  <c r="J39" i="25"/>
  <c r="J37" i="25"/>
  <c r="J35" i="25"/>
  <c r="J33" i="25"/>
  <c r="J31" i="25"/>
  <c r="J29" i="25"/>
  <c r="J27" i="25"/>
  <c r="J25" i="25"/>
  <c r="J23" i="25"/>
  <c r="J21" i="25"/>
  <c r="J19" i="25"/>
  <c r="J17" i="25"/>
  <c r="J15" i="25"/>
  <c r="J13" i="25"/>
  <c r="J11" i="25"/>
  <c r="J9" i="25"/>
  <c r="J7" i="25"/>
  <c r="J5" i="25"/>
  <c r="J3" i="25"/>
  <c r="K62" i="25"/>
  <c r="K56" i="25"/>
  <c r="K52" i="25"/>
  <c r="K48" i="25"/>
  <c r="K44" i="25"/>
  <c r="K40" i="25"/>
  <c r="K36" i="25"/>
  <c r="K32" i="25"/>
  <c r="K28" i="25"/>
  <c r="K24" i="25"/>
  <c r="K20" i="25"/>
  <c r="K16" i="25"/>
  <c r="K12" i="25"/>
  <c r="K8" i="25"/>
  <c r="K4" i="25"/>
  <c r="K84" i="25"/>
  <c r="K82" i="25"/>
  <c r="K80" i="25"/>
  <c r="K78" i="25"/>
  <c r="K76" i="25"/>
  <c r="K74" i="25"/>
  <c r="K72" i="25"/>
  <c r="K70" i="25"/>
  <c r="K68" i="25"/>
  <c r="K66" i="25"/>
  <c r="K64" i="25"/>
  <c r="K60" i="25"/>
  <c r="K58" i="25"/>
  <c r="K54" i="25"/>
  <c r="K50" i="25"/>
  <c r="K46" i="25"/>
  <c r="K42" i="25"/>
  <c r="K38" i="25"/>
  <c r="K34" i="25"/>
  <c r="K30" i="25"/>
  <c r="K26" i="25"/>
  <c r="K22" i="25"/>
  <c r="K18" i="25"/>
  <c r="K14" i="25"/>
  <c r="K10" i="25"/>
  <c r="K6" i="25"/>
  <c r="J84" i="25"/>
  <c r="J82" i="25"/>
  <c r="J80" i="25"/>
  <c r="J78" i="25"/>
  <c r="J76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6" i="25"/>
  <c r="J44" i="25"/>
  <c r="J42" i="25"/>
  <c r="J40" i="25"/>
  <c r="J38" i="25"/>
  <c r="J36" i="25"/>
  <c r="J34" i="25"/>
  <c r="J32" i="25"/>
  <c r="J30" i="25"/>
  <c r="J28" i="25"/>
  <c r="J26" i="25"/>
  <c r="J24" i="25"/>
  <c r="J22" i="25"/>
  <c r="J20" i="25"/>
  <c r="J18" i="25"/>
  <c r="J16" i="25"/>
  <c r="J14" i="25"/>
  <c r="J12" i="25"/>
  <c r="J10" i="25"/>
  <c r="J8" i="25"/>
  <c r="J6" i="25"/>
  <c r="J4" i="25"/>
  <c r="K61" i="25"/>
  <c r="K57" i="25"/>
  <c r="K53" i="25"/>
  <c r="K49" i="25"/>
  <c r="K45" i="25"/>
  <c r="K41" i="25"/>
  <c r="K37" i="25"/>
  <c r="K33" i="25"/>
  <c r="K29" i="25"/>
  <c r="K25" i="25"/>
  <c r="K21" i="25"/>
  <c r="K17" i="25"/>
  <c r="K13" i="25"/>
  <c r="K9" i="25"/>
  <c r="K5" i="25"/>
  <c r="J2" i="16"/>
  <c r="O2" i="24"/>
  <c r="K2" i="24"/>
  <c r="N2" i="24"/>
  <c r="J2" i="24"/>
  <c r="Q2" i="24"/>
  <c r="M2" i="24"/>
  <c r="P2" i="24"/>
  <c r="L2" i="24"/>
  <c r="K2" i="15"/>
  <c r="K2" i="14"/>
  <c r="K2" i="16"/>
  <c r="J2" i="14"/>
  <c r="K2" i="23"/>
  <c r="J2" i="23"/>
  <c r="O2" i="21"/>
  <c r="K2" i="21"/>
  <c r="R2" i="21"/>
  <c r="N2" i="21"/>
  <c r="J2" i="21"/>
  <c r="Q2" i="21"/>
  <c r="M2" i="21"/>
  <c r="P2" i="21"/>
  <c r="L2" i="21"/>
  <c r="H11" i="12"/>
  <c r="H9" i="12"/>
  <c r="H8" i="12"/>
  <c r="H7" i="12"/>
  <c r="H10" i="12"/>
  <c r="H6" i="12"/>
  <c r="H4" i="12"/>
  <c r="H5" i="12"/>
  <c r="H3" i="12"/>
</calcChain>
</file>

<file path=xl/sharedStrings.xml><?xml version="1.0" encoding="utf-8"?>
<sst xmlns="http://schemas.openxmlformats.org/spreadsheetml/2006/main" count="11940" uniqueCount="959">
  <si>
    <t>Execute</t>
  </si>
  <si>
    <t xml:space="preserve">Anonymous Mode Log In </t>
  </si>
  <si>
    <t>Yes</t>
  </si>
  <si>
    <t>Login Mode</t>
  </si>
  <si>
    <t>Country</t>
  </si>
  <si>
    <t>Language</t>
  </si>
  <si>
    <t>AU</t>
  </si>
  <si>
    <t>AE</t>
  </si>
  <si>
    <t>Country Code</t>
  </si>
  <si>
    <t>BH</t>
  </si>
  <si>
    <t>HK</t>
  </si>
  <si>
    <t>PH</t>
  </si>
  <si>
    <t>TH</t>
  </si>
  <si>
    <t>TW</t>
  </si>
  <si>
    <t>MY</t>
  </si>
  <si>
    <t>Australia</t>
  </si>
  <si>
    <t>United Arab Emirates</t>
  </si>
  <si>
    <t>Bahrain</t>
  </si>
  <si>
    <t>Philippines</t>
  </si>
  <si>
    <t>Thailand</t>
  </si>
  <si>
    <t>SG</t>
  </si>
  <si>
    <t>Singapore</t>
  </si>
  <si>
    <t>MX</t>
  </si>
  <si>
    <t>Mexico</t>
  </si>
  <si>
    <t>Taiwan</t>
  </si>
  <si>
    <t>Malaysia</t>
  </si>
  <si>
    <t>No</t>
  </si>
  <si>
    <t>Login</t>
  </si>
  <si>
    <t>Functionality</t>
  </si>
  <si>
    <t>ENG</t>
  </si>
  <si>
    <t>Query</t>
  </si>
  <si>
    <t xml:space="preserve">select  mma.source_id,
 lsp.gbl_supp.decrypt(mea.encrypt_account_num, NULL, mma.source_id) as account_num
 from lsp.mbr_ext_acct mea
 join lsp.mbr_lookup ml on ml.member_key = mea.account_key and ml.key_type = '03'
 join lsp.mbr_member_all mma on mma.member_id = ml.member_id
 where   mma.member_id in ( select member_id from (select source_id, max(member_id) Member_id  from lsp.mbr_member_all group by source_id having source_id in (5100,5120,5180,5190,5200,5210,5220,5240,5250,5260)))
 order by 1 ;
 </t>
  </si>
  <si>
    <t>Environment</t>
  </si>
  <si>
    <t>QA</t>
  </si>
  <si>
    <t>Type</t>
  </si>
  <si>
    <t>ConfigName</t>
  </si>
  <si>
    <t>Database</t>
  </si>
  <si>
    <t>oracleDriver</t>
  </si>
  <si>
    <t>SheetName</t>
  </si>
  <si>
    <t>Anonymous</t>
  </si>
  <si>
    <t>Anon-MegaMenu</t>
  </si>
  <si>
    <t>Anon-MegaMenu-Submenu</t>
  </si>
  <si>
    <t>Anonymous Mode Megamenu Submenu</t>
  </si>
  <si>
    <t>Megamenu1</t>
  </si>
  <si>
    <t>Megamenu2</t>
  </si>
  <si>
    <t>Megamenu3</t>
  </si>
  <si>
    <t>Megamenu4</t>
  </si>
  <si>
    <t>Megamenu5</t>
  </si>
  <si>
    <t>Megamenu6</t>
  </si>
  <si>
    <t>Megamenu7</t>
  </si>
  <si>
    <t>Megamenu8</t>
  </si>
  <si>
    <t>Megamenu9</t>
  </si>
  <si>
    <t>Gift Cards and Cash</t>
  </si>
  <si>
    <t>Travel</t>
  </si>
  <si>
    <t>Shop at Partners</t>
  </si>
  <si>
    <t>Offers and Privileges</t>
  </si>
  <si>
    <t>Cash Rewards</t>
  </si>
  <si>
    <t>Vouchers and Cash</t>
  </si>
  <si>
    <t>Submenu11</t>
  </si>
  <si>
    <t>Submenu12</t>
  </si>
  <si>
    <t>Submenu13</t>
  </si>
  <si>
    <t>Submenu14</t>
  </si>
  <si>
    <t>Submenu15</t>
  </si>
  <si>
    <t>Submenu16</t>
  </si>
  <si>
    <t>Submenu17</t>
  </si>
  <si>
    <t>Submenu18</t>
  </si>
  <si>
    <t>Submenu19</t>
  </si>
  <si>
    <t>Submenu21</t>
  </si>
  <si>
    <t>Submenu22</t>
  </si>
  <si>
    <t>Submenu23</t>
  </si>
  <si>
    <t>Submenu24</t>
  </si>
  <si>
    <t>Submenu25</t>
  </si>
  <si>
    <t>Submenu26</t>
  </si>
  <si>
    <t>Submenu27</t>
  </si>
  <si>
    <t>Submenu28</t>
  </si>
  <si>
    <t>Submenu29</t>
  </si>
  <si>
    <t>Submenu31</t>
  </si>
  <si>
    <t>Submenu32</t>
  </si>
  <si>
    <t>Submenu33</t>
  </si>
  <si>
    <t>Submenu34</t>
  </si>
  <si>
    <t>Submenu35</t>
  </si>
  <si>
    <t>Submenu36</t>
  </si>
  <si>
    <t>Submenu37</t>
  </si>
  <si>
    <t>Submenu38</t>
  </si>
  <si>
    <t>Submenu39</t>
  </si>
  <si>
    <t>Submenu41</t>
  </si>
  <si>
    <t>Submenu42</t>
  </si>
  <si>
    <t>Submenu43</t>
  </si>
  <si>
    <t>Submenu44</t>
  </si>
  <si>
    <t>Submenu45</t>
  </si>
  <si>
    <t>Submenu46</t>
  </si>
  <si>
    <t>Submenu47</t>
  </si>
  <si>
    <t>Submenu48</t>
  </si>
  <si>
    <t>Submenu49</t>
  </si>
  <si>
    <t>Submenu51</t>
  </si>
  <si>
    <t>Submenu52</t>
  </si>
  <si>
    <t>Submenu53</t>
  </si>
  <si>
    <t>Submenu54</t>
  </si>
  <si>
    <t>Submenu55</t>
  </si>
  <si>
    <t>Submenu56</t>
  </si>
  <si>
    <t>Submenu57</t>
  </si>
  <si>
    <t>Submenu58</t>
  </si>
  <si>
    <t>Submenu59</t>
  </si>
  <si>
    <t>Submenu61</t>
  </si>
  <si>
    <t>Submenu62</t>
  </si>
  <si>
    <t>Submenu63</t>
  </si>
  <si>
    <t>Submenu64</t>
  </si>
  <si>
    <t>Submenu65</t>
  </si>
  <si>
    <t>Submenu66</t>
  </si>
  <si>
    <t>Submenu67</t>
  </si>
  <si>
    <t>Submenu68</t>
  </si>
  <si>
    <t>Submenu69</t>
  </si>
  <si>
    <t>Submenu71</t>
  </si>
  <si>
    <t>Submenu72</t>
  </si>
  <si>
    <t>Submenu73</t>
  </si>
  <si>
    <t>Submenu74</t>
  </si>
  <si>
    <t>Submenu75</t>
  </si>
  <si>
    <t>Submenu76</t>
  </si>
  <si>
    <t>Submenu77</t>
  </si>
  <si>
    <t>Submenu78</t>
  </si>
  <si>
    <t>Submenu79</t>
  </si>
  <si>
    <t>Submenu81</t>
  </si>
  <si>
    <t>Submenu82</t>
  </si>
  <si>
    <t>Submenu83</t>
  </si>
  <si>
    <t>Submenu84</t>
  </si>
  <si>
    <t>Submenu85</t>
  </si>
  <si>
    <t>Submenu86</t>
  </si>
  <si>
    <t>Submenu87</t>
  </si>
  <si>
    <t>Submenu88</t>
  </si>
  <si>
    <t>Submenu89</t>
  </si>
  <si>
    <t>Submenu91</t>
  </si>
  <si>
    <t>Submenu92</t>
  </si>
  <si>
    <t>Submenu93</t>
  </si>
  <si>
    <t>Submenu94</t>
  </si>
  <si>
    <t>Submenu95</t>
  </si>
  <si>
    <t>Submenu96</t>
  </si>
  <si>
    <t>Submenu97</t>
  </si>
  <si>
    <t>Submenu98</t>
  </si>
  <si>
    <t>Submenu99</t>
  </si>
  <si>
    <t>Gift Cards</t>
  </si>
  <si>
    <t>eVouchers</t>
  </si>
  <si>
    <t>Prepaid Cards</t>
  </si>
  <si>
    <t>Cashback</t>
  </si>
  <si>
    <t>Annual Fee Credit</t>
  </si>
  <si>
    <t>Charity</t>
  </si>
  <si>
    <t>Experiences</t>
  </si>
  <si>
    <t>Flights</t>
  </si>
  <si>
    <t>Hotels</t>
  </si>
  <si>
    <t>Cars</t>
  </si>
  <si>
    <t>Deals</t>
  </si>
  <si>
    <t>Activities</t>
  </si>
  <si>
    <t>My Trips</t>
  </si>
  <si>
    <t>Itinerary</t>
  </si>
  <si>
    <t>Shop with Points</t>
  </si>
  <si>
    <t>Citi Dining Program</t>
  </si>
  <si>
    <t>Citi World Privileges</t>
  </si>
  <si>
    <t>no</t>
  </si>
  <si>
    <t>Merchandise</t>
  </si>
  <si>
    <t>Anonymous Mode Megamenu</t>
  </si>
  <si>
    <t>Hong Kong</t>
  </si>
  <si>
    <t>Points Transfer</t>
  </si>
  <si>
    <t>SEE ALL BRANDS »</t>
  </si>
  <si>
    <t>SEE ALL »</t>
  </si>
  <si>
    <t>Gift Vouchers</t>
  </si>
  <si>
    <t>Cash Rebate</t>
  </si>
  <si>
    <t>Instant Rewards</t>
  </si>
  <si>
    <t>Year Round Offers</t>
  </si>
  <si>
    <t>Citi® Private Pass®</t>
  </si>
  <si>
    <t>e-Vouchers</t>
  </si>
  <si>
    <t>Cash Credits</t>
  </si>
  <si>
    <t>Annual Fee Waiver</t>
  </si>
  <si>
    <t>Citi Rebates</t>
  </si>
  <si>
    <t>Citibank Gourmet Pleasures</t>
  </si>
  <si>
    <t>Vouchers</t>
  </si>
  <si>
    <t>Local Offers</t>
  </si>
  <si>
    <t>yes</t>
  </si>
  <si>
    <t>AEPRSTIGE</t>
  </si>
  <si>
    <t>GRAE</t>
  </si>
  <si>
    <t>AEPREMIER</t>
  </si>
  <si>
    <t>AEREWARDS</t>
  </si>
  <si>
    <t>AEPMILES</t>
  </si>
  <si>
    <t>AECITILIFE</t>
  </si>
  <si>
    <t>GRBH</t>
  </si>
  <si>
    <t>BHPMILE</t>
  </si>
  <si>
    <t>BHREWARDS</t>
  </si>
  <si>
    <t>HKDMASS</t>
  </si>
  <si>
    <t>GRHK</t>
  </si>
  <si>
    <t>HKPMCARD</t>
  </si>
  <si>
    <t>HKDINERS</t>
  </si>
  <si>
    <t>HKDINERUS</t>
  </si>
  <si>
    <t>HKITCARD</t>
  </si>
  <si>
    <t>HKPSTIGE</t>
  </si>
  <si>
    <t>HKREWARDS</t>
  </si>
  <si>
    <t>HKULTIMA</t>
  </si>
  <si>
    <t>ZHO</t>
  </si>
  <si>
    <t>PHC2P</t>
  </si>
  <si>
    <t>GRPH</t>
  </si>
  <si>
    <t>PHCBRBT</t>
  </si>
  <si>
    <t>PHCEBPAC</t>
  </si>
  <si>
    <t>PHCORE</t>
  </si>
  <si>
    <t>PHCSHBK</t>
  </si>
  <si>
    <t>PHMASS</t>
  </si>
  <si>
    <t>PHPMILES</t>
  </si>
  <si>
    <t>PHPREST</t>
  </si>
  <si>
    <t>THAFFLNT</t>
  </si>
  <si>
    <t>GRTH</t>
  </si>
  <si>
    <t>THCITIMCLS</t>
  </si>
  <si>
    <t>THCITIMS</t>
  </si>
  <si>
    <t>THDMASS</t>
  </si>
  <si>
    <t>THGOLD</t>
  </si>
  <si>
    <t>THMAKRO</t>
  </si>
  <si>
    <t>THROPLUS</t>
  </si>
  <si>
    <t>THULTIMA</t>
  </si>
  <si>
    <t>THA</t>
  </si>
  <si>
    <t>SGAFF</t>
  </si>
  <si>
    <t>GRSG</t>
  </si>
  <si>
    <t>SGCITIBIZ</t>
  </si>
  <si>
    <t>SGDMASS</t>
  </si>
  <si>
    <t>SGPMILES</t>
  </si>
  <si>
    <t>SGSPAFF</t>
  </si>
  <si>
    <t>MXBYND</t>
  </si>
  <si>
    <t>GRMX</t>
  </si>
  <si>
    <t>MXCITIRWDS</t>
  </si>
  <si>
    <t>MXPREMIER</t>
  </si>
  <si>
    <t>MXPREST</t>
  </si>
  <si>
    <t>MXSFUND</t>
  </si>
  <si>
    <t>SPA</t>
  </si>
  <si>
    <t>TWCASH</t>
  </si>
  <si>
    <t>GRTW</t>
  </si>
  <si>
    <t>TWPRESTIGE</t>
  </si>
  <si>
    <t>TWDIAMOND</t>
  </si>
  <si>
    <t>TWREWARDS</t>
  </si>
  <si>
    <t>TWPRMILES</t>
  </si>
  <si>
    <t>MYAFF</t>
  </si>
  <si>
    <t>GRMY</t>
  </si>
  <si>
    <t>MYMILES</t>
  </si>
  <si>
    <t>MYEMAFF</t>
  </si>
  <si>
    <t>MYMASS</t>
  </si>
  <si>
    <t>MYAA</t>
  </si>
  <si>
    <t>MY747BIZ</t>
  </si>
  <si>
    <t>MY749BIZ</t>
  </si>
  <si>
    <t>MYCMRB</t>
  </si>
  <si>
    <t>AccountNumber</t>
  </si>
  <si>
    <t>LanguageCode</t>
  </si>
  <si>
    <t>BHDMASS</t>
  </si>
  <si>
    <t>SourceCode</t>
  </si>
  <si>
    <t>TierName</t>
  </si>
  <si>
    <t>TestCase</t>
  </si>
  <si>
    <t xml:space="preserve">My Account Order History </t>
  </si>
  <si>
    <t>MyOrderHistory</t>
  </si>
  <si>
    <t>My Account My Profile</t>
  </si>
  <si>
    <t>MyProfile</t>
  </si>
  <si>
    <t>My Account My Points Summary</t>
  </si>
  <si>
    <t>MyPointsSummary</t>
  </si>
  <si>
    <t>MenuName</t>
  </si>
  <si>
    <t>PageTitle</t>
  </si>
  <si>
    <t>My Order History</t>
  </si>
  <si>
    <t>我的訂單紀錄</t>
  </si>
  <si>
    <t>ประวัติการแลกของกำนัล</t>
  </si>
  <si>
    <t>Historial de mis órdenes</t>
  </si>
  <si>
    <t>您的兌換記錄</t>
  </si>
  <si>
    <t>您的兌換紀錄</t>
  </si>
  <si>
    <t>My Points Summary</t>
  </si>
  <si>
    <t>My Miles Summary</t>
  </si>
  <si>
    <t>我的積分摘要</t>
  </si>
  <si>
    <t>สรุป คะแนน</t>
  </si>
  <si>
    <t>Resumen de mi puntos</t>
  </si>
  <si>
    <t>您的現金紅利公佈欄</t>
  </si>
  <si>
    <t>My Profile</t>
  </si>
  <si>
    <t>我的個人資料</t>
  </si>
  <si>
    <t>ประวัติของฉัน</t>
  </si>
  <si>
    <t>Mi Perfil</t>
  </si>
  <si>
    <t>您的常用設定</t>
  </si>
  <si>
    <t>Resumen de mi Puntos</t>
  </si>
  <si>
    <t>My Rebates Summary</t>
  </si>
  <si>
    <t>My Premier Miles Summary</t>
  </si>
  <si>
    <t>您的紅利點數公佈欄</t>
  </si>
  <si>
    <t>您的紅利點數 公佈欄</t>
  </si>
  <si>
    <t>Mi perfil</t>
  </si>
  <si>
    <t>BHPREMIER</t>
  </si>
  <si>
    <t>MemberId</t>
  </si>
  <si>
    <t>1048020080049646</t>
  </si>
  <si>
    <t>0004665160006916019</t>
  </si>
  <si>
    <t>0005314151000097759</t>
  </si>
  <si>
    <t>Tier</t>
  </si>
  <si>
    <t>PointSummaryMenu</t>
  </si>
  <si>
    <t>PointSummaryTitle</t>
  </si>
  <si>
    <t>OrderHistoryMenu</t>
  </si>
  <si>
    <t>OrderHistoryTitle</t>
  </si>
  <si>
    <t>CountryTier</t>
  </si>
  <si>
    <t>MyProfileMenu</t>
  </si>
  <si>
    <t>MyProfileTitle</t>
  </si>
  <si>
    <t>Login Mode Megamenu</t>
  </si>
  <si>
    <t>Login Mode Megamenu Submenu</t>
  </si>
  <si>
    <t>Select and Credit</t>
  </si>
  <si>
    <t>Cash</t>
  </si>
  <si>
    <t>Bon Appétit</t>
  </si>
  <si>
    <t>Mastercard® Concierge</t>
  </si>
  <si>
    <t>Valet Elite Mastercard®</t>
  </si>
  <si>
    <t>Banamex Presale</t>
  </si>
  <si>
    <t>Interest-free months</t>
  </si>
  <si>
    <t>Global Concierge</t>
  </si>
  <si>
    <t>VIP Lounges</t>
  </si>
  <si>
    <t>Complimentary hotel nights</t>
  </si>
  <si>
    <t>Unlimited access to VIP lounges</t>
  </si>
  <si>
    <t>Elite Valet Mastercard®</t>
  </si>
  <si>
    <t>Insurance program</t>
  </si>
  <si>
    <t>Executive Transportation</t>
  </si>
  <si>
    <t>Beyond Lifestyler</t>
  </si>
  <si>
    <t>Business &amp; Golf Clubs</t>
  </si>
  <si>
    <t>Banamex Libra Plus</t>
  </si>
  <si>
    <t>Beyond Insurance Program</t>
  </si>
  <si>
    <t>Catálogo de Productos</t>
  </si>
  <si>
    <t>Viajes</t>
  </si>
  <si>
    <t>Recompensas en Efectivo</t>
  </si>
  <si>
    <t>Ofertas y Privilegios</t>
  </si>
  <si>
    <t>Comprar en las tiendas participantes</t>
  </si>
  <si>
    <t>Transferencia de puntos</t>
  </si>
  <si>
    <t>Avión</t>
  </si>
  <si>
    <t>Hotel</t>
  </si>
  <si>
    <t>Renta de Auto</t>
  </si>
  <si>
    <t>Ofertas</t>
  </si>
  <si>
    <t>Mis viajes</t>
  </si>
  <si>
    <t>Itinerario</t>
  </si>
  <si>
    <t>Actividades</t>
  </si>
  <si>
    <t>Certificados Electrónicos</t>
  </si>
  <si>
    <t>Comisión Anual de la Tarjeta</t>
  </si>
  <si>
    <t>Tu Concierge Mastercard®</t>
  </si>
  <si>
    <t>Preventa Banamex</t>
  </si>
  <si>
    <t>Meses sin intereses</t>
  </si>
  <si>
    <t>Tu concierge especializado</t>
  </si>
  <si>
    <t>Salas VIP</t>
  </si>
  <si>
    <t>Noches de cortesía ilimitadas</t>
  </si>
  <si>
    <t>Acceso ilimitado a salas VIP</t>
  </si>
  <si>
    <t>Protección personal</t>
  </si>
  <si>
    <t>Servició de transportación ejecutiva</t>
  </si>
  <si>
    <t>Plan de Seguros</t>
  </si>
  <si>
    <t>Recompensas al instante</t>
  </si>
  <si>
    <t>Annual Fee</t>
  </si>
  <si>
    <t>Shop At Partners</t>
  </si>
  <si>
    <t>Cash Back</t>
  </si>
  <si>
    <t>Citibank Dining Privileges</t>
  </si>
  <si>
    <t>ACBBUSS</t>
  </si>
  <si>
    <t>ACBMASS</t>
  </si>
  <si>
    <t>ACBPLAT</t>
  </si>
  <si>
    <t>ACBPMLS</t>
  </si>
  <si>
    <t>ACBPRES</t>
  </si>
  <si>
    <t>ACBSIGN</t>
  </si>
  <si>
    <t>SwpMenu</t>
  </si>
  <si>
    <t>SwpPageTitle</t>
  </si>
  <si>
    <t>My Shop with Points Accounts</t>
  </si>
  <si>
    <t>VER TODAS LAS OPCIONES »</t>
  </si>
  <si>
    <t>商品</t>
  </si>
  <si>
    <t>查閱全部 »</t>
  </si>
  <si>
    <t>優惠券和現金</t>
  </si>
  <si>
    <t>禮券</t>
  </si>
  <si>
    <t>現金回贈</t>
  </si>
  <si>
    <t>旅遊</t>
  </si>
  <si>
    <t>機票</t>
  </si>
  <si>
    <t>酒店</t>
  </si>
  <si>
    <t>租車</t>
  </si>
  <si>
    <t>交易</t>
  </si>
  <si>
    <t>活動</t>
  </si>
  <si>
    <t>我的旅程</t>
  </si>
  <si>
    <t>行程表</t>
  </si>
  <si>
    <t>積分轉移</t>
  </si>
  <si>
    <t>商戶購物</t>
  </si>
  <si>
    <t>憑分即賞</t>
  </si>
  <si>
    <t>優惠和禮遇</t>
  </si>
  <si>
    <t>全年優惠</t>
  </si>
  <si>
    <t>精選商品</t>
  </si>
  <si>
    <t>點點折現</t>
  </si>
  <si>
    <t>禮品禮券</t>
  </si>
  <si>
    <t>電子票券</t>
  </si>
  <si>
    <t>愛心捐款</t>
  </si>
  <si>
    <t>帳單折抵</t>
  </si>
  <si>
    <t>消費折抵</t>
  </si>
  <si>
    <t>點數轉換</t>
  </si>
  <si>
    <t>即時兌點</t>
  </si>
  <si>
    <t>紅利折現</t>
  </si>
  <si>
    <t>停車折抵</t>
  </si>
  <si>
    <t>旅遊加值</t>
  </si>
  <si>
    <t>便利超商</t>
  </si>
  <si>
    <t>高鐵升等</t>
  </si>
  <si>
    <t>貴賓禮遇</t>
  </si>
  <si>
    <t>品味購物</t>
  </si>
  <si>
    <t>品味饗宴</t>
  </si>
  <si>
    <t>品味旅遊</t>
  </si>
  <si>
    <t>0005459870051851005</t>
  </si>
  <si>
    <t>1784101406150132</t>
  </si>
  <si>
    <t>0004233671000060805</t>
  </si>
  <si>
    <t>1784101779008503</t>
  </si>
  <si>
    <t>0004920870000468897</t>
  </si>
  <si>
    <t>1784102393977131</t>
  </si>
  <si>
    <t>0005377000000053086</t>
  </si>
  <si>
    <t>1784101197908318</t>
  </si>
  <si>
    <t>0005545761000051126</t>
  </si>
  <si>
    <t>1784101919001087</t>
  </si>
  <si>
    <t>0005314150000156045</t>
  </si>
  <si>
    <t>1048021598638953</t>
  </si>
  <si>
    <t>0004665072000084217</t>
  </si>
  <si>
    <t>1048021748772652</t>
  </si>
  <si>
    <t>0005595841000036555</t>
  </si>
  <si>
    <t>1048021498602174</t>
  </si>
  <si>
    <t>0004685242190020125</t>
  </si>
  <si>
    <t>GRCB</t>
  </si>
  <si>
    <t>2036052026390604</t>
  </si>
  <si>
    <t>0004546051030013235</t>
  </si>
  <si>
    <t>2036050018142702</t>
  </si>
  <si>
    <t>0004265343170008391</t>
  </si>
  <si>
    <t>2036051918485829</t>
  </si>
  <si>
    <t>0007810414143214124</t>
  </si>
  <si>
    <t>2036057373153760</t>
  </si>
  <si>
    <t>0004147263100088376</t>
  </si>
  <si>
    <t>2036051364253481</t>
  </si>
  <si>
    <t>0004147263112254552</t>
  </si>
  <si>
    <t>2036050553306837</t>
  </si>
  <si>
    <t>0000036421926650009</t>
  </si>
  <si>
    <t>9344061997097637</t>
  </si>
  <si>
    <t>0000036485701329006</t>
  </si>
  <si>
    <t>9344061057326033</t>
  </si>
  <si>
    <t>0004791101001408096</t>
  </si>
  <si>
    <t>9344061670600970</t>
  </si>
  <si>
    <t>0004705342001060983</t>
  </si>
  <si>
    <t>9344060943988667</t>
  </si>
  <si>
    <t>0004028562003633335</t>
  </si>
  <si>
    <t>9344061383356639</t>
  </si>
  <si>
    <t>0005524150000062082</t>
  </si>
  <si>
    <t>9344065178202734</t>
  </si>
  <si>
    <t>0006250912000425488</t>
  </si>
  <si>
    <t>9344061557361043</t>
  </si>
  <si>
    <t>0004028569000047385</t>
  </si>
  <si>
    <t>9344062062807686</t>
  </si>
  <si>
    <t>0004034186500164206</t>
  </si>
  <si>
    <t>9608061649175659</t>
  </si>
  <si>
    <t>0004532488100418363</t>
  </si>
  <si>
    <t>9608061965175911</t>
  </si>
  <si>
    <t>0004532488000000303</t>
  </si>
  <si>
    <t>9608061204133010</t>
  </si>
  <si>
    <t>0004539721139477007</t>
  </si>
  <si>
    <t>9608062001988754</t>
  </si>
  <si>
    <t>0005520977001027712</t>
  </si>
  <si>
    <t>9608066015141466</t>
  </si>
  <si>
    <t>0005423398902167838</t>
  </si>
  <si>
    <t>9608061848856315</t>
  </si>
  <si>
    <t>0004532487200821161</t>
  </si>
  <si>
    <t>9608061465731015</t>
  </si>
  <si>
    <t>0004532486700001241</t>
  </si>
  <si>
    <t>9608061613997062</t>
  </si>
  <si>
    <t>0004543251000568753</t>
  </si>
  <si>
    <t>7764074623095417</t>
  </si>
  <si>
    <t>0004386798041331799</t>
  </si>
  <si>
    <t>7764071471127482</t>
  </si>
  <si>
    <t>0004386799030491339</t>
  </si>
  <si>
    <t>7764071867646418</t>
  </si>
  <si>
    <t>0004386795050980268</t>
  </si>
  <si>
    <t>7764074581248537</t>
  </si>
  <si>
    <t>0004543252090506992</t>
  </si>
  <si>
    <t>7764071609930609</t>
  </si>
  <si>
    <t>0004555966000254493</t>
  </si>
  <si>
    <t>7764071646352791</t>
  </si>
  <si>
    <t>0004386791060955234</t>
  </si>
  <si>
    <t>7764071279763231</t>
  </si>
  <si>
    <t>0004679570000300537</t>
  </si>
  <si>
    <t>7764071988589661</t>
  </si>
  <si>
    <t>0005425504000267234</t>
  </si>
  <si>
    <t>7702070740441042</t>
  </si>
  <si>
    <t>0004547506000001634</t>
  </si>
  <si>
    <t>7702072841397883</t>
  </si>
  <si>
    <t>0005425503001885531</t>
  </si>
  <si>
    <t>7702071767029611</t>
  </si>
  <si>
    <t>0004147463001610159</t>
  </si>
  <si>
    <t>7702079700163520</t>
  </si>
  <si>
    <t>0004056829000027349</t>
  </si>
  <si>
    <t>7702072124766580</t>
  </si>
  <si>
    <t>0004391200000429089</t>
  </si>
  <si>
    <t>7484094528307096</t>
  </si>
  <si>
    <t>0005288510042400283</t>
  </si>
  <si>
    <t>7484091423175537</t>
  </si>
  <si>
    <t>0005188999100448980</t>
  </si>
  <si>
    <t>7484099765924842</t>
  </si>
  <si>
    <t>0005482360000223192</t>
  </si>
  <si>
    <t>7484091560378027</t>
  </si>
  <si>
    <t>0004984600000031897</t>
  </si>
  <si>
    <t>7484097099415149</t>
  </si>
  <si>
    <t>9168028028834275800</t>
  </si>
  <si>
    <t>7901112332426640</t>
  </si>
  <si>
    <t>9168400050702927520</t>
  </si>
  <si>
    <t>7901118774685361</t>
  </si>
  <si>
    <t>9168807110273343130</t>
  </si>
  <si>
    <t>7901119073180716</t>
  </si>
  <si>
    <t>9168597011396720260</t>
  </si>
  <si>
    <t>7901111594302010</t>
  </si>
  <si>
    <t>9168197063547216620</t>
  </si>
  <si>
    <t>7901111777893082</t>
  </si>
  <si>
    <t>0004738193000339154</t>
  </si>
  <si>
    <t>7458131818485497</t>
  </si>
  <si>
    <t>5260</t>
  </si>
  <si>
    <t>0004249431000031310</t>
  </si>
  <si>
    <t>7458132082184816</t>
  </si>
  <si>
    <t>0004645320000070289</t>
  </si>
  <si>
    <t>7458131281226733</t>
  </si>
  <si>
    <t>0005268995000189503</t>
  </si>
  <si>
    <t>7458133255484348</t>
  </si>
  <si>
    <t>0004185910000003839</t>
  </si>
  <si>
    <t>7458138961693348</t>
  </si>
  <si>
    <t>0005522283001538412</t>
  </si>
  <si>
    <t>7458135245171422</t>
  </si>
  <si>
    <t>0004563771000047347</t>
  </si>
  <si>
    <t>7458132582296110</t>
  </si>
  <si>
    <t>0004322071002692675</t>
  </si>
  <si>
    <t>7458133929600006</t>
  </si>
  <si>
    <t>SourceId</t>
  </si>
  <si>
    <t>My Account Shop with Points</t>
  </si>
  <si>
    <t>Logon-MegaMenu</t>
  </si>
  <si>
    <t>Logon-MegaMenu-Submenu</t>
  </si>
  <si>
    <t>My Account Menu</t>
  </si>
  <si>
    <t>MenuName1</t>
  </si>
  <si>
    <t>PageTitle1</t>
  </si>
  <si>
    <t>MenuName2</t>
  </si>
  <si>
    <t>PageTitle2</t>
  </si>
  <si>
    <t>MenuName3</t>
  </si>
  <si>
    <t>PageTitle3</t>
  </si>
  <si>
    <t>MenuName4</t>
  </si>
  <si>
    <t>PageTitle4</t>
  </si>
  <si>
    <t>Value</t>
  </si>
  <si>
    <t>Browser</t>
  </si>
  <si>
    <t>windows</t>
  </si>
  <si>
    <t>Chrome</t>
  </si>
  <si>
    <t>0004920870136943003</t>
  </si>
  <si>
    <t>1784105378612359</t>
  </si>
  <si>
    <t>5100</t>
  </si>
  <si>
    <t>0004920873000069350</t>
  </si>
  <si>
    <t>1784109978789252</t>
  </si>
  <si>
    <t>0005460680000109067</t>
  </si>
  <si>
    <t>1784101032758621</t>
  </si>
  <si>
    <t>0004665160000132878</t>
  </si>
  <si>
    <t>1048021282980133</t>
  </si>
  <si>
    <t>5120</t>
  </si>
  <si>
    <t>0004665072000019403</t>
  </si>
  <si>
    <t>1048021146632797</t>
  </si>
  <si>
    <t>0004685242190033391</t>
  </si>
  <si>
    <t>2036051999487264</t>
  </si>
  <si>
    <t>5180</t>
  </si>
  <si>
    <t>0005406212020224366</t>
  </si>
  <si>
    <t>2036051105053059</t>
  </si>
  <si>
    <t>0004147263100607944</t>
  </si>
  <si>
    <t>2036051092312054</t>
  </si>
  <si>
    <t>0004147263110084050</t>
  </si>
  <si>
    <t>2036052871864489</t>
  </si>
  <si>
    <t>0000036010794320009</t>
  </si>
  <si>
    <t>9344068902117467</t>
  </si>
  <si>
    <t>5190</t>
  </si>
  <si>
    <t>0000036440086850027</t>
  </si>
  <si>
    <t>9344061855281539</t>
  </si>
  <si>
    <t>0004791101007893622</t>
  </si>
  <si>
    <t>9344061997086374</t>
  </si>
  <si>
    <t>0004333884001545703</t>
  </si>
  <si>
    <t>9344060911353860</t>
  </si>
  <si>
    <t>0004028562002939097</t>
  </si>
  <si>
    <t>9344062026422192</t>
  </si>
  <si>
    <t>0005524150000130392</t>
  </si>
  <si>
    <t>9344068780178631</t>
  </si>
  <si>
    <t>0006250912000403642</t>
  </si>
  <si>
    <t>9344063192756850</t>
  </si>
  <si>
    <t>0004028569000016893</t>
  </si>
  <si>
    <t>9344061396825299</t>
  </si>
  <si>
    <t>0004034186500184477</t>
  </si>
  <si>
    <t>9608063681637091</t>
  </si>
  <si>
    <t>5200</t>
  </si>
  <si>
    <t>0004532488100154539</t>
  </si>
  <si>
    <t>9608069235883222</t>
  </si>
  <si>
    <t>0004532488001972906</t>
  </si>
  <si>
    <t>9608065337584718</t>
  </si>
  <si>
    <t>0005401273212617002</t>
  </si>
  <si>
    <t>9608063601200111</t>
  </si>
  <si>
    <t>0005520977000434380</t>
  </si>
  <si>
    <t>9608063684094548</t>
  </si>
  <si>
    <t>0005423398900207065</t>
  </si>
  <si>
    <t>9608060602025992</t>
  </si>
  <si>
    <t>0004532487200618567</t>
  </si>
  <si>
    <t>9608069203852795</t>
  </si>
  <si>
    <t>0004532486700006471</t>
  </si>
  <si>
    <t>9608061131766254</t>
  </si>
  <si>
    <t>0004543251000404868</t>
  </si>
  <si>
    <t>7764073670506730</t>
  </si>
  <si>
    <t>5210</t>
  </si>
  <si>
    <t>0004386798041470837</t>
  </si>
  <si>
    <t>7764073908071291</t>
  </si>
  <si>
    <t>0004386799030575537</t>
  </si>
  <si>
    <t>7764071725705968</t>
  </si>
  <si>
    <t>0005404320001444994</t>
  </si>
  <si>
    <t>7764078365654547</t>
  </si>
  <si>
    <t>0004555960000004156</t>
  </si>
  <si>
    <t>7764071122243043</t>
  </si>
  <si>
    <t>0004075240000064919</t>
  </si>
  <si>
    <t>7764078099147511</t>
  </si>
  <si>
    <t>0004386791060685013</t>
  </si>
  <si>
    <t>7764071321662050</t>
  </si>
  <si>
    <t>0004679570000060388</t>
  </si>
  <si>
    <t>7764071072428339</t>
  </si>
  <si>
    <t>0005425504000044963</t>
  </si>
  <si>
    <t>7702071698021901</t>
  </si>
  <si>
    <t>5220</t>
  </si>
  <si>
    <t>0004547506000000545</t>
  </si>
  <si>
    <t>7702071251753114</t>
  </si>
  <si>
    <t>0004265697003094344</t>
  </si>
  <si>
    <t>7702072184559354</t>
  </si>
  <si>
    <t>0004147463003499445</t>
  </si>
  <si>
    <t>7702071607049423</t>
  </si>
  <si>
    <t>0004056829000050044</t>
  </si>
  <si>
    <t>7702077809678984</t>
  </si>
  <si>
    <t>0004391200000014089</t>
  </si>
  <si>
    <t>7484098021727965</t>
  </si>
  <si>
    <t>5240</t>
  </si>
  <si>
    <t>0005188990025579181</t>
  </si>
  <si>
    <t>0005288510071659973</t>
  </si>
  <si>
    <t>7484092025628634</t>
  </si>
  <si>
    <t>0005188999103009730</t>
  </si>
  <si>
    <t>7484098593201928</t>
  </si>
  <si>
    <t>0005288513014697795</t>
  </si>
  <si>
    <t>7484094467701705</t>
  </si>
  <si>
    <t>0005482369040004397</t>
  </si>
  <si>
    <t>0004984600003031183</t>
  </si>
  <si>
    <t>7484092479475649</t>
  </si>
  <si>
    <t>7901114746643570</t>
  </si>
  <si>
    <t>5250</t>
  </si>
  <si>
    <t>9168400040590819610</t>
  </si>
  <si>
    <t>7901111885472837</t>
  </si>
  <si>
    <t>9168190069707150620</t>
  </si>
  <si>
    <t>7901116162080294</t>
  </si>
  <si>
    <t>9168597078162607200</t>
  </si>
  <si>
    <t>7901115697116896</t>
  </si>
  <si>
    <t>9168230073305997480</t>
  </si>
  <si>
    <t>7901111846758829</t>
  </si>
  <si>
    <t>0004738193000000483</t>
  </si>
  <si>
    <t>7458136274473085</t>
  </si>
  <si>
    <t>0004249431000000133</t>
  </si>
  <si>
    <t>7458135476177320</t>
  </si>
  <si>
    <t>0005268511001344383</t>
  </si>
  <si>
    <t>7458134002254489</t>
  </si>
  <si>
    <t>0005268995000075751</t>
  </si>
  <si>
    <t>7458135977804257</t>
  </si>
  <si>
    <t>0004185920000019586</t>
  </si>
  <si>
    <t>7458137404134589</t>
  </si>
  <si>
    <t>0004384213003869234</t>
  </si>
  <si>
    <t>7458135501742213</t>
  </si>
  <si>
    <t>0004563771000082823</t>
  </si>
  <si>
    <t>7458131126789127</t>
  </si>
  <si>
    <t>0004322071001729957</t>
  </si>
  <si>
    <t>7458131969722391</t>
  </si>
  <si>
    <t>0004233676000028538</t>
  </si>
  <si>
    <t>1784101790584995</t>
  </si>
  <si>
    <t>0004233671000038702</t>
  </si>
  <si>
    <t>1784104628235541</t>
  </si>
  <si>
    <t>0005291200000195704</t>
  </si>
  <si>
    <t>1784101838826101</t>
  </si>
  <si>
    <t>0005377000000091193</t>
  </si>
  <si>
    <t>1784107105399284</t>
  </si>
  <si>
    <t>0005545761000053056</t>
  </si>
  <si>
    <t>1784100098578196</t>
  </si>
  <si>
    <t>0004665160000550855</t>
  </si>
  <si>
    <t>1048022016587186</t>
  </si>
  <si>
    <t>0004665072000071222</t>
  </si>
  <si>
    <t>1048021893759538</t>
  </si>
  <si>
    <t>0005595841000027653</t>
  </si>
  <si>
    <t>1048020532763166</t>
  </si>
  <si>
    <t>5120000080000000013</t>
  </si>
  <si>
    <t>1048021086354832</t>
  </si>
  <si>
    <t>0004685242190025579</t>
  </si>
  <si>
    <t>2036051180932490</t>
  </si>
  <si>
    <t>0004546050012902969</t>
  </si>
  <si>
    <t>2036059912698552</t>
  </si>
  <si>
    <t>0004147263109905422</t>
  </si>
  <si>
    <t>2036051203534364</t>
  </si>
  <si>
    <t>0004147263112361845</t>
  </si>
  <si>
    <t>2036054370532922</t>
  </si>
  <si>
    <t>0000036031435765030</t>
  </si>
  <si>
    <t>9344067857550383</t>
  </si>
  <si>
    <t>0000036485700135008</t>
  </si>
  <si>
    <t>9344061290543527</t>
  </si>
  <si>
    <t>0004791114000001291</t>
  </si>
  <si>
    <t>9344061070417413</t>
  </si>
  <si>
    <t>0004705342000573671</t>
  </si>
  <si>
    <t>9344067162149749</t>
  </si>
  <si>
    <t>0004028562002156981</t>
  </si>
  <si>
    <t>9344060096360128</t>
  </si>
  <si>
    <t>0005524150000016104</t>
  </si>
  <si>
    <t>9344066121526757</t>
  </si>
  <si>
    <t>0004028560001027229</t>
  </si>
  <si>
    <t>9344065447057968</t>
  </si>
  <si>
    <t>0004028569000082861</t>
  </si>
  <si>
    <t>9344069457512920</t>
  </si>
  <si>
    <t>0004034186500000749</t>
  </si>
  <si>
    <t>9608061461726209</t>
  </si>
  <si>
    <t>0004034186900443077</t>
  </si>
  <si>
    <t>9608060881065842</t>
  </si>
  <si>
    <t>0004532488001062542</t>
  </si>
  <si>
    <t>9608060700818371</t>
  </si>
  <si>
    <t>0005423392405522003</t>
  </si>
  <si>
    <t>9608069918806664</t>
  </si>
  <si>
    <t>0005520977001992725</t>
  </si>
  <si>
    <t>9608061320396053</t>
  </si>
  <si>
    <t>0004539716802006539</t>
  </si>
  <si>
    <t>9608061217775104</t>
  </si>
  <si>
    <t>0004034197901647715</t>
  </si>
  <si>
    <t>9608067438744423</t>
  </si>
  <si>
    <t>0004532486700000110</t>
  </si>
  <si>
    <t>9608061261442791</t>
  </si>
  <si>
    <t>0004543251000540562</t>
  </si>
  <si>
    <t>7764072116301946</t>
  </si>
  <si>
    <t>0004386798000294640</t>
  </si>
  <si>
    <t>7764072141822551</t>
  </si>
  <si>
    <t>0004386799030564549</t>
  </si>
  <si>
    <t>7764072723843843</t>
  </si>
  <si>
    <t>0004386797000575339</t>
  </si>
  <si>
    <t>7764072055308092</t>
  </si>
  <si>
    <t>0004555963000140517</t>
  </si>
  <si>
    <t>7764077850808832</t>
  </si>
  <si>
    <t>0004075240000253157</t>
  </si>
  <si>
    <t>7764074919777322</t>
  </si>
  <si>
    <t>0004386791000053058</t>
  </si>
  <si>
    <t>7764071478397690</t>
  </si>
  <si>
    <t>0004679570000010789</t>
  </si>
  <si>
    <t>7764071352638102</t>
  </si>
  <si>
    <t>0005425504000036027</t>
  </si>
  <si>
    <t>7702073862673749</t>
  </si>
  <si>
    <t>0004547506000001121</t>
  </si>
  <si>
    <t>7702071829771937</t>
  </si>
  <si>
    <t>0004265697001853063</t>
  </si>
  <si>
    <t>7702071089303280</t>
  </si>
  <si>
    <t>0004147463000409785</t>
  </si>
  <si>
    <t>7702071601508846</t>
  </si>
  <si>
    <t>0004056829000085735</t>
  </si>
  <si>
    <t>7702077672739434</t>
  </si>
  <si>
    <t>0004391200000186986</t>
  </si>
  <si>
    <t>7484090832904131</t>
  </si>
  <si>
    <t>0005288510051680395</t>
  </si>
  <si>
    <t>7484091907041049</t>
  </si>
  <si>
    <t>0005188999100690235</t>
  </si>
  <si>
    <t>7484091301779129</t>
  </si>
  <si>
    <t>0005188990024701679</t>
  </si>
  <si>
    <t>7484091488339044</t>
  </si>
  <si>
    <t>0005482369040301538</t>
  </si>
  <si>
    <t>0000098198387500061</t>
  </si>
  <si>
    <t>7484091476671242</t>
  </si>
  <si>
    <t>0006694000000017658</t>
  </si>
  <si>
    <t>9168010090059134770</t>
  </si>
  <si>
    <t>7901119273965270</t>
  </si>
  <si>
    <t>9168499016343330830</t>
  </si>
  <si>
    <t>7901111701546087</t>
  </si>
  <si>
    <t>9168190073619327530</t>
  </si>
  <si>
    <t>7901111775741978</t>
  </si>
  <si>
    <t>9168251059550602820</t>
  </si>
  <si>
    <t>7901111419524384</t>
  </si>
  <si>
    <t>9168594001351276210</t>
  </si>
  <si>
    <t>7901111616644324</t>
  </si>
  <si>
    <t>0004738193009923131</t>
  </si>
  <si>
    <t>7458131215835138</t>
  </si>
  <si>
    <t>0004249431000000372</t>
  </si>
  <si>
    <t>7458138848906335</t>
  </si>
  <si>
    <t>0005160561001558648</t>
  </si>
  <si>
    <t>7458131815056168</t>
  </si>
  <si>
    <t>0005268995000157187</t>
  </si>
  <si>
    <t>7458131301394420</t>
  </si>
  <si>
    <t>0004185910000003318</t>
  </si>
  <si>
    <t>7458131286585760</t>
  </si>
  <si>
    <t>0004902970000368972</t>
  </si>
  <si>
    <t>7458132002653361</t>
  </si>
  <si>
    <t>0004057713001398751</t>
  </si>
  <si>
    <t>7458135393498569</t>
  </si>
  <si>
    <t>0004322071002666604</t>
  </si>
  <si>
    <t>7458138516281755</t>
  </si>
  <si>
    <t>MySWP</t>
  </si>
  <si>
    <t>MyAccountMenu</t>
  </si>
  <si>
    <t xml:space="preserve">FAQ and Contact Us </t>
  </si>
  <si>
    <t>FAQContactUs</t>
  </si>
  <si>
    <t>FAQ</t>
  </si>
  <si>
    <t>"FAQs And Contact US"|"BROWSE BY CATEGORY"|"PROGRAM INFORMATION"|"REDEEMING POINTS"|"Contact Us"</t>
  </si>
  <si>
    <t>FAQMenu</t>
  </si>
  <si>
    <t>FAQContents</t>
  </si>
  <si>
    <t>PageContents</t>
  </si>
  <si>
    <t>CompleteLogin</t>
  </si>
  <si>
    <t>Edit Email id in Profile Page</t>
  </si>
  <si>
    <t>EditEmail</t>
  </si>
  <si>
    <t>EmailEditable</t>
  </si>
  <si>
    <t>EmailId</t>
  </si>
  <si>
    <t>ErrorMessage</t>
  </si>
  <si>
    <t>EmailErrorMessage</t>
  </si>
  <si>
    <t>Please correct them before continuing</t>
  </si>
  <si>
    <t>Add Edit Loyalty Program in Profile Page</t>
  </si>
  <si>
    <t>0000654312343214123</t>
  </si>
  <si>
    <t>2036050007371023</t>
  </si>
  <si>
    <t>查看全部品牌 »</t>
  </si>
  <si>
    <t>查看全部 »</t>
  </si>
  <si>
    <t>查看全部»</t>
  </si>
  <si>
    <t xml:space="preserve">Merchandise  </t>
  </si>
  <si>
    <t>My AirAsia Points Summary</t>
  </si>
  <si>
    <t>See ALL »</t>
  </si>
  <si>
    <t>SEE ALL &gt;&gt;</t>
  </si>
  <si>
    <r>
      <t>Citi Prestige</t>
    </r>
    <r>
      <rPr>
        <vertAlign val="superscript"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 xml:space="preserve"> Concierge</t>
    </r>
  </si>
  <si>
    <t>VER TODAS LAS MARCAS &gt;&gt;</t>
  </si>
  <si>
    <t>SEE ALL BRANDS &gt;&gt;</t>
  </si>
  <si>
    <t>VER TODAS LAS OPCIONES &gt;&gt;</t>
  </si>
  <si>
    <t>Mis Cuentas en Shop with Points</t>
  </si>
  <si>
    <t>Corrija los datos antes de continuar</t>
  </si>
  <si>
    <t>กรุณาตรวจสอบความถูกต้องก่อนดำเนินการต่อ</t>
  </si>
  <si>
    <t>請修正後繼續。</t>
  </si>
  <si>
    <t>LoyaltyProgramName</t>
  </si>
  <si>
    <t>LoyaltyProgramNumber</t>
  </si>
  <si>
    <t>EditLoyaltyProgramNumber</t>
  </si>
  <si>
    <t>Hilton Worldwide</t>
  </si>
  <si>
    <t>HAPPY GO 點數</t>
  </si>
  <si>
    <t>AlterLoyalty</t>
  </si>
  <si>
    <t>ของกำนัล</t>
  </si>
  <si>
    <t>คะแนนเงินสด</t>
  </si>
  <si>
    <t>ท่องเที่ยว</t>
  </si>
  <si>
    <t>แลกคะแนนสะสม ณ ร้านค้า</t>
  </si>
  <si>
    <t>ข้อเสนอและสิทธิพิเศษ</t>
  </si>
  <si>
    <t>สิทธิประโยชน์ทั่วทุกมุมโลก</t>
  </si>
  <si>
    <t>สิทธิพิเศษ ณ ร้านอาหาร</t>
  </si>
  <si>
    <t>ดูทั้งหมด »</t>
  </si>
  <si>
    <t>แลกซื้อด้วยคะแนนสะสม</t>
  </si>
  <si>
    <t>แลกรับของกำนัลทันที่ที่จุดขาย</t>
  </si>
  <si>
    <t>เที่ยวบิน</t>
  </si>
  <si>
    <t>โรงแรม</t>
  </si>
  <si>
    <t>รถเช่า</t>
  </si>
  <si>
    <t xml:space="preserve">ลดค่าใช้จ่ายง่ายๆ ด้วย </t>
  </si>
  <si>
    <t>บัตรกำนัล</t>
  </si>
  <si>
    <t>เครดิตเงินคืน</t>
  </si>
  <si>
    <t>เงินบริจาค</t>
  </si>
  <si>
    <t>ดูรายการคะแนนเงินสดทั้งหมด &gt;&gt;</t>
  </si>
  <si>
    <t>ข้อเสนอ</t>
  </si>
  <si>
    <t>กิจกรรม</t>
  </si>
  <si>
    <t>การเดินทางของฉัน</t>
  </si>
  <si>
    <t>แผนการเดินทาง</t>
  </si>
  <si>
    <t>โอนคะแนนสะสม</t>
  </si>
  <si>
    <t>0005460680016212004</t>
  </si>
  <si>
    <t>1784102085929655</t>
  </si>
  <si>
    <t>0005242116000024597</t>
  </si>
  <si>
    <t>1784101193924293</t>
  </si>
  <si>
    <t>0005291201000058975</t>
  </si>
  <si>
    <t>1784101539534665</t>
  </si>
  <si>
    <t>0005545761000008878</t>
  </si>
  <si>
    <t>1784100202634372</t>
  </si>
  <si>
    <t>0004665160000637850</t>
  </si>
  <si>
    <t>1048021781360597</t>
  </si>
  <si>
    <t>0004665073000012893</t>
  </si>
  <si>
    <t>1048020161993274</t>
  </si>
  <si>
    <t>0005314151000077074</t>
  </si>
  <si>
    <t>1048021112303183</t>
  </si>
  <si>
    <t>0004546050170046229</t>
  </si>
  <si>
    <t>2036050377916068</t>
  </si>
  <si>
    <t>0004265341910010669</t>
  </si>
  <si>
    <t>2036051435578957</t>
  </si>
  <si>
    <t>0004147263100605757</t>
  </si>
  <si>
    <t>2036051412848043</t>
  </si>
  <si>
    <t>0004147263111707360</t>
  </si>
  <si>
    <t>2036051350200066</t>
  </si>
  <si>
    <t>0000036468959000016</t>
  </si>
  <si>
    <t>9344065728455659</t>
  </si>
  <si>
    <t>0000036440126290002</t>
  </si>
  <si>
    <t>9344067233836811</t>
  </si>
  <si>
    <t>0004791114006710390</t>
  </si>
  <si>
    <t>9344067458737249</t>
  </si>
  <si>
    <t>0004333884000543204</t>
  </si>
  <si>
    <t>9344063973788411</t>
  </si>
  <si>
    <t>0004028562001853133</t>
  </si>
  <si>
    <t>9344061598162087</t>
  </si>
  <si>
    <t>0005524150000001486</t>
  </si>
  <si>
    <t>9344061304816935</t>
  </si>
  <si>
    <t>0004028560000644768</t>
  </si>
  <si>
    <t>9344061254556051</t>
  </si>
  <si>
    <t>0004028569000068381</t>
  </si>
  <si>
    <t>9344068342804401</t>
  </si>
  <si>
    <t>0004034186500001630</t>
  </si>
  <si>
    <t>9608068004519231</t>
  </si>
  <si>
    <t>0004034190128221000</t>
  </si>
  <si>
    <t>9608066706124912</t>
  </si>
  <si>
    <t>0004532488000092078</t>
  </si>
  <si>
    <t>9608069927461428</t>
  </si>
  <si>
    <t>0005423393735892009</t>
  </si>
  <si>
    <t>9608061173252635</t>
  </si>
  <si>
    <t>0004034186000216258</t>
  </si>
  <si>
    <t>9608061359774998</t>
  </si>
  <si>
    <t>0004539716802765175</t>
  </si>
  <si>
    <t>9608064553406193</t>
  </si>
  <si>
    <t>0004532487200767570</t>
  </si>
  <si>
    <t>9608061205840118</t>
  </si>
  <si>
    <t>0004532486700004377</t>
  </si>
  <si>
    <t>9608061650833204</t>
  </si>
  <si>
    <t>0004543251000343009</t>
  </si>
  <si>
    <t>7764071955600954</t>
  </si>
  <si>
    <t>0004386798041428538</t>
  </si>
  <si>
    <t>7764072086237799</t>
  </si>
  <si>
    <t>0004386799030423167</t>
  </si>
  <si>
    <t>7764072029757044</t>
  </si>
  <si>
    <t>0005404320000775703</t>
  </si>
  <si>
    <t>7764071702212913</t>
  </si>
  <si>
    <t>0004555962000000820</t>
  </si>
  <si>
    <t>7764073858739830</t>
  </si>
  <si>
    <t>0004075240001132723</t>
  </si>
  <si>
    <t>7764074768813533</t>
  </si>
  <si>
    <t>0004386791060185949</t>
  </si>
  <si>
    <t>7764071379692355</t>
  </si>
  <si>
    <t>0004679570000038251</t>
  </si>
  <si>
    <t>7764078129678063</t>
  </si>
  <si>
    <t>0005425504000280542</t>
  </si>
  <si>
    <t>7702071977557823</t>
  </si>
  <si>
    <t>0004547506000233419</t>
  </si>
  <si>
    <t>7702072026741574</t>
  </si>
  <si>
    <t>0004147465000003187</t>
  </si>
  <si>
    <t>7702071809201921</t>
  </si>
  <si>
    <t>0000377145010110532</t>
  </si>
  <si>
    <t>7702072075587977</t>
  </si>
  <si>
    <t>0004056829000059508</t>
  </si>
  <si>
    <t>7702071255944362</t>
  </si>
  <si>
    <t>0004391200000036777</t>
  </si>
  <si>
    <t>7484092048604562</t>
  </si>
  <si>
    <t>0005288519010081991</t>
  </si>
  <si>
    <t>7484091358267440</t>
  </si>
  <si>
    <t>0005188999100718879</t>
  </si>
  <si>
    <t>7484099898389798</t>
  </si>
  <si>
    <t>0005188999001661392</t>
  </si>
  <si>
    <t>7484091904453387</t>
  </si>
  <si>
    <t>0005482369040067329</t>
  </si>
  <si>
    <t>9168028019863285320</t>
  </si>
  <si>
    <t>7901111323829002</t>
  </si>
  <si>
    <t>9168499098477925140</t>
  </si>
  <si>
    <t>7901111381389089</t>
  </si>
  <si>
    <t>9168807030702050890</t>
  </si>
  <si>
    <t>7901111724095237</t>
  </si>
  <si>
    <t>9168510101735664940</t>
  </si>
  <si>
    <t>7901111688252493</t>
  </si>
  <si>
    <t>9168263072547115050</t>
  </si>
  <si>
    <t>7901110559120714</t>
  </si>
  <si>
    <t>0004738193000366918</t>
  </si>
  <si>
    <t>7458134319873500</t>
  </si>
  <si>
    <t>0004249431000000224</t>
  </si>
  <si>
    <t>7458133618443924</t>
  </si>
  <si>
    <t>0004645320000385869</t>
  </si>
  <si>
    <t>7458131624288325</t>
  </si>
  <si>
    <t>0005268995000188810</t>
  </si>
  <si>
    <t>7458131947231085</t>
  </si>
  <si>
    <t>0005522283002341170</t>
  </si>
  <si>
    <t>7458131077343536</t>
  </si>
  <si>
    <t>0005433115002907923</t>
  </si>
  <si>
    <t>7458132026782873</t>
  </si>
  <si>
    <t>0004322071002654337</t>
  </si>
  <si>
    <t>7458131436511518</t>
  </si>
  <si>
    <t>https://pat.cbgrus.uatglobalrewards.com</t>
  </si>
  <si>
    <t>ขaaaองกำนัล</t>
  </si>
  <si>
    <t>ดูaaaทั้งหมด »</t>
  </si>
  <si>
    <t>คaaaะแนนเงินสด</t>
  </si>
  <si>
    <t>ท่aaaองเที่ยว</t>
  </si>
  <si>
    <t>精aaa選商品</t>
  </si>
  <si>
    <t>點aaaa點折現</t>
  </si>
  <si>
    <t>點aaa數轉換</t>
  </si>
  <si>
    <t>9168596015364453500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</si>
</sst>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2" fillId="3" borderId="1" xfId="0" applyFont="1" applyFill="1" applyBorder="1" applyAlignment="1">
      <alignment horizontal="left" vertical="top" wrapText="1"/>
    </xf>
    <xf numFmtId="0" fontId="3" fillId="0" borderId="0" xfId="0" applyFont="1"/>
    <xf numFmtId="0" fontId="0" fillId="0" borderId="0" xfId="0" applyFont="1"/>
    <xf numFmtId="0" fontId="0" fillId="4" borderId="0" xfId="0" applyFill="1"/>
    <xf numFmtId="49" fontId="0" fillId="4" borderId="0" xfId="0" applyNumberFormat="1" applyFill="1"/>
    <xf numFmtId="0" fontId="0" fillId="4" borderId="2" xfId="0" applyFill="1" applyBorder="1"/>
    <xf numFmtId="49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49" fontId="0" fillId="4" borderId="2" xfId="0" applyNumberFormat="1" applyFill="1" applyBorder="1"/>
    <xf numFmtId="0" fontId="4" fillId="0" borderId="0" xfId="1" applyFont="1"/>
    <xf numFmtId="49" fontId="0" fillId="0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49" fontId="5" fillId="0" borderId="0" xfId="0" applyNumberFormat="1" applyFont="1"/>
    <xf numFmtId="0" fontId="5" fillId="0" borderId="0" xfId="0" applyFont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0" totalsRowShown="0" headerRowDxfId="0">
  <autoFilter ref="A1:C100"/>
  <tableColumns count="3">
    <tableColumn id="1" name="TestCase"/>
    <tableColumn id="2" name="Execute"/>
    <tableColumn id="3" name="SheetNam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t.cbgrus.uatglobalrewards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6.140625" bestFit="1" customWidth="1"/>
    <col min="3" max="3" width="43.28515625" bestFit="1" customWidth="1"/>
  </cols>
  <sheetData>
    <row r="1" spans="1:17" x14ac:dyDescent="0.25">
      <c r="A1" t="s">
        <v>35</v>
      </c>
      <c r="B1" t="s">
        <v>34</v>
      </c>
      <c r="C1" t="s">
        <v>525</v>
      </c>
    </row>
    <row r="2" spans="1:17" x14ac:dyDescent="0.25">
      <c r="A2" t="s">
        <v>32</v>
      </c>
      <c r="B2" t="s">
        <v>33</v>
      </c>
      <c r="C2" s="3" t="s">
        <v>950</v>
      </c>
      <c r="Q2" s="3"/>
    </row>
    <row r="3" spans="1:17" x14ac:dyDescent="0.25">
      <c r="A3" t="s">
        <v>526</v>
      </c>
      <c r="B3" t="s">
        <v>527</v>
      </c>
      <c r="C3" s="18" t="s">
        <v>528</v>
      </c>
      <c r="Q3" s="3"/>
    </row>
    <row r="4" spans="1:17" x14ac:dyDescent="0.25">
      <c r="A4" t="s">
        <v>36</v>
      </c>
      <c r="B4" t="s">
        <v>33</v>
      </c>
      <c r="C4" t="s">
        <v>37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E24" sqref="E24"/>
    </sheetView>
  </sheetViews>
  <sheetFormatPr defaultColWidth="9.140625" defaultRowHeight="15" x14ac:dyDescent="0.25"/>
  <cols>
    <col min="1" max="1" width="11.28515625" style="5" bestFit="1" customWidth="1"/>
    <col min="2" max="2" width="8" style="5" bestFit="1" customWidth="1"/>
    <col min="3" max="3" width="20" style="5" bestFit="1" customWidth="1"/>
    <col min="4" max="4" width="12.42578125" style="5" bestFit="1" customWidth="1"/>
    <col min="5" max="5" width="20.28515625" style="6" bestFit="1" customWidth="1"/>
    <col min="6" max="6" width="11.5703125" style="5" bestFit="1" customWidth="1"/>
    <col min="7" max="7" width="14" style="5" bestFit="1" customWidth="1"/>
    <col min="8" max="8" width="17.28515625" style="6" bestFit="1" customWidth="1"/>
    <col min="9" max="9" width="11.5703125" style="6" bestFit="1" customWidth="1"/>
    <col min="10" max="10" width="14" style="6" bestFit="1" customWidth="1"/>
    <col min="11" max="11" width="20.28515625" style="5" bestFit="1" customWidth="1"/>
    <col min="12" max="12" width="16.5703125" style="5" bestFit="1" customWidth="1"/>
    <col min="13" max="16384" width="9.140625" style="5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</row>
    <row r="2" spans="1:11" x14ac:dyDescent="0.25">
      <c r="A2" t="s">
        <v>3</v>
      </c>
      <c r="B2" t="s">
        <v>2</v>
      </c>
      <c r="C2" s="1" t="s">
        <v>16</v>
      </c>
      <c r="D2" s="1" t="s">
        <v>181</v>
      </c>
      <c r="E2" s="1" t="s">
        <v>651</v>
      </c>
      <c r="F2" s="1" t="s">
        <v>177</v>
      </c>
      <c r="G2" s="1" t="s">
        <v>29</v>
      </c>
      <c r="H2" s="1" t="s">
        <v>652</v>
      </c>
      <c r="I2" s="1" t="s">
        <v>531</v>
      </c>
      <c r="J2" s="5"/>
      <c r="K2" s="6"/>
    </row>
    <row r="3" spans="1:11" x14ac:dyDescent="0.25">
      <c r="A3" t="s">
        <v>3</v>
      </c>
      <c r="B3" t="s">
        <v>2</v>
      </c>
      <c r="C3" s="1" t="s">
        <v>16</v>
      </c>
      <c r="D3" s="1" t="s">
        <v>180</v>
      </c>
      <c r="E3" s="1" t="s">
        <v>653</v>
      </c>
      <c r="F3" s="1" t="s">
        <v>177</v>
      </c>
      <c r="G3" s="1" t="s">
        <v>29</v>
      </c>
      <c r="H3" s="1" t="s">
        <v>654</v>
      </c>
      <c r="I3" s="1" t="s">
        <v>531</v>
      </c>
      <c r="J3" s="5"/>
      <c r="K3" s="6"/>
    </row>
    <row r="4" spans="1:11" x14ac:dyDescent="0.25">
      <c r="A4" t="s">
        <v>3</v>
      </c>
      <c r="B4" t="s">
        <v>2</v>
      </c>
      <c r="C4" s="1" t="s">
        <v>16</v>
      </c>
      <c r="D4" s="1" t="s">
        <v>178</v>
      </c>
      <c r="E4" s="1" t="s">
        <v>655</v>
      </c>
      <c r="F4" s="1" t="s">
        <v>177</v>
      </c>
      <c r="G4" s="1" t="s">
        <v>29</v>
      </c>
      <c r="H4" s="1" t="s">
        <v>656</v>
      </c>
      <c r="I4" s="1" t="s">
        <v>531</v>
      </c>
      <c r="J4" s="5"/>
      <c r="K4" s="6"/>
    </row>
    <row r="5" spans="1:11" x14ac:dyDescent="0.25">
      <c r="A5" t="s">
        <v>3</v>
      </c>
      <c r="B5" t="s">
        <v>2</v>
      </c>
      <c r="C5" s="1" t="s">
        <v>16</v>
      </c>
      <c r="D5" s="1" t="s">
        <v>176</v>
      </c>
      <c r="E5" s="1" t="s">
        <v>657</v>
      </c>
      <c r="F5" s="1" t="s">
        <v>177</v>
      </c>
      <c r="G5" s="1" t="s">
        <v>29</v>
      </c>
      <c r="H5" s="1" t="s">
        <v>658</v>
      </c>
      <c r="I5" s="1" t="s">
        <v>531</v>
      </c>
      <c r="J5" s="5"/>
      <c r="K5" s="6"/>
    </row>
    <row r="6" spans="1:11" x14ac:dyDescent="0.25">
      <c r="A6" t="s">
        <v>3</v>
      </c>
      <c r="B6" t="s">
        <v>2</v>
      </c>
      <c r="C6" s="1" t="s">
        <v>16</v>
      </c>
      <c r="D6" s="1" t="s">
        <v>179</v>
      </c>
      <c r="E6" s="1" t="s">
        <v>659</v>
      </c>
      <c r="F6" s="1" t="s">
        <v>177</v>
      </c>
      <c r="G6" s="1" t="s">
        <v>29</v>
      </c>
      <c r="H6" s="1" t="s">
        <v>660</v>
      </c>
      <c r="I6" s="1" t="s">
        <v>531</v>
      </c>
      <c r="J6" s="5"/>
      <c r="K6" s="6"/>
    </row>
    <row r="7" spans="1:11" x14ac:dyDescent="0.25">
      <c r="A7" t="s">
        <v>3</v>
      </c>
      <c r="B7" t="s">
        <v>2</v>
      </c>
      <c r="C7" s="1" t="s">
        <v>17</v>
      </c>
      <c r="D7" s="1" t="s">
        <v>244</v>
      </c>
      <c r="E7" s="1" t="s">
        <v>661</v>
      </c>
      <c r="F7" s="1" t="s">
        <v>182</v>
      </c>
      <c r="G7" s="1" t="s">
        <v>29</v>
      </c>
      <c r="H7" s="1" t="s">
        <v>662</v>
      </c>
      <c r="I7" s="1" t="s">
        <v>538</v>
      </c>
      <c r="J7" s="5"/>
      <c r="K7" s="6"/>
    </row>
    <row r="8" spans="1:11" x14ac:dyDescent="0.25">
      <c r="A8" t="s">
        <v>3</v>
      </c>
      <c r="B8" t="s">
        <v>2</v>
      </c>
      <c r="C8" s="1" t="s">
        <v>17</v>
      </c>
      <c r="D8" s="1" t="s">
        <v>183</v>
      </c>
      <c r="E8" s="1" t="s">
        <v>663</v>
      </c>
      <c r="F8" s="1" t="s">
        <v>182</v>
      </c>
      <c r="G8" s="1" t="s">
        <v>29</v>
      </c>
      <c r="H8" s="1" t="s">
        <v>664</v>
      </c>
      <c r="I8" s="1" t="s">
        <v>538</v>
      </c>
      <c r="J8" s="5"/>
      <c r="K8" s="6"/>
    </row>
    <row r="9" spans="1:11" x14ac:dyDescent="0.25">
      <c r="A9" t="s">
        <v>3</v>
      </c>
      <c r="B9" t="s">
        <v>2</v>
      </c>
      <c r="C9" s="1" t="s">
        <v>17</v>
      </c>
      <c r="D9" s="1" t="s">
        <v>279</v>
      </c>
      <c r="E9" s="1" t="s">
        <v>665</v>
      </c>
      <c r="F9" s="1" t="s">
        <v>182</v>
      </c>
      <c r="G9" s="1" t="s">
        <v>29</v>
      </c>
      <c r="H9" s="1" t="s">
        <v>666</v>
      </c>
      <c r="I9" s="1" t="s">
        <v>538</v>
      </c>
      <c r="J9" s="5"/>
      <c r="K9" s="6"/>
    </row>
    <row r="10" spans="1:11" x14ac:dyDescent="0.25">
      <c r="A10" t="s">
        <v>3</v>
      </c>
      <c r="B10" t="s">
        <v>2</v>
      </c>
      <c r="C10" s="1" t="s">
        <v>17</v>
      </c>
      <c r="D10" s="1" t="s">
        <v>184</v>
      </c>
      <c r="E10" s="1" t="s">
        <v>667</v>
      </c>
      <c r="F10" s="1" t="s">
        <v>182</v>
      </c>
      <c r="G10" s="1" t="s">
        <v>29</v>
      </c>
      <c r="H10" s="1" t="s">
        <v>668</v>
      </c>
      <c r="I10" s="1" t="s">
        <v>538</v>
      </c>
      <c r="J10" s="5"/>
      <c r="K10" s="6"/>
    </row>
    <row r="11" spans="1:11" x14ac:dyDescent="0.25">
      <c r="A11" t="s">
        <v>3</v>
      </c>
      <c r="B11" t="s">
        <v>2</v>
      </c>
      <c r="C11" s="1" t="s">
        <v>15</v>
      </c>
      <c r="D11" s="1" t="s">
        <v>342</v>
      </c>
      <c r="E11" s="1" t="s">
        <v>669</v>
      </c>
      <c r="F11" s="1" t="s">
        <v>405</v>
      </c>
      <c r="G11" s="1" t="s">
        <v>29</v>
      </c>
      <c r="H11" s="1" t="s">
        <v>670</v>
      </c>
      <c r="I11" s="1" t="s">
        <v>543</v>
      </c>
      <c r="J11" s="5"/>
      <c r="K11" s="6"/>
    </row>
    <row r="12" spans="1:11" x14ac:dyDescent="0.25">
      <c r="A12" t="s">
        <v>3</v>
      </c>
      <c r="B12" t="s">
        <v>2</v>
      </c>
      <c r="C12" s="1" t="s">
        <v>15</v>
      </c>
      <c r="D12" s="1" t="s">
        <v>343</v>
      </c>
      <c r="E12" s="1" t="s">
        <v>671</v>
      </c>
      <c r="F12" s="1" t="s">
        <v>405</v>
      </c>
      <c r="G12" s="1" t="s">
        <v>29</v>
      </c>
      <c r="H12" s="1" t="s">
        <v>672</v>
      </c>
      <c r="I12" s="1" t="s">
        <v>543</v>
      </c>
      <c r="J12" s="5"/>
      <c r="K12" s="6"/>
    </row>
    <row r="13" spans="1:11" x14ac:dyDescent="0.25">
      <c r="A13" t="s">
        <v>3</v>
      </c>
      <c r="B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5"/>
      <c r="K13" s="6"/>
    </row>
    <row r="14" spans="1:11" x14ac:dyDescent="0.25">
      <c r="A14" t="s">
        <v>3</v>
      </c>
      <c r="B14" t="s">
        <v>2</v>
      </c>
      <c r="C14" s="1" t="s">
        <v>15</v>
      </c>
      <c r="D14" s="1" t="s">
        <v>346</v>
      </c>
      <c r="E14" s="1" t="s">
        <v>673</v>
      </c>
      <c r="F14" s="1" t="s">
        <v>405</v>
      </c>
      <c r="G14" s="1" t="s">
        <v>29</v>
      </c>
      <c r="H14" s="1" t="s">
        <v>674</v>
      </c>
      <c r="I14" s="1" t="s">
        <v>543</v>
      </c>
      <c r="J14" s="5"/>
      <c r="K14" s="6"/>
    </row>
    <row r="15" spans="1:11" x14ac:dyDescent="0.25">
      <c r="A15" t="s">
        <v>3</v>
      </c>
      <c r="B15" t="s">
        <v>2</v>
      </c>
      <c r="C15" s="1" t="s">
        <v>15</v>
      </c>
      <c r="D15" s="1" t="s">
        <v>347</v>
      </c>
      <c r="E15" s="1" t="s">
        <v>675</v>
      </c>
      <c r="F15" s="1" t="s">
        <v>405</v>
      </c>
      <c r="G15" s="1" t="s">
        <v>29</v>
      </c>
      <c r="H15" s="1" t="s">
        <v>676</v>
      </c>
      <c r="I15" s="1" t="s">
        <v>543</v>
      </c>
      <c r="J15" s="5"/>
      <c r="K15" s="6"/>
    </row>
    <row r="16" spans="1:11" x14ac:dyDescent="0.25">
      <c r="A16" t="s">
        <v>3</v>
      </c>
      <c r="B16" t="s">
        <v>2</v>
      </c>
      <c r="C16" s="1" t="s">
        <v>159</v>
      </c>
      <c r="D16" s="1" t="s">
        <v>188</v>
      </c>
      <c r="E16" s="1" t="s">
        <v>677</v>
      </c>
      <c r="F16" s="1" t="s">
        <v>186</v>
      </c>
      <c r="G16" s="1" t="s">
        <v>29</v>
      </c>
      <c r="H16" s="1" t="s">
        <v>678</v>
      </c>
      <c r="I16" s="1" t="s">
        <v>552</v>
      </c>
      <c r="J16" s="5"/>
      <c r="K16" s="6"/>
    </row>
    <row r="17" spans="1:11" x14ac:dyDescent="0.25">
      <c r="A17" t="s">
        <v>3</v>
      </c>
      <c r="B17" t="s">
        <v>2</v>
      </c>
      <c r="C17" s="1" t="s">
        <v>159</v>
      </c>
      <c r="D17" s="1" t="s">
        <v>188</v>
      </c>
      <c r="E17" s="1" t="s">
        <v>677</v>
      </c>
      <c r="F17" s="1" t="s">
        <v>186</v>
      </c>
      <c r="G17" s="1" t="s">
        <v>194</v>
      </c>
      <c r="H17" s="1" t="s">
        <v>678</v>
      </c>
      <c r="I17" s="1" t="s">
        <v>552</v>
      </c>
      <c r="J17" s="5"/>
      <c r="K17" s="6"/>
    </row>
    <row r="18" spans="1:11" x14ac:dyDescent="0.25">
      <c r="A18" t="s">
        <v>3</v>
      </c>
      <c r="B18" t="s">
        <v>2</v>
      </c>
      <c r="C18" s="1" t="s">
        <v>159</v>
      </c>
      <c r="D18" s="1" t="s">
        <v>189</v>
      </c>
      <c r="E18" s="1" t="s">
        <v>679</v>
      </c>
      <c r="F18" s="1" t="s">
        <v>186</v>
      </c>
      <c r="G18" s="1" t="s">
        <v>29</v>
      </c>
      <c r="H18" s="1" t="s">
        <v>680</v>
      </c>
      <c r="I18" s="1" t="s">
        <v>552</v>
      </c>
      <c r="J18" s="5"/>
      <c r="K18" s="6"/>
    </row>
    <row r="19" spans="1:11" x14ac:dyDescent="0.25">
      <c r="A19" t="s">
        <v>3</v>
      </c>
      <c r="B19" t="s">
        <v>2</v>
      </c>
      <c r="C19" s="1" t="s">
        <v>159</v>
      </c>
      <c r="D19" s="1" t="s">
        <v>189</v>
      </c>
      <c r="E19" s="1" t="s">
        <v>679</v>
      </c>
      <c r="F19" s="1" t="s">
        <v>186</v>
      </c>
      <c r="G19" s="1" t="s">
        <v>194</v>
      </c>
      <c r="H19" s="1" t="s">
        <v>680</v>
      </c>
      <c r="I19" s="1" t="s">
        <v>552</v>
      </c>
      <c r="J19" s="5"/>
      <c r="K19" s="6"/>
    </row>
    <row r="20" spans="1:11" x14ac:dyDescent="0.25">
      <c r="A20" t="s">
        <v>3</v>
      </c>
      <c r="B20" t="s">
        <v>2</v>
      </c>
      <c r="C20" s="1" t="s">
        <v>159</v>
      </c>
      <c r="D20" s="1" t="s">
        <v>185</v>
      </c>
      <c r="E20" s="1" t="s">
        <v>681</v>
      </c>
      <c r="F20" s="1" t="s">
        <v>186</v>
      </c>
      <c r="G20" s="1" t="s">
        <v>29</v>
      </c>
      <c r="H20" s="1" t="s">
        <v>682</v>
      </c>
      <c r="I20" s="1" t="s">
        <v>552</v>
      </c>
      <c r="J20" s="5"/>
      <c r="K20" s="6"/>
    </row>
    <row r="21" spans="1:11" x14ac:dyDescent="0.25">
      <c r="A21" t="s">
        <v>3</v>
      </c>
      <c r="B21" t="s">
        <v>2</v>
      </c>
      <c r="C21" s="1" t="s">
        <v>159</v>
      </c>
      <c r="D21" s="1" t="s">
        <v>185</v>
      </c>
      <c r="E21" s="1" t="s">
        <v>681</v>
      </c>
      <c r="F21" s="1" t="s">
        <v>186</v>
      </c>
      <c r="G21" s="1" t="s">
        <v>194</v>
      </c>
      <c r="H21" s="1" t="s">
        <v>682</v>
      </c>
      <c r="I21" s="1" t="s">
        <v>552</v>
      </c>
      <c r="J21" s="5"/>
      <c r="K21" s="6"/>
    </row>
    <row r="22" spans="1:11" x14ac:dyDescent="0.25">
      <c r="A22" t="s">
        <v>3</v>
      </c>
      <c r="B22" t="s">
        <v>2</v>
      </c>
      <c r="C22" s="1" t="s">
        <v>159</v>
      </c>
      <c r="D22" s="1" t="s">
        <v>190</v>
      </c>
      <c r="E22" s="1" t="s">
        <v>683</v>
      </c>
      <c r="F22" s="1" t="s">
        <v>186</v>
      </c>
      <c r="G22" s="1" t="s">
        <v>29</v>
      </c>
      <c r="H22" s="1" t="s">
        <v>684</v>
      </c>
      <c r="I22" s="1" t="s">
        <v>552</v>
      </c>
      <c r="J22" s="5"/>
      <c r="K22" s="6"/>
    </row>
    <row r="23" spans="1:11" x14ac:dyDescent="0.25">
      <c r="A23" t="s">
        <v>3</v>
      </c>
      <c r="B23" t="s">
        <v>2</v>
      </c>
      <c r="C23" s="1" t="s">
        <v>159</v>
      </c>
      <c r="D23" s="1" t="s">
        <v>190</v>
      </c>
      <c r="E23" s="1" t="s">
        <v>683</v>
      </c>
      <c r="F23" s="1" t="s">
        <v>186</v>
      </c>
      <c r="G23" s="1" t="s">
        <v>194</v>
      </c>
      <c r="H23" s="1" t="s">
        <v>684</v>
      </c>
      <c r="I23" s="1" t="s">
        <v>552</v>
      </c>
      <c r="J23" s="5"/>
      <c r="K23" s="6"/>
    </row>
    <row r="24" spans="1:11" x14ac:dyDescent="0.25">
      <c r="A24" t="s">
        <v>3</v>
      </c>
      <c r="B24" t="s">
        <v>2</v>
      </c>
      <c r="C24" s="1" t="s">
        <v>159</v>
      </c>
      <c r="D24" s="1" t="s">
        <v>187</v>
      </c>
      <c r="E24" s="1" t="s">
        <v>685</v>
      </c>
      <c r="F24" s="1" t="s">
        <v>186</v>
      </c>
      <c r="G24" s="1" t="s">
        <v>29</v>
      </c>
      <c r="H24" s="1" t="s">
        <v>686</v>
      </c>
      <c r="I24" s="1" t="s">
        <v>552</v>
      </c>
      <c r="J24" s="5"/>
      <c r="K24" s="6"/>
    </row>
    <row r="25" spans="1:11" x14ac:dyDescent="0.25">
      <c r="A25" t="s">
        <v>3</v>
      </c>
      <c r="B25" t="s">
        <v>2</v>
      </c>
      <c r="C25" s="1" t="s">
        <v>159</v>
      </c>
      <c r="D25" s="1" t="s">
        <v>187</v>
      </c>
      <c r="E25" s="1" t="s">
        <v>685</v>
      </c>
      <c r="F25" s="1" t="s">
        <v>186</v>
      </c>
      <c r="G25" s="1" t="s">
        <v>194</v>
      </c>
      <c r="H25" s="1" t="s">
        <v>686</v>
      </c>
      <c r="I25" s="1" t="s">
        <v>552</v>
      </c>
      <c r="J25" s="5"/>
      <c r="K25" s="6"/>
    </row>
    <row r="26" spans="1:11" x14ac:dyDescent="0.25">
      <c r="A26" t="s">
        <v>3</v>
      </c>
      <c r="B26" t="s">
        <v>2</v>
      </c>
      <c r="C26" s="1" t="s">
        <v>159</v>
      </c>
      <c r="D26" s="1" t="s">
        <v>191</v>
      </c>
      <c r="E26" s="1" t="s">
        <v>687</v>
      </c>
      <c r="F26" s="1" t="s">
        <v>186</v>
      </c>
      <c r="G26" s="1" t="s">
        <v>29</v>
      </c>
      <c r="H26" s="1" t="s">
        <v>688</v>
      </c>
      <c r="I26" s="1" t="s">
        <v>552</v>
      </c>
      <c r="J26" s="5"/>
      <c r="K26" s="6"/>
    </row>
    <row r="27" spans="1:11" x14ac:dyDescent="0.25">
      <c r="A27" t="s">
        <v>3</v>
      </c>
      <c r="B27" t="s">
        <v>2</v>
      </c>
      <c r="C27" s="1" t="s">
        <v>159</v>
      </c>
      <c r="D27" s="1" t="s">
        <v>191</v>
      </c>
      <c r="E27" s="1" t="s">
        <v>687</v>
      </c>
      <c r="F27" s="1" t="s">
        <v>186</v>
      </c>
      <c r="G27" s="1" t="s">
        <v>194</v>
      </c>
      <c r="H27" s="1" t="s">
        <v>688</v>
      </c>
      <c r="I27" s="1" t="s">
        <v>552</v>
      </c>
      <c r="J27" s="5"/>
      <c r="K27" s="6"/>
    </row>
    <row r="28" spans="1:11" x14ac:dyDescent="0.25">
      <c r="A28" t="s">
        <v>3</v>
      </c>
      <c r="B28" t="s">
        <v>2</v>
      </c>
      <c r="C28" s="1" t="s">
        <v>159</v>
      </c>
      <c r="D28" s="1" t="s">
        <v>192</v>
      </c>
      <c r="E28" s="1" t="s">
        <v>689</v>
      </c>
      <c r="F28" s="1" t="s">
        <v>186</v>
      </c>
      <c r="G28" s="1" t="s">
        <v>29</v>
      </c>
      <c r="H28" s="1" t="s">
        <v>690</v>
      </c>
      <c r="I28" s="1" t="s">
        <v>552</v>
      </c>
      <c r="J28" s="5"/>
      <c r="K28" s="6"/>
    </row>
    <row r="29" spans="1:11" x14ac:dyDescent="0.25">
      <c r="A29" t="s">
        <v>3</v>
      </c>
      <c r="B29" t="s">
        <v>2</v>
      </c>
      <c r="C29" s="1" t="s">
        <v>159</v>
      </c>
      <c r="D29" s="1" t="s">
        <v>192</v>
      </c>
      <c r="E29" s="1" t="s">
        <v>689</v>
      </c>
      <c r="F29" s="1" t="s">
        <v>186</v>
      </c>
      <c r="G29" s="1" t="s">
        <v>194</v>
      </c>
      <c r="H29" s="1" t="s">
        <v>690</v>
      </c>
      <c r="I29" s="1" t="s">
        <v>552</v>
      </c>
      <c r="J29" s="5"/>
      <c r="K29" s="6"/>
    </row>
    <row r="30" spans="1:11" x14ac:dyDescent="0.25">
      <c r="A30" t="s">
        <v>3</v>
      </c>
      <c r="B30" t="s">
        <v>2</v>
      </c>
      <c r="C30" s="1" t="s">
        <v>159</v>
      </c>
      <c r="D30" s="1" t="s">
        <v>193</v>
      </c>
      <c r="E30" s="1" t="s">
        <v>691</v>
      </c>
      <c r="F30" s="1" t="s">
        <v>186</v>
      </c>
      <c r="G30" s="1" t="s">
        <v>29</v>
      </c>
      <c r="H30" s="1" t="s">
        <v>692</v>
      </c>
      <c r="I30" s="1" t="s">
        <v>552</v>
      </c>
      <c r="J30" s="5"/>
      <c r="K30" s="6"/>
    </row>
    <row r="31" spans="1:11" x14ac:dyDescent="0.25">
      <c r="A31" t="s">
        <v>3</v>
      </c>
      <c r="B31" t="s">
        <v>2</v>
      </c>
      <c r="C31" s="1" t="s">
        <v>159</v>
      </c>
      <c r="D31" s="1" t="s">
        <v>193</v>
      </c>
      <c r="E31" s="1" t="s">
        <v>691</v>
      </c>
      <c r="F31" s="1" t="s">
        <v>186</v>
      </c>
      <c r="G31" s="1" t="s">
        <v>194</v>
      </c>
      <c r="H31" s="1" t="s">
        <v>692</v>
      </c>
      <c r="I31" s="1" t="s">
        <v>552</v>
      </c>
      <c r="J31" s="5"/>
      <c r="K31" s="6"/>
    </row>
    <row r="32" spans="1:11" x14ac:dyDescent="0.25">
      <c r="A32" t="s">
        <v>3</v>
      </c>
      <c r="B32" t="s">
        <v>2</v>
      </c>
      <c r="C32" s="1" t="s">
        <v>18</v>
      </c>
      <c r="D32" s="1" t="s">
        <v>195</v>
      </c>
      <c r="E32" s="1" t="s">
        <v>693</v>
      </c>
      <c r="F32" s="1" t="s">
        <v>196</v>
      </c>
      <c r="G32" s="1" t="s">
        <v>29</v>
      </c>
      <c r="H32" s="1" t="s">
        <v>694</v>
      </c>
      <c r="I32" s="1" t="s">
        <v>569</v>
      </c>
      <c r="J32" s="5"/>
      <c r="K32" s="6"/>
    </row>
    <row r="33" spans="1:11" x14ac:dyDescent="0.25">
      <c r="A33" t="s">
        <v>3</v>
      </c>
      <c r="B33" t="s">
        <v>2</v>
      </c>
      <c r="C33" s="1" t="s">
        <v>18</v>
      </c>
      <c r="D33" s="1" t="s">
        <v>197</v>
      </c>
      <c r="E33" s="1" t="s">
        <v>695</v>
      </c>
      <c r="F33" s="1" t="s">
        <v>196</v>
      </c>
      <c r="G33" s="1" t="s">
        <v>29</v>
      </c>
      <c r="H33" s="1" t="s">
        <v>696</v>
      </c>
      <c r="I33" s="1" t="s">
        <v>569</v>
      </c>
      <c r="J33" s="5"/>
      <c r="K33" s="6"/>
    </row>
    <row r="34" spans="1:11" x14ac:dyDescent="0.25">
      <c r="A34" t="s">
        <v>3</v>
      </c>
      <c r="B34" t="s">
        <v>2</v>
      </c>
      <c r="C34" s="1" t="s">
        <v>18</v>
      </c>
      <c r="D34" s="1" t="s">
        <v>198</v>
      </c>
      <c r="E34" s="1" t="s">
        <v>697</v>
      </c>
      <c r="F34" s="1" t="s">
        <v>196</v>
      </c>
      <c r="G34" s="1" t="s">
        <v>29</v>
      </c>
      <c r="H34" s="1" t="s">
        <v>698</v>
      </c>
      <c r="I34" s="1" t="s">
        <v>569</v>
      </c>
      <c r="J34" s="5"/>
      <c r="K34" s="6"/>
    </row>
    <row r="35" spans="1:11" x14ac:dyDescent="0.25">
      <c r="A35" t="s">
        <v>3</v>
      </c>
      <c r="B35" t="s">
        <v>2</v>
      </c>
      <c r="C35" s="1" t="s">
        <v>18</v>
      </c>
      <c r="D35" s="1" t="s">
        <v>199</v>
      </c>
      <c r="E35" s="1" t="s">
        <v>699</v>
      </c>
      <c r="F35" s="1" t="s">
        <v>196</v>
      </c>
      <c r="G35" s="1" t="s">
        <v>29</v>
      </c>
      <c r="H35" s="1" t="s">
        <v>700</v>
      </c>
      <c r="I35" s="1" t="s">
        <v>569</v>
      </c>
      <c r="J35" s="5"/>
      <c r="K35" s="6"/>
    </row>
    <row r="36" spans="1:11" x14ac:dyDescent="0.25">
      <c r="A36" t="s">
        <v>3</v>
      </c>
      <c r="B36" t="s">
        <v>2</v>
      </c>
      <c r="C36" s="1" t="s">
        <v>18</v>
      </c>
      <c r="D36" s="1" t="s">
        <v>200</v>
      </c>
      <c r="E36" s="1" t="s">
        <v>701</v>
      </c>
      <c r="F36" s="1" t="s">
        <v>196</v>
      </c>
      <c r="G36" s="1" t="s">
        <v>29</v>
      </c>
      <c r="H36" s="1" t="s">
        <v>702</v>
      </c>
      <c r="I36" s="1" t="s">
        <v>569</v>
      </c>
      <c r="J36" s="5"/>
      <c r="K36" s="6"/>
    </row>
    <row r="37" spans="1:11" x14ac:dyDescent="0.25">
      <c r="A37" t="s">
        <v>3</v>
      </c>
      <c r="B37" t="s">
        <v>2</v>
      </c>
      <c r="C37" s="1" t="s">
        <v>18</v>
      </c>
      <c r="D37" s="1" t="s">
        <v>201</v>
      </c>
      <c r="E37" s="1" t="s">
        <v>703</v>
      </c>
      <c r="F37" s="1" t="s">
        <v>196</v>
      </c>
      <c r="G37" s="1" t="s">
        <v>29</v>
      </c>
      <c r="H37" s="1" t="s">
        <v>704</v>
      </c>
      <c r="I37" s="1" t="s">
        <v>569</v>
      </c>
      <c r="J37" s="5"/>
      <c r="K37" s="6"/>
    </row>
    <row r="38" spans="1:11" x14ac:dyDescent="0.25">
      <c r="A38" t="s">
        <v>3</v>
      </c>
      <c r="B38" t="s">
        <v>2</v>
      </c>
      <c r="C38" s="1" t="s">
        <v>18</v>
      </c>
      <c r="D38" s="1" t="s">
        <v>202</v>
      </c>
      <c r="E38" s="1" t="s">
        <v>705</v>
      </c>
      <c r="F38" s="1" t="s">
        <v>196</v>
      </c>
      <c r="G38" s="1" t="s">
        <v>29</v>
      </c>
      <c r="H38" s="1" t="s">
        <v>706</v>
      </c>
      <c r="I38" s="1" t="s">
        <v>569</v>
      </c>
      <c r="J38" s="5"/>
      <c r="K38" s="6"/>
    </row>
    <row r="39" spans="1:11" x14ac:dyDescent="0.25">
      <c r="A39" t="s">
        <v>3</v>
      </c>
      <c r="B39" t="s">
        <v>2</v>
      </c>
      <c r="C39" s="1" t="s">
        <v>18</v>
      </c>
      <c r="D39" s="1" t="s">
        <v>203</v>
      </c>
      <c r="E39" s="1" t="s">
        <v>707</v>
      </c>
      <c r="F39" s="1" t="s">
        <v>196</v>
      </c>
      <c r="G39" s="1" t="s">
        <v>29</v>
      </c>
      <c r="H39" s="1" t="s">
        <v>708</v>
      </c>
      <c r="I39" s="1" t="s">
        <v>569</v>
      </c>
      <c r="J39" s="5"/>
      <c r="K39" s="6"/>
    </row>
    <row r="40" spans="1:11" x14ac:dyDescent="0.25">
      <c r="A40" t="s">
        <v>3</v>
      </c>
      <c r="B40" t="s">
        <v>2</v>
      </c>
      <c r="C40" s="1" t="s">
        <v>19</v>
      </c>
      <c r="D40" s="1" t="s">
        <v>204</v>
      </c>
      <c r="E40" s="1" t="s">
        <v>709</v>
      </c>
      <c r="F40" s="1" t="s">
        <v>205</v>
      </c>
      <c r="G40" s="1" t="s">
        <v>29</v>
      </c>
      <c r="H40" s="1" t="s">
        <v>710</v>
      </c>
      <c r="I40" s="1" t="s">
        <v>586</v>
      </c>
      <c r="J40" s="5"/>
      <c r="K40" s="6"/>
    </row>
    <row r="41" spans="1:11" x14ac:dyDescent="0.25">
      <c r="A41" t="s">
        <v>3</v>
      </c>
      <c r="B41" t="s">
        <v>2</v>
      </c>
      <c r="C41" s="1" t="s">
        <v>19</v>
      </c>
      <c r="D41" s="1" t="s">
        <v>204</v>
      </c>
      <c r="E41" s="1" t="s">
        <v>709</v>
      </c>
      <c r="F41" s="1" t="s">
        <v>205</v>
      </c>
      <c r="G41" s="1" t="s">
        <v>213</v>
      </c>
      <c r="H41" s="1" t="s">
        <v>710</v>
      </c>
      <c r="I41" s="1" t="s">
        <v>586</v>
      </c>
      <c r="J41" s="5"/>
      <c r="K41" s="6"/>
    </row>
    <row r="42" spans="1:11" x14ac:dyDescent="0.25">
      <c r="A42" t="s">
        <v>3</v>
      </c>
      <c r="B42" t="s">
        <v>2</v>
      </c>
      <c r="C42" s="1" t="s">
        <v>19</v>
      </c>
      <c r="D42" s="1" t="s">
        <v>206</v>
      </c>
      <c r="E42" s="1" t="s">
        <v>711</v>
      </c>
      <c r="F42" s="1" t="s">
        <v>205</v>
      </c>
      <c r="G42" s="1" t="s">
        <v>29</v>
      </c>
      <c r="H42" s="1" t="s">
        <v>712</v>
      </c>
      <c r="I42" s="1" t="s">
        <v>586</v>
      </c>
      <c r="J42" s="5"/>
      <c r="K42" s="6"/>
    </row>
    <row r="43" spans="1:11" x14ac:dyDescent="0.25">
      <c r="A43" t="s">
        <v>3</v>
      </c>
      <c r="B43" t="s">
        <v>2</v>
      </c>
      <c r="C43" s="1" t="s">
        <v>19</v>
      </c>
      <c r="D43" s="1" t="s">
        <v>206</v>
      </c>
      <c r="E43" s="1" t="s">
        <v>711</v>
      </c>
      <c r="F43" s="1" t="s">
        <v>205</v>
      </c>
      <c r="G43" s="1" t="s">
        <v>213</v>
      </c>
      <c r="H43" s="1" t="s">
        <v>712</v>
      </c>
      <c r="I43" s="1" t="s">
        <v>586</v>
      </c>
      <c r="J43" s="5"/>
      <c r="K43" s="6"/>
    </row>
    <row r="44" spans="1:11" x14ac:dyDescent="0.25">
      <c r="A44" t="s">
        <v>3</v>
      </c>
      <c r="B44" t="s">
        <v>2</v>
      </c>
      <c r="C44" s="1" t="s">
        <v>19</v>
      </c>
      <c r="D44" s="1" t="s">
        <v>207</v>
      </c>
      <c r="E44" s="1" t="s">
        <v>713</v>
      </c>
      <c r="F44" s="1" t="s">
        <v>205</v>
      </c>
      <c r="G44" s="1" t="s">
        <v>29</v>
      </c>
      <c r="H44" s="1" t="s">
        <v>714</v>
      </c>
      <c r="I44" s="1" t="s">
        <v>586</v>
      </c>
      <c r="J44" s="5"/>
      <c r="K44" s="6"/>
    </row>
    <row r="45" spans="1:11" x14ac:dyDescent="0.25">
      <c r="A45" t="s">
        <v>3</v>
      </c>
      <c r="B45" t="s">
        <v>2</v>
      </c>
      <c r="C45" s="1" t="s">
        <v>19</v>
      </c>
      <c r="D45" s="1" t="s">
        <v>207</v>
      </c>
      <c r="E45" s="1" t="s">
        <v>713</v>
      </c>
      <c r="F45" s="1" t="s">
        <v>205</v>
      </c>
      <c r="G45" s="1" t="s">
        <v>213</v>
      </c>
      <c r="H45" s="1" t="s">
        <v>714</v>
      </c>
      <c r="I45" s="1" t="s">
        <v>586</v>
      </c>
      <c r="J45" s="5"/>
      <c r="K45" s="6"/>
    </row>
    <row r="46" spans="1:11" x14ac:dyDescent="0.25">
      <c r="A46" t="s">
        <v>3</v>
      </c>
      <c r="B46" t="s">
        <v>2</v>
      </c>
      <c r="C46" s="1" t="s">
        <v>19</v>
      </c>
      <c r="D46" s="1" t="s">
        <v>208</v>
      </c>
      <c r="E46" s="1" t="s">
        <v>715</v>
      </c>
      <c r="F46" s="1" t="s">
        <v>205</v>
      </c>
      <c r="G46" s="1" t="s">
        <v>29</v>
      </c>
      <c r="H46" s="1" t="s">
        <v>716</v>
      </c>
      <c r="I46" s="1" t="s">
        <v>586</v>
      </c>
      <c r="J46" s="5"/>
      <c r="K46" s="6"/>
    </row>
    <row r="47" spans="1:11" x14ac:dyDescent="0.25">
      <c r="A47" t="s">
        <v>3</v>
      </c>
      <c r="B47" t="s">
        <v>2</v>
      </c>
      <c r="C47" s="1" t="s">
        <v>19</v>
      </c>
      <c r="D47" s="1" t="s">
        <v>208</v>
      </c>
      <c r="E47" s="1" t="s">
        <v>715</v>
      </c>
      <c r="F47" s="1" t="s">
        <v>205</v>
      </c>
      <c r="G47" s="1" t="s">
        <v>213</v>
      </c>
      <c r="H47" s="1" t="s">
        <v>716</v>
      </c>
      <c r="I47" s="1" t="s">
        <v>586</v>
      </c>
      <c r="J47" s="5"/>
      <c r="K47" s="6"/>
    </row>
    <row r="48" spans="1:11" x14ac:dyDescent="0.25">
      <c r="A48" t="s">
        <v>3</v>
      </c>
      <c r="B48" t="s">
        <v>2</v>
      </c>
      <c r="C48" s="1" t="s">
        <v>19</v>
      </c>
      <c r="D48" s="1" t="s">
        <v>209</v>
      </c>
      <c r="E48" s="1" t="s">
        <v>717</v>
      </c>
      <c r="F48" s="1" t="s">
        <v>205</v>
      </c>
      <c r="G48" s="1" t="s">
        <v>29</v>
      </c>
      <c r="H48" s="1" t="s">
        <v>718</v>
      </c>
      <c r="I48" s="1" t="s">
        <v>586</v>
      </c>
      <c r="J48" s="5"/>
      <c r="K48" s="6"/>
    </row>
    <row r="49" spans="1:11" x14ac:dyDescent="0.25">
      <c r="A49" t="s">
        <v>3</v>
      </c>
      <c r="B49" t="s">
        <v>2</v>
      </c>
      <c r="C49" s="1" t="s">
        <v>19</v>
      </c>
      <c r="D49" s="1" t="s">
        <v>209</v>
      </c>
      <c r="E49" s="1" t="s">
        <v>717</v>
      </c>
      <c r="F49" s="1" t="s">
        <v>205</v>
      </c>
      <c r="G49" s="1" t="s">
        <v>213</v>
      </c>
      <c r="H49" s="1" t="s">
        <v>718</v>
      </c>
      <c r="I49" s="1" t="s">
        <v>586</v>
      </c>
      <c r="J49" s="5"/>
      <c r="K49" s="6"/>
    </row>
    <row r="50" spans="1:11" x14ac:dyDescent="0.25">
      <c r="A50" t="s">
        <v>3</v>
      </c>
      <c r="B50" t="s">
        <v>2</v>
      </c>
      <c r="C50" s="1" t="s">
        <v>19</v>
      </c>
      <c r="D50" s="1" t="s">
        <v>210</v>
      </c>
      <c r="E50" s="1" t="s">
        <v>719</v>
      </c>
      <c r="F50" s="1" t="s">
        <v>205</v>
      </c>
      <c r="G50" s="1" t="s">
        <v>29</v>
      </c>
      <c r="H50" s="1" t="s">
        <v>720</v>
      </c>
      <c r="I50" s="1" t="s">
        <v>586</v>
      </c>
      <c r="J50" s="5"/>
      <c r="K50" s="6"/>
    </row>
    <row r="51" spans="1:11" x14ac:dyDescent="0.25">
      <c r="A51" t="s">
        <v>3</v>
      </c>
      <c r="B51" t="s">
        <v>2</v>
      </c>
      <c r="C51" s="1" t="s">
        <v>19</v>
      </c>
      <c r="D51" s="1" t="s">
        <v>210</v>
      </c>
      <c r="E51" s="1" t="s">
        <v>719</v>
      </c>
      <c r="F51" s="1" t="s">
        <v>205</v>
      </c>
      <c r="G51" s="1" t="s">
        <v>213</v>
      </c>
      <c r="H51" s="1" t="s">
        <v>720</v>
      </c>
      <c r="I51" s="1" t="s">
        <v>586</v>
      </c>
      <c r="J51" s="5"/>
      <c r="K51" s="6"/>
    </row>
    <row r="52" spans="1:11" x14ac:dyDescent="0.25">
      <c r="A52" t="s">
        <v>3</v>
      </c>
      <c r="B52" t="s">
        <v>2</v>
      </c>
      <c r="C52" s="1" t="s">
        <v>19</v>
      </c>
      <c r="D52" s="1" t="s">
        <v>211</v>
      </c>
      <c r="E52" s="1" t="s">
        <v>721</v>
      </c>
      <c r="F52" s="1" t="s">
        <v>205</v>
      </c>
      <c r="G52" s="1" t="s">
        <v>29</v>
      </c>
      <c r="H52" s="1" t="s">
        <v>722</v>
      </c>
      <c r="I52" s="1" t="s">
        <v>586</v>
      </c>
      <c r="J52" s="5"/>
      <c r="K52" s="6"/>
    </row>
    <row r="53" spans="1:11" x14ac:dyDescent="0.25">
      <c r="A53" t="s">
        <v>3</v>
      </c>
      <c r="B53" t="s">
        <v>2</v>
      </c>
      <c r="C53" s="1" t="s">
        <v>19</v>
      </c>
      <c r="D53" s="1" t="s">
        <v>211</v>
      </c>
      <c r="E53" s="1" t="s">
        <v>721</v>
      </c>
      <c r="F53" s="1" t="s">
        <v>205</v>
      </c>
      <c r="G53" s="1" t="s">
        <v>213</v>
      </c>
      <c r="H53" s="1" t="s">
        <v>722</v>
      </c>
      <c r="I53" s="1" t="s">
        <v>586</v>
      </c>
      <c r="J53" s="5"/>
      <c r="K53" s="6"/>
    </row>
    <row r="54" spans="1:11" x14ac:dyDescent="0.25">
      <c r="A54" t="s">
        <v>3</v>
      </c>
      <c r="B54" t="s">
        <v>2</v>
      </c>
      <c r="C54" s="1" t="s">
        <v>19</v>
      </c>
      <c r="D54" s="1" t="s">
        <v>212</v>
      </c>
      <c r="E54" s="1" t="s">
        <v>723</v>
      </c>
      <c r="F54" s="1" t="s">
        <v>205</v>
      </c>
      <c r="G54" s="1" t="s">
        <v>29</v>
      </c>
      <c r="H54" s="1" t="s">
        <v>724</v>
      </c>
      <c r="I54" s="1" t="s">
        <v>586</v>
      </c>
      <c r="J54" s="5"/>
      <c r="K54" s="6"/>
    </row>
    <row r="55" spans="1:11" x14ac:dyDescent="0.25">
      <c r="A55" t="s">
        <v>3</v>
      </c>
      <c r="B55" t="s">
        <v>2</v>
      </c>
      <c r="C55" s="1" t="s">
        <v>19</v>
      </c>
      <c r="D55" s="1" t="s">
        <v>212</v>
      </c>
      <c r="E55" s="1" t="s">
        <v>723</v>
      </c>
      <c r="F55" s="1" t="s">
        <v>205</v>
      </c>
      <c r="G55" s="1" t="s">
        <v>213</v>
      </c>
      <c r="H55" s="1" t="s">
        <v>724</v>
      </c>
      <c r="I55" s="1" t="s">
        <v>586</v>
      </c>
      <c r="J55" s="5"/>
      <c r="K55" s="6"/>
    </row>
    <row r="56" spans="1:11" x14ac:dyDescent="0.25">
      <c r="A56" t="s">
        <v>3</v>
      </c>
      <c r="B56" t="s">
        <v>2</v>
      </c>
      <c r="C56" s="1" t="s">
        <v>21</v>
      </c>
      <c r="D56" s="1" t="s">
        <v>214</v>
      </c>
      <c r="E56" s="1" t="s">
        <v>725</v>
      </c>
      <c r="F56" s="1" t="s">
        <v>215</v>
      </c>
      <c r="G56" s="1" t="s">
        <v>29</v>
      </c>
      <c r="H56" s="1" t="s">
        <v>726</v>
      </c>
      <c r="I56" s="1" t="s">
        <v>603</v>
      </c>
      <c r="J56" s="5"/>
      <c r="K56" s="6"/>
    </row>
    <row r="57" spans="1:11" x14ac:dyDescent="0.25">
      <c r="A57" t="s">
        <v>3</v>
      </c>
      <c r="B57" t="s">
        <v>2</v>
      </c>
      <c r="C57" s="1" t="s">
        <v>21</v>
      </c>
      <c r="D57" s="1" t="s">
        <v>216</v>
      </c>
      <c r="E57" s="1" t="s">
        <v>727</v>
      </c>
      <c r="F57" s="1" t="s">
        <v>215</v>
      </c>
      <c r="G57" s="1" t="s">
        <v>29</v>
      </c>
      <c r="H57" s="1" t="s">
        <v>728</v>
      </c>
      <c r="I57" s="1" t="s">
        <v>603</v>
      </c>
      <c r="J57" s="5"/>
      <c r="K57" s="6"/>
    </row>
    <row r="58" spans="1:11" x14ac:dyDescent="0.25">
      <c r="A58" t="s">
        <v>3</v>
      </c>
      <c r="B58" t="s">
        <v>2</v>
      </c>
      <c r="C58" s="1" t="s">
        <v>21</v>
      </c>
      <c r="D58" s="1" t="s">
        <v>217</v>
      </c>
      <c r="E58" s="1" t="s">
        <v>729</v>
      </c>
      <c r="F58" s="1" t="s">
        <v>215</v>
      </c>
      <c r="G58" s="1" t="s">
        <v>29</v>
      </c>
      <c r="H58" s="1" t="s">
        <v>730</v>
      </c>
      <c r="I58" s="1" t="s">
        <v>603</v>
      </c>
      <c r="J58" s="5"/>
      <c r="K58" s="6"/>
    </row>
    <row r="59" spans="1:11" x14ac:dyDescent="0.25">
      <c r="A59" t="s">
        <v>3</v>
      </c>
      <c r="B59" t="s">
        <v>2</v>
      </c>
      <c r="C59" s="1" t="s">
        <v>21</v>
      </c>
      <c r="D59" s="1" t="s">
        <v>218</v>
      </c>
      <c r="E59" s="1" t="s">
        <v>731</v>
      </c>
      <c r="F59" s="1" t="s">
        <v>215</v>
      </c>
      <c r="G59" s="1" t="s">
        <v>29</v>
      </c>
      <c r="H59" s="1" t="s">
        <v>732</v>
      </c>
      <c r="I59" s="1" t="s">
        <v>603</v>
      </c>
      <c r="J59" s="5"/>
      <c r="K59" s="6"/>
    </row>
    <row r="60" spans="1:11" x14ac:dyDescent="0.25">
      <c r="A60" t="s">
        <v>3</v>
      </c>
      <c r="B60" t="s">
        <v>2</v>
      </c>
      <c r="C60" s="1" t="s">
        <v>21</v>
      </c>
      <c r="D60" s="1" t="s">
        <v>219</v>
      </c>
      <c r="E60" s="1" t="s">
        <v>733</v>
      </c>
      <c r="F60" s="1" t="s">
        <v>215</v>
      </c>
      <c r="G60" s="1" t="s">
        <v>29</v>
      </c>
      <c r="H60" s="1" t="s">
        <v>734</v>
      </c>
      <c r="I60" s="1" t="s">
        <v>603</v>
      </c>
      <c r="J60" s="5"/>
      <c r="K60" s="6"/>
    </row>
    <row r="61" spans="1:11" x14ac:dyDescent="0.25">
      <c r="A61" t="s">
        <v>3</v>
      </c>
      <c r="B61" t="s">
        <v>2</v>
      </c>
      <c r="C61" s="1" t="s">
        <v>23</v>
      </c>
      <c r="D61" s="1" t="s">
        <v>220</v>
      </c>
      <c r="E61" s="1" t="s">
        <v>735</v>
      </c>
      <c r="F61" s="1" t="s">
        <v>221</v>
      </c>
      <c r="G61" s="1" t="s">
        <v>29</v>
      </c>
      <c r="H61" s="1" t="s">
        <v>736</v>
      </c>
      <c r="I61" s="1" t="s">
        <v>614</v>
      </c>
      <c r="J61" s="5"/>
      <c r="K61" s="6"/>
    </row>
    <row r="62" spans="1:11" x14ac:dyDescent="0.25">
      <c r="A62" t="s">
        <v>3</v>
      </c>
      <c r="B62" t="s">
        <v>2</v>
      </c>
      <c r="C62" s="1" t="s">
        <v>23</v>
      </c>
      <c r="D62" s="1" t="s">
        <v>220</v>
      </c>
      <c r="E62" s="1" t="s">
        <v>735</v>
      </c>
      <c r="F62" s="1" t="s">
        <v>221</v>
      </c>
      <c r="G62" s="1" t="s">
        <v>226</v>
      </c>
      <c r="H62" s="1" t="s">
        <v>736</v>
      </c>
      <c r="I62" s="1" t="s">
        <v>614</v>
      </c>
      <c r="J62" s="5"/>
      <c r="K62" s="6"/>
    </row>
    <row r="63" spans="1:11" x14ac:dyDescent="0.25">
      <c r="A63" t="s">
        <v>3</v>
      </c>
      <c r="B63" t="s">
        <v>2</v>
      </c>
      <c r="C63" s="1" t="s">
        <v>23</v>
      </c>
      <c r="D63" s="1" t="s">
        <v>222</v>
      </c>
      <c r="E63" s="1" t="s">
        <v>737</v>
      </c>
      <c r="F63" s="1" t="s">
        <v>221</v>
      </c>
      <c r="G63" s="1" t="s">
        <v>29</v>
      </c>
      <c r="H63" s="1" t="s">
        <v>738</v>
      </c>
      <c r="I63" s="1" t="s">
        <v>614</v>
      </c>
      <c r="J63" s="5"/>
      <c r="K63" s="6"/>
    </row>
    <row r="64" spans="1:11" x14ac:dyDescent="0.25">
      <c r="A64" t="s">
        <v>3</v>
      </c>
      <c r="B64" t="s">
        <v>2</v>
      </c>
      <c r="C64" s="1" t="s">
        <v>23</v>
      </c>
      <c r="D64" s="1" t="s">
        <v>222</v>
      </c>
      <c r="E64" s="1" t="s">
        <v>737</v>
      </c>
      <c r="F64" s="1" t="s">
        <v>221</v>
      </c>
      <c r="G64" s="1" t="s">
        <v>226</v>
      </c>
      <c r="H64" s="1" t="s">
        <v>738</v>
      </c>
      <c r="I64" s="1" t="s">
        <v>614</v>
      </c>
      <c r="J64" s="5"/>
      <c r="K64" s="6"/>
    </row>
    <row r="65" spans="1:11" x14ac:dyDescent="0.25">
      <c r="A65" t="s">
        <v>3</v>
      </c>
      <c r="B65" t="s">
        <v>2</v>
      </c>
      <c r="C65" s="1" t="s">
        <v>23</v>
      </c>
      <c r="D65" s="1" t="s">
        <v>223</v>
      </c>
      <c r="E65" s="1" t="s">
        <v>739</v>
      </c>
      <c r="F65" s="1" t="s">
        <v>221</v>
      </c>
      <c r="G65" s="1" t="s">
        <v>29</v>
      </c>
      <c r="H65" s="1" t="s">
        <v>740</v>
      </c>
      <c r="I65" s="1" t="s">
        <v>614</v>
      </c>
      <c r="J65" s="5"/>
      <c r="K65" s="6"/>
    </row>
    <row r="66" spans="1:11" x14ac:dyDescent="0.25">
      <c r="A66" t="s">
        <v>3</v>
      </c>
      <c r="B66" t="s">
        <v>2</v>
      </c>
      <c r="C66" s="1" t="s">
        <v>23</v>
      </c>
      <c r="D66" s="1" t="s">
        <v>223</v>
      </c>
      <c r="E66" s="1" t="s">
        <v>739</v>
      </c>
      <c r="F66" s="1" t="s">
        <v>221</v>
      </c>
      <c r="G66" s="1" t="s">
        <v>226</v>
      </c>
      <c r="H66" s="1" t="s">
        <v>740</v>
      </c>
      <c r="I66" s="1" t="s">
        <v>614</v>
      </c>
      <c r="J66" s="5"/>
      <c r="K66" s="6"/>
    </row>
    <row r="67" spans="1:11" x14ac:dyDescent="0.25">
      <c r="A67" t="s">
        <v>3</v>
      </c>
      <c r="B67" t="s">
        <v>2</v>
      </c>
      <c r="C67" s="1" t="s">
        <v>23</v>
      </c>
      <c r="D67" s="1" t="s">
        <v>224</v>
      </c>
      <c r="E67" s="1" t="s">
        <v>741</v>
      </c>
      <c r="F67" s="1" t="s">
        <v>221</v>
      </c>
      <c r="G67" s="1" t="s">
        <v>29</v>
      </c>
      <c r="H67" s="1" t="s">
        <v>742</v>
      </c>
      <c r="I67" s="1" t="s">
        <v>614</v>
      </c>
      <c r="J67" s="5"/>
      <c r="K67" s="6"/>
    </row>
    <row r="68" spans="1:11" x14ac:dyDescent="0.25">
      <c r="A68" t="s">
        <v>3</v>
      </c>
      <c r="B68" t="s">
        <v>2</v>
      </c>
      <c r="C68" s="1" t="s">
        <v>23</v>
      </c>
      <c r="D68" s="1" t="s">
        <v>224</v>
      </c>
      <c r="E68" s="1" t="s">
        <v>743</v>
      </c>
      <c r="F68" s="1" t="s">
        <v>221</v>
      </c>
      <c r="G68" s="1" t="s">
        <v>226</v>
      </c>
      <c r="H68" s="1" t="s">
        <v>742</v>
      </c>
      <c r="I68" s="1" t="s">
        <v>614</v>
      </c>
      <c r="J68" s="5"/>
      <c r="K68" s="6"/>
    </row>
    <row r="69" spans="1:11" x14ac:dyDescent="0.25">
      <c r="A69" t="s">
        <v>3</v>
      </c>
      <c r="B69" t="s">
        <v>2</v>
      </c>
      <c r="C69" s="1" t="s">
        <v>23</v>
      </c>
      <c r="D69" s="1" t="s">
        <v>225</v>
      </c>
      <c r="E69" s="1" t="s">
        <v>744</v>
      </c>
      <c r="F69" s="1" t="s">
        <v>221</v>
      </c>
      <c r="G69" s="1" t="s">
        <v>29</v>
      </c>
      <c r="H69" s="1" t="s">
        <v>745</v>
      </c>
      <c r="I69" s="1" t="s">
        <v>614</v>
      </c>
      <c r="J69" s="5"/>
      <c r="K69" s="6"/>
    </row>
    <row r="70" spans="1:11" x14ac:dyDescent="0.25">
      <c r="A70" t="s">
        <v>3</v>
      </c>
      <c r="B70" t="s">
        <v>2</v>
      </c>
      <c r="C70" s="5" t="s">
        <v>23</v>
      </c>
      <c r="D70" s="5" t="s">
        <v>225</v>
      </c>
      <c r="E70" s="6" t="s">
        <v>746</v>
      </c>
      <c r="F70" s="5" t="s">
        <v>221</v>
      </c>
      <c r="G70" s="5" t="s">
        <v>226</v>
      </c>
      <c r="H70" s="6" t="s">
        <v>745</v>
      </c>
      <c r="I70" s="6" t="s">
        <v>614</v>
      </c>
      <c r="J70" s="5"/>
      <c r="K70" s="6"/>
    </row>
    <row r="71" spans="1:11" x14ac:dyDescent="0.25">
      <c r="A71" t="s">
        <v>3</v>
      </c>
      <c r="B71" t="s">
        <v>2</v>
      </c>
      <c r="C71" s="5" t="s">
        <v>24</v>
      </c>
      <c r="D71" s="5" t="s">
        <v>227</v>
      </c>
      <c r="E71" s="6" t="s">
        <v>747</v>
      </c>
      <c r="F71" s="5" t="s">
        <v>228</v>
      </c>
      <c r="G71" s="5" t="s">
        <v>194</v>
      </c>
      <c r="H71" s="6" t="s">
        <v>748</v>
      </c>
      <c r="I71" s="6" t="s">
        <v>626</v>
      </c>
      <c r="J71" s="5"/>
      <c r="K71" s="6"/>
    </row>
    <row r="72" spans="1:11" x14ac:dyDescent="0.25">
      <c r="A72" t="s">
        <v>3</v>
      </c>
      <c r="B72" t="s">
        <v>2</v>
      </c>
      <c r="C72" s="5" t="s">
        <v>24</v>
      </c>
      <c r="D72" s="5" t="s">
        <v>230</v>
      </c>
      <c r="E72" s="6" t="s">
        <v>749</v>
      </c>
      <c r="F72" s="5" t="s">
        <v>228</v>
      </c>
      <c r="G72" s="5" t="s">
        <v>194</v>
      </c>
      <c r="H72" s="6" t="s">
        <v>750</v>
      </c>
      <c r="I72" s="6" t="s">
        <v>626</v>
      </c>
      <c r="J72" s="5"/>
      <c r="K72" s="6"/>
    </row>
    <row r="73" spans="1:11" x14ac:dyDescent="0.25">
      <c r="A73" t="s">
        <v>3</v>
      </c>
      <c r="B73" t="s">
        <v>2</v>
      </c>
      <c r="C73" s="5" t="s">
        <v>24</v>
      </c>
      <c r="D73" s="5" t="s">
        <v>229</v>
      </c>
      <c r="E73" s="6" t="s">
        <v>751</v>
      </c>
      <c r="F73" s="5" t="s">
        <v>228</v>
      </c>
      <c r="G73" s="5" t="s">
        <v>194</v>
      </c>
      <c r="H73" s="6" t="s">
        <v>752</v>
      </c>
      <c r="I73" s="6" t="s">
        <v>626</v>
      </c>
      <c r="J73" s="5"/>
      <c r="K73" s="6"/>
    </row>
    <row r="74" spans="1:11" x14ac:dyDescent="0.25">
      <c r="A74" t="s">
        <v>3</v>
      </c>
      <c r="B74" t="s">
        <v>2</v>
      </c>
      <c r="C74" s="5" t="s">
        <v>24</v>
      </c>
      <c r="D74" s="5" t="s">
        <v>232</v>
      </c>
      <c r="E74" s="6" t="s">
        <v>753</v>
      </c>
      <c r="F74" s="5" t="s">
        <v>228</v>
      </c>
      <c r="G74" s="5" t="s">
        <v>194</v>
      </c>
      <c r="H74" s="6" t="s">
        <v>754</v>
      </c>
      <c r="I74" s="6" t="s">
        <v>626</v>
      </c>
      <c r="J74" s="5"/>
      <c r="K74" s="6"/>
    </row>
    <row r="75" spans="1:11" x14ac:dyDescent="0.25">
      <c r="A75" t="s">
        <v>3</v>
      </c>
      <c r="B75" t="s">
        <v>2</v>
      </c>
      <c r="C75" s="5" t="s">
        <v>24</v>
      </c>
      <c r="D75" s="5" t="s">
        <v>231</v>
      </c>
      <c r="E75" s="6" t="s">
        <v>755</v>
      </c>
      <c r="F75" s="5" t="s">
        <v>228</v>
      </c>
      <c r="G75" s="5" t="s">
        <v>194</v>
      </c>
      <c r="H75" s="6" t="s">
        <v>756</v>
      </c>
      <c r="I75" s="6" t="s">
        <v>626</v>
      </c>
      <c r="J75" s="5"/>
      <c r="K75" s="6"/>
    </row>
    <row r="76" spans="1:11" x14ac:dyDescent="0.25">
      <c r="A76" t="s">
        <v>3</v>
      </c>
      <c r="B76" t="s">
        <v>2</v>
      </c>
      <c r="C76" s="5" t="s">
        <v>25</v>
      </c>
      <c r="D76" s="5" t="s">
        <v>239</v>
      </c>
      <c r="E76" s="6" t="s">
        <v>757</v>
      </c>
      <c r="F76" s="5" t="s">
        <v>234</v>
      </c>
      <c r="G76" s="5" t="s">
        <v>29</v>
      </c>
      <c r="H76" s="6" t="s">
        <v>758</v>
      </c>
      <c r="I76" s="6" t="s">
        <v>497</v>
      </c>
      <c r="J76" s="5"/>
      <c r="K76" s="6"/>
    </row>
    <row r="77" spans="1:11" x14ac:dyDescent="0.25">
      <c r="A77" t="s">
        <v>3</v>
      </c>
      <c r="B77" t="s">
        <v>2</v>
      </c>
      <c r="C77" s="5" t="s">
        <v>25</v>
      </c>
      <c r="D77" s="5" t="s">
        <v>240</v>
      </c>
      <c r="E77" s="6" t="s">
        <v>759</v>
      </c>
      <c r="F77" s="5" t="s">
        <v>234</v>
      </c>
      <c r="G77" s="5" t="s">
        <v>29</v>
      </c>
      <c r="H77" s="6" t="s">
        <v>760</v>
      </c>
      <c r="I77" s="6" t="s">
        <v>497</v>
      </c>
    </row>
    <row r="78" spans="1:11" x14ac:dyDescent="0.25">
      <c r="A78" t="s">
        <v>3</v>
      </c>
      <c r="B78" t="s">
        <v>2</v>
      </c>
      <c r="C78" s="5" t="s">
        <v>25</v>
      </c>
      <c r="D78" s="5" t="s">
        <v>238</v>
      </c>
      <c r="E78" s="6" t="s">
        <v>761</v>
      </c>
      <c r="F78" s="5" t="s">
        <v>234</v>
      </c>
      <c r="G78" s="5" t="s">
        <v>29</v>
      </c>
      <c r="H78" s="6" t="s">
        <v>762</v>
      </c>
      <c r="I78" s="6" t="s">
        <v>497</v>
      </c>
    </row>
    <row r="79" spans="1:11" x14ac:dyDescent="0.25">
      <c r="A79" t="s">
        <v>3</v>
      </c>
      <c r="B79" t="s">
        <v>2</v>
      </c>
      <c r="C79" s="5" t="s">
        <v>25</v>
      </c>
      <c r="D79" s="5" t="s">
        <v>233</v>
      </c>
      <c r="E79" s="6" t="s">
        <v>763</v>
      </c>
      <c r="F79" s="5" t="s">
        <v>234</v>
      </c>
      <c r="G79" s="5" t="s">
        <v>29</v>
      </c>
      <c r="H79" s="6" t="s">
        <v>764</v>
      </c>
      <c r="I79" s="6" t="s">
        <v>497</v>
      </c>
    </row>
    <row r="80" spans="1:11" x14ac:dyDescent="0.25">
      <c r="A80" t="s">
        <v>3</v>
      </c>
      <c r="B80" t="s">
        <v>2</v>
      </c>
      <c r="C80" s="5" t="s">
        <v>25</v>
      </c>
      <c r="D80" s="5" t="s">
        <v>241</v>
      </c>
      <c r="E80" s="6" t="s">
        <v>765</v>
      </c>
      <c r="F80" s="5" t="s">
        <v>234</v>
      </c>
      <c r="G80" s="5" t="s">
        <v>29</v>
      </c>
      <c r="H80" s="6" t="s">
        <v>766</v>
      </c>
      <c r="I80" s="6" t="s">
        <v>497</v>
      </c>
    </row>
    <row r="81" spans="1:9" x14ac:dyDescent="0.25">
      <c r="A81" t="s">
        <v>3</v>
      </c>
      <c r="B81" t="s">
        <v>2</v>
      </c>
      <c r="C81" s="5" t="s">
        <v>25</v>
      </c>
      <c r="D81" s="5" t="s">
        <v>236</v>
      </c>
      <c r="E81" s="6" t="s">
        <v>767</v>
      </c>
      <c r="F81" s="5" t="s">
        <v>234</v>
      </c>
      <c r="G81" s="5" t="s">
        <v>29</v>
      </c>
      <c r="H81" s="6" t="s">
        <v>768</v>
      </c>
      <c r="I81" s="6" t="s">
        <v>497</v>
      </c>
    </row>
    <row r="82" spans="1:9" x14ac:dyDescent="0.25">
      <c r="A82" t="s">
        <v>3</v>
      </c>
      <c r="B82" t="s">
        <v>2</v>
      </c>
      <c r="C82" s="5" t="s">
        <v>25</v>
      </c>
      <c r="D82" s="5" t="s">
        <v>237</v>
      </c>
      <c r="E82" s="6" t="s">
        <v>769</v>
      </c>
      <c r="F82" s="5" t="s">
        <v>234</v>
      </c>
      <c r="G82" s="5" t="s">
        <v>29</v>
      </c>
      <c r="H82" s="6" t="s">
        <v>770</v>
      </c>
      <c r="I82" s="6" t="s">
        <v>497</v>
      </c>
    </row>
    <row r="83" spans="1:9" x14ac:dyDescent="0.25">
      <c r="A83" t="s">
        <v>3</v>
      </c>
      <c r="B83" t="s">
        <v>2</v>
      </c>
      <c r="C83" s="5" t="s">
        <v>25</v>
      </c>
      <c r="D83" s="5" t="s">
        <v>235</v>
      </c>
      <c r="E83" s="6" t="s">
        <v>771</v>
      </c>
      <c r="F83" s="5" t="s">
        <v>234</v>
      </c>
      <c r="G83" s="5" t="s">
        <v>29</v>
      </c>
      <c r="H83" s="6" t="s">
        <v>772</v>
      </c>
      <c r="I83" s="6" t="s">
        <v>497</v>
      </c>
    </row>
    <row r="84" spans="1:9" x14ac:dyDescent="0.25">
      <c r="A84"/>
      <c r="B84"/>
    </row>
    <row r="85" spans="1:9" x14ac:dyDescent="0.25">
      <c r="A85"/>
      <c r="B85"/>
    </row>
    <row r="86" spans="1:9" x14ac:dyDescent="0.25">
      <c r="A86"/>
      <c r="B86"/>
      <c r="C86" s="1"/>
      <c r="D86" s="1"/>
      <c r="E86" s="1"/>
      <c r="F86" s="1"/>
      <c r="G86" s="1"/>
      <c r="H86" s="1"/>
      <c r="I86" s="1"/>
    </row>
    <row r="87" spans="1:9" x14ac:dyDescent="0.25">
      <c r="A87"/>
      <c r="B87"/>
      <c r="C87" s="1"/>
      <c r="D87" s="1"/>
      <c r="E87" s="1"/>
      <c r="F87" s="1"/>
      <c r="G87" s="1"/>
      <c r="H87" s="1"/>
      <c r="I87" s="1"/>
    </row>
    <row r="88" spans="1:9" x14ac:dyDescent="0.25">
      <c r="A88"/>
      <c r="B88"/>
      <c r="C88" s="1"/>
      <c r="D88" s="1"/>
      <c r="E88" s="1"/>
      <c r="F88" s="1"/>
      <c r="G88" s="1"/>
      <c r="H88" s="1"/>
      <c r="I88" s="1"/>
    </row>
    <row r="89" spans="1:9" x14ac:dyDescent="0.25">
      <c r="A89"/>
      <c r="B89"/>
      <c r="C89" s="1"/>
      <c r="D89" s="1"/>
      <c r="E89" s="1"/>
      <c r="F89" s="1"/>
      <c r="G89" s="1"/>
      <c r="H89" s="1"/>
      <c r="I89" s="1"/>
    </row>
    <row r="90" spans="1:9" x14ac:dyDescent="0.25">
      <c r="A90"/>
      <c r="B90"/>
    </row>
    <row r="91" spans="1:9" x14ac:dyDescent="0.25">
      <c r="A91"/>
      <c r="B91"/>
    </row>
    <row r="92" spans="1:9" x14ac:dyDescent="0.25">
      <c r="A92"/>
      <c r="B92"/>
    </row>
    <row r="93" spans="1:9" x14ac:dyDescent="0.25">
      <c r="A93"/>
      <c r="B93"/>
    </row>
    <row r="94" spans="1:9" x14ac:dyDescent="0.25">
      <c r="A94"/>
      <c r="B94"/>
    </row>
    <row r="95" spans="1:9" x14ac:dyDescent="0.25">
      <c r="A95"/>
      <c r="B95"/>
    </row>
    <row r="96" spans="1:9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/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6" width="20" customWidth="1"/>
    <col min="7" max="7" width="13.140625" bestFit="1" customWidth="1"/>
    <col min="8" max="9" width="13.140625" customWidth="1"/>
    <col min="10" max="10" width="13.7109375" bestFit="1" customWidth="1"/>
    <col min="11" max="11" width="18.140625" bestFit="1" customWidth="1"/>
    <col min="12" max="12" width="12" bestFit="1" customWidth="1"/>
    <col min="13" max="13" width="15.5703125" bestFit="1" customWidth="1"/>
    <col min="14" max="14" width="19.7109375" bestFit="1" customWidth="1"/>
    <col min="15" max="18" width="12" bestFit="1" customWidth="1"/>
    <col min="19" max="19" width="13.140625" bestFit="1" customWidth="1"/>
  </cols>
  <sheetData>
    <row r="1" spans="1:18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 x14ac:dyDescent="0.25">
      <c r="A2" t="s">
        <v>514</v>
      </c>
      <c r="B2" t="s">
        <v>2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IF(ISBLANK(VLOOKUP($C2&amp;$D2&amp;$G2,Setup!$D$2:$CX$500,10,FALSE)),"",VLOOKUP($C2&amp;$D2&amp;$G2,Setup!$D$2:$CX$500,10,FALSE))</f>
        <v>Cash Rewards</v>
      </c>
      <c r="K2" t="str">
        <f>IF(ISBLANK(VLOOKUP($C2&amp;$D2&amp;$G2,Setup!$D$2:$CX$500,20,FALSE)),"",VLOOKUP($C2&amp;$D2&amp;$G2,Setup!$D$2:$CX$500,20,FALSE))</f>
        <v>Points Transfer</v>
      </c>
      <c r="L2">
        <f>IF(ISBLANK(VLOOKUP($C2&amp;$D2&amp;$G2,Setup!$D$2:$CX$500,10,FALSE)),"",VLOOKUP($C2&amp;$D2&amp;$G2,Setup!$D$2:$CX$500,30,FALSE))</f>
        <v>0</v>
      </c>
      <c r="M2" t="str">
        <f>IF(ISBLANK(VLOOKUP($C2&amp;$D2&amp;$G2,Setup!$D$2:$CX$500,40,FALSE)),"",VLOOKUP($C2&amp;$D2&amp;$G2,Setup!$D$2:$CX$500,40,FALSE))</f>
        <v/>
      </c>
      <c r="N2" t="str">
        <f>IF(ISBLANK(VLOOKUP($C2&amp;$D2&amp;$G2,Setup!$D$2:$CX$500,50,FALSE)),"",VLOOKUP($C2&amp;$D2&amp;$G2,Setup!$D$2:$CX$500,50,FALSE))</f>
        <v/>
      </c>
      <c r="O2" t="str">
        <f>IF(ISBLANK(VLOOKUP($C2&amp;$D2&amp;$G2,Setup!$D$2:$CX$500,60,FALSE)),"",VLOOKUP($C2&amp;$D2&amp;$G2,Setup!$D$2:$CX$500,60,FALSE))</f>
        <v/>
      </c>
      <c r="P2" t="str">
        <f>IF(ISBLANK(VLOOKUP($C2&amp;$D2&amp;$G2,Setup!$D$2:$CX$500,70,FALSE)),"",VLOOKUP($C2&amp;$D2&amp;$G2,Setup!$D$2:$CX$500,70,FALSE))</f>
        <v/>
      </c>
      <c r="Q2" t="str">
        <f>IF(ISBLANK(VLOOKUP($C2&amp;$D2&amp;$G2,Setup!$D$2:$CX$500,80,FALSE)),"",VLOOKUP($C2&amp;$D2&amp;$G2,Setup!$D$2:$CX$500,80,FALSE))</f>
        <v/>
      </c>
      <c r="R2" t="str">
        <f>IF(ISBLANK(VLOOKUP($C2&amp;$D2&amp;$G2,Setup!$D$2:$CX$500,90,FALSE)),"",VLOOKUP($C2&amp;$D2&amp;$G2,Setup!$D$2:$CX$500,90,FALSE))</f>
        <v/>
      </c>
    </row>
    <row r="3" spans="1:18" x14ac:dyDescent="0.25">
      <c r="A3" t="s">
        <v>514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IF(ISBLANK(VLOOKUP($C3&amp;$D3&amp;$G3,Setup!$D$2:$CX$500,10,FALSE)),"",VLOOKUP($C3&amp;$D3&amp;$G3,Setup!$D$2:$CX$500,10,FALSE))</f>
        <v>Cash Rewards</v>
      </c>
      <c r="K3" t="str">
        <f>IF(ISBLANK(VLOOKUP($C3&amp;$D3&amp;$G3,Setup!$D$2:$CX$500,20,FALSE)),"",VLOOKUP($C3&amp;$D3&amp;$G3,Setup!$D$2:$CX$500,20,FALSE))</f>
        <v>Points Transfer</v>
      </c>
      <c r="L3">
        <f>IF(ISBLANK(VLOOKUP($C3&amp;$D3&amp;$G3,Setup!$D$2:$CX$500,10,FALSE)),"",VLOOKUP($C3&amp;$D3&amp;$G3,Setup!$D$2:$CX$500,30,FALSE))</f>
        <v>0</v>
      </c>
      <c r="M3" t="str">
        <f>IF(ISBLANK(VLOOKUP($C3&amp;$D3&amp;$G3,Setup!$D$2:$CX$500,40,FALSE)),"",VLOOKUP($C3&amp;$D3&amp;$G3,Setup!$D$2:$CX$500,40,FALSE))</f>
        <v/>
      </c>
      <c r="N3" t="str">
        <f>IF(ISBLANK(VLOOKUP($C3&amp;$D3&amp;$G3,Setup!$D$2:$CX$500,50,FALSE)),"",VLOOKUP($C3&amp;$D3&amp;$G3,Setup!$D$2:$CX$500,50,FALSE))</f>
        <v/>
      </c>
      <c r="O3" t="str">
        <f>IF(ISBLANK(VLOOKUP($C3&amp;$D3&amp;$G3,Setup!$D$2:$CX$500,60,FALSE)),"",VLOOKUP($C3&amp;$D3&amp;$G3,Setup!$D$2:$CX$500,60,FALSE))</f>
        <v/>
      </c>
      <c r="P3" t="str">
        <f>IF(ISBLANK(VLOOKUP($C3&amp;$D3&amp;$G3,Setup!$D$2:$CX$500,70,FALSE)),"",VLOOKUP($C3&amp;$D3&amp;$G3,Setup!$D$2:$CX$500,70,FALSE))</f>
        <v/>
      </c>
      <c r="Q3" t="str">
        <f>IF(ISBLANK(VLOOKUP($C3&amp;$D3&amp;$G3,Setup!$D$2:$CX$500,80,FALSE)),"",VLOOKUP($C3&amp;$D3&amp;$G3,Setup!$D$2:$CX$500,80,FALSE))</f>
        <v/>
      </c>
      <c r="R3" t="str">
        <f>IF(ISBLANK(VLOOKUP($C3&amp;$D3&amp;$G3,Setup!$D$2:$CX$500,90,FALSE)),"",VLOOKUP($C3&amp;$D3&amp;$G3,Setup!$D$2:$CX$500,90,FALSE))</f>
        <v/>
      </c>
    </row>
    <row r="4" spans="1:18" x14ac:dyDescent="0.25">
      <c r="A4" t="s">
        <v>514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IF(ISBLANK(VLOOKUP($C4&amp;$D4&amp;$G4,Setup!$D$2:$CX$500,10,FALSE)),"",VLOOKUP($C4&amp;$D4&amp;$G4,Setup!$D$2:$CX$500,10,FALSE))</f>
        <v>Merchandise</v>
      </c>
      <c r="K4" t="str">
        <f>IF(ISBLANK(VLOOKUP($C4&amp;$D4&amp;$G4,Setup!$D$2:$CX$500,20,FALSE)),"",VLOOKUP($C4&amp;$D4&amp;$G4,Setup!$D$2:$CX$500,20,FALSE))</f>
        <v>Cash Rewards</v>
      </c>
      <c r="L4" t="str">
        <f>IF(ISBLANK(VLOOKUP($C4&amp;$D4&amp;$G4,Setup!$D$2:$CX$500,10,FALSE)),"",VLOOKUP($C4&amp;$D4&amp;$G4,Setup!$D$2:$CX$500,30,FALSE))</f>
        <v>Travel</v>
      </c>
      <c r="M4" t="str">
        <f>IF(ISBLANK(VLOOKUP($C4&amp;$D4&amp;$G4,Setup!$D$2:$CX$500,40,FALSE)),"",VLOOKUP($C4&amp;$D4&amp;$G4,Setup!$D$2:$CX$500,40,FALSE))</f>
        <v/>
      </c>
      <c r="N4" t="str">
        <f>IF(ISBLANK(VLOOKUP($C4&amp;$D4&amp;$G4,Setup!$D$2:$CX$500,50,FALSE)),"",VLOOKUP($C4&amp;$D4&amp;$G4,Setup!$D$2:$CX$500,50,FALSE))</f>
        <v/>
      </c>
      <c r="O4" t="str">
        <f>IF(ISBLANK(VLOOKUP($C4&amp;$D4&amp;$G4,Setup!$D$2:$CX$500,60,FALSE)),"",VLOOKUP($C4&amp;$D4&amp;$G4,Setup!$D$2:$CX$500,60,FALSE))</f>
        <v/>
      </c>
      <c r="P4" t="str">
        <f>IF(ISBLANK(VLOOKUP($C4&amp;$D4&amp;$G4,Setup!$D$2:$CX$500,70,FALSE)),"",VLOOKUP($C4&amp;$D4&amp;$G4,Setup!$D$2:$CX$500,70,FALSE))</f>
        <v/>
      </c>
      <c r="Q4" t="str">
        <f>IF(ISBLANK(VLOOKUP($C4&amp;$D4&amp;$G4,Setup!$D$2:$CX$500,80,FALSE)),"",VLOOKUP($C4&amp;$D4&amp;$G4,Setup!$D$2:$CX$500,80,FALSE))</f>
        <v/>
      </c>
      <c r="R4" t="str">
        <f>IF(ISBLANK(VLOOKUP($C4&amp;$D4&amp;$G4,Setup!$D$2:$CX$500,90,FALSE)),"",VLOOKUP($C4&amp;$D4&amp;$G4,Setup!$D$2:$CX$500,90,FALSE))</f>
        <v/>
      </c>
    </row>
    <row r="5" spans="1:18" x14ac:dyDescent="0.25">
      <c r="A5" t="s">
        <v>514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IF(ISBLANK(VLOOKUP($C5&amp;$D5&amp;$G5,Setup!$D$2:$CX$500,10,FALSE)),"",VLOOKUP($C5&amp;$D5&amp;$G5,Setup!$D$2:$CX$500,10,FALSE))</f>
        <v xml:space="preserve">Merchandise  </v>
      </c>
      <c r="K5" t="str">
        <f>IF(ISBLANK(VLOOKUP($C5&amp;$D5&amp;$G5,Setup!$D$2:$CX$500,20,FALSE)),"",VLOOKUP($C5&amp;$D5&amp;$G5,Setup!$D$2:$CX$500,20,FALSE))</f>
        <v>Cash Rewards</v>
      </c>
      <c r="L5" t="str">
        <f>IF(ISBLANK(VLOOKUP($C5&amp;$D5&amp;$G5,Setup!$D$2:$CX$500,10,FALSE)),"",VLOOKUP($C5&amp;$D5&amp;$G5,Setup!$D$2:$CX$500,30,FALSE))</f>
        <v>Travel</v>
      </c>
      <c r="M5" t="str">
        <f>IF(ISBLANK(VLOOKUP($C5&amp;$D5&amp;$G5,Setup!$D$2:$CX$500,40,FALSE)),"",VLOOKUP($C5&amp;$D5&amp;$G5,Setup!$D$2:$CX$500,40,FALSE))</f>
        <v/>
      </c>
      <c r="N5" t="str">
        <f>IF(ISBLANK(VLOOKUP($C5&amp;$D5&amp;$G5,Setup!$D$2:$CX$500,50,FALSE)),"",VLOOKUP($C5&amp;$D5&amp;$G5,Setup!$D$2:$CX$500,50,FALSE))</f>
        <v/>
      </c>
      <c r="O5" t="str">
        <f>IF(ISBLANK(VLOOKUP($C5&amp;$D5&amp;$G5,Setup!$D$2:$CX$500,60,FALSE)),"",VLOOKUP($C5&amp;$D5&amp;$G5,Setup!$D$2:$CX$500,60,FALSE))</f>
        <v/>
      </c>
      <c r="P5" t="str">
        <f>IF(ISBLANK(VLOOKUP($C5&amp;$D5&amp;$G5,Setup!$D$2:$CX$500,70,FALSE)),"",VLOOKUP($C5&amp;$D5&amp;$G5,Setup!$D$2:$CX$500,70,FALSE))</f>
        <v/>
      </c>
      <c r="Q5" t="str">
        <f>IF(ISBLANK(VLOOKUP($C5&amp;$D5&amp;$G5,Setup!$D$2:$CX$500,80,FALSE)),"",VLOOKUP($C5&amp;$D5&amp;$G5,Setup!$D$2:$CX$500,80,FALSE))</f>
        <v/>
      </c>
      <c r="R5" t="str">
        <f>IF(ISBLANK(VLOOKUP($C5&amp;$D5&amp;$G5,Setup!$D$2:$CX$500,90,FALSE)),"",VLOOKUP($C5&amp;$D5&amp;$G5,Setup!$D$2:$CX$500,90,FALSE))</f>
        <v/>
      </c>
    </row>
    <row r="6" spans="1:18" x14ac:dyDescent="0.25">
      <c r="A6" t="s">
        <v>514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IF(ISBLANK(VLOOKUP($C6&amp;$D6&amp;$G6,Setup!$D$2:$CX$500,10,FALSE)),"",VLOOKUP($C6&amp;$D6&amp;$G6,Setup!$D$2:$CX$500,10,FALSE))</f>
        <v>Merchandise</v>
      </c>
      <c r="K6" t="str">
        <f>IF(ISBLANK(VLOOKUP($C6&amp;$D6&amp;$G6,Setup!$D$2:$CX$500,20,FALSE)),"",VLOOKUP($C6&amp;$D6&amp;$G6,Setup!$D$2:$CX$500,20,FALSE))</f>
        <v>Cash Rewards</v>
      </c>
      <c r="L6" t="str">
        <f>IF(ISBLANK(VLOOKUP($C6&amp;$D6&amp;$G6,Setup!$D$2:$CX$500,10,FALSE)),"",VLOOKUP($C6&amp;$D6&amp;$G6,Setup!$D$2:$CX$500,30,FALSE))</f>
        <v>Travel</v>
      </c>
      <c r="M6" t="str">
        <f>IF(ISBLANK(VLOOKUP($C6&amp;$D6&amp;$G6,Setup!$D$2:$CX$500,40,FALSE)),"",VLOOKUP($C6&amp;$D6&amp;$G6,Setup!$D$2:$CX$500,40,FALSE))</f>
        <v/>
      </c>
      <c r="N6" t="str">
        <f>IF(ISBLANK(VLOOKUP($C6&amp;$D6&amp;$G6,Setup!$D$2:$CX$500,50,FALSE)),"",VLOOKUP($C6&amp;$D6&amp;$G6,Setup!$D$2:$CX$500,50,FALSE))</f>
        <v/>
      </c>
      <c r="O6" t="str">
        <f>IF(ISBLANK(VLOOKUP($C6&amp;$D6&amp;$G6,Setup!$D$2:$CX$500,60,FALSE)),"",VLOOKUP($C6&amp;$D6&amp;$G6,Setup!$D$2:$CX$500,60,FALSE))</f>
        <v/>
      </c>
      <c r="P6" t="str">
        <f>IF(ISBLANK(VLOOKUP($C6&amp;$D6&amp;$G6,Setup!$D$2:$CX$500,70,FALSE)),"",VLOOKUP($C6&amp;$D6&amp;$G6,Setup!$D$2:$CX$500,70,FALSE))</f>
        <v/>
      </c>
      <c r="Q6" t="str">
        <f>IF(ISBLANK(VLOOKUP($C6&amp;$D6&amp;$G6,Setup!$D$2:$CX$500,80,FALSE)),"",VLOOKUP($C6&amp;$D6&amp;$G6,Setup!$D$2:$CX$500,80,FALSE))</f>
        <v/>
      </c>
      <c r="R6" t="str">
        <f>IF(ISBLANK(VLOOKUP($C6&amp;$D6&amp;$G6,Setup!$D$2:$CX$500,90,FALSE)),"",VLOOKUP($C6&amp;$D6&amp;$G6,Setup!$D$2:$CX$500,90,FALSE))</f>
        <v/>
      </c>
    </row>
    <row r="7" spans="1:18" x14ac:dyDescent="0.25">
      <c r="A7" t="s">
        <v>514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IF(ISBLANK(VLOOKUP($C7&amp;$D7&amp;$G7,Setup!$D$2:$CX$500,10,FALSE)),"",VLOOKUP($C7&amp;$D7&amp;$G7,Setup!$D$2:$CX$500,10,FALSE))</f>
        <v>Merchandise</v>
      </c>
      <c r="K7" t="str">
        <f>IF(ISBLANK(VLOOKUP($C7&amp;$D7&amp;$G7,Setup!$D$2:$CX$500,20,FALSE)),"",VLOOKUP($C7&amp;$D7&amp;$G7,Setup!$D$2:$CX$500,20,FALSE))</f>
        <v>Cash Rewards</v>
      </c>
      <c r="L7" t="str">
        <f>IF(ISBLANK(VLOOKUP($C7&amp;$D7&amp;$G7,Setup!$D$2:$CX$500,10,FALSE)),"",VLOOKUP($C7&amp;$D7&amp;$G7,Setup!$D$2:$CX$500,30,FALSE))</f>
        <v>Travel</v>
      </c>
      <c r="M7" t="str">
        <f>IF(ISBLANK(VLOOKUP($C7&amp;$D7&amp;$G7,Setup!$D$2:$CX$500,40,FALSE)),"",VLOOKUP($C7&amp;$D7&amp;$G7,Setup!$D$2:$CX$500,40,FALSE))</f>
        <v/>
      </c>
      <c r="N7" t="str">
        <f>IF(ISBLANK(VLOOKUP($C7&amp;$D7&amp;$G7,Setup!$D$2:$CX$500,50,FALSE)),"",VLOOKUP($C7&amp;$D7&amp;$G7,Setup!$D$2:$CX$500,50,FALSE))</f>
        <v/>
      </c>
      <c r="O7" t="str">
        <f>IF(ISBLANK(VLOOKUP($C7&amp;$D7&amp;$G7,Setup!$D$2:$CX$500,60,FALSE)),"",VLOOKUP($C7&amp;$D7&amp;$G7,Setup!$D$2:$CX$500,60,FALSE))</f>
        <v/>
      </c>
      <c r="P7" t="str">
        <f>IF(ISBLANK(VLOOKUP($C7&amp;$D7&amp;$G7,Setup!$D$2:$CX$500,70,FALSE)),"",VLOOKUP($C7&amp;$D7&amp;$G7,Setup!$D$2:$CX$500,70,FALSE))</f>
        <v/>
      </c>
      <c r="Q7" t="str">
        <f>IF(ISBLANK(VLOOKUP($C7&amp;$D7&amp;$G7,Setup!$D$2:$CX$500,80,FALSE)),"",VLOOKUP($C7&amp;$D7&amp;$G7,Setup!$D$2:$CX$500,80,FALSE))</f>
        <v/>
      </c>
      <c r="R7" t="str">
        <f>IF(ISBLANK(VLOOKUP($C7&amp;$D7&amp;$G7,Setup!$D$2:$CX$500,90,FALSE)),"",VLOOKUP($C7&amp;$D7&amp;$G7,Setup!$D$2:$CX$500,90,FALSE))</f>
        <v/>
      </c>
    </row>
    <row r="8" spans="1:18" x14ac:dyDescent="0.25">
      <c r="A8" t="s">
        <v>514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IF(ISBLANK(VLOOKUP($C8&amp;$D8&amp;$G8,Setup!$D$2:$CX$500,10,FALSE)),"",VLOOKUP($C8&amp;$D8&amp;$G8,Setup!$D$2:$CX$500,10,FALSE))</f>
        <v>Merchandise</v>
      </c>
      <c r="K8" t="str">
        <f>IF(ISBLANK(VLOOKUP($C8&amp;$D8&amp;$G8,Setup!$D$2:$CX$500,20,FALSE)),"",VLOOKUP($C8&amp;$D8&amp;$G8,Setup!$D$2:$CX$500,20,FALSE))</f>
        <v>Cash Rewards</v>
      </c>
      <c r="L8" t="str">
        <f>IF(ISBLANK(VLOOKUP($C8&amp;$D8&amp;$G8,Setup!$D$2:$CX$500,10,FALSE)),"",VLOOKUP($C8&amp;$D8&amp;$G8,Setup!$D$2:$CX$500,30,FALSE))</f>
        <v>Travel</v>
      </c>
      <c r="M8" t="str">
        <f>IF(ISBLANK(VLOOKUP($C8&amp;$D8&amp;$G8,Setup!$D$2:$CX$500,40,FALSE)),"",VLOOKUP($C8&amp;$D8&amp;$G8,Setup!$D$2:$CX$500,40,FALSE))</f>
        <v/>
      </c>
      <c r="N8" t="str">
        <f>IF(ISBLANK(VLOOKUP($C8&amp;$D8&amp;$G8,Setup!$D$2:$CX$500,50,FALSE)),"",VLOOKUP($C8&amp;$D8&amp;$G8,Setup!$D$2:$CX$500,50,FALSE))</f>
        <v/>
      </c>
      <c r="O8" t="str">
        <f>IF(ISBLANK(VLOOKUP($C8&amp;$D8&amp;$G8,Setup!$D$2:$CX$500,60,FALSE)),"",VLOOKUP($C8&amp;$D8&amp;$G8,Setup!$D$2:$CX$500,60,FALSE))</f>
        <v/>
      </c>
      <c r="P8" t="str">
        <f>IF(ISBLANK(VLOOKUP($C8&amp;$D8&amp;$G8,Setup!$D$2:$CX$500,70,FALSE)),"",VLOOKUP($C8&amp;$D8&amp;$G8,Setup!$D$2:$CX$500,70,FALSE))</f>
        <v/>
      </c>
      <c r="Q8" t="str">
        <f>IF(ISBLANK(VLOOKUP($C8&amp;$D8&amp;$G8,Setup!$D$2:$CX$500,80,FALSE)),"",VLOOKUP($C8&amp;$D8&amp;$G8,Setup!$D$2:$CX$500,80,FALSE))</f>
        <v/>
      </c>
      <c r="R8" t="str">
        <f>IF(ISBLANK(VLOOKUP($C8&amp;$D8&amp;$G8,Setup!$D$2:$CX$500,90,FALSE)),"",VLOOKUP($C8&amp;$D8&amp;$G8,Setup!$D$2:$CX$500,90,FALSE))</f>
        <v/>
      </c>
    </row>
    <row r="9" spans="1:18" x14ac:dyDescent="0.25">
      <c r="A9" t="s">
        <v>514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IF(ISBLANK(VLOOKUP($C9&amp;$D9&amp;$G9,Setup!$D$2:$CX$500,10,FALSE)),"",VLOOKUP($C9&amp;$D9&amp;$G9,Setup!$D$2:$CX$500,10,FALSE))</f>
        <v>Merchandise</v>
      </c>
      <c r="K9" t="str">
        <f>IF(ISBLANK(VLOOKUP($C9&amp;$D9&amp;$G9,Setup!$D$2:$CX$500,20,FALSE)),"",VLOOKUP($C9&amp;$D9&amp;$G9,Setup!$D$2:$CX$500,20,FALSE))</f>
        <v>Cash Rewards</v>
      </c>
      <c r="L9" t="str">
        <f>IF(ISBLANK(VLOOKUP($C9&amp;$D9&amp;$G9,Setup!$D$2:$CX$500,10,FALSE)),"",VLOOKUP($C9&amp;$D9&amp;$G9,Setup!$D$2:$CX$500,30,FALSE))</f>
        <v>Travel</v>
      </c>
      <c r="M9" t="str">
        <f>IF(ISBLANK(VLOOKUP($C9&amp;$D9&amp;$G9,Setup!$D$2:$CX$500,40,FALSE)),"",VLOOKUP($C9&amp;$D9&amp;$G9,Setup!$D$2:$CX$500,40,FALSE))</f>
        <v/>
      </c>
      <c r="N9" t="str">
        <f>IF(ISBLANK(VLOOKUP($C9&amp;$D9&amp;$G9,Setup!$D$2:$CX$500,50,FALSE)),"",VLOOKUP($C9&amp;$D9&amp;$G9,Setup!$D$2:$CX$500,50,FALSE))</f>
        <v/>
      </c>
      <c r="O9" t="str">
        <f>IF(ISBLANK(VLOOKUP($C9&amp;$D9&amp;$G9,Setup!$D$2:$CX$500,60,FALSE)),"",VLOOKUP($C9&amp;$D9&amp;$G9,Setup!$D$2:$CX$500,60,FALSE))</f>
        <v/>
      </c>
      <c r="P9" t="str">
        <f>IF(ISBLANK(VLOOKUP($C9&amp;$D9&amp;$G9,Setup!$D$2:$CX$500,70,FALSE)),"",VLOOKUP($C9&amp;$D9&amp;$G9,Setup!$D$2:$CX$500,70,FALSE))</f>
        <v/>
      </c>
      <c r="Q9" t="str">
        <f>IF(ISBLANK(VLOOKUP($C9&amp;$D9&amp;$G9,Setup!$D$2:$CX$500,80,FALSE)),"",VLOOKUP($C9&amp;$D9&amp;$G9,Setup!$D$2:$CX$500,80,FALSE))</f>
        <v/>
      </c>
      <c r="R9" t="str">
        <f>IF(ISBLANK(VLOOKUP($C9&amp;$D9&amp;$G9,Setup!$D$2:$CX$500,90,FALSE)),"",VLOOKUP($C9&amp;$D9&amp;$G9,Setup!$D$2:$CX$500,90,FALSE))</f>
        <v/>
      </c>
    </row>
    <row r="10" spans="1:18" x14ac:dyDescent="0.25">
      <c r="A10" t="s">
        <v>514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IF(ISBLANK(VLOOKUP($C10&amp;$D10&amp;$G10,Setup!$D$2:$CX$500,10,FALSE)),"",VLOOKUP($C10&amp;$D10&amp;$G10,Setup!$D$2:$CX$500,10,FALSE))</f>
        <v>Merchandise</v>
      </c>
      <c r="K10" t="str">
        <f>IF(ISBLANK(VLOOKUP($C10&amp;$D10&amp;$G10,Setup!$D$2:$CX$500,20,FALSE)),"",VLOOKUP($C10&amp;$D10&amp;$G10,Setup!$D$2:$CX$500,20,FALSE))</f>
        <v>Cash Rewards</v>
      </c>
      <c r="L10" t="str">
        <f>IF(ISBLANK(VLOOKUP($C10&amp;$D10&amp;$G10,Setup!$D$2:$CX$500,10,FALSE)),"",VLOOKUP($C10&amp;$D10&amp;$G10,Setup!$D$2:$CX$500,30,FALSE))</f>
        <v>Travel</v>
      </c>
      <c r="M10" t="str">
        <f>IF(ISBLANK(VLOOKUP($C10&amp;$D10&amp;$G10,Setup!$D$2:$CX$500,40,FALSE)),"",VLOOKUP($C10&amp;$D10&amp;$G10,Setup!$D$2:$CX$500,40,FALSE))</f>
        <v/>
      </c>
      <c r="N10" t="str">
        <f>IF(ISBLANK(VLOOKUP($C10&amp;$D10&amp;$G10,Setup!$D$2:$CX$500,50,FALSE)),"",VLOOKUP($C10&amp;$D10&amp;$G10,Setup!$D$2:$CX$500,50,FALSE))</f>
        <v/>
      </c>
      <c r="O10" t="str">
        <f>IF(ISBLANK(VLOOKUP($C10&amp;$D10&amp;$G10,Setup!$D$2:$CX$500,60,FALSE)),"",VLOOKUP($C10&amp;$D10&amp;$G10,Setup!$D$2:$CX$500,60,FALSE))</f>
        <v/>
      </c>
      <c r="P10" t="str">
        <f>IF(ISBLANK(VLOOKUP($C10&amp;$D10&amp;$G10,Setup!$D$2:$CX$500,70,FALSE)),"",VLOOKUP($C10&amp;$D10&amp;$G10,Setup!$D$2:$CX$500,70,FALSE))</f>
        <v/>
      </c>
      <c r="Q10" t="str">
        <f>IF(ISBLANK(VLOOKUP($C10&amp;$D10&amp;$G10,Setup!$D$2:$CX$500,80,FALSE)),"",VLOOKUP($C10&amp;$D10&amp;$G10,Setup!$D$2:$CX$500,80,FALSE))</f>
        <v/>
      </c>
      <c r="R10" t="str">
        <f>IF(ISBLANK(VLOOKUP($C10&amp;$D10&amp;$G10,Setup!$D$2:$CX$500,90,FALSE)),"",VLOOKUP($C10&amp;$D10&amp;$G10,Setup!$D$2:$CX$500,90,FALSE))</f>
        <v/>
      </c>
    </row>
    <row r="11" spans="1:18" x14ac:dyDescent="0.25">
      <c r="A11" t="s">
        <v>514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IF(ISBLANK(VLOOKUP($C11&amp;$D11&amp;$G11,Setup!$D$2:$CX$500,10,FALSE)),"",VLOOKUP($C11&amp;$D11&amp;$G11,Setup!$D$2:$CX$500,10,FALSE))</f>
        <v>Merchandise</v>
      </c>
      <c r="K11" t="str">
        <f>IF(ISBLANK(VLOOKUP($C11&amp;$D11&amp;$G11,Setup!$D$2:$CX$500,20,FALSE)),"",VLOOKUP($C11&amp;$D11&amp;$G11,Setup!$D$2:$CX$500,20,FALSE))</f>
        <v>Cash Rewards</v>
      </c>
      <c r="L11" t="str">
        <f>IF(ISBLANK(VLOOKUP($C11&amp;$D11&amp;$G11,Setup!$D$2:$CX$500,10,FALSE)),"",VLOOKUP($C11&amp;$D11&amp;$G11,Setup!$D$2:$CX$500,30,FALSE))</f>
        <v>Travel</v>
      </c>
      <c r="M11" t="str">
        <f>IF(ISBLANK(VLOOKUP($C11&amp;$D11&amp;$G11,Setup!$D$2:$CX$500,40,FALSE)),"",VLOOKUP($C11&amp;$D11&amp;$G11,Setup!$D$2:$CX$500,40,FALSE))</f>
        <v/>
      </c>
      <c r="N11" t="str">
        <f>IF(ISBLANK(VLOOKUP($C11&amp;$D11&amp;$G11,Setup!$D$2:$CX$500,50,FALSE)),"",VLOOKUP($C11&amp;$D11&amp;$G11,Setup!$D$2:$CX$500,50,FALSE))</f>
        <v/>
      </c>
      <c r="O11" t="str">
        <f>IF(ISBLANK(VLOOKUP($C11&amp;$D11&amp;$G11,Setup!$D$2:$CX$500,60,FALSE)),"",VLOOKUP($C11&amp;$D11&amp;$G11,Setup!$D$2:$CX$500,60,FALSE))</f>
        <v/>
      </c>
      <c r="P11" t="str">
        <f>IF(ISBLANK(VLOOKUP($C11&amp;$D11&amp;$G11,Setup!$D$2:$CX$500,70,FALSE)),"",VLOOKUP($C11&amp;$D11&amp;$G11,Setup!$D$2:$CX$500,70,FALSE))</f>
        <v/>
      </c>
      <c r="Q11" t="str">
        <f>IF(ISBLANK(VLOOKUP($C11&amp;$D11&amp;$G11,Setup!$D$2:$CX$500,80,FALSE)),"",VLOOKUP($C11&amp;$D11&amp;$G11,Setup!$D$2:$CX$500,80,FALSE))</f>
        <v/>
      </c>
      <c r="R11" t="str">
        <f>IF(ISBLANK(VLOOKUP($C11&amp;$D11&amp;$G11,Setup!$D$2:$CX$500,90,FALSE)),"",VLOOKUP($C11&amp;$D11&amp;$G11,Setup!$D$2:$CX$500,90,FALSE))</f>
        <v/>
      </c>
    </row>
    <row r="12" spans="1:18" x14ac:dyDescent="0.25">
      <c r="A12" t="s">
        <v>514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IF(ISBLANK(VLOOKUP($C12&amp;$D12&amp;$G12,Setup!$D$2:$CX$500,10,FALSE)),"",VLOOKUP($C12&amp;$D12&amp;$G12,Setup!$D$2:$CX$500,10,FALSE))</f>
        <v>Merchandise</v>
      </c>
      <c r="K12" t="str">
        <f>IF(ISBLANK(VLOOKUP($C12&amp;$D12&amp;$G12,Setup!$D$2:$CX$500,20,FALSE)),"",VLOOKUP($C12&amp;$D12&amp;$G12,Setup!$D$2:$CX$500,20,FALSE))</f>
        <v>Gift Cards and Cash</v>
      </c>
      <c r="L12" t="str">
        <f>IF(ISBLANK(VLOOKUP($C12&amp;$D12&amp;$G12,Setup!$D$2:$CX$500,10,FALSE)),"",VLOOKUP($C12&amp;$D12&amp;$G12,Setup!$D$2:$CX$500,30,FALSE))</f>
        <v>Travel</v>
      </c>
      <c r="M12" t="str">
        <f>IF(ISBLANK(VLOOKUP($C12&amp;$D12&amp;$G12,Setup!$D$2:$CX$500,40,FALSE)),"",VLOOKUP($C12&amp;$D12&amp;$G12,Setup!$D$2:$CX$500,40,FALSE))</f>
        <v>Shop at Partners</v>
      </c>
      <c r="N12" t="str">
        <f>IF(ISBLANK(VLOOKUP($C12&amp;$D12&amp;$G12,Setup!$D$2:$CX$500,50,FALSE)),"",VLOOKUP($C12&amp;$D12&amp;$G12,Setup!$D$2:$CX$500,50,FALSE))</f>
        <v>Offers and Privileges</v>
      </c>
      <c r="O12" t="str">
        <f>IF(ISBLANK(VLOOKUP($C12&amp;$D12&amp;$G12,Setup!$D$2:$CX$500,60,FALSE)),"",VLOOKUP($C12&amp;$D12&amp;$G12,Setup!$D$2:$CX$500,60,FALSE))</f>
        <v/>
      </c>
      <c r="P12" t="str">
        <f>IF(ISBLANK(VLOOKUP($C12&amp;$D12&amp;$G12,Setup!$D$2:$CX$500,70,FALSE)),"",VLOOKUP($C12&amp;$D12&amp;$G12,Setup!$D$2:$CX$500,70,FALSE))</f>
        <v/>
      </c>
      <c r="Q12" t="str">
        <f>IF(ISBLANK(VLOOKUP($C12&amp;$D12&amp;$G12,Setup!$D$2:$CX$500,80,FALSE)),"",VLOOKUP($C12&amp;$D12&amp;$G12,Setup!$D$2:$CX$500,80,FALSE))</f>
        <v/>
      </c>
      <c r="R12" t="str">
        <f>IF(ISBLANK(VLOOKUP($C12&amp;$D12&amp;$G12,Setup!$D$2:$CX$500,90,FALSE)),"",VLOOKUP($C12&amp;$D12&amp;$G12,Setup!$D$2:$CX$500,90,FALSE))</f>
        <v/>
      </c>
    </row>
    <row r="13" spans="1:18" x14ac:dyDescent="0.25">
      <c r="A13" t="s">
        <v>514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IF(ISBLANK(VLOOKUP($C13&amp;$D13&amp;$G13,Setup!$D$2:$CX$500,10,FALSE)),"",VLOOKUP($C13&amp;$D13&amp;$G13,Setup!$D$2:$CX$500,10,FALSE))</f>
        <v>Merchandise</v>
      </c>
      <c r="K13" t="str">
        <f>IF(ISBLANK(VLOOKUP($C13&amp;$D13&amp;$G13,Setup!$D$2:$CX$500,20,FALSE)),"",VLOOKUP($C13&amp;$D13&amp;$G13,Setup!$D$2:$CX$500,20,FALSE))</f>
        <v>Gift Cards and Cash</v>
      </c>
      <c r="L13" t="str">
        <f>IF(ISBLANK(VLOOKUP($C13&amp;$D13&amp;$G13,Setup!$D$2:$CX$500,10,FALSE)),"",VLOOKUP($C13&amp;$D13&amp;$G13,Setup!$D$2:$CX$500,30,FALSE))</f>
        <v>Travel</v>
      </c>
      <c r="M13" t="str">
        <f>IF(ISBLANK(VLOOKUP($C13&amp;$D13&amp;$G13,Setup!$D$2:$CX$500,40,FALSE)),"",VLOOKUP($C13&amp;$D13&amp;$G13,Setup!$D$2:$CX$500,40,FALSE))</f>
        <v>Shop at Partners</v>
      </c>
      <c r="N13" t="str">
        <f>IF(ISBLANK(VLOOKUP($C13&amp;$D13&amp;$G13,Setup!$D$2:$CX$500,50,FALSE)),"",VLOOKUP($C13&amp;$D13&amp;$G13,Setup!$D$2:$CX$500,50,FALSE))</f>
        <v>Offers and Privileges</v>
      </c>
      <c r="O13" t="str">
        <f>IF(ISBLANK(VLOOKUP($C13&amp;$D13&amp;$G13,Setup!$D$2:$CX$500,60,FALSE)),"",VLOOKUP($C13&amp;$D13&amp;$G13,Setup!$D$2:$CX$500,60,FALSE))</f>
        <v/>
      </c>
      <c r="P13" t="str">
        <f>IF(ISBLANK(VLOOKUP($C13&amp;$D13&amp;$G13,Setup!$D$2:$CX$500,70,FALSE)),"",VLOOKUP($C13&amp;$D13&amp;$G13,Setup!$D$2:$CX$500,70,FALSE))</f>
        <v/>
      </c>
      <c r="Q13" t="str">
        <f>IF(ISBLANK(VLOOKUP($C13&amp;$D13&amp;$G13,Setup!$D$2:$CX$500,80,FALSE)),"",VLOOKUP($C13&amp;$D13&amp;$G13,Setup!$D$2:$CX$500,80,FALSE))</f>
        <v/>
      </c>
      <c r="R13" t="str">
        <f>IF(ISBLANK(VLOOKUP($C13&amp;$D13&amp;$G13,Setup!$D$2:$CX$500,90,FALSE)),"",VLOOKUP($C13&amp;$D13&amp;$G13,Setup!$D$2:$CX$500,90,FALSE))</f>
        <v/>
      </c>
    </row>
    <row r="14" spans="1:18" x14ac:dyDescent="0.25">
      <c r="A14" t="s">
        <v>514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IF(ISBLANK(VLOOKUP($C14&amp;$D14&amp;$G14,Setup!$D$2:$CX$500,10,FALSE)),"",VLOOKUP($C14&amp;$D14&amp;$G14,Setup!$D$2:$CX$500,10,FALSE))</f>
        <v>Merchandise</v>
      </c>
      <c r="K14" t="str">
        <f>IF(ISBLANK(VLOOKUP($C14&amp;$D14&amp;$G14,Setup!$D$2:$CX$500,20,FALSE)),"",VLOOKUP($C14&amp;$D14&amp;$G14,Setup!$D$2:$CX$500,20,FALSE))</f>
        <v>Gift Cards and Cash</v>
      </c>
      <c r="L14" t="str">
        <f>IF(ISBLANK(VLOOKUP($C14&amp;$D14&amp;$G14,Setup!$D$2:$CX$500,10,FALSE)),"",VLOOKUP($C14&amp;$D14&amp;$G14,Setup!$D$2:$CX$500,30,FALSE))</f>
        <v>Travel</v>
      </c>
      <c r="M14" t="str">
        <f>IF(ISBLANK(VLOOKUP($C14&amp;$D14&amp;$G14,Setup!$D$2:$CX$500,40,FALSE)),"",VLOOKUP($C14&amp;$D14&amp;$G14,Setup!$D$2:$CX$500,40,FALSE))</f>
        <v>Shop at Partners</v>
      </c>
      <c r="N14" t="str">
        <f>IF(ISBLANK(VLOOKUP($C14&amp;$D14&amp;$G14,Setup!$D$2:$CX$500,50,FALSE)),"",VLOOKUP($C14&amp;$D14&amp;$G14,Setup!$D$2:$CX$500,50,FALSE))</f>
        <v>Offers and Privileges</v>
      </c>
      <c r="O14" t="str">
        <f>IF(ISBLANK(VLOOKUP($C14&amp;$D14&amp;$G14,Setup!$D$2:$CX$500,60,FALSE)),"",VLOOKUP($C14&amp;$D14&amp;$G14,Setup!$D$2:$CX$500,60,FALSE))</f>
        <v/>
      </c>
      <c r="P14" t="str">
        <f>IF(ISBLANK(VLOOKUP($C14&amp;$D14&amp;$G14,Setup!$D$2:$CX$500,70,FALSE)),"",VLOOKUP($C14&amp;$D14&amp;$G14,Setup!$D$2:$CX$500,70,FALSE))</f>
        <v/>
      </c>
      <c r="Q14" t="str">
        <f>IF(ISBLANK(VLOOKUP($C14&amp;$D14&amp;$G14,Setup!$D$2:$CX$500,80,FALSE)),"",VLOOKUP($C14&amp;$D14&amp;$G14,Setup!$D$2:$CX$500,80,FALSE))</f>
        <v/>
      </c>
      <c r="R14" t="str">
        <f>IF(ISBLANK(VLOOKUP($C14&amp;$D14&amp;$G14,Setup!$D$2:$CX$500,90,FALSE)),"",VLOOKUP($C14&amp;$D14&amp;$G14,Setup!$D$2:$CX$500,90,FALSE))</f>
        <v/>
      </c>
    </row>
    <row r="15" spans="1:18" x14ac:dyDescent="0.25">
      <c r="A15" t="s">
        <v>514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IF(ISBLANK(VLOOKUP($C15&amp;$D15&amp;$G15,Setup!$D$2:$CX$500,10,FALSE)),"",VLOOKUP($C15&amp;$D15&amp;$G15,Setup!$D$2:$CX$500,10,FALSE))</f>
        <v>Merchandise</v>
      </c>
      <c r="K15" t="str">
        <f>IF(ISBLANK(VLOOKUP($C15&amp;$D15&amp;$G15,Setup!$D$2:$CX$500,20,FALSE)),"",VLOOKUP($C15&amp;$D15&amp;$G15,Setup!$D$2:$CX$500,20,FALSE))</f>
        <v>Gift Cards and Cash</v>
      </c>
      <c r="L15" t="str">
        <f>IF(ISBLANK(VLOOKUP($C15&amp;$D15&amp;$G15,Setup!$D$2:$CX$500,10,FALSE)),"",VLOOKUP($C15&amp;$D15&amp;$G15,Setup!$D$2:$CX$500,30,FALSE))</f>
        <v>Travel</v>
      </c>
      <c r="M15" t="str">
        <f>IF(ISBLANK(VLOOKUP($C15&amp;$D15&amp;$G15,Setup!$D$2:$CX$500,40,FALSE)),"",VLOOKUP($C15&amp;$D15&amp;$G15,Setup!$D$2:$CX$500,40,FALSE))</f>
        <v>Shop at Partners</v>
      </c>
      <c r="N15" t="str">
        <f>IF(ISBLANK(VLOOKUP($C15&amp;$D15&amp;$G15,Setup!$D$2:$CX$500,50,FALSE)),"",VLOOKUP($C15&amp;$D15&amp;$G15,Setup!$D$2:$CX$500,50,FALSE))</f>
        <v>Offers and Privileges</v>
      </c>
      <c r="O15" t="str">
        <f>IF(ISBLANK(VLOOKUP($C15&amp;$D15&amp;$G15,Setup!$D$2:$CX$500,60,FALSE)),"",VLOOKUP($C15&amp;$D15&amp;$G15,Setup!$D$2:$CX$500,60,FALSE))</f>
        <v/>
      </c>
      <c r="P15" t="str">
        <f>IF(ISBLANK(VLOOKUP($C15&amp;$D15&amp;$G15,Setup!$D$2:$CX$500,70,FALSE)),"",VLOOKUP($C15&amp;$D15&amp;$G15,Setup!$D$2:$CX$500,70,FALSE))</f>
        <v/>
      </c>
      <c r="Q15" t="str">
        <f>IF(ISBLANK(VLOOKUP($C15&amp;$D15&amp;$G15,Setup!$D$2:$CX$500,80,FALSE)),"",VLOOKUP($C15&amp;$D15&amp;$G15,Setup!$D$2:$CX$500,80,FALSE))</f>
        <v/>
      </c>
      <c r="R15" t="str">
        <f>IF(ISBLANK(VLOOKUP($C15&amp;$D15&amp;$G15,Setup!$D$2:$CX$500,90,FALSE)),"",VLOOKUP($C15&amp;$D15&amp;$G15,Setup!$D$2:$CX$500,90,FALSE))</f>
        <v/>
      </c>
    </row>
    <row r="16" spans="1:18" x14ac:dyDescent="0.25">
      <c r="A16" t="s">
        <v>514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IF(ISBLANK(VLOOKUP($C16&amp;$D16&amp;$G16,Setup!$D$2:$CX$500,10,FALSE)),"",VLOOKUP($C16&amp;$D16&amp;$G16,Setup!$D$2:$CX$500,10,FALSE))</f>
        <v>Merchandise</v>
      </c>
      <c r="K16" t="str">
        <f>IF(ISBLANK(VLOOKUP($C16&amp;$D16&amp;$G16,Setup!$D$2:$CX$500,20,FALSE)),"",VLOOKUP($C16&amp;$D16&amp;$G16,Setup!$D$2:$CX$500,20,FALSE))</f>
        <v>Gift Cards and Cash</v>
      </c>
      <c r="L16" t="str">
        <f>IF(ISBLANK(VLOOKUP($C16&amp;$D16&amp;$G16,Setup!$D$2:$CX$500,10,FALSE)),"",VLOOKUP($C16&amp;$D16&amp;$G16,Setup!$D$2:$CX$500,30,FALSE))</f>
        <v>Travel</v>
      </c>
      <c r="M16" t="str">
        <f>IF(ISBLANK(VLOOKUP($C16&amp;$D16&amp;$G16,Setup!$D$2:$CX$500,40,FALSE)),"",VLOOKUP($C16&amp;$D16&amp;$G16,Setup!$D$2:$CX$500,40,FALSE))</f>
        <v>Shop at Partners</v>
      </c>
      <c r="N16" t="str">
        <f>IF(ISBLANK(VLOOKUP($C16&amp;$D16&amp;$G16,Setup!$D$2:$CX$500,50,FALSE)),"",VLOOKUP($C16&amp;$D16&amp;$G16,Setup!$D$2:$CX$500,50,FALSE))</f>
        <v>Offers and Privileges</v>
      </c>
      <c r="O16" t="str">
        <f>IF(ISBLANK(VLOOKUP($C16&amp;$D16&amp;$G16,Setup!$D$2:$CX$500,60,FALSE)),"",VLOOKUP($C16&amp;$D16&amp;$G16,Setup!$D$2:$CX$500,60,FALSE))</f>
        <v/>
      </c>
      <c r="P16" t="str">
        <f>IF(ISBLANK(VLOOKUP($C16&amp;$D16&amp;$G16,Setup!$D$2:$CX$500,70,FALSE)),"",VLOOKUP($C16&amp;$D16&amp;$G16,Setup!$D$2:$CX$500,70,FALSE))</f>
        <v/>
      </c>
      <c r="Q16" t="str">
        <f>IF(ISBLANK(VLOOKUP($C16&amp;$D16&amp;$G16,Setup!$D$2:$CX$500,80,FALSE)),"",VLOOKUP($C16&amp;$D16&amp;$G16,Setup!$D$2:$CX$500,80,FALSE))</f>
        <v/>
      </c>
      <c r="R16" t="str">
        <f>IF(ISBLANK(VLOOKUP($C16&amp;$D16&amp;$G16,Setup!$D$2:$CX$500,90,FALSE)),"",VLOOKUP($C16&amp;$D16&amp;$G16,Setup!$D$2:$CX$500,90,FALSE))</f>
        <v/>
      </c>
    </row>
    <row r="17" spans="1:18" x14ac:dyDescent="0.25">
      <c r="A17" t="s">
        <v>514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IF(ISBLANK(VLOOKUP($C17&amp;$D17&amp;$G17,Setup!$D$2:$CX$500,10,FALSE)),"",VLOOKUP($C17&amp;$D17&amp;$G17,Setup!$D$2:$CX$500,10,FALSE))</f>
        <v>Merchandise</v>
      </c>
      <c r="K17" t="str">
        <f>IF(ISBLANK(VLOOKUP($C17&amp;$D17&amp;$G17,Setup!$D$2:$CX$500,20,FALSE)),"",VLOOKUP($C17&amp;$D17&amp;$G17,Setup!$D$2:$CX$500,20,FALSE))</f>
        <v>Gift Cards and Cash</v>
      </c>
      <c r="L17" t="str">
        <f>IF(ISBLANK(VLOOKUP($C17&amp;$D17&amp;$G17,Setup!$D$2:$CX$500,10,FALSE)),"",VLOOKUP($C17&amp;$D17&amp;$G17,Setup!$D$2:$CX$500,30,FALSE))</f>
        <v>Travel</v>
      </c>
      <c r="M17" t="str">
        <f>IF(ISBLANK(VLOOKUP($C17&amp;$D17&amp;$G17,Setup!$D$2:$CX$500,40,FALSE)),"",VLOOKUP($C17&amp;$D17&amp;$G17,Setup!$D$2:$CX$500,40,FALSE))</f>
        <v>Shop at Partners</v>
      </c>
      <c r="N17" t="str">
        <f>IF(ISBLANK(VLOOKUP($C17&amp;$D17&amp;$G17,Setup!$D$2:$CX$500,50,FALSE)),"",VLOOKUP($C17&amp;$D17&amp;$G17,Setup!$D$2:$CX$500,50,FALSE))</f>
        <v>Offers and Privileges</v>
      </c>
      <c r="O17" t="str">
        <f>IF(ISBLANK(VLOOKUP($C17&amp;$D17&amp;$G17,Setup!$D$2:$CX$500,60,FALSE)),"",VLOOKUP($C17&amp;$D17&amp;$G17,Setup!$D$2:$CX$500,60,FALSE))</f>
        <v/>
      </c>
      <c r="P17" t="str">
        <f>IF(ISBLANK(VLOOKUP($C17&amp;$D17&amp;$G17,Setup!$D$2:$CX$500,70,FALSE)),"",VLOOKUP($C17&amp;$D17&amp;$G17,Setup!$D$2:$CX$500,70,FALSE))</f>
        <v/>
      </c>
      <c r="Q17" t="str">
        <f>IF(ISBLANK(VLOOKUP($C17&amp;$D17&amp;$G17,Setup!$D$2:$CX$500,80,FALSE)),"",VLOOKUP($C17&amp;$D17&amp;$G17,Setup!$D$2:$CX$500,80,FALSE))</f>
        <v/>
      </c>
      <c r="R17" t="str">
        <f>IF(ISBLANK(VLOOKUP($C17&amp;$D17&amp;$G17,Setup!$D$2:$CX$500,90,FALSE)),"",VLOOKUP($C17&amp;$D17&amp;$G17,Setup!$D$2:$CX$500,90,FALSE))</f>
        <v/>
      </c>
    </row>
    <row r="18" spans="1:18" x14ac:dyDescent="0.25">
      <c r="A18" t="s">
        <v>514</v>
      </c>
      <c r="B18" t="s">
        <v>156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IF(ISBLANK(VLOOKUP($C18&amp;$D18&amp;$G18,Setup!$D$2:$CX$500,10,FALSE)),"",VLOOKUP($C18&amp;$D18&amp;$G18,Setup!$D$2:$CX$500,10,FALSE))</f>
        <v>Merchandise</v>
      </c>
      <c r="K18" t="str">
        <f>IF(ISBLANK(VLOOKUP($C18&amp;$D18&amp;$G18,Setup!$D$2:$CX$500,20,FALSE)),"",VLOOKUP($C18&amp;$D18&amp;$G18,Setup!$D$2:$CX$500,20,FALSE))</f>
        <v>Vouchers and Cash</v>
      </c>
      <c r="L18" t="str">
        <f>IF(ISBLANK(VLOOKUP($C18&amp;$D18&amp;$G18,Setup!$D$2:$CX$500,10,FALSE)),"",VLOOKUP($C18&amp;$D18&amp;$G18,Setup!$D$2:$CX$500,30,FALSE))</f>
        <v>Travel</v>
      </c>
      <c r="M18" t="str">
        <f>IF(ISBLANK(VLOOKUP($C18&amp;$D18&amp;$G18,Setup!$D$2:$CX$500,40,FALSE)),"",VLOOKUP($C18&amp;$D18&amp;$G18,Setup!$D$2:$CX$500,40,FALSE))</f>
        <v>Shop at Partners</v>
      </c>
      <c r="N18" t="str">
        <f>IF(ISBLANK(VLOOKUP($C18&amp;$D18&amp;$G18,Setup!$D$2:$CX$500,50,FALSE)),"",VLOOKUP($C18&amp;$D18&amp;$G18,Setup!$D$2:$CX$500,50,FALSE))</f>
        <v>Offers and Privileges</v>
      </c>
      <c r="O18" t="str">
        <f>IF(ISBLANK(VLOOKUP($C18&amp;$D18&amp;$G18,Setup!$D$2:$CX$500,60,FALSE)),"",VLOOKUP($C18&amp;$D18&amp;$G18,Setup!$D$2:$CX$500,60,FALSE))</f>
        <v/>
      </c>
      <c r="P18" t="str">
        <f>IF(ISBLANK(VLOOKUP($C18&amp;$D18&amp;$G18,Setup!$D$2:$CX$500,70,FALSE)),"",VLOOKUP($C18&amp;$D18&amp;$G18,Setup!$D$2:$CX$500,70,FALSE))</f>
        <v/>
      </c>
      <c r="Q18" t="str">
        <f>IF(ISBLANK(VLOOKUP($C18&amp;$D18&amp;$G18,Setup!$D$2:$CX$500,80,FALSE)),"",VLOOKUP($C18&amp;$D18&amp;$G18,Setup!$D$2:$CX$500,80,FALSE))</f>
        <v/>
      </c>
      <c r="R18" t="str">
        <f>IF(ISBLANK(VLOOKUP($C18&amp;$D18&amp;$G18,Setup!$D$2:$CX$500,90,FALSE)),"",VLOOKUP($C18&amp;$D18&amp;$G18,Setup!$D$2:$CX$500,90,FALSE))</f>
        <v/>
      </c>
    </row>
    <row r="19" spans="1:18" x14ac:dyDescent="0.25">
      <c r="A19" t="s">
        <v>514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IF(ISBLANK(VLOOKUP($C19&amp;$D19&amp;$G19,Setup!$D$2:$CX$500,10,FALSE)),"",VLOOKUP($C19&amp;$D19&amp;$G19,Setup!$D$2:$CX$500,10,FALSE))</f>
        <v>商品</v>
      </c>
      <c r="K19" t="str">
        <f>IF(ISBLANK(VLOOKUP($C19&amp;$D19&amp;$G19,Setup!$D$2:$CX$500,20,FALSE)),"",VLOOKUP($C19&amp;$D19&amp;$G19,Setup!$D$2:$CX$500,20,FALSE))</f>
        <v>優惠券和現金</v>
      </c>
      <c r="L19" t="str">
        <f>IF(ISBLANK(VLOOKUP($C19&amp;$D19&amp;$G19,Setup!$D$2:$CX$500,10,FALSE)),"",VLOOKUP($C19&amp;$D19&amp;$G19,Setup!$D$2:$CX$500,30,FALSE))</f>
        <v>旅遊</v>
      </c>
      <c r="M19" t="str">
        <f>IF(ISBLANK(VLOOKUP($C19&amp;$D19&amp;$G19,Setup!$D$2:$CX$500,40,FALSE)),"",VLOOKUP($C19&amp;$D19&amp;$G19,Setup!$D$2:$CX$500,40,FALSE))</f>
        <v>商戶購物</v>
      </c>
      <c r="N19" t="str">
        <f>IF(ISBLANK(VLOOKUP($C19&amp;$D19&amp;$G19,Setup!$D$2:$CX$500,50,FALSE)),"",VLOOKUP($C19&amp;$D19&amp;$G19,Setup!$D$2:$CX$500,50,FALSE))</f>
        <v>優惠和禮遇</v>
      </c>
      <c r="O19" t="str">
        <f>IF(ISBLANK(VLOOKUP($C19&amp;$D19&amp;$G19,Setup!$D$2:$CX$500,60,FALSE)),"",VLOOKUP($C19&amp;$D19&amp;$G19,Setup!$D$2:$CX$500,60,FALSE))</f>
        <v/>
      </c>
      <c r="P19" t="str">
        <f>IF(ISBLANK(VLOOKUP($C19&amp;$D19&amp;$G19,Setup!$D$2:$CX$500,70,FALSE)),"",VLOOKUP($C19&amp;$D19&amp;$G19,Setup!$D$2:$CX$500,70,FALSE))</f>
        <v/>
      </c>
      <c r="Q19" t="str">
        <f>IF(ISBLANK(VLOOKUP($C19&amp;$D19&amp;$G19,Setup!$D$2:$CX$500,80,FALSE)),"",VLOOKUP($C19&amp;$D19&amp;$G19,Setup!$D$2:$CX$500,80,FALSE))</f>
        <v/>
      </c>
      <c r="R19" t="str">
        <f>IF(ISBLANK(VLOOKUP($C19&amp;$D19&amp;$G19,Setup!$D$2:$CX$500,90,FALSE)),"",VLOOKUP($C19&amp;$D19&amp;$G19,Setup!$D$2:$CX$500,90,FALSE))</f>
        <v/>
      </c>
    </row>
    <row r="20" spans="1:18" x14ac:dyDescent="0.25">
      <c r="A20" t="s">
        <v>514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IF(ISBLANK(VLOOKUP($C20&amp;$D20&amp;$G20,Setup!$D$2:$CX$500,10,FALSE)),"",VLOOKUP($C20&amp;$D20&amp;$G20,Setup!$D$2:$CX$500,10,FALSE))</f>
        <v>Merchandise</v>
      </c>
      <c r="K20" t="str">
        <f>IF(ISBLANK(VLOOKUP($C20&amp;$D20&amp;$G20,Setup!$D$2:$CX$500,20,FALSE)),"",VLOOKUP($C20&amp;$D20&amp;$G20,Setup!$D$2:$CX$500,20,FALSE))</f>
        <v>Travel</v>
      </c>
      <c r="L20" t="str">
        <f>IF(ISBLANK(VLOOKUP($C20&amp;$D20&amp;$G20,Setup!$D$2:$CX$500,10,FALSE)),"",VLOOKUP($C20&amp;$D20&amp;$G20,Setup!$D$2:$CX$500,30,FALSE))</f>
        <v>Shop at Partners</v>
      </c>
      <c r="M20" t="str">
        <f>IF(ISBLANK(VLOOKUP($C20&amp;$D20&amp;$G20,Setup!$D$2:$CX$500,40,FALSE)),"",VLOOKUP($C20&amp;$D20&amp;$G20,Setup!$D$2:$CX$500,40,FALSE))</f>
        <v>Offers and Privileges</v>
      </c>
      <c r="N20" t="str">
        <f>IF(ISBLANK(VLOOKUP($C20&amp;$D20&amp;$G20,Setup!$D$2:$CX$500,50,FALSE)),"",VLOOKUP($C20&amp;$D20&amp;$G20,Setup!$D$2:$CX$500,50,FALSE))</f>
        <v/>
      </c>
      <c r="O20" t="str">
        <f>IF(ISBLANK(VLOOKUP($C20&amp;$D20&amp;$G20,Setup!$D$2:$CX$500,60,FALSE)),"",VLOOKUP($C20&amp;$D20&amp;$G20,Setup!$D$2:$CX$500,60,FALSE))</f>
        <v/>
      </c>
      <c r="P20" t="str">
        <f>IF(ISBLANK(VLOOKUP($C20&amp;$D20&amp;$G20,Setup!$D$2:$CX$500,70,FALSE)),"",VLOOKUP($C20&amp;$D20&amp;$G20,Setup!$D$2:$CX$500,70,FALSE))</f>
        <v/>
      </c>
      <c r="Q20" t="str">
        <f>IF(ISBLANK(VLOOKUP($C20&amp;$D20&amp;$G20,Setup!$D$2:$CX$500,80,FALSE)),"",VLOOKUP($C20&amp;$D20&amp;$G20,Setup!$D$2:$CX$500,80,FALSE))</f>
        <v/>
      </c>
      <c r="R20" t="str">
        <f>IF(ISBLANK(VLOOKUP($C20&amp;$D20&amp;$G20,Setup!$D$2:$CX$500,90,FALSE)),"",VLOOKUP($C20&amp;$D20&amp;$G20,Setup!$D$2:$CX$500,90,FALSE))</f>
        <v/>
      </c>
    </row>
    <row r="21" spans="1:18" x14ac:dyDescent="0.25">
      <c r="A21" t="s">
        <v>514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IF(ISBLANK(VLOOKUP($C21&amp;$D21&amp;$G21,Setup!$D$2:$CX$500,10,FALSE)),"",VLOOKUP($C21&amp;$D21&amp;$G21,Setup!$D$2:$CX$500,10,FALSE))</f>
        <v>商品</v>
      </c>
      <c r="K21" t="str">
        <f>IF(ISBLANK(VLOOKUP($C21&amp;$D21&amp;$G21,Setup!$D$2:$CX$500,20,FALSE)),"",VLOOKUP($C21&amp;$D21&amp;$G21,Setup!$D$2:$CX$500,20,FALSE))</f>
        <v>旅遊</v>
      </c>
      <c r="L21" t="str">
        <f>IF(ISBLANK(VLOOKUP($C21&amp;$D21&amp;$G21,Setup!$D$2:$CX$500,10,FALSE)),"",VLOOKUP($C21&amp;$D21&amp;$G21,Setup!$D$2:$CX$500,30,FALSE))</f>
        <v>商戶購物</v>
      </c>
      <c r="M21" t="str">
        <f>IF(ISBLANK(VLOOKUP($C21&amp;$D21&amp;$G21,Setup!$D$2:$CX$500,40,FALSE)),"",VLOOKUP($C21&amp;$D21&amp;$G21,Setup!$D$2:$CX$500,40,FALSE))</f>
        <v>優惠和禮遇</v>
      </c>
      <c r="N21" t="str">
        <f>IF(ISBLANK(VLOOKUP($C21&amp;$D21&amp;$G21,Setup!$D$2:$CX$500,50,FALSE)),"",VLOOKUP($C21&amp;$D21&amp;$G21,Setup!$D$2:$CX$500,50,FALSE))</f>
        <v/>
      </c>
      <c r="O21" t="str">
        <f>IF(ISBLANK(VLOOKUP($C21&amp;$D21&amp;$G21,Setup!$D$2:$CX$500,60,FALSE)),"",VLOOKUP($C21&amp;$D21&amp;$G21,Setup!$D$2:$CX$500,60,FALSE))</f>
        <v/>
      </c>
      <c r="P21" t="str">
        <f>IF(ISBLANK(VLOOKUP($C21&amp;$D21&amp;$G21,Setup!$D$2:$CX$500,70,FALSE)),"",VLOOKUP($C21&amp;$D21&amp;$G21,Setup!$D$2:$CX$500,70,FALSE))</f>
        <v/>
      </c>
      <c r="Q21" t="str">
        <f>IF(ISBLANK(VLOOKUP($C21&amp;$D21&amp;$G21,Setup!$D$2:$CX$500,80,FALSE)),"",VLOOKUP($C21&amp;$D21&amp;$G21,Setup!$D$2:$CX$500,80,FALSE))</f>
        <v/>
      </c>
      <c r="R21" t="str">
        <f>IF(ISBLANK(VLOOKUP($C21&amp;$D21&amp;$G21,Setup!$D$2:$CX$500,90,FALSE)),"",VLOOKUP($C21&amp;$D21&amp;$G21,Setup!$D$2:$CX$500,90,FALSE))</f>
        <v/>
      </c>
    </row>
    <row r="22" spans="1:18" x14ac:dyDescent="0.25">
      <c r="A22" t="s">
        <v>514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IF(ISBLANK(VLOOKUP($C22&amp;$D22&amp;$G22,Setup!$D$2:$CX$500,10,FALSE)),"",VLOOKUP($C22&amp;$D22&amp;$G22,Setup!$D$2:$CX$500,10,FALSE))</f>
        <v>Merchandise</v>
      </c>
      <c r="K22" t="str">
        <f>IF(ISBLANK(VLOOKUP($C22&amp;$D22&amp;$G22,Setup!$D$2:$CX$500,20,FALSE)),"",VLOOKUP($C22&amp;$D22&amp;$G22,Setup!$D$2:$CX$500,20,FALSE))</f>
        <v>Vouchers and Cash</v>
      </c>
      <c r="L22" t="str">
        <f>IF(ISBLANK(VLOOKUP($C22&amp;$D22&amp;$G22,Setup!$D$2:$CX$500,10,FALSE)),"",VLOOKUP($C22&amp;$D22&amp;$G22,Setup!$D$2:$CX$500,30,FALSE))</f>
        <v>Travel</v>
      </c>
      <c r="M22" t="str">
        <f>IF(ISBLANK(VLOOKUP($C22&amp;$D22&amp;$G22,Setup!$D$2:$CX$500,40,FALSE)),"",VLOOKUP($C22&amp;$D22&amp;$G22,Setup!$D$2:$CX$500,40,FALSE))</f>
        <v>Shop at Partners</v>
      </c>
      <c r="N22" t="str">
        <f>IF(ISBLANK(VLOOKUP($C22&amp;$D22&amp;$G22,Setup!$D$2:$CX$500,50,FALSE)),"",VLOOKUP($C22&amp;$D22&amp;$G22,Setup!$D$2:$CX$500,50,FALSE))</f>
        <v>Offers and Privileges</v>
      </c>
      <c r="O22" t="str">
        <f>IF(ISBLANK(VLOOKUP($C22&amp;$D22&amp;$G22,Setup!$D$2:$CX$500,60,FALSE)),"",VLOOKUP($C22&amp;$D22&amp;$G22,Setup!$D$2:$CX$500,60,FALSE))</f>
        <v/>
      </c>
      <c r="P22" t="str">
        <f>IF(ISBLANK(VLOOKUP($C22&amp;$D22&amp;$G22,Setup!$D$2:$CX$500,70,FALSE)),"",VLOOKUP($C22&amp;$D22&amp;$G22,Setup!$D$2:$CX$500,70,FALSE))</f>
        <v/>
      </c>
      <c r="Q22" t="str">
        <f>IF(ISBLANK(VLOOKUP($C22&amp;$D22&amp;$G22,Setup!$D$2:$CX$500,80,FALSE)),"",VLOOKUP($C22&amp;$D22&amp;$G22,Setup!$D$2:$CX$500,80,FALSE))</f>
        <v/>
      </c>
      <c r="R22" t="str">
        <f>IF(ISBLANK(VLOOKUP($C22&amp;$D22&amp;$G22,Setup!$D$2:$CX$500,90,FALSE)),"",VLOOKUP($C22&amp;$D22&amp;$G22,Setup!$D$2:$CX$500,90,FALSE))</f>
        <v/>
      </c>
    </row>
    <row r="23" spans="1:18" x14ac:dyDescent="0.25">
      <c r="A23" t="s">
        <v>514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IF(ISBLANK(VLOOKUP($C23&amp;$D23&amp;$G23,Setup!$D$2:$CX$500,10,FALSE)),"",VLOOKUP($C23&amp;$D23&amp;$G23,Setup!$D$2:$CX$500,10,FALSE))</f>
        <v>商品</v>
      </c>
      <c r="K23" t="str">
        <f>IF(ISBLANK(VLOOKUP($C23&amp;$D23&amp;$G23,Setup!$D$2:$CX$500,20,FALSE)),"",VLOOKUP($C23&amp;$D23&amp;$G23,Setup!$D$2:$CX$500,20,FALSE))</f>
        <v>優惠券和現金</v>
      </c>
      <c r="L23" t="str">
        <f>IF(ISBLANK(VLOOKUP($C23&amp;$D23&amp;$G23,Setup!$D$2:$CX$500,10,FALSE)),"",VLOOKUP($C23&amp;$D23&amp;$G23,Setup!$D$2:$CX$500,30,FALSE))</f>
        <v>旅遊</v>
      </c>
      <c r="M23" t="str">
        <f>IF(ISBLANK(VLOOKUP($C23&amp;$D23&amp;$G23,Setup!$D$2:$CX$500,40,FALSE)),"",VLOOKUP($C23&amp;$D23&amp;$G23,Setup!$D$2:$CX$500,40,FALSE))</f>
        <v>商戶購物</v>
      </c>
      <c r="N23" t="str">
        <f>IF(ISBLANK(VLOOKUP($C23&amp;$D23&amp;$G23,Setup!$D$2:$CX$500,50,FALSE)),"",VLOOKUP($C23&amp;$D23&amp;$G23,Setup!$D$2:$CX$500,50,FALSE))</f>
        <v>優惠和禮遇</v>
      </c>
      <c r="O23" t="str">
        <f>IF(ISBLANK(VLOOKUP($C23&amp;$D23&amp;$G23,Setup!$D$2:$CX$500,60,FALSE)),"",VLOOKUP($C23&amp;$D23&amp;$G23,Setup!$D$2:$CX$500,60,FALSE))</f>
        <v/>
      </c>
      <c r="P23" t="str">
        <f>IF(ISBLANK(VLOOKUP($C23&amp;$D23&amp;$G23,Setup!$D$2:$CX$500,70,FALSE)),"",VLOOKUP($C23&amp;$D23&amp;$G23,Setup!$D$2:$CX$500,70,FALSE))</f>
        <v/>
      </c>
      <c r="Q23" t="str">
        <f>IF(ISBLANK(VLOOKUP($C23&amp;$D23&amp;$G23,Setup!$D$2:$CX$500,80,FALSE)),"",VLOOKUP($C23&amp;$D23&amp;$G23,Setup!$D$2:$CX$500,80,FALSE))</f>
        <v/>
      </c>
      <c r="R23" t="str">
        <f>IF(ISBLANK(VLOOKUP($C23&amp;$D23&amp;$G23,Setup!$D$2:$CX$500,90,FALSE)),"",VLOOKUP($C23&amp;$D23&amp;$G23,Setup!$D$2:$CX$500,90,FALSE))</f>
        <v/>
      </c>
    </row>
    <row r="24" spans="1:18" x14ac:dyDescent="0.25">
      <c r="A24" t="s">
        <v>514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IF(ISBLANK(VLOOKUP($C24&amp;$D24&amp;$G24,Setup!$D$2:$CX$500,10,FALSE)),"",VLOOKUP($C24&amp;$D24&amp;$G24,Setup!$D$2:$CX$500,10,FALSE))</f>
        <v>Merchandise</v>
      </c>
      <c r="K24" t="str">
        <f>IF(ISBLANK(VLOOKUP($C24&amp;$D24&amp;$G24,Setup!$D$2:$CX$500,20,FALSE)),"",VLOOKUP($C24&amp;$D24&amp;$G24,Setup!$D$2:$CX$500,20,FALSE))</f>
        <v>Vouchers and Cash</v>
      </c>
      <c r="L24" t="str">
        <f>IF(ISBLANK(VLOOKUP($C24&amp;$D24&amp;$G24,Setup!$D$2:$CX$500,10,FALSE)),"",VLOOKUP($C24&amp;$D24&amp;$G24,Setup!$D$2:$CX$500,30,FALSE))</f>
        <v>Travel</v>
      </c>
      <c r="M24" t="str">
        <f>IF(ISBLANK(VLOOKUP($C24&amp;$D24&amp;$G24,Setup!$D$2:$CX$500,40,FALSE)),"",VLOOKUP($C24&amp;$D24&amp;$G24,Setup!$D$2:$CX$500,40,FALSE))</f>
        <v>Shop at Partners</v>
      </c>
      <c r="N24" t="str">
        <f>IF(ISBLANK(VLOOKUP($C24&amp;$D24&amp;$G24,Setup!$D$2:$CX$500,50,FALSE)),"",VLOOKUP($C24&amp;$D24&amp;$G24,Setup!$D$2:$CX$500,50,FALSE))</f>
        <v>Offers and Privileges</v>
      </c>
      <c r="O24" t="str">
        <f>IF(ISBLANK(VLOOKUP($C24&amp;$D24&amp;$G24,Setup!$D$2:$CX$500,60,FALSE)),"",VLOOKUP($C24&amp;$D24&amp;$G24,Setup!$D$2:$CX$500,60,FALSE))</f>
        <v/>
      </c>
      <c r="P24" t="str">
        <f>IF(ISBLANK(VLOOKUP($C24&amp;$D24&amp;$G24,Setup!$D$2:$CX$500,70,FALSE)),"",VLOOKUP($C24&amp;$D24&amp;$G24,Setup!$D$2:$CX$500,70,FALSE))</f>
        <v/>
      </c>
      <c r="Q24" t="str">
        <f>IF(ISBLANK(VLOOKUP($C24&amp;$D24&amp;$G24,Setup!$D$2:$CX$500,80,FALSE)),"",VLOOKUP($C24&amp;$D24&amp;$G24,Setup!$D$2:$CX$500,80,FALSE))</f>
        <v/>
      </c>
      <c r="R24" t="str">
        <f>IF(ISBLANK(VLOOKUP($C24&amp;$D24&amp;$G24,Setup!$D$2:$CX$500,90,FALSE)),"",VLOOKUP($C24&amp;$D24&amp;$G24,Setup!$D$2:$CX$500,90,FALSE))</f>
        <v/>
      </c>
    </row>
    <row r="25" spans="1:18" x14ac:dyDescent="0.25">
      <c r="A25" t="s">
        <v>514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IF(ISBLANK(VLOOKUP($C25&amp;$D25&amp;$G25,Setup!$D$2:$CX$500,10,FALSE)),"",VLOOKUP($C25&amp;$D25&amp;$G25,Setup!$D$2:$CX$500,10,FALSE))</f>
        <v>商品</v>
      </c>
      <c r="K25" t="str">
        <f>IF(ISBLANK(VLOOKUP($C25&amp;$D25&amp;$G25,Setup!$D$2:$CX$500,20,FALSE)),"",VLOOKUP($C25&amp;$D25&amp;$G25,Setup!$D$2:$CX$500,20,FALSE))</f>
        <v>優惠券和現金</v>
      </c>
      <c r="L25" t="str">
        <f>IF(ISBLANK(VLOOKUP($C25&amp;$D25&amp;$G25,Setup!$D$2:$CX$500,10,FALSE)),"",VLOOKUP($C25&amp;$D25&amp;$G25,Setup!$D$2:$CX$500,30,FALSE))</f>
        <v>旅遊</v>
      </c>
      <c r="M25" t="str">
        <f>IF(ISBLANK(VLOOKUP($C25&amp;$D25&amp;$G25,Setup!$D$2:$CX$500,40,FALSE)),"",VLOOKUP($C25&amp;$D25&amp;$G25,Setup!$D$2:$CX$500,40,FALSE))</f>
        <v>商戶購物</v>
      </c>
      <c r="N25" t="str">
        <f>IF(ISBLANK(VLOOKUP($C25&amp;$D25&amp;$G25,Setup!$D$2:$CX$500,50,FALSE)),"",VLOOKUP($C25&amp;$D25&amp;$G25,Setup!$D$2:$CX$500,50,FALSE))</f>
        <v>優惠和禮遇</v>
      </c>
      <c r="O25" t="str">
        <f>IF(ISBLANK(VLOOKUP($C25&amp;$D25&amp;$G25,Setup!$D$2:$CX$500,60,FALSE)),"",VLOOKUP($C25&amp;$D25&amp;$G25,Setup!$D$2:$CX$500,60,FALSE))</f>
        <v/>
      </c>
      <c r="P25" t="str">
        <f>IF(ISBLANK(VLOOKUP($C25&amp;$D25&amp;$G25,Setup!$D$2:$CX$500,70,FALSE)),"",VLOOKUP($C25&amp;$D25&amp;$G25,Setup!$D$2:$CX$500,70,FALSE))</f>
        <v/>
      </c>
      <c r="Q25" t="str">
        <f>IF(ISBLANK(VLOOKUP($C25&amp;$D25&amp;$G25,Setup!$D$2:$CX$500,80,FALSE)),"",VLOOKUP($C25&amp;$D25&amp;$G25,Setup!$D$2:$CX$500,80,FALSE))</f>
        <v/>
      </c>
      <c r="R25" t="str">
        <f>IF(ISBLANK(VLOOKUP($C25&amp;$D25&amp;$G25,Setup!$D$2:$CX$500,90,FALSE)),"",VLOOKUP($C25&amp;$D25&amp;$G25,Setup!$D$2:$CX$500,90,FALSE))</f>
        <v/>
      </c>
    </row>
    <row r="26" spans="1:18" x14ac:dyDescent="0.25">
      <c r="A26" t="s">
        <v>514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IF(ISBLANK(VLOOKUP($C26&amp;$D26&amp;$G26,Setup!$D$2:$CX$500,10,FALSE)),"",VLOOKUP($C26&amp;$D26&amp;$G26,Setup!$D$2:$CX$500,10,FALSE))</f>
        <v>Merchandise</v>
      </c>
      <c r="K26" t="str">
        <f>IF(ISBLANK(VLOOKUP($C26&amp;$D26&amp;$G26,Setup!$D$2:$CX$500,20,FALSE)),"",VLOOKUP($C26&amp;$D26&amp;$G26,Setup!$D$2:$CX$500,20,FALSE))</f>
        <v>Vouchers and Cash</v>
      </c>
      <c r="L26" t="str">
        <f>IF(ISBLANK(VLOOKUP($C26&amp;$D26&amp;$G26,Setup!$D$2:$CX$500,10,FALSE)),"",VLOOKUP($C26&amp;$D26&amp;$G26,Setup!$D$2:$CX$500,30,FALSE))</f>
        <v>Travel</v>
      </c>
      <c r="M26" t="str">
        <f>IF(ISBLANK(VLOOKUP($C26&amp;$D26&amp;$G26,Setup!$D$2:$CX$500,40,FALSE)),"",VLOOKUP($C26&amp;$D26&amp;$G26,Setup!$D$2:$CX$500,40,FALSE))</f>
        <v>Shop at Partners</v>
      </c>
      <c r="N26" t="str">
        <f>IF(ISBLANK(VLOOKUP($C26&amp;$D26&amp;$G26,Setup!$D$2:$CX$500,50,FALSE)),"",VLOOKUP($C26&amp;$D26&amp;$G26,Setup!$D$2:$CX$500,50,FALSE))</f>
        <v>Offers and Privileges</v>
      </c>
      <c r="O26" t="str">
        <f>IF(ISBLANK(VLOOKUP($C26&amp;$D26&amp;$G26,Setup!$D$2:$CX$500,60,FALSE)),"",VLOOKUP($C26&amp;$D26&amp;$G26,Setup!$D$2:$CX$500,60,FALSE))</f>
        <v/>
      </c>
      <c r="P26" t="str">
        <f>IF(ISBLANK(VLOOKUP($C26&amp;$D26&amp;$G26,Setup!$D$2:$CX$500,70,FALSE)),"",VLOOKUP($C26&amp;$D26&amp;$G26,Setup!$D$2:$CX$500,70,FALSE))</f>
        <v/>
      </c>
      <c r="Q26" t="str">
        <f>IF(ISBLANK(VLOOKUP($C26&amp;$D26&amp;$G26,Setup!$D$2:$CX$500,80,FALSE)),"",VLOOKUP($C26&amp;$D26&amp;$G26,Setup!$D$2:$CX$500,80,FALSE))</f>
        <v/>
      </c>
      <c r="R26" t="str">
        <f>IF(ISBLANK(VLOOKUP($C26&amp;$D26&amp;$G26,Setup!$D$2:$CX$500,90,FALSE)),"",VLOOKUP($C26&amp;$D26&amp;$G26,Setup!$D$2:$CX$500,90,FALSE))</f>
        <v/>
      </c>
    </row>
    <row r="27" spans="1:18" x14ac:dyDescent="0.25">
      <c r="A27" t="s">
        <v>514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IF(ISBLANK(VLOOKUP($C27&amp;$D27&amp;$G27,Setup!$D$2:$CX$500,10,FALSE)),"",VLOOKUP($C27&amp;$D27&amp;$G27,Setup!$D$2:$CX$500,10,FALSE))</f>
        <v>商品</v>
      </c>
      <c r="K27" t="str">
        <f>IF(ISBLANK(VLOOKUP($C27&amp;$D27&amp;$G27,Setup!$D$2:$CX$500,20,FALSE)),"",VLOOKUP($C27&amp;$D27&amp;$G27,Setup!$D$2:$CX$500,20,FALSE))</f>
        <v>優惠券和現金</v>
      </c>
      <c r="L27" t="str">
        <f>IF(ISBLANK(VLOOKUP($C27&amp;$D27&amp;$G27,Setup!$D$2:$CX$500,10,FALSE)),"",VLOOKUP($C27&amp;$D27&amp;$G27,Setup!$D$2:$CX$500,30,FALSE))</f>
        <v>旅遊</v>
      </c>
      <c r="M27" t="str">
        <f>IF(ISBLANK(VLOOKUP($C27&amp;$D27&amp;$G27,Setup!$D$2:$CX$500,40,FALSE)),"",VLOOKUP($C27&amp;$D27&amp;$G27,Setup!$D$2:$CX$500,40,FALSE))</f>
        <v>商戶購物</v>
      </c>
      <c r="N27" t="str">
        <f>IF(ISBLANK(VLOOKUP($C27&amp;$D27&amp;$G27,Setup!$D$2:$CX$500,50,FALSE)),"",VLOOKUP($C27&amp;$D27&amp;$G27,Setup!$D$2:$CX$500,50,FALSE))</f>
        <v>優惠和禮遇</v>
      </c>
      <c r="O27" t="str">
        <f>IF(ISBLANK(VLOOKUP($C27&amp;$D27&amp;$G27,Setup!$D$2:$CX$500,60,FALSE)),"",VLOOKUP($C27&amp;$D27&amp;$G27,Setup!$D$2:$CX$500,60,FALSE))</f>
        <v/>
      </c>
      <c r="P27" t="str">
        <f>IF(ISBLANK(VLOOKUP($C27&amp;$D27&amp;$G27,Setup!$D$2:$CX$500,70,FALSE)),"",VLOOKUP($C27&amp;$D27&amp;$G27,Setup!$D$2:$CX$500,70,FALSE))</f>
        <v/>
      </c>
      <c r="Q27" t="str">
        <f>IF(ISBLANK(VLOOKUP($C27&amp;$D27&amp;$G27,Setup!$D$2:$CX$500,80,FALSE)),"",VLOOKUP($C27&amp;$D27&amp;$G27,Setup!$D$2:$CX$500,80,FALSE))</f>
        <v/>
      </c>
      <c r="R27" t="str">
        <f>IF(ISBLANK(VLOOKUP($C27&amp;$D27&amp;$G27,Setup!$D$2:$CX$500,90,FALSE)),"",VLOOKUP($C27&amp;$D27&amp;$G27,Setup!$D$2:$CX$500,90,FALSE))</f>
        <v/>
      </c>
    </row>
    <row r="28" spans="1:18" x14ac:dyDescent="0.25">
      <c r="A28" t="s">
        <v>514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IF(ISBLANK(VLOOKUP($C28&amp;$D28&amp;$G28,Setup!$D$2:$CX$500,10,FALSE)),"",VLOOKUP($C28&amp;$D28&amp;$G28,Setup!$D$2:$CX$500,10,FALSE))</f>
        <v>Merchandise</v>
      </c>
      <c r="K28" t="str">
        <f>IF(ISBLANK(VLOOKUP($C28&amp;$D28&amp;$G28,Setup!$D$2:$CX$500,20,FALSE)),"",VLOOKUP($C28&amp;$D28&amp;$G28,Setup!$D$2:$CX$500,20,FALSE))</f>
        <v>Vouchers and Cash</v>
      </c>
      <c r="L28" t="str">
        <f>IF(ISBLANK(VLOOKUP($C28&amp;$D28&amp;$G28,Setup!$D$2:$CX$500,10,FALSE)),"",VLOOKUP($C28&amp;$D28&amp;$G28,Setup!$D$2:$CX$500,30,FALSE))</f>
        <v>Travel</v>
      </c>
      <c r="M28" t="str">
        <f>IF(ISBLANK(VLOOKUP($C28&amp;$D28&amp;$G28,Setup!$D$2:$CX$500,40,FALSE)),"",VLOOKUP($C28&amp;$D28&amp;$G28,Setup!$D$2:$CX$500,40,FALSE))</f>
        <v>Shop at Partners</v>
      </c>
      <c r="N28" t="str">
        <f>IF(ISBLANK(VLOOKUP($C28&amp;$D28&amp;$G28,Setup!$D$2:$CX$500,50,FALSE)),"",VLOOKUP($C28&amp;$D28&amp;$G28,Setup!$D$2:$CX$500,50,FALSE))</f>
        <v>Offers and Privileges</v>
      </c>
      <c r="O28" t="str">
        <f>IF(ISBLANK(VLOOKUP($C28&amp;$D28&amp;$G28,Setup!$D$2:$CX$500,60,FALSE)),"",VLOOKUP($C28&amp;$D28&amp;$G28,Setup!$D$2:$CX$500,60,FALSE))</f>
        <v/>
      </c>
      <c r="P28" t="str">
        <f>IF(ISBLANK(VLOOKUP($C28&amp;$D28&amp;$G28,Setup!$D$2:$CX$500,70,FALSE)),"",VLOOKUP($C28&amp;$D28&amp;$G28,Setup!$D$2:$CX$500,70,FALSE))</f>
        <v/>
      </c>
      <c r="Q28" t="str">
        <f>IF(ISBLANK(VLOOKUP($C28&amp;$D28&amp;$G28,Setup!$D$2:$CX$500,80,FALSE)),"",VLOOKUP($C28&amp;$D28&amp;$G28,Setup!$D$2:$CX$500,80,FALSE))</f>
        <v/>
      </c>
      <c r="R28" t="str">
        <f>IF(ISBLANK(VLOOKUP($C28&amp;$D28&amp;$G28,Setup!$D$2:$CX$500,90,FALSE)),"",VLOOKUP($C28&amp;$D28&amp;$G28,Setup!$D$2:$CX$500,90,FALSE))</f>
        <v/>
      </c>
    </row>
    <row r="29" spans="1:18" x14ac:dyDescent="0.25">
      <c r="A29" t="s">
        <v>514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IF(ISBLANK(VLOOKUP($C29&amp;$D29&amp;$G29,Setup!$D$2:$CX$500,10,FALSE)),"",VLOOKUP($C29&amp;$D29&amp;$G29,Setup!$D$2:$CX$500,10,FALSE))</f>
        <v>商品</v>
      </c>
      <c r="K29" t="str">
        <f>IF(ISBLANK(VLOOKUP($C29&amp;$D29&amp;$G29,Setup!$D$2:$CX$500,20,FALSE)),"",VLOOKUP($C29&amp;$D29&amp;$G29,Setup!$D$2:$CX$500,20,FALSE))</f>
        <v>優惠券和現金</v>
      </c>
      <c r="L29" t="str">
        <f>IF(ISBLANK(VLOOKUP($C29&amp;$D29&amp;$G29,Setup!$D$2:$CX$500,10,FALSE)),"",VLOOKUP($C29&amp;$D29&amp;$G29,Setup!$D$2:$CX$500,30,FALSE))</f>
        <v>旅遊</v>
      </c>
      <c r="M29" t="str">
        <f>IF(ISBLANK(VLOOKUP($C29&amp;$D29&amp;$G29,Setup!$D$2:$CX$500,40,FALSE)),"",VLOOKUP($C29&amp;$D29&amp;$G29,Setup!$D$2:$CX$500,40,FALSE))</f>
        <v>商戶購物</v>
      </c>
      <c r="N29" t="str">
        <f>IF(ISBLANK(VLOOKUP($C29&amp;$D29&amp;$G29,Setup!$D$2:$CX$500,50,FALSE)),"",VLOOKUP($C29&amp;$D29&amp;$G29,Setup!$D$2:$CX$500,50,FALSE))</f>
        <v>優惠和禮遇</v>
      </c>
      <c r="O29" t="str">
        <f>IF(ISBLANK(VLOOKUP($C29&amp;$D29&amp;$G29,Setup!$D$2:$CX$500,60,FALSE)),"",VLOOKUP($C29&amp;$D29&amp;$G29,Setup!$D$2:$CX$500,60,FALSE))</f>
        <v/>
      </c>
      <c r="P29" t="str">
        <f>IF(ISBLANK(VLOOKUP($C29&amp;$D29&amp;$G29,Setup!$D$2:$CX$500,70,FALSE)),"",VLOOKUP($C29&amp;$D29&amp;$G29,Setup!$D$2:$CX$500,70,FALSE))</f>
        <v/>
      </c>
      <c r="Q29" t="str">
        <f>IF(ISBLANK(VLOOKUP($C29&amp;$D29&amp;$G29,Setup!$D$2:$CX$500,80,FALSE)),"",VLOOKUP($C29&amp;$D29&amp;$G29,Setup!$D$2:$CX$500,80,FALSE))</f>
        <v/>
      </c>
      <c r="R29" t="str">
        <f>IF(ISBLANK(VLOOKUP($C29&amp;$D29&amp;$G29,Setup!$D$2:$CX$500,90,FALSE)),"",VLOOKUP($C29&amp;$D29&amp;$G29,Setup!$D$2:$CX$500,90,FALSE))</f>
        <v/>
      </c>
    </row>
    <row r="30" spans="1:18" x14ac:dyDescent="0.25">
      <c r="A30" t="s">
        <v>514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IF(ISBLANK(VLOOKUP($C30&amp;$D30&amp;$G30,Setup!$D$2:$CX$500,10,FALSE)),"",VLOOKUP($C30&amp;$D30&amp;$G30,Setup!$D$2:$CX$500,10,FALSE))</f>
        <v>Merchandise</v>
      </c>
      <c r="K30" t="str">
        <f>IF(ISBLANK(VLOOKUP($C30&amp;$D30&amp;$G30,Setup!$D$2:$CX$500,20,FALSE)),"",VLOOKUP($C30&amp;$D30&amp;$G30,Setup!$D$2:$CX$500,20,FALSE))</f>
        <v>Vouchers and Cash</v>
      </c>
      <c r="L30" t="str">
        <f>IF(ISBLANK(VLOOKUP($C30&amp;$D30&amp;$G30,Setup!$D$2:$CX$500,10,FALSE)),"",VLOOKUP($C30&amp;$D30&amp;$G30,Setup!$D$2:$CX$500,30,FALSE))</f>
        <v>Travel</v>
      </c>
      <c r="M30" t="str">
        <f>IF(ISBLANK(VLOOKUP($C30&amp;$D30&amp;$G30,Setup!$D$2:$CX$500,40,FALSE)),"",VLOOKUP($C30&amp;$D30&amp;$G30,Setup!$D$2:$CX$500,40,FALSE))</f>
        <v>Shop at Partners</v>
      </c>
      <c r="N30" t="str">
        <f>IF(ISBLANK(VLOOKUP($C30&amp;$D30&amp;$G30,Setup!$D$2:$CX$500,50,FALSE)),"",VLOOKUP($C30&amp;$D30&amp;$G30,Setup!$D$2:$CX$500,50,FALSE))</f>
        <v>Offers and Privileges</v>
      </c>
      <c r="O30" t="str">
        <f>IF(ISBLANK(VLOOKUP($C30&amp;$D30&amp;$G30,Setup!$D$2:$CX$500,60,FALSE)),"",VLOOKUP($C30&amp;$D30&amp;$G30,Setup!$D$2:$CX$500,60,FALSE))</f>
        <v/>
      </c>
      <c r="P30" t="str">
        <f>IF(ISBLANK(VLOOKUP($C30&amp;$D30&amp;$G30,Setup!$D$2:$CX$500,70,FALSE)),"",VLOOKUP($C30&amp;$D30&amp;$G30,Setup!$D$2:$CX$500,70,FALSE))</f>
        <v/>
      </c>
      <c r="Q30" t="str">
        <f>IF(ISBLANK(VLOOKUP($C30&amp;$D30&amp;$G30,Setup!$D$2:$CX$500,80,FALSE)),"",VLOOKUP($C30&amp;$D30&amp;$G30,Setup!$D$2:$CX$500,80,FALSE))</f>
        <v/>
      </c>
      <c r="R30" t="str">
        <f>IF(ISBLANK(VLOOKUP($C30&amp;$D30&amp;$G30,Setup!$D$2:$CX$500,90,FALSE)),"",VLOOKUP($C30&amp;$D30&amp;$G30,Setup!$D$2:$CX$500,90,FALSE))</f>
        <v/>
      </c>
    </row>
    <row r="31" spans="1:18" x14ac:dyDescent="0.25">
      <c r="A31" t="s">
        <v>514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IF(ISBLANK(VLOOKUP($C31&amp;$D31&amp;$G31,Setup!$D$2:$CX$500,10,FALSE)),"",VLOOKUP($C31&amp;$D31&amp;$G31,Setup!$D$2:$CX$500,10,FALSE))</f>
        <v>商品</v>
      </c>
      <c r="K31" t="str">
        <f>IF(ISBLANK(VLOOKUP($C31&amp;$D31&amp;$G31,Setup!$D$2:$CX$500,20,FALSE)),"",VLOOKUP($C31&amp;$D31&amp;$G31,Setup!$D$2:$CX$500,20,FALSE))</f>
        <v>優惠券和現金</v>
      </c>
      <c r="L31" t="str">
        <f>IF(ISBLANK(VLOOKUP($C31&amp;$D31&amp;$G31,Setup!$D$2:$CX$500,10,FALSE)),"",VLOOKUP($C31&amp;$D31&amp;$G31,Setup!$D$2:$CX$500,30,FALSE))</f>
        <v>旅遊</v>
      </c>
      <c r="M31" t="str">
        <f>IF(ISBLANK(VLOOKUP($C31&amp;$D31&amp;$G31,Setup!$D$2:$CX$500,40,FALSE)),"",VLOOKUP($C31&amp;$D31&amp;$G31,Setup!$D$2:$CX$500,40,FALSE))</f>
        <v>商戶購物</v>
      </c>
      <c r="N31" t="str">
        <f>IF(ISBLANK(VLOOKUP($C31&amp;$D31&amp;$G31,Setup!$D$2:$CX$500,50,FALSE)),"",VLOOKUP($C31&amp;$D31&amp;$G31,Setup!$D$2:$CX$500,50,FALSE))</f>
        <v>優惠和禮遇</v>
      </c>
      <c r="O31" t="str">
        <f>IF(ISBLANK(VLOOKUP($C31&amp;$D31&amp;$G31,Setup!$D$2:$CX$500,60,FALSE)),"",VLOOKUP($C31&amp;$D31&amp;$G31,Setup!$D$2:$CX$500,60,FALSE))</f>
        <v/>
      </c>
      <c r="P31" t="str">
        <f>IF(ISBLANK(VLOOKUP($C31&amp;$D31&amp;$G31,Setup!$D$2:$CX$500,70,FALSE)),"",VLOOKUP($C31&amp;$D31&amp;$G31,Setup!$D$2:$CX$500,70,FALSE))</f>
        <v/>
      </c>
      <c r="Q31" t="str">
        <f>IF(ISBLANK(VLOOKUP($C31&amp;$D31&amp;$G31,Setup!$D$2:$CX$500,80,FALSE)),"",VLOOKUP($C31&amp;$D31&amp;$G31,Setup!$D$2:$CX$500,80,FALSE))</f>
        <v/>
      </c>
      <c r="R31" t="str">
        <f>IF(ISBLANK(VLOOKUP($C31&amp;$D31&amp;$G31,Setup!$D$2:$CX$500,90,FALSE)),"",VLOOKUP($C31&amp;$D31&amp;$G31,Setup!$D$2:$CX$500,90,FALSE))</f>
        <v/>
      </c>
    </row>
    <row r="32" spans="1:18" x14ac:dyDescent="0.25">
      <c r="A32" t="s">
        <v>514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IF(ISBLANK(VLOOKUP($C32&amp;$D32&amp;$G32,Setup!$D$2:$CX$500,10,FALSE)),"",VLOOKUP($C32&amp;$D32&amp;$G32,Setup!$D$2:$CX$500,10,FALSE))</f>
        <v>Merchandise</v>
      </c>
      <c r="K32" t="str">
        <f>IF(ISBLANK(VLOOKUP($C32&amp;$D32&amp;$G32,Setup!$D$2:$CX$500,20,FALSE)),"",VLOOKUP($C32&amp;$D32&amp;$G32,Setup!$D$2:$CX$500,20,FALSE))</f>
        <v>Vouchers and Cash</v>
      </c>
      <c r="L32" t="str">
        <f>IF(ISBLANK(VLOOKUP($C32&amp;$D32&amp;$G32,Setup!$D$2:$CX$500,10,FALSE)),"",VLOOKUP($C32&amp;$D32&amp;$G32,Setup!$D$2:$CX$500,30,FALSE))</f>
        <v>Travel</v>
      </c>
      <c r="M32" t="str">
        <f>IF(ISBLANK(VLOOKUP($C32&amp;$D32&amp;$G32,Setup!$D$2:$CX$500,40,FALSE)),"",VLOOKUP($C32&amp;$D32&amp;$G32,Setup!$D$2:$CX$500,40,FALSE))</f>
        <v>Shop at Partners</v>
      </c>
      <c r="N32" t="str">
        <f>IF(ISBLANK(VLOOKUP($C32&amp;$D32&amp;$G32,Setup!$D$2:$CX$500,50,FALSE)),"",VLOOKUP($C32&amp;$D32&amp;$G32,Setup!$D$2:$CX$500,50,FALSE))</f>
        <v>Offers and Privileges</v>
      </c>
      <c r="O32" t="str">
        <f>IF(ISBLANK(VLOOKUP($C32&amp;$D32&amp;$G32,Setup!$D$2:$CX$500,60,FALSE)),"",VLOOKUP($C32&amp;$D32&amp;$G32,Setup!$D$2:$CX$500,60,FALSE))</f>
        <v/>
      </c>
      <c r="P32" t="str">
        <f>IF(ISBLANK(VLOOKUP($C32&amp;$D32&amp;$G32,Setup!$D$2:$CX$500,70,FALSE)),"",VLOOKUP($C32&amp;$D32&amp;$G32,Setup!$D$2:$CX$500,70,FALSE))</f>
        <v/>
      </c>
      <c r="Q32" t="str">
        <f>IF(ISBLANK(VLOOKUP($C32&amp;$D32&amp;$G32,Setup!$D$2:$CX$500,80,FALSE)),"",VLOOKUP($C32&amp;$D32&amp;$G32,Setup!$D$2:$CX$500,80,FALSE))</f>
        <v/>
      </c>
      <c r="R32" t="str">
        <f>IF(ISBLANK(VLOOKUP($C32&amp;$D32&amp;$G32,Setup!$D$2:$CX$500,90,FALSE)),"",VLOOKUP($C32&amp;$D32&amp;$G32,Setup!$D$2:$CX$500,90,FALSE))</f>
        <v/>
      </c>
    </row>
    <row r="33" spans="1:18" x14ac:dyDescent="0.25">
      <c r="A33" t="s">
        <v>514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IF(ISBLANK(VLOOKUP($C33&amp;$D33&amp;$G33,Setup!$D$2:$CX$500,10,FALSE)),"",VLOOKUP($C33&amp;$D33&amp;$G33,Setup!$D$2:$CX$500,10,FALSE))</f>
        <v>商品</v>
      </c>
      <c r="K33" t="str">
        <f>IF(ISBLANK(VLOOKUP($C33&amp;$D33&amp;$G33,Setup!$D$2:$CX$500,20,FALSE)),"",VLOOKUP($C33&amp;$D33&amp;$G33,Setup!$D$2:$CX$500,20,FALSE))</f>
        <v>優惠券和現金</v>
      </c>
      <c r="L33" t="str">
        <f>IF(ISBLANK(VLOOKUP($C33&amp;$D33&amp;$G33,Setup!$D$2:$CX$500,10,FALSE)),"",VLOOKUP($C33&amp;$D33&amp;$G33,Setup!$D$2:$CX$500,30,FALSE))</f>
        <v>旅遊</v>
      </c>
      <c r="M33" t="str">
        <f>IF(ISBLANK(VLOOKUP($C33&amp;$D33&amp;$G33,Setup!$D$2:$CX$500,40,FALSE)),"",VLOOKUP($C33&amp;$D33&amp;$G33,Setup!$D$2:$CX$500,40,FALSE))</f>
        <v>商戶購物</v>
      </c>
      <c r="N33" t="str">
        <f>IF(ISBLANK(VLOOKUP($C33&amp;$D33&amp;$G33,Setup!$D$2:$CX$500,50,FALSE)),"",VLOOKUP($C33&amp;$D33&amp;$G33,Setup!$D$2:$CX$500,50,FALSE))</f>
        <v>優惠和禮遇</v>
      </c>
      <c r="O33" t="str">
        <f>IF(ISBLANK(VLOOKUP($C33&amp;$D33&amp;$G33,Setup!$D$2:$CX$500,60,FALSE)),"",VLOOKUP($C33&amp;$D33&amp;$G33,Setup!$D$2:$CX$500,60,FALSE))</f>
        <v/>
      </c>
      <c r="P33" t="str">
        <f>IF(ISBLANK(VLOOKUP($C33&amp;$D33&amp;$G33,Setup!$D$2:$CX$500,70,FALSE)),"",VLOOKUP($C33&amp;$D33&amp;$G33,Setup!$D$2:$CX$500,70,FALSE))</f>
        <v/>
      </c>
      <c r="Q33" t="str">
        <f>IF(ISBLANK(VLOOKUP($C33&amp;$D33&amp;$G33,Setup!$D$2:$CX$500,80,FALSE)),"",VLOOKUP($C33&amp;$D33&amp;$G33,Setup!$D$2:$CX$500,80,FALSE))</f>
        <v/>
      </c>
      <c r="R33" t="str">
        <f>IF(ISBLANK(VLOOKUP($C33&amp;$D33&amp;$G33,Setup!$D$2:$CX$500,90,FALSE)),"",VLOOKUP($C33&amp;$D33&amp;$G33,Setup!$D$2:$CX$500,90,FALSE))</f>
        <v/>
      </c>
    </row>
    <row r="34" spans="1:18" x14ac:dyDescent="0.25">
      <c r="A34" t="s">
        <v>514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IF(ISBLANK(VLOOKUP($C34&amp;$D34&amp;$G34,Setup!$D$2:$CX$500,10,FALSE)),"",VLOOKUP($C34&amp;$D34&amp;$G34,Setup!$D$2:$CX$500,10,FALSE))</f>
        <v>Vouchers and Cash</v>
      </c>
      <c r="K34" t="str">
        <f>IF(ISBLANK(VLOOKUP($C34&amp;$D34&amp;$G34,Setup!$D$2:$CX$500,20,FALSE)),"",VLOOKUP($C34&amp;$D34&amp;$G34,Setup!$D$2:$CX$500,20,FALSE))</f>
        <v>Travel</v>
      </c>
      <c r="L34" t="str">
        <f>IF(ISBLANK(VLOOKUP($C34&amp;$D34&amp;$G34,Setup!$D$2:$CX$500,10,FALSE)),"",VLOOKUP($C34&amp;$D34&amp;$G34,Setup!$D$2:$CX$500,30,FALSE))</f>
        <v>Shop at Partners</v>
      </c>
      <c r="M34" t="str">
        <f>IF(ISBLANK(VLOOKUP($C34&amp;$D34&amp;$G34,Setup!$D$2:$CX$500,40,FALSE)),"",VLOOKUP($C34&amp;$D34&amp;$G34,Setup!$D$2:$CX$500,40,FALSE))</f>
        <v>Offers and Privileges</v>
      </c>
      <c r="N34" t="str">
        <f>IF(ISBLANK(VLOOKUP($C34&amp;$D34&amp;$G34,Setup!$D$2:$CX$500,50,FALSE)),"",VLOOKUP($C34&amp;$D34&amp;$G34,Setup!$D$2:$CX$500,50,FALSE))</f>
        <v/>
      </c>
      <c r="O34" t="str">
        <f>IF(ISBLANK(VLOOKUP($C34&amp;$D34&amp;$G34,Setup!$D$2:$CX$500,60,FALSE)),"",VLOOKUP($C34&amp;$D34&amp;$G34,Setup!$D$2:$CX$500,60,FALSE))</f>
        <v/>
      </c>
      <c r="P34" t="str">
        <f>IF(ISBLANK(VLOOKUP($C34&amp;$D34&amp;$G34,Setup!$D$2:$CX$500,70,FALSE)),"",VLOOKUP($C34&amp;$D34&amp;$G34,Setup!$D$2:$CX$500,70,FALSE))</f>
        <v/>
      </c>
      <c r="Q34" t="str">
        <f>IF(ISBLANK(VLOOKUP($C34&amp;$D34&amp;$G34,Setup!$D$2:$CX$500,80,FALSE)),"",VLOOKUP($C34&amp;$D34&amp;$G34,Setup!$D$2:$CX$500,80,FALSE))</f>
        <v/>
      </c>
      <c r="R34" t="str">
        <f>IF(ISBLANK(VLOOKUP($C34&amp;$D34&amp;$G34,Setup!$D$2:$CX$500,90,FALSE)),"",VLOOKUP($C34&amp;$D34&amp;$G34,Setup!$D$2:$CX$500,90,FALSE))</f>
        <v/>
      </c>
    </row>
    <row r="35" spans="1:18" x14ac:dyDescent="0.25">
      <c r="A35" t="s">
        <v>514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IF(ISBLANK(VLOOKUP($C35&amp;$D35&amp;$G35,Setup!$D$2:$CX$500,10,FALSE)),"",VLOOKUP($C35&amp;$D35&amp;$G35,Setup!$D$2:$CX$500,10,FALSE))</f>
        <v>Vouchers and Cash</v>
      </c>
      <c r="K35" t="str">
        <f>IF(ISBLANK(VLOOKUP($C35&amp;$D35&amp;$G35,Setup!$D$2:$CX$500,20,FALSE)),"",VLOOKUP($C35&amp;$D35&amp;$G35,Setup!$D$2:$CX$500,20,FALSE))</f>
        <v>Offers and Privileges</v>
      </c>
      <c r="L35">
        <f>IF(ISBLANK(VLOOKUP($C35&amp;$D35&amp;$G35,Setup!$D$2:$CX$500,10,FALSE)),"",VLOOKUP($C35&amp;$D35&amp;$G35,Setup!$D$2:$CX$500,30,FALSE))</f>
        <v>0</v>
      </c>
      <c r="M35" t="str">
        <f>IF(ISBLANK(VLOOKUP($C35&amp;$D35&amp;$G35,Setup!$D$2:$CX$500,40,FALSE)),"",VLOOKUP($C35&amp;$D35&amp;$G35,Setup!$D$2:$CX$500,40,FALSE))</f>
        <v/>
      </c>
      <c r="N35" t="str">
        <f>IF(ISBLANK(VLOOKUP($C35&amp;$D35&amp;$G35,Setup!$D$2:$CX$500,50,FALSE)),"",VLOOKUP($C35&amp;$D35&amp;$G35,Setup!$D$2:$CX$500,50,FALSE))</f>
        <v/>
      </c>
      <c r="O35" t="str">
        <f>IF(ISBLANK(VLOOKUP($C35&amp;$D35&amp;$G35,Setup!$D$2:$CX$500,60,FALSE)),"",VLOOKUP($C35&amp;$D35&amp;$G35,Setup!$D$2:$CX$500,60,FALSE))</f>
        <v/>
      </c>
      <c r="P35" t="str">
        <f>IF(ISBLANK(VLOOKUP($C35&amp;$D35&amp;$G35,Setup!$D$2:$CX$500,70,FALSE)),"",VLOOKUP($C35&amp;$D35&amp;$G35,Setup!$D$2:$CX$500,70,FALSE))</f>
        <v/>
      </c>
      <c r="Q35" t="str">
        <f>IF(ISBLANK(VLOOKUP($C35&amp;$D35&amp;$G35,Setup!$D$2:$CX$500,80,FALSE)),"",VLOOKUP($C35&amp;$D35&amp;$G35,Setup!$D$2:$CX$500,80,FALSE))</f>
        <v/>
      </c>
      <c r="R35" t="str">
        <f>IF(ISBLANK(VLOOKUP($C35&amp;$D35&amp;$G35,Setup!$D$2:$CX$500,90,FALSE)),"",VLOOKUP($C35&amp;$D35&amp;$G35,Setup!$D$2:$CX$500,90,FALSE))</f>
        <v/>
      </c>
    </row>
    <row r="36" spans="1:18" x14ac:dyDescent="0.25">
      <c r="A36" t="s">
        <v>514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IF(ISBLANK(VLOOKUP($C36&amp;$D36&amp;$G36,Setup!$D$2:$CX$500,10,FALSE)),"",VLOOKUP($C36&amp;$D36&amp;$G36,Setup!$D$2:$CX$500,10,FALSE))</f>
        <v>Vouchers and Cash</v>
      </c>
      <c r="K36" t="str">
        <f>IF(ISBLANK(VLOOKUP($C36&amp;$D36&amp;$G36,Setup!$D$2:$CX$500,20,FALSE)),"",VLOOKUP($C36&amp;$D36&amp;$G36,Setup!$D$2:$CX$500,20,FALSE))</f>
        <v>Travel</v>
      </c>
      <c r="L36" t="str">
        <f>IF(ISBLANK(VLOOKUP($C36&amp;$D36&amp;$G36,Setup!$D$2:$CX$500,10,FALSE)),"",VLOOKUP($C36&amp;$D36&amp;$G36,Setup!$D$2:$CX$500,30,FALSE))</f>
        <v>Offers and Privileges</v>
      </c>
      <c r="M36" t="str">
        <f>IF(ISBLANK(VLOOKUP($C36&amp;$D36&amp;$G36,Setup!$D$2:$CX$500,40,FALSE)),"",VLOOKUP($C36&amp;$D36&amp;$G36,Setup!$D$2:$CX$500,40,FALSE))</f>
        <v/>
      </c>
      <c r="N36" t="str">
        <f>IF(ISBLANK(VLOOKUP($C36&amp;$D36&amp;$G36,Setup!$D$2:$CX$500,50,FALSE)),"",VLOOKUP($C36&amp;$D36&amp;$G36,Setup!$D$2:$CX$500,50,FALSE))</f>
        <v/>
      </c>
      <c r="O36" t="str">
        <f>IF(ISBLANK(VLOOKUP($C36&amp;$D36&amp;$G36,Setup!$D$2:$CX$500,60,FALSE)),"",VLOOKUP($C36&amp;$D36&amp;$G36,Setup!$D$2:$CX$500,60,FALSE))</f>
        <v/>
      </c>
      <c r="P36" t="str">
        <f>IF(ISBLANK(VLOOKUP($C36&amp;$D36&amp;$G36,Setup!$D$2:$CX$500,70,FALSE)),"",VLOOKUP($C36&amp;$D36&amp;$G36,Setup!$D$2:$CX$500,70,FALSE))</f>
        <v/>
      </c>
      <c r="Q36" t="str">
        <f>IF(ISBLANK(VLOOKUP($C36&amp;$D36&amp;$G36,Setup!$D$2:$CX$500,80,FALSE)),"",VLOOKUP($C36&amp;$D36&amp;$G36,Setup!$D$2:$CX$500,80,FALSE))</f>
        <v/>
      </c>
      <c r="R36" t="str">
        <f>IF(ISBLANK(VLOOKUP($C36&amp;$D36&amp;$G36,Setup!$D$2:$CX$500,90,FALSE)),"",VLOOKUP($C36&amp;$D36&amp;$G36,Setup!$D$2:$CX$500,90,FALSE))</f>
        <v/>
      </c>
    </row>
    <row r="37" spans="1:18" x14ac:dyDescent="0.25">
      <c r="A37" t="s">
        <v>514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IF(ISBLANK(VLOOKUP($C37&amp;$D37&amp;$G37,Setup!$D$2:$CX$500,10,FALSE)),"",VLOOKUP($C37&amp;$D37&amp;$G37,Setup!$D$2:$CX$500,10,FALSE))</f>
        <v>Merchandise</v>
      </c>
      <c r="K37" t="str">
        <f>IF(ISBLANK(VLOOKUP($C37&amp;$D37&amp;$G37,Setup!$D$2:$CX$500,20,FALSE)),"",VLOOKUP($C37&amp;$D37&amp;$G37,Setup!$D$2:$CX$500,20,FALSE))</f>
        <v>Vouchers and Cash</v>
      </c>
      <c r="L37" t="str">
        <f>IF(ISBLANK(VLOOKUP($C37&amp;$D37&amp;$G37,Setup!$D$2:$CX$500,10,FALSE)),"",VLOOKUP($C37&amp;$D37&amp;$G37,Setup!$D$2:$CX$500,30,FALSE))</f>
        <v>Travel</v>
      </c>
      <c r="M37" t="str">
        <f>IF(ISBLANK(VLOOKUP($C37&amp;$D37&amp;$G37,Setup!$D$2:$CX$500,40,FALSE)),"",VLOOKUP($C37&amp;$D37&amp;$G37,Setup!$D$2:$CX$500,40,FALSE))</f>
        <v>Shop at Partners</v>
      </c>
      <c r="N37" t="str">
        <f>IF(ISBLANK(VLOOKUP($C37&amp;$D37&amp;$G37,Setup!$D$2:$CX$500,50,FALSE)),"",VLOOKUP($C37&amp;$D37&amp;$G37,Setup!$D$2:$CX$500,50,FALSE))</f>
        <v>Offers and Privileges</v>
      </c>
      <c r="O37" t="str">
        <f>IF(ISBLANK(VLOOKUP($C37&amp;$D37&amp;$G37,Setup!$D$2:$CX$500,60,FALSE)),"",VLOOKUP($C37&amp;$D37&amp;$G37,Setup!$D$2:$CX$500,60,FALSE))</f>
        <v/>
      </c>
      <c r="P37" t="str">
        <f>IF(ISBLANK(VLOOKUP($C37&amp;$D37&amp;$G37,Setup!$D$2:$CX$500,70,FALSE)),"",VLOOKUP($C37&amp;$D37&amp;$G37,Setup!$D$2:$CX$500,70,FALSE))</f>
        <v/>
      </c>
      <c r="Q37" t="str">
        <f>IF(ISBLANK(VLOOKUP($C37&amp;$D37&amp;$G37,Setup!$D$2:$CX$500,80,FALSE)),"",VLOOKUP($C37&amp;$D37&amp;$G37,Setup!$D$2:$CX$500,80,FALSE))</f>
        <v/>
      </c>
      <c r="R37" t="str">
        <f>IF(ISBLANK(VLOOKUP($C37&amp;$D37&amp;$G37,Setup!$D$2:$CX$500,90,FALSE)),"",VLOOKUP($C37&amp;$D37&amp;$G37,Setup!$D$2:$CX$500,90,FALSE))</f>
        <v/>
      </c>
    </row>
    <row r="38" spans="1:18" x14ac:dyDescent="0.25">
      <c r="A38" t="s">
        <v>514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IF(ISBLANK(VLOOKUP($C38&amp;$D38&amp;$G38,Setup!$D$2:$CX$500,10,FALSE)),"",VLOOKUP($C38&amp;$D38&amp;$G38,Setup!$D$2:$CX$500,10,FALSE))</f>
        <v>Vouchers and Cash</v>
      </c>
      <c r="K38" t="str">
        <f>IF(ISBLANK(VLOOKUP($C38&amp;$D38&amp;$G38,Setup!$D$2:$CX$500,20,FALSE)),"",VLOOKUP($C38&amp;$D38&amp;$G38,Setup!$D$2:$CX$500,20,FALSE))</f>
        <v>Travel</v>
      </c>
      <c r="L38" t="str">
        <f>IF(ISBLANK(VLOOKUP($C38&amp;$D38&amp;$G38,Setup!$D$2:$CX$500,10,FALSE)),"",VLOOKUP($C38&amp;$D38&amp;$G38,Setup!$D$2:$CX$500,30,FALSE))</f>
        <v>Shop at Partners</v>
      </c>
      <c r="M38" t="str">
        <f>IF(ISBLANK(VLOOKUP($C38&amp;$D38&amp;$G38,Setup!$D$2:$CX$500,40,FALSE)),"",VLOOKUP($C38&amp;$D38&amp;$G38,Setup!$D$2:$CX$500,40,FALSE))</f>
        <v>Offers and Privileges</v>
      </c>
      <c r="N38" t="str">
        <f>IF(ISBLANK(VLOOKUP($C38&amp;$D38&amp;$G38,Setup!$D$2:$CX$500,50,FALSE)),"",VLOOKUP($C38&amp;$D38&amp;$G38,Setup!$D$2:$CX$500,50,FALSE))</f>
        <v/>
      </c>
      <c r="O38" t="str">
        <f>IF(ISBLANK(VLOOKUP($C38&amp;$D38&amp;$G38,Setup!$D$2:$CX$500,60,FALSE)),"",VLOOKUP($C38&amp;$D38&amp;$G38,Setup!$D$2:$CX$500,60,FALSE))</f>
        <v/>
      </c>
      <c r="P38" t="str">
        <f>IF(ISBLANK(VLOOKUP($C38&amp;$D38&amp;$G38,Setup!$D$2:$CX$500,70,FALSE)),"",VLOOKUP($C38&amp;$D38&amp;$G38,Setup!$D$2:$CX$500,70,FALSE))</f>
        <v/>
      </c>
      <c r="Q38" t="str">
        <f>IF(ISBLANK(VLOOKUP($C38&amp;$D38&amp;$G38,Setup!$D$2:$CX$500,80,FALSE)),"",VLOOKUP($C38&amp;$D38&amp;$G38,Setup!$D$2:$CX$500,80,FALSE))</f>
        <v/>
      </c>
      <c r="R38" t="str">
        <f>IF(ISBLANK(VLOOKUP($C38&amp;$D38&amp;$G38,Setup!$D$2:$CX$500,90,FALSE)),"",VLOOKUP($C38&amp;$D38&amp;$G38,Setup!$D$2:$CX$500,90,FALSE))</f>
        <v/>
      </c>
    </row>
    <row r="39" spans="1:18" x14ac:dyDescent="0.25">
      <c r="A39" t="s">
        <v>514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IF(ISBLANK(VLOOKUP($C39&amp;$D39&amp;$G39,Setup!$D$2:$CX$500,10,FALSE)),"",VLOOKUP($C39&amp;$D39&amp;$G39,Setup!$D$2:$CX$500,10,FALSE))</f>
        <v>Merchandise</v>
      </c>
      <c r="K39" t="str">
        <f>IF(ISBLANK(VLOOKUP($C39&amp;$D39&amp;$G39,Setup!$D$2:$CX$500,20,FALSE)),"",VLOOKUP($C39&amp;$D39&amp;$G39,Setup!$D$2:$CX$500,20,FALSE))</f>
        <v>Vouchers and Cash</v>
      </c>
      <c r="L39" t="str">
        <f>IF(ISBLANK(VLOOKUP($C39&amp;$D39&amp;$G39,Setup!$D$2:$CX$500,10,FALSE)),"",VLOOKUP($C39&amp;$D39&amp;$G39,Setup!$D$2:$CX$500,30,FALSE))</f>
        <v>Travel</v>
      </c>
      <c r="M39" t="str">
        <f>IF(ISBLANK(VLOOKUP($C39&amp;$D39&amp;$G39,Setup!$D$2:$CX$500,40,FALSE)),"",VLOOKUP($C39&amp;$D39&amp;$G39,Setup!$D$2:$CX$500,40,FALSE))</f>
        <v>Shop at Partners</v>
      </c>
      <c r="N39" t="str">
        <f>IF(ISBLANK(VLOOKUP($C39&amp;$D39&amp;$G39,Setup!$D$2:$CX$500,50,FALSE)),"",VLOOKUP($C39&amp;$D39&amp;$G39,Setup!$D$2:$CX$500,50,FALSE))</f>
        <v>Offers and Privileges</v>
      </c>
      <c r="O39" t="str">
        <f>IF(ISBLANK(VLOOKUP($C39&amp;$D39&amp;$G39,Setup!$D$2:$CX$500,60,FALSE)),"",VLOOKUP($C39&amp;$D39&amp;$G39,Setup!$D$2:$CX$500,60,FALSE))</f>
        <v/>
      </c>
      <c r="P39" t="str">
        <f>IF(ISBLANK(VLOOKUP($C39&amp;$D39&amp;$G39,Setup!$D$2:$CX$500,70,FALSE)),"",VLOOKUP($C39&amp;$D39&amp;$G39,Setup!$D$2:$CX$500,70,FALSE))</f>
        <v/>
      </c>
      <c r="Q39" t="str">
        <f>IF(ISBLANK(VLOOKUP($C39&amp;$D39&amp;$G39,Setup!$D$2:$CX$500,80,FALSE)),"",VLOOKUP($C39&amp;$D39&amp;$G39,Setup!$D$2:$CX$500,80,FALSE))</f>
        <v/>
      </c>
      <c r="R39" t="str">
        <f>IF(ISBLANK(VLOOKUP($C39&amp;$D39&amp;$G39,Setup!$D$2:$CX$500,90,FALSE)),"",VLOOKUP($C39&amp;$D39&amp;$G39,Setup!$D$2:$CX$500,90,FALSE))</f>
        <v/>
      </c>
    </row>
    <row r="40" spans="1:18" x14ac:dyDescent="0.25">
      <c r="A40" t="s">
        <v>514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IF(ISBLANK(VLOOKUP($C40&amp;$D40&amp;$G40,Setup!$D$2:$CX$500,10,FALSE)),"",VLOOKUP($C40&amp;$D40&amp;$G40,Setup!$D$2:$CX$500,10,FALSE))</f>
        <v>Merchandise</v>
      </c>
      <c r="K40" t="str">
        <f>IF(ISBLANK(VLOOKUP($C40&amp;$D40&amp;$G40,Setup!$D$2:$CX$500,20,FALSE)),"",VLOOKUP($C40&amp;$D40&amp;$G40,Setup!$D$2:$CX$500,20,FALSE))</f>
        <v>Vouchers and Cash</v>
      </c>
      <c r="L40" t="str">
        <f>IF(ISBLANK(VLOOKUP($C40&amp;$D40&amp;$G40,Setup!$D$2:$CX$500,10,FALSE)),"",VLOOKUP($C40&amp;$D40&amp;$G40,Setup!$D$2:$CX$500,30,FALSE))</f>
        <v>Travel</v>
      </c>
      <c r="M40" t="str">
        <f>IF(ISBLANK(VLOOKUP($C40&amp;$D40&amp;$G40,Setup!$D$2:$CX$500,40,FALSE)),"",VLOOKUP($C40&amp;$D40&amp;$G40,Setup!$D$2:$CX$500,40,FALSE))</f>
        <v>Shop at Partners</v>
      </c>
      <c r="N40" t="str">
        <f>IF(ISBLANK(VLOOKUP($C40&amp;$D40&amp;$G40,Setup!$D$2:$CX$500,50,FALSE)),"",VLOOKUP($C40&amp;$D40&amp;$G40,Setup!$D$2:$CX$500,50,FALSE))</f>
        <v>Offers and Privileges</v>
      </c>
      <c r="O40" t="str">
        <f>IF(ISBLANK(VLOOKUP($C40&amp;$D40&amp;$G40,Setup!$D$2:$CX$500,60,FALSE)),"",VLOOKUP($C40&amp;$D40&amp;$G40,Setup!$D$2:$CX$500,60,FALSE))</f>
        <v/>
      </c>
      <c r="P40" t="str">
        <f>IF(ISBLANK(VLOOKUP($C40&amp;$D40&amp;$G40,Setup!$D$2:$CX$500,70,FALSE)),"",VLOOKUP($C40&amp;$D40&amp;$G40,Setup!$D$2:$CX$500,70,FALSE))</f>
        <v/>
      </c>
      <c r="Q40" t="str">
        <f>IF(ISBLANK(VLOOKUP($C40&amp;$D40&amp;$G40,Setup!$D$2:$CX$500,80,FALSE)),"",VLOOKUP($C40&amp;$D40&amp;$G40,Setup!$D$2:$CX$500,80,FALSE))</f>
        <v/>
      </c>
      <c r="R40" t="str">
        <f>IF(ISBLANK(VLOOKUP($C40&amp;$D40&amp;$G40,Setup!$D$2:$CX$500,90,FALSE)),"",VLOOKUP($C40&amp;$D40&amp;$G40,Setup!$D$2:$CX$500,90,FALSE))</f>
        <v/>
      </c>
    </row>
    <row r="41" spans="1:18" x14ac:dyDescent="0.25">
      <c r="A41" t="s">
        <v>514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IF(ISBLANK(VLOOKUP($C41&amp;$D41&amp;$G41,Setup!$D$2:$CX$500,10,FALSE)),"",VLOOKUP($C41&amp;$D41&amp;$G41,Setup!$D$2:$CX$500,10,FALSE))</f>
        <v>Merchandise</v>
      </c>
      <c r="K41" t="str">
        <f>IF(ISBLANK(VLOOKUP($C41&amp;$D41&amp;$G41,Setup!$D$2:$CX$500,20,FALSE)),"",VLOOKUP($C41&amp;$D41&amp;$G41,Setup!$D$2:$CX$500,20,FALSE))</f>
        <v>Vouchers and Cash</v>
      </c>
      <c r="L41" t="str">
        <f>IF(ISBLANK(VLOOKUP($C41&amp;$D41&amp;$G41,Setup!$D$2:$CX$500,10,FALSE)),"",VLOOKUP($C41&amp;$D41&amp;$G41,Setup!$D$2:$CX$500,30,FALSE))</f>
        <v>Travel</v>
      </c>
      <c r="M41" t="str">
        <f>IF(ISBLANK(VLOOKUP($C41&amp;$D41&amp;$G41,Setup!$D$2:$CX$500,40,FALSE)),"",VLOOKUP($C41&amp;$D41&amp;$G41,Setup!$D$2:$CX$500,40,FALSE))</f>
        <v>Shop at Partners</v>
      </c>
      <c r="N41" t="str">
        <f>IF(ISBLANK(VLOOKUP($C41&amp;$D41&amp;$G41,Setup!$D$2:$CX$500,50,FALSE)),"",VLOOKUP($C41&amp;$D41&amp;$G41,Setup!$D$2:$CX$500,50,FALSE))</f>
        <v>Offers and Privileges</v>
      </c>
      <c r="O41" t="str">
        <f>IF(ISBLANK(VLOOKUP($C41&amp;$D41&amp;$G41,Setup!$D$2:$CX$500,60,FALSE)),"",VLOOKUP($C41&amp;$D41&amp;$G41,Setup!$D$2:$CX$500,60,FALSE))</f>
        <v/>
      </c>
      <c r="P41" t="str">
        <f>IF(ISBLANK(VLOOKUP($C41&amp;$D41&amp;$G41,Setup!$D$2:$CX$500,70,FALSE)),"",VLOOKUP($C41&amp;$D41&amp;$G41,Setup!$D$2:$CX$500,70,FALSE))</f>
        <v/>
      </c>
      <c r="Q41" t="str">
        <f>IF(ISBLANK(VLOOKUP($C41&amp;$D41&amp;$G41,Setup!$D$2:$CX$500,80,FALSE)),"",VLOOKUP($C41&amp;$D41&amp;$G41,Setup!$D$2:$CX$500,80,FALSE))</f>
        <v/>
      </c>
      <c r="R41" t="str">
        <f>IF(ISBLANK(VLOOKUP($C41&amp;$D41&amp;$G41,Setup!$D$2:$CX$500,90,FALSE)),"",VLOOKUP($C41&amp;$D41&amp;$G41,Setup!$D$2:$CX$500,90,FALSE))</f>
        <v/>
      </c>
    </row>
    <row r="42" spans="1:18" x14ac:dyDescent="0.25">
      <c r="A42" t="s">
        <v>514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IF(ISBLANK(VLOOKUP($C42&amp;$D42&amp;$G42,Setup!$D$2:$CX$500,10,FALSE)),"",VLOOKUP($C42&amp;$D42&amp;$G42,Setup!$D$2:$CX$500,10,FALSE))</f>
        <v>Merchandise</v>
      </c>
      <c r="K42" t="str">
        <f>IF(ISBLANK(VLOOKUP($C42&amp;$D42&amp;$G42,Setup!$D$2:$CX$500,20,FALSE)),"",VLOOKUP($C42&amp;$D42&amp;$G42,Setup!$D$2:$CX$500,20,FALSE))</f>
        <v>Cash Rewards</v>
      </c>
      <c r="L42" t="str">
        <f>IF(ISBLANK(VLOOKUP($C42&amp;$D42&amp;$G42,Setup!$D$2:$CX$500,10,FALSE)),"",VLOOKUP($C42&amp;$D42&amp;$G42,Setup!$D$2:$CX$500,30,FALSE))</f>
        <v>Travel</v>
      </c>
      <c r="M42" t="str">
        <f>IF(ISBLANK(VLOOKUP($C42&amp;$D42&amp;$G42,Setup!$D$2:$CX$500,40,FALSE)),"",VLOOKUP($C42&amp;$D42&amp;$G42,Setup!$D$2:$CX$500,40,FALSE))</f>
        <v>Shop At Partners</v>
      </c>
      <c r="N42" t="str">
        <f>IF(ISBLANK(VLOOKUP($C42&amp;$D42&amp;$G42,Setup!$D$2:$CX$500,50,FALSE)),"",VLOOKUP($C42&amp;$D42&amp;$G42,Setup!$D$2:$CX$500,50,FALSE))</f>
        <v>Offers and Privileges</v>
      </c>
      <c r="O42" t="str">
        <f>IF(ISBLANK(VLOOKUP($C42&amp;$D42&amp;$G42,Setup!$D$2:$CX$500,60,FALSE)),"",VLOOKUP($C42&amp;$D42&amp;$G42,Setup!$D$2:$CX$500,60,FALSE))</f>
        <v/>
      </c>
      <c r="P42" t="str">
        <f>IF(ISBLANK(VLOOKUP($C42&amp;$D42&amp;$G42,Setup!$D$2:$CX$500,70,FALSE)),"",VLOOKUP($C42&amp;$D42&amp;$G42,Setup!$D$2:$CX$500,70,FALSE))</f>
        <v/>
      </c>
      <c r="Q42" t="str">
        <f>IF(ISBLANK(VLOOKUP($C42&amp;$D42&amp;$G42,Setup!$D$2:$CX$500,80,FALSE)),"",VLOOKUP($C42&amp;$D42&amp;$G42,Setup!$D$2:$CX$500,80,FALSE))</f>
        <v/>
      </c>
      <c r="R42" t="str">
        <f>IF(ISBLANK(VLOOKUP($C42&amp;$D42&amp;$G42,Setup!$D$2:$CX$500,90,FALSE)),"",VLOOKUP($C42&amp;$D42&amp;$G42,Setup!$D$2:$CX$500,90,FALSE))</f>
        <v/>
      </c>
    </row>
    <row r="43" spans="1:18" x14ac:dyDescent="0.25">
      <c r="A43" t="s">
        <v>514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IF(ISBLANK(VLOOKUP($C43&amp;$D43&amp;$G43,Setup!$D$2:$CX$500,10,FALSE)),"",VLOOKUP($C43&amp;$D43&amp;$G43,Setup!$D$2:$CX$500,10,FALSE))</f>
        <v>ขaaaองกำนัล</v>
      </c>
      <c r="K43" t="str">
        <f>IF(ISBLANK(VLOOKUP($C43&amp;$D43&amp;$G43,Setup!$D$2:$CX$500,20,FALSE)),"",VLOOKUP($C43&amp;$D43&amp;$G43,Setup!$D$2:$CX$500,20,FALSE))</f>
        <v>คaaaะแนนเงินสด</v>
      </c>
      <c r="L43" t="str">
        <f>IF(ISBLANK(VLOOKUP($C43&amp;$D43&amp;$G43,Setup!$D$2:$CX$500,10,FALSE)),"",VLOOKUP($C43&amp;$D43&amp;$G43,Setup!$D$2:$CX$500,30,FALSE))</f>
        <v>ท่aaaองเที่ยว</v>
      </c>
      <c r="M43" t="str">
        <f>IF(ISBLANK(VLOOKUP($C43&amp;$D43&amp;$G43,Setup!$D$2:$CX$500,40,FALSE)),"",VLOOKUP($C43&amp;$D43&amp;$G43,Setup!$D$2:$CX$500,40,FALSE))</f>
        <v>แลกคะแนนสะสม ณ ร้านค้า</v>
      </c>
      <c r="N43" t="str">
        <f>IF(ISBLANK(VLOOKUP($C43&amp;$D43&amp;$G43,Setup!$D$2:$CX$500,50,FALSE)),"",VLOOKUP($C43&amp;$D43&amp;$G43,Setup!$D$2:$CX$500,50,FALSE))</f>
        <v>ข้อเสนอและสิทธิพิเศษ</v>
      </c>
      <c r="O43" t="str">
        <f>IF(ISBLANK(VLOOKUP($C43&amp;$D43&amp;$G43,Setup!$D$2:$CX$500,60,FALSE)),"",VLOOKUP($C43&amp;$D43&amp;$G43,Setup!$D$2:$CX$500,60,FALSE))</f>
        <v/>
      </c>
      <c r="P43" t="str">
        <f>IF(ISBLANK(VLOOKUP($C43&amp;$D43&amp;$G43,Setup!$D$2:$CX$500,70,FALSE)),"",VLOOKUP($C43&amp;$D43&amp;$G43,Setup!$D$2:$CX$500,70,FALSE))</f>
        <v/>
      </c>
      <c r="Q43" t="str">
        <f>IF(ISBLANK(VLOOKUP($C43&amp;$D43&amp;$G43,Setup!$D$2:$CX$500,80,FALSE)),"",VLOOKUP($C43&amp;$D43&amp;$G43,Setup!$D$2:$CX$500,80,FALSE))</f>
        <v/>
      </c>
      <c r="R43" t="str">
        <f>IF(ISBLANK(VLOOKUP($C43&amp;$D43&amp;$G43,Setup!$D$2:$CX$500,90,FALSE)),"",VLOOKUP($C43&amp;$D43&amp;$G43,Setup!$D$2:$CX$500,90,FALSE))</f>
        <v/>
      </c>
    </row>
    <row r="44" spans="1:18" x14ac:dyDescent="0.25">
      <c r="A44" t="s">
        <v>514</v>
      </c>
      <c r="B44" t="s">
        <v>156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IF(ISBLANK(VLOOKUP($C44&amp;$D44&amp;$G44,Setup!$D$2:$CX$500,10,FALSE)),"",VLOOKUP($C44&amp;$D44&amp;$G44,Setup!$D$2:$CX$500,10,FALSE))</f>
        <v>Cash Rewards</v>
      </c>
      <c r="K44" t="str">
        <f>IF(ISBLANK(VLOOKUP($C44&amp;$D44&amp;$G44,Setup!$D$2:$CX$500,20,FALSE)),"",VLOOKUP($C44&amp;$D44&amp;$G44,Setup!$D$2:$CX$500,20,FALSE))</f>
        <v>Shop At Partners</v>
      </c>
      <c r="L44" t="str">
        <f>IF(ISBLANK(VLOOKUP($C44&amp;$D44&amp;$G44,Setup!$D$2:$CX$500,10,FALSE)),"",VLOOKUP($C44&amp;$D44&amp;$G44,Setup!$D$2:$CX$500,30,FALSE))</f>
        <v>Offers and Privileges</v>
      </c>
      <c r="M44" t="str">
        <f>IF(ISBLANK(VLOOKUP($C44&amp;$D44&amp;$G44,Setup!$D$2:$CX$500,40,FALSE)),"",VLOOKUP($C44&amp;$D44&amp;$G44,Setup!$D$2:$CX$500,40,FALSE))</f>
        <v/>
      </c>
      <c r="N44" t="str">
        <f>IF(ISBLANK(VLOOKUP($C44&amp;$D44&amp;$G44,Setup!$D$2:$CX$500,50,FALSE)),"",VLOOKUP($C44&amp;$D44&amp;$G44,Setup!$D$2:$CX$500,50,FALSE))</f>
        <v/>
      </c>
      <c r="O44" t="str">
        <f>IF(ISBLANK(VLOOKUP($C44&amp;$D44&amp;$G44,Setup!$D$2:$CX$500,60,FALSE)),"",VLOOKUP($C44&amp;$D44&amp;$G44,Setup!$D$2:$CX$500,60,FALSE))</f>
        <v/>
      </c>
      <c r="P44" t="str">
        <f>IF(ISBLANK(VLOOKUP($C44&amp;$D44&amp;$G44,Setup!$D$2:$CX$500,70,FALSE)),"",VLOOKUP($C44&amp;$D44&amp;$G44,Setup!$D$2:$CX$500,70,FALSE))</f>
        <v/>
      </c>
      <c r="Q44" t="str">
        <f>IF(ISBLANK(VLOOKUP($C44&amp;$D44&amp;$G44,Setup!$D$2:$CX$500,80,FALSE)),"",VLOOKUP($C44&amp;$D44&amp;$G44,Setup!$D$2:$CX$500,80,FALSE))</f>
        <v/>
      </c>
      <c r="R44" t="str">
        <f>IF(ISBLANK(VLOOKUP($C44&amp;$D44&amp;$G44,Setup!$D$2:$CX$500,90,FALSE)),"",VLOOKUP($C44&amp;$D44&amp;$G44,Setup!$D$2:$CX$500,90,FALSE))</f>
        <v/>
      </c>
    </row>
    <row r="45" spans="1:18" x14ac:dyDescent="0.25">
      <c r="A45" t="s">
        <v>514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IF(ISBLANK(VLOOKUP($C45&amp;$D45&amp;$G45,Setup!$D$2:$CX$500,10,FALSE)),"",VLOOKUP($C45&amp;$D45&amp;$G45,Setup!$D$2:$CX$500,10,FALSE))</f>
        <v>คะแนนเงินสด</v>
      </c>
      <c r="K45" t="str">
        <f>IF(ISBLANK(VLOOKUP($C45&amp;$D45&amp;$G45,Setup!$D$2:$CX$500,20,FALSE)),"",VLOOKUP($C45&amp;$D45&amp;$G45,Setup!$D$2:$CX$500,20,FALSE))</f>
        <v>แลกคะแนนสะสม ณ ร้านค้า</v>
      </c>
      <c r="L45" t="str">
        <f>IF(ISBLANK(VLOOKUP($C45&amp;$D45&amp;$G45,Setup!$D$2:$CX$500,10,FALSE)),"",VLOOKUP($C45&amp;$D45&amp;$G45,Setup!$D$2:$CX$500,30,FALSE))</f>
        <v>ข้อเสนอและสิทธิพิเศษ</v>
      </c>
      <c r="M45" t="str">
        <f>IF(ISBLANK(VLOOKUP($C45&amp;$D45&amp;$G45,Setup!$D$2:$CX$500,40,FALSE)),"",VLOOKUP($C45&amp;$D45&amp;$G45,Setup!$D$2:$CX$500,40,FALSE))</f>
        <v/>
      </c>
      <c r="N45" t="str">
        <f>IF(ISBLANK(VLOOKUP($C45&amp;$D45&amp;$G45,Setup!$D$2:$CX$500,50,FALSE)),"",VLOOKUP($C45&amp;$D45&amp;$G45,Setup!$D$2:$CX$500,50,FALSE))</f>
        <v/>
      </c>
      <c r="O45" t="str">
        <f>IF(ISBLANK(VLOOKUP($C45&amp;$D45&amp;$G45,Setup!$D$2:$CX$500,60,FALSE)),"",VLOOKUP($C45&amp;$D45&amp;$G45,Setup!$D$2:$CX$500,60,FALSE))</f>
        <v/>
      </c>
      <c r="P45" t="str">
        <f>IF(ISBLANK(VLOOKUP($C45&amp;$D45&amp;$G45,Setup!$D$2:$CX$500,70,FALSE)),"",VLOOKUP($C45&amp;$D45&amp;$G45,Setup!$D$2:$CX$500,70,FALSE))</f>
        <v/>
      </c>
      <c r="Q45" t="str">
        <f>IF(ISBLANK(VLOOKUP($C45&amp;$D45&amp;$G45,Setup!$D$2:$CX$500,80,FALSE)),"",VLOOKUP($C45&amp;$D45&amp;$G45,Setup!$D$2:$CX$500,80,FALSE))</f>
        <v/>
      </c>
      <c r="R45" t="str">
        <f>IF(ISBLANK(VLOOKUP($C45&amp;$D45&amp;$G45,Setup!$D$2:$CX$500,90,FALSE)),"",VLOOKUP($C45&amp;$D45&amp;$G45,Setup!$D$2:$CX$500,90,FALSE))</f>
        <v/>
      </c>
    </row>
    <row r="46" spans="1:18" x14ac:dyDescent="0.25">
      <c r="A46" t="s">
        <v>514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IF(ISBLANK(VLOOKUP($C46&amp;$D46&amp;$G46,Setup!$D$2:$CX$500,10,FALSE)),"",VLOOKUP($C46&amp;$D46&amp;$G46,Setup!$D$2:$CX$500,10,FALSE))</f>
        <v>Cash Rewards</v>
      </c>
      <c r="K46" t="str">
        <f>IF(ISBLANK(VLOOKUP($C46&amp;$D46&amp;$G46,Setup!$D$2:$CX$500,20,FALSE)),"",VLOOKUP($C46&amp;$D46&amp;$G46,Setup!$D$2:$CX$500,20,FALSE))</f>
        <v>Travel</v>
      </c>
      <c r="L46" t="str">
        <f>IF(ISBLANK(VLOOKUP($C46&amp;$D46&amp;$G46,Setup!$D$2:$CX$500,10,FALSE)),"",VLOOKUP($C46&amp;$D46&amp;$G46,Setup!$D$2:$CX$500,30,FALSE))</f>
        <v>Shop At Partners</v>
      </c>
      <c r="M46" t="str">
        <f>IF(ISBLANK(VLOOKUP($C46&amp;$D46&amp;$G46,Setup!$D$2:$CX$500,40,FALSE)),"",VLOOKUP($C46&amp;$D46&amp;$G46,Setup!$D$2:$CX$500,40,FALSE))</f>
        <v>Offers and Privileges</v>
      </c>
      <c r="N46" t="str">
        <f>IF(ISBLANK(VLOOKUP($C46&amp;$D46&amp;$G46,Setup!$D$2:$CX$500,50,FALSE)),"",VLOOKUP($C46&amp;$D46&amp;$G46,Setup!$D$2:$CX$500,50,FALSE))</f>
        <v/>
      </c>
      <c r="O46" t="str">
        <f>IF(ISBLANK(VLOOKUP($C46&amp;$D46&amp;$G46,Setup!$D$2:$CX$500,60,FALSE)),"",VLOOKUP($C46&amp;$D46&amp;$G46,Setup!$D$2:$CX$500,60,FALSE))</f>
        <v/>
      </c>
      <c r="P46" t="str">
        <f>IF(ISBLANK(VLOOKUP($C46&amp;$D46&amp;$G46,Setup!$D$2:$CX$500,70,FALSE)),"",VLOOKUP($C46&amp;$D46&amp;$G46,Setup!$D$2:$CX$500,70,FALSE))</f>
        <v/>
      </c>
      <c r="Q46" t="str">
        <f>IF(ISBLANK(VLOOKUP($C46&amp;$D46&amp;$G46,Setup!$D$2:$CX$500,80,FALSE)),"",VLOOKUP($C46&amp;$D46&amp;$G46,Setup!$D$2:$CX$500,80,FALSE))</f>
        <v/>
      </c>
      <c r="R46" t="str">
        <f>IF(ISBLANK(VLOOKUP($C46&amp;$D46&amp;$G46,Setup!$D$2:$CX$500,90,FALSE)),"",VLOOKUP($C46&amp;$D46&amp;$G46,Setup!$D$2:$CX$500,90,FALSE))</f>
        <v/>
      </c>
    </row>
    <row r="47" spans="1:18" x14ac:dyDescent="0.25">
      <c r="A47" t="s">
        <v>514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IF(ISBLANK(VLOOKUP($C47&amp;$D47&amp;$G47,Setup!$D$2:$CX$500,10,FALSE)),"",VLOOKUP($C47&amp;$D47&amp;$G47,Setup!$D$2:$CX$500,10,FALSE))</f>
        <v>คะแนนเงินสด</v>
      </c>
      <c r="K47" t="str">
        <f>IF(ISBLANK(VLOOKUP($C47&amp;$D47&amp;$G47,Setup!$D$2:$CX$500,20,FALSE)),"",VLOOKUP($C47&amp;$D47&amp;$G47,Setup!$D$2:$CX$500,20,FALSE))</f>
        <v>ท่องเที่ยว</v>
      </c>
      <c r="L47" t="str">
        <f>IF(ISBLANK(VLOOKUP($C47&amp;$D47&amp;$G47,Setup!$D$2:$CX$500,10,FALSE)),"",VLOOKUP($C47&amp;$D47&amp;$G47,Setup!$D$2:$CX$500,30,FALSE))</f>
        <v>แลกคะแนนสะสม ณ ร้านค้า</v>
      </c>
      <c r="M47" t="str">
        <f>IF(ISBLANK(VLOOKUP($C47&amp;$D47&amp;$G47,Setup!$D$2:$CX$500,40,FALSE)),"",VLOOKUP($C47&amp;$D47&amp;$G47,Setup!$D$2:$CX$500,40,FALSE))</f>
        <v>ข้อเสนอและสิทธิพิเศษ</v>
      </c>
      <c r="N47" t="str">
        <f>IF(ISBLANK(VLOOKUP($C47&amp;$D47&amp;$G47,Setup!$D$2:$CX$500,50,FALSE)),"",VLOOKUP($C47&amp;$D47&amp;$G47,Setup!$D$2:$CX$500,50,FALSE))</f>
        <v/>
      </c>
      <c r="O47" t="str">
        <f>IF(ISBLANK(VLOOKUP($C47&amp;$D47&amp;$G47,Setup!$D$2:$CX$500,60,FALSE)),"",VLOOKUP($C47&amp;$D47&amp;$G47,Setup!$D$2:$CX$500,60,FALSE))</f>
        <v/>
      </c>
      <c r="P47" t="str">
        <f>IF(ISBLANK(VLOOKUP($C47&amp;$D47&amp;$G47,Setup!$D$2:$CX$500,70,FALSE)),"",VLOOKUP($C47&amp;$D47&amp;$G47,Setup!$D$2:$CX$500,70,FALSE))</f>
        <v/>
      </c>
      <c r="Q47" t="str">
        <f>IF(ISBLANK(VLOOKUP($C47&amp;$D47&amp;$G47,Setup!$D$2:$CX$500,80,FALSE)),"",VLOOKUP($C47&amp;$D47&amp;$G47,Setup!$D$2:$CX$500,80,FALSE))</f>
        <v/>
      </c>
      <c r="R47" t="str">
        <f>IF(ISBLANK(VLOOKUP($C47&amp;$D47&amp;$G47,Setup!$D$2:$CX$500,90,FALSE)),"",VLOOKUP($C47&amp;$D47&amp;$G47,Setup!$D$2:$CX$500,90,FALSE))</f>
        <v/>
      </c>
    </row>
    <row r="48" spans="1:18" x14ac:dyDescent="0.25">
      <c r="A48" t="s">
        <v>514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IF(ISBLANK(VLOOKUP($C48&amp;$D48&amp;$G48,Setup!$D$2:$CX$500,10,FALSE)),"",VLOOKUP($C48&amp;$D48&amp;$G48,Setup!$D$2:$CX$500,10,FALSE))</f>
        <v>Merchandise</v>
      </c>
      <c r="K48" t="str">
        <f>IF(ISBLANK(VLOOKUP($C48&amp;$D48&amp;$G48,Setup!$D$2:$CX$500,20,FALSE)),"",VLOOKUP($C48&amp;$D48&amp;$G48,Setup!$D$2:$CX$500,20,FALSE))</f>
        <v>Cash Rewards</v>
      </c>
      <c r="L48" t="str">
        <f>IF(ISBLANK(VLOOKUP($C48&amp;$D48&amp;$G48,Setup!$D$2:$CX$500,10,FALSE)),"",VLOOKUP($C48&amp;$D48&amp;$G48,Setup!$D$2:$CX$500,30,FALSE))</f>
        <v>Travel</v>
      </c>
      <c r="M48" t="str">
        <f>IF(ISBLANK(VLOOKUP($C48&amp;$D48&amp;$G48,Setup!$D$2:$CX$500,40,FALSE)),"",VLOOKUP($C48&amp;$D48&amp;$G48,Setup!$D$2:$CX$500,40,FALSE))</f>
        <v>Shop At Partners</v>
      </c>
      <c r="N48" t="str">
        <f>IF(ISBLANK(VLOOKUP($C48&amp;$D48&amp;$G48,Setup!$D$2:$CX$500,50,FALSE)),"",VLOOKUP($C48&amp;$D48&amp;$G48,Setup!$D$2:$CX$500,50,FALSE))</f>
        <v>Offers and Privileges</v>
      </c>
      <c r="O48" t="str">
        <f>IF(ISBLANK(VLOOKUP($C48&amp;$D48&amp;$G48,Setup!$D$2:$CX$500,60,FALSE)),"",VLOOKUP($C48&amp;$D48&amp;$G48,Setup!$D$2:$CX$500,60,FALSE))</f>
        <v/>
      </c>
      <c r="P48" t="str">
        <f>IF(ISBLANK(VLOOKUP($C48&amp;$D48&amp;$G48,Setup!$D$2:$CX$500,70,FALSE)),"",VLOOKUP($C48&amp;$D48&amp;$G48,Setup!$D$2:$CX$500,70,FALSE))</f>
        <v/>
      </c>
      <c r="Q48" t="str">
        <f>IF(ISBLANK(VLOOKUP($C48&amp;$D48&amp;$G48,Setup!$D$2:$CX$500,80,FALSE)),"",VLOOKUP($C48&amp;$D48&amp;$G48,Setup!$D$2:$CX$500,80,FALSE))</f>
        <v/>
      </c>
      <c r="R48" t="str">
        <f>IF(ISBLANK(VLOOKUP($C48&amp;$D48&amp;$G48,Setup!$D$2:$CX$500,90,FALSE)),"",VLOOKUP($C48&amp;$D48&amp;$G48,Setup!$D$2:$CX$500,90,FALSE))</f>
        <v/>
      </c>
    </row>
    <row r="49" spans="1:18" x14ac:dyDescent="0.25">
      <c r="A49" t="s">
        <v>514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IF(ISBLANK(VLOOKUP($C49&amp;$D49&amp;$G49,Setup!$D$2:$CX$500,10,FALSE)),"",VLOOKUP($C49&amp;$D49&amp;$G49,Setup!$D$2:$CX$500,10,FALSE))</f>
        <v>ของกำนัล</v>
      </c>
      <c r="K49" t="str">
        <f>IF(ISBLANK(VLOOKUP($C49&amp;$D49&amp;$G49,Setup!$D$2:$CX$500,20,FALSE)),"",VLOOKUP($C49&amp;$D49&amp;$G49,Setup!$D$2:$CX$500,20,FALSE))</f>
        <v>คะแนนเงินสด</v>
      </c>
      <c r="L49" t="str">
        <f>IF(ISBLANK(VLOOKUP($C49&amp;$D49&amp;$G49,Setup!$D$2:$CX$500,10,FALSE)),"",VLOOKUP($C49&amp;$D49&amp;$G49,Setup!$D$2:$CX$500,30,FALSE))</f>
        <v>ท่องเที่ยว</v>
      </c>
      <c r="M49" t="str">
        <f>IF(ISBLANK(VLOOKUP($C49&amp;$D49&amp;$G49,Setup!$D$2:$CX$500,40,FALSE)),"",VLOOKUP($C49&amp;$D49&amp;$G49,Setup!$D$2:$CX$500,40,FALSE))</f>
        <v>แลกคะแนนสะสม ณ ร้านค้า</v>
      </c>
      <c r="N49" t="str">
        <f>IF(ISBLANK(VLOOKUP($C49&amp;$D49&amp;$G49,Setup!$D$2:$CX$500,50,FALSE)),"",VLOOKUP($C49&amp;$D49&amp;$G49,Setup!$D$2:$CX$500,50,FALSE))</f>
        <v>ข้อเสนอและสิทธิพิเศษ</v>
      </c>
      <c r="O49" t="str">
        <f>IF(ISBLANK(VLOOKUP($C49&amp;$D49&amp;$G49,Setup!$D$2:$CX$500,60,FALSE)),"",VLOOKUP($C49&amp;$D49&amp;$G49,Setup!$D$2:$CX$500,60,FALSE))</f>
        <v/>
      </c>
      <c r="P49" t="str">
        <f>IF(ISBLANK(VLOOKUP($C49&amp;$D49&amp;$G49,Setup!$D$2:$CX$500,70,FALSE)),"",VLOOKUP($C49&amp;$D49&amp;$G49,Setup!$D$2:$CX$500,70,FALSE))</f>
        <v/>
      </c>
      <c r="Q49" t="str">
        <f>IF(ISBLANK(VLOOKUP($C49&amp;$D49&amp;$G49,Setup!$D$2:$CX$500,80,FALSE)),"",VLOOKUP($C49&amp;$D49&amp;$G49,Setup!$D$2:$CX$500,80,FALSE))</f>
        <v/>
      </c>
      <c r="R49" t="str">
        <f>IF(ISBLANK(VLOOKUP($C49&amp;$D49&amp;$G49,Setup!$D$2:$CX$500,90,FALSE)),"",VLOOKUP($C49&amp;$D49&amp;$G49,Setup!$D$2:$CX$500,90,FALSE))</f>
        <v/>
      </c>
    </row>
    <row r="50" spans="1:18" x14ac:dyDescent="0.25">
      <c r="A50" t="s">
        <v>514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IF(ISBLANK(VLOOKUP($C50&amp;$D50&amp;$G50,Setup!$D$2:$CX$500,10,FALSE)),"",VLOOKUP($C50&amp;$D50&amp;$G50,Setup!$D$2:$CX$500,10,FALSE))</f>
        <v>Merchandise</v>
      </c>
      <c r="K50" t="str">
        <f>IF(ISBLANK(VLOOKUP($C50&amp;$D50&amp;$G50,Setup!$D$2:$CX$500,20,FALSE)),"",VLOOKUP($C50&amp;$D50&amp;$G50,Setup!$D$2:$CX$500,20,FALSE))</f>
        <v>Cash Rewards</v>
      </c>
      <c r="L50" t="str">
        <f>IF(ISBLANK(VLOOKUP($C50&amp;$D50&amp;$G50,Setup!$D$2:$CX$500,10,FALSE)),"",VLOOKUP($C50&amp;$D50&amp;$G50,Setup!$D$2:$CX$500,30,FALSE))</f>
        <v>Travel</v>
      </c>
      <c r="M50" t="str">
        <f>IF(ISBLANK(VLOOKUP($C50&amp;$D50&amp;$G50,Setup!$D$2:$CX$500,40,FALSE)),"",VLOOKUP($C50&amp;$D50&amp;$G50,Setup!$D$2:$CX$500,40,FALSE))</f>
        <v>Shop At Partners</v>
      </c>
      <c r="N50" t="str">
        <f>IF(ISBLANK(VLOOKUP($C50&amp;$D50&amp;$G50,Setup!$D$2:$CX$500,50,FALSE)),"",VLOOKUP($C50&amp;$D50&amp;$G50,Setup!$D$2:$CX$500,50,FALSE))</f>
        <v>Offers and Privileges</v>
      </c>
      <c r="O50" t="str">
        <f>IF(ISBLANK(VLOOKUP($C50&amp;$D50&amp;$G50,Setup!$D$2:$CX$500,60,FALSE)),"",VLOOKUP($C50&amp;$D50&amp;$G50,Setup!$D$2:$CX$500,60,FALSE))</f>
        <v/>
      </c>
      <c r="P50" t="str">
        <f>IF(ISBLANK(VLOOKUP($C50&amp;$D50&amp;$G50,Setup!$D$2:$CX$500,70,FALSE)),"",VLOOKUP($C50&amp;$D50&amp;$G50,Setup!$D$2:$CX$500,70,FALSE))</f>
        <v/>
      </c>
      <c r="Q50" t="str">
        <f>IF(ISBLANK(VLOOKUP($C50&amp;$D50&amp;$G50,Setup!$D$2:$CX$500,80,FALSE)),"",VLOOKUP($C50&amp;$D50&amp;$G50,Setup!$D$2:$CX$500,80,FALSE))</f>
        <v/>
      </c>
      <c r="R50" t="str">
        <f>IF(ISBLANK(VLOOKUP($C50&amp;$D50&amp;$G50,Setup!$D$2:$CX$500,90,FALSE)),"",VLOOKUP($C50&amp;$D50&amp;$G50,Setup!$D$2:$CX$500,90,FALSE))</f>
        <v/>
      </c>
    </row>
    <row r="51" spans="1:18" x14ac:dyDescent="0.25">
      <c r="A51" t="s">
        <v>514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IF(ISBLANK(VLOOKUP($C51&amp;$D51&amp;$G51,Setup!$D$2:$CX$500,10,FALSE)),"",VLOOKUP($C51&amp;$D51&amp;$G51,Setup!$D$2:$CX$500,10,FALSE))</f>
        <v>ของกำนัล</v>
      </c>
      <c r="K51" t="str">
        <f>IF(ISBLANK(VLOOKUP($C51&amp;$D51&amp;$G51,Setup!$D$2:$CX$500,20,FALSE)),"",VLOOKUP($C51&amp;$D51&amp;$G51,Setup!$D$2:$CX$500,20,FALSE))</f>
        <v>คะแนนเงินสด</v>
      </c>
      <c r="L51" t="str">
        <f>IF(ISBLANK(VLOOKUP($C51&amp;$D51&amp;$G51,Setup!$D$2:$CX$500,10,FALSE)),"",VLOOKUP($C51&amp;$D51&amp;$G51,Setup!$D$2:$CX$500,30,FALSE))</f>
        <v>ท่องเที่ยว</v>
      </c>
      <c r="M51" t="str">
        <f>IF(ISBLANK(VLOOKUP($C51&amp;$D51&amp;$G51,Setup!$D$2:$CX$500,40,FALSE)),"",VLOOKUP($C51&amp;$D51&amp;$G51,Setup!$D$2:$CX$500,40,FALSE))</f>
        <v>แลกคะแนนสะสม ณ ร้านค้า</v>
      </c>
      <c r="N51" t="str">
        <f>IF(ISBLANK(VLOOKUP($C51&amp;$D51&amp;$G51,Setup!$D$2:$CX$500,50,FALSE)),"",VLOOKUP($C51&amp;$D51&amp;$G51,Setup!$D$2:$CX$500,50,FALSE))</f>
        <v>ข้อเสนอและสิทธิพิเศษ</v>
      </c>
      <c r="O51" t="str">
        <f>IF(ISBLANK(VLOOKUP($C51&amp;$D51&amp;$G51,Setup!$D$2:$CX$500,60,FALSE)),"",VLOOKUP($C51&amp;$D51&amp;$G51,Setup!$D$2:$CX$500,60,FALSE))</f>
        <v/>
      </c>
      <c r="P51" t="str">
        <f>IF(ISBLANK(VLOOKUP($C51&amp;$D51&amp;$G51,Setup!$D$2:$CX$500,70,FALSE)),"",VLOOKUP($C51&amp;$D51&amp;$G51,Setup!$D$2:$CX$500,70,FALSE))</f>
        <v/>
      </c>
      <c r="Q51" t="str">
        <f>IF(ISBLANK(VLOOKUP($C51&amp;$D51&amp;$G51,Setup!$D$2:$CX$500,80,FALSE)),"",VLOOKUP($C51&amp;$D51&amp;$G51,Setup!$D$2:$CX$500,80,FALSE))</f>
        <v/>
      </c>
      <c r="R51" t="str">
        <f>IF(ISBLANK(VLOOKUP($C51&amp;$D51&amp;$G51,Setup!$D$2:$CX$500,90,FALSE)),"",VLOOKUP($C51&amp;$D51&amp;$G51,Setup!$D$2:$CX$500,90,FALSE))</f>
        <v/>
      </c>
    </row>
    <row r="52" spans="1:18" x14ac:dyDescent="0.25">
      <c r="A52" t="s">
        <v>514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IF(ISBLANK(VLOOKUP($C52&amp;$D52&amp;$G52,Setup!$D$2:$CX$500,10,FALSE)),"",VLOOKUP($C52&amp;$D52&amp;$G52,Setup!$D$2:$CX$500,10,FALSE))</f>
        <v>Cash Rewards</v>
      </c>
      <c r="K52" t="str">
        <f>IF(ISBLANK(VLOOKUP($C52&amp;$D52&amp;$G52,Setup!$D$2:$CX$500,20,FALSE)),"",VLOOKUP($C52&amp;$D52&amp;$G52,Setup!$D$2:$CX$500,20,FALSE))</f>
        <v>Shop At Partners</v>
      </c>
      <c r="L52" t="str">
        <f>IF(ISBLANK(VLOOKUP($C52&amp;$D52&amp;$G52,Setup!$D$2:$CX$500,10,FALSE)),"",VLOOKUP($C52&amp;$D52&amp;$G52,Setup!$D$2:$CX$500,30,FALSE))</f>
        <v>Offers and Privileges</v>
      </c>
      <c r="M52" t="str">
        <f>IF(ISBLANK(VLOOKUP($C52&amp;$D52&amp;$G52,Setup!$D$2:$CX$500,40,FALSE)),"",VLOOKUP($C52&amp;$D52&amp;$G52,Setup!$D$2:$CX$500,40,FALSE))</f>
        <v/>
      </c>
      <c r="N52" t="str">
        <f>IF(ISBLANK(VLOOKUP($C52&amp;$D52&amp;$G52,Setup!$D$2:$CX$500,50,FALSE)),"",VLOOKUP($C52&amp;$D52&amp;$G52,Setup!$D$2:$CX$500,50,FALSE))</f>
        <v/>
      </c>
      <c r="O52" t="str">
        <f>IF(ISBLANK(VLOOKUP($C52&amp;$D52&amp;$G52,Setup!$D$2:$CX$500,60,FALSE)),"",VLOOKUP($C52&amp;$D52&amp;$G52,Setup!$D$2:$CX$500,60,FALSE))</f>
        <v/>
      </c>
      <c r="P52" t="str">
        <f>IF(ISBLANK(VLOOKUP($C52&amp;$D52&amp;$G52,Setup!$D$2:$CX$500,70,FALSE)),"",VLOOKUP($C52&amp;$D52&amp;$G52,Setup!$D$2:$CX$500,70,FALSE))</f>
        <v/>
      </c>
      <c r="Q52" t="str">
        <f>IF(ISBLANK(VLOOKUP($C52&amp;$D52&amp;$G52,Setup!$D$2:$CX$500,80,FALSE)),"",VLOOKUP($C52&amp;$D52&amp;$G52,Setup!$D$2:$CX$500,80,FALSE))</f>
        <v/>
      </c>
      <c r="R52" t="str">
        <f>IF(ISBLANK(VLOOKUP($C52&amp;$D52&amp;$G52,Setup!$D$2:$CX$500,90,FALSE)),"",VLOOKUP($C52&amp;$D52&amp;$G52,Setup!$D$2:$CX$500,90,FALSE))</f>
        <v/>
      </c>
    </row>
    <row r="53" spans="1:18" x14ac:dyDescent="0.25">
      <c r="A53" t="s">
        <v>514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IF(ISBLANK(VLOOKUP($C53&amp;$D53&amp;$G53,Setup!$D$2:$CX$500,10,FALSE)),"",VLOOKUP($C53&amp;$D53&amp;$G53,Setup!$D$2:$CX$500,10,FALSE))</f>
        <v>คะแนนเงินสด</v>
      </c>
      <c r="K53" t="str">
        <f>IF(ISBLANK(VLOOKUP($C53&amp;$D53&amp;$G53,Setup!$D$2:$CX$500,20,FALSE)),"",VLOOKUP($C53&amp;$D53&amp;$G53,Setup!$D$2:$CX$500,20,FALSE))</f>
        <v>แลกคะแนนสะสม ณ ร้านค้า</v>
      </c>
      <c r="L53" t="str">
        <f>IF(ISBLANK(VLOOKUP($C53&amp;$D53&amp;$G53,Setup!$D$2:$CX$500,10,FALSE)),"",VLOOKUP($C53&amp;$D53&amp;$G53,Setup!$D$2:$CX$500,30,FALSE))</f>
        <v>ข้อเสนอและสิทธิพิเศษ</v>
      </c>
      <c r="M53" t="str">
        <f>IF(ISBLANK(VLOOKUP($C53&amp;$D53&amp;$G53,Setup!$D$2:$CX$500,40,FALSE)),"",VLOOKUP($C53&amp;$D53&amp;$G53,Setup!$D$2:$CX$500,40,FALSE))</f>
        <v/>
      </c>
      <c r="N53" t="str">
        <f>IF(ISBLANK(VLOOKUP($C53&amp;$D53&amp;$G53,Setup!$D$2:$CX$500,50,FALSE)),"",VLOOKUP($C53&amp;$D53&amp;$G53,Setup!$D$2:$CX$500,50,FALSE))</f>
        <v/>
      </c>
      <c r="O53" t="str">
        <f>IF(ISBLANK(VLOOKUP($C53&amp;$D53&amp;$G53,Setup!$D$2:$CX$500,60,FALSE)),"",VLOOKUP($C53&amp;$D53&amp;$G53,Setup!$D$2:$CX$500,60,FALSE))</f>
        <v/>
      </c>
      <c r="P53" t="str">
        <f>IF(ISBLANK(VLOOKUP($C53&amp;$D53&amp;$G53,Setup!$D$2:$CX$500,70,FALSE)),"",VLOOKUP($C53&amp;$D53&amp;$G53,Setup!$D$2:$CX$500,70,FALSE))</f>
        <v/>
      </c>
      <c r="Q53" t="str">
        <f>IF(ISBLANK(VLOOKUP($C53&amp;$D53&amp;$G53,Setup!$D$2:$CX$500,80,FALSE)),"",VLOOKUP($C53&amp;$D53&amp;$G53,Setup!$D$2:$CX$500,80,FALSE))</f>
        <v/>
      </c>
      <c r="R53" t="str">
        <f>IF(ISBLANK(VLOOKUP($C53&amp;$D53&amp;$G53,Setup!$D$2:$CX$500,90,FALSE)),"",VLOOKUP($C53&amp;$D53&amp;$G53,Setup!$D$2:$CX$500,90,FALSE))</f>
        <v/>
      </c>
    </row>
    <row r="54" spans="1:18" x14ac:dyDescent="0.25">
      <c r="A54" t="s">
        <v>514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IF(ISBLANK(VLOOKUP($C54&amp;$D54&amp;$G54,Setup!$D$2:$CX$500,10,FALSE)),"",VLOOKUP($C54&amp;$D54&amp;$G54,Setup!$D$2:$CX$500,10,FALSE))</f>
        <v>Travel</v>
      </c>
      <c r="K54" t="str">
        <f>IF(ISBLANK(VLOOKUP($C54&amp;$D54&amp;$G54,Setup!$D$2:$CX$500,20,FALSE)),"",VLOOKUP($C54&amp;$D54&amp;$G54,Setup!$D$2:$CX$500,20,FALSE))</f>
        <v>Offers and Privileges</v>
      </c>
      <c r="L54">
        <f>IF(ISBLANK(VLOOKUP($C54&amp;$D54&amp;$G54,Setup!$D$2:$CX$500,10,FALSE)),"",VLOOKUP($C54&amp;$D54&amp;$G54,Setup!$D$2:$CX$500,30,FALSE))</f>
        <v>0</v>
      </c>
      <c r="M54" t="str">
        <f>IF(ISBLANK(VLOOKUP($C54&amp;$D54&amp;$G54,Setup!$D$2:$CX$500,40,FALSE)),"",VLOOKUP($C54&amp;$D54&amp;$G54,Setup!$D$2:$CX$500,40,FALSE))</f>
        <v/>
      </c>
      <c r="N54" t="str">
        <f>IF(ISBLANK(VLOOKUP($C54&amp;$D54&amp;$G54,Setup!$D$2:$CX$500,50,FALSE)),"",VLOOKUP($C54&amp;$D54&amp;$G54,Setup!$D$2:$CX$500,50,FALSE))</f>
        <v/>
      </c>
      <c r="O54" t="str">
        <f>IF(ISBLANK(VLOOKUP($C54&amp;$D54&amp;$G54,Setup!$D$2:$CX$500,60,FALSE)),"",VLOOKUP($C54&amp;$D54&amp;$G54,Setup!$D$2:$CX$500,60,FALSE))</f>
        <v/>
      </c>
      <c r="P54" t="str">
        <f>IF(ISBLANK(VLOOKUP($C54&amp;$D54&amp;$G54,Setup!$D$2:$CX$500,70,FALSE)),"",VLOOKUP($C54&amp;$D54&amp;$G54,Setup!$D$2:$CX$500,70,FALSE))</f>
        <v/>
      </c>
      <c r="Q54" t="str">
        <f>IF(ISBLANK(VLOOKUP($C54&amp;$D54&amp;$G54,Setup!$D$2:$CX$500,80,FALSE)),"",VLOOKUP($C54&amp;$D54&amp;$G54,Setup!$D$2:$CX$500,80,FALSE))</f>
        <v/>
      </c>
      <c r="R54" t="str">
        <f>IF(ISBLANK(VLOOKUP($C54&amp;$D54&amp;$G54,Setup!$D$2:$CX$500,90,FALSE)),"",VLOOKUP($C54&amp;$D54&amp;$G54,Setup!$D$2:$CX$500,90,FALSE))</f>
        <v/>
      </c>
    </row>
    <row r="55" spans="1:18" x14ac:dyDescent="0.25">
      <c r="A55" t="s">
        <v>514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IF(ISBLANK(VLOOKUP($C55&amp;$D55&amp;$G55,Setup!$D$2:$CX$500,10,FALSE)),"",VLOOKUP($C55&amp;$D55&amp;$G55,Setup!$D$2:$CX$500,10,FALSE))</f>
        <v>ท่องเที่ยว</v>
      </c>
      <c r="K55" t="str">
        <f>IF(ISBLANK(VLOOKUP($C55&amp;$D55&amp;$G55,Setup!$D$2:$CX$500,20,FALSE)),"",VLOOKUP($C55&amp;$D55&amp;$G55,Setup!$D$2:$CX$500,20,FALSE))</f>
        <v>ข้อเสนอและสิทธิพิเศษ</v>
      </c>
      <c r="L55">
        <f>IF(ISBLANK(VLOOKUP($C55&amp;$D55&amp;$G55,Setup!$D$2:$CX$500,10,FALSE)),"",VLOOKUP($C55&amp;$D55&amp;$G55,Setup!$D$2:$CX$500,30,FALSE))</f>
        <v>0</v>
      </c>
      <c r="M55" t="str">
        <f>IF(ISBLANK(VLOOKUP($C55&amp;$D55&amp;$G55,Setup!$D$2:$CX$500,40,FALSE)),"",VLOOKUP($C55&amp;$D55&amp;$G55,Setup!$D$2:$CX$500,40,FALSE))</f>
        <v/>
      </c>
      <c r="N55" t="str">
        <f>IF(ISBLANK(VLOOKUP($C55&amp;$D55&amp;$G55,Setup!$D$2:$CX$500,50,FALSE)),"",VLOOKUP($C55&amp;$D55&amp;$G55,Setup!$D$2:$CX$500,50,FALSE))</f>
        <v/>
      </c>
      <c r="O55" t="str">
        <f>IF(ISBLANK(VLOOKUP($C55&amp;$D55&amp;$G55,Setup!$D$2:$CX$500,60,FALSE)),"",VLOOKUP($C55&amp;$D55&amp;$G55,Setup!$D$2:$CX$500,60,FALSE))</f>
        <v/>
      </c>
      <c r="P55" t="str">
        <f>IF(ISBLANK(VLOOKUP($C55&amp;$D55&amp;$G55,Setup!$D$2:$CX$500,70,FALSE)),"",VLOOKUP($C55&amp;$D55&amp;$G55,Setup!$D$2:$CX$500,70,FALSE))</f>
        <v/>
      </c>
      <c r="Q55" t="str">
        <f>IF(ISBLANK(VLOOKUP($C55&amp;$D55&amp;$G55,Setup!$D$2:$CX$500,80,FALSE)),"",VLOOKUP($C55&amp;$D55&amp;$G55,Setup!$D$2:$CX$500,80,FALSE))</f>
        <v/>
      </c>
      <c r="R55" t="str">
        <f>IF(ISBLANK(VLOOKUP($C55&amp;$D55&amp;$G55,Setup!$D$2:$CX$500,90,FALSE)),"",VLOOKUP($C55&amp;$D55&amp;$G55,Setup!$D$2:$CX$500,90,FALSE))</f>
        <v/>
      </c>
    </row>
    <row r="56" spans="1:18" x14ac:dyDescent="0.25">
      <c r="A56" t="s">
        <v>514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IF(ISBLANK(VLOOKUP($C56&amp;$D56&amp;$G56,Setup!$D$2:$CX$500,10,FALSE)),"",VLOOKUP($C56&amp;$D56&amp;$G56,Setup!$D$2:$CX$500,10,FALSE))</f>
        <v>Merchandise</v>
      </c>
      <c r="K56" t="str">
        <f>IF(ISBLANK(VLOOKUP($C56&amp;$D56&amp;$G56,Setup!$D$2:$CX$500,20,FALSE)),"",VLOOKUP($C56&amp;$D56&amp;$G56,Setup!$D$2:$CX$500,20,FALSE))</f>
        <v>Cash Rewards</v>
      </c>
      <c r="L56" t="str">
        <f>IF(ISBLANK(VLOOKUP($C56&amp;$D56&amp;$G56,Setup!$D$2:$CX$500,10,FALSE)),"",VLOOKUP($C56&amp;$D56&amp;$G56,Setup!$D$2:$CX$500,30,FALSE))</f>
        <v>Travel</v>
      </c>
      <c r="M56" t="str">
        <f>IF(ISBLANK(VLOOKUP($C56&amp;$D56&amp;$G56,Setup!$D$2:$CX$500,40,FALSE)),"",VLOOKUP($C56&amp;$D56&amp;$G56,Setup!$D$2:$CX$500,40,FALSE))</f>
        <v>Shop At Partners</v>
      </c>
      <c r="N56" t="str">
        <f>IF(ISBLANK(VLOOKUP($C56&amp;$D56&amp;$G56,Setup!$D$2:$CX$500,50,FALSE)),"",VLOOKUP($C56&amp;$D56&amp;$G56,Setup!$D$2:$CX$500,50,FALSE))</f>
        <v>Offers and Privileges</v>
      </c>
      <c r="O56" t="str">
        <f>IF(ISBLANK(VLOOKUP($C56&amp;$D56&amp;$G56,Setup!$D$2:$CX$500,60,FALSE)),"",VLOOKUP($C56&amp;$D56&amp;$G56,Setup!$D$2:$CX$500,60,FALSE))</f>
        <v/>
      </c>
      <c r="P56" t="str">
        <f>IF(ISBLANK(VLOOKUP($C56&amp;$D56&amp;$G56,Setup!$D$2:$CX$500,70,FALSE)),"",VLOOKUP($C56&amp;$D56&amp;$G56,Setup!$D$2:$CX$500,70,FALSE))</f>
        <v/>
      </c>
      <c r="Q56" t="str">
        <f>IF(ISBLANK(VLOOKUP($C56&amp;$D56&amp;$G56,Setup!$D$2:$CX$500,80,FALSE)),"",VLOOKUP($C56&amp;$D56&amp;$G56,Setup!$D$2:$CX$500,80,FALSE))</f>
        <v/>
      </c>
      <c r="R56" t="str">
        <f>IF(ISBLANK(VLOOKUP($C56&amp;$D56&amp;$G56,Setup!$D$2:$CX$500,90,FALSE)),"",VLOOKUP($C56&amp;$D56&amp;$G56,Setup!$D$2:$CX$500,90,FALSE))</f>
        <v/>
      </c>
    </row>
    <row r="57" spans="1:18" x14ac:dyDescent="0.25">
      <c r="A57" t="s">
        <v>514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IF(ISBLANK(VLOOKUP($C57&amp;$D57&amp;$G57,Setup!$D$2:$CX$500,10,FALSE)),"",VLOOKUP($C57&amp;$D57&amp;$G57,Setup!$D$2:$CX$500,10,FALSE))</f>
        <v>ของกำนัล</v>
      </c>
      <c r="K57" t="str">
        <f>IF(ISBLANK(VLOOKUP($C57&amp;$D57&amp;$G57,Setup!$D$2:$CX$500,20,FALSE)),"",VLOOKUP($C57&amp;$D57&amp;$G57,Setup!$D$2:$CX$500,20,FALSE))</f>
        <v>คะแนนเงินสด</v>
      </c>
      <c r="L57" t="str">
        <f>IF(ISBLANK(VLOOKUP($C57&amp;$D57&amp;$G57,Setup!$D$2:$CX$500,10,FALSE)),"",VLOOKUP($C57&amp;$D57&amp;$G57,Setup!$D$2:$CX$500,30,FALSE))</f>
        <v>ท่องเที่ยว</v>
      </c>
      <c r="M57" t="str">
        <f>IF(ISBLANK(VLOOKUP($C57&amp;$D57&amp;$G57,Setup!$D$2:$CX$500,40,FALSE)),"",VLOOKUP($C57&amp;$D57&amp;$G57,Setup!$D$2:$CX$500,40,FALSE))</f>
        <v>แลกคะแนนสะสม ณ ร้านค้า</v>
      </c>
      <c r="N57" t="str">
        <f>IF(ISBLANK(VLOOKUP($C57&amp;$D57&amp;$G57,Setup!$D$2:$CX$500,50,FALSE)),"",VLOOKUP($C57&amp;$D57&amp;$G57,Setup!$D$2:$CX$500,50,FALSE))</f>
        <v>ข้อเสนอและสิทธิพิเศษ</v>
      </c>
      <c r="O57" t="str">
        <f>IF(ISBLANK(VLOOKUP($C57&amp;$D57&amp;$G57,Setup!$D$2:$CX$500,60,FALSE)),"",VLOOKUP($C57&amp;$D57&amp;$G57,Setup!$D$2:$CX$500,60,FALSE))</f>
        <v/>
      </c>
      <c r="P57" t="str">
        <f>IF(ISBLANK(VLOOKUP($C57&amp;$D57&amp;$G57,Setup!$D$2:$CX$500,70,FALSE)),"",VLOOKUP($C57&amp;$D57&amp;$G57,Setup!$D$2:$CX$500,70,FALSE))</f>
        <v/>
      </c>
      <c r="Q57" t="str">
        <f>IF(ISBLANK(VLOOKUP($C57&amp;$D57&amp;$G57,Setup!$D$2:$CX$500,80,FALSE)),"",VLOOKUP($C57&amp;$D57&amp;$G57,Setup!$D$2:$CX$500,80,FALSE))</f>
        <v/>
      </c>
      <c r="R57" t="str">
        <f>IF(ISBLANK(VLOOKUP($C57&amp;$D57&amp;$G57,Setup!$D$2:$CX$500,90,FALSE)),"",VLOOKUP($C57&amp;$D57&amp;$G57,Setup!$D$2:$CX$500,90,FALSE))</f>
        <v/>
      </c>
    </row>
    <row r="58" spans="1:18" x14ac:dyDescent="0.25">
      <c r="A58" t="s">
        <v>514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IF(ISBLANK(VLOOKUP($C58&amp;$D58&amp;$G58,Setup!$D$2:$CX$500,10,FALSE)),"",VLOOKUP($C58&amp;$D58&amp;$G58,Setup!$D$2:$CX$500,10,FALSE))</f>
        <v>Merchandise</v>
      </c>
      <c r="K58" t="str">
        <f>IF(ISBLANK(VLOOKUP($C58&amp;$D58&amp;$G58,Setup!$D$2:$CX$500,20,FALSE)),"",VLOOKUP($C58&amp;$D58&amp;$G58,Setup!$D$2:$CX$500,20,FALSE))</f>
        <v>Vouchers and Cash</v>
      </c>
      <c r="L58" t="str">
        <f>IF(ISBLANK(VLOOKUP($C58&amp;$D58&amp;$G58,Setup!$D$2:$CX$500,10,FALSE)),"",VLOOKUP($C58&amp;$D58&amp;$G58,Setup!$D$2:$CX$500,30,FALSE))</f>
        <v>Travel</v>
      </c>
      <c r="M58" t="str">
        <f>IF(ISBLANK(VLOOKUP($C58&amp;$D58&amp;$G58,Setup!$D$2:$CX$500,40,FALSE)),"",VLOOKUP($C58&amp;$D58&amp;$G58,Setup!$D$2:$CX$500,40,FALSE))</f>
        <v>Shop at Partners</v>
      </c>
      <c r="N58" t="str">
        <f>IF(ISBLANK(VLOOKUP($C58&amp;$D58&amp;$G58,Setup!$D$2:$CX$500,50,FALSE)),"",VLOOKUP($C58&amp;$D58&amp;$G58,Setup!$D$2:$CX$500,50,FALSE))</f>
        <v>Offers and Privileges</v>
      </c>
      <c r="O58" t="str">
        <f>IF(ISBLANK(VLOOKUP($C58&amp;$D58&amp;$G58,Setup!$D$2:$CX$500,60,FALSE)),"",VLOOKUP($C58&amp;$D58&amp;$G58,Setup!$D$2:$CX$500,60,FALSE))</f>
        <v/>
      </c>
      <c r="P58" t="str">
        <f>IF(ISBLANK(VLOOKUP($C58&amp;$D58&amp;$G58,Setup!$D$2:$CX$500,70,FALSE)),"",VLOOKUP($C58&amp;$D58&amp;$G58,Setup!$D$2:$CX$500,70,FALSE))</f>
        <v/>
      </c>
      <c r="Q58" t="str">
        <f>IF(ISBLANK(VLOOKUP($C58&amp;$D58&amp;$G58,Setup!$D$2:$CX$500,80,FALSE)),"",VLOOKUP($C58&amp;$D58&amp;$G58,Setup!$D$2:$CX$500,80,FALSE))</f>
        <v/>
      </c>
      <c r="R58" t="str">
        <f>IF(ISBLANK(VLOOKUP($C58&amp;$D58&amp;$G58,Setup!$D$2:$CX$500,90,FALSE)),"",VLOOKUP($C58&amp;$D58&amp;$G58,Setup!$D$2:$CX$500,90,FALSE))</f>
        <v/>
      </c>
    </row>
    <row r="59" spans="1:18" x14ac:dyDescent="0.25">
      <c r="A59" t="s">
        <v>514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IF(ISBLANK(VLOOKUP($C59&amp;$D59&amp;$G59,Setup!$D$2:$CX$500,10,FALSE)),"",VLOOKUP($C59&amp;$D59&amp;$G59,Setup!$D$2:$CX$500,10,FALSE))</f>
        <v>Merchandise</v>
      </c>
      <c r="K59" t="str">
        <f>IF(ISBLANK(VLOOKUP($C59&amp;$D59&amp;$G59,Setup!$D$2:$CX$500,20,FALSE)),"",VLOOKUP($C59&amp;$D59&amp;$G59,Setup!$D$2:$CX$500,20,FALSE))</f>
        <v>Vouchers and Cash</v>
      </c>
      <c r="L59" t="str">
        <f>IF(ISBLANK(VLOOKUP($C59&amp;$D59&amp;$G59,Setup!$D$2:$CX$500,10,FALSE)),"",VLOOKUP($C59&amp;$D59&amp;$G59,Setup!$D$2:$CX$500,30,FALSE))</f>
        <v>Travel</v>
      </c>
      <c r="M59" t="str">
        <f>IF(ISBLANK(VLOOKUP($C59&amp;$D59&amp;$G59,Setup!$D$2:$CX$500,40,FALSE)),"",VLOOKUP($C59&amp;$D59&amp;$G59,Setup!$D$2:$CX$500,40,FALSE))</f>
        <v>Shop at Partners</v>
      </c>
      <c r="N59" t="str">
        <f>IF(ISBLANK(VLOOKUP($C59&amp;$D59&amp;$G59,Setup!$D$2:$CX$500,50,FALSE)),"",VLOOKUP($C59&amp;$D59&amp;$G59,Setup!$D$2:$CX$500,50,FALSE))</f>
        <v>Offers and Privileges</v>
      </c>
      <c r="O59" t="str">
        <f>IF(ISBLANK(VLOOKUP($C59&amp;$D59&amp;$G59,Setup!$D$2:$CX$500,60,FALSE)),"",VLOOKUP($C59&amp;$D59&amp;$G59,Setup!$D$2:$CX$500,60,FALSE))</f>
        <v/>
      </c>
      <c r="P59" t="str">
        <f>IF(ISBLANK(VLOOKUP($C59&amp;$D59&amp;$G59,Setup!$D$2:$CX$500,70,FALSE)),"",VLOOKUP($C59&amp;$D59&amp;$G59,Setup!$D$2:$CX$500,70,FALSE))</f>
        <v/>
      </c>
      <c r="Q59" t="str">
        <f>IF(ISBLANK(VLOOKUP($C59&amp;$D59&amp;$G59,Setup!$D$2:$CX$500,80,FALSE)),"",VLOOKUP($C59&amp;$D59&amp;$G59,Setup!$D$2:$CX$500,80,FALSE))</f>
        <v/>
      </c>
      <c r="R59" t="str">
        <f>IF(ISBLANK(VLOOKUP($C59&amp;$D59&amp;$G59,Setup!$D$2:$CX$500,90,FALSE)),"",VLOOKUP($C59&amp;$D59&amp;$G59,Setup!$D$2:$CX$500,90,FALSE))</f>
        <v/>
      </c>
    </row>
    <row r="60" spans="1:18" x14ac:dyDescent="0.25">
      <c r="A60" t="s">
        <v>514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IF(ISBLANK(VLOOKUP($C60&amp;$D60&amp;$G60,Setup!$D$2:$CX$500,10,FALSE)),"",VLOOKUP($C60&amp;$D60&amp;$G60,Setup!$D$2:$CX$500,10,FALSE))</f>
        <v>Merchandise</v>
      </c>
      <c r="K60" t="str">
        <f>IF(ISBLANK(VLOOKUP($C60&amp;$D60&amp;$G60,Setup!$D$2:$CX$500,20,FALSE)),"",VLOOKUP($C60&amp;$D60&amp;$G60,Setup!$D$2:$CX$500,20,FALSE))</f>
        <v>Vouchers and Cash</v>
      </c>
      <c r="L60" t="str">
        <f>IF(ISBLANK(VLOOKUP($C60&amp;$D60&amp;$G60,Setup!$D$2:$CX$500,10,FALSE)),"",VLOOKUP($C60&amp;$D60&amp;$G60,Setup!$D$2:$CX$500,30,FALSE))</f>
        <v>Travel</v>
      </c>
      <c r="M60" t="str">
        <f>IF(ISBLANK(VLOOKUP($C60&amp;$D60&amp;$G60,Setup!$D$2:$CX$500,40,FALSE)),"",VLOOKUP($C60&amp;$D60&amp;$G60,Setup!$D$2:$CX$500,40,FALSE))</f>
        <v>Shop at Partners</v>
      </c>
      <c r="N60" t="str">
        <f>IF(ISBLANK(VLOOKUP($C60&amp;$D60&amp;$G60,Setup!$D$2:$CX$500,50,FALSE)),"",VLOOKUP($C60&amp;$D60&amp;$G60,Setup!$D$2:$CX$500,50,FALSE))</f>
        <v>Offers and Privileges</v>
      </c>
      <c r="O60" t="str">
        <f>IF(ISBLANK(VLOOKUP($C60&amp;$D60&amp;$G60,Setup!$D$2:$CX$500,60,FALSE)),"",VLOOKUP($C60&amp;$D60&amp;$G60,Setup!$D$2:$CX$500,60,FALSE))</f>
        <v/>
      </c>
      <c r="P60" t="str">
        <f>IF(ISBLANK(VLOOKUP($C60&amp;$D60&amp;$G60,Setup!$D$2:$CX$500,70,FALSE)),"",VLOOKUP($C60&amp;$D60&amp;$G60,Setup!$D$2:$CX$500,70,FALSE))</f>
        <v/>
      </c>
      <c r="Q60" t="str">
        <f>IF(ISBLANK(VLOOKUP($C60&amp;$D60&amp;$G60,Setup!$D$2:$CX$500,80,FALSE)),"",VLOOKUP($C60&amp;$D60&amp;$G60,Setup!$D$2:$CX$500,80,FALSE))</f>
        <v/>
      </c>
      <c r="R60" t="str">
        <f>IF(ISBLANK(VLOOKUP($C60&amp;$D60&amp;$G60,Setup!$D$2:$CX$500,90,FALSE)),"",VLOOKUP($C60&amp;$D60&amp;$G60,Setup!$D$2:$CX$500,90,FALSE))</f>
        <v/>
      </c>
    </row>
    <row r="61" spans="1:18" x14ac:dyDescent="0.25">
      <c r="A61" t="s">
        <v>514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IF(ISBLANK(VLOOKUP($C61&amp;$D61&amp;$G61,Setup!$D$2:$CX$500,10,FALSE)),"",VLOOKUP($C61&amp;$D61&amp;$G61,Setup!$D$2:$CX$500,10,FALSE))</f>
        <v>Merchandise</v>
      </c>
      <c r="K61" t="str">
        <f>IF(ISBLANK(VLOOKUP($C61&amp;$D61&amp;$G61,Setup!$D$2:$CX$500,20,FALSE)),"",VLOOKUP($C61&amp;$D61&amp;$G61,Setup!$D$2:$CX$500,20,FALSE))</f>
        <v>Vouchers and Cash</v>
      </c>
      <c r="L61" t="str">
        <f>IF(ISBLANK(VLOOKUP($C61&amp;$D61&amp;$G61,Setup!$D$2:$CX$500,10,FALSE)),"",VLOOKUP($C61&amp;$D61&amp;$G61,Setup!$D$2:$CX$500,30,FALSE))</f>
        <v>Travel</v>
      </c>
      <c r="M61" t="str">
        <f>IF(ISBLANK(VLOOKUP($C61&amp;$D61&amp;$G61,Setup!$D$2:$CX$500,40,FALSE)),"",VLOOKUP($C61&amp;$D61&amp;$G61,Setup!$D$2:$CX$500,40,FALSE))</f>
        <v>Shop at Partners</v>
      </c>
      <c r="N61" t="str">
        <f>IF(ISBLANK(VLOOKUP($C61&amp;$D61&amp;$G61,Setup!$D$2:$CX$500,50,FALSE)),"",VLOOKUP($C61&amp;$D61&amp;$G61,Setup!$D$2:$CX$500,50,FALSE))</f>
        <v>Offers and Privileges</v>
      </c>
      <c r="O61" t="str">
        <f>IF(ISBLANK(VLOOKUP($C61&amp;$D61&amp;$G61,Setup!$D$2:$CX$500,60,FALSE)),"",VLOOKUP($C61&amp;$D61&amp;$G61,Setup!$D$2:$CX$500,60,FALSE))</f>
        <v/>
      </c>
      <c r="P61" t="str">
        <f>IF(ISBLANK(VLOOKUP($C61&amp;$D61&amp;$G61,Setup!$D$2:$CX$500,70,FALSE)),"",VLOOKUP($C61&amp;$D61&amp;$G61,Setup!$D$2:$CX$500,70,FALSE))</f>
        <v/>
      </c>
      <c r="Q61" t="str">
        <f>IF(ISBLANK(VLOOKUP($C61&amp;$D61&amp;$G61,Setup!$D$2:$CX$500,80,FALSE)),"",VLOOKUP($C61&amp;$D61&amp;$G61,Setup!$D$2:$CX$500,80,FALSE))</f>
        <v/>
      </c>
      <c r="R61" t="str">
        <f>IF(ISBLANK(VLOOKUP($C61&amp;$D61&amp;$G61,Setup!$D$2:$CX$500,90,FALSE)),"",VLOOKUP($C61&amp;$D61&amp;$G61,Setup!$D$2:$CX$500,90,FALSE))</f>
        <v/>
      </c>
    </row>
    <row r="62" spans="1:18" x14ac:dyDescent="0.25">
      <c r="A62" t="s">
        <v>514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IF(ISBLANK(VLOOKUP($C62&amp;$D62&amp;$G62,Setup!$D$2:$CX$500,10,FALSE)),"",VLOOKUP($C62&amp;$D62&amp;$G62,Setup!$D$2:$CX$500,10,FALSE))</f>
        <v>Merchandise</v>
      </c>
      <c r="K62" t="str">
        <f>IF(ISBLANK(VLOOKUP($C62&amp;$D62&amp;$G62,Setup!$D$2:$CX$500,20,FALSE)),"",VLOOKUP($C62&amp;$D62&amp;$G62,Setup!$D$2:$CX$500,20,FALSE))</f>
        <v>Vouchers and Cash</v>
      </c>
      <c r="L62" t="str">
        <f>IF(ISBLANK(VLOOKUP($C62&amp;$D62&amp;$G62,Setup!$D$2:$CX$500,10,FALSE)),"",VLOOKUP($C62&amp;$D62&amp;$G62,Setup!$D$2:$CX$500,30,FALSE))</f>
        <v>Travel</v>
      </c>
      <c r="M62" t="str">
        <f>IF(ISBLANK(VLOOKUP($C62&amp;$D62&amp;$G62,Setup!$D$2:$CX$500,40,FALSE)),"",VLOOKUP($C62&amp;$D62&amp;$G62,Setup!$D$2:$CX$500,40,FALSE))</f>
        <v>Shop at Partners</v>
      </c>
      <c r="N62" t="str">
        <f>IF(ISBLANK(VLOOKUP($C62&amp;$D62&amp;$G62,Setup!$D$2:$CX$500,50,FALSE)),"",VLOOKUP($C62&amp;$D62&amp;$G62,Setup!$D$2:$CX$500,50,FALSE))</f>
        <v>Offers and Privileges</v>
      </c>
      <c r="O62" t="str">
        <f>IF(ISBLANK(VLOOKUP($C62&amp;$D62&amp;$G62,Setup!$D$2:$CX$500,60,FALSE)),"",VLOOKUP($C62&amp;$D62&amp;$G62,Setup!$D$2:$CX$500,60,FALSE))</f>
        <v/>
      </c>
      <c r="P62" t="str">
        <f>IF(ISBLANK(VLOOKUP($C62&amp;$D62&amp;$G62,Setup!$D$2:$CX$500,70,FALSE)),"",VLOOKUP($C62&amp;$D62&amp;$G62,Setup!$D$2:$CX$500,70,FALSE))</f>
        <v/>
      </c>
      <c r="Q62" t="str">
        <f>IF(ISBLANK(VLOOKUP($C62&amp;$D62&amp;$G62,Setup!$D$2:$CX$500,80,FALSE)),"",VLOOKUP($C62&amp;$D62&amp;$G62,Setup!$D$2:$CX$500,80,FALSE))</f>
        <v/>
      </c>
      <c r="R62" t="str">
        <f>IF(ISBLANK(VLOOKUP($C62&amp;$D62&amp;$G62,Setup!$D$2:$CX$500,90,FALSE)),"",VLOOKUP($C62&amp;$D62&amp;$G62,Setup!$D$2:$CX$500,90,FALSE))</f>
        <v/>
      </c>
    </row>
    <row r="63" spans="1:18" x14ac:dyDescent="0.25">
      <c r="A63" t="s">
        <v>514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IF(ISBLANK(VLOOKUP($C63&amp;$D63&amp;$G63,Setup!$D$2:$CX$500,10,FALSE)),"",VLOOKUP($C63&amp;$D63&amp;$G63,Setup!$D$2:$CX$500,10,FALSE))</f>
        <v>Merchandise</v>
      </c>
      <c r="K63" t="str">
        <f>IF(ISBLANK(VLOOKUP($C63&amp;$D63&amp;$G63,Setup!$D$2:$CX$500,20,FALSE)),"",VLOOKUP($C63&amp;$D63&amp;$G63,Setup!$D$2:$CX$500,20,FALSE))</f>
        <v>Travel</v>
      </c>
      <c r="L63" t="str">
        <f>IF(ISBLANK(VLOOKUP($C63&amp;$D63&amp;$G63,Setup!$D$2:$CX$500,10,FALSE)),"",VLOOKUP($C63&amp;$D63&amp;$G63,Setup!$D$2:$CX$500,30,FALSE))</f>
        <v>Cash Rewards</v>
      </c>
      <c r="M63" t="str">
        <f>IF(ISBLANK(VLOOKUP($C63&amp;$D63&amp;$G63,Setup!$D$2:$CX$500,40,FALSE)),"",VLOOKUP($C63&amp;$D63&amp;$G63,Setup!$D$2:$CX$500,40,FALSE))</f>
        <v>Offers and Privileges</v>
      </c>
      <c r="N63" t="str">
        <f>IF(ISBLANK(VLOOKUP($C63&amp;$D63&amp;$G63,Setup!$D$2:$CX$500,50,FALSE)),"",VLOOKUP($C63&amp;$D63&amp;$G63,Setup!$D$2:$CX$500,50,FALSE))</f>
        <v>Shop at Partners</v>
      </c>
      <c r="O63" t="str">
        <f>IF(ISBLANK(VLOOKUP($C63&amp;$D63&amp;$G63,Setup!$D$2:$CX$500,60,FALSE)),"",VLOOKUP($C63&amp;$D63&amp;$G63,Setup!$D$2:$CX$500,60,FALSE))</f>
        <v/>
      </c>
      <c r="P63" t="str">
        <f>IF(ISBLANK(VLOOKUP($C63&amp;$D63&amp;$G63,Setup!$D$2:$CX$500,70,FALSE)),"",VLOOKUP($C63&amp;$D63&amp;$G63,Setup!$D$2:$CX$500,70,FALSE))</f>
        <v/>
      </c>
      <c r="Q63" t="str">
        <f>IF(ISBLANK(VLOOKUP($C63&amp;$D63&amp;$G63,Setup!$D$2:$CX$500,80,FALSE)),"",VLOOKUP($C63&amp;$D63&amp;$G63,Setup!$D$2:$CX$500,80,FALSE))</f>
        <v/>
      </c>
      <c r="R63" t="str">
        <f>IF(ISBLANK(VLOOKUP($C63&amp;$D63&amp;$G63,Setup!$D$2:$CX$500,90,FALSE)),"",VLOOKUP($C63&amp;$D63&amp;$G63,Setup!$D$2:$CX$500,90,FALSE))</f>
        <v/>
      </c>
    </row>
    <row r="64" spans="1:18" x14ac:dyDescent="0.25">
      <c r="A64" t="s">
        <v>514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IF(ISBLANK(VLOOKUP($C64&amp;$D64&amp;$G64,Setup!$D$2:$CX$500,10,FALSE)),"",VLOOKUP($C64&amp;$D64&amp;$G64,Setup!$D$2:$CX$500,10,FALSE))</f>
        <v>Catálogo de Productos</v>
      </c>
      <c r="K64" t="str">
        <f>IF(ISBLANK(VLOOKUP($C64&amp;$D64&amp;$G64,Setup!$D$2:$CX$500,20,FALSE)),"",VLOOKUP($C64&amp;$D64&amp;$G64,Setup!$D$2:$CX$500,20,FALSE))</f>
        <v>Viajes</v>
      </c>
      <c r="L64" t="str">
        <f>IF(ISBLANK(VLOOKUP($C64&amp;$D64&amp;$G64,Setup!$D$2:$CX$500,10,FALSE)),"",VLOOKUP($C64&amp;$D64&amp;$G64,Setup!$D$2:$CX$500,30,FALSE))</f>
        <v>Recompensas en Efectivo</v>
      </c>
      <c r="M64" t="str">
        <f>IF(ISBLANK(VLOOKUP($C64&amp;$D64&amp;$G64,Setup!$D$2:$CX$500,40,FALSE)),"",VLOOKUP($C64&amp;$D64&amp;$G64,Setup!$D$2:$CX$500,40,FALSE))</f>
        <v>Ofertas y Privilegios</v>
      </c>
      <c r="N64" t="str">
        <f>IF(ISBLANK(VLOOKUP($C64&amp;$D64&amp;$G64,Setup!$D$2:$CX$500,50,FALSE)),"",VLOOKUP($C64&amp;$D64&amp;$G64,Setup!$D$2:$CX$500,50,FALSE))</f>
        <v>Comprar en las tiendas participantes</v>
      </c>
      <c r="O64" t="str">
        <f>IF(ISBLANK(VLOOKUP($C64&amp;$D64&amp;$G64,Setup!$D$2:$CX$500,60,FALSE)),"",VLOOKUP($C64&amp;$D64&amp;$G64,Setup!$D$2:$CX$500,60,FALSE))</f>
        <v/>
      </c>
      <c r="P64" t="str">
        <f>IF(ISBLANK(VLOOKUP($C64&amp;$D64&amp;$G64,Setup!$D$2:$CX$500,70,FALSE)),"",VLOOKUP($C64&amp;$D64&amp;$G64,Setup!$D$2:$CX$500,70,FALSE))</f>
        <v/>
      </c>
      <c r="Q64" t="str">
        <f>IF(ISBLANK(VLOOKUP($C64&amp;$D64&amp;$G64,Setup!$D$2:$CX$500,80,FALSE)),"",VLOOKUP($C64&amp;$D64&amp;$G64,Setup!$D$2:$CX$500,80,FALSE))</f>
        <v/>
      </c>
      <c r="R64" t="str">
        <f>IF(ISBLANK(VLOOKUP($C64&amp;$D64&amp;$G64,Setup!$D$2:$CX$500,90,FALSE)),"",VLOOKUP($C64&amp;$D64&amp;$G64,Setup!$D$2:$CX$500,90,FALSE))</f>
        <v/>
      </c>
    </row>
    <row r="65" spans="1:18" x14ac:dyDescent="0.25">
      <c r="A65" t="s">
        <v>514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IF(ISBLANK(VLOOKUP($C65&amp;$D65&amp;$G65,Setup!$D$2:$CX$500,10,FALSE)),"",VLOOKUP($C65&amp;$D65&amp;$G65,Setup!$D$2:$CX$500,10,FALSE))</f>
        <v>Merchandise</v>
      </c>
      <c r="K65" t="str">
        <f>IF(ISBLANK(VLOOKUP($C65&amp;$D65&amp;$G65,Setup!$D$2:$CX$500,20,FALSE)),"",VLOOKUP($C65&amp;$D65&amp;$G65,Setup!$D$2:$CX$500,20,FALSE))</f>
        <v>Travel</v>
      </c>
      <c r="L65" t="str">
        <f>IF(ISBLANK(VLOOKUP($C65&amp;$D65&amp;$G65,Setup!$D$2:$CX$500,10,FALSE)),"",VLOOKUP($C65&amp;$D65&amp;$G65,Setup!$D$2:$CX$500,30,FALSE))</f>
        <v>Cash Rewards</v>
      </c>
      <c r="M65" t="str">
        <f>IF(ISBLANK(VLOOKUP($C65&amp;$D65&amp;$G65,Setup!$D$2:$CX$500,40,FALSE)),"",VLOOKUP($C65&amp;$D65&amp;$G65,Setup!$D$2:$CX$500,40,FALSE))</f>
        <v>Offers and Privileges</v>
      </c>
      <c r="N65" t="str">
        <f>IF(ISBLANK(VLOOKUP($C65&amp;$D65&amp;$G65,Setup!$D$2:$CX$500,50,FALSE)),"",VLOOKUP($C65&amp;$D65&amp;$G65,Setup!$D$2:$CX$500,50,FALSE))</f>
        <v>Shop at Partners</v>
      </c>
      <c r="O65" t="str">
        <f>IF(ISBLANK(VLOOKUP($C65&amp;$D65&amp;$G65,Setup!$D$2:$CX$500,60,FALSE)),"",VLOOKUP($C65&amp;$D65&amp;$G65,Setup!$D$2:$CX$500,60,FALSE))</f>
        <v/>
      </c>
      <c r="P65" t="str">
        <f>IF(ISBLANK(VLOOKUP($C65&amp;$D65&amp;$G65,Setup!$D$2:$CX$500,70,FALSE)),"",VLOOKUP($C65&amp;$D65&amp;$G65,Setup!$D$2:$CX$500,70,FALSE))</f>
        <v/>
      </c>
      <c r="Q65" t="str">
        <f>IF(ISBLANK(VLOOKUP($C65&amp;$D65&amp;$G65,Setup!$D$2:$CX$500,80,FALSE)),"",VLOOKUP($C65&amp;$D65&amp;$G65,Setup!$D$2:$CX$500,80,FALSE))</f>
        <v/>
      </c>
      <c r="R65" t="str">
        <f>IF(ISBLANK(VLOOKUP($C65&amp;$D65&amp;$G65,Setup!$D$2:$CX$500,90,FALSE)),"",VLOOKUP($C65&amp;$D65&amp;$G65,Setup!$D$2:$CX$500,90,FALSE))</f>
        <v/>
      </c>
    </row>
    <row r="66" spans="1:18" x14ac:dyDescent="0.25">
      <c r="A66" t="s">
        <v>514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IF(ISBLANK(VLOOKUP($C66&amp;$D66&amp;$G66,Setup!$D$2:$CX$500,10,FALSE)),"",VLOOKUP($C66&amp;$D66&amp;$G66,Setup!$D$2:$CX$500,10,FALSE))</f>
        <v>Catálogo de Productos</v>
      </c>
      <c r="K66" t="str">
        <f>IF(ISBLANK(VLOOKUP($C66&amp;$D66&amp;$G66,Setup!$D$2:$CX$500,20,FALSE)),"",VLOOKUP($C66&amp;$D66&amp;$G66,Setup!$D$2:$CX$500,20,FALSE))</f>
        <v>Viajes</v>
      </c>
      <c r="L66" t="str">
        <f>IF(ISBLANK(VLOOKUP($C66&amp;$D66&amp;$G66,Setup!$D$2:$CX$500,10,FALSE)),"",VLOOKUP($C66&amp;$D66&amp;$G66,Setup!$D$2:$CX$500,30,FALSE))</f>
        <v>Recompensas en Efectivo</v>
      </c>
      <c r="M66" t="str">
        <f>IF(ISBLANK(VLOOKUP($C66&amp;$D66&amp;$G66,Setup!$D$2:$CX$500,40,FALSE)),"",VLOOKUP($C66&amp;$D66&amp;$G66,Setup!$D$2:$CX$500,40,FALSE))</f>
        <v>Ofertas y Privilegios</v>
      </c>
      <c r="N66" t="str">
        <f>IF(ISBLANK(VLOOKUP($C66&amp;$D66&amp;$G66,Setup!$D$2:$CX$500,50,FALSE)),"",VLOOKUP($C66&amp;$D66&amp;$G66,Setup!$D$2:$CX$500,50,FALSE))</f>
        <v>Comprar en las tiendas participantes</v>
      </c>
      <c r="O66" t="str">
        <f>IF(ISBLANK(VLOOKUP($C66&amp;$D66&amp;$G66,Setup!$D$2:$CX$500,60,FALSE)),"",VLOOKUP($C66&amp;$D66&amp;$G66,Setup!$D$2:$CX$500,60,FALSE))</f>
        <v/>
      </c>
      <c r="P66" t="str">
        <f>IF(ISBLANK(VLOOKUP($C66&amp;$D66&amp;$G66,Setup!$D$2:$CX$500,70,FALSE)),"",VLOOKUP($C66&amp;$D66&amp;$G66,Setup!$D$2:$CX$500,70,FALSE))</f>
        <v/>
      </c>
      <c r="Q66" t="str">
        <f>IF(ISBLANK(VLOOKUP($C66&amp;$D66&amp;$G66,Setup!$D$2:$CX$500,80,FALSE)),"",VLOOKUP($C66&amp;$D66&amp;$G66,Setup!$D$2:$CX$500,80,FALSE))</f>
        <v/>
      </c>
      <c r="R66" t="str">
        <f>IF(ISBLANK(VLOOKUP($C66&amp;$D66&amp;$G66,Setup!$D$2:$CX$500,90,FALSE)),"",VLOOKUP($C66&amp;$D66&amp;$G66,Setup!$D$2:$CX$500,90,FALSE))</f>
        <v/>
      </c>
    </row>
    <row r="67" spans="1:18" x14ac:dyDescent="0.25">
      <c r="A67" t="s">
        <v>514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IF(ISBLANK(VLOOKUP($C67&amp;$D67&amp;$G67,Setup!$D$2:$CX$500,10,FALSE)),"",VLOOKUP($C67&amp;$D67&amp;$G67,Setup!$D$2:$CX$500,10,FALSE))</f>
        <v>Merchandise</v>
      </c>
      <c r="K67" t="str">
        <f>IF(ISBLANK(VLOOKUP($C67&amp;$D67&amp;$G67,Setup!$D$2:$CX$500,20,FALSE)),"",VLOOKUP($C67&amp;$D67&amp;$G67,Setup!$D$2:$CX$500,20,FALSE))</f>
        <v>Travel</v>
      </c>
      <c r="L67" t="str">
        <f>IF(ISBLANK(VLOOKUP($C67&amp;$D67&amp;$G67,Setup!$D$2:$CX$500,10,FALSE)),"",VLOOKUP($C67&amp;$D67&amp;$G67,Setup!$D$2:$CX$500,30,FALSE))</f>
        <v>Cash Rewards</v>
      </c>
      <c r="M67" t="str">
        <f>IF(ISBLANK(VLOOKUP($C67&amp;$D67&amp;$G67,Setup!$D$2:$CX$500,40,FALSE)),"",VLOOKUP($C67&amp;$D67&amp;$G67,Setup!$D$2:$CX$500,40,FALSE))</f>
        <v>Offers and Privileges</v>
      </c>
      <c r="N67" t="str">
        <f>IF(ISBLANK(VLOOKUP($C67&amp;$D67&amp;$G67,Setup!$D$2:$CX$500,50,FALSE)),"",VLOOKUP($C67&amp;$D67&amp;$G67,Setup!$D$2:$CX$500,50,FALSE))</f>
        <v>Shop at Partners</v>
      </c>
      <c r="O67" t="str">
        <f>IF(ISBLANK(VLOOKUP($C67&amp;$D67&amp;$G67,Setup!$D$2:$CX$500,60,FALSE)),"",VLOOKUP($C67&amp;$D67&amp;$G67,Setup!$D$2:$CX$500,60,FALSE))</f>
        <v/>
      </c>
      <c r="P67" t="str">
        <f>IF(ISBLANK(VLOOKUP($C67&amp;$D67&amp;$G67,Setup!$D$2:$CX$500,70,FALSE)),"",VLOOKUP($C67&amp;$D67&amp;$G67,Setup!$D$2:$CX$500,70,FALSE))</f>
        <v/>
      </c>
      <c r="Q67" t="str">
        <f>IF(ISBLANK(VLOOKUP($C67&amp;$D67&amp;$G67,Setup!$D$2:$CX$500,80,FALSE)),"",VLOOKUP($C67&amp;$D67&amp;$G67,Setup!$D$2:$CX$500,80,FALSE))</f>
        <v/>
      </c>
      <c r="R67" t="str">
        <f>IF(ISBLANK(VLOOKUP($C67&amp;$D67&amp;$G67,Setup!$D$2:$CX$500,90,FALSE)),"",VLOOKUP($C67&amp;$D67&amp;$G67,Setup!$D$2:$CX$500,90,FALSE))</f>
        <v/>
      </c>
    </row>
    <row r="68" spans="1:18" x14ac:dyDescent="0.25">
      <c r="A68" t="s">
        <v>514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IF(ISBLANK(VLOOKUP($C68&amp;$D68&amp;$G68,Setup!$D$2:$CX$500,10,FALSE)),"",VLOOKUP($C68&amp;$D68&amp;$G68,Setup!$D$2:$CX$500,10,FALSE))</f>
        <v>Catálogo de Productos</v>
      </c>
      <c r="K68" t="str">
        <f>IF(ISBLANK(VLOOKUP($C68&amp;$D68&amp;$G68,Setup!$D$2:$CX$500,20,FALSE)),"",VLOOKUP($C68&amp;$D68&amp;$G68,Setup!$D$2:$CX$500,20,FALSE))</f>
        <v>Viajes</v>
      </c>
      <c r="L68" t="str">
        <f>IF(ISBLANK(VLOOKUP($C68&amp;$D68&amp;$G68,Setup!$D$2:$CX$500,10,FALSE)),"",VLOOKUP($C68&amp;$D68&amp;$G68,Setup!$D$2:$CX$500,30,FALSE))</f>
        <v>Recompensas en Efectivo</v>
      </c>
      <c r="M68" t="str">
        <f>IF(ISBLANK(VLOOKUP($C68&amp;$D68&amp;$G68,Setup!$D$2:$CX$500,40,FALSE)),"",VLOOKUP($C68&amp;$D68&amp;$G68,Setup!$D$2:$CX$500,40,FALSE))</f>
        <v>Ofertas y Privilegios</v>
      </c>
      <c r="N68" t="str">
        <f>IF(ISBLANK(VLOOKUP($C68&amp;$D68&amp;$G68,Setup!$D$2:$CX$500,50,FALSE)),"",VLOOKUP($C68&amp;$D68&amp;$G68,Setup!$D$2:$CX$500,50,FALSE))</f>
        <v>Comprar en las tiendas participantes</v>
      </c>
      <c r="O68" t="str">
        <f>IF(ISBLANK(VLOOKUP($C68&amp;$D68&amp;$G68,Setup!$D$2:$CX$500,60,FALSE)),"",VLOOKUP($C68&amp;$D68&amp;$G68,Setup!$D$2:$CX$500,60,FALSE))</f>
        <v/>
      </c>
      <c r="P68" t="str">
        <f>IF(ISBLANK(VLOOKUP($C68&amp;$D68&amp;$G68,Setup!$D$2:$CX$500,70,FALSE)),"",VLOOKUP($C68&amp;$D68&amp;$G68,Setup!$D$2:$CX$500,70,FALSE))</f>
        <v/>
      </c>
      <c r="Q68" t="str">
        <f>IF(ISBLANK(VLOOKUP($C68&amp;$D68&amp;$G68,Setup!$D$2:$CX$500,80,FALSE)),"",VLOOKUP($C68&amp;$D68&amp;$G68,Setup!$D$2:$CX$500,80,FALSE))</f>
        <v/>
      </c>
      <c r="R68" t="str">
        <f>IF(ISBLANK(VLOOKUP($C68&amp;$D68&amp;$G68,Setup!$D$2:$CX$500,90,FALSE)),"",VLOOKUP($C68&amp;$D68&amp;$G68,Setup!$D$2:$CX$500,90,FALSE))</f>
        <v/>
      </c>
    </row>
    <row r="69" spans="1:18" x14ac:dyDescent="0.25">
      <c r="A69" t="s">
        <v>514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IF(ISBLANK(VLOOKUP($C69&amp;$D69&amp;$G69,Setup!$D$2:$CX$500,10,FALSE)),"",VLOOKUP($C69&amp;$D69&amp;$G69,Setup!$D$2:$CX$500,10,FALSE))</f>
        <v>Merchandise</v>
      </c>
      <c r="K69" t="str">
        <f>IF(ISBLANK(VLOOKUP($C69&amp;$D69&amp;$G69,Setup!$D$2:$CX$500,20,FALSE)),"",VLOOKUP($C69&amp;$D69&amp;$G69,Setup!$D$2:$CX$500,20,FALSE))</f>
        <v>Travel</v>
      </c>
      <c r="L69" t="str">
        <f>IF(ISBLANK(VLOOKUP($C69&amp;$D69&amp;$G69,Setup!$D$2:$CX$500,10,FALSE)),"",VLOOKUP($C69&amp;$D69&amp;$G69,Setup!$D$2:$CX$500,30,FALSE))</f>
        <v>Cash Rewards</v>
      </c>
      <c r="M69" t="str">
        <f>IF(ISBLANK(VLOOKUP($C69&amp;$D69&amp;$G69,Setup!$D$2:$CX$500,40,FALSE)),"",VLOOKUP($C69&amp;$D69&amp;$G69,Setup!$D$2:$CX$500,40,FALSE))</f>
        <v>Offers and Privileges</v>
      </c>
      <c r="N69" t="str">
        <f>IF(ISBLANK(VLOOKUP($C69&amp;$D69&amp;$G69,Setup!$D$2:$CX$500,50,FALSE)),"",VLOOKUP($C69&amp;$D69&amp;$G69,Setup!$D$2:$CX$500,50,FALSE))</f>
        <v>Shop at Partners</v>
      </c>
      <c r="O69" t="str">
        <f>IF(ISBLANK(VLOOKUP($C69&amp;$D69&amp;$G69,Setup!$D$2:$CX$500,60,FALSE)),"",VLOOKUP($C69&amp;$D69&amp;$G69,Setup!$D$2:$CX$500,60,FALSE))</f>
        <v/>
      </c>
      <c r="P69" t="str">
        <f>IF(ISBLANK(VLOOKUP($C69&amp;$D69&amp;$G69,Setup!$D$2:$CX$500,70,FALSE)),"",VLOOKUP($C69&amp;$D69&amp;$G69,Setup!$D$2:$CX$500,70,FALSE))</f>
        <v/>
      </c>
      <c r="Q69" t="str">
        <f>IF(ISBLANK(VLOOKUP($C69&amp;$D69&amp;$G69,Setup!$D$2:$CX$500,80,FALSE)),"",VLOOKUP($C69&amp;$D69&amp;$G69,Setup!$D$2:$CX$500,80,FALSE))</f>
        <v/>
      </c>
      <c r="R69" t="str">
        <f>IF(ISBLANK(VLOOKUP($C69&amp;$D69&amp;$G69,Setup!$D$2:$CX$500,90,FALSE)),"",VLOOKUP($C69&amp;$D69&amp;$G69,Setup!$D$2:$CX$500,90,FALSE))</f>
        <v/>
      </c>
    </row>
    <row r="70" spans="1:18" x14ac:dyDescent="0.25">
      <c r="A70" t="s">
        <v>514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IF(ISBLANK(VLOOKUP($C70&amp;$D70&amp;$G70,Setup!$D$2:$CX$500,10,FALSE)),"",VLOOKUP($C70&amp;$D70&amp;$G70,Setup!$D$2:$CX$500,10,FALSE))</f>
        <v>Catálogo de Productos</v>
      </c>
      <c r="K70" t="str">
        <f>IF(ISBLANK(VLOOKUP($C70&amp;$D70&amp;$G70,Setup!$D$2:$CX$500,20,FALSE)),"",VLOOKUP($C70&amp;$D70&amp;$G70,Setup!$D$2:$CX$500,20,FALSE))</f>
        <v>Viajes</v>
      </c>
      <c r="L70" t="str">
        <f>IF(ISBLANK(VLOOKUP($C70&amp;$D70&amp;$G70,Setup!$D$2:$CX$500,10,FALSE)),"",VLOOKUP($C70&amp;$D70&amp;$G70,Setup!$D$2:$CX$500,30,FALSE))</f>
        <v>Recompensas en Efectivo</v>
      </c>
      <c r="M70" t="str">
        <f>IF(ISBLANK(VLOOKUP($C70&amp;$D70&amp;$G70,Setup!$D$2:$CX$500,40,FALSE)),"",VLOOKUP($C70&amp;$D70&amp;$G70,Setup!$D$2:$CX$500,40,FALSE))</f>
        <v>Ofertas y Privilegios</v>
      </c>
      <c r="N70" t="str">
        <f>IF(ISBLANK(VLOOKUP($C70&amp;$D70&amp;$G70,Setup!$D$2:$CX$500,50,FALSE)),"",VLOOKUP($C70&amp;$D70&amp;$G70,Setup!$D$2:$CX$500,50,FALSE))</f>
        <v>Comprar en las tiendas participantes</v>
      </c>
      <c r="O70" t="str">
        <f>IF(ISBLANK(VLOOKUP($C70&amp;$D70&amp;$G70,Setup!$D$2:$CX$500,60,FALSE)),"",VLOOKUP($C70&amp;$D70&amp;$G70,Setup!$D$2:$CX$500,60,FALSE))</f>
        <v/>
      </c>
      <c r="P70" t="str">
        <f>IF(ISBLANK(VLOOKUP($C70&amp;$D70&amp;$G70,Setup!$D$2:$CX$500,70,FALSE)),"",VLOOKUP($C70&amp;$D70&amp;$G70,Setup!$D$2:$CX$500,70,FALSE))</f>
        <v/>
      </c>
      <c r="Q70" t="str">
        <f>IF(ISBLANK(VLOOKUP($C70&amp;$D70&amp;$G70,Setup!$D$2:$CX$500,80,FALSE)),"",VLOOKUP($C70&amp;$D70&amp;$G70,Setup!$D$2:$CX$500,80,FALSE))</f>
        <v/>
      </c>
      <c r="R70" t="str">
        <f>IF(ISBLANK(VLOOKUP($C70&amp;$D70&amp;$G70,Setup!$D$2:$CX$500,90,FALSE)),"",VLOOKUP($C70&amp;$D70&amp;$G70,Setup!$D$2:$CX$500,90,FALSE))</f>
        <v/>
      </c>
    </row>
    <row r="71" spans="1:18" x14ac:dyDescent="0.25">
      <c r="A71" t="s">
        <v>514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IF(ISBLANK(VLOOKUP($C71&amp;$D71&amp;$G71,Setup!$D$2:$CX$500,10,FALSE)),"",VLOOKUP($C71&amp;$D71&amp;$G71,Setup!$D$2:$CX$500,10,FALSE))</f>
        <v>Merchandise</v>
      </c>
      <c r="K71" t="str">
        <f>IF(ISBLANK(VLOOKUP($C71&amp;$D71&amp;$G71,Setup!$D$2:$CX$500,20,FALSE)),"",VLOOKUP($C71&amp;$D71&amp;$G71,Setup!$D$2:$CX$500,20,FALSE))</f>
        <v>Travel</v>
      </c>
      <c r="L71" t="str">
        <f>IF(ISBLANK(VLOOKUP($C71&amp;$D71&amp;$G71,Setup!$D$2:$CX$500,10,FALSE)),"",VLOOKUP($C71&amp;$D71&amp;$G71,Setup!$D$2:$CX$500,30,FALSE))</f>
        <v>Cash Rewards</v>
      </c>
      <c r="M71" t="str">
        <f>IF(ISBLANK(VLOOKUP($C71&amp;$D71&amp;$G71,Setup!$D$2:$CX$500,40,FALSE)),"",VLOOKUP($C71&amp;$D71&amp;$G71,Setup!$D$2:$CX$500,40,FALSE))</f>
        <v>Offers and Privileges</v>
      </c>
      <c r="N71" t="str">
        <f>IF(ISBLANK(VLOOKUP($C71&amp;$D71&amp;$G71,Setup!$D$2:$CX$500,50,FALSE)),"",VLOOKUP($C71&amp;$D71&amp;$G71,Setup!$D$2:$CX$500,50,FALSE))</f>
        <v>Shop at Partners</v>
      </c>
      <c r="O71" t="str">
        <f>IF(ISBLANK(VLOOKUP($C71&amp;$D71&amp;$G71,Setup!$D$2:$CX$500,60,FALSE)),"",VLOOKUP($C71&amp;$D71&amp;$G71,Setup!$D$2:$CX$500,60,FALSE))</f>
        <v/>
      </c>
      <c r="P71" t="str">
        <f>IF(ISBLANK(VLOOKUP($C71&amp;$D71&amp;$G71,Setup!$D$2:$CX$500,70,FALSE)),"",VLOOKUP($C71&amp;$D71&amp;$G71,Setup!$D$2:$CX$500,70,FALSE))</f>
        <v/>
      </c>
      <c r="Q71" t="str">
        <f>IF(ISBLANK(VLOOKUP($C71&amp;$D71&amp;$G71,Setup!$D$2:$CX$500,80,FALSE)),"",VLOOKUP($C71&amp;$D71&amp;$G71,Setup!$D$2:$CX$500,80,FALSE))</f>
        <v/>
      </c>
      <c r="R71" t="str">
        <f>IF(ISBLANK(VLOOKUP($C71&amp;$D71&amp;$G71,Setup!$D$2:$CX$500,90,FALSE)),"",VLOOKUP($C71&amp;$D71&amp;$G71,Setup!$D$2:$CX$500,90,FALSE))</f>
        <v/>
      </c>
    </row>
    <row r="72" spans="1:18" x14ac:dyDescent="0.25">
      <c r="A72" t="s">
        <v>514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IF(ISBLANK(VLOOKUP($C72&amp;$D72&amp;$G72,Setup!$D$2:$CX$500,10,FALSE)),"",VLOOKUP($C72&amp;$D72&amp;$G72,Setup!$D$2:$CX$500,10,FALSE))</f>
        <v>Catálogo de Productos</v>
      </c>
      <c r="K72" t="str">
        <f>IF(ISBLANK(VLOOKUP($C72&amp;$D72&amp;$G72,Setup!$D$2:$CX$500,20,FALSE)),"",VLOOKUP($C72&amp;$D72&amp;$G72,Setup!$D$2:$CX$500,20,FALSE))</f>
        <v>Viajes</v>
      </c>
      <c r="L72" t="str">
        <f>IF(ISBLANK(VLOOKUP($C72&amp;$D72&amp;$G72,Setup!$D$2:$CX$500,10,FALSE)),"",VLOOKUP($C72&amp;$D72&amp;$G72,Setup!$D$2:$CX$500,30,FALSE))</f>
        <v>Recompensas en Efectivo</v>
      </c>
      <c r="M72" t="str">
        <f>IF(ISBLANK(VLOOKUP($C72&amp;$D72&amp;$G72,Setup!$D$2:$CX$500,40,FALSE)),"",VLOOKUP($C72&amp;$D72&amp;$G72,Setup!$D$2:$CX$500,40,FALSE))</f>
        <v>Ofertas y Privilegios</v>
      </c>
      <c r="N72" t="str">
        <f>IF(ISBLANK(VLOOKUP($C72&amp;$D72&amp;$G72,Setup!$D$2:$CX$500,50,FALSE)),"",VLOOKUP($C72&amp;$D72&amp;$G72,Setup!$D$2:$CX$500,50,FALSE))</f>
        <v>Comprar en las tiendas participantes</v>
      </c>
      <c r="O72" t="str">
        <f>IF(ISBLANK(VLOOKUP($C72&amp;$D72&amp;$G72,Setup!$D$2:$CX$500,60,FALSE)),"",VLOOKUP($C72&amp;$D72&amp;$G72,Setup!$D$2:$CX$500,60,FALSE))</f>
        <v/>
      </c>
      <c r="P72" t="str">
        <f>IF(ISBLANK(VLOOKUP($C72&amp;$D72&amp;$G72,Setup!$D$2:$CX$500,70,FALSE)),"",VLOOKUP($C72&amp;$D72&amp;$G72,Setup!$D$2:$CX$500,70,FALSE))</f>
        <v/>
      </c>
      <c r="Q72" t="str">
        <f>IF(ISBLANK(VLOOKUP($C72&amp;$D72&amp;$G72,Setup!$D$2:$CX$500,80,FALSE)),"",VLOOKUP($C72&amp;$D72&amp;$G72,Setup!$D$2:$CX$500,80,FALSE))</f>
        <v/>
      </c>
      <c r="R72" t="str">
        <f>IF(ISBLANK(VLOOKUP($C72&amp;$D72&amp;$G72,Setup!$D$2:$CX$500,90,FALSE)),"",VLOOKUP($C72&amp;$D72&amp;$G72,Setup!$D$2:$CX$500,90,FALSE))</f>
        <v/>
      </c>
    </row>
    <row r="73" spans="1:18" x14ac:dyDescent="0.25">
      <c r="A73" t="s">
        <v>514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IF(ISBLANK(VLOOKUP($C73&amp;$D73&amp;$G73,Setup!$D$2:$CX$500,10,FALSE)),"",VLOOKUP($C73&amp;$D73&amp;$G73,Setup!$D$2:$CX$500,10,FALSE))</f>
        <v>精aaa選商品</v>
      </c>
      <c r="K73" t="str">
        <f>IF(ISBLANK(VLOOKUP($C73&amp;$D73&amp;$G73,Setup!$D$2:$CX$500,20,FALSE)),"",VLOOKUP($C73&amp;$D73&amp;$G73,Setup!$D$2:$CX$500,20,FALSE))</f>
        <v>點aaaa點折現</v>
      </c>
      <c r="L73" t="str">
        <f>IF(ISBLANK(VLOOKUP($C73&amp;$D73&amp;$G73,Setup!$D$2:$CX$500,10,FALSE)),"",VLOOKUP($C73&amp;$D73&amp;$G73,Setup!$D$2:$CX$500,30,FALSE))</f>
        <v>點aaa數轉換</v>
      </c>
      <c r="M73" t="str">
        <f>IF(ISBLANK(VLOOKUP($C73&amp;$D73&amp;$G73,Setup!$D$2:$CX$500,40,FALSE)),"",VLOOKUP($C73&amp;$D73&amp;$G73,Setup!$D$2:$CX$500,40,FALSE))</f>
        <v>即時兌點</v>
      </c>
      <c r="N73" t="str">
        <f>IF(ISBLANK(VLOOKUP($C73&amp;$D73&amp;$G73,Setup!$D$2:$CX$500,50,FALSE)),"",VLOOKUP($C73&amp;$D73&amp;$G73,Setup!$D$2:$CX$500,50,FALSE))</f>
        <v>貴賓禮遇</v>
      </c>
      <c r="O73" t="str">
        <f>IF(ISBLANK(VLOOKUP($C73&amp;$D73&amp;$G73,Setup!$D$2:$CX$500,60,FALSE)),"",VLOOKUP($C73&amp;$D73&amp;$G73,Setup!$D$2:$CX$500,60,FALSE))</f>
        <v/>
      </c>
      <c r="P73" t="str">
        <f>IF(ISBLANK(VLOOKUP($C73&amp;$D73&amp;$G73,Setup!$D$2:$CX$500,70,FALSE)),"",VLOOKUP($C73&amp;$D73&amp;$G73,Setup!$D$2:$CX$500,70,FALSE))</f>
        <v/>
      </c>
      <c r="Q73" t="str">
        <f>IF(ISBLANK(VLOOKUP($C73&amp;$D73&amp;$G73,Setup!$D$2:$CX$500,80,FALSE)),"",VLOOKUP($C73&amp;$D73&amp;$G73,Setup!$D$2:$CX$500,80,FALSE))</f>
        <v/>
      </c>
      <c r="R73" t="str">
        <f>IF(ISBLANK(VLOOKUP($C73&amp;$D73&amp;$G73,Setup!$D$2:$CX$500,90,FALSE)),"",VLOOKUP($C73&amp;$D73&amp;$G73,Setup!$D$2:$CX$500,90,FALSE))</f>
        <v/>
      </c>
    </row>
    <row r="74" spans="1:18" x14ac:dyDescent="0.25">
      <c r="A74" t="s">
        <v>514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IF(ISBLANK(VLOOKUP($C74&amp;$D74&amp;$G74,Setup!$D$2:$CX$500,10,FALSE)),"",VLOOKUP($C74&amp;$D74&amp;$G74,Setup!$D$2:$CX$500,10,FALSE))</f>
        <v>精選商品</v>
      </c>
      <c r="K74" t="str">
        <f>IF(ISBLANK(VLOOKUP($C74&amp;$D74&amp;$G74,Setup!$D$2:$CX$500,20,FALSE)),"",VLOOKUP($C74&amp;$D74&amp;$G74,Setup!$D$2:$CX$500,20,FALSE))</f>
        <v>點點折現</v>
      </c>
      <c r="L74" t="str">
        <f>IF(ISBLANK(VLOOKUP($C74&amp;$D74&amp;$G74,Setup!$D$2:$CX$500,10,FALSE)),"",VLOOKUP($C74&amp;$D74&amp;$G74,Setup!$D$2:$CX$500,30,FALSE))</f>
        <v>點數轉換</v>
      </c>
      <c r="M74" t="str">
        <f>IF(ISBLANK(VLOOKUP($C74&amp;$D74&amp;$G74,Setup!$D$2:$CX$500,40,FALSE)),"",VLOOKUP($C74&amp;$D74&amp;$G74,Setup!$D$2:$CX$500,40,FALSE))</f>
        <v>即時兌點</v>
      </c>
      <c r="N74" t="str">
        <f>IF(ISBLANK(VLOOKUP($C74&amp;$D74&amp;$G74,Setup!$D$2:$CX$500,50,FALSE)),"",VLOOKUP($C74&amp;$D74&amp;$G74,Setup!$D$2:$CX$500,50,FALSE))</f>
        <v>貴賓禮遇</v>
      </c>
      <c r="O74" t="str">
        <f>IF(ISBLANK(VLOOKUP($C74&amp;$D74&amp;$G74,Setup!$D$2:$CX$500,60,FALSE)),"",VLOOKUP($C74&amp;$D74&amp;$G74,Setup!$D$2:$CX$500,60,FALSE))</f>
        <v/>
      </c>
      <c r="P74" t="str">
        <f>IF(ISBLANK(VLOOKUP($C74&amp;$D74&amp;$G74,Setup!$D$2:$CX$500,70,FALSE)),"",VLOOKUP($C74&amp;$D74&amp;$G74,Setup!$D$2:$CX$500,70,FALSE))</f>
        <v/>
      </c>
      <c r="Q74" t="str">
        <f>IF(ISBLANK(VLOOKUP($C74&amp;$D74&amp;$G74,Setup!$D$2:$CX$500,80,FALSE)),"",VLOOKUP($C74&amp;$D74&amp;$G74,Setup!$D$2:$CX$500,80,FALSE))</f>
        <v/>
      </c>
      <c r="R74" t="str">
        <f>IF(ISBLANK(VLOOKUP($C74&amp;$D74&amp;$G74,Setup!$D$2:$CX$500,90,FALSE)),"",VLOOKUP($C74&amp;$D74&amp;$G74,Setup!$D$2:$CX$500,90,FALSE))</f>
        <v/>
      </c>
    </row>
    <row r="75" spans="1:18" x14ac:dyDescent="0.25">
      <c r="A75" t="s">
        <v>514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IF(ISBLANK(VLOOKUP($C75&amp;$D75&amp;$G75,Setup!$D$2:$CX$500,10,FALSE)),"",VLOOKUP($C75&amp;$D75&amp;$G75,Setup!$D$2:$CX$500,10,FALSE))</f>
        <v>精選商品</v>
      </c>
      <c r="K75" t="str">
        <f>IF(ISBLANK(VLOOKUP($C75&amp;$D75&amp;$G75,Setup!$D$2:$CX$500,20,FALSE)),"",VLOOKUP($C75&amp;$D75&amp;$G75,Setup!$D$2:$CX$500,20,FALSE))</f>
        <v>點點折現</v>
      </c>
      <c r="L75" t="str">
        <f>IF(ISBLANK(VLOOKUP($C75&amp;$D75&amp;$G75,Setup!$D$2:$CX$500,10,FALSE)),"",VLOOKUP($C75&amp;$D75&amp;$G75,Setup!$D$2:$CX$500,30,FALSE))</f>
        <v>點數轉換</v>
      </c>
      <c r="M75" t="str">
        <f>IF(ISBLANK(VLOOKUP($C75&amp;$D75&amp;$G75,Setup!$D$2:$CX$500,40,FALSE)),"",VLOOKUP($C75&amp;$D75&amp;$G75,Setup!$D$2:$CX$500,40,FALSE))</f>
        <v>即時兌點</v>
      </c>
      <c r="N75" t="str">
        <f>IF(ISBLANK(VLOOKUP($C75&amp;$D75&amp;$G75,Setup!$D$2:$CX$500,50,FALSE)),"",VLOOKUP($C75&amp;$D75&amp;$G75,Setup!$D$2:$CX$500,50,FALSE))</f>
        <v>貴賓禮遇</v>
      </c>
      <c r="O75" t="str">
        <f>IF(ISBLANK(VLOOKUP($C75&amp;$D75&amp;$G75,Setup!$D$2:$CX$500,60,FALSE)),"",VLOOKUP($C75&amp;$D75&amp;$G75,Setup!$D$2:$CX$500,60,FALSE))</f>
        <v/>
      </c>
      <c r="P75" t="str">
        <f>IF(ISBLANK(VLOOKUP($C75&amp;$D75&amp;$G75,Setup!$D$2:$CX$500,70,FALSE)),"",VLOOKUP($C75&amp;$D75&amp;$G75,Setup!$D$2:$CX$500,70,FALSE))</f>
        <v/>
      </c>
      <c r="Q75" t="str">
        <f>IF(ISBLANK(VLOOKUP($C75&amp;$D75&amp;$G75,Setup!$D$2:$CX$500,80,FALSE)),"",VLOOKUP($C75&amp;$D75&amp;$G75,Setup!$D$2:$CX$500,80,FALSE))</f>
        <v/>
      </c>
      <c r="R75" t="str">
        <f>IF(ISBLANK(VLOOKUP($C75&amp;$D75&amp;$G75,Setup!$D$2:$CX$500,90,FALSE)),"",VLOOKUP($C75&amp;$D75&amp;$G75,Setup!$D$2:$CX$500,90,FALSE))</f>
        <v/>
      </c>
    </row>
    <row r="76" spans="1:18" x14ac:dyDescent="0.25">
      <c r="A76" t="s">
        <v>514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IF(ISBLANK(VLOOKUP($C76&amp;$D76&amp;$G76,Setup!$D$2:$CX$500,10,FALSE)),"",VLOOKUP($C76&amp;$D76&amp;$G76,Setup!$D$2:$CX$500,10,FALSE))</f>
        <v>精選商品</v>
      </c>
      <c r="K76" t="str">
        <f>IF(ISBLANK(VLOOKUP($C76&amp;$D76&amp;$G76,Setup!$D$2:$CX$500,20,FALSE)),"",VLOOKUP($C76&amp;$D76&amp;$G76,Setup!$D$2:$CX$500,20,FALSE))</f>
        <v>點點折現</v>
      </c>
      <c r="L76" t="str">
        <f>IF(ISBLANK(VLOOKUP($C76&amp;$D76&amp;$G76,Setup!$D$2:$CX$500,10,FALSE)),"",VLOOKUP($C76&amp;$D76&amp;$G76,Setup!$D$2:$CX$500,30,FALSE))</f>
        <v>點數轉換</v>
      </c>
      <c r="M76" t="str">
        <f>IF(ISBLANK(VLOOKUP($C76&amp;$D76&amp;$G76,Setup!$D$2:$CX$500,40,FALSE)),"",VLOOKUP($C76&amp;$D76&amp;$G76,Setup!$D$2:$CX$500,40,FALSE))</f>
        <v>即時兌點</v>
      </c>
      <c r="N76" t="str">
        <f>IF(ISBLANK(VLOOKUP($C76&amp;$D76&amp;$G76,Setup!$D$2:$CX$500,50,FALSE)),"",VLOOKUP($C76&amp;$D76&amp;$G76,Setup!$D$2:$CX$500,50,FALSE))</f>
        <v>貴賓禮遇</v>
      </c>
      <c r="O76" t="str">
        <f>IF(ISBLANK(VLOOKUP($C76&amp;$D76&amp;$G76,Setup!$D$2:$CX$500,60,FALSE)),"",VLOOKUP($C76&amp;$D76&amp;$G76,Setup!$D$2:$CX$500,60,FALSE))</f>
        <v/>
      </c>
      <c r="P76" t="str">
        <f>IF(ISBLANK(VLOOKUP($C76&amp;$D76&amp;$G76,Setup!$D$2:$CX$500,70,FALSE)),"",VLOOKUP($C76&amp;$D76&amp;$G76,Setup!$D$2:$CX$500,70,FALSE))</f>
        <v/>
      </c>
      <c r="Q76" t="str">
        <f>IF(ISBLANK(VLOOKUP($C76&amp;$D76&amp;$G76,Setup!$D$2:$CX$500,80,FALSE)),"",VLOOKUP($C76&amp;$D76&amp;$G76,Setup!$D$2:$CX$500,80,FALSE))</f>
        <v/>
      </c>
      <c r="R76" t="str">
        <f>IF(ISBLANK(VLOOKUP($C76&amp;$D76&amp;$G76,Setup!$D$2:$CX$500,90,FALSE)),"",VLOOKUP($C76&amp;$D76&amp;$G76,Setup!$D$2:$CX$500,90,FALSE))</f>
        <v/>
      </c>
    </row>
    <row r="77" spans="1:18" x14ac:dyDescent="0.25">
      <c r="A77" t="s">
        <v>514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IF(ISBLANK(VLOOKUP($C77&amp;$D77&amp;$G77,Setup!$D$2:$CX$500,10,FALSE)),"",VLOOKUP($C77&amp;$D77&amp;$G77,Setup!$D$2:$CX$500,10,FALSE))</f>
        <v>精選商品</v>
      </c>
      <c r="K77" t="str">
        <f>IF(ISBLANK(VLOOKUP($C77&amp;$D77&amp;$G77,Setup!$D$2:$CX$500,20,FALSE)),"",VLOOKUP($C77&amp;$D77&amp;$G77,Setup!$D$2:$CX$500,20,FALSE))</f>
        <v>點點折現</v>
      </c>
      <c r="L77" t="str">
        <f>IF(ISBLANK(VLOOKUP($C77&amp;$D77&amp;$G77,Setup!$D$2:$CX$500,10,FALSE)),"",VLOOKUP($C77&amp;$D77&amp;$G77,Setup!$D$2:$CX$500,30,FALSE))</f>
        <v>點數轉換</v>
      </c>
      <c r="M77" t="str">
        <f>IF(ISBLANK(VLOOKUP($C77&amp;$D77&amp;$G77,Setup!$D$2:$CX$500,40,FALSE)),"",VLOOKUP($C77&amp;$D77&amp;$G77,Setup!$D$2:$CX$500,40,FALSE))</f>
        <v>即時兌點</v>
      </c>
      <c r="N77" t="str">
        <f>IF(ISBLANK(VLOOKUP($C77&amp;$D77&amp;$G77,Setup!$D$2:$CX$500,50,FALSE)),"",VLOOKUP($C77&amp;$D77&amp;$G77,Setup!$D$2:$CX$500,50,FALSE))</f>
        <v>貴賓禮遇</v>
      </c>
      <c r="O77" t="str">
        <f>IF(ISBLANK(VLOOKUP($C77&amp;$D77&amp;$G77,Setup!$D$2:$CX$500,60,FALSE)),"",VLOOKUP($C77&amp;$D77&amp;$G77,Setup!$D$2:$CX$500,60,FALSE))</f>
        <v/>
      </c>
      <c r="P77" t="str">
        <f>IF(ISBLANK(VLOOKUP($C77&amp;$D77&amp;$G77,Setup!$D$2:$CX$500,70,FALSE)),"",VLOOKUP($C77&amp;$D77&amp;$G77,Setup!$D$2:$CX$500,70,FALSE))</f>
        <v/>
      </c>
      <c r="Q77" t="str">
        <f>IF(ISBLANK(VLOOKUP($C77&amp;$D77&amp;$G77,Setup!$D$2:$CX$500,80,FALSE)),"",VLOOKUP($C77&amp;$D77&amp;$G77,Setup!$D$2:$CX$500,80,FALSE))</f>
        <v/>
      </c>
      <c r="R77" t="str">
        <f>IF(ISBLANK(VLOOKUP($C77&amp;$D77&amp;$G77,Setup!$D$2:$CX$500,90,FALSE)),"",VLOOKUP($C77&amp;$D77&amp;$G77,Setup!$D$2:$CX$500,90,FALSE))</f>
        <v/>
      </c>
    </row>
    <row r="78" spans="1:18" x14ac:dyDescent="0.25">
      <c r="A78" t="s">
        <v>514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IF(ISBLANK(VLOOKUP($C78&amp;$D78&amp;$G78,Setup!$D$2:$CX$500,10,FALSE)),"",VLOOKUP($C78&amp;$D78&amp;$G78,Setup!$D$2:$CX$500,10,FALSE))</f>
        <v>Merchandise</v>
      </c>
      <c r="K78" t="str">
        <f>IF(ISBLANK(VLOOKUP($C78&amp;$D78&amp;$G78,Setup!$D$2:$CX$500,20,FALSE)),"",VLOOKUP($C78&amp;$D78&amp;$G78,Setup!$D$2:$CX$500,20,FALSE))</f>
        <v>Vouchers and Cash</v>
      </c>
      <c r="L78" t="str">
        <f>IF(ISBLANK(VLOOKUP($C78&amp;$D78&amp;$G78,Setup!$D$2:$CX$500,10,FALSE)),"",VLOOKUP($C78&amp;$D78&amp;$G78,Setup!$D$2:$CX$500,30,FALSE))</f>
        <v>Travel</v>
      </c>
      <c r="M78" t="str">
        <f>IF(ISBLANK(VLOOKUP($C78&amp;$D78&amp;$G78,Setup!$D$2:$CX$500,40,FALSE)),"",VLOOKUP($C78&amp;$D78&amp;$G78,Setup!$D$2:$CX$500,40,FALSE))</f>
        <v>Shop at Partners</v>
      </c>
      <c r="N78" t="str">
        <f>IF(ISBLANK(VLOOKUP($C78&amp;$D78&amp;$G78,Setup!$D$2:$CX$500,50,FALSE)),"",VLOOKUP($C78&amp;$D78&amp;$G78,Setup!$D$2:$CX$500,50,FALSE))</f>
        <v>Offers and Privileges</v>
      </c>
      <c r="O78" t="str">
        <f>IF(ISBLANK(VLOOKUP($C78&amp;$D78&amp;$G78,Setup!$D$2:$CX$500,60,FALSE)),"",VLOOKUP($C78&amp;$D78&amp;$G78,Setup!$D$2:$CX$500,60,FALSE))</f>
        <v/>
      </c>
      <c r="P78" t="str">
        <f>IF(ISBLANK(VLOOKUP($C78&amp;$D78&amp;$G78,Setup!$D$2:$CX$500,70,FALSE)),"",VLOOKUP($C78&amp;$D78&amp;$G78,Setup!$D$2:$CX$500,70,FALSE))</f>
        <v/>
      </c>
      <c r="Q78" t="str">
        <f>IF(ISBLANK(VLOOKUP($C78&amp;$D78&amp;$G78,Setup!$D$2:$CX$500,80,FALSE)),"",VLOOKUP($C78&amp;$D78&amp;$G78,Setup!$D$2:$CX$500,80,FALSE))</f>
        <v/>
      </c>
      <c r="R78" t="str">
        <f>IF(ISBLANK(VLOOKUP($C78&amp;$D78&amp;$G78,Setup!$D$2:$CX$500,90,FALSE)),"",VLOOKUP($C78&amp;$D78&amp;$G78,Setup!$D$2:$CX$500,90,FALSE))</f>
        <v/>
      </c>
    </row>
    <row r="79" spans="1:18" x14ac:dyDescent="0.25">
      <c r="A79" t="s">
        <v>514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IF(ISBLANK(VLOOKUP($C79&amp;$D79&amp;$G79,Setup!$D$2:$CX$500,10,FALSE)),"",VLOOKUP($C79&amp;$D79&amp;$G79,Setup!$D$2:$CX$500,10,FALSE))</f>
        <v>Merchandise</v>
      </c>
      <c r="K79" t="str">
        <f>IF(ISBLANK(VLOOKUP($C79&amp;$D79&amp;$G79,Setup!$D$2:$CX$500,20,FALSE)),"",VLOOKUP($C79&amp;$D79&amp;$G79,Setup!$D$2:$CX$500,20,FALSE))</f>
        <v>Vouchers and Cash</v>
      </c>
      <c r="L79" t="str">
        <f>IF(ISBLANK(VLOOKUP($C79&amp;$D79&amp;$G79,Setup!$D$2:$CX$500,10,FALSE)),"",VLOOKUP($C79&amp;$D79&amp;$G79,Setup!$D$2:$CX$500,30,FALSE))</f>
        <v>Travel</v>
      </c>
      <c r="M79" t="str">
        <f>IF(ISBLANK(VLOOKUP($C79&amp;$D79&amp;$G79,Setup!$D$2:$CX$500,40,FALSE)),"",VLOOKUP($C79&amp;$D79&amp;$G79,Setup!$D$2:$CX$500,40,FALSE))</f>
        <v>Shop at Partners</v>
      </c>
      <c r="N79" t="str">
        <f>IF(ISBLANK(VLOOKUP($C79&amp;$D79&amp;$G79,Setup!$D$2:$CX$500,50,FALSE)),"",VLOOKUP($C79&amp;$D79&amp;$G79,Setup!$D$2:$CX$500,50,FALSE))</f>
        <v>Offers and Privileges</v>
      </c>
      <c r="O79" t="str">
        <f>IF(ISBLANK(VLOOKUP($C79&amp;$D79&amp;$G79,Setup!$D$2:$CX$500,60,FALSE)),"",VLOOKUP($C79&amp;$D79&amp;$G79,Setup!$D$2:$CX$500,60,FALSE))</f>
        <v/>
      </c>
      <c r="P79" t="str">
        <f>IF(ISBLANK(VLOOKUP($C79&amp;$D79&amp;$G79,Setup!$D$2:$CX$500,70,FALSE)),"",VLOOKUP($C79&amp;$D79&amp;$G79,Setup!$D$2:$CX$500,70,FALSE))</f>
        <v/>
      </c>
      <c r="Q79" t="str">
        <f>IF(ISBLANK(VLOOKUP($C79&amp;$D79&amp;$G79,Setup!$D$2:$CX$500,80,FALSE)),"",VLOOKUP($C79&amp;$D79&amp;$G79,Setup!$D$2:$CX$500,80,FALSE))</f>
        <v/>
      </c>
      <c r="R79" t="str">
        <f>IF(ISBLANK(VLOOKUP($C79&amp;$D79&amp;$G79,Setup!$D$2:$CX$500,90,FALSE)),"",VLOOKUP($C79&amp;$D79&amp;$G79,Setup!$D$2:$CX$500,90,FALSE))</f>
        <v/>
      </c>
    </row>
    <row r="80" spans="1:18" x14ac:dyDescent="0.25">
      <c r="A80" t="s">
        <v>514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IF(ISBLANK(VLOOKUP($C80&amp;$D80&amp;$G80,Setup!$D$2:$CX$500,10,FALSE)),"",VLOOKUP($C80&amp;$D80&amp;$G80,Setup!$D$2:$CX$500,10,FALSE))</f>
        <v>Cash</v>
      </c>
      <c r="K80" t="str">
        <f>IF(ISBLANK(VLOOKUP($C80&amp;$D80&amp;$G80,Setup!$D$2:$CX$500,20,FALSE)),"",VLOOKUP($C80&amp;$D80&amp;$G80,Setup!$D$2:$CX$500,20,FALSE))</f>
        <v>Travel</v>
      </c>
      <c r="L80" t="str">
        <f>IF(ISBLANK(VLOOKUP($C80&amp;$D80&amp;$G80,Setup!$D$2:$CX$500,10,FALSE)),"",VLOOKUP($C80&amp;$D80&amp;$G80,Setup!$D$2:$CX$500,30,FALSE))</f>
        <v>Offers and Privileges</v>
      </c>
      <c r="M80" t="str">
        <f>IF(ISBLANK(VLOOKUP($C80&amp;$D80&amp;$G80,Setup!$D$2:$CX$500,40,FALSE)),"",VLOOKUP($C80&amp;$D80&amp;$G80,Setup!$D$2:$CX$500,40,FALSE))</f>
        <v/>
      </c>
      <c r="N80" t="str">
        <f>IF(ISBLANK(VLOOKUP($C80&amp;$D80&amp;$G80,Setup!$D$2:$CX$500,50,FALSE)),"",VLOOKUP($C80&amp;$D80&amp;$G80,Setup!$D$2:$CX$500,50,FALSE))</f>
        <v/>
      </c>
      <c r="O80" t="str">
        <f>IF(ISBLANK(VLOOKUP($C80&amp;$D80&amp;$G80,Setup!$D$2:$CX$500,60,FALSE)),"",VLOOKUP($C80&amp;$D80&amp;$G80,Setup!$D$2:$CX$500,60,FALSE))</f>
        <v/>
      </c>
      <c r="P80" t="str">
        <f>IF(ISBLANK(VLOOKUP($C80&amp;$D80&amp;$G80,Setup!$D$2:$CX$500,70,FALSE)),"",VLOOKUP($C80&amp;$D80&amp;$G80,Setup!$D$2:$CX$500,70,FALSE))</f>
        <v/>
      </c>
      <c r="Q80" t="str">
        <f>IF(ISBLANK(VLOOKUP($C80&amp;$D80&amp;$G80,Setup!$D$2:$CX$500,80,FALSE)),"",VLOOKUP($C80&amp;$D80&amp;$G80,Setup!$D$2:$CX$500,80,FALSE))</f>
        <v/>
      </c>
      <c r="R80" t="str">
        <f>IF(ISBLANK(VLOOKUP($C80&amp;$D80&amp;$G80,Setup!$D$2:$CX$500,90,FALSE)),"",VLOOKUP($C80&amp;$D80&amp;$G80,Setup!$D$2:$CX$500,90,FALSE))</f>
        <v/>
      </c>
    </row>
    <row r="81" spans="1:18" x14ac:dyDescent="0.25">
      <c r="A81" t="s">
        <v>514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IF(ISBLANK(VLOOKUP($C81&amp;$D81&amp;$G81,Setup!$D$2:$CX$500,10,FALSE)),"",VLOOKUP($C81&amp;$D81&amp;$G81,Setup!$D$2:$CX$500,10,FALSE))</f>
        <v>Merchandise</v>
      </c>
      <c r="K81" t="str">
        <f>IF(ISBLANK(VLOOKUP($C81&amp;$D81&amp;$G81,Setup!$D$2:$CX$500,20,FALSE)),"",VLOOKUP($C81&amp;$D81&amp;$G81,Setup!$D$2:$CX$500,20,FALSE))</f>
        <v>Vouchers and Cash</v>
      </c>
      <c r="L81" t="str">
        <f>IF(ISBLANK(VLOOKUP($C81&amp;$D81&amp;$G81,Setup!$D$2:$CX$500,10,FALSE)),"",VLOOKUP($C81&amp;$D81&amp;$G81,Setup!$D$2:$CX$500,30,FALSE))</f>
        <v>Travel</v>
      </c>
      <c r="M81" t="str">
        <f>IF(ISBLANK(VLOOKUP($C81&amp;$D81&amp;$G81,Setup!$D$2:$CX$500,40,FALSE)),"",VLOOKUP($C81&amp;$D81&amp;$G81,Setup!$D$2:$CX$500,40,FALSE))</f>
        <v>Shop at Partners</v>
      </c>
      <c r="N81" t="str">
        <f>IF(ISBLANK(VLOOKUP($C81&amp;$D81&amp;$G81,Setup!$D$2:$CX$500,50,FALSE)),"",VLOOKUP($C81&amp;$D81&amp;$G81,Setup!$D$2:$CX$500,50,FALSE))</f>
        <v>Offers and Privileges</v>
      </c>
      <c r="O81" t="str">
        <f>IF(ISBLANK(VLOOKUP($C81&amp;$D81&amp;$G81,Setup!$D$2:$CX$500,60,FALSE)),"",VLOOKUP($C81&amp;$D81&amp;$G81,Setup!$D$2:$CX$500,60,FALSE))</f>
        <v/>
      </c>
      <c r="P81" t="str">
        <f>IF(ISBLANK(VLOOKUP($C81&amp;$D81&amp;$G81,Setup!$D$2:$CX$500,70,FALSE)),"",VLOOKUP($C81&amp;$D81&amp;$G81,Setup!$D$2:$CX$500,70,FALSE))</f>
        <v/>
      </c>
      <c r="Q81" t="str">
        <f>IF(ISBLANK(VLOOKUP($C81&amp;$D81&amp;$G81,Setup!$D$2:$CX$500,80,FALSE)),"",VLOOKUP($C81&amp;$D81&amp;$G81,Setup!$D$2:$CX$500,80,FALSE))</f>
        <v/>
      </c>
      <c r="R81" t="str">
        <f>IF(ISBLANK(VLOOKUP($C81&amp;$D81&amp;$G81,Setup!$D$2:$CX$500,90,FALSE)),"",VLOOKUP($C81&amp;$D81&amp;$G81,Setup!$D$2:$CX$500,90,FALSE))</f>
        <v/>
      </c>
    </row>
    <row r="82" spans="1:18" x14ac:dyDescent="0.25">
      <c r="A82" t="s">
        <v>514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IF(ISBLANK(VLOOKUP($C82&amp;$D82&amp;$G82,Setup!$D$2:$CX$500,10,FALSE)),"",VLOOKUP($C82&amp;$D82&amp;$G82,Setup!$D$2:$CX$500,10,FALSE))</f>
        <v>#N/A</v>
      </c>
      <c r="K82" t="e">
        <f>IF(ISBLANK(VLOOKUP($C82&amp;$D82&amp;$G82,Setup!$D$2:$CX$500,20,FALSE)),"",VLOOKUP($C82&amp;$D82&amp;$G82,Setup!$D$2:$CX$500,20,FALSE))</f>
        <v>#N/A</v>
      </c>
      <c r="L82" t="e">
        <f>IF(ISBLANK(VLOOKUP($C82&amp;$D82&amp;$G82,Setup!$D$2:$CX$500,10,FALSE)),"",VLOOKUP($C82&amp;$D82&amp;$G82,Setup!$D$2:$CX$500,30,FALSE))</f>
        <v>#N/A</v>
      </c>
      <c r="M82" t="e">
        <f>IF(ISBLANK(VLOOKUP($C82&amp;$D82&amp;$G82,Setup!$D$2:$CX$500,40,FALSE)),"",VLOOKUP($C82&amp;$D82&amp;$G82,Setup!$D$2:$CX$500,40,FALSE))</f>
        <v>#N/A</v>
      </c>
      <c r="N82" t="e">
        <f>IF(ISBLANK(VLOOKUP($C82&amp;$D82&amp;$G82,Setup!$D$2:$CX$500,50,FALSE)),"",VLOOKUP($C82&amp;$D82&amp;$G82,Setup!$D$2:$CX$500,50,FALSE))</f>
        <v>#N/A</v>
      </c>
      <c r="O82" t="e">
        <f>IF(ISBLANK(VLOOKUP($C82&amp;$D82&amp;$G82,Setup!$D$2:$CX$500,60,FALSE)),"",VLOOKUP($C82&amp;$D82&amp;$G82,Setup!$D$2:$CX$500,60,FALSE))</f>
        <v>#N/A</v>
      </c>
      <c r="P82" t="e">
        <f>IF(ISBLANK(VLOOKUP($C82&amp;$D82&amp;$G82,Setup!$D$2:$CX$500,70,FALSE)),"",VLOOKUP($C82&amp;$D82&amp;$G82,Setup!$D$2:$CX$500,70,FALSE))</f>
        <v>#N/A</v>
      </c>
      <c r="Q82" t="e">
        <f>IF(ISBLANK(VLOOKUP($C82&amp;$D82&amp;$G82,Setup!$D$2:$CX$500,80,FALSE)),"",VLOOKUP($C82&amp;$D82&amp;$G82,Setup!$D$2:$CX$500,80,FALSE))</f>
        <v>#N/A</v>
      </c>
      <c r="R82" t="e">
        <f>IF(ISBLANK(VLOOKUP($C82&amp;$D82&amp;$G82,Setup!$D$2:$CX$500,90,FALSE)),"",VLOOKUP($C82&amp;$D82&amp;$G82,Setup!$D$2:$CX$500,90,FALSE))</f>
        <v>#N/A</v>
      </c>
    </row>
    <row r="83" spans="1:18" x14ac:dyDescent="0.25">
      <c r="A83" t="s">
        <v>514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IF(ISBLANK(VLOOKUP($C83&amp;$D83&amp;$G83,Setup!$D$2:$CX$500,10,FALSE)),"",VLOOKUP($C83&amp;$D83&amp;$G83,Setup!$D$2:$CX$500,10,FALSE))</f>
        <v>Merchandise</v>
      </c>
      <c r="K83" t="str">
        <f>IF(ISBLANK(VLOOKUP($C83&amp;$D83&amp;$G83,Setup!$D$2:$CX$500,20,FALSE)),"",VLOOKUP($C83&amp;$D83&amp;$G83,Setup!$D$2:$CX$500,20,FALSE))</f>
        <v>Vouchers and Cash</v>
      </c>
      <c r="L83" t="str">
        <f>IF(ISBLANK(VLOOKUP($C83&amp;$D83&amp;$G83,Setup!$D$2:$CX$500,10,FALSE)),"",VLOOKUP($C83&amp;$D83&amp;$G83,Setup!$D$2:$CX$500,30,FALSE))</f>
        <v>Travel</v>
      </c>
      <c r="M83" t="str">
        <f>IF(ISBLANK(VLOOKUP($C83&amp;$D83&amp;$G83,Setup!$D$2:$CX$500,40,FALSE)),"",VLOOKUP($C83&amp;$D83&amp;$G83,Setup!$D$2:$CX$500,40,FALSE))</f>
        <v>Shop at Partners</v>
      </c>
      <c r="N83" t="str">
        <f>IF(ISBLANK(VLOOKUP($C83&amp;$D83&amp;$G83,Setup!$D$2:$CX$500,50,FALSE)),"",VLOOKUP($C83&amp;$D83&amp;$G83,Setup!$D$2:$CX$500,50,FALSE))</f>
        <v>Offers and Privileges</v>
      </c>
      <c r="O83" t="str">
        <f>IF(ISBLANK(VLOOKUP($C83&amp;$D83&amp;$G83,Setup!$D$2:$CX$500,60,FALSE)),"",VLOOKUP($C83&amp;$D83&amp;$G83,Setup!$D$2:$CX$500,60,FALSE))</f>
        <v/>
      </c>
      <c r="P83" t="str">
        <f>IF(ISBLANK(VLOOKUP($C83&amp;$D83&amp;$G83,Setup!$D$2:$CX$500,70,FALSE)),"",VLOOKUP($C83&amp;$D83&amp;$G83,Setup!$D$2:$CX$500,70,FALSE))</f>
        <v/>
      </c>
      <c r="Q83" t="str">
        <f>IF(ISBLANK(VLOOKUP($C83&amp;$D83&amp;$G83,Setup!$D$2:$CX$500,80,FALSE)),"",VLOOKUP($C83&amp;$D83&amp;$G83,Setup!$D$2:$CX$500,80,FALSE))</f>
        <v/>
      </c>
      <c r="R83" t="str">
        <f>IF(ISBLANK(VLOOKUP($C83&amp;$D83&amp;$G83,Setup!$D$2:$CX$500,90,FALSE)),"",VLOOKUP($C83&amp;$D83&amp;$G83,Setup!$D$2:$CX$500,90,FALSE))</f>
        <v/>
      </c>
    </row>
    <row r="84" spans="1:18" x14ac:dyDescent="0.25">
      <c r="A84" t="s">
        <v>514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IF(ISBLANK(VLOOKUP($C84&amp;$D84&amp;$G84,Setup!$D$2:$CX$500,10,FALSE)),"",VLOOKUP($C84&amp;$D84&amp;$G84,Setup!$D$2:$CX$500,10,FALSE))</f>
        <v>Merchandise</v>
      </c>
      <c r="K84" t="str">
        <f>IF(ISBLANK(VLOOKUP($C84&amp;$D84&amp;$G84,Setup!$D$2:$CX$500,20,FALSE)),"",VLOOKUP($C84&amp;$D84&amp;$G84,Setup!$D$2:$CX$500,20,FALSE))</f>
        <v>Vouchers and Cash</v>
      </c>
      <c r="L84" t="str">
        <f>IF(ISBLANK(VLOOKUP($C84&amp;$D84&amp;$G84,Setup!$D$2:$CX$500,10,FALSE)),"",VLOOKUP($C84&amp;$D84&amp;$G84,Setup!$D$2:$CX$500,30,FALSE))</f>
        <v>Travel</v>
      </c>
      <c r="M84" t="str">
        <f>IF(ISBLANK(VLOOKUP($C84&amp;$D84&amp;$G84,Setup!$D$2:$CX$500,40,FALSE)),"",VLOOKUP($C84&amp;$D84&amp;$G84,Setup!$D$2:$CX$500,40,FALSE))</f>
        <v>Shop at Partners</v>
      </c>
      <c r="N84" t="str">
        <f>IF(ISBLANK(VLOOKUP($C84&amp;$D84&amp;$G84,Setup!$D$2:$CX$500,50,FALSE)),"",VLOOKUP($C84&amp;$D84&amp;$G84,Setup!$D$2:$CX$500,50,FALSE))</f>
        <v>Offers and Privileges</v>
      </c>
      <c r="O84" t="str">
        <f>IF(ISBLANK(VLOOKUP($C84&amp;$D84&amp;$G84,Setup!$D$2:$CX$500,60,FALSE)),"",VLOOKUP($C84&amp;$D84&amp;$G84,Setup!$D$2:$CX$500,60,FALSE))</f>
        <v/>
      </c>
      <c r="P84" t="str">
        <f>IF(ISBLANK(VLOOKUP($C84&amp;$D84&amp;$G84,Setup!$D$2:$CX$500,70,FALSE)),"",VLOOKUP($C84&amp;$D84&amp;$G84,Setup!$D$2:$CX$500,70,FALSE))</f>
        <v/>
      </c>
      <c r="Q84" t="str">
        <f>IF(ISBLANK(VLOOKUP($C84&amp;$D84&amp;$G84,Setup!$D$2:$CX$500,80,FALSE)),"",VLOOKUP($C84&amp;$D84&amp;$G84,Setup!$D$2:$CX$500,80,FALSE))</f>
        <v/>
      </c>
      <c r="R84" t="str">
        <f>IF(ISBLANK(VLOOKUP($C84&amp;$D84&amp;$G84,Setup!$D$2:$CX$500,90,FALSE)),"",VLOOKUP($C84&amp;$D84&amp;$G84,Setup!$D$2:$CX$500,90,FALSE))</f>
        <v/>
      </c>
    </row>
    <row r="85" spans="1:18" x14ac:dyDescent="0.25">
      <c r="A85" t="s">
        <v>514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IF(ISBLANK(VLOOKUP($C85&amp;$D85&amp;$G85,Setup!$D$2:$CX$500,10,FALSE)),"",VLOOKUP($C85&amp;$D85&amp;$G85,Setup!$D$2:$CX$500,10,FALSE))</f>
        <v>Cash</v>
      </c>
      <c r="K85" t="str">
        <f>IF(ISBLANK(VLOOKUP($C85&amp;$D85&amp;$G85,Setup!$D$2:$CX$500,20,FALSE)),"",VLOOKUP($C85&amp;$D85&amp;$G85,Setup!$D$2:$CX$500,20,FALSE))</f>
        <v>Travel</v>
      </c>
      <c r="L85" t="str">
        <f>IF(ISBLANK(VLOOKUP($C85&amp;$D85&amp;$G85,Setup!$D$2:$CX$500,10,FALSE)),"",VLOOKUP($C85&amp;$D85&amp;$G85,Setup!$D$2:$CX$500,30,FALSE))</f>
        <v>Shop at Partners</v>
      </c>
      <c r="M85" t="str">
        <f>IF(ISBLANK(VLOOKUP($C85&amp;$D85&amp;$G85,Setup!$D$2:$CX$500,40,FALSE)),"",VLOOKUP($C85&amp;$D85&amp;$G85,Setup!$D$2:$CX$500,40,FALSE))</f>
        <v>Offers and Privileges</v>
      </c>
      <c r="N85" t="str">
        <f>IF(ISBLANK(VLOOKUP($C85&amp;$D85&amp;$G85,Setup!$D$2:$CX$500,50,FALSE)),"",VLOOKUP($C85&amp;$D85&amp;$G85,Setup!$D$2:$CX$500,50,FALSE))</f>
        <v/>
      </c>
      <c r="O85" t="str">
        <f>IF(ISBLANK(VLOOKUP($C85&amp;$D85&amp;$G85,Setup!$D$2:$CX$500,60,FALSE)),"",VLOOKUP($C85&amp;$D85&amp;$G85,Setup!$D$2:$CX$500,60,FALSE))</f>
        <v/>
      </c>
      <c r="P85" t="str">
        <f>IF(ISBLANK(VLOOKUP($C85&amp;$D85&amp;$G85,Setup!$D$2:$CX$500,70,FALSE)),"",VLOOKUP($C85&amp;$D85&amp;$G85,Setup!$D$2:$CX$500,70,FALSE))</f>
        <v/>
      </c>
      <c r="Q85" t="str">
        <f>IF(ISBLANK(VLOOKUP($C85&amp;$D85&amp;$G85,Setup!$D$2:$CX$500,80,FALSE)),"",VLOOKUP($C85&amp;$D85&amp;$G85,Setup!$D$2:$CX$500,80,FALSE))</f>
        <v/>
      </c>
      <c r="R85" t="str">
        <f>IF(ISBLANK(VLOOKUP($C85&amp;$D85&amp;$G85,Setup!$D$2:$CX$500,90,FALSE)),"",VLOOKUP($C85&amp;$D85&amp;$G85,Setup!$D$2:$CX$500,90,FALSE))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9"/>
  <sheetViews>
    <sheetView zoomScale="115" zoomScaleNormal="115" workbookViewId="0">
      <pane xSplit="4" ySplit="1" topLeftCell="E32" activePane="bottomRight" state="frozen"/>
      <selection activeCell="CW1" sqref="CW1"/>
      <selection pane="topRight" activeCell="CW1" sqref="CW1"/>
      <selection pane="bottomLeft" activeCell="CW1" sqref="CW1"/>
      <selection pane="bottomRight" activeCell="B43" sqref="B43"/>
    </sheetView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4" width="13.140625" bestFit="1" customWidth="1"/>
    <col min="5" max="5" width="20.28515625" bestFit="1" customWidth="1"/>
    <col min="6" max="6" width="13.140625" customWidth="1"/>
    <col min="7" max="7" width="8.85546875" customWidth="1"/>
    <col min="8" max="8" width="19.28515625" bestFit="1" customWidth="1"/>
    <col min="9" max="9" width="13.140625" customWidth="1"/>
    <col min="10" max="10" width="21" bestFit="1" customWidth="1"/>
    <col min="11" max="11" width="24.42578125" bestFit="1" customWidth="1"/>
    <col min="12" max="12" width="18.140625" bestFit="1" customWidth="1"/>
    <col min="13" max="13" width="11.42578125" bestFit="1" customWidth="1"/>
    <col min="14" max="14" width="15.5703125" bestFit="1" customWidth="1"/>
    <col min="15" max="15" width="19.7109375" bestFit="1" customWidth="1"/>
    <col min="16" max="19" width="11.42578125" bestFit="1" customWidth="1"/>
    <col min="20" max="20" width="18.140625" bestFit="1" customWidth="1"/>
    <col min="21" max="29" width="11.42578125" bestFit="1" customWidth="1"/>
    <col min="30" max="30" width="12" bestFit="1" customWidth="1"/>
    <col min="31" max="39" width="11.42578125" bestFit="1" customWidth="1"/>
    <col min="40" max="40" width="15.5703125" bestFit="1" customWidth="1"/>
    <col min="41" max="49" width="11.42578125" bestFit="1" customWidth="1"/>
    <col min="50" max="50" width="19.7109375" bestFit="1" customWidth="1"/>
    <col min="51" max="51" width="18.28515625" bestFit="1" customWidth="1"/>
    <col min="52" max="52" width="19.28515625" bestFit="1" customWidth="1"/>
    <col min="53" max="59" width="11.42578125" bestFit="1" customWidth="1"/>
    <col min="60" max="60" width="11.42578125" customWidth="1"/>
    <col min="61" max="69" width="11.42578125" bestFit="1" customWidth="1"/>
    <col min="70" max="70" width="11.42578125" customWidth="1"/>
    <col min="71" max="79" width="11.42578125" bestFit="1" customWidth="1"/>
    <col min="80" max="80" width="11.42578125" customWidth="1"/>
    <col min="81" max="89" width="11.42578125" bestFit="1" customWidth="1"/>
    <col min="90" max="90" width="11.42578125" customWidth="1"/>
    <col min="91" max="99" width="11.42578125" bestFit="1" customWidth="1"/>
  </cols>
  <sheetData>
    <row r="1" spans="1:99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44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45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46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47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48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49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50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51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</row>
    <row r="2" spans="1:99" x14ac:dyDescent="0.25">
      <c r="A2" t="s">
        <v>515</v>
      </c>
      <c r="B2" t="s">
        <v>156</v>
      </c>
      <c r="C2" s="1" t="s">
        <v>16</v>
      </c>
      <c r="D2" s="1" t="s">
        <v>181</v>
      </c>
      <c r="E2" s="1" t="s">
        <v>529</v>
      </c>
      <c r="F2" s="1" t="s">
        <v>177</v>
      </c>
      <c r="G2" s="1" t="s">
        <v>29</v>
      </c>
      <c r="H2" s="1" t="s">
        <v>530</v>
      </c>
      <c r="I2" s="1" t="s">
        <v>531</v>
      </c>
      <c r="J2" t="str">
        <f>IF(ISBLANK(VLOOKUP($C2&amp;$D2&amp;$G2,Setup!$D$2:$CX$500,COLUMNS($J2:J2)+9,FALSE)),"",VLOOKUP($C2&amp;$D2&amp;$G2,Setup!$D$2:$CX$500,COLUMNS($J2:J2)+9,FALSE))</f>
        <v>Cash Rewards</v>
      </c>
      <c r="K2" t="str">
        <f>IF(ISBLANK(VLOOKUP($C2&amp;$D2&amp;$G2,Setup!$D$2:$CX$500,COLUMNS($J2:K2)+9,FALSE)),"",VLOOKUP($C2&amp;$D2&amp;$G2,Setup!$D$2:$CX$500,COLUMNS($J2:K2)+9,FALSE))</f>
        <v>Select and Credit</v>
      </c>
      <c r="L2" t="str">
        <f>IF(ISBLANK(VLOOKUP($C2&amp;$D2&amp;$G2,Setup!$D$2:$CX$500,COLUMNS($J2:L2)+9,FALSE)),"",VLOOKUP($C2&amp;$D2&amp;$G2,Setup!$D$2:$CX$500,COLUMNS($J2:L2)+9,FALSE))</f>
        <v>Gift Vouchers</v>
      </c>
      <c r="M2" t="str">
        <f>IF(ISBLANK(VLOOKUP($C2&amp;$D2&amp;$G2,Setup!$D$2:$CX$500,COLUMNS($J2:M2)+9,FALSE)),"",VLOOKUP($C2&amp;$D2&amp;$G2,Setup!$D$2:$CX$500,COLUMNS($J2:M2)+9,FALSE))</f>
        <v>Annual Fee Credit</v>
      </c>
      <c r="N2" t="str">
        <f>IF(ISBLANK(VLOOKUP($C2&amp;$D2&amp;$G2,Setup!$D$2:$CX$500,COLUMNS($J2:N2)+9,FALSE)),"",VLOOKUP($C2&amp;$D2&amp;$G2,Setup!$D$2:$CX$500,COLUMNS($J2:N2)+9,FALSE))</f>
        <v>SEE ALL »</v>
      </c>
      <c r="O2" t="str">
        <f>IF(ISBLANK(VLOOKUP($C2&amp;$D2&amp;$G2,Setup!$D$2:$CX$500,COLUMNS($J2:O2)+9,FALSE)),"",VLOOKUP($C2&amp;$D2&amp;$G2,Setup!$D$2:$CX$500,COLUMNS($J2:O2)+9,FALSE))</f>
        <v/>
      </c>
      <c r="P2" t="str">
        <f>IF(ISBLANK(VLOOKUP($C2&amp;$D2&amp;$G2,Setup!$D$2:$CX$500,COLUMNS($J2:P2)+9,FALSE)),"",VLOOKUP($C2&amp;$D2&amp;$G2,Setup!$D$2:$CX$500,COLUMNS($J2:P2)+9,FALSE))</f>
        <v/>
      </c>
      <c r="Q2" t="str">
        <f>IF(ISBLANK(VLOOKUP($C2&amp;$D2&amp;$G2,Setup!$D$2:$CX$500,COLUMNS($J2:Q2)+9,FALSE)),"",VLOOKUP($C2&amp;$D2&amp;$G2,Setup!$D$2:$CX$500,COLUMNS($J2:Q2)+9,FALSE))</f>
        <v/>
      </c>
      <c r="R2" t="str">
        <f>IF(ISBLANK(VLOOKUP($C2&amp;$D2&amp;$G2,Setup!$D$2:$CX$500,COLUMNS($J2:R2)+9,FALSE)),"",VLOOKUP($C2&amp;$D2&amp;$G2,Setup!$D$2:$CX$500,COLUMNS($J2:R2)+9,FALSE))</f>
        <v/>
      </c>
      <c r="S2" t="str">
        <f>IF(ISBLANK(VLOOKUP($C2&amp;$D2&amp;$G2,Setup!$D$2:$CX$500,COLUMNS($J2:S2)+9,FALSE)),"",VLOOKUP($C2&amp;$D2&amp;$G2,Setup!$D$2:$CX$500,COLUMNS($J2:S2)+9,FALSE))</f>
        <v/>
      </c>
      <c r="T2" t="str">
        <f>IF(ISBLANK(VLOOKUP($C2&amp;$D2&amp;$G2,Setup!$D$2:$CX$500,COLUMNS($J2:T2)+9,FALSE)),"",VLOOKUP($C2&amp;$D2&amp;$G2,Setup!$D$2:$CX$500,COLUMNS($J2:T2)+9,FALSE))</f>
        <v>Points Transfer</v>
      </c>
      <c r="U2" t="str">
        <f>IF(ISBLANK(VLOOKUP($C2&amp;$D2&amp;$G2,Setup!$D$2:$CX$500,COLUMNS($J2:U2)+9,FALSE)),"",VLOOKUP($C2&amp;$D2&amp;$G2,Setup!$D$2:$CX$500,COLUMNS($J2:U2)+9,FALSE))</f>
        <v>Points Transfer</v>
      </c>
      <c r="V2" t="str">
        <f>IF(ISBLANK(VLOOKUP($C2&amp;$D2&amp;$G2,Setup!$D$2:$CX$500,COLUMNS($J2:V2)+9,FALSE)),"",VLOOKUP($C2&amp;$D2&amp;$G2,Setup!$D$2:$CX$500,COLUMNS($J2:V2)+9,FALSE))</f>
        <v/>
      </c>
      <c r="W2" t="str">
        <f>IF(ISBLANK(VLOOKUP($C2&amp;$D2&amp;$G2,Setup!$D$2:$CX$500,COLUMNS($J2:W2)+9,FALSE)),"",VLOOKUP($C2&amp;$D2&amp;$G2,Setup!$D$2:$CX$500,COLUMNS($J2:W2)+9,FALSE))</f>
        <v/>
      </c>
      <c r="X2" t="str">
        <f>IF(ISBLANK(VLOOKUP($C2&amp;$D2&amp;$G2,Setup!$D$2:$CX$500,COLUMNS($J2:X2)+9,FALSE)),"",VLOOKUP($C2&amp;$D2&amp;$G2,Setup!$D$2:$CX$500,COLUMNS($J2:X2)+9,FALSE))</f>
        <v/>
      </c>
      <c r="Y2" t="str">
        <f>IF(ISBLANK(VLOOKUP($C2&amp;$D2&amp;$G2,Setup!$D$2:$CX$500,COLUMNS($J2:Y2)+9,FALSE)),"",VLOOKUP($C2&amp;$D2&amp;$G2,Setup!$D$2:$CX$500,COLUMNS($J2:Y2)+9,FALSE))</f>
        <v/>
      </c>
      <c r="Z2" t="str">
        <f>IF(ISBLANK(VLOOKUP($C2&amp;$D2&amp;$G2,Setup!$D$2:$CX$500,COLUMNS($J2:Z2)+9,FALSE)),"",VLOOKUP($C2&amp;$D2&amp;$G2,Setup!$D$2:$CX$500,COLUMNS($J2:Z2)+9,FALSE))</f>
        <v/>
      </c>
      <c r="AA2" t="str">
        <f>IF(ISBLANK(VLOOKUP($C2&amp;$D2&amp;$G2,Setup!$D$2:$CX$500,COLUMNS($J2:AA2)+9,FALSE)),"",VLOOKUP($C2&amp;$D2&amp;$G2,Setup!$D$2:$CX$500,COLUMNS($J2:AA2)+9,FALSE))</f>
        <v/>
      </c>
      <c r="AB2" t="str">
        <f>IF(ISBLANK(VLOOKUP($C2&amp;$D2&amp;$G2,Setup!$D$2:$CX$500,COLUMNS($J2:AB2)+9,FALSE)),"",VLOOKUP($C2&amp;$D2&amp;$G2,Setup!$D$2:$CX$500,COLUMNS($J2:AB2)+9,FALSE))</f>
        <v/>
      </c>
      <c r="AC2" t="str">
        <f>IF(ISBLANK(VLOOKUP($C2&amp;$D2&amp;$G2,Setup!$D$2:$CX$500,COLUMNS($J2:AC2)+9,FALSE)),"",VLOOKUP($C2&amp;$D2&amp;$G2,Setup!$D$2:$CX$500,COLUMNS($J2:AC2)+9,FALSE))</f>
        <v/>
      </c>
      <c r="AD2" t="str">
        <f>IF(ISBLANK(VLOOKUP($C2&amp;$D2&amp;$G2,Setup!$D$2:$CX$500,COLUMNS($J2:AD2)+9,FALSE)),"",VLOOKUP($C2&amp;$D2&amp;$G2,Setup!$D$2:$CX$500,COLUMNS($J2:AD2)+9,FALSE))</f>
        <v/>
      </c>
      <c r="AE2" t="str">
        <f>IF(ISBLANK(VLOOKUP($C2&amp;$D2&amp;$G2,Setup!$D$2:$CX$500,COLUMNS($J2:AE2)+9,FALSE)),"",VLOOKUP($C2&amp;$D2&amp;$G2,Setup!$D$2:$CX$500,COLUMNS($J2:AE2)+9,FALSE))</f>
        <v/>
      </c>
      <c r="AF2" t="str">
        <f>IF(ISBLANK(VLOOKUP($C2&amp;$D2&amp;$G2,Setup!$D$2:$CX$500,COLUMNS($J2:AF2)+9,FALSE)),"",VLOOKUP($C2&amp;$D2&amp;$G2,Setup!$D$2:$CX$500,COLUMNS($J2:AF2)+9,FALSE))</f>
        <v/>
      </c>
      <c r="AG2" t="str">
        <f>IF(ISBLANK(VLOOKUP($C2&amp;$D2&amp;$G2,Setup!$D$2:$CX$500,COLUMNS($J2:AG2)+9,FALSE)),"",VLOOKUP($C2&amp;$D2&amp;$G2,Setup!$D$2:$CX$500,COLUMNS($J2:AG2)+9,FALSE))</f>
        <v/>
      </c>
      <c r="AH2" t="str">
        <f>IF(ISBLANK(VLOOKUP($C2&amp;$D2&amp;$G2,Setup!$D$2:$CX$500,COLUMNS($J2:AH2)+9,FALSE)),"",VLOOKUP($C2&amp;$D2&amp;$G2,Setup!$D$2:$CX$500,COLUMNS($J2:AH2)+9,FALSE))</f>
        <v/>
      </c>
      <c r="AI2" t="str">
        <f>IF(ISBLANK(VLOOKUP($C2&amp;$D2&amp;$G2,Setup!$D$2:$CX$500,COLUMNS($J2:AI2)+9,FALSE)),"",VLOOKUP($C2&amp;$D2&amp;$G2,Setup!$D$2:$CX$500,COLUMNS($J2:AI2)+9,FALSE))</f>
        <v/>
      </c>
      <c r="AJ2" t="str">
        <f>IF(ISBLANK(VLOOKUP($C2&amp;$D2&amp;$G2,Setup!$D$2:$CX$500,COLUMNS($J2:AJ2)+9,FALSE)),"",VLOOKUP($C2&amp;$D2&amp;$G2,Setup!$D$2:$CX$500,COLUMNS($J2:AJ2)+9,FALSE))</f>
        <v/>
      </c>
      <c r="AK2" t="str">
        <f>IF(ISBLANK(VLOOKUP($C2&amp;$D2&amp;$G2,Setup!$D$2:$CX$500,COLUMNS($J2:AK2)+9,FALSE)),"",VLOOKUP($C2&amp;$D2&amp;$G2,Setup!$D$2:$CX$500,COLUMNS($J2:AK2)+9,FALSE))</f>
        <v/>
      </c>
      <c r="AL2" t="str">
        <f>IF(ISBLANK(VLOOKUP($C2&amp;$D2&amp;$G2,Setup!$D$2:$CX$500,COLUMNS($J2:AL2)+9,FALSE)),"",VLOOKUP($C2&amp;$D2&amp;$G2,Setup!$D$2:$CX$500,COLUMNS($J2:AL2)+9,FALSE))</f>
        <v/>
      </c>
      <c r="AM2" t="str">
        <f>IF(ISBLANK(VLOOKUP($C2&amp;$D2&amp;$G2,Setup!$D$2:$CX$500,COLUMNS($J2:AM2)+9,FALSE)),"",VLOOKUP($C2&amp;$D2&amp;$G2,Setup!$D$2:$CX$500,COLUMNS($J2:AM2)+9,FALSE))</f>
        <v/>
      </c>
      <c r="AN2" t="str">
        <f>IF(ISBLANK(VLOOKUP($C2&amp;$D2&amp;$G2,Setup!$D$2:$CX$500,COLUMNS($J2:AN2)+9,FALSE)),"",VLOOKUP($C2&amp;$D2&amp;$G2,Setup!$D$2:$CX$500,COLUMNS($J2:AN2)+9,FALSE))</f>
        <v/>
      </c>
      <c r="AO2" t="str">
        <f>IF(ISBLANK(VLOOKUP($C2&amp;$D2&amp;$G2,Setup!$D$2:$CX$500,COLUMNS($J2:AO2)+9,FALSE)),"",VLOOKUP($C2&amp;$D2&amp;$G2,Setup!$D$2:$CX$500,COLUMNS($J2:AO2)+9,FALSE))</f>
        <v/>
      </c>
      <c r="AP2" t="str">
        <f>IF(ISBLANK(VLOOKUP($C2&amp;$D2&amp;$G2,Setup!$D$2:$CX$500,COLUMNS($J2:AP2)+9,FALSE)),"",VLOOKUP($C2&amp;$D2&amp;$G2,Setup!$D$2:$CX$500,COLUMNS($J2:AP2)+9,FALSE))</f>
        <v/>
      </c>
      <c r="AQ2" t="str">
        <f>IF(ISBLANK(VLOOKUP($C2&amp;$D2&amp;$G2,Setup!$D$2:$CX$500,COLUMNS($J2:AQ2)+9,FALSE)),"",VLOOKUP($C2&amp;$D2&amp;$G2,Setup!$D$2:$CX$500,COLUMNS($J2:AQ2)+9,FALSE))</f>
        <v/>
      </c>
      <c r="AR2" t="str">
        <f>IF(ISBLANK(VLOOKUP($C2&amp;$D2&amp;$G2,Setup!$D$2:$CX$500,COLUMNS($J2:AR2)+9,FALSE)),"",VLOOKUP($C2&amp;$D2&amp;$G2,Setup!$D$2:$CX$500,COLUMNS($J2:AR2)+9,FALSE))</f>
        <v/>
      </c>
      <c r="AS2" t="str">
        <f>IF(ISBLANK(VLOOKUP($C2&amp;$D2&amp;$G2,Setup!$D$2:$CX$500,COLUMNS($J2:AS2)+9,FALSE)),"",VLOOKUP($C2&amp;$D2&amp;$G2,Setup!$D$2:$CX$500,COLUMNS($J2:AS2)+9,FALSE))</f>
        <v/>
      </c>
      <c r="AT2" t="str">
        <f>IF(ISBLANK(VLOOKUP($C2&amp;$D2&amp;$G2,Setup!$D$2:$CX$500,COLUMNS($J2:AT2)+9,FALSE)),"",VLOOKUP($C2&amp;$D2&amp;$G2,Setup!$D$2:$CX$500,COLUMNS($J2:AT2)+9,FALSE))</f>
        <v/>
      </c>
      <c r="AU2" t="str">
        <f>IF(ISBLANK(VLOOKUP($C2&amp;$D2&amp;$G2,Setup!$D$2:$CX$500,COLUMNS($J2:AU2)+9,FALSE)),"",VLOOKUP($C2&amp;$D2&amp;$G2,Setup!$D$2:$CX$500,COLUMNS($J2:AU2)+9,FALSE))</f>
        <v/>
      </c>
      <c r="AV2" t="str">
        <f>IF(ISBLANK(VLOOKUP($C2&amp;$D2&amp;$G2,Setup!$D$2:$CX$500,COLUMNS($J2:AV2)+9,FALSE)),"",VLOOKUP($C2&amp;$D2&amp;$G2,Setup!$D$2:$CX$500,COLUMNS($J2:AV2)+9,FALSE))</f>
        <v/>
      </c>
      <c r="AW2" t="str">
        <f>IF(ISBLANK(VLOOKUP($C2&amp;$D2&amp;$G2,Setup!$D$2:$CX$500,COLUMNS($J2:AW2)+9,FALSE)),"",VLOOKUP($C2&amp;$D2&amp;$G2,Setup!$D$2:$CX$500,COLUMNS($J2:AW2)+9,FALSE))</f>
        <v/>
      </c>
      <c r="AX2" t="str">
        <f>IF(ISBLANK(VLOOKUP($C2&amp;$D2&amp;$G2,Setup!$D$2:$CX$500,COLUMNS($J2:AX2)+9,FALSE)),"",VLOOKUP($C2&amp;$D2&amp;$G2,Setup!$D$2:$CX$500,COLUMNS($J2:AX2)+9,FALSE))</f>
        <v/>
      </c>
      <c r="AY2" t="str">
        <f>IF(ISBLANK(VLOOKUP($C2&amp;$D2&amp;$G2,Setup!$D$2:$CX$500,COLUMNS($J2:AY2)+9,FALSE)),"",VLOOKUP($C2&amp;$D2&amp;$G2,Setup!$D$2:$CX$500,COLUMNS($J2:AY2)+9,FALSE))</f>
        <v/>
      </c>
      <c r="AZ2" t="str">
        <f>IF(ISBLANK(VLOOKUP($C2&amp;$D2&amp;$G2,Setup!$D$2:$CX$500,COLUMNS($J2:AZ2)+9,FALSE)),"",VLOOKUP($C2&amp;$D2&amp;$G2,Setup!$D$2:$CX$500,COLUMNS($J2:AZ2)+9,FALSE))</f>
        <v/>
      </c>
      <c r="BA2" t="str">
        <f>IF(ISBLANK(VLOOKUP($C2&amp;$D2&amp;$G2,Setup!$D$2:$CX$500,COLUMNS($J2:BA2)+9,FALSE)),"",VLOOKUP($C2&amp;$D2&amp;$G2,Setup!$D$2:$CX$500,COLUMNS($J2:BA2)+9,FALSE))</f>
        <v/>
      </c>
      <c r="BB2" t="str">
        <f>IF(ISBLANK(VLOOKUP($C2&amp;$D2&amp;$G2,Setup!$D$2:$CX$500,COLUMNS($J2:BB2)+9,FALSE)),"",VLOOKUP($C2&amp;$D2&amp;$G2,Setup!$D$2:$CX$500,COLUMNS($J2:BB2)+9,FALSE))</f>
        <v/>
      </c>
      <c r="BC2" t="str">
        <f>IF(ISBLANK(VLOOKUP($C2&amp;$D2&amp;$G2,Setup!$D$2:$CX$500,COLUMNS($J2:BC2)+9,FALSE)),"",VLOOKUP($C2&amp;$D2&amp;$G2,Setup!$D$2:$CX$500,COLUMNS($J2:BC2)+9,FALSE))</f>
        <v/>
      </c>
      <c r="BD2" t="str">
        <f>IF(ISBLANK(VLOOKUP($C2&amp;$D2&amp;$G2,Setup!$D$2:$CX$500,COLUMNS($J2:BD2)+9,FALSE)),"",VLOOKUP($C2&amp;$D2&amp;$G2,Setup!$D$2:$CX$500,COLUMNS($J2:BD2)+9,FALSE))</f>
        <v/>
      </c>
      <c r="BE2" t="str">
        <f>IF(ISBLANK(VLOOKUP($C2&amp;$D2&amp;$G2,Setup!$D$2:$CX$500,COLUMNS($J2:BE2)+9,FALSE)),"",VLOOKUP($C2&amp;$D2&amp;$G2,Setup!$D$2:$CX$500,COLUMNS($J2:BE2)+9,FALSE))</f>
        <v/>
      </c>
      <c r="BF2" t="str">
        <f>IF(ISBLANK(VLOOKUP($C2&amp;$D2&amp;$G2,Setup!$D$2:$CX$500,COLUMNS($J2:BF2)+9,FALSE)),"",VLOOKUP($C2&amp;$D2&amp;$G2,Setup!$D$2:$CX$500,COLUMNS($J2:BF2)+9,FALSE))</f>
        <v/>
      </c>
      <c r="BG2" t="str">
        <f>IF(ISBLANK(VLOOKUP($C2&amp;$D2&amp;$G2,Setup!$D$2:$CX$500,COLUMNS($J2:BG2)+9,FALSE)),"",VLOOKUP($C2&amp;$D2&amp;$G2,Setup!$D$2:$CX$500,COLUMNS($J2:BG2)+9,FALSE))</f>
        <v/>
      </c>
      <c r="BH2" t="str">
        <f>IF(ISBLANK(VLOOKUP($C2&amp;$D2&amp;$G2,Setup!$D$2:$CX$500,COLUMNS($J2:BH2)+9,FALSE)),"",VLOOKUP($C2&amp;$D2&amp;$G2,Setup!$D$2:$CX$500,COLUMNS($J2:BH2)+9,FALSE))</f>
        <v/>
      </c>
      <c r="BI2" t="str">
        <f>IF(ISBLANK(VLOOKUP($C2&amp;$D2&amp;$G2,Setup!$D$2:$CX$500,COLUMNS($J2:BI2)+9,FALSE)),"",VLOOKUP($C2&amp;$D2&amp;$G2,Setup!$D$2:$CX$500,COLUMNS($J2:BI2)+9,FALSE))</f>
        <v/>
      </c>
      <c r="BJ2" t="str">
        <f>IF(ISBLANK(VLOOKUP($C2&amp;$D2&amp;$G2,Setup!$D$2:$CX$500,COLUMNS($J2:BJ2)+9,FALSE)),"",VLOOKUP($C2&amp;$D2&amp;$G2,Setup!$D$2:$CX$500,COLUMNS($J2:BJ2)+9,FALSE))</f>
        <v/>
      </c>
      <c r="BK2" t="str">
        <f>IF(ISBLANK(VLOOKUP($C2&amp;$D2&amp;$G2,Setup!$D$2:$CX$500,COLUMNS($J2:BK2)+9,FALSE)),"",VLOOKUP($C2&amp;$D2&amp;$G2,Setup!$D$2:$CX$500,COLUMNS($J2:BK2)+9,FALSE))</f>
        <v/>
      </c>
      <c r="BL2" t="str">
        <f>IF(ISBLANK(VLOOKUP($C2&amp;$D2&amp;$G2,Setup!$D$2:$CX$500,COLUMNS($J2:BL2)+9,FALSE)),"",VLOOKUP($C2&amp;$D2&amp;$G2,Setup!$D$2:$CX$500,COLUMNS($J2:BL2)+9,FALSE))</f>
        <v/>
      </c>
      <c r="BM2" t="str">
        <f>IF(ISBLANK(VLOOKUP($C2&amp;$D2&amp;$G2,Setup!$D$2:$CX$500,COLUMNS($J2:BM2)+9,FALSE)),"",VLOOKUP($C2&amp;$D2&amp;$G2,Setup!$D$2:$CX$500,COLUMNS($J2:BM2)+9,FALSE))</f>
        <v/>
      </c>
      <c r="BN2" t="str">
        <f>IF(ISBLANK(VLOOKUP($C2&amp;$D2&amp;$G2,Setup!$D$2:$CX$500,COLUMNS($J2:BN2)+9,FALSE)),"",VLOOKUP($C2&amp;$D2&amp;$G2,Setup!$D$2:$CX$500,COLUMNS($J2:BN2)+9,FALSE))</f>
        <v/>
      </c>
      <c r="BO2" t="str">
        <f>IF(ISBLANK(VLOOKUP($C2&amp;$D2&amp;$G2,Setup!$D$2:$CX$500,COLUMNS($J2:BO2)+9,FALSE)),"",VLOOKUP($C2&amp;$D2&amp;$G2,Setup!$D$2:$CX$500,COLUMNS($J2:BO2)+9,FALSE))</f>
        <v/>
      </c>
      <c r="BP2" t="str">
        <f>IF(ISBLANK(VLOOKUP($C2&amp;$D2&amp;$G2,Setup!$D$2:$CX$500,COLUMNS($J2:BP2)+9,FALSE)),"",VLOOKUP($C2&amp;$D2&amp;$G2,Setup!$D$2:$CX$500,COLUMNS($J2:BP2)+9,FALSE))</f>
        <v/>
      </c>
      <c r="BQ2" t="str">
        <f>IF(ISBLANK(VLOOKUP($C2&amp;$D2&amp;$G2,Setup!$D$2:$CX$500,COLUMNS($J2:BQ2)+9,FALSE)),"",VLOOKUP($C2&amp;$D2&amp;$G2,Setup!$D$2:$CX$500,COLUMNS($J2:BQ2)+9,FALSE))</f>
        <v/>
      </c>
      <c r="BR2" t="str">
        <f>IF(ISBLANK(VLOOKUP($C2&amp;$D2&amp;$G2,Setup!$D$2:$CX$500,COLUMNS($J2:BR2)+9,FALSE)),"",VLOOKUP($C2&amp;$D2&amp;$G2,Setup!$D$2:$CX$500,COLUMNS($J2:BR2)+9,FALSE))</f>
        <v/>
      </c>
      <c r="BS2" t="str">
        <f>IF(ISBLANK(VLOOKUP($C2&amp;$D2&amp;$G2,Setup!$D$2:$CX$500,COLUMNS($J2:BS2)+9,FALSE)),"",VLOOKUP($C2&amp;$D2&amp;$G2,Setup!$D$2:$CX$500,COLUMNS($J2:BS2)+9,FALSE))</f>
        <v/>
      </c>
      <c r="BT2" t="str">
        <f>IF(ISBLANK(VLOOKUP($C2&amp;$D2&amp;$G2,Setup!$D$2:$CX$500,COLUMNS($J2:BT2)+9,FALSE)),"",VLOOKUP($C2&amp;$D2&amp;$G2,Setup!$D$2:$CX$500,COLUMNS($J2:BT2)+9,FALSE))</f>
        <v/>
      </c>
      <c r="BU2" t="str">
        <f>IF(ISBLANK(VLOOKUP($C2&amp;$D2&amp;$G2,Setup!$D$2:$CX$500,COLUMNS($J2:BU2)+9,FALSE)),"",VLOOKUP($C2&amp;$D2&amp;$G2,Setup!$D$2:$CX$500,COLUMNS($J2:BU2)+9,FALSE))</f>
        <v/>
      </c>
      <c r="BV2" t="str">
        <f>IF(ISBLANK(VLOOKUP($C2&amp;$D2&amp;$G2,Setup!$D$2:$CX$500,COLUMNS($J2:BV2)+9,FALSE)),"",VLOOKUP($C2&amp;$D2&amp;$G2,Setup!$D$2:$CX$500,COLUMNS($J2:BV2)+9,FALSE))</f>
        <v/>
      </c>
      <c r="BW2" t="str">
        <f>IF(ISBLANK(VLOOKUP($C2&amp;$D2&amp;$G2,Setup!$D$2:$CX$500,COLUMNS($J2:BW2)+9,FALSE)),"",VLOOKUP($C2&amp;$D2&amp;$G2,Setup!$D$2:$CX$500,COLUMNS($J2:BW2)+9,FALSE))</f>
        <v/>
      </c>
      <c r="BX2" t="str">
        <f>IF(ISBLANK(VLOOKUP($C2&amp;$D2&amp;$G2,Setup!$D$2:$CX$500,COLUMNS($J2:BX2)+9,FALSE)),"",VLOOKUP($C2&amp;$D2&amp;$G2,Setup!$D$2:$CX$500,COLUMNS($J2:BX2)+9,FALSE))</f>
        <v/>
      </c>
      <c r="BY2" t="str">
        <f>IF(ISBLANK(VLOOKUP($C2&amp;$D2&amp;$G2,Setup!$D$2:$CX$500,COLUMNS($J2:BY2)+9,FALSE)),"",VLOOKUP($C2&amp;$D2&amp;$G2,Setup!$D$2:$CX$500,COLUMNS($J2:BY2)+9,FALSE))</f>
        <v/>
      </c>
      <c r="BZ2" t="str">
        <f>IF(ISBLANK(VLOOKUP($C2&amp;$D2&amp;$G2,Setup!$D$2:$CX$500,COLUMNS($J2:BZ2)+9,FALSE)),"",VLOOKUP($C2&amp;$D2&amp;$G2,Setup!$D$2:$CX$500,COLUMNS($J2:BZ2)+9,FALSE))</f>
        <v/>
      </c>
      <c r="CA2" t="str">
        <f>IF(ISBLANK(VLOOKUP($C2&amp;$D2&amp;$G2,Setup!$D$2:$CX$500,COLUMNS($J2:CA2)+9,FALSE)),"",VLOOKUP($C2&amp;$D2&amp;$G2,Setup!$D$2:$CX$500,COLUMNS($J2:CA2)+9,FALSE))</f>
        <v/>
      </c>
      <c r="CB2" t="str">
        <f>IF(ISBLANK(VLOOKUP($C2&amp;$D2&amp;$G2,Setup!$D$2:$CX$500,COLUMNS($J2:CB2)+9,FALSE)),"",VLOOKUP($C2&amp;$D2&amp;$G2,Setup!$D$2:$CX$500,COLUMNS($J2:CB2)+9,FALSE))</f>
        <v/>
      </c>
      <c r="CC2" t="str">
        <f>IF(ISBLANK(VLOOKUP($C2&amp;$D2&amp;$G2,Setup!$D$2:$CX$500,COLUMNS($J2:CC2)+9,FALSE)),"",VLOOKUP($C2&amp;$D2&amp;$G2,Setup!$D$2:$CX$500,COLUMNS($J2:CC2)+9,FALSE))</f>
        <v/>
      </c>
      <c r="CD2" t="str">
        <f>IF(ISBLANK(VLOOKUP($C2&amp;$D2&amp;$G2,Setup!$D$2:$CX$500,COLUMNS($J2:CD2)+9,FALSE)),"",VLOOKUP($C2&amp;$D2&amp;$G2,Setup!$D$2:$CX$500,COLUMNS($J2:CD2)+9,FALSE))</f>
        <v/>
      </c>
      <c r="CE2" t="str">
        <f>IF(ISBLANK(VLOOKUP($C2&amp;$D2&amp;$G2,Setup!$D$2:$CX$500,COLUMNS($J2:CE2)+9,FALSE)),"",VLOOKUP($C2&amp;$D2&amp;$G2,Setup!$D$2:$CX$500,COLUMNS($J2:CE2)+9,FALSE))</f>
        <v/>
      </c>
      <c r="CF2" t="str">
        <f>IF(ISBLANK(VLOOKUP($C2&amp;$D2&amp;$G2,Setup!$D$2:$CX$500,COLUMNS($J2:CF2)+9,FALSE)),"",VLOOKUP($C2&amp;$D2&amp;$G2,Setup!$D$2:$CX$500,COLUMNS($J2:CF2)+9,FALSE))</f>
        <v/>
      </c>
      <c r="CG2" t="str">
        <f>IF(ISBLANK(VLOOKUP($C2&amp;$D2&amp;$G2,Setup!$D$2:$CX$500,COLUMNS($J2:CG2)+9,FALSE)),"",VLOOKUP($C2&amp;$D2&amp;$G2,Setup!$D$2:$CX$500,COLUMNS($J2:CG2)+9,FALSE))</f>
        <v/>
      </c>
      <c r="CH2" t="str">
        <f>IF(ISBLANK(VLOOKUP($C2&amp;$D2&amp;$G2,Setup!$D$2:$CX$500,COLUMNS($J2:CH2)+9,FALSE)),"",VLOOKUP($C2&amp;$D2&amp;$G2,Setup!$D$2:$CX$500,COLUMNS($J2:CH2)+9,FALSE))</f>
        <v/>
      </c>
      <c r="CI2" t="str">
        <f>IF(ISBLANK(VLOOKUP($C2&amp;$D2&amp;$G2,Setup!$D$2:$CX$500,COLUMNS($J2:CI2)+9,FALSE)),"",VLOOKUP($C2&amp;$D2&amp;$G2,Setup!$D$2:$CX$500,COLUMNS($J2:CI2)+9,FALSE))</f>
        <v/>
      </c>
      <c r="CJ2" t="str">
        <f>IF(ISBLANK(VLOOKUP($C2&amp;$D2&amp;$G2,Setup!$D$2:$CX$500,COLUMNS($J2:CJ2)+9,FALSE)),"",VLOOKUP($C2&amp;$D2&amp;$G2,Setup!$D$2:$CX$500,COLUMNS($J2:CJ2)+9,FALSE))</f>
        <v/>
      </c>
      <c r="CK2" t="str">
        <f>IF(ISBLANK(VLOOKUP($C2&amp;$D2&amp;$G2,Setup!$D$2:$CX$500,COLUMNS($J2:CK2)+9,FALSE)),"",VLOOKUP($C2&amp;$D2&amp;$G2,Setup!$D$2:$CX$500,COLUMNS($J2:CK2)+9,FALSE))</f>
        <v/>
      </c>
      <c r="CL2" t="str">
        <f>IF(ISBLANK(VLOOKUP($C2&amp;$D2&amp;$G2,Setup!$D$2:$CX$500,COLUMNS($J2:CL2)+9,FALSE)),"",VLOOKUP($C2&amp;$D2&amp;$G2,Setup!$D$2:$CX$500,COLUMNS($J2:CL2)+9,FALSE))</f>
        <v/>
      </c>
      <c r="CM2" t="str">
        <f>IF(ISBLANK(VLOOKUP($C2&amp;$D2&amp;$G2,Setup!$D$2:$CX$500,COLUMNS($J2:CM2)+9,FALSE)),"",VLOOKUP($C2&amp;$D2&amp;$G2,Setup!$D$2:$CX$500,COLUMNS($J2:CM2)+9,FALSE))</f>
        <v/>
      </c>
      <c r="CN2" t="str">
        <f>IF(ISBLANK(VLOOKUP($C2&amp;$D2&amp;$G2,Setup!$D$2:$CX$500,COLUMNS($J2:CN2)+9,FALSE)),"",VLOOKUP($C2&amp;$D2&amp;$G2,Setup!$D$2:$CX$500,COLUMNS($J2:CN2)+9,FALSE))</f>
        <v/>
      </c>
      <c r="CO2" t="str">
        <f>IF(ISBLANK(VLOOKUP($C2&amp;$D2&amp;$G2,Setup!$D$2:$CX$500,COLUMNS($J2:CO2)+9,FALSE)),"",VLOOKUP($C2&amp;$D2&amp;$G2,Setup!$D$2:$CX$500,COLUMNS($J2:CO2)+9,FALSE))</f>
        <v/>
      </c>
      <c r="CP2" t="str">
        <f>IF(ISBLANK(VLOOKUP($C2&amp;$D2&amp;$G2,Setup!$D$2:$CX$500,COLUMNS($J2:CP2)+9,FALSE)),"",VLOOKUP($C2&amp;$D2&amp;$G2,Setup!$D$2:$CX$500,COLUMNS($J2:CP2)+9,FALSE))</f>
        <v/>
      </c>
      <c r="CQ2" t="str">
        <f>IF(ISBLANK(VLOOKUP($C2&amp;$D2&amp;$G2,Setup!$D$2:$CX$500,COLUMNS($J2:CQ2)+9,FALSE)),"",VLOOKUP($C2&amp;$D2&amp;$G2,Setup!$D$2:$CX$500,COLUMNS($J2:CQ2)+9,FALSE))</f>
        <v/>
      </c>
      <c r="CR2" t="str">
        <f>IF(ISBLANK(VLOOKUP($C2&amp;$D2&amp;$G2,Setup!$D$2:$CX$500,COLUMNS($J2:CR2)+9,FALSE)),"",VLOOKUP($C2&amp;$D2&amp;$G2,Setup!$D$2:$CX$500,COLUMNS($J2:CR2)+9,FALSE))</f>
        <v/>
      </c>
      <c r="CS2" t="str">
        <f>IF(ISBLANK(VLOOKUP($C2&amp;$D2&amp;$G2,Setup!$D$2:$CX$500,COLUMNS($J2:CS2)+9,FALSE)),"",VLOOKUP($C2&amp;$D2&amp;$G2,Setup!$D$2:$CX$500,COLUMNS($J2:CS2)+9,FALSE))</f>
        <v/>
      </c>
      <c r="CT2" t="str">
        <f>IF(ISBLANK(VLOOKUP($C2&amp;$D2&amp;$G2,Setup!$D$2:$CX$500,COLUMNS($J2:CT2)+9,FALSE)),"",VLOOKUP($C2&amp;$D2&amp;$G2,Setup!$D$2:$CX$500,COLUMNS($J2:CT2)+9,FALSE))</f>
        <v/>
      </c>
      <c r="CU2" t="str">
        <f>IF(ISBLANK(VLOOKUP($C2&amp;$D2&amp;$G2,Setup!$D$2:$CX$500,COLUMNS($J2:CU2)+9,FALSE)),"",VLOOKUP($C2&amp;$D2&amp;$G2,Setup!$D$2:$CX$500,COLUMNS($J2:CU2)+9,FALSE))</f>
        <v/>
      </c>
    </row>
    <row r="3" spans="1:99" x14ac:dyDescent="0.25">
      <c r="A3" t="s">
        <v>515</v>
      </c>
      <c r="B3" t="s">
        <v>156</v>
      </c>
      <c r="C3" s="1" t="s">
        <v>16</v>
      </c>
      <c r="D3" s="1" t="s">
        <v>180</v>
      </c>
      <c r="E3" s="1" t="s">
        <v>532</v>
      </c>
      <c r="F3" s="1" t="s">
        <v>177</v>
      </c>
      <c r="G3" s="1" t="s">
        <v>29</v>
      </c>
      <c r="H3" s="1" t="s">
        <v>533</v>
      </c>
      <c r="I3" s="1" t="s">
        <v>531</v>
      </c>
      <c r="J3" t="str">
        <f>IF(ISBLANK(VLOOKUP($C3&amp;$D3&amp;$G3,Setup!$D$2:$CX$500,COLUMNS($J3:J3)+9,FALSE)),"",VLOOKUP($C3&amp;$D3&amp;$G3,Setup!$D$2:$CX$500,COLUMNS($J3:J3)+9,FALSE))</f>
        <v>Cash Rewards</v>
      </c>
      <c r="K3" t="str">
        <f>IF(ISBLANK(VLOOKUP($C3&amp;$D3&amp;$G3,Setup!$D$2:$CX$500,COLUMNS($J3:K3)+9,FALSE)),"",VLOOKUP($C3&amp;$D3&amp;$G3,Setup!$D$2:$CX$500,COLUMNS($J3:K3)+9,FALSE))</f>
        <v>Select and Credit</v>
      </c>
      <c r="L3" t="str">
        <f>IF(ISBLANK(VLOOKUP($C3&amp;$D3&amp;$G3,Setup!$D$2:$CX$500,COLUMNS($J3:L3)+9,FALSE)),"",VLOOKUP($C3&amp;$D3&amp;$G3,Setup!$D$2:$CX$500,COLUMNS($J3:L3)+9,FALSE))</f>
        <v>Gift Vouchers</v>
      </c>
      <c r="M3" t="str">
        <f>IF(ISBLANK(VLOOKUP($C3&amp;$D3&amp;$G3,Setup!$D$2:$CX$500,COLUMNS($J3:M3)+9,FALSE)),"",VLOOKUP($C3&amp;$D3&amp;$G3,Setup!$D$2:$CX$500,COLUMNS($J3:M3)+9,FALSE))</f>
        <v>e-Vouchers</v>
      </c>
      <c r="N3" t="str">
        <f>IF(ISBLANK(VLOOKUP($C3&amp;$D3&amp;$G3,Setup!$D$2:$CX$500,COLUMNS($J3:N3)+9,FALSE)),"",VLOOKUP($C3&amp;$D3&amp;$G3,Setup!$D$2:$CX$500,COLUMNS($J3:N3)+9,FALSE))</f>
        <v>Annual Fee Credit</v>
      </c>
      <c r="O3" t="str">
        <f>IF(ISBLANK(VLOOKUP($C3&amp;$D3&amp;$G3,Setup!$D$2:$CX$500,COLUMNS($J3:O3)+9,FALSE)),"",VLOOKUP($C3&amp;$D3&amp;$G3,Setup!$D$2:$CX$500,COLUMNS($J3:O3)+9,FALSE))</f>
        <v>SEE ALL »</v>
      </c>
      <c r="P3" t="str">
        <f>IF(ISBLANK(VLOOKUP($C3&amp;$D3&amp;$G3,Setup!$D$2:$CX$500,COLUMNS($J3:P3)+9,FALSE)),"",VLOOKUP($C3&amp;$D3&amp;$G3,Setup!$D$2:$CX$500,COLUMNS($J3:P3)+9,FALSE))</f>
        <v/>
      </c>
      <c r="Q3" t="str">
        <f>IF(ISBLANK(VLOOKUP($C3&amp;$D3&amp;$G3,Setup!$D$2:$CX$500,COLUMNS($J3:Q3)+9,FALSE)),"",VLOOKUP($C3&amp;$D3&amp;$G3,Setup!$D$2:$CX$500,COLUMNS($J3:Q3)+9,FALSE))</f>
        <v/>
      </c>
      <c r="R3" t="str">
        <f>IF(ISBLANK(VLOOKUP($C3&amp;$D3&amp;$G3,Setup!$D$2:$CX$500,COLUMNS($J3:R3)+9,FALSE)),"",VLOOKUP($C3&amp;$D3&amp;$G3,Setup!$D$2:$CX$500,COLUMNS($J3:R3)+9,FALSE))</f>
        <v/>
      </c>
      <c r="S3" t="str">
        <f>IF(ISBLANK(VLOOKUP($C3&amp;$D3&amp;$G3,Setup!$D$2:$CX$500,COLUMNS($J3:S3)+9,FALSE)),"",VLOOKUP($C3&amp;$D3&amp;$G3,Setup!$D$2:$CX$500,COLUMNS($J3:S3)+9,FALSE))</f>
        <v/>
      </c>
      <c r="T3" t="str">
        <f>IF(ISBLANK(VLOOKUP($C3&amp;$D3&amp;$G3,Setup!$D$2:$CX$500,COLUMNS($J3:T3)+9,FALSE)),"",VLOOKUP($C3&amp;$D3&amp;$G3,Setup!$D$2:$CX$500,COLUMNS($J3:T3)+9,FALSE))</f>
        <v>Points Transfer</v>
      </c>
      <c r="U3" t="str">
        <f>IF(ISBLANK(VLOOKUP($C3&amp;$D3&amp;$G3,Setup!$D$2:$CX$500,COLUMNS($J3:U3)+9,FALSE)),"",VLOOKUP($C3&amp;$D3&amp;$G3,Setup!$D$2:$CX$500,COLUMNS($J3:U3)+9,FALSE))</f>
        <v>Points Transfer</v>
      </c>
      <c r="V3" t="str">
        <f>IF(ISBLANK(VLOOKUP($C3&amp;$D3&amp;$G3,Setup!$D$2:$CX$500,COLUMNS($J3:V3)+9,FALSE)),"",VLOOKUP($C3&amp;$D3&amp;$G3,Setup!$D$2:$CX$500,COLUMNS($J3:V3)+9,FALSE))</f>
        <v/>
      </c>
      <c r="W3" t="str">
        <f>IF(ISBLANK(VLOOKUP($C3&amp;$D3&amp;$G3,Setup!$D$2:$CX$500,COLUMNS($J3:W3)+9,FALSE)),"",VLOOKUP($C3&amp;$D3&amp;$G3,Setup!$D$2:$CX$500,COLUMNS($J3:W3)+9,FALSE))</f>
        <v/>
      </c>
      <c r="X3" t="str">
        <f>IF(ISBLANK(VLOOKUP($C3&amp;$D3&amp;$G3,Setup!$D$2:$CX$500,COLUMNS($J3:X3)+9,FALSE)),"",VLOOKUP($C3&amp;$D3&amp;$G3,Setup!$D$2:$CX$500,COLUMNS($J3:X3)+9,FALSE))</f>
        <v/>
      </c>
      <c r="Y3" t="str">
        <f>IF(ISBLANK(VLOOKUP($C3&amp;$D3&amp;$G3,Setup!$D$2:$CX$500,COLUMNS($J3:Y3)+9,FALSE)),"",VLOOKUP($C3&amp;$D3&amp;$G3,Setup!$D$2:$CX$500,COLUMNS($J3:Y3)+9,FALSE))</f>
        <v/>
      </c>
      <c r="Z3" t="str">
        <f>IF(ISBLANK(VLOOKUP($C3&amp;$D3&amp;$G3,Setup!$D$2:$CX$500,COLUMNS($J3:Z3)+9,FALSE)),"",VLOOKUP($C3&amp;$D3&amp;$G3,Setup!$D$2:$CX$500,COLUMNS($J3:Z3)+9,FALSE))</f>
        <v/>
      </c>
      <c r="AA3" t="str">
        <f>IF(ISBLANK(VLOOKUP($C3&amp;$D3&amp;$G3,Setup!$D$2:$CX$500,COLUMNS($J3:AA3)+9,FALSE)),"",VLOOKUP($C3&amp;$D3&amp;$G3,Setup!$D$2:$CX$500,COLUMNS($J3:AA3)+9,FALSE))</f>
        <v/>
      </c>
      <c r="AB3" t="str">
        <f>IF(ISBLANK(VLOOKUP($C3&amp;$D3&amp;$G3,Setup!$D$2:$CX$500,COLUMNS($J3:AB3)+9,FALSE)),"",VLOOKUP($C3&amp;$D3&amp;$G3,Setup!$D$2:$CX$500,COLUMNS($J3:AB3)+9,FALSE))</f>
        <v/>
      </c>
      <c r="AC3" t="str">
        <f>IF(ISBLANK(VLOOKUP($C3&amp;$D3&amp;$G3,Setup!$D$2:$CX$500,COLUMNS($J3:AC3)+9,FALSE)),"",VLOOKUP($C3&amp;$D3&amp;$G3,Setup!$D$2:$CX$500,COLUMNS($J3:AC3)+9,FALSE))</f>
        <v/>
      </c>
      <c r="AD3" t="str">
        <f>IF(ISBLANK(VLOOKUP($C3&amp;$D3&amp;$G3,Setup!$D$2:$CX$500,COLUMNS($J3:AD3)+9,FALSE)),"",VLOOKUP($C3&amp;$D3&amp;$G3,Setup!$D$2:$CX$500,COLUMNS($J3:AD3)+9,FALSE))</f>
        <v/>
      </c>
      <c r="AE3" t="str">
        <f>IF(ISBLANK(VLOOKUP($C3&amp;$D3&amp;$G3,Setup!$D$2:$CX$500,COLUMNS($J3:AE3)+9,FALSE)),"",VLOOKUP($C3&amp;$D3&amp;$G3,Setup!$D$2:$CX$500,COLUMNS($J3:AE3)+9,FALSE))</f>
        <v/>
      </c>
      <c r="AF3" t="str">
        <f>IF(ISBLANK(VLOOKUP($C3&amp;$D3&amp;$G3,Setup!$D$2:$CX$500,COLUMNS($J3:AF3)+9,FALSE)),"",VLOOKUP($C3&amp;$D3&amp;$G3,Setup!$D$2:$CX$500,COLUMNS($J3:AF3)+9,FALSE))</f>
        <v/>
      </c>
      <c r="AG3" t="str">
        <f>IF(ISBLANK(VLOOKUP($C3&amp;$D3&amp;$G3,Setup!$D$2:$CX$500,COLUMNS($J3:AG3)+9,FALSE)),"",VLOOKUP($C3&amp;$D3&amp;$G3,Setup!$D$2:$CX$500,COLUMNS($J3:AG3)+9,FALSE))</f>
        <v/>
      </c>
      <c r="AH3" t="str">
        <f>IF(ISBLANK(VLOOKUP($C3&amp;$D3&amp;$G3,Setup!$D$2:$CX$500,COLUMNS($J3:AH3)+9,FALSE)),"",VLOOKUP($C3&amp;$D3&amp;$G3,Setup!$D$2:$CX$500,COLUMNS($J3:AH3)+9,FALSE))</f>
        <v/>
      </c>
      <c r="AI3" t="str">
        <f>IF(ISBLANK(VLOOKUP($C3&amp;$D3&amp;$G3,Setup!$D$2:$CX$500,COLUMNS($J3:AI3)+9,FALSE)),"",VLOOKUP($C3&amp;$D3&amp;$G3,Setup!$D$2:$CX$500,COLUMNS($J3:AI3)+9,FALSE))</f>
        <v/>
      </c>
      <c r="AJ3" t="str">
        <f>IF(ISBLANK(VLOOKUP($C3&amp;$D3&amp;$G3,Setup!$D$2:$CX$500,COLUMNS($J3:AJ3)+9,FALSE)),"",VLOOKUP($C3&amp;$D3&amp;$G3,Setup!$D$2:$CX$500,COLUMNS($J3:AJ3)+9,FALSE))</f>
        <v/>
      </c>
      <c r="AK3" t="str">
        <f>IF(ISBLANK(VLOOKUP($C3&amp;$D3&amp;$G3,Setup!$D$2:$CX$500,COLUMNS($J3:AK3)+9,FALSE)),"",VLOOKUP($C3&amp;$D3&amp;$G3,Setup!$D$2:$CX$500,COLUMNS($J3:AK3)+9,FALSE))</f>
        <v/>
      </c>
      <c r="AL3" t="str">
        <f>IF(ISBLANK(VLOOKUP($C3&amp;$D3&amp;$G3,Setup!$D$2:$CX$500,COLUMNS($J3:AL3)+9,FALSE)),"",VLOOKUP($C3&amp;$D3&amp;$G3,Setup!$D$2:$CX$500,COLUMNS($J3:AL3)+9,FALSE))</f>
        <v/>
      </c>
      <c r="AM3" t="str">
        <f>IF(ISBLANK(VLOOKUP($C3&amp;$D3&amp;$G3,Setup!$D$2:$CX$500,COLUMNS($J3:AM3)+9,FALSE)),"",VLOOKUP($C3&amp;$D3&amp;$G3,Setup!$D$2:$CX$500,COLUMNS($J3:AM3)+9,FALSE))</f>
        <v/>
      </c>
      <c r="AN3" t="str">
        <f>IF(ISBLANK(VLOOKUP($C3&amp;$D3&amp;$G3,Setup!$D$2:$CX$500,COLUMNS($J3:AN3)+9,FALSE)),"",VLOOKUP($C3&amp;$D3&amp;$G3,Setup!$D$2:$CX$500,COLUMNS($J3:AN3)+9,FALSE))</f>
        <v/>
      </c>
      <c r="AO3" t="str">
        <f>IF(ISBLANK(VLOOKUP($C3&amp;$D3&amp;$G3,Setup!$D$2:$CX$500,COLUMNS($J3:AO3)+9,FALSE)),"",VLOOKUP($C3&amp;$D3&amp;$G3,Setup!$D$2:$CX$500,COLUMNS($J3:AO3)+9,FALSE))</f>
        <v/>
      </c>
      <c r="AP3" t="str">
        <f>IF(ISBLANK(VLOOKUP($C3&amp;$D3&amp;$G3,Setup!$D$2:$CX$500,COLUMNS($J3:AP3)+9,FALSE)),"",VLOOKUP($C3&amp;$D3&amp;$G3,Setup!$D$2:$CX$500,COLUMNS($J3:AP3)+9,FALSE))</f>
        <v/>
      </c>
      <c r="AQ3" t="str">
        <f>IF(ISBLANK(VLOOKUP($C3&amp;$D3&amp;$G3,Setup!$D$2:$CX$500,COLUMNS($J3:AQ3)+9,FALSE)),"",VLOOKUP($C3&amp;$D3&amp;$G3,Setup!$D$2:$CX$500,COLUMNS($J3:AQ3)+9,FALSE))</f>
        <v/>
      </c>
      <c r="AR3" t="str">
        <f>IF(ISBLANK(VLOOKUP($C3&amp;$D3&amp;$G3,Setup!$D$2:$CX$500,COLUMNS($J3:AR3)+9,FALSE)),"",VLOOKUP($C3&amp;$D3&amp;$G3,Setup!$D$2:$CX$500,COLUMNS($J3:AR3)+9,FALSE))</f>
        <v/>
      </c>
      <c r="AS3" t="str">
        <f>IF(ISBLANK(VLOOKUP($C3&amp;$D3&amp;$G3,Setup!$D$2:$CX$500,COLUMNS($J3:AS3)+9,FALSE)),"",VLOOKUP($C3&amp;$D3&amp;$G3,Setup!$D$2:$CX$500,COLUMNS($J3:AS3)+9,FALSE))</f>
        <v/>
      </c>
      <c r="AT3" t="str">
        <f>IF(ISBLANK(VLOOKUP($C3&amp;$D3&amp;$G3,Setup!$D$2:$CX$500,COLUMNS($J3:AT3)+9,FALSE)),"",VLOOKUP($C3&amp;$D3&amp;$G3,Setup!$D$2:$CX$500,COLUMNS($J3:AT3)+9,FALSE))</f>
        <v/>
      </c>
      <c r="AU3" t="str">
        <f>IF(ISBLANK(VLOOKUP($C3&amp;$D3&amp;$G3,Setup!$D$2:$CX$500,COLUMNS($J3:AU3)+9,FALSE)),"",VLOOKUP($C3&amp;$D3&amp;$G3,Setup!$D$2:$CX$500,COLUMNS($J3:AU3)+9,FALSE))</f>
        <v/>
      </c>
      <c r="AV3" t="str">
        <f>IF(ISBLANK(VLOOKUP($C3&amp;$D3&amp;$G3,Setup!$D$2:$CX$500,COLUMNS($J3:AV3)+9,FALSE)),"",VLOOKUP($C3&amp;$D3&amp;$G3,Setup!$D$2:$CX$500,COLUMNS($J3:AV3)+9,FALSE))</f>
        <v/>
      </c>
      <c r="AW3" t="str">
        <f>IF(ISBLANK(VLOOKUP($C3&amp;$D3&amp;$G3,Setup!$D$2:$CX$500,COLUMNS($J3:AW3)+9,FALSE)),"",VLOOKUP($C3&amp;$D3&amp;$G3,Setup!$D$2:$CX$500,COLUMNS($J3:AW3)+9,FALSE))</f>
        <v/>
      </c>
      <c r="AX3" t="str">
        <f>IF(ISBLANK(VLOOKUP($C3&amp;$D3&amp;$G3,Setup!$D$2:$CX$500,COLUMNS($J3:AX3)+9,FALSE)),"",VLOOKUP($C3&amp;$D3&amp;$G3,Setup!$D$2:$CX$500,COLUMNS($J3:AX3)+9,FALSE))</f>
        <v/>
      </c>
      <c r="AY3" t="str">
        <f>IF(ISBLANK(VLOOKUP($C3&amp;$D3&amp;$G3,Setup!$D$2:$CX$500,COLUMNS($J3:AY3)+9,FALSE)),"",VLOOKUP($C3&amp;$D3&amp;$G3,Setup!$D$2:$CX$500,COLUMNS($J3:AY3)+9,FALSE))</f>
        <v/>
      </c>
      <c r="AZ3" t="str">
        <f>IF(ISBLANK(VLOOKUP($C3&amp;$D3&amp;$G3,Setup!$D$2:$CX$500,COLUMNS($J3:AZ3)+9,FALSE)),"",VLOOKUP($C3&amp;$D3&amp;$G3,Setup!$D$2:$CX$500,COLUMNS($J3:AZ3)+9,FALSE))</f>
        <v/>
      </c>
      <c r="BA3" t="str">
        <f>IF(ISBLANK(VLOOKUP($C3&amp;$D3&amp;$G3,Setup!$D$2:$CX$500,COLUMNS($J3:BA3)+9,FALSE)),"",VLOOKUP($C3&amp;$D3&amp;$G3,Setup!$D$2:$CX$500,COLUMNS($J3:BA3)+9,FALSE))</f>
        <v/>
      </c>
      <c r="BB3" t="str">
        <f>IF(ISBLANK(VLOOKUP($C3&amp;$D3&amp;$G3,Setup!$D$2:$CX$500,COLUMNS($J3:BB3)+9,FALSE)),"",VLOOKUP($C3&amp;$D3&amp;$G3,Setup!$D$2:$CX$500,COLUMNS($J3:BB3)+9,FALSE))</f>
        <v/>
      </c>
      <c r="BC3" t="str">
        <f>IF(ISBLANK(VLOOKUP($C3&amp;$D3&amp;$G3,Setup!$D$2:$CX$500,COLUMNS($J3:BC3)+9,FALSE)),"",VLOOKUP($C3&amp;$D3&amp;$G3,Setup!$D$2:$CX$500,COLUMNS($J3:BC3)+9,FALSE))</f>
        <v/>
      </c>
      <c r="BD3" t="str">
        <f>IF(ISBLANK(VLOOKUP($C3&amp;$D3&amp;$G3,Setup!$D$2:$CX$500,COLUMNS($J3:BD3)+9,FALSE)),"",VLOOKUP($C3&amp;$D3&amp;$G3,Setup!$D$2:$CX$500,COLUMNS($J3:BD3)+9,FALSE))</f>
        <v/>
      </c>
      <c r="BE3" t="str">
        <f>IF(ISBLANK(VLOOKUP($C3&amp;$D3&amp;$G3,Setup!$D$2:$CX$500,COLUMNS($J3:BE3)+9,FALSE)),"",VLOOKUP($C3&amp;$D3&amp;$G3,Setup!$D$2:$CX$500,COLUMNS($J3:BE3)+9,FALSE))</f>
        <v/>
      </c>
      <c r="BF3" t="str">
        <f>IF(ISBLANK(VLOOKUP($C3&amp;$D3&amp;$G3,Setup!$D$2:$CX$500,COLUMNS($J3:BF3)+9,FALSE)),"",VLOOKUP($C3&amp;$D3&amp;$G3,Setup!$D$2:$CX$500,COLUMNS($J3:BF3)+9,FALSE))</f>
        <v/>
      </c>
      <c r="BG3" t="str">
        <f>IF(ISBLANK(VLOOKUP($C3&amp;$D3&amp;$G3,Setup!$D$2:$CX$500,COLUMNS($J3:BG3)+9,FALSE)),"",VLOOKUP($C3&amp;$D3&amp;$G3,Setup!$D$2:$CX$500,COLUMNS($J3:BG3)+9,FALSE))</f>
        <v/>
      </c>
      <c r="BH3" t="str">
        <f>IF(ISBLANK(VLOOKUP($C3&amp;$D3&amp;$G3,Setup!$D$2:$CX$500,COLUMNS($J3:BH3)+9,FALSE)),"",VLOOKUP($C3&amp;$D3&amp;$G3,Setup!$D$2:$CX$500,COLUMNS($J3:BH3)+9,FALSE))</f>
        <v/>
      </c>
      <c r="BI3" t="str">
        <f>IF(ISBLANK(VLOOKUP($C3&amp;$D3&amp;$G3,Setup!$D$2:$CX$500,COLUMNS($J3:BI3)+9,FALSE)),"",VLOOKUP($C3&amp;$D3&amp;$G3,Setup!$D$2:$CX$500,COLUMNS($J3:BI3)+9,FALSE))</f>
        <v/>
      </c>
      <c r="BJ3" t="str">
        <f>IF(ISBLANK(VLOOKUP($C3&amp;$D3&amp;$G3,Setup!$D$2:$CX$500,COLUMNS($J3:BJ3)+9,FALSE)),"",VLOOKUP($C3&amp;$D3&amp;$G3,Setup!$D$2:$CX$500,COLUMNS($J3:BJ3)+9,FALSE))</f>
        <v/>
      </c>
      <c r="BK3" t="str">
        <f>IF(ISBLANK(VLOOKUP($C3&amp;$D3&amp;$G3,Setup!$D$2:$CX$500,COLUMNS($J3:BK3)+9,FALSE)),"",VLOOKUP($C3&amp;$D3&amp;$G3,Setup!$D$2:$CX$500,COLUMNS($J3:BK3)+9,FALSE))</f>
        <v/>
      </c>
      <c r="BL3" t="str">
        <f>IF(ISBLANK(VLOOKUP($C3&amp;$D3&amp;$G3,Setup!$D$2:$CX$500,COLUMNS($J3:BL3)+9,FALSE)),"",VLOOKUP($C3&amp;$D3&amp;$G3,Setup!$D$2:$CX$500,COLUMNS($J3:BL3)+9,FALSE))</f>
        <v/>
      </c>
      <c r="BM3" t="str">
        <f>IF(ISBLANK(VLOOKUP($C3&amp;$D3&amp;$G3,Setup!$D$2:$CX$500,COLUMNS($J3:BM3)+9,FALSE)),"",VLOOKUP($C3&amp;$D3&amp;$G3,Setup!$D$2:$CX$500,COLUMNS($J3:BM3)+9,FALSE))</f>
        <v/>
      </c>
      <c r="BN3" t="str">
        <f>IF(ISBLANK(VLOOKUP($C3&amp;$D3&amp;$G3,Setup!$D$2:$CX$500,COLUMNS($J3:BN3)+9,FALSE)),"",VLOOKUP($C3&amp;$D3&amp;$G3,Setup!$D$2:$CX$500,COLUMNS($J3:BN3)+9,FALSE))</f>
        <v/>
      </c>
      <c r="BO3" t="str">
        <f>IF(ISBLANK(VLOOKUP($C3&amp;$D3&amp;$G3,Setup!$D$2:$CX$500,COLUMNS($J3:BO3)+9,FALSE)),"",VLOOKUP($C3&amp;$D3&amp;$G3,Setup!$D$2:$CX$500,COLUMNS($J3:BO3)+9,FALSE))</f>
        <v/>
      </c>
      <c r="BP3" t="str">
        <f>IF(ISBLANK(VLOOKUP($C3&amp;$D3&amp;$G3,Setup!$D$2:$CX$500,COLUMNS($J3:BP3)+9,FALSE)),"",VLOOKUP($C3&amp;$D3&amp;$G3,Setup!$D$2:$CX$500,COLUMNS($J3:BP3)+9,FALSE))</f>
        <v/>
      </c>
      <c r="BQ3" t="str">
        <f>IF(ISBLANK(VLOOKUP($C3&amp;$D3&amp;$G3,Setup!$D$2:$CX$500,COLUMNS($J3:BQ3)+9,FALSE)),"",VLOOKUP($C3&amp;$D3&amp;$G3,Setup!$D$2:$CX$500,COLUMNS($J3:BQ3)+9,FALSE))</f>
        <v/>
      </c>
      <c r="BR3" t="str">
        <f>IF(ISBLANK(VLOOKUP($C3&amp;$D3&amp;$G3,Setup!$D$2:$CX$500,COLUMNS($J3:BR3)+9,FALSE)),"",VLOOKUP($C3&amp;$D3&amp;$G3,Setup!$D$2:$CX$500,COLUMNS($J3:BR3)+9,FALSE))</f>
        <v/>
      </c>
      <c r="BS3" t="str">
        <f>IF(ISBLANK(VLOOKUP($C3&amp;$D3&amp;$G3,Setup!$D$2:$CX$500,COLUMNS($J3:BS3)+9,FALSE)),"",VLOOKUP($C3&amp;$D3&amp;$G3,Setup!$D$2:$CX$500,COLUMNS($J3:BS3)+9,FALSE))</f>
        <v/>
      </c>
      <c r="BT3" t="str">
        <f>IF(ISBLANK(VLOOKUP($C3&amp;$D3&amp;$G3,Setup!$D$2:$CX$500,COLUMNS($J3:BT3)+9,FALSE)),"",VLOOKUP($C3&amp;$D3&amp;$G3,Setup!$D$2:$CX$500,COLUMNS($J3:BT3)+9,FALSE))</f>
        <v/>
      </c>
      <c r="BU3" t="str">
        <f>IF(ISBLANK(VLOOKUP($C3&amp;$D3&amp;$G3,Setup!$D$2:$CX$500,COLUMNS($J3:BU3)+9,FALSE)),"",VLOOKUP($C3&amp;$D3&amp;$G3,Setup!$D$2:$CX$500,COLUMNS($J3:BU3)+9,FALSE))</f>
        <v/>
      </c>
      <c r="BV3" t="str">
        <f>IF(ISBLANK(VLOOKUP($C3&amp;$D3&amp;$G3,Setup!$D$2:$CX$500,COLUMNS($J3:BV3)+9,FALSE)),"",VLOOKUP($C3&amp;$D3&amp;$G3,Setup!$D$2:$CX$500,COLUMNS($J3:BV3)+9,FALSE))</f>
        <v/>
      </c>
      <c r="BW3" t="str">
        <f>IF(ISBLANK(VLOOKUP($C3&amp;$D3&amp;$G3,Setup!$D$2:$CX$500,COLUMNS($J3:BW3)+9,FALSE)),"",VLOOKUP($C3&amp;$D3&amp;$G3,Setup!$D$2:$CX$500,COLUMNS($J3:BW3)+9,FALSE))</f>
        <v/>
      </c>
      <c r="BX3" t="str">
        <f>IF(ISBLANK(VLOOKUP($C3&amp;$D3&amp;$G3,Setup!$D$2:$CX$500,COLUMNS($J3:BX3)+9,FALSE)),"",VLOOKUP($C3&amp;$D3&amp;$G3,Setup!$D$2:$CX$500,COLUMNS($J3:BX3)+9,FALSE))</f>
        <v/>
      </c>
      <c r="BY3" t="str">
        <f>IF(ISBLANK(VLOOKUP($C3&amp;$D3&amp;$G3,Setup!$D$2:$CX$500,COLUMNS($J3:BY3)+9,FALSE)),"",VLOOKUP($C3&amp;$D3&amp;$G3,Setup!$D$2:$CX$500,COLUMNS($J3:BY3)+9,FALSE))</f>
        <v/>
      </c>
      <c r="BZ3" t="str">
        <f>IF(ISBLANK(VLOOKUP($C3&amp;$D3&amp;$G3,Setup!$D$2:$CX$500,COLUMNS($J3:BZ3)+9,FALSE)),"",VLOOKUP($C3&amp;$D3&amp;$G3,Setup!$D$2:$CX$500,COLUMNS($J3:BZ3)+9,FALSE))</f>
        <v/>
      </c>
      <c r="CA3" t="str">
        <f>IF(ISBLANK(VLOOKUP($C3&amp;$D3&amp;$G3,Setup!$D$2:$CX$500,COLUMNS($J3:CA3)+9,FALSE)),"",VLOOKUP($C3&amp;$D3&amp;$G3,Setup!$D$2:$CX$500,COLUMNS($J3:CA3)+9,FALSE))</f>
        <v/>
      </c>
      <c r="CB3" t="str">
        <f>IF(ISBLANK(VLOOKUP($C3&amp;$D3&amp;$G3,Setup!$D$2:$CX$500,COLUMNS($J3:CB3)+9,FALSE)),"",VLOOKUP($C3&amp;$D3&amp;$G3,Setup!$D$2:$CX$500,COLUMNS($J3:CB3)+9,FALSE))</f>
        <v/>
      </c>
      <c r="CC3" t="str">
        <f>IF(ISBLANK(VLOOKUP($C3&amp;$D3&amp;$G3,Setup!$D$2:$CX$500,COLUMNS($J3:CC3)+9,FALSE)),"",VLOOKUP($C3&amp;$D3&amp;$G3,Setup!$D$2:$CX$500,COLUMNS($J3:CC3)+9,FALSE))</f>
        <v/>
      </c>
      <c r="CD3" t="str">
        <f>IF(ISBLANK(VLOOKUP($C3&amp;$D3&amp;$G3,Setup!$D$2:$CX$500,COLUMNS($J3:CD3)+9,FALSE)),"",VLOOKUP($C3&amp;$D3&amp;$G3,Setup!$D$2:$CX$500,COLUMNS($J3:CD3)+9,FALSE))</f>
        <v/>
      </c>
      <c r="CE3" t="str">
        <f>IF(ISBLANK(VLOOKUP($C3&amp;$D3&amp;$G3,Setup!$D$2:$CX$500,COLUMNS($J3:CE3)+9,FALSE)),"",VLOOKUP($C3&amp;$D3&amp;$G3,Setup!$D$2:$CX$500,COLUMNS($J3:CE3)+9,FALSE))</f>
        <v/>
      </c>
      <c r="CF3" t="str">
        <f>IF(ISBLANK(VLOOKUP($C3&amp;$D3&amp;$G3,Setup!$D$2:$CX$500,COLUMNS($J3:CF3)+9,FALSE)),"",VLOOKUP($C3&amp;$D3&amp;$G3,Setup!$D$2:$CX$500,COLUMNS($J3:CF3)+9,FALSE))</f>
        <v/>
      </c>
      <c r="CG3" t="str">
        <f>IF(ISBLANK(VLOOKUP($C3&amp;$D3&amp;$G3,Setup!$D$2:$CX$500,COLUMNS($J3:CG3)+9,FALSE)),"",VLOOKUP($C3&amp;$D3&amp;$G3,Setup!$D$2:$CX$500,COLUMNS($J3:CG3)+9,FALSE))</f>
        <v/>
      </c>
      <c r="CH3" t="str">
        <f>IF(ISBLANK(VLOOKUP($C3&amp;$D3&amp;$G3,Setup!$D$2:$CX$500,COLUMNS($J3:CH3)+9,FALSE)),"",VLOOKUP($C3&amp;$D3&amp;$G3,Setup!$D$2:$CX$500,COLUMNS($J3:CH3)+9,FALSE))</f>
        <v/>
      </c>
      <c r="CI3" t="str">
        <f>IF(ISBLANK(VLOOKUP($C3&amp;$D3&amp;$G3,Setup!$D$2:$CX$500,COLUMNS($J3:CI3)+9,FALSE)),"",VLOOKUP($C3&amp;$D3&amp;$G3,Setup!$D$2:$CX$500,COLUMNS($J3:CI3)+9,FALSE))</f>
        <v/>
      </c>
      <c r="CJ3" t="str">
        <f>IF(ISBLANK(VLOOKUP($C3&amp;$D3&amp;$G3,Setup!$D$2:$CX$500,COLUMNS($J3:CJ3)+9,FALSE)),"",VLOOKUP($C3&amp;$D3&amp;$G3,Setup!$D$2:$CX$500,COLUMNS($J3:CJ3)+9,FALSE))</f>
        <v/>
      </c>
      <c r="CK3" t="str">
        <f>IF(ISBLANK(VLOOKUP($C3&amp;$D3&amp;$G3,Setup!$D$2:$CX$500,COLUMNS($J3:CK3)+9,FALSE)),"",VLOOKUP($C3&amp;$D3&amp;$G3,Setup!$D$2:$CX$500,COLUMNS($J3:CK3)+9,FALSE))</f>
        <v/>
      </c>
      <c r="CL3" t="str">
        <f>IF(ISBLANK(VLOOKUP($C3&amp;$D3&amp;$G3,Setup!$D$2:$CX$500,COLUMNS($J3:CL3)+9,FALSE)),"",VLOOKUP($C3&amp;$D3&amp;$G3,Setup!$D$2:$CX$500,COLUMNS($J3:CL3)+9,FALSE))</f>
        <v/>
      </c>
      <c r="CM3" t="str">
        <f>IF(ISBLANK(VLOOKUP($C3&amp;$D3&amp;$G3,Setup!$D$2:$CX$500,COLUMNS($J3:CM3)+9,FALSE)),"",VLOOKUP($C3&amp;$D3&amp;$G3,Setup!$D$2:$CX$500,COLUMNS($J3:CM3)+9,FALSE))</f>
        <v/>
      </c>
      <c r="CN3" t="str">
        <f>IF(ISBLANK(VLOOKUP($C3&amp;$D3&amp;$G3,Setup!$D$2:$CX$500,COLUMNS($J3:CN3)+9,FALSE)),"",VLOOKUP($C3&amp;$D3&amp;$G3,Setup!$D$2:$CX$500,COLUMNS($J3:CN3)+9,FALSE))</f>
        <v/>
      </c>
      <c r="CO3" t="str">
        <f>IF(ISBLANK(VLOOKUP($C3&amp;$D3&amp;$G3,Setup!$D$2:$CX$500,COLUMNS($J3:CO3)+9,FALSE)),"",VLOOKUP($C3&amp;$D3&amp;$G3,Setup!$D$2:$CX$500,COLUMNS($J3:CO3)+9,FALSE))</f>
        <v/>
      </c>
      <c r="CP3" t="str">
        <f>IF(ISBLANK(VLOOKUP($C3&amp;$D3&amp;$G3,Setup!$D$2:$CX$500,COLUMNS($J3:CP3)+9,FALSE)),"",VLOOKUP($C3&amp;$D3&amp;$G3,Setup!$D$2:$CX$500,COLUMNS($J3:CP3)+9,FALSE))</f>
        <v/>
      </c>
      <c r="CQ3" t="str">
        <f>IF(ISBLANK(VLOOKUP($C3&amp;$D3&amp;$G3,Setup!$D$2:$CX$500,COLUMNS($J3:CQ3)+9,FALSE)),"",VLOOKUP($C3&amp;$D3&amp;$G3,Setup!$D$2:$CX$500,COLUMNS($J3:CQ3)+9,FALSE))</f>
        <v/>
      </c>
      <c r="CR3" t="str">
        <f>IF(ISBLANK(VLOOKUP($C3&amp;$D3&amp;$G3,Setup!$D$2:$CX$500,COLUMNS($J3:CR3)+9,FALSE)),"",VLOOKUP($C3&amp;$D3&amp;$G3,Setup!$D$2:$CX$500,COLUMNS($J3:CR3)+9,FALSE))</f>
        <v/>
      </c>
      <c r="CS3" t="str">
        <f>IF(ISBLANK(VLOOKUP($C3&amp;$D3&amp;$G3,Setup!$D$2:$CX$500,COLUMNS($J3:CS3)+9,FALSE)),"",VLOOKUP($C3&amp;$D3&amp;$G3,Setup!$D$2:$CX$500,COLUMNS($J3:CS3)+9,FALSE))</f>
        <v/>
      </c>
      <c r="CT3" t="str">
        <f>IF(ISBLANK(VLOOKUP($C3&amp;$D3&amp;$G3,Setup!$D$2:$CX$500,COLUMNS($J3:CT3)+9,FALSE)),"",VLOOKUP($C3&amp;$D3&amp;$G3,Setup!$D$2:$CX$500,COLUMNS($J3:CT3)+9,FALSE))</f>
        <v/>
      </c>
      <c r="CU3" t="str">
        <f>IF(ISBLANK(VLOOKUP($C3&amp;$D3&amp;$G3,Setup!$D$2:$CX$500,COLUMNS($J3:CU3)+9,FALSE)),"",VLOOKUP($C3&amp;$D3&amp;$G3,Setup!$D$2:$CX$500,COLUMNS($J3:CU3)+9,FALSE))</f>
        <v/>
      </c>
    </row>
    <row r="4" spans="1:99" s="4" customFormat="1" x14ac:dyDescent="0.25">
      <c r="A4" t="s">
        <v>515</v>
      </c>
      <c r="B4" t="s">
        <v>156</v>
      </c>
      <c r="C4" s="1" t="s">
        <v>16</v>
      </c>
      <c r="D4" s="1" t="s">
        <v>178</v>
      </c>
      <c r="E4" s="1" t="s">
        <v>534</v>
      </c>
      <c r="F4" s="1" t="s">
        <v>177</v>
      </c>
      <c r="G4" s="1" t="s">
        <v>29</v>
      </c>
      <c r="H4" s="1" t="s">
        <v>535</v>
      </c>
      <c r="I4" s="1" t="s">
        <v>531</v>
      </c>
      <c r="J4" t="str">
        <f>IF(ISBLANK(VLOOKUP($C4&amp;$D4&amp;$G4,Setup!$D$2:$CX$500,COLUMNS($J4:J4)+9,FALSE)),"",VLOOKUP($C4&amp;$D4&amp;$G4,Setup!$D$2:$CX$500,COLUMNS($J4:J4)+9,FALSE))</f>
        <v>Merchandise</v>
      </c>
      <c r="K4" t="str">
        <f>IF(ISBLANK(VLOOKUP($C4&amp;$D4&amp;$G4,Setup!$D$2:$CX$500,COLUMNS($J4:K4)+9,FALSE)),"",VLOOKUP($C4&amp;$D4&amp;$G4,Setup!$D$2:$CX$500,COLUMNS($J4:K4)+9,FALSE))</f>
        <v>SEE ALL BRANDS »</v>
      </c>
      <c r="L4" t="str">
        <f>IF(ISBLANK(VLOOKUP($C4&amp;$D4&amp;$G4,Setup!$D$2:$CX$500,COLUMNS($J4:L4)+9,FALSE)),"",VLOOKUP($C4&amp;$D4&amp;$G4,Setup!$D$2:$CX$500,COLUMNS($J4:L4)+9,FALSE))</f>
        <v/>
      </c>
      <c r="M4" t="str">
        <f>IF(ISBLANK(VLOOKUP($C4&amp;$D4&amp;$G4,Setup!$D$2:$CX$500,COLUMNS($J4:M4)+9,FALSE)),"",VLOOKUP($C4&amp;$D4&amp;$G4,Setup!$D$2:$CX$500,COLUMNS($J4:M4)+9,FALSE))</f>
        <v/>
      </c>
      <c r="N4" t="str">
        <f>IF(ISBLANK(VLOOKUP($C4&amp;$D4&amp;$G4,Setup!$D$2:$CX$500,COLUMNS($J4:N4)+9,FALSE)),"",VLOOKUP($C4&amp;$D4&amp;$G4,Setup!$D$2:$CX$500,COLUMNS($J4:N4)+9,FALSE))</f>
        <v/>
      </c>
      <c r="O4" t="str">
        <f>IF(ISBLANK(VLOOKUP($C4&amp;$D4&amp;$G4,Setup!$D$2:$CX$500,COLUMNS($J4:O4)+9,FALSE)),"",VLOOKUP($C4&amp;$D4&amp;$G4,Setup!$D$2:$CX$500,COLUMNS($J4:O4)+9,FALSE))</f>
        <v/>
      </c>
      <c r="P4" t="str">
        <f>IF(ISBLANK(VLOOKUP($C4&amp;$D4&amp;$G4,Setup!$D$2:$CX$500,COLUMNS($J4:P4)+9,FALSE)),"",VLOOKUP($C4&amp;$D4&amp;$G4,Setup!$D$2:$CX$500,COLUMNS($J4:P4)+9,FALSE))</f>
        <v/>
      </c>
      <c r="Q4" t="str">
        <f>IF(ISBLANK(VLOOKUP($C4&amp;$D4&amp;$G4,Setup!$D$2:$CX$500,COLUMNS($J4:Q4)+9,FALSE)),"",VLOOKUP($C4&amp;$D4&amp;$G4,Setup!$D$2:$CX$500,COLUMNS($J4:Q4)+9,FALSE))</f>
        <v/>
      </c>
      <c r="R4" t="str">
        <f>IF(ISBLANK(VLOOKUP($C4&amp;$D4&amp;$G4,Setup!$D$2:$CX$500,COLUMNS($J4:R4)+9,FALSE)),"",VLOOKUP($C4&amp;$D4&amp;$G4,Setup!$D$2:$CX$500,COLUMNS($J4:R4)+9,FALSE))</f>
        <v/>
      </c>
      <c r="S4" t="str">
        <f>IF(ISBLANK(VLOOKUP($C4&amp;$D4&amp;$G4,Setup!$D$2:$CX$500,COLUMNS($J4:S4)+9,FALSE)),"",VLOOKUP($C4&amp;$D4&amp;$G4,Setup!$D$2:$CX$500,COLUMNS($J4:S4)+9,FALSE))</f>
        <v/>
      </c>
      <c r="T4" t="str">
        <f>IF(ISBLANK(VLOOKUP($C4&amp;$D4&amp;$G4,Setup!$D$2:$CX$500,COLUMNS($J4:T4)+9,FALSE)),"",VLOOKUP($C4&amp;$D4&amp;$G4,Setup!$D$2:$CX$500,COLUMNS($J4:T4)+9,FALSE))</f>
        <v>Cash Rewards</v>
      </c>
      <c r="U4" t="str">
        <f>IF(ISBLANK(VLOOKUP($C4&amp;$D4&amp;$G4,Setup!$D$2:$CX$500,COLUMNS($J4:U4)+9,FALSE)),"",VLOOKUP($C4&amp;$D4&amp;$G4,Setup!$D$2:$CX$500,COLUMNS($J4:U4)+9,FALSE))</f>
        <v>Select and Credit</v>
      </c>
      <c r="V4" t="str">
        <f>IF(ISBLANK(VLOOKUP($C4&amp;$D4&amp;$G4,Setup!$D$2:$CX$500,COLUMNS($J4:V4)+9,FALSE)),"",VLOOKUP($C4&amp;$D4&amp;$G4,Setup!$D$2:$CX$500,COLUMNS($J4:V4)+9,FALSE))</f>
        <v>Gift Vouchers</v>
      </c>
      <c r="W4" t="str">
        <f>IF(ISBLANK(VLOOKUP($C4&amp;$D4&amp;$G4,Setup!$D$2:$CX$500,COLUMNS($J4:W4)+9,FALSE)),"",VLOOKUP($C4&amp;$D4&amp;$G4,Setup!$D$2:$CX$500,COLUMNS($J4:W4)+9,FALSE))</f>
        <v>e-Vouchers</v>
      </c>
      <c r="X4" t="str">
        <f>IF(ISBLANK(VLOOKUP($C4&amp;$D4&amp;$G4,Setup!$D$2:$CX$500,COLUMNS($J4:X4)+9,FALSE)),"",VLOOKUP($C4&amp;$D4&amp;$G4,Setup!$D$2:$CX$500,COLUMNS($J4:X4)+9,FALSE))</f>
        <v>Annual Fee Credit</v>
      </c>
      <c r="Y4" t="str">
        <f>IF(ISBLANK(VLOOKUP($C4&amp;$D4&amp;$G4,Setup!$D$2:$CX$500,COLUMNS($J4:Y4)+9,FALSE)),"",VLOOKUP($C4&amp;$D4&amp;$G4,Setup!$D$2:$CX$500,COLUMNS($J4:Y4)+9,FALSE))</f>
        <v>SEE ALL »</v>
      </c>
      <c r="Z4" t="str">
        <f>IF(ISBLANK(VLOOKUP($C4&amp;$D4&amp;$G4,Setup!$D$2:$CX$500,COLUMNS($J4:Z4)+9,FALSE)),"",VLOOKUP($C4&amp;$D4&amp;$G4,Setup!$D$2:$CX$500,COLUMNS($J4:Z4)+9,FALSE))</f>
        <v/>
      </c>
      <c r="AA4" t="str">
        <f>IF(ISBLANK(VLOOKUP($C4&amp;$D4&amp;$G4,Setup!$D$2:$CX$500,COLUMNS($J4:AA4)+9,FALSE)),"",VLOOKUP($C4&amp;$D4&amp;$G4,Setup!$D$2:$CX$500,COLUMNS($J4:AA4)+9,FALSE))</f>
        <v/>
      </c>
      <c r="AB4" t="str">
        <f>IF(ISBLANK(VLOOKUP($C4&amp;$D4&amp;$G4,Setup!$D$2:$CX$500,COLUMNS($J4:AB4)+9,FALSE)),"",VLOOKUP($C4&amp;$D4&amp;$G4,Setup!$D$2:$CX$500,COLUMNS($J4:AB4)+9,FALSE))</f>
        <v/>
      </c>
      <c r="AC4" t="str">
        <f>IF(ISBLANK(VLOOKUP($C4&amp;$D4&amp;$G4,Setup!$D$2:$CX$500,COLUMNS($J4:AC4)+9,FALSE)),"",VLOOKUP($C4&amp;$D4&amp;$G4,Setup!$D$2:$CX$500,COLUMNS($J4:AC4)+9,FALSE))</f>
        <v/>
      </c>
      <c r="AD4" t="str">
        <f>IF(ISBLANK(VLOOKUP($C4&amp;$D4&amp;$G4,Setup!$D$2:$CX$500,COLUMNS($J4:AD4)+9,FALSE)),"",VLOOKUP($C4&amp;$D4&amp;$G4,Setup!$D$2:$CX$500,COLUMNS($J4:AD4)+9,FALSE))</f>
        <v>Travel</v>
      </c>
      <c r="AE4" t="str">
        <f>IF(ISBLANK(VLOOKUP($C4&amp;$D4&amp;$G4,Setup!$D$2:$CX$500,COLUMNS($J4:AE4)+9,FALSE)),"",VLOOKUP($C4&amp;$D4&amp;$G4,Setup!$D$2:$CX$500,COLUMNS($J4:AE4)+9,FALSE))</f>
        <v>Points Transfer</v>
      </c>
      <c r="AF4" t="str">
        <f>IF(ISBLANK(VLOOKUP($C4&amp;$D4&amp;$G4,Setup!$D$2:$CX$500,COLUMNS($J4:AF4)+9,FALSE)),"",VLOOKUP($C4&amp;$D4&amp;$G4,Setup!$D$2:$CX$500,COLUMNS($J4:AF4)+9,FALSE))</f>
        <v>Flights</v>
      </c>
      <c r="AG4" t="str">
        <f>IF(ISBLANK(VLOOKUP($C4&amp;$D4&amp;$G4,Setup!$D$2:$CX$500,COLUMNS($J4:AG4)+9,FALSE)),"",VLOOKUP($C4&amp;$D4&amp;$G4,Setup!$D$2:$CX$500,COLUMNS($J4:AG4)+9,FALSE))</f>
        <v>Hotels</v>
      </c>
      <c r="AH4" t="str">
        <f>IF(ISBLANK(VLOOKUP($C4&amp;$D4&amp;$G4,Setup!$D$2:$CX$500,COLUMNS($J4:AH4)+9,FALSE)),"",VLOOKUP($C4&amp;$D4&amp;$G4,Setup!$D$2:$CX$500,COLUMNS($J4:AH4)+9,FALSE))</f>
        <v>Cars</v>
      </c>
      <c r="AI4" t="str">
        <f>IF(ISBLANK(VLOOKUP($C4&amp;$D4&amp;$G4,Setup!$D$2:$CX$500,COLUMNS($J4:AI4)+9,FALSE)),"",VLOOKUP($C4&amp;$D4&amp;$G4,Setup!$D$2:$CX$500,COLUMNS($J4:AI4)+9,FALSE))</f>
        <v>Deals</v>
      </c>
      <c r="AJ4" t="str">
        <f>IF(ISBLANK(VLOOKUP($C4&amp;$D4&amp;$G4,Setup!$D$2:$CX$500,COLUMNS($J4:AJ4)+9,FALSE)),"",VLOOKUP($C4&amp;$D4&amp;$G4,Setup!$D$2:$CX$500,COLUMNS($J4:AJ4)+9,FALSE))</f>
        <v>My Trips</v>
      </c>
      <c r="AK4" t="str">
        <f>IF(ISBLANK(VLOOKUP($C4&amp;$D4&amp;$G4,Setup!$D$2:$CX$500,COLUMNS($J4:AK4)+9,FALSE)),"",VLOOKUP($C4&amp;$D4&amp;$G4,Setup!$D$2:$CX$500,COLUMNS($J4:AK4)+9,FALSE))</f>
        <v>Itinerary</v>
      </c>
      <c r="AL4" t="str">
        <f>IF(ISBLANK(VLOOKUP($C4&amp;$D4&amp;$G4,Setup!$D$2:$CX$500,COLUMNS($J4:AL4)+9,FALSE)),"",VLOOKUP($C4&amp;$D4&amp;$G4,Setup!$D$2:$CX$500,COLUMNS($J4:AL4)+9,FALSE))</f>
        <v/>
      </c>
      <c r="AM4" t="str">
        <f>IF(ISBLANK(VLOOKUP($C4&amp;$D4&amp;$G4,Setup!$D$2:$CX$500,COLUMNS($J4:AM4)+9,FALSE)),"",VLOOKUP($C4&amp;$D4&amp;$G4,Setup!$D$2:$CX$500,COLUMNS($J4:AM4)+9,FALSE))</f>
        <v/>
      </c>
      <c r="AN4" t="str">
        <f>IF(ISBLANK(VLOOKUP($C4&amp;$D4&amp;$G4,Setup!$D$2:$CX$500,COLUMNS($J4:AN4)+9,FALSE)),"",VLOOKUP($C4&amp;$D4&amp;$G4,Setup!$D$2:$CX$500,COLUMNS($J4:AN4)+9,FALSE))</f>
        <v/>
      </c>
      <c r="AO4" t="str">
        <f>IF(ISBLANK(VLOOKUP($C4&amp;$D4&amp;$G4,Setup!$D$2:$CX$500,COLUMNS($J4:AO4)+9,FALSE)),"",VLOOKUP($C4&amp;$D4&amp;$G4,Setup!$D$2:$CX$500,COLUMNS($J4:AO4)+9,FALSE))</f>
        <v/>
      </c>
      <c r="AP4" t="str">
        <f>IF(ISBLANK(VLOOKUP($C4&amp;$D4&amp;$G4,Setup!$D$2:$CX$500,COLUMNS($J4:AP4)+9,FALSE)),"",VLOOKUP($C4&amp;$D4&amp;$G4,Setup!$D$2:$CX$500,COLUMNS($J4:AP4)+9,FALSE))</f>
        <v/>
      </c>
      <c r="AQ4" t="str">
        <f>IF(ISBLANK(VLOOKUP($C4&amp;$D4&amp;$G4,Setup!$D$2:$CX$500,COLUMNS($J4:AQ4)+9,FALSE)),"",VLOOKUP($C4&amp;$D4&amp;$G4,Setup!$D$2:$CX$500,COLUMNS($J4:AQ4)+9,FALSE))</f>
        <v/>
      </c>
      <c r="AR4" t="str">
        <f>IF(ISBLANK(VLOOKUP($C4&amp;$D4&amp;$G4,Setup!$D$2:$CX$500,COLUMNS($J4:AR4)+9,FALSE)),"",VLOOKUP($C4&amp;$D4&amp;$G4,Setup!$D$2:$CX$500,COLUMNS($J4:AR4)+9,FALSE))</f>
        <v/>
      </c>
      <c r="AS4" t="str">
        <f>IF(ISBLANK(VLOOKUP($C4&amp;$D4&amp;$G4,Setup!$D$2:$CX$500,COLUMNS($J4:AS4)+9,FALSE)),"",VLOOKUP($C4&amp;$D4&amp;$G4,Setup!$D$2:$CX$500,COLUMNS($J4:AS4)+9,FALSE))</f>
        <v/>
      </c>
      <c r="AT4" t="str">
        <f>IF(ISBLANK(VLOOKUP($C4&amp;$D4&amp;$G4,Setup!$D$2:$CX$500,COLUMNS($J4:AT4)+9,FALSE)),"",VLOOKUP($C4&amp;$D4&amp;$G4,Setup!$D$2:$CX$500,COLUMNS($J4:AT4)+9,FALSE))</f>
        <v/>
      </c>
      <c r="AU4" t="str">
        <f>IF(ISBLANK(VLOOKUP($C4&amp;$D4&amp;$G4,Setup!$D$2:$CX$500,COLUMNS($J4:AU4)+9,FALSE)),"",VLOOKUP($C4&amp;$D4&amp;$G4,Setup!$D$2:$CX$500,COLUMNS($J4:AU4)+9,FALSE))</f>
        <v/>
      </c>
      <c r="AV4" t="str">
        <f>IF(ISBLANK(VLOOKUP($C4&amp;$D4&amp;$G4,Setup!$D$2:$CX$500,COLUMNS($J4:AV4)+9,FALSE)),"",VLOOKUP($C4&amp;$D4&amp;$G4,Setup!$D$2:$CX$500,COLUMNS($J4:AV4)+9,FALSE))</f>
        <v/>
      </c>
      <c r="AW4" t="str">
        <f>IF(ISBLANK(VLOOKUP($C4&amp;$D4&amp;$G4,Setup!$D$2:$CX$500,COLUMNS($J4:AW4)+9,FALSE)),"",VLOOKUP($C4&amp;$D4&amp;$G4,Setup!$D$2:$CX$500,COLUMNS($J4:AW4)+9,FALSE))</f>
        <v/>
      </c>
      <c r="AX4" t="str">
        <f>IF(ISBLANK(VLOOKUP($C4&amp;$D4&amp;$G4,Setup!$D$2:$CX$500,COLUMNS($J4:AX4)+9,FALSE)),"",VLOOKUP($C4&amp;$D4&amp;$G4,Setup!$D$2:$CX$500,COLUMNS($J4:AX4)+9,FALSE))</f>
        <v/>
      </c>
      <c r="AY4" t="str">
        <f>IF(ISBLANK(VLOOKUP($C4&amp;$D4&amp;$G4,Setup!$D$2:$CX$500,COLUMNS($J4:AY4)+9,FALSE)),"",VLOOKUP($C4&amp;$D4&amp;$G4,Setup!$D$2:$CX$500,COLUMNS($J4:AY4)+9,FALSE))</f>
        <v/>
      </c>
      <c r="AZ4" t="str">
        <f>IF(ISBLANK(VLOOKUP($C4&amp;$D4&amp;$G4,Setup!$D$2:$CX$500,COLUMNS($J4:AZ4)+9,FALSE)),"",VLOOKUP($C4&amp;$D4&amp;$G4,Setup!$D$2:$CX$500,COLUMNS($J4:AZ4)+9,FALSE))</f>
        <v/>
      </c>
      <c r="BA4" t="str">
        <f>IF(ISBLANK(VLOOKUP($C4&amp;$D4&amp;$G4,Setup!$D$2:$CX$500,COLUMNS($J4:BA4)+9,FALSE)),"",VLOOKUP($C4&amp;$D4&amp;$G4,Setup!$D$2:$CX$500,COLUMNS($J4:BA4)+9,FALSE))</f>
        <v/>
      </c>
      <c r="BB4" t="str">
        <f>IF(ISBLANK(VLOOKUP($C4&amp;$D4&amp;$G4,Setup!$D$2:$CX$500,COLUMNS($J4:BB4)+9,FALSE)),"",VLOOKUP($C4&amp;$D4&amp;$G4,Setup!$D$2:$CX$500,COLUMNS($J4:BB4)+9,FALSE))</f>
        <v/>
      </c>
      <c r="BC4" t="str">
        <f>IF(ISBLANK(VLOOKUP($C4&amp;$D4&amp;$G4,Setup!$D$2:$CX$500,COLUMNS($J4:BC4)+9,FALSE)),"",VLOOKUP($C4&amp;$D4&amp;$G4,Setup!$D$2:$CX$500,COLUMNS($J4:BC4)+9,FALSE))</f>
        <v/>
      </c>
      <c r="BD4" t="str">
        <f>IF(ISBLANK(VLOOKUP($C4&amp;$D4&amp;$G4,Setup!$D$2:$CX$500,COLUMNS($J4:BD4)+9,FALSE)),"",VLOOKUP($C4&amp;$D4&amp;$G4,Setup!$D$2:$CX$500,COLUMNS($J4:BD4)+9,FALSE))</f>
        <v/>
      </c>
      <c r="BE4" t="str">
        <f>IF(ISBLANK(VLOOKUP($C4&amp;$D4&amp;$G4,Setup!$D$2:$CX$500,COLUMNS($J4:BE4)+9,FALSE)),"",VLOOKUP($C4&amp;$D4&amp;$G4,Setup!$D$2:$CX$500,COLUMNS($J4:BE4)+9,FALSE))</f>
        <v/>
      </c>
      <c r="BF4" t="str">
        <f>IF(ISBLANK(VLOOKUP($C4&amp;$D4&amp;$G4,Setup!$D$2:$CX$500,COLUMNS($J4:BF4)+9,FALSE)),"",VLOOKUP($C4&amp;$D4&amp;$G4,Setup!$D$2:$CX$500,COLUMNS($J4:BF4)+9,FALSE))</f>
        <v/>
      </c>
      <c r="BG4" t="str">
        <f>IF(ISBLANK(VLOOKUP($C4&amp;$D4&amp;$G4,Setup!$D$2:$CX$500,COLUMNS($J4:BG4)+9,FALSE)),"",VLOOKUP($C4&amp;$D4&amp;$G4,Setup!$D$2:$CX$500,COLUMNS($J4:BG4)+9,FALSE))</f>
        <v/>
      </c>
      <c r="BH4" t="str">
        <f>IF(ISBLANK(VLOOKUP($C4&amp;$D4&amp;$G4,Setup!$D$2:$CX$500,COLUMNS($J4:BH4)+9,FALSE)),"",VLOOKUP($C4&amp;$D4&amp;$G4,Setup!$D$2:$CX$500,COLUMNS($J4:BH4)+9,FALSE))</f>
        <v/>
      </c>
      <c r="BI4" t="str">
        <f>IF(ISBLANK(VLOOKUP($C4&amp;$D4&amp;$G4,Setup!$D$2:$CX$500,COLUMNS($J4:BI4)+9,FALSE)),"",VLOOKUP($C4&amp;$D4&amp;$G4,Setup!$D$2:$CX$500,COLUMNS($J4:BI4)+9,FALSE))</f>
        <v/>
      </c>
      <c r="BJ4" t="str">
        <f>IF(ISBLANK(VLOOKUP($C4&amp;$D4&amp;$G4,Setup!$D$2:$CX$500,COLUMNS($J4:BJ4)+9,FALSE)),"",VLOOKUP($C4&amp;$D4&amp;$G4,Setup!$D$2:$CX$500,COLUMNS($J4:BJ4)+9,FALSE))</f>
        <v/>
      </c>
      <c r="BK4" t="str">
        <f>IF(ISBLANK(VLOOKUP($C4&amp;$D4&amp;$G4,Setup!$D$2:$CX$500,COLUMNS($J4:BK4)+9,FALSE)),"",VLOOKUP($C4&amp;$D4&amp;$G4,Setup!$D$2:$CX$500,COLUMNS($J4:BK4)+9,FALSE))</f>
        <v/>
      </c>
      <c r="BL4" t="str">
        <f>IF(ISBLANK(VLOOKUP($C4&amp;$D4&amp;$G4,Setup!$D$2:$CX$500,COLUMNS($J4:BL4)+9,FALSE)),"",VLOOKUP($C4&amp;$D4&amp;$G4,Setup!$D$2:$CX$500,COLUMNS($J4:BL4)+9,FALSE))</f>
        <v/>
      </c>
      <c r="BM4" t="str">
        <f>IF(ISBLANK(VLOOKUP($C4&amp;$D4&amp;$G4,Setup!$D$2:$CX$500,COLUMNS($J4:BM4)+9,FALSE)),"",VLOOKUP($C4&amp;$D4&amp;$G4,Setup!$D$2:$CX$500,COLUMNS($J4:BM4)+9,FALSE))</f>
        <v/>
      </c>
      <c r="BN4" t="str">
        <f>IF(ISBLANK(VLOOKUP($C4&amp;$D4&amp;$G4,Setup!$D$2:$CX$500,COLUMNS($J4:BN4)+9,FALSE)),"",VLOOKUP($C4&amp;$D4&amp;$G4,Setup!$D$2:$CX$500,COLUMNS($J4:BN4)+9,FALSE))</f>
        <v/>
      </c>
      <c r="BO4" t="str">
        <f>IF(ISBLANK(VLOOKUP($C4&amp;$D4&amp;$G4,Setup!$D$2:$CX$500,COLUMNS($J4:BO4)+9,FALSE)),"",VLOOKUP($C4&amp;$D4&amp;$G4,Setup!$D$2:$CX$500,COLUMNS($J4:BO4)+9,FALSE))</f>
        <v/>
      </c>
      <c r="BP4" t="str">
        <f>IF(ISBLANK(VLOOKUP($C4&amp;$D4&amp;$G4,Setup!$D$2:$CX$500,COLUMNS($J4:BP4)+9,FALSE)),"",VLOOKUP($C4&amp;$D4&amp;$G4,Setup!$D$2:$CX$500,COLUMNS($J4:BP4)+9,FALSE))</f>
        <v/>
      </c>
      <c r="BQ4" t="str">
        <f>IF(ISBLANK(VLOOKUP($C4&amp;$D4&amp;$G4,Setup!$D$2:$CX$500,COLUMNS($J4:BQ4)+9,FALSE)),"",VLOOKUP($C4&amp;$D4&amp;$G4,Setup!$D$2:$CX$500,COLUMNS($J4:BQ4)+9,FALSE))</f>
        <v/>
      </c>
      <c r="BR4" t="str">
        <f>IF(ISBLANK(VLOOKUP($C4&amp;$D4&amp;$G4,Setup!$D$2:$CX$500,COLUMNS($J4:BR4)+9,FALSE)),"",VLOOKUP($C4&amp;$D4&amp;$G4,Setup!$D$2:$CX$500,COLUMNS($J4:BR4)+9,FALSE))</f>
        <v/>
      </c>
      <c r="BS4" t="str">
        <f>IF(ISBLANK(VLOOKUP($C4&amp;$D4&amp;$G4,Setup!$D$2:$CX$500,COLUMNS($J4:BS4)+9,FALSE)),"",VLOOKUP($C4&amp;$D4&amp;$G4,Setup!$D$2:$CX$500,COLUMNS($J4:BS4)+9,FALSE))</f>
        <v/>
      </c>
      <c r="BT4" t="str">
        <f>IF(ISBLANK(VLOOKUP($C4&amp;$D4&amp;$G4,Setup!$D$2:$CX$500,COLUMNS($J4:BT4)+9,FALSE)),"",VLOOKUP($C4&amp;$D4&amp;$G4,Setup!$D$2:$CX$500,COLUMNS($J4:BT4)+9,FALSE))</f>
        <v/>
      </c>
      <c r="BU4" t="str">
        <f>IF(ISBLANK(VLOOKUP($C4&amp;$D4&amp;$G4,Setup!$D$2:$CX$500,COLUMNS($J4:BU4)+9,FALSE)),"",VLOOKUP($C4&amp;$D4&amp;$G4,Setup!$D$2:$CX$500,COLUMNS($J4:BU4)+9,FALSE))</f>
        <v/>
      </c>
      <c r="BV4" t="str">
        <f>IF(ISBLANK(VLOOKUP($C4&amp;$D4&amp;$G4,Setup!$D$2:$CX$500,COLUMNS($J4:BV4)+9,FALSE)),"",VLOOKUP($C4&amp;$D4&amp;$G4,Setup!$D$2:$CX$500,COLUMNS($J4:BV4)+9,FALSE))</f>
        <v/>
      </c>
      <c r="BW4" t="str">
        <f>IF(ISBLANK(VLOOKUP($C4&amp;$D4&amp;$G4,Setup!$D$2:$CX$500,COLUMNS($J4:BW4)+9,FALSE)),"",VLOOKUP($C4&amp;$D4&amp;$G4,Setup!$D$2:$CX$500,COLUMNS($J4:BW4)+9,FALSE))</f>
        <v/>
      </c>
      <c r="BX4" t="str">
        <f>IF(ISBLANK(VLOOKUP($C4&amp;$D4&amp;$G4,Setup!$D$2:$CX$500,COLUMNS($J4:BX4)+9,FALSE)),"",VLOOKUP($C4&amp;$D4&amp;$G4,Setup!$D$2:$CX$500,COLUMNS($J4:BX4)+9,FALSE))</f>
        <v/>
      </c>
      <c r="BY4" t="str">
        <f>IF(ISBLANK(VLOOKUP($C4&amp;$D4&amp;$G4,Setup!$D$2:$CX$500,COLUMNS($J4:BY4)+9,FALSE)),"",VLOOKUP($C4&amp;$D4&amp;$G4,Setup!$D$2:$CX$500,COLUMNS($J4:BY4)+9,FALSE))</f>
        <v/>
      </c>
      <c r="BZ4" t="str">
        <f>IF(ISBLANK(VLOOKUP($C4&amp;$D4&amp;$G4,Setup!$D$2:$CX$500,COLUMNS($J4:BZ4)+9,FALSE)),"",VLOOKUP($C4&amp;$D4&amp;$G4,Setup!$D$2:$CX$500,COLUMNS($J4:BZ4)+9,FALSE))</f>
        <v/>
      </c>
      <c r="CA4" t="str">
        <f>IF(ISBLANK(VLOOKUP($C4&amp;$D4&amp;$G4,Setup!$D$2:$CX$500,COLUMNS($J4:CA4)+9,FALSE)),"",VLOOKUP($C4&amp;$D4&amp;$G4,Setup!$D$2:$CX$500,COLUMNS($J4:CA4)+9,FALSE))</f>
        <v/>
      </c>
      <c r="CB4" t="str">
        <f>IF(ISBLANK(VLOOKUP($C4&amp;$D4&amp;$G4,Setup!$D$2:$CX$500,COLUMNS($J4:CB4)+9,FALSE)),"",VLOOKUP($C4&amp;$D4&amp;$G4,Setup!$D$2:$CX$500,COLUMNS($J4:CB4)+9,FALSE))</f>
        <v/>
      </c>
      <c r="CC4" t="str">
        <f>IF(ISBLANK(VLOOKUP($C4&amp;$D4&amp;$G4,Setup!$D$2:$CX$500,COLUMNS($J4:CC4)+9,FALSE)),"",VLOOKUP($C4&amp;$D4&amp;$G4,Setup!$D$2:$CX$500,COLUMNS($J4:CC4)+9,FALSE))</f>
        <v/>
      </c>
      <c r="CD4" t="str">
        <f>IF(ISBLANK(VLOOKUP($C4&amp;$D4&amp;$G4,Setup!$D$2:$CX$500,COLUMNS($J4:CD4)+9,FALSE)),"",VLOOKUP($C4&amp;$D4&amp;$G4,Setup!$D$2:$CX$500,COLUMNS($J4:CD4)+9,FALSE))</f>
        <v/>
      </c>
      <c r="CE4" t="str">
        <f>IF(ISBLANK(VLOOKUP($C4&amp;$D4&amp;$G4,Setup!$D$2:$CX$500,COLUMNS($J4:CE4)+9,FALSE)),"",VLOOKUP($C4&amp;$D4&amp;$G4,Setup!$D$2:$CX$500,COLUMNS($J4:CE4)+9,FALSE))</f>
        <v/>
      </c>
      <c r="CF4" t="str">
        <f>IF(ISBLANK(VLOOKUP($C4&amp;$D4&amp;$G4,Setup!$D$2:$CX$500,COLUMNS($J4:CF4)+9,FALSE)),"",VLOOKUP($C4&amp;$D4&amp;$G4,Setup!$D$2:$CX$500,COLUMNS($J4:CF4)+9,FALSE))</f>
        <v/>
      </c>
      <c r="CG4" t="str">
        <f>IF(ISBLANK(VLOOKUP($C4&amp;$D4&amp;$G4,Setup!$D$2:$CX$500,COLUMNS($J4:CG4)+9,FALSE)),"",VLOOKUP($C4&amp;$D4&amp;$G4,Setup!$D$2:$CX$500,COLUMNS($J4:CG4)+9,FALSE))</f>
        <v/>
      </c>
      <c r="CH4" t="str">
        <f>IF(ISBLANK(VLOOKUP($C4&amp;$D4&amp;$G4,Setup!$D$2:$CX$500,COLUMNS($J4:CH4)+9,FALSE)),"",VLOOKUP($C4&amp;$D4&amp;$G4,Setup!$D$2:$CX$500,COLUMNS($J4:CH4)+9,FALSE))</f>
        <v/>
      </c>
      <c r="CI4" t="str">
        <f>IF(ISBLANK(VLOOKUP($C4&amp;$D4&amp;$G4,Setup!$D$2:$CX$500,COLUMNS($J4:CI4)+9,FALSE)),"",VLOOKUP($C4&amp;$D4&amp;$G4,Setup!$D$2:$CX$500,COLUMNS($J4:CI4)+9,FALSE))</f>
        <v/>
      </c>
      <c r="CJ4" t="str">
        <f>IF(ISBLANK(VLOOKUP($C4&amp;$D4&amp;$G4,Setup!$D$2:$CX$500,COLUMNS($J4:CJ4)+9,FALSE)),"",VLOOKUP($C4&amp;$D4&amp;$G4,Setup!$D$2:$CX$500,COLUMNS($J4:CJ4)+9,FALSE))</f>
        <v/>
      </c>
      <c r="CK4" t="str">
        <f>IF(ISBLANK(VLOOKUP($C4&amp;$D4&amp;$G4,Setup!$D$2:$CX$500,COLUMNS($J4:CK4)+9,FALSE)),"",VLOOKUP($C4&amp;$D4&amp;$G4,Setup!$D$2:$CX$500,COLUMNS($J4:CK4)+9,FALSE))</f>
        <v/>
      </c>
      <c r="CL4" t="str">
        <f>IF(ISBLANK(VLOOKUP($C4&amp;$D4&amp;$G4,Setup!$D$2:$CX$500,COLUMNS($J4:CL4)+9,FALSE)),"",VLOOKUP($C4&amp;$D4&amp;$G4,Setup!$D$2:$CX$500,COLUMNS($J4:CL4)+9,FALSE))</f>
        <v/>
      </c>
      <c r="CM4" t="str">
        <f>IF(ISBLANK(VLOOKUP($C4&amp;$D4&amp;$G4,Setup!$D$2:$CX$500,COLUMNS($J4:CM4)+9,FALSE)),"",VLOOKUP($C4&amp;$D4&amp;$G4,Setup!$D$2:$CX$500,COLUMNS($J4:CM4)+9,FALSE))</f>
        <v/>
      </c>
      <c r="CN4" t="str">
        <f>IF(ISBLANK(VLOOKUP($C4&amp;$D4&amp;$G4,Setup!$D$2:$CX$500,COLUMNS($J4:CN4)+9,FALSE)),"",VLOOKUP($C4&amp;$D4&amp;$G4,Setup!$D$2:$CX$500,COLUMNS($J4:CN4)+9,FALSE))</f>
        <v/>
      </c>
      <c r="CO4" t="str">
        <f>IF(ISBLANK(VLOOKUP($C4&amp;$D4&amp;$G4,Setup!$D$2:$CX$500,COLUMNS($J4:CO4)+9,FALSE)),"",VLOOKUP($C4&amp;$D4&amp;$G4,Setup!$D$2:$CX$500,COLUMNS($J4:CO4)+9,FALSE))</f>
        <v/>
      </c>
      <c r="CP4" t="str">
        <f>IF(ISBLANK(VLOOKUP($C4&amp;$D4&amp;$G4,Setup!$D$2:$CX$500,COLUMNS($J4:CP4)+9,FALSE)),"",VLOOKUP($C4&amp;$D4&amp;$G4,Setup!$D$2:$CX$500,COLUMNS($J4:CP4)+9,FALSE))</f>
        <v/>
      </c>
      <c r="CQ4" t="str">
        <f>IF(ISBLANK(VLOOKUP($C4&amp;$D4&amp;$G4,Setup!$D$2:$CX$500,COLUMNS($J4:CQ4)+9,FALSE)),"",VLOOKUP($C4&amp;$D4&amp;$G4,Setup!$D$2:$CX$500,COLUMNS($J4:CQ4)+9,FALSE))</f>
        <v/>
      </c>
      <c r="CR4" t="str">
        <f>IF(ISBLANK(VLOOKUP($C4&amp;$D4&amp;$G4,Setup!$D$2:$CX$500,COLUMNS($J4:CR4)+9,FALSE)),"",VLOOKUP($C4&amp;$D4&amp;$G4,Setup!$D$2:$CX$500,COLUMNS($J4:CR4)+9,FALSE))</f>
        <v/>
      </c>
      <c r="CS4" t="str">
        <f>IF(ISBLANK(VLOOKUP($C4&amp;$D4&amp;$G4,Setup!$D$2:$CX$500,COLUMNS($J4:CS4)+9,FALSE)),"",VLOOKUP($C4&amp;$D4&amp;$G4,Setup!$D$2:$CX$500,COLUMNS($J4:CS4)+9,FALSE))</f>
        <v/>
      </c>
      <c r="CT4" t="str">
        <f>IF(ISBLANK(VLOOKUP($C4&amp;$D4&amp;$G4,Setup!$D$2:$CX$500,COLUMNS($J4:CT4)+9,FALSE)),"",VLOOKUP($C4&amp;$D4&amp;$G4,Setup!$D$2:$CX$500,COLUMNS($J4:CT4)+9,FALSE))</f>
        <v/>
      </c>
      <c r="CU4" t="str">
        <f>IF(ISBLANK(VLOOKUP($C4&amp;$D4&amp;$G4,Setup!$D$2:$CX$500,COLUMNS($J4:CU4)+9,FALSE)),"",VLOOKUP($C4&amp;$D4&amp;$G4,Setup!$D$2:$CX$500,COLUMNS($J4:CU4)+9,FALSE))</f>
        <v/>
      </c>
    </row>
    <row r="5" spans="1:99" x14ac:dyDescent="0.25">
      <c r="A5" t="s">
        <v>515</v>
      </c>
      <c r="B5" t="s">
        <v>156</v>
      </c>
      <c r="C5" s="1" t="s">
        <v>16</v>
      </c>
      <c r="D5" s="1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 s="1" t="s">
        <v>531</v>
      </c>
      <c r="J5" t="str">
        <f>IF(ISBLANK(VLOOKUP($C5&amp;$D5&amp;$G5,Setup!$D$2:$CX$500,COLUMNS($J5:J5)+9,FALSE)),"",VLOOKUP($C5&amp;$D5&amp;$G5,Setup!$D$2:$CX$500,COLUMNS($J5:J5)+9,FALSE))</f>
        <v xml:space="preserve">Merchandise  </v>
      </c>
      <c r="K5" t="str">
        <f>IF(ISBLANK(VLOOKUP($C5&amp;$D5&amp;$G5,Setup!$D$2:$CX$500,COLUMNS($J5:K5)+9,FALSE)),"",VLOOKUP($C5&amp;$D5&amp;$G5,Setup!$D$2:$CX$500,COLUMNS($J5:K5)+9,FALSE))</f>
        <v>SEE ALL BRANDS »</v>
      </c>
      <c r="L5" t="str">
        <f>IF(ISBLANK(VLOOKUP($C5&amp;$D5&amp;$G5,Setup!$D$2:$CX$500,COLUMNS($J5:L5)+9,FALSE)),"",VLOOKUP($C5&amp;$D5&amp;$G5,Setup!$D$2:$CX$500,COLUMNS($J5:L5)+9,FALSE))</f>
        <v/>
      </c>
      <c r="M5" t="str">
        <f>IF(ISBLANK(VLOOKUP($C5&amp;$D5&amp;$G5,Setup!$D$2:$CX$500,COLUMNS($J5:M5)+9,FALSE)),"",VLOOKUP($C5&amp;$D5&amp;$G5,Setup!$D$2:$CX$500,COLUMNS($J5:M5)+9,FALSE))</f>
        <v/>
      </c>
      <c r="N5" t="str">
        <f>IF(ISBLANK(VLOOKUP($C5&amp;$D5&amp;$G5,Setup!$D$2:$CX$500,COLUMNS($J5:N5)+9,FALSE)),"",VLOOKUP($C5&amp;$D5&amp;$G5,Setup!$D$2:$CX$500,COLUMNS($J5:N5)+9,FALSE))</f>
        <v/>
      </c>
      <c r="O5" t="str">
        <f>IF(ISBLANK(VLOOKUP($C5&amp;$D5&amp;$G5,Setup!$D$2:$CX$500,COLUMNS($J5:O5)+9,FALSE)),"",VLOOKUP($C5&amp;$D5&amp;$G5,Setup!$D$2:$CX$500,COLUMNS($J5:O5)+9,FALSE))</f>
        <v/>
      </c>
      <c r="P5" t="str">
        <f>IF(ISBLANK(VLOOKUP($C5&amp;$D5&amp;$G5,Setup!$D$2:$CX$500,COLUMNS($J5:P5)+9,FALSE)),"",VLOOKUP($C5&amp;$D5&amp;$G5,Setup!$D$2:$CX$500,COLUMNS($J5:P5)+9,FALSE))</f>
        <v/>
      </c>
      <c r="Q5" t="str">
        <f>IF(ISBLANK(VLOOKUP($C5&amp;$D5&amp;$G5,Setup!$D$2:$CX$500,COLUMNS($J5:Q5)+9,FALSE)),"",VLOOKUP($C5&amp;$D5&amp;$G5,Setup!$D$2:$CX$500,COLUMNS($J5:Q5)+9,FALSE))</f>
        <v/>
      </c>
      <c r="R5" t="str">
        <f>IF(ISBLANK(VLOOKUP($C5&amp;$D5&amp;$G5,Setup!$D$2:$CX$500,COLUMNS($J5:R5)+9,FALSE)),"",VLOOKUP($C5&amp;$D5&amp;$G5,Setup!$D$2:$CX$500,COLUMNS($J5:R5)+9,FALSE))</f>
        <v/>
      </c>
      <c r="S5" t="str">
        <f>IF(ISBLANK(VLOOKUP($C5&amp;$D5&amp;$G5,Setup!$D$2:$CX$500,COLUMNS($J5:S5)+9,FALSE)),"",VLOOKUP($C5&amp;$D5&amp;$G5,Setup!$D$2:$CX$500,COLUMNS($J5:S5)+9,FALSE))</f>
        <v/>
      </c>
      <c r="T5" t="str">
        <f>IF(ISBLANK(VLOOKUP($C5&amp;$D5&amp;$G5,Setup!$D$2:$CX$500,COLUMNS($J5:T5)+9,FALSE)),"",VLOOKUP($C5&amp;$D5&amp;$G5,Setup!$D$2:$CX$500,COLUMNS($J5:T5)+9,FALSE))</f>
        <v>Cash Rewards</v>
      </c>
      <c r="U5" t="str">
        <f>IF(ISBLANK(VLOOKUP($C5&amp;$D5&amp;$G5,Setup!$D$2:$CX$500,COLUMNS($J5:U5)+9,FALSE)),"",VLOOKUP($C5&amp;$D5&amp;$G5,Setup!$D$2:$CX$500,COLUMNS($J5:U5)+9,FALSE))</f>
        <v>Select and Credit</v>
      </c>
      <c r="V5" t="str">
        <f>IF(ISBLANK(VLOOKUP($C5&amp;$D5&amp;$G5,Setup!$D$2:$CX$500,COLUMNS($J5:V5)+9,FALSE)),"",VLOOKUP($C5&amp;$D5&amp;$G5,Setup!$D$2:$CX$500,COLUMNS($J5:V5)+9,FALSE))</f>
        <v>Gift Vouchers</v>
      </c>
      <c r="W5" t="str">
        <f>IF(ISBLANK(VLOOKUP($C5&amp;$D5&amp;$G5,Setup!$D$2:$CX$500,COLUMNS($J5:W5)+9,FALSE)),"",VLOOKUP($C5&amp;$D5&amp;$G5,Setup!$D$2:$CX$500,COLUMNS($J5:W5)+9,FALSE))</f>
        <v>e-Vouchers</v>
      </c>
      <c r="X5" t="str">
        <f>IF(ISBLANK(VLOOKUP($C5&amp;$D5&amp;$G5,Setup!$D$2:$CX$500,COLUMNS($J5:X5)+9,FALSE)),"",VLOOKUP($C5&amp;$D5&amp;$G5,Setup!$D$2:$CX$500,COLUMNS($J5:X5)+9,FALSE))</f>
        <v>Annual Fee Credit</v>
      </c>
      <c r="Y5" t="str">
        <f>IF(ISBLANK(VLOOKUP($C5&amp;$D5&amp;$G5,Setup!$D$2:$CX$500,COLUMNS($J5:Y5)+9,FALSE)),"",VLOOKUP($C5&amp;$D5&amp;$G5,Setup!$D$2:$CX$500,COLUMNS($J5:Y5)+9,FALSE))</f>
        <v>SEE ALL »</v>
      </c>
      <c r="Z5" t="str">
        <f>IF(ISBLANK(VLOOKUP($C5&amp;$D5&amp;$G5,Setup!$D$2:$CX$500,COLUMNS($J5:Z5)+9,FALSE)),"",VLOOKUP($C5&amp;$D5&amp;$G5,Setup!$D$2:$CX$500,COLUMNS($J5:Z5)+9,FALSE))</f>
        <v/>
      </c>
      <c r="AA5" t="str">
        <f>IF(ISBLANK(VLOOKUP($C5&amp;$D5&amp;$G5,Setup!$D$2:$CX$500,COLUMNS($J5:AA5)+9,FALSE)),"",VLOOKUP($C5&amp;$D5&amp;$G5,Setup!$D$2:$CX$500,COLUMNS($J5:AA5)+9,FALSE))</f>
        <v/>
      </c>
      <c r="AB5" t="str">
        <f>IF(ISBLANK(VLOOKUP($C5&amp;$D5&amp;$G5,Setup!$D$2:$CX$500,COLUMNS($J5:AB5)+9,FALSE)),"",VLOOKUP($C5&amp;$D5&amp;$G5,Setup!$D$2:$CX$500,COLUMNS($J5:AB5)+9,FALSE))</f>
        <v/>
      </c>
      <c r="AC5" t="str">
        <f>IF(ISBLANK(VLOOKUP($C5&amp;$D5&amp;$G5,Setup!$D$2:$CX$500,COLUMNS($J5:AC5)+9,FALSE)),"",VLOOKUP($C5&amp;$D5&amp;$G5,Setup!$D$2:$CX$500,COLUMNS($J5:AC5)+9,FALSE))</f>
        <v/>
      </c>
      <c r="AD5" t="str">
        <f>IF(ISBLANK(VLOOKUP($C5&amp;$D5&amp;$G5,Setup!$D$2:$CX$500,COLUMNS($J5:AD5)+9,FALSE)),"",VLOOKUP($C5&amp;$D5&amp;$G5,Setup!$D$2:$CX$500,COLUMNS($J5:AD5)+9,FALSE))</f>
        <v>Travel</v>
      </c>
      <c r="AE5" t="str">
        <f>IF(ISBLANK(VLOOKUP($C5&amp;$D5&amp;$G5,Setup!$D$2:$CX$500,COLUMNS($J5:AE5)+9,FALSE)),"",VLOOKUP($C5&amp;$D5&amp;$G5,Setup!$D$2:$CX$500,COLUMNS($J5:AE5)+9,FALSE))</f>
        <v>Points Transfer</v>
      </c>
      <c r="AF5" t="str">
        <f>IF(ISBLANK(VLOOKUP($C5&amp;$D5&amp;$G5,Setup!$D$2:$CX$500,COLUMNS($J5:AF5)+9,FALSE)),"",VLOOKUP($C5&amp;$D5&amp;$G5,Setup!$D$2:$CX$500,COLUMNS($J5:AF5)+9,FALSE))</f>
        <v>Flights</v>
      </c>
      <c r="AG5" t="str">
        <f>IF(ISBLANK(VLOOKUP($C5&amp;$D5&amp;$G5,Setup!$D$2:$CX$500,COLUMNS($J5:AG5)+9,FALSE)),"",VLOOKUP($C5&amp;$D5&amp;$G5,Setup!$D$2:$CX$500,COLUMNS($J5:AG5)+9,FALSE))</f>
        <v>Hotels</v>
      </c>
      <c r="AH5" t="str">
        <f>IF(ISBLANK(VLOOKUP($C5&amp;$D5&amp;$G5,Setup!$D$2:$CX$500,COLUMNS($J5:AH5)+9,FALSE)),"",VLOOKUP($C5&amp;$D5&amp;$G5,Setup!$D$2:$CX$500,COLUMNS($J5:AH5)+9,FALSE))</f>
        <v>Cars</v>
      </c>
      <c r="AI5" t="str">
        <f>IF(ISBLANK(VLOOKUP($C5&amp;$D5&amp;$G5,Setup!$D$2:$CX$500,COLUMNS($J5:AI5)+9,FALSE)),"",VLOOKUP($C5&amp;$D5&amp;$G5,Setup!$D$2:$CX$500,COLUMNS($J5:AI5)+9,FALSE))</f>
        <v>Deals</v>
      </c>
      <c r="AJ5" t="str">
        <f>IF(ISBLANK(VLOOKUP($C5&amp;$D5&amp;$G5,Setup!$D$2:$CX$500,COLUMNS($J5:AJ5)+9,FALSE)),"",VLOOKUP($C5&amp;$D5&amp;$G5,Setup!$D$2:$CX$500,COLUMNS($J5:AJ5)+9,FALSE))</f>
        <v>My Trips</v>
      </c>
      <c r="AK5" t="str">
        <f>IF(ISBLANK(VLOOKUP($C5&amp;$D5&amp;$G5,Setup!$D$2:$CX$500,COLUMNS($J5:AK5)+9,FALSE)),"",VLOOKUP($C5&amp;$D5&amp;$G5,Setup!$D$2:$CX$500,COLUMNS($J5:AK5)+9,FALSE))</f>
        <v>Itinerary</v>
      </c>
      <c r="AL5" t="str">
        <f>IF(ISBLANK(VLOOKUP($C5&amp;$D5&amp;$G5,Setup!$D$2:$CX$500,COLUMNS($J5:AL5)+9,FALSE)),"",VLOOKUP($C5&amp;$D5&amp;$G5,Setup!$D$2:$CX$500,COLUMNS($J5:AL5)+9,FALSE))</f>
        <v/>
      </c>
      <c r="AM5" t="str">
        <f>IF(ISBLANK(VLOOKUP($C5&amp;$D5&amp;$G5,Setup!$D$2:$CX$500,COLUMNS($J5:AM5)+9,FALSE)),"",VLOOKUP($C5&amp;$D5&amp;$G5,Setup!$D$2:$CX$500,COLUMNS($J5:AM5)+9,FALSE))</f>
        <v/>
      </c>
      <c r="AN5" t="str">
        <f>IF(ISBLANK(VLOOKUP($C5&amp;$D5&amp;$G5,Setup!$D$2:$CX$500,COLUMNS($J5:AN5)+9,FALSE)),"",VLOOKUP($C5&amp;$D5&amp;$G5,Setup!$D$2:$CX$500,COLUMNS($J5:AN5)+9,FALSE))</f>
        <v/>
      </c>
      <c r="AO5" t="str">
        <f>IF(ISBLANK(VLOOKUP($C5&amp;$D5&amp;$G5,Setup!$D$2:$CX$500,COLUMNS($J5:AO5)+9,FALSE)),"",VLOOKUP($C5&amp;$D5&amp;$G5,Setup!$D$2:$CX$500,COLUMNS($J5:AO5)+9,FALSE))</f>
        <v/>
      </c>
      <c r="AP5" t="str">
        <f>IF(ISBLANK(VLOOKUP($C5&amp;$D5&amp;$G5,Setup!$D$2:$CX$500,COLUMNS($J5:AP5)+9,FALSE)),"",VLOOKUP($C5&amp;$D5&amp;$G5,Setup!$D$2:$CX$500,COLUMNS($J5:AP5)+9,FALSE))</f>
        <v/>
      </c>
      <c r="AQ5" t="str">
        <f>IF(ISBLANK(VLOOKUP($C5&amp;$D5&amp;$G5,Setup!$D$2:$CX$500,COLUMNS($J5:AQ5)+9,FALSE)),"",VLOOKUP($C5&amp;$D5&amp;$G5,Setup!$D$2:$CX$500,COLUMNS($J5:AQ5)+9,FALSE))</f>
        <v/>
      </c>
      <c r="AR5" t="str">
        <f>IF(ISBLANK(VLOOKUP($C5&amp;$D5&amp;$G5,Setup!$D$2:$CX$500,COLUMNS($J5:AR5)+9,FALSE)),"",VLOOKUP($C5&amp;$D5&amp;$G5,Setup!$D$2:$CX$500,COLUMNS($J5:AR5)+9,FALSE))</f>
        <v/>
      </c>
      <c r="AS5" t="str">
        <f>IF(ISBLANK(VLOOKUP($C5&amp;$D5&amp;$G5,Setup!$D$2:$CX$500,COLUMNS($J5:AS5)+9,FALSE)),"",VLOOKUP($C5&amp;$D5&amp;$G5,Setup!$D$2:$CX$500,COLUMNS($J5:AS5)+9,FALSE))</f>
        <v/>
      </c>
      <c r="AT5" t="str">
        <f>IF(ISBLANK(VLOOKUP($C5&amp;$D5&amp;$G5,Setup!$D$2:$CX$500,COLUMNS($J5:AT5)+9,FALSE)),"",VLOOKUP($C5&amp;$D5&amp;$G5,Setup!$D$2:$CX$500,COLUMNS($J5:AT5)+9,FALSE))</f>
        <v/>
      </c>
      <c r="AU5" t="str">
        <f>IF(ISBLANK(VLOOKUP($C5&amp;$D5&amp;$G5,Setup!$D$2:$CX$500,COLUMNS($J5:AU5)+9,FALSE)),"",VLOOKUP($C5&amp;$D5&amp;$G5,Setup!$D$2:$CX$500,COLUMNS($J5:AU5)+9,FALSE))</f>
        <v/>
      </c>
      <c r="AV5" t="str">
        <f>IF(ISBLANK(VLOOKUP($C5&amp;$D5&amp;$G5,Setup!$D$2:$CX$500,COLUMNS($J5:AV5)+9,FALSE)),"",VLOOKUP($C5&amp;$D5&amp;$G5,Setup!$D$2:$CX$500,COLUMNS($J5:AV5)+9,FALSE))</f>
        <v/>
      </c>
      <c r="AW5" t="str">
        <f>IF(ISBLANK(VLOOKUP($C5&amp;$D5&amp;$G5,Setup!$D$2:$CX$500,COLUMNS($J5:AW5)+9,FALSE)),"",VLOOKUP($C5&amp;$D5&amp;$G5,Setup!$D$2:$CX$500,COLUMNS($J5:AW5)+9,FALSE))</f>
        <v/>
      </c>
      <c r="AX5" t="str">
        <f>IF(ISBLANK(VLOOKUP($C5&amp;$D5&amp;$G5,Setup!$D$2:$CX$500,COLUMNS($J5:AX5)+9,FALSE)),"",VLOOKUP($C5&amp;$D5&amp;$G5,Setup!$D$2:$CX$500,COLUMNS($J5:AX5)+9,FALSE))</f>
        <v/>
      </c>
      <c r="AY5" t="str">
        <f>IF(ISBLANK(VLOOKUP($C5&amp;$D5&amp;$G5,Setup!$D$2:$CX$500,COLUMNS($J5:AY5)+9,FALSE)),"",VLOOKUP($C5&amp;$D5&amp;$G5,Setup!$D$2:$CX$500,COLUMNS($J5:AY5)+9,FALSE))</f>
        <v/>
      </c>
      <c r="AZ5" t="str">
        <f>IF(ISBLANK(VLOOKUP($C5&amp;$D5&amp;$G5,Setup!$D$2:$CX$500,COLUMNS($J5:AZ5)+9,FALSE)),"",VLOOKUP($C5&amp;$D5&amp;$G5,Setup!$D$2:$CX$500,COLUMNS($J5:AZ5)+9,FALSE))</f>
        <v/>
      </c>
      <c r="BA5" t="str">
        <f>IF(ISBLANK(VLOOKUP($C5&amp;$D5&amp;$G5,Setup!$D$2:$CX$500,COLUMNS($J5:BA5)+9,FALSE)),"",VLOOKUP($C5&amp;$D5&amp;$G5,Setup!$D$2:$CX$500,COLUMNS($J5:BA5)+9,FALSE))</f>
        <v/>
      </c>
      <c r="BB5" t="str">
        <f>IF(ISBLANK(VLOOKUP($C5&amp;$D5&amp;$G5,Setup!$D$2:$CX$500,COLUMNS($J5:BB5)+9,FALSE)),"",VLOOKUP($C5&amp;$D5&amp;$G5,Setup!$D$2:$CX$500,COLUMNS($J5:BB5)+9,FALSE))</f>
        <v/>
      </c>
      <c r="BC5" t="str">
        <f>IF(ISBLANK(VLOOKUP($C5&amp;$D5&amp;$G5,Setup!$D$2:$CX$500,COLUMNS($J5:BC5)+9,FALSE)),"",VLOOKUP($C5&amp;$D5&amp;$G5,Setup!$D$2:$CX$500,COLUMNS($J5:BC5)+9,FALSE))</f>
        <v/>
      </c>
      <c r="BD5" t="str">
        <f>IF(ISBLANK(VLOOKUP($C5&amp;$D5&amp;$G5,Setup!$D$2:$CX$500,COLUMNS($J5:BD5)+9,FALSE)),"",VLOOKUP($C5&amp;$D5&amp;$G5,Setup!$D$2:$CX$500,COLUMNS($J5:BD5)+9,FALSE))</f>
        <v/>
      </c>
      <c r="BE5" t="str">
        <f>IF(ISBLANK(VLOOKUP($C5&amp;$D5&amp;$G5,Setup!$D$2:$CX$500,COLUMNS($J5:BE5)+9,FALSE)),"",VLOOKUP($C5&amp;$D5&amp;$G5,Setup!$D$2:$CX$500,COLUMNS($J5:BE5)+9,FALSE))</f>
        <v/>
      </c>
      <c r="BF5" t="str">
        <f>IF(ISBLANK(VLOOKUP($C5&amp;$D5&amp;$G5,Setup!$D$2:$CX$500,COLUMNS($J5:BF5)+9,FALSE)),"",VLOOKUP($C5&amp;$D5&amp;$G5,Setup!$D$2:$CX$500,COLUMNS($J5:BF5)+9,FALSE))</f>
        <v/>
      </c>
      <c r="BG5" t="str">
        <f>IF(ISBLANK(VLOOKUP($C5&amp;$D5&amp;$G5,Setup!$D$2:$CX$500,COLUMNS($J5:BG5)+9,FALSE)),"",VLOOKUP($C5&amp;$D5&amp;$G5,Setup!$D$2:$CX$500,COLUMNS($J5:BG5)+9,FALSE))</f>
        <v/>
      </c>
      <c r="BH5" t="str">
        <f>IF(ISBLANK(VLOOKUP($C5&amp;$D5&amp;$G5,Setup!$D$2:$CX$500,COLUMNS($J5:BH5)+9,FALSE)),"",VLOOKUP($C5&amp;$D5&amp;$G5,Setup!$D$2:$CX$500,COLUMNS($J5:BH5)+9,FALSE))</f>
        <v/>
      </c>
      <c r="BI5" t="str">
        <f>IF(ISBLANK(VLOOKUP($C5&amp;$D5&amp;$G5,Setup!$D$2:$CX$500,COLUMNS($J5:BI5)+9,FALSE)),"",VLOOKUP($C5&amp;$D5&amp;$G5,Setup!$D$2:$CX$500,COLUMNS($J5:BI5)+9,FALSE))</f>
        <v/>
      </c>
      <c r="BJ5" t="str">
        <f>IF(ISBLANK(VLOOKUP($C5&amp;$D5&amp;$G5,Setup!$D$2:$CX$500,COLUMNS($J5:BJ5)+9,FALSE)),"",VLOOKUP($C5&amp;$D5&amp;$G5,Setup!$D$2:$CX$500,COLUMNS($J5:BJ5)+9,FALSE))</f>
        <v/>
      </c>
      <c r="BK5" t="str">
        <f>IF(ISBLANK(VLOOKUP($C5&amp;$D5&amp;$G5,Setup!$D$2:$CX$500,COLUMNS($J5:BK5)+9,FALSE)),"",VLOOKUP($C5&amp;$D5&amp;$G5,Setup!$D$2:$CX$500,COLUMNS($J5:BK5)+9,FALSE))</f>
        <v/>
      </c>
      <c r="BL5" t="str">
        <f>IF(ISBLANK(VLOOKUP($C5&amp;$D5&amp;$G5,Setup!$D$2:$CX$500,COLUMNS($J5:BL5)+9,FALSE)),"",VLOOKUP($C5&amp;$D5&amp;$G5,Setup!$D$2:$CX$500,COLUMNS($J5:BL5)+9,FALSE))</f>
        <v/>
      </c>
      <c r="BM5" t="str">
        <f>IF(ISBLANK(VLOOKUP($C5&amp;$D5&amp;$G5,Setup!$D$2:$CX$500,COLUMNS($J5:BM5)+9,FALSE)),"",VLOOKUP($C5&amp;$D5&amp;$G5,Setup!$D$2:$CX$500,COLUMNS($J5:BM5)+9,FALSE))</f>
        <v/>
      </c>
      <c r="BN5" t="str">
        <f>IF(ISBLANK(VLOOKUP($C5&amp;$D5&amp;$G5,Setup!$D$2:$CX$500,COLUMNS($J5:BN5)+9,FALSE)),"",VLOOKUP($C5&amp;$D5&amp;$G5,Setup!$D$2:$CX$500,COLUMNS($J5:BN5)+9,FALSE))</f>
        <v/>
      </c>
      <c r="BO5" t="str">
        <f>IF(ISBLANK(VLOOKUP($C5&amp;$D5&amp;$G5,Setup!$D$2:$CX$500,COLUMNS($J5:BO5)+9,FALSE)),"",VLOOKUP($C5&amp;$D5&amp;$G5,Setup!$D$2:$CX$500,COLUMNS($J5:BO5)+9,FALSE))</f>
        <v/>
      </c>
      <c r="BP5" t="str">
        <f>IF(ISBLANK(VLOOKUP($C5&amp;$D5&amp;$G5,Setup!$D$2:$CX$500,COLUMNS($J5:BP5)+9,FALSE)),"",VLOOKUP($C5&amp;$D5&amp;$G5,Setup!$D$2:$CX$500,COLUMNS($J5:BP5)+9,FALSE))</f>
        <v/>
      </c>
      <c r="BQ5" t="str">
        <f>IF(ISBLANK(VLOOKUP($C5&amp;$D5&amp;$G5,Setup!$D$2:$CX$500,COLUMNS($J5:BQ5)+9,FALSE)),"",VLOOKUP($C5&amp;$D5&amp;$G5,Setup!$D$2:$CX$500,COLUMNS($J5:BQ5)+9,FALSE))</f>
        <v/>
      </c>
      <c r="BR5" t="str">
        <f>IF(ISBLANK(VLOOKUP($C5&amp;$D5&amp;$G5,Setup!$D$2:$CX$500,COLUMNS($J5:BR5)+9,FALSE)),"",VLOOKUP($C5&amp;$D5&amp;$G5,Setup!$D$2:$CX$500,COLUMNS($J5:BR5)+9,FALSE))</f>
        <v/>
      </c>
      <c r="BS5" t="str">
        <f>IF(ISBLANK(VLOOKUP($C5&amp;$D5&amp;$G5,Setup!$D$2:$CX$500,COLUMNS($J5:BS5)+9,FALSE)),"",VLOOKUP($C5&amp;$D5&amp;$G5,Setup!$D$2:$CX$500,COLUMNS($J5:BS5)+9,FALSE))</f>
        <v/>
      </c>
      <c r="BT5" t="str">
        <f>IF(ISBLANK(VLOOKUP($C5&amp;$D5&amp;$G5,Setup!$D$2:$CX$500,COLUMNS($J5:BT5)+9,FALSE)),"",VLOOKUP($C5&amp;$D5&amp;$G5,Setup!$D$2:$CX$500,COLUMNS($J5:BT5)+9,FALSE))</f>
        <v/>
      </c>
      <c r="BU5" t="str">
        <f>IF(ISBLANK(VLOOKUP($C5&amp;$D5&amp;$G5,Setup!$D$2:$CX$500,COLUMNS($J5:BU5)+9,FALSE)),"",VLOOKUP($C5&amp;$D5&amp;$G5,Setup!$D$2:$CX$500,COLUMNS($J5:BU5)+9,FALSE))</f>
        <v/>
      </c>
      <c r="BV5" t="str">
        <f>IF(ISBLANK(VLOOKUP($C5&amp;$D5&amp;$G5,Setup!$D$2:$CX$500,COLUMNS($J5:BV5)+9,FALSE)),"",VLOOKUP($C5&amp;$D5&amp;$G5,Setup!$D$2:$CX$500,COLUMNS($J5:BV5)+9,FALSE))</f>
        <v/>
      </c>
      <c r="BW5" t="str">
        <f>IF(ISBLANK(VLOOKUP($C5&amp;$D5&amp;$G5,Setup!$D$2:$CX$500,COLUMNS($J5:BW5)+9,FALSE)),"",VLOOKUP($C5&amp;$D5&amp;$G5,Setup!$D$2:$CX$500,COLUMNS($J5:BW5)+9,FALSE))</f>
        <v/>
      </c>
      <c r="BX5" t="str">
        <f>IF(ISBLANK(VLOOKUP($C5&amp;$D5&amp;$G5,Setup!$D$2:$CX$500,COLUMNS($J5:BX5)+9,FALSE)),"",VLOOKUP($C5&amp;$D5&amp;$G5,Setup!$D$2:$CX$500,COLUMNS($J5:BX5)+9,FALSE))</f>
        <v/>
      </c>
      <c r="BY5" t="str">
        <f>IF(ISBLANK(VLOOKUP($C5&amp;$D5&amp;$G5,Setup!$D$2:$CX$500,COLUMNS($J5:BY5)+9,FALSE)),"",VLOOKUP($C5&amp;$D5&amp;$G5,Setup!$D$2:$CX$500,COLUMNS($J5:BY5)+9,FALSE))</f>
        <v/>
      </c>
      <c r="BZ5" t="str">
        <f>IF(ISBLANK(VLOOKUP($C5&amp;$D5&amp;$G5,Setup!$D$2:$CX$500,COLUMNS($J5:BZ5)+9,FALSE)),"",VLOOKUP($C5&amp;$D5&amp;$G5,Setup!$D$2:$CX$500,COLUMNS($J5:BZ5)+9,FALSE))</f>
        <v/>
      </c>
      <c r="CA5" t="str">
        <f>IF(ISBLANK(VLOOKUP($C5&amp;$D5&amp;$G5,Setup!$D$2:$CX$500,COLUMNS($J5:CA5)+9,FALSE)),"",VLOOKUP($C5&amp;$D5&amp;$G5,Setup!$D$2:$CX$500,COLUMNS($J5:CA5)+9,FALSE))</f>
        <v/>
      </c>
      <c r="CB5" t="str">
        <f>IF(ISBLANK(VLOOKUP($C5&amp;$D5&amp;$G5,Setup!$D$2:$CX$500,COLUMNS($J5:CB5)+9,FALSE)),"",VLOOKUP($C5&amp;$D5&amp;$G5,Setup!$D$2:$CX$500,COLUMNS($J5:CB5)+9,FALSE))</f>
        <v/>
      </c>
      <c r="CC5" t="str">
        <f>IF(ISBLANK(VLOOKUP($C5&amp;$D5&amp;$G5,Setup!$D$2:$CX$500,COLUMNS($J5:CC5)+9,FALSE)),"",VLOOKUP($C5&amp;$D5&amp;$G5,Setup!$D$2:$CX$500,COLUMNS($J5:CC5)+9,FALSE))</f>
        <v/>
      </c>
      <c r="CD5" t="str">
        <f>IF(ISBLANK(VLOOKUP($C5&amp;$D5&amp;$G5,Setup!$D$2:$CX$500,COLUMNS($J5:CD5)+9,FALSE)),"",VLOOKUP($C5&amp;$D5&amp;$G5,Setup!$D$2:$CX$500,COLUMNS($J5:CD5)+9,FALSE))</f>
        <v/>
      </c>
      <c r="CE5" t="str">
        <f>IF(ISBLANK(VLOOKUP($C5&amp;$D5&amp;$G5,Setup!$D$2:$CX$500,COLUMNS($J5:CE5)+9,FALSE)),"",VLOOKUP($C5&amp;$D5&amp;$G5,Setup!$D$2:$CX$500,COLUMNS($J5:CE5)+9,FALSE))</f>
        <v/>
      </c>
      <c r="CF5" t="str">
        <f>IF(ISBLANK(VLOOKUP($C5&amp;$D5&amp;$G5,Setup!$D$2:$CX$500,COLUMNS($J5:CF5)+9,FALSE)),"",VLOOKUP($C5&amp;$D5&amp;$G5,Setup!$D$2:$CX$500,COLUMNS($J5:CF5)+9,FALSE))</f>
        <v/>
      </c>
      <c r="CG5" t="str">
        <f>IF(ISBLANK(VLOOKUP($C5&amp;$D5&amp;$G5,Setup!$D$2:$CX$500,COLUMNS($J5:CG5)+9,FALSE)),"",VLOOKUP($C5&amp;$D5&amp;$G5,Setup!$D$2:$CX$500,COLUMNS($J5:CG5)+9,FALSE))</f>
        <v/>
      </c>
      <c r="CH5" t="str">
        <f>IF(ISBLANK(VLOOKUP($C5&amp;$D5&amp;$G5,Setup!$D$2:$CX$500,COLUMNS($J5:CH5)+9,FALSE)),"",VLOOKUP($C5&amp;$D5&amp;$G5,Setup!$D$2:$CX$500,COLUMNS($J5:CH5)+9,FALSE))</f>
        <v/>
      </c>
      <c r="CI5" t="str">
        <f>IF(ISBLANK(VLOOKUP($C5&amp;$D5&amp;$G5,Setup!$D$2:$CX$500,COLUMNS($J5:CI5)+9,FALSE)),"",VLOOKUP($C5&amp;$D5&amp;$G5,Setup!$D$2:$CX$500,COLUMNS($J5:CI5)+9,FALSE))</f>
        <v/>
      </c>
      <c r="CJ5" t="str">
        <f>IF(ISBLANK(VLOOKUP($C5&amp;$D5&amp;$G5,Setup!$D$2:$CX$500,COLUMNS($J5:CJ5)+9,FALSE)),"",VLOOKUP($C5&amp;$D5&amp;$G5,Setup!$D$2:$CX$500,COLUMNS($J5:CJ5)+9,FALSE))</f>
        <v/>
      </c>
      <c r="CK5" t="str">
        <f>IF(ISBLANK(VLOOKUP($C5&amp;$D5&amp;$G5,Setup!$D$2:$CX$500,COLUMNS($J5:CK5)+9,FALSE)),"",VLOOKUP($C5&amp;$D5&amp;$G5,Setup!$D$2:$CX$500,COLUMNS($J5:CK5)+9,FALSE))</f>
        <v/>
      </c>
      <c r="CL5" t="str">
        <f>IF(ISBLANK(VLOOKUP($C5&amp;$D5&amp;$G5,Setup!$D$2:$CX$500,COLUMNS($J5:CL5)+9,FALSE)),"",VLOOKUP($C5&amp;$D5&amp;$G5,Setup!$D$2:$CX$500,COLUMNS($J5:CL5)+9,FALSE))</f>
        <v/>
      </c>
      <c r="CM5" t="str">
        <f>IF(ISBLANK(VLOOKUP($C5&amp;$D5&amp;$G5,Setup!$D$2:$CX$500,COLUMNS($J5:CM5)+9,FALSE)),"",VLOOKUP($C5&amp;$D5&amp;$G5,Setup!$D$2:$CX$500,COLUMNS($J5:CM5)+9,FALSE))</f>
        <v/>
      </c>
      <c r="CN5" t="str">
        <f>IF(ISBLANK(VLOOKUP($C5&amp;$D5&amp;$G5,Setup!$D$2:$CX$500,COLUMNS($J5:CN5)+9,FALSE)),"",VLOOKUP($C5&amp;$D5&amp;$G5,Setup!$D$2:$CX$500,COLUMNS($J5:CN5)+9,FALSE))</f>
        <v/>
      </c>
      <c r="CO5" t="str">
        <f>IF(ISBLANK(VLOOKUP($C5&amp;$D5&amp;$G5,Setup!$D$2:$CX$500,COLUMNS($J5:CO5)+9,FALSE)),"",VLOOKUP($C5&amp;$D5&amp;$G5,Setup!$D$2:$CX$500,COLUMNS($J5:CO5)+9,FALSE))</f>
        <v/>
      </c>
      <c r="CP5" t="str">
        <f>IF(ISBLANK(VLOOKUP($C5&amp;$D5&amp;$G5,Setup!$D$2:$CX$500,COLUMNS($J5:CP5)+9,FALSE)),"",VLOOKUP($C5&amp;$D5&amp;$G5,Setup!$D$2:$CX$500,COLUMNS($J5:CP5)+9,FALSE))</f>
        <v/>
      </c>
      <c r="CQ5" t="str">
        <f>IF(ISBLANK(VLOOKUP($C5&amp;$D5&amp;$G5,Setup!$D$2:$CX$500,COLUMNS($J5:CQ5)+9,FALSE)),"",VLOOKUP($C5&amp;$D5&amp;$G5,Setup!$D$2:$CX$500,COLUMNS($J5:CQ5)+9,FALSE))</f>
        <v/>
      </c>
      <c r="CR5" t="str">
        <f>IF(ISBLANK(VLOOKUP($C5&amp;$D5&amp;$G5,Setup!$D$2:$CX$500,COLUMNS($J5:CR5)+9,FALSE)),"",VLOOKUP($C5&amp;$D5&amp;$G5,Setup!$D$2:$CX$500,COLUMNS($J5:CR5)+9,FALSE))</f>
        <v/>
      </c>
      <c r="CS5" t="str">
        <f>IF(ISBLANK(VLOOKUP($C5&amp;$D5&amp;$G5,Setup!$D$2:$CX$500,COLUMNS($J5:CS5)+9,FALSE)),"",VLOOKUP($C5&amp;$D5&amp;$G5,Setup!$D$2:$CX$500,COLUMNS($J5:CS5)+9,FALSE))</f>
        <v/>
      </c>
      <c r="CT5" t="str">
        <f>IF(ISBLANK(VLOOKUP($C5&amp;$D5&amp;$G5,Setup!$D$2:$CX$500,COLUMNS($J5:CT5)+9,FALSE)),"",VLOOKUP($C5&amp;$D5&amp;$G5,Setup!$D$2:$CX$500,COLUMNS($J5:CT5)+9,FALSE))</f>
        <v/>
      </c>
      <c r="CU5" t="str">
        <f>IF(ISBLANK(VLOOKUP($C5&amp;$D5&amp;$G5,Setup!$D$2:$CX$500,COLUMNS($J5:CU5)+9,FALSE)),"",VLOOKUP($C5&amp;$D5&amp;$G5,Setup!$D$2:$CX$500,COLUMNS($J5:CU5)+9,FALSE))</f>
        <v/>
      </c>
    </row>
    <row r="6" spans="1:99" s="4" customFormat="1" x14ac:dyDescent="0.25">
      <c r="A6" t="s">
        <v>515</v>
      </c>
      <c r="B6" t="s">
        <v>156</v>
      </c>
      <c r="C6" s="1" t="s">
        <v>16</v>
      </c>
      <c r="D6" s="1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 s="1" t="s">
        <v>531</v>
      </c>
      <c r="J6" t="str">
        <f>IF(ISBLANK(VLOOKUP($C6&amp;$D6&amp;$G6,Setup!$D$2:$CX$500,COLUMNS($J6:J6)+9,FALSE)),"",VLOOKUP($C6&amp;$D6&amp;$G6,Setup!$D$2:$CX$500,COLUMNS($J6:J6)+9,FALSE))</f>
        <v>Merchandise</v>
      </c>
      <c r="K6" t="str">
        <f>IF(ISBLANK(VLOOKUP($C6&amp;$D6&amp;$G6,Setup!$D$2:$CX$500,COLUMNS($J6:K6)+9,FALSE)),"",VLOOKUP($C6&amp;$D6&amp;$G6,Setup!$D$2:$CX$500,COLUMNS($J6:K6)+9,FALSE))</f>
        <v>SEE ALL BRANDS »</v>
      </c>
      <c r="L6" t="str">
        <f>IF(ISBLANK(VLOOKUP($C6&amp;$D6&amp;$G6,Setup!$D$2:$CX$500,COLUMNS($J6:L6)+9,FALSE)),"",VLOOKUP($C6&amp;$D6&amp;$G6,Setup!$D$2:$CX$500,COLUMNS($J6:L6)+9,FALSE))</f>
        <v/>
      </c>
      <c r="M6" t="str">
        <f>IF(ISBLANK(VLOOKUP($C6&amp;$D6&amp;$G6,Setup!$D$2:$CX$500,COLUMNS($J6:M6)+9,FALSE)),"",VLOOKUP($C6&amp;$D6&amp;$G6,Setup!$D$2:$CX$500,COLUMNS($J6:M6)+9,FALSE))</f>
        <v/>
      </c>
      <c r="N6" t="str">
        <f>IF(ISBLANK(VLOOKUP($C6&amp;$D6&amp;$G6,Setup!$D$2:$CX$500,COLUMNS($J6:N6)+9,FALSE)),"",VLOOKUP($C6&amp;$D6&amp;$G6,Setup!$D$2:$CX$500,COLUMNS($J6:N6)+9,FALSE))</f>
        <v/>
      </c>
      <c r="O6" t="str">
        <f>IF(ISBLANK(VLOOKUP($C6&amp;$D6&amp;$G6,Setup!$D$2:$CX$500,COLUMNS($J6:O6)+9,FALSE)),"",VLOOKUP($C6&amp;$D6&amp;$G6,Setup!$D$2:$CX$500,COLUMNS($J6:O6)+9,FALSE))</f>
        <v/>
      </c>
      <c r="P6" t="str">
        <f>IF(ISBLANK(VLOOKUP($C6&amp;$D6&amp;$G6,Setup!$D$2:$CX$500,COLUMNS($J6:P6)+9,FALSE)),"",VLOOKUP($C6&amp;$D6&amp;$G6,Setup!$D$2:$CX$500,COLUMNS($J6:P6)+9,FALSE))</f>
        <v/>
      </c>
      <c r="Q6" t="str">
        <f>IF(ISBLANK(VLOOKUP($C6&amp;$D6&amp;$G6,Setup!$D$2:$CX$500,COLUMNS($J6:Q6)+9,FALSE)),"",VLOOKUP($C6&amp;$D6&amp;$G6,Setup!$D$2:$CX$500,COLUMNS($J6:Q6)+9,FALSE))</f>
        <v/>
      </c>
      <c r="R6" t="str">
        <f>IF(ISBLANK(VLOOKUP($C6&amp;$D6&amp;$G6,Setup!$D$2:$CX$500,COLUMNS($J6:R6)+9,FALSE)),"",VLOOKUP($C6&amp;$D6&amp;$G6,Setup!$D$2:$CX$500,COLUMNS($J6:R6)+9,FALSE))</f>
        <v/>
      </c>
      <c r="S6" t="str">
        <f>IF(ISBLANK(VLOOKUP($C6&amp;$D6&amp;$G6,Setup!$D$2:$CX$500,COLUMNS($J6:S6)+9,FALSE)),"",VLOOKUP($C6&amp;$D6&amp;$G6,Setup!$D$2:$CX$500,COLUMNS($J6:S6)+9,FALSE))</f>
        <v/>
      </c>
      <c r="T6" t="str">
        <f>IF(ISBLANK(VLOOKUP($C6&amp;$D6&amp;$G6,Setup!$D$2:$CX$500,COLUMNS($J6:T6)+9,FALSE)),"",VLOOKUP($C6&amp;$D6&amp;$G6,Setup!$D$2:$CX$500,COLUMNS($J6:T6)+9,FALSE))</f>
        <v>Cash Rewards</v>
      </c>
      <c r="U6" t="str">
        <f>IF(ISBLANK(VLOOKUP($C6&amp;$D6&amp;$G6,Setup!$D$2:$CX$500,COLUMNS($J6:U6)+9,FALSE)),"",VLOOKUP($C6&amp;$D6&amp;$G6,Setup!$D$2:$CX$500,COLUMNS($J6:U6)+9,FALSE))</f>
        <v>Select and Credit</v>
      </c>
      <c r="V6" t="str">
        <f>IF(ISBLANK(VLOOKUP($C6&amp;$D6&amp;$G6,Setup!$D$2:$CX$500,COLUMNS($J6:V6)+9,FALSE)),"",VLOOKUP($C6&amp;$D6&amp;$G6,Setup!$D$2:$CX$500,COLUMNS($J6:V6)+9,FALSE))</f>
        <v>Gift Vouchers</v>
      </c>
      <c r="W6" t="str">
        <f>IF(ISBLANK(VLOOKUP($C6&amp;$D6&amp;$G6,Setup!$D$2:$CX$500,COLUMNS($J6:W6)+9,FALSE)),"",VLOOKUP($C6&amp;$D6&amp;$G6,Setup!$D$2:$CX$500,COLUMNS($J6:W6)+9,FALSE))</f>
        <v>Annual Fee Credit</v>
      </c>
      <c r="X6" t="str">
        <f>IF(ISBLANK(VLOOKUP($C6&amp;$D6&amp;$G6,Setup!$D$2:$CX$500,COLUMNS($J6:X6)+9,FALSE)),"",VLOOKUP($C6&amp;$D6&amp;$G6,Setup!$D$2:$CX$500,COLUMNS($J6:X6)+9,FALSE))</f>
        <v>SEE ALL »</v>
      </c>
      <c r="Y6" t="str">
        <f>IF(ISBLANK(VLOOKUP($C6&amp;$D6&amp;$G6,Setup!$D$2:$CX$500,COLUMNS($J6:Y6)+9,FALSE)),"",VLOOKUP($C6&amp;$D6&amp;$G6,Setup!$D$2:$CX$500,COLUMNS($J6:Y6)+9,FALSE))</f>
        <v/>
      </c>
      <c r="Z6" t="str">
        <f>IF(ISBLANK(VLOOKUP($C6&amp;$D6&amp;$G6,Setup!$D$2:$CX$500,COLUMNS($J6:Z6)+9,FALSE)),"",VLOOKUP($C6&amp;$D6&amp;$G6,Setup!$D$2:$CX$500,COLUMNS($J6:Z6)+9,FALSE))</f>
        <v/>
      </c>
      <c r="AA6" t="str">
        <f>IF(ISBLANK(VLOOKUP($C6&amp;$D6&amp;$G6,Setup!$D$2:$CX$500,COLUMNS($J6:AA6)+9,FALSE)),"",VLOOKUP($C6&amp;$D6&amp;$G6,Setup!$D$2:$CX$500,COLUMNS($J6:AA6)+9,FALSE))</f>
        <v/>
      </c>
      <c r="AB6" t="str">
        <f>IF(ISBLANK(VLOOKUP($C6&amp;$D6&amp;$G6,Setup!$D$2:$CX$500,COLUMNS($J6:AB6)+9,FALSE)),"",VLOOKUP($C6&amp;$D6&amp;$G6,Setup!$D$2:$CX$500,COLUMNS($J6:AB6)+9,FALSE))</f>
        <v/>
      </c>
      <c r="AC6" t="str">
        <f>IF(ISBLANK(VLOOKUP($C6&amp;$D6&amp;$G6,Setup!$D$2:$CX$500,COLUMNS($J6:AC6)+9,FALSE)),"",VLOOKUP($C6&amp;$D6&amp;$G6,Setup!$D$2:$CX$500,COLUMNS($J6:AC6)+9,FALSE))</f>
        <v/>
      </c>
      <c r="AD6" t="str">
        <f>IF(ISBLANK(VLOOKUP($C6&amp;$D6&amp;$G6,Setup!$D$2:$CX$500,COLUMNS($J6:AD6)+9,FALSE)),"",VLOOKUP($C6&amp;$D6&amp;$G6,Setup!$D$2:$CX$500,COLUMNS($J6:AD6)+9,FALSE))</f>
        <v>Travel</v>
      </c>
      <c r="AE6" t="str">
        <f>IF(ISBLANK(VLOOKUP($C6&amp;$D6&amp;$G6,Setup!$D$2:$CX$500,COLUMNS($J6:AE6)+9,FALSE)),"",VLOOKUP($C6&amp;$D6&amp;$G6,Setup!$D$2:$CX$500,COLUMNS($J6:AE6)+9,FALSE))</f>
        <v>Points Transfer</v>
      </c>
      <c r="AF6" t="str">
        <f>IF(ISBLANK(VLOOKUP($C6&amp;$D6&amp;$G6,Setup!$D$2:$CX$500,COLUMNS($J6:AF6)+9,FALSE)),"",VLOOKUP($C6&amp;$D6&amp;$G6,Setup!$D$2:$CX$500,COLUMNS($J6:AF6)+9,FALSE))</f>
        <v>Flights</v>
      </c>
      <c r="AG6" t="str">
        <f>IF(ISBLANK(VLOOKUP($C6&amp;$D6&amp;$G6,Setup!$D$2:$CX$500,COLUMNS($J6:AG6)+9,FALSE)),"",VLOOKUP($C6&amp;$D6&amp;$G6,Setup!$D$2:$CX$500,COLUMNS($J6:AG6)+9,FALSE))</f>
        <v>Hotels</v>
      </c>
      <c r="AH6" t="str">
        <f>IF(ISBLANK(VLOOKUP($C6&amp;$D6&amp;$G6,Setup!$D$2:$CX$500,COLUMNS($J6:AH6)+9,FALSE)),"",VLOOKUP($C6&amp;$D6&amp;$G6,Setup!$D$2:$CX$500,COLUMNS($J6:AH6)+9,FALSE))</f>
        <v>Cars</v>
      </c>
      <c r="AI6" t="str">
        <f>IF(ISBLANK(VLOOKUP($C6&amp;$D6&amp;$G6,Setup!$D$2:$CX$500,COLUMNS($J6:AI6)+9,FALSE)),"",VLOOKUP($C6&amp;$D6&amp;$G6,Setup!$D$2:$CX$500,COLUMNS($J6:AI6)+9,FALSE))</f>
        <v>Deals</v>
      </c>
      <c r="AJ6" t="str">
        <f>IF(ISBLANK(VLOOKUP($C6&amp;$D6&amp;$G6,Setup!$D$2:$CX$500,COLUMNS($J6:AJ6)+9,FALSE)),"",VLOOKUP($C6&amp;$D6&amp;$G6,Setup!$D$2:$CX$500,COLUMNS($J6:AJ6)+9,FALSE))</f>
        <v>My Trips</v>
      </c>
      <c r="AK6" t="str">
        <f>IF(ISBLANK(VLOOKUP($C6&amp;$D6&amp;$G6,Setup!$D$2:$CX$500,COLUMNS($J6:AK6)+9,FALSE)),"",VLOOKUP($C6&amp;$D6&amp;$G6,Setup!$D$2:$CX$500,COLUMNS($J6:AK6)+9,FALSE))</f>
        <v>Itinerary</v>
      </c>
      <c r="AL6" t="str">
        <f>IF(ISBLANK(VLOOKUP($C6&amp;$D6&amp;$G6,Setup!$D$2:$CX$500,COLUMNS($J6:AL6)+9,FALSE)),"",VLOOKUP($C6&amp;$D6&amp;$G6,Setup!$D$2:$CX$500,COLUMNS($J6:AL6)+9,FALSE))</f>
        <v/>
      </c>
      <c r="AM6" t="str">
        <f>IF(ISBLANK(VLOOKUP($C6&amp;$D6&amp;$G6,Setup!$D$2:$CX$500,COLUMNS($J6:AM6)+9,FALSE)),"",VLOOKUP($C6&amp;$D6&amp;$G6,Setup!$D$2:$CX$500,COLUMNS($J6:AM6)+9,FALSE))</f>
        <v/>
      </c>
      <c r="AN6" t="str">
        <f>IF(ISBLANK(VLOOKUP($C6&amp;$D6&amp;$G6,Setup!$D$2:$CX$500,COLUMNS($J6:AN6)+9,FALSE)),"",VLOOKUP($C6&amp;$D6&amp;$G6,Setup!$D$2:$CX$500,COLUMNS($J6:AN6)+9,FALSE))</f>
        <v/>
      </c>
      <c r="AO6" t="str">
        <f>IF(ISBLANK(VLOOKUP($C6&amp;$D6&amp;$G6,Setup!$D$2:$CX$500,COLUMNS($J6:AO6)+9,FALSE)),"",VLOOKUP($C6&amp;$D6&amp;$G6,Setup!$D$2:$CX$500,COLUMNS($J6:AO6)+9,FALSE))</f>
        <v/>
      </c>
      <c r="AP6" t="str">
        <f>IF(ISBLANK(VLOOKUP($C6&amp;$D6&amp;$G6,Setup!$D$2:$CX$500,COLUMNS($J6:AP6)+9,FALSE)),"",VLOOKUP($C6&amp;$D6&amp;$G6,Setup!$D$2:$CX$500,COLUMNS($J6:AP6)+9,FALSE))</f>
        <v/>
      </c>
      <c r="AQ6" t="str">
        <f>IF(ISBLANK(VLOOKUP($C6&amp;$D6&amp;$G6,Setup!$D$2:$CX$500,COLUMNS($J6:AQ6)+9,FALSE)),"",VLOOKUP($C6&amp;$D6&amp;$G6,Setup!$D$2:$CX$500,COLUMNS($J6:AQ6)+9,FALSE))</f>
        <v/>
      </c>
      <c r="AR6" t="str">
        <f>IF(ISBLANK(VLOOKUP($C6&amp;$D6&amp;$G6,Setup!$D$2:$CX$500,COLUMNS($J6:AR6)+9,FALSE)),"",VLOOKUP($C6&amp;$D6&amp;$G6,Setup!$D$2:$CX$500,COLUMNS($J6:AR6)+9,FALSE))</f>
        <v/>
      </c>
      <c r="AS6" t="str">
        <f>IF(ISBLANK(VLOOKUP($C6&amp;$D6&amp;$G6,Setup!$D$2:$CX$500,COLUMNS($J6:AS6)+9,FALSE)),"",VLOOKUP($C6&amp;$D6&amp;$G6,Setup!$D$2:$CX$500,COLUMNS($J6:AS6)+9,FALSE))</f>
        <v/>
      </c>
      <c r="AT6" t="str">
        <f>IF(ISBLANK(VLOOKUP($C6&amp;$D6&amp;$G6,Setup!$D$2:$CX$500,COLUMNS($J6:AT6)+9,FALSE)),"",VLOOKUP($C6&amp;$D6&amp;$G6,Setup!$D$2:$CX$500,COLUMNS($J6:AT6)+9,FALSE))</f>
        <v/>
      </c>
      <c r="AU6" t="str">
        <f>IF(ISBLANK(VLOOKUP($C6&amp;$D6&amp;$G6,Setup!$D$2:$CX$500,COLUMNS($J6:AU6)+9,FALSE)),"",VLOOKUP($C6&amp;$D6&amp;$G6,Setup!$D$2:$CX$500,COLUMNS($J6:AU6)+9,FALSE))</f>
        <v/>
      </c>
      <c r="AV6" t="str">
        <f>IF(ISBLANK(VLOOKUP($C6&amp;$D6&amp;$G6,Setup!$D$2:$CX$500,COLUMNS($J6:AV6)+9,FALSE)),"",VLOOKUP($C6&amp;$D6&amp;$G6,Setup!$D$2:$CX$500,COLUMNS($J6:AV6)+9,FALSE))</f>
        <v/>
      </c>
      <c r="AW6" t="str">
        <f>IF(ISBLANK(VLOOKUP($C6&amp;$D6&amp;$G6,Setup!$D$2:$CX$500,COLUMNS($J6:AW6)+9,FALSE)),"",VLOOKUP($C6&amp;$D6&amp;$G6,Setup!$D$2:$CX$500,COLUMNS($J6:AW6)+9,FALSE))</f>
        <v/>
      </c>
      <c r="AX6" t="str">
        <f>IF(ISBLANK(VLOOKUP($C6&amp;$D6&amp;$G6,Setup!$D$2:$CX$500,COLUMNS($J6:AX6)+9,FALSE)),"",VLOOKUP($C6&amp;$D6&amp;$G6,Setup!$D$2:$CX$500,COLUMNS($J6:AX6)+9,FALSE))</f>
        <v/>
      </c>
      <c r="AY6" t="str">
        <f>IF(ISBLANK(VLOOKUP($C6&amp;$D6&amp;$G6,Setup!$D$2:$CX$500,COLUMNS($J6:AY6)+9,FALSE)),"",VLOOKUP($C6&amp;$D6&amp;$G6,Setup!$D$2:$CX$500,COLUMNS($J6:AY6)+9,FALSE))</f>
        <v/>
      </c>
      <c r="AZ6" t="str">
        <f>IF(ISBLANK(VLOOKUP($C6&amp;$D6&amp;$G6,Setup!$D$2:$CX$500,COLUMNS($J6:AZ6)+9,FALSE)),"",VLOOKUP($C6&amp;$D6&amp;$G6,Setup!$D$2:$CX$500,COLUMNS($J6:AZ6)+9,FALSE))</f>
        <v/>
      </c>
      <c r="BA6" t="str">
        <f>IF(ISBLANK(VLOOKUP($C6&amp;$D6&amp;$G6,Setup!$D$2:$CX$500,COLUMNS($J6:BA6)+9,FALSE)),"",VLOOKUP($C6&amp;$D6&amp;$G6,Setup!$D$2:$CX$500,COLUMNS($J6:BA6)+9,FALSE))</f>
        <v/>
      </c>
      <c r="BB6" t="str">
        <f>IF(ISBLANK(VLOOKUP($C6&amp;$D6&amp;$G6,Setup!$D$2:$CX$500,COLUMNS($J6:BB6)+9,FALSE)),"",VLOOKUP($C6&amp;$D6&amp;$G6,Setup!$D$2:$CX$500,COLUMNS($J6:BB6)+9,FALSE))</f>
        <v/>
      </c>
      <c r="BC6" t="str">
        <f>IF(ISBLANK(VLOOKUP($C6&amp;$D6&amp;$G6,Setup!$D$2:$CX$500,COLUMNS($J6:BC6)+9,FALSE)),"",VLOOKUP($C6&amp;$D6&amp;$G6,Setup!$D$2:$CX$500,COLUMNS($J6:BC6)+9,FALSE))</f>
        <v/>
      </c>
      <c r="BD6" t="str">
        <f>IF(ISBLANK(VLOOKUP($C6&amp;$D6&amp;$G6,Setup!$D$2:$CX$500,COLUMNS($J6:BD6)+9,FALSE)),"",VLOOKUP($C6&amp;$D6&amp;$G6,Setup!$D$2:$CX$500,COLUMNS($J6:BD6)+9,FALSE))</f>
        <v/>
      </c>
      <c r="BE6" t="str">
        <f>IF(ISBLANK(VLOOKUP($C6&amp;$D6&amp;$G6,Setup!$D$2:$CX$500,COLUMNS($J6:BE6)+9,FALSE)),"",VLOOKUP($C6&amp;$D6&amp;$G6,Setup!$D$2:$CX$500,COLUMNS($J6:BE6)+9,FALSE))</f>
        <v/>
      </c>
      <c r="BF6" t="str">
        <f>IF(ISBLANK(VLOOKUP($C6&amp;$D6&amp;$G6,Setup!$D$2:$CX$500,COLUMNS($J6:BF6)+9,FALSE)),"",VLOOKUP($C6&amp;$D6&amp;$G6,Setup!$D$2:$CX$500,COLUMNS($J6:BF6)+9,FALSE))</f>
        <v/>
      </c>
      <c r="BG6" t="str">
        <f>IF(ISBLANK(VLOOKUP($C6&amp;$D6&amp;$G6,Setup!$D$2:$CX$500,COLUMNS($J6:BG6)+9,FALSE)),"",VLOOKUP($C6&amp;$D6&amp;$G6,Setup!$D$2:$CX$500,COLUMNS($J6:BG6)+9,FALSE))</f>
        <v/>
      </c>
      <c r="BH6" t="str">
        <f>IF(ISBLANK(VLOOKUP($C6&amp;$D6&amp;$G6,Setup!$D$2:$CX$500,COLUMNS($J6:BH6)+9,FALSE)),"",VLOOKUP($C6&amp;$D6&amp;$G6,Setup!$D$2:$CX$500,COLUMNS($J6:BH6)+9,FALSE))</f>
        <v/>
      </c>
      <c r="BI6" t="str">
        <f>IF(ISBLANK(VLOOKUP($C6&amp;$D6&amp;$G6,Setup!$D$2:$CX$500,COLUMNS($J6:BI6)+9,FALSE)),"",VLOOKUP($C6&amp;$D6&amp;$G6,Setup!$D$2:$CX$500,COLUMNS($J6:BI6)+9,FALSE))</f>
        <v/>
      </c>
      <c r="BJ6" t="str">
        <f>IF(ISBLANK(VLOOKUP($C6&amp;$D6&amp;$G6,Setup!$D$2:$CX$500,COLUMNS($J6:BJ6)+9,FALSE)),"",VLOOKUP($C6&amp;$D6&amp;$G6,Setup!$D$2:$CX$500,COLUMNS($J6:BJ6)+9,FALSE))</f>
        <v/>
      </c>
      <c r="BK6" t="str">
        <f>IF(ISBLANK(VLOOKUP($C6&amp;$D6&amp;$G6,Setup!$D$2:$CX$500,COLUMNS($J6:BK6)+9,FALSE)),"",VLOOKUP($C6&amp;$D6&amp;$G6,Setup!$D$2:$CX$500,COLUMNS($J6:BK6)+9,FALSE))</f>
        <v/>
      </c>
      <c r="BL6" t="str">
        <f>IF(ISBLANK(VLOOKUP($C6&amp;$D6&amp;$G6,Setup!$D$2:$CX$500,COLUMNS($J6:BL6)+9,FALSE)),"",VLOOKUP($C6&amp;$D6&amp;$G6,Setup!$D$2:$CX$500,COLUMNS($J6:BL6)+9,FALSE))</f>
        <v/>
      </c>
      <c r="BM6" t="str">
        <f>IF(ISBLANK(VLOOKUP($C6&amp;$D6&amp;$G6,Setup!$D$2:$CX$500,COLUMNS($J6:BM6)+9,FALSE)),"",VLOOKUP($C6&amp;$D6&amp;$G6,Setup!$D$2:$CX$500,COLUMNS($J6:BM6)+9,FALSE))</f>
        <v/>
      </c>
      <c r="BN6" t="str">
        <f>IF(ISBLANK(VLOOKUP($C6&amp;$D6&amp;$G6,Setup!$D$2:$CX$500,COLUMNS($J6:BN6)+9,FALSE)),"",VLOOKUP($C6&amp;$D6&amp;$G6,Setup!$D$2:$CX$500,COLUMNS($J6:BN6)+9,FALSE))</f>
        <v/>
      </c>
      <c r="BO6" t="str">
        <f>IF(ISBLANK(VLOOKUP($C6&amp;$D6&amp;$G6,Setup!$D$2:$CX$500,COLUMNS($J6:BO6)+9,FALSE)),"",VLOOKUP($C6&amp;$D6&amp;$G6,Setup!$D$2:$CX$500,COLUMNS($J6:BO6)+9,FALSE))</f>
        <v/>
      </c>
      <c r="BP6" t="str">
        <f>IF(ISBLANK(VLOOKUP($C6&amp;$D6&amp;$G6,Setup!$D$2:$CX$500,COLUMNS($J6:BP6)+9,FALSE)),"",VLOOKUP($C6&amp;$D6&amp;$G6,Setup!$D$2:$CX$500,COLUMNS($J6:BP6)+9,FALSE))</f>
        <v/>
      </c>
      <c r="BQ6" t="str">
        <f>IF(ISBLANK(VLOOKUP($C6&amp;$D6&amp;$G6,Setup!$D$2:$CX$500,COLUMNS($J6:BQ6)+9,FALSE)),"",VLOOKUP($C6&amp;$D6&amp;$G6,Setup!$D$2:$CX$500,COLUMNS($J6:BQ6)+9,FALSE))</f>
        <v/>
      </c>
      <c r="BR6" t="str">
        <f>IF(ISBLANK(VLOOKUP($C6&amp;$D6&amp;$G6,Setup!$D$2:$CX$500,COLUMNS($J6:BR6)+9,FALSE)),"",VLOOKUP($C6&amp;$D6&amp;$G6,Setup!$D$2:$CX$500,COLUMNS($J6:BR6)+9,FALSE))</f>
        <v/>
      </c>
      <c r="BS6" t="str">
        <f>IF(ISBLANK(VLOOKUP($C6&amp;$D6&amp;$G6,Setup!$D$2:$CX$500,COLUMNS($J6:BS6)+9,FALSE)),"",VLOOKUP($C6&amp;$D6&amp;$G6,Setup!$D$2:$CX$500,COLUMNS($J6:BS6)+9,FALSE))</f>
        <v/>
      </c>
      <c r="BT6" t="str">
        <f>IF(ISBLANK(VLOOKUP($C6&amp;$D6&amp;$G6,Setup!$D$2:$CX$500,COLUMNS($J6:BT6)+9,FALSE)),"",VLOOKUP($C6&amp;$D6&amp;$G6,Setup!$D$2:$CX$500,COLUMNS($J6:BT6)+9,FALSE))</f>
        <v/>
      </c>
      <c r="BU6" t="str">
        <f>IF(ISBLANK(VLOOKUP($C6&amp;$D6&amp;$G6,Setup!$D$2:$CX$500,COLUMNS($J6:BU6)+9,FALSE)),"",VLOOKUP($C6&amp;$D6&amp;$G6,Setup!$D$2:$CX$500,COLUMNS($J6:BU6)+9,FALSE))</f>
        <v/>
      </c>
      <c r="BV6" t="str">
        <f>IF(ISBLANK(VLOOKUP($C6&amp;$D6&amp;$G6,Setup!$D$2:$CX$500,COLUMNS($J6:BV6)+9,FALSE)),"",VLOOKUP($C6&amp;$D6&amp;$G6,Setup!$D$2:$CX$500,COLUMNS($J6:BV6)+9,FALSE))</f>
        <v/>
      </c>
      <c r="BW6" t="str">
        <f>IF(ISBLANK(VLOOKUP($C6&amp;$D6&amp;$G6,Setup!$D$2:$CX$500,COLUMNS($J6:BW6)+9,FALSE)),"",VLOOKUP($C6&amp;$D6&amp;$G6,Setup!$D$2:$CX$500,COLUMNS($J6:BW6)+9,FALSE))</f>
        <v/>
      </c>
      <c r="BX6" t="str">
        <f>IF(ISBLANK(VLOOKUP($C6&amp;$D6&amp;$G6,Setup!$D$2:$CX$500,COLUMNS($J6:BX6)+9,FALSE)),"",VLOOKUP($C6&amp;$D6&amp;$G6,Setup!$D$2:$CX$500,COLUMNS($J6:BX6)+9,FALSE))</f>
        <v/>
      </c>
      <c r="BY6" t="str">
        <f>IF(ISBLANK(VLOOKUP($C6&amp;$D6&amp;$G6,Setup!$D$2:$CX$500,COLUMNS($J6:BY6)+9,FALSE)),"",VLOOKUP($C6&amp;$D6&amp;$G6,Setup!$D$2:$CX$500,COLUMNS($J6:BY6)+9,FALSE))</f>
        <v/>
      </c>
      <c r="BZ6" t="str">
        <f>IF(ISBLANK(VLOOKUP($C6&amp;$D6&amp;$G6,Setup!$D$2:$CX$500,COLUMNS($J6:BZ6)+9,FALSE)),"",VLOOKUP($C6&amp;$D6&amp;$G6,Setup!$D$2:$CX$500,COLUMNS($J6:BZ6)+9,FALSE))</f>
        <v/>
      </c>
      <c r="CA6" t="str">
        <f>IF(ISBLANK(VLOOKUP($C6&amp;$D6&amp;$G6,Setup!$D$2:$CX$500,COLUMNS($J6:CA6)+9,FALSE)),"",VLOOKUP($C6&amp;$D6&amp;$G6,Setup!$D$2:$CX$500,COLUMNS($J6:CA6)+9,FALSE))</f>
        <v/>
      </c>
      <c r="CB6" t="str">
        <f>IF(ISBLANK(VLOOKUP($C6&amp;$D6&amp;$G6,Setup!$D$2:$CX$500,COLUMNS($J6:CB6)+9,FALSE)),"",VLOOKUP($C6&amp;$D6&amp;$G6,Setup!$D$2:$CX$500,COLUMNS($J6:CB6)+9,FALSE))</f>
        <v/>
      </c>
      <c r="CC6" t="str">
        <f>IF(ISBLANK(VLOOKUP($C6&amp;$D6&amp;$G6,Setup!$D$2:$CX$500,COLUMNS($J6:CC6)+9,FALSE)),"",VLOOKUP($C6&amp;$D6&amp;$G6,Setup!$D$2:$CX$500,COLUMNS($J6:CC6)+9,FALSE))</f>
        <v/>
      </c>
      <c r="CD6" t="str">
        <f>IF(ISBLANK(VLOOKUP($C6&amp;$D6&amp;$G6,Setup!$D$2:$CX$500,COLUMNS($J6:CD6)+9,FALSE)),"",VLOOKUP($C6&amp;$D6&amp;$G6,Setup!$D$2:$CX$500,COLUMNS($J6:CD6)+9,FALSE))</f>
        <v/>
      </c>
      <c r="CE6" t="str">
        <f>IF(ISBLANK(VLOOKUP($C6&amp;$D6&amp;$G6,Setup!$D$2:$CX$500,COLUMNS($J6:CE6)+9,FALSE)),"",VLOOKUP($C6&amp;$D6&amp;$G6,Setup!$D$2:$CX$500,COLUMNS($J6:CE6)+9,FALSE))</f>
        <v/>
      </c>
      <c r="CF6" t="str">
        <f>IF(ISBLANK(VLOOKUP($C6&amp;$D6&amp;$G6,Setup!$D$2:$CX$500,COLUMNS($J6:CF6)+9,FALSE)),"",VLOOKUP($C6&amp;$D6&amp;$G6,Setup!$D$2:$CX$500,COLUMNS($J6:CF6)+9,FALSE))</f>
        <v/>
      </c>
      <c r="CG6" t="str">
        <f>IF(ISBLANK(VLOOKUP($C6&amp;$D6&amp;$G6,Setup!$D$2:$CX$500,COLUMNS($J6:CG6)+9,FALSE)),"",VLOOKUP($C6&amp;$D6&amp;$G6,Setup!$D$2:$CX$500,COLUMNS($J6:CG6)+9,FALSE))</f>
        <v/>
      </c>
      <c r="CH6" t="str">
        <f>IF(ISBLANK(VLOOKUP($C6&amp;$D6&amp;$G6,Setup!$D$2:$CX$500,COLUMNS($J6:CH6)+9,FALSE)),"",VLOOKUP($C6&amp;$D6&amp;$G6,Setup!$D$2:$CX$500,COLUMNS($J6:CH6)+9,FALSE))</f>
        <v/>
      </c>
      <c r="CI6" t="str">
        <f>IF(ISBLANK(VLOOKUP($C6&amp;$D6&amp;$G6,Setup!$D$2:$CX$500,COLUMNS($J6:CI6)+9,FALSE)),"",VLOOKUP($C6&amp;$D6&amp;$G6,Setup!$D$2:$CX$500,COLUMNS($J6:CI6)+9,FALSE))</f>
        <v/>
      </c>
      <c r="CJ6" t="str">
        <f>IF(ISBLANK(VLOOKUP($C6&amp;$D6&amp;$G6,Setup!$D$2:$CX$500,COLUMNS($J6:CJ6)+9,FALSE)),"",VLOOKUP($C6&amp;$D6&amp;$G6,Setup!$D$2:$CX$500,COLUMNS($J6:CJ6)+9,FALSE))</f>
        <v/>
      </c>
      <c r="CK6" t="str">
        <f>IF(ISBLANK(VLOOKUP($C6&amp;$D6&amp;$G6,Setup!$D$2:$CX$500,COLUMNS($J6:CK6)+9,FALSE)),"",VLOOKUP($C6&amp;$D6&amp;$G6,Setup!$D$2:$CX$500,COLUMNS($J6:CK6)+9,FALSE))</f>
        <v/>
      </c>
      <c r="CL6" t="str">
        <f>IF(ISBLANK(VLOOKUP($C6&amp;$D6&amp;$G6,Setup!$D$2:$CX$500,COLUMNS($J6:CL6)+9,FALSE)),"",VLOOKUP($C6&amp;$D6&amp;$G6,Setup!$D$2:$CX$500,COLUMNS($J6:CL6)+9,FALSE))</f>
        <v/>
      </c>
      <c r="CM6" t="str">
        <f>IF(ISBLANK(VLOOKUP($C6&amp;$D6&amp;$G6,Setup!$D$2:$CX$500,COLUMNS($J6:CM6)+9,FALSE)),"",VLOOKUP($C6&amp;$D6&amp;$G6,Setup!$D$2:$CX$500,COLUMNS($J6:CM6)+9,FALSE))</f>
        <v/>
      </c>
      <c r="CN6" t="str">
        <f>IF(ISBLANK(VLOOKUP($C6&amp;$D6&amp;$G6,Setup!$D$2:$CX$500,COLUMNS($J6:CN6)+9,FALSE)),"",VLOOKUP($C6&amp;$D6&amp;$G6,Setup!$D$2:$CX$500,COLUMNS($J6:CN6)+9,FALSE))</f>
        <v/>
      </c>
      <c r="CO6" t="str">
        <f>IF(ISBLANK(VLOOKUP($C6&amp;$D6&amp;$G6,Setup!$D$2:$CX$500,COLUMNS($J6:CO6)+9,FALSE)),"",VLOOKUP($C6&amp;$D6&amp;$G6,Setup!$D$2:$CX$500,COLUMNS($J6:CO6)+9,FALSE))</f>
        <v/>
      </c>
      <c r="CP6" t="str">
        <f>IF(ISBLANK(VLOOKUP($C6&amp;$D6&amp;$G6,Setup!$D$2:$CX$500,COLUMNS($J6:CP6)+9,FALSE)),"",VLOOKUP($C6&amp;$D6&amp;$G6,Setup!$D$2:$CX$500,COLUMNS($J6:CP6)+9,FALSE))</f>
        <v/>
      </c>
      <c r="CQ6" t="str">
        <f>IF(ISBLANK(VLOOKUP($C6&amp;$D6&amp;$G6,Setup!$D$2:$CX$500,COLUMNS($J6:CQ6)+9,FALSE)),"",VLOOKUP($C6&amp;$D6&amp;$G6,Setup!$D$2:$CX$500,COLUMNS($J6:CQ6)+9,FALSE))</f>
        <v/>
      </c>
      <c r="CR6" t="str">
        <f>IF(ISBLANK(VLOOKUP($C6&amp;$D6&amp;$G6,Setup!$D$2:$CX$500,COLUMNS($J6:CR6)+9,FALSE)),"",VLOOKUP($C6&amp;$D6&amp;$G6,Setup!$D$2:$CX$500,COLUMNS($J6:CR6)+9,FALSE))</f>
        <v/>
      </c>
      <c r="CS6" t="str">
        <f>IF(ISBLANK(VLOOKUP($C6&amp;$D6&amp;$G6,Setup!$D$2:$CX$500,COLUMNS($J6:CS6)+9,FALSE)),"",VLOOKUP($C6&amp;$D6&amp;$G6,Setup!$D$2:$CX$500,COLUMNS($J6:CS6)+9,FALSE))</f>
        <v/>
      </c>
      <c r="CT6" t="str">
        <f>IF(ISBLANK(VLOOKUP($C6&amp;$D6&amp;$G6,Setup!$D$2:$CX$500,COLUMNS($J6:CT6)+9,FALSE)),"",VLOOKUP($C6&amp;$D6&amp;$G6,Setup!$D$2:$CX$500,COLUMNS($J6:CT6)+9,FALSE))</f>
        <v/>
      </c>
      <c r="CU6" t="str">
        <f>IF(ISBLANK(VLOOKUP($C6&amp;$D6&amp;$G6,Setup!$D$2:$CX$500,COLUMNS($J6:CU6)+9,FALSE)),"",VLOOKUP($C6&amp;$D6&amp;$G6,Setup!$D$2:$CX$500,COLUMNS($J6:CU6)+9,FALSE))</f>
        <v/>
      </c>
    </row>
    <row r="7" spans="1:99" x14ac:dyDescent="0.25">
      <c r="A7" t="s">
        <v>515</v>
      </c>
      <c r="B7" t="s">
        <v>156</v>
      </c>
      <c r="C7" s="1" t="s">
        <v>17</v>
      </c>
      <c r="D7" s="1" t="s">
        <v>244</v>
      </c>
      <c r="E7" s="1" t="s">
        <v>536</v>
      </c>
      <c r="F7" s="1" t="s">
        <v>182</v>
      </c>
      <c r="G7" s="1" t="s">
        <v>29</v>
      </c>
      <c r="H7" s="1" t="s">
        <v>537</v>
      </c>
      <c r="I7" s="1" t="s">
        <v>538</v>
      </c>
      <c r="J7" t="str">
        <f>IF(ISBLANK(VLOOKUP($C7&amp;$D7&amp;$G7,Setup!$D$2:$CX$500,COLUMNS($J7:J7)+9,FALSE)),"",VLOOKUP($C7&amp;$D7&amp;$G7,Setup!$D$2:$CX$500,COLUMNS($J7:J7)+9,FALSE))</f>
        <v>Merchandise</v>
      </c>
      <c r="K7" t="str">
        <f>IF(ISBLANK(VLOOKUP($C7&amp;$D7&amp;$G7,Setup!$D$2:$CX$500,COLUMNS($J7:K7)+9,FALSE)),"",VLOOKUP($C7&amp;$D7&amp;$G7,Setup!$D$2:$CX$500,COLUMNS($J7:K7)+9,FALSE))</f>
        <v>SEE ALL BRANDS »</v>
      </c>
      <c r="L7" t="str">
        <f>IF(ISBLANK(VLOOKUP($C7&amp;$D7&amp;$G7,Setup!$D$2:$CX$500,COLUMNS($J7:L7)+9,FALSE)),"",VLOOKUP($C7&amp;$D7&amp;$G7,Setup!$D$2:$CX$500,COLUMNS($J7:L7)+9,FALSE))</f>
        <v/>
      </c>
      <c r="M7" t="str">
        <f>IF(ISBLANK(VLOOKUP($C7&amp;$D7&amp;$G7,Setup!$D$2:$CX$500,COLUMNS($J7:M7)+9,FALSE)),"",VLOOKUP($C7&amp;$D7&amp;$G7,Setup!$D$2:$CX$500,COLUMNS($J7:M7)+9,FALSE))</f>
        <v/>
      </c>
      <c r="N7" t="str">
        <f>IF(ISBLANK(VLOOKUP($C7&amp;$D7&amp;$G7,Setup!$D$2:$CX$500,COLUMNS($J7:N7)+9,FALSE)),"",VLOOKUP($C7&amp;$D7&amp;$G7,Setup!$D$2:$CX$500,COLUMNS($J7:N7)+9,FALSE))</f>
        <v/>
      </c>
      <c r="O7" t="str">
        <f>IF(ISBLANK(VLOOKUP($C7&amp;$D7&amp;$G7,Setup!$D$2:$CX$500,COLUMNS($J7:O7)+9,FALSE)),"",VLOOKUP($C7&amp;$D7&amp;$G7,Setup!$D$2:$CX$500,COLUMNS($J7:O7)+9,FALSE))</f>
        <v/>
      </c>
      <c r="P7" t="str">
        <f>IF(ISBLANK(VLOOKUP($C7&amp;$D7&amp;$G7,Setup!$D$2:$CX$500,COLUMNS($J7:P7)+9,FALSE)),"",VLOOKUP($C7&amp;$D7&amp;$G7,Setup!$D$2:$CX$500,COLUMNS($J7:P7)+9,FALSE))</f>
        <v/>
      </c>
      <c r="Q7" t="str">
        <f>IF(ISBLANK(VLOOKUP($C7&amp;$D7&amp;$G7,Setup!$D$2:$CX$500,COLUMNS($J7:Q7)+9,FALSE)),"",VLOOKUP($C7&amp;$D7&amp;$G7,Setup!$D$2:$CX$500,COLUMNS($J7:Q7)+9,FALSE))</f>
        <v/>
      </c>
      <c r="R7" t="str">
        <f>IF(ISBLANK(VLOOKUP($C7&amp;$D7&amp;$G7,Setup!$D$2:$CX$500,COLUMNS($J7:R7)+9,FALSE)),"",VLOOKUP($C7&amp;$D7&amp;$G7,Setup!$D$2:$CX$500,COLUMNS($J7:R7)+9,FALSE))</f>
        <v/>
      </c>
      <c r="S7" t="str">
        <f>IF(ISBLANK(VLOOKUP($C7&amp;$D7&amp;$G7,Setup!$D$2:$CX$500,COLUMNS($J7:S7)+9,FALSE)),"",VLOOKUP($C7&amp;$D7&amp;$G7,Setup!$D$2:$CX$500,COLUMNS($J7:S7)+9,FALSE))</f>
        <v/>
      </c>
      <c r="T7" t="str">
        <f>IF(ISBLANK(VLOOKUP($C7&amp;$D7&amp;$G7,Setup!$D$2:$CX$500,COLUMNS($J7:T7)+9,FALSE)),"",VLOOKUP($C7&amp;$D7&amp;$G7,Setup!$D$2:$CX$500,COLUMNS($J7:T7)+9,FALSE))</f>
        <v>Cash Rewards</v>
      </c>
      <c r="U7" t="str">
        <f>IF(ISBLANK(VLOOKUP($C7&amp;$D7&amp;$G7,Setup!$D$2:$CX$500,COLUMNS($J7:U7)+9,FALSE)),"",VLOOKUP($C7&amp;$D7&amp;$G7,Setup!$D$2:$CX$500,COLUMNS($J7:U7)+9,FALSE))</f>
        <v>Gift Vouchers</v>
      </c>
      <c r="V7" t="str">
        <f>IF(ISBLANK(VLOOKUP($C7&amp;$D7&amp;$G7,Setup!$D$2:$CX$500,COLUMNS($J7:V7)+9,FALSE)),"",VLOOKUP($C7&amp;$D7&amp;$G7,Setup!$D$2:$CX$500,COLUMNS($J7:V7)+9,FALSE))</f>
        <v>Annual Fee Credit</v>
      </c>
      <c r="W7" t="str">
        <f>IF(ISBLANK(VLOOKUP($C7&amp;$D7&amp;$G7,Setup!$D$2:$CX$500,COLUMNS($J7:W7)+9,FALSE)),"",VLOOKUP($C7&amp;$D7&amp;$G7,Setup!$D$2:$CX$500,COLUMNS($J7:W7)+9,FALSE))</f>
        <v>SEE ALL »</v>
      </c>
      <c r="X7" t="str">
        <f>IF(ISBLANK(VLOOKUP($C7&amp;$D7&amp;$G7,Setup!$D$2:$CX$500,COLUMNS($J7:X7)+9,FALSE)),"",VLOOKUP($C7&amp;$D7&amp;$G7,Setup!$D$2:$CX$500,COLUMNS($J7:X7)+9,FALSE))</f>
        <v/>
      </c>
      <c r="Y7" t="str">
        <f>IF(ISBLANK(VLOOKUP($C7&amp;$D7&amp;$G7,Setup!$D$2:$CX$500,COLUMNS($J7:Y7)+9,FALSE)),"",VLOOKUP($C7&amp;$D7&amp;$G7,Setup!$D$2:$CX$500,COLUMNS($J7:Y7)+9,FALSE))</f>
        <v/>
      </c>
      <c r="Z7" t="str">
        <f>IF(ISBLANK(VLOOKUP($C7&amp;$D7&amp;$G7,Setup!$D$2:$CX$500,COLUMNS($J7:Z7)+9,FALSE)),"",VLOOKUP($C7&amp;$D7&amp;$G7,Setup!$D$2:$CX$500,COLUMNS($J7:Z7)+9,FALSE))</f>
        <v/>
      </c>
      <c r="AA7" t="str">
        <f>IF(ISBLANK(VLOOKUP($C7&amp;$D7&amp;$G7,Setup!$D$2:$CX$500,COLUMNS($J7:AA7)+9,FALSE)),"",VLOOKUP($C7&amp;$D7&amp;$G7,Setup!$D$2:$CX$500,COLUMNS($J7:AA7)+9,FALSE))</f>
        <v/>
      </c>
      <c r="AB7" t="str">
        <f>IF(ISBLANK(VLOOKUP($C7&amp;$D7&amp;$G7,Setup!$D$2:$CX$500,COLUMNS($J7:AB7)+9,FALSE)),"",VLOOKUP($C7&amp;$D7&amp;$G7,Setup!$D$2:$CX$500,COLUMNS($J7:AB7)+9,FALSE))</f>
        <v/>
      </c>
      <c r="AC7" t="str">
        <f>IF(ISBLANK(VLOOKUP($C7&amp;$D7&amp;$G7,Setup!$D$2:$CX$500,COLUMNS($J7:AC7)+9,FALSE)),"",VLOOKUP($C7&amp;$D7&amp;$G7,Setup!$D$2:$CX$500,COLUMNS($J7:AC7)+9,FALSE))</f>
        <v/>
      </c>
      <c r="AD7" t="str">
        <f>IF(ISBLANK(VLOOKUP($C7&amp;$D7&amp;$G7,Setup!$D$2:$CX$500,COLUMNS($J7:AD7)+9,FALSE)),"",VLOOKUP($C7&amp;$D7&amp;$G7,Setup!$D$2:$CX$500,COLUMNS($J7:AD7)+9,FALSE))</f>
        <v>Travel</v>
      </c>
      <c r="AE7" t="str">
        <f>IF(ISBLANK(VLOOKUP($C7&amp;$D7&amp;$G7,Setup!$D$2:$CX$500,COLUMNS($J7:AE7)+9,FALSE)),"",VLOOKUP($C7&amp;$D7&amp;$G7,Setup!$D$2:$CX$500,COLUMNS($J7:AE7)+9,FALSE))</f>
        <v>Flights</v>
      </c>
      <c r="AF7" t="str">
        <f>IF(ISBLANK(VLOOKUP($C7&amp;$D7&amp;$G7,Setup!$D$2:$CX$500,COLUMNS($J7:AF7)+9,FALSE)),"",VLOOKUP($C7&amp;$D7&amp;$G7,Setup!$D$2:$CX$500,COLUMNS($J7:AF7)+9,FALSE))</f>
        <v>Hotels</v>
      </c>
      <c r="AG7" t="str">
        <f>IF(ISBLANK(VLOOKUP($C7&amp;$D7&amp;$G7,Setup!$D$2:$CX$500,COLUMNS($J7:AG7)+9,FALSE)),"",VLOOKUP($C7&amp;$D7&amp;$G7,Setup!$D$2:$CX$500,COLUMNS($J7:AG7)+9,FALSE))</f>
        <v>Cars</v>
      </c>
      <c r="AH7" t="str">
        <f>IF(ISBLANK(VLOOKUP($C7&amp;$D7&amp;$G7,Setup!$D$2:$CX$500,COLUMNS($J7:AH7)+9,FALSE)),"",VLOOKUP($C7&amp;$D7&amp;$G7,Setup!$D$2:$CX$500,COLUMNS($J7:AH7)+9,FALSE))</f>
        <v>Deals</v>
      </c>
      <c r="AI7" t="str">
        <f>IF(ISBLANK(VLOOKUP($C7&amp;$D7&amp;$G7,Setup!$D$2:$CX$500,COLUMNS($J7:AI7)+9,FALSE)),"",VLOOKUP($C7&amp;$D7&amp;$G7,Setup!$D$2:$CX$500,COLUMNS($J7:AI7)+9,FALSE))</f>
        <v>My Trips</v>
      </c>
      <c r="AJ7" t="str">
        <f>IF(ISBLANK(VLOOKUP($C7&amp;$D7&amp;$G7,Setup!$D$2:$CX$500,COLUMNS($J7:AJ7)+9,FALSE)),"",VLOOKUP($C7&amp;$D7&amp;$G7,Setup!$D$2:$CX$500,COLUMNS($J7:AJ7)+9,FALSE))</f>
        <v>Itinerary</v>
      </c>
      <c r="AK7" t="str">
        <f>IF(ISBLANK(VLOOKUP($C7&amp;$D7&amp;$G7,Setup!$D$2:$CX$500,COLUMNS($J7:AK7)+9,FALSE)),"",VLOOKUP($C7&amp;$D7&amp;$G7,Setup!$D$2:$CX$500,COLUMNS($J7:AK7)+9,FALSE))</f>
        <v/>
      </c>
      <c r="AL7" t="str">
        <f>IF(ISBLANK(VLOOKUP($C7&amp;$D7&amp;$G7,Setup!$D$2:$CX$500,COLUMNS($J7:AL7)+9,FALSE)),"",VLOOKUP($C7&amp;$D7&amp;$G7,Setup!$D$2:$CX$500,COLUMNS($J7:AL7)+9,FALSE))</f>
        <v/>
      </c>
      <c r="AM7" t="str">
        <f>IF(ISBLANK(VLOOKUP($C7&amp;$D7&amp;$G7,Setup!$D$2:$CX$500,COLUMNS($J7:AM7)+9,FALSE)),"",VLOOKUP($C7&amp;$D7&amp;$G7,Setup!$D$2:$CX$500,COLUMNS($J7:AM7)+9,FALSE))</f>
        <v/>
      </c>
      <c r="AN7" t="str">
        <f>IF(ISBLANK(VLOOKUP($C7&amp;$D7&amp;$G7,Setup!$D$2:$CX$500,COLUMNS($J7:AN7)+9,FALSE)),"",VLOOKUP($C7&amp;$D7&amp;$G7,Setup!$D$2:$CX$500,COLUMNS($J7:AN7)+9,FALSE))</f>
        <v/>
      </c>
      <c r="AO7" t="str">
        <f>IF(ISBLANK(VLOOKUP($C7&amp;$D7&amp;$G7,Setup!$D$2:$CX$500,COLUMNS($J7:AO7)+9,FALSE)),"",VLOOKUP($C7&amp;$D7&amp;$G7,Setup!$D$2:$CX$500,COLUMNS($J7:AO7)+9,FALSE))</f>
        <v/>
      </c>
      <c r="AP7" t="str">
        <f>IF(ISBLANK(VLOOKUP($C7&amp;$D7&amp;$G7,Setup!$D$2:$CX$500,COLUMNS($J7:AP7)+9,FALSE)),"",VLOOKUP($C7&amp;$D7&amp;$G7,Setup!$D$2:$CX$500,COLUMNS($J7:AP7)+9,FALSE))</f>
        <v/>
      </c>
      <c r="AQ7" t="str">
        <f>IF(ISBLANK(VLOOKUP($C7&amp;$D7&amp;$G7,Setup!$D$2:$CX$500,COLUMNS($J7:AQ7)+9,FALSE)),"",VLOOKUP($C7&amp;$D7&amp;$G7,Setup!$D$2:$CX$500,COLUMNS($J7:AQ7)+9,FALSE))</f>
        <v/>
      </c>
      <c r="AR7" t="str">
        <f>IF(ISBLANK(VLOOKUP($C7&amp;$D7&amp;$G7,Setup!$D$2:$CX$500,COLUMNS($J7:AR7)+9,FALSE)),"",VLOOKUP($C7&amp;$D7&amp;$G7,Setup!$D$2:$CX$500,COLUMNS($J7:AR7)+9,FALSE))</f>
        <v/>
      </c>
      <c r="AS7" t="str">
        <f>IF(ISBLANK(VLOOKUP($C7&amp;$D7&amp;$G7,Setup!$D$2:$CX$500,COLUMNS($J7:AS7)+9,FALSE)),"",VLOOKUP($C7&amp;$D7&amp;$G7,Setup!$D$2:$CX$500,COLUMNS($J7:AS7)+9,FALSE))</f>
        <v/>
      </c>
      <c r="AT7" t="str">
        <f>IF(ISBLANK(VLOOKUP($C7&amp;$D7&amp;$G7,Setup!$D$2:$CX$500,COLUMNS($J7:AT7)+9,FALSE)),"",VLOOKUP($C7&amp;$D7&amp;$G7,Setup!$D$2:$CX$500,COLUMNS($J7:AT7)+9,FALSE))</f>
        <v/>
      </c>
      <c r="AU7" t="str">
        <f>IF(ISBLANK(VLOOKUP($C7&amp;$D7&amp;$G7,Setup!$D$2:$CX$500,COLUMNS($J7:AU7)+9,FALSE)),"",VLOOKUP($C7&amp;$D7&amp;$G7,Setup!$D$2:$CX$500,COLUMNS($J7:AU7)+9,FALSE))</f>
        <v/>
      </c>
      <c r="AV7" t="str">
        <f>IF(ISBLANK(VLOOKUP($C7&amp;$D7&amp;$G7,Setup!$D$2:$CX$500,COLUMNS($J7:AV7)+9,FALSE)),"",VLOOKUP($C7&amp;$D7&amp;$G7,Setup!$D$2:$CX$500,COLUMNS($J7:AV7)+9,FALSE))</f>
        <v/>
      </c>
      <c r="AW7" t="str">
        <f>IF(ISBLANK(VLOOKUP($C7&amp;$D7&amp;$G7,Setup!$D$2:$CX$500,COLUMNS($J7:AW7)+9,FALSE)),"",VLOOKUP($C7&amp;$D7&amp;$G7,Setup!$D$2:$CX$500,COLUMNS($J7:AW7)+9,FALSE))</f>
        <v/>
      </c>
      <c r="AX7" t="str">
        <f>IF(ISBLANK(VLOOKUP($C7&amp;$D7&amp;$G7,Setup!$D$2:$CX$500,COLUMNS($J7:AX7)+9,FALSE)),"",VLOOKUP($C7&amp;$D7&amp;$G7,Setup!$D$2:$CX$500,COLUMNS($J7:AX7)+9,FALSE))</f>
        <v/>
      </c>
      <c r="AY7" t="str">
        <f>IF(ISBLANK(VLOOKUP($C7&amp;$D7&amp;$G7,Setup!$D$2:$CX$500,COLUMNS($J7:AY7)+9,FALSE)),"",VLOOKUP($C7&amp;$D7&amp;$G7,Setup!$D$2:$CX$500,COLUMNS($J7:AY7)+9,FALSE))</f>
        <v/>
      </c>
      <c r="AZ7" t="str">
        <f>IF(ISBLANK(VLOOKUP($C7&amp;$D7&amp;$G7,Setup!$D$2:$CX$500,COLUMNS($J7:AZ7)+9,FALSE)),"",VLOOKUP($C7&amp;$D7&amp;$G7,Setup!$D$2:$CX$500,COLUMNS($J7:AZ7)+9,FALSE))</f>
        <v/>
      </c>
      <c r="BA7" t="str">
        <f>IF(ISBLANK(VLOOKUP($C7&amp;$D7&amp;$G7,Setup!$D$2:$CX$500,COLUMNS($J7:BA7)+9,FALSE)),"",VLOOKUP($C7&amp;$D7&amp;$G7,Setup!$D$2:$CX$500,COLUMNS($J7:BA7)+9,FALSE))</f>
        <v/>
      </c>
      <c r="BB7" t="str">
        <f>IF(ISBLANK(VLOOKUP($C7&amp;$D7&amp;$G7,Setup!$D$2:$CX$500,COLUMNS($J7:BB7)+9,FALSE)),"",VLOOKUP($C7&amp;$D7&amp;$G7,Setup!$D$2:$CX$500,COLUMNS($J7:BB7)+9,FALSE))</f>
        <v/>
      </c>
      <c r="BC7" t="str">
        <f>IF(ISBLANK(VLOOKUP($C7&amp;$D7&amp;$G7,Setup!$D$2:$CX$500,COLUMNS($J7:BC7)+9,FALSE)),"",VLOOKUP($C7&amp;$D7&amp;$G7,Setup!$D$2:$CX$500,COLUMNS($J7:BC7)+9,FALSE))</f>
        <v/>
      </c>
      <c r="BD7" t="str">
        <f>IF(ISBLANK(VLOOKUP($C7&amp;$D7&amp;$G7,Setup!$D$2:$CX$500,COLUMNS($J7:BD7)+9,FALSE)),"",VLOOKUP($C7&amp;$D7&amp;$G7,Setup!$D$2:$CX$500,COLUMNS($J7:BD7)+9,FALSE))</f>
        <v/>
      </c>
      <c r="BE7" t="str">
        <f>IF(ISBLANK(VLOOKUP($C7&amp;$D7&amp;$G7,Setup!$D$2:$CX$500,COLUMNS($J7:BE7)+9,FALSE)),"",VLOOKUP($C7&amp;$D7&amp;$G7,Setup!$D$2:$CX$500,COLUMNS($J7:BE7)+9,FALSE))</f>
        <v/>
      </c>
      <c r="BF7" t="str">
        <f>IF(ISBLANK(VLOOKUP($C7&amp;$D7&amp;$G7,Setup!$D$2:$CX$500,COLUMNS($J7:BF7)+9,FALSE)),"",VLOOKUP($C7&amp;$D7&amp;$G7,Setup!$D$2:$CX$500,COLUMNS($J7:BF7)+9,FALSE))</f>
        <v/>
      </c>
      <c r="BG7" t="str">
        <f>IF(ISBLANK(VLOOKUP($C7&amp;$D7&amp;$G7,Setup!$D$2:$CX$500,COLUMNS($J7:BG7)+9,FALSE)),"",VLOOKUP($C7&amp;$D7&amp;$G7,Setup!$D$2:$CX$500,COLUMNS($J7:BG7)+9,FALSE))</f>
        <v/>
      </c>
      <c r="BH7" t="str">
        <f>IF(ISBLANK(VLOOKUP($C7&amp;$D7&amp;$G7,Setup!$D$2:$CX$500,COLUMNS($J7:BH7)+9,FALSE)),"",VLOOKUP($C7&amp;$D7&amp;$G7,Setup!$D$2:$CX$500,COLUMNS($J7:BH7)+9,FALSE))</f>
        <v/>
      </c>
      <c r="BI7" t="str">
        <f>IF(ISBLANK(VLOOKUP($C7&amp;$D7&amp;$G7,Setup!$D$2:$CX$500,COLUMNS($J7:BI7)+9,FALSE)),"",VLOOKUP($C7&amp;$D7&amp;$G7,Setup!$D$2:$CX$500,COLUMNS($J7:BI7)+9,FALSE))</f>
        <v/>
      </c>
      <c r="BJ7" t="str">
        <f>IF(ISBLANK(VLOOKUP($C7&amp;$D7&amp;$G7,Setup!$D$2:$CX$500,COLUMNS($J7:BJ7)+9,FALSE)),"",VLOOKUP($C7&amp;$D7&amp;$G7,Setup!$D$2:$CX$500,COLUMNS($J7:BJ7)+9,FALSE))</f>
        <v/>
      </c>
      <c r="BK7" t="str">
        <f>IF(ISBLANK(VLOOKUP($C7&amp;$D7&amp;$G7,Setup!$D$2:$CX$500,COLUMNS($J7:BK7)+9,FALSE)),"",VLOOKUP($C7&amp;$D7&amp;$G7,Setup!$D$2:$CX$500,COLUMNS($J7:BK7)+9,FALSE))</f>
        <v/>
      </c>
      <c r="BL7" t="str">
        <f>IF(ISBLANK(VLOOKUP($C7&amp;$D7&amp;$G7,Setup!$D$2:$CX$500,COLUMNS($J7:BL7)+9,FALSE)),"",VLOOKUP($C7&amp;$D7&amp;$G7,Setup!$D$2:$CX$500,COLUMNS($J7:BL7)+9,FALSE))</f>
        <v/>
      </c>
      <c r="BM7" t="str">
        <f>IF(ISBLANK(VLOOKUP($C7&amp;$D7&amp;$G7,Setup!$D$2:$CX$500,COLUMNS($J7:BM7)+9,FALSE)),"",VLOOKUP($C7&amp;$D7&amp;$G7,Setup!$D$2:$CX$500,COLUMNS($J7:BM7)+9,FALSE))</f>
        <v/>
      </c>
      <c r="BN7" t="str">
        <f>IF(ISBLANK(VLOOKUP($C7&amp;$D7&amp;$G7,Setup!$D$2:$CX$500,COLUMNS($J7:BN7)+9,FALSE)),"",VLOOKUP($C7&amp;$D7&amp;$G7,Setup!$D$2:$CX$500,COLUMNS($J7:BN7)+9,FALSE))</f>
        <v/>
      </c>
      <c r="BO7" t="str">
        <f>IF(ISBLANK(VLOOKUP($C7&amp;$D7&amp;$G7,Setup!$D$2:$CX$500,COLUMNS($J7:BO7)+9,FALSE)),"",VLOOKUP($C7&amp;$D7&amp;$G7,Setup!$D$2:$CX$500,COLUMNS($J7:BO7)+9,FALSE))</f>
        <v/>
      </c>
      <c r="BP7" t="str">
        <f>IF(ISBLANK(VLOOKUP($C7&amp;$D7&amp;$G7,Setup!$D$2:$CX$500,COLUMNS($J7:BP7)+9,FALSE)),"",VLOOKUP($C7&amp;$D7&amp;$G7,Setup!$D$2:$CX$500,COLUMNS($J7:BP7)+9,FALSE))</f>
        <v/>
      </c>
      <c r="BQ7" t="str">
        <f>IF(ISBLANK(VLOOKUP($C7&amp;$D7&amp;$G7,Setup!$D$2:$CX$500,COLUMNS($J7:BQ7)+9,FALSE)),"",VLOOKUP($C7&amp;$D7&amp;$G7,Setup!$D$2:$CX$500,COLUMNS($J7:BQ7)+9,FALSE))</f>
        <v/>
      </c>
      <c r="BR7" t="str">
        <f>IF(ISBLANK(VLOOKUP($C7&amp;$D7&amp;$G7,Setup!$D$2:$CX$500,COLUMNS($J7:BR7)+9,FALSE)),"",VLOOKUP($C7&amp;$D7&amp;$G7,Setup!$D$2:$CX$500,COLUMNS($J7:BR7)+9,FALSE))</f>
        <v/>
      </c>
      <c r="BS7" t="str">
        <f>IF(ISBLANK(VLOOKUP($C7&amp;$D7&amp;$G7,Setup!$D$2:$CX$500,COLUMNS($J7:BS7)+9,FALSE)),"",VLOOKUP($C7&amp;$D7&amp;$G7,Setup!$D$2:$CX$500,COLUMNS($J7:BS7)+9,FALSE))</f>
        <v/>
      </c>
      <c r="BT7" t="str">
        <f>IF(ISBLANK(VLOOKUP($C7&amp;$D7&amp;$G7,Setup!$D$2:$CX$500,COLUMNS($J7:BT7)+9,FALSE)),"",VLOOKUP($C7&amp;$D7&amp;$G7,Setup!$D$2:$CX$500,COLUMNS($J7:BT7)+9,FALSE))</f>
        <v/>
      </c>
      <c r="BU7" t="str">
        <f>IF(ISBLANK(VLOOKUP($C7&amp;$D7&amp;$G7,Setup!$D$2:$CX$500,COLUMNS($J7:BU7)+9,FALSE)),"",VLOOKUP($C7&amp;$D7&amp;$G7,Setup!$D$2:$CX$500,COLUMNS($J7:BU7)+9,FALSE))</f>
        <v/>
      </c>
      <c r="BV7" t="str">
        <f>IF(ISBLANK(VLOOKUP($C7&amp;$D7&amp;$G7,Setup!$D$2:$CX$500,COLUMNS($J7:BV7)+9,FALSE)),"",VLOOKUP($C7&amp;$D7&amp;$G7,Setup!$D$2:$CX$500,COLUMNS($J7:BV7)+9,FALSE))</f>
        <v/>
      </c>
      <c r="BW7" t="str">
        <f>IF(ISBLANK(VLOOKUP($C7&amp;$D7&amp;$G7,Setup!$D$2:$CX$500,COLUMNS($J7:BW7)+9,FALSE)),"",VLOOKUP($C7&amp;$D7&amp;$G7,Setup!$D$2:$CX$500,COLUMNS($J7:BW7)+9,FALSE))</f>
        <v/>
      </c>
      <c r="BX7" t="str">
        <f>IF(ISBLANK(VLOOKUP($C7&amp;$D7&amp;$G7,Setup!$D$2:$CX$500,COLUMNS($J7:BX7)+9,FALSE)),"",VLOOKUP($C7&amp;$D7&amp;$G7,Setup!$D$2:$CX$500,COLUMNS($J7:BX7)+9,FALSE))</f>
        <v/>
      </c>
      <c r="BY7" t="str">
        <f>IF(ISBLANK(VLOOKUP($C7&amp;$D7&amp;$G7,Setup!$D$2:$CX$500,COLUMNS($J7:BY7)+9,FALSE)),"",VLOOKUP($C7&amp;$D7&amp;$G7,Setup!$D$2:$CX$500,COLUMNS($J7:BY7)+9,FALSE))</f>
        <v/>
      </c>
      <c r="BZ7" t="str">
        <f>IF(ISBLANK(VLOOKUP($C7&amp;$D7&amp;$G7,Setup!$D$2:$CX$500,COLUMNS($J7:BZ7)+9,FALSE)),"",VLOOKUP($C7&amp;$D7&amp;$G7,Setup!$D$2:$CX$500,COLUMNS($J7:BZ7)+9,FALSE))</f>
        <v/>
      </c>
      <c r="CA7" t="str">
        <f>IF(ISBLANK(VLOOKUP($C7&amp;$D7&amp;$G7,Setup!$D$2:$CX$500,COLUMNS($J7:CA7)+9,FALSE)),"",VLOOKUP($C7&amp;$D7&amp;$G7,Setup!$D$2:$CX$500,COLUMNS($J7:CA7)+9,FALSE))</f>
        <v/>
      </c>
      <c r="CB7" t="str">
        <f>IF(ISBLANK(VLOOKUP($C7&amp;$D7&amp;$G7,Setup!$D$2:$CX$500,COLUMNS($J7:CB7)+9,FALSE)),"",VLOOKUP($C7&amp;$D7&amp;$G7,Setup!$D$2:$CX$500,COLUMNS($J7:CB7)+9,FALSE))</f>
        <v/>
      </c>
      <c r="CC7" t="str">
        <f>IF(ISBLANK(VLOOKUP($C7&amp;$D7&amp;$G7,Setup!$D$2:$CX$500,COLUMNS($J7:CC7)+9,FALSE)),"",VLOOKUP($C7&amp;$D7&amp;$G7,Setup!$D$2:$CX$500,COLUMNS($J7:CC7)+9,FALSE))</f>
        <v/>
      </c>
      <c r="CD7" t="str">
        <f>IF(ISBLANK(VLOOKUP($C7&amp;$D7&amp;$G7,Setup!$D$2:$CX$500,COLUMNS($J7:CD7)+9,FALSE)),"",VLOOKUP($C7&amp;$D7&amp;$G7,Setup!$D$2:$CX$500,COLUMNS($J7:CD7)+9,FALSE))</f>
        <v/>
      </c>
      <c r="CE7" t="str">
        <f>IF(ISBLANK(VLOOKUP($C7&amp;$D7&amp;$G7,Setup!$D$2:$CX$500,COLUMNS($J7:CE7)+9,FALSE)),"",VLOOKUP($C7&amp;$D7&amp;$G7,Setup!$D$2:$CX$500,COLUMNS($J7:CE7)+9,FALSE))</f>
        <v/>
      </c>
      <c r="CF7" t="str">
        <f>IF(ISBLANK(VLOOKUP($C7&amp;$D7&amp;$G7,Setup!$D$2:$CX$500,COLUMNS($J7:CF7)+9,FALSE)),"",VLOOKUP($C7&amp;$D7&amp;$G7,Setup!$D$2:$CX$500,COLUMNS($J7:CF7)+9,FALSE))</f>
        <v/>
      </c>
      <c r="CG7" t="str">
        <f>IF(ISBLANK(VLOOKUP($C7&amp;$D7&amp;$G7,Setup!$D$2:$CX$500,COLUMNS($J7:CG7)+9,FALSE)),"",VLOOKUP($C7&amp;$D7&amp;$G7,Setup!$D$2:$CX$500,COLUMNS($J7:CG7)+9,FALSE))</f>
        <v/>
      </c>
      <c r="CH7" t="str">
        <f>IF(ISBLANK(VLOOKUP($C7&amp;$D7&amp;$G7,Setup!$D$2:$CX$500,COLUMNS($J7:CH7)+9,FALSE)),"",VLOOKUP($C7&amp;$D7&amp;$G7,Setup!$D$2:$CX$500,COLUMNS($J7:CH7)+9,FALSE))</f>
        <v/>
      </c>
      <c r="CI7" t="str">
        <f>IF(ISBLANK(VLOOKUP($C7&amp;$D7&amp;$G7,Setup!$D$2:$CX$500,COLUMNS($J7:CI7)+9,FALSE)),"",VLOOKUP($C7&amp;$D7&amp;$G7,Setup!$D$2:$CX$500,COLUMNS($J7:CI7)+9,FALSE))</f>
        <v/>
      </c>
      <c r="CJ7" t="str">
        <f>IF(ISBLANK(VLOOKUP($C7&amp;$D7&amp;$G7,Setup!$D$2:$CX$500,COLUMNS($J7:CJ7)+9,FALSE)),"",VLOOKUP($C7&amp;$D7&amp;$G7,Setup!$D$2:$CX$500,COLUMNS($J7:CJ7)+9,FALSE))</f>
        <v/>
      </c>
      <c r="CK7" t="str">
        <f>IF(ISBLANK(VLOOKUP($C7&amp;$D7&amp;$G7,Setup!$D$2:$CX$500,COLUMNS($J7:CK7)+9,FALSE)),"",VLOOKUP($C7&amp;$D7&amp;$G7,Setup!$D$2:$CX$500,COLUMNS($J7:CK7)+9,FALSE))</f>
        <v/>
      </c>
      <c r="CL7" t="str">
        <f>IF(ISBLANK(VLOOKUP($C7&amp;$D7&amp;$G7,Setup!$D$2:$CX$500,COLUMNS($J7:CL7)+9,FALSE)),"",VLOOKUP($C7&amp;$D7&amp;$G7,Setup!$D$2:$CX$500,COLUMNS($J7:CL7)+9,FALSE))</f>
        <v/>
      </c>
      <c r="CM7" t="str">
        <f>IF(ISBLANK(VLOOKUP($C7&amp;$D7&amp;$G7,Setup!$D$2:$CX$500,COLUMNS($J7:CM7)+9,FALSE)),"",VLOOKUP($C7&amp;$D7&amp;$G7,Setup!$D$2:$CX$500,COLUMNS($J7:CM7)+9,FALSE))</f>
        <v/>
      </c>
      <c r="CN7" t="str">
        <f>IF(ISBLANK(VLOOKUP($C7&amp;$D7&amp;$G7,Setup!$D$2:$CX$500,COLUMNS($J7:CN7)+9,FALSE)),"",VLOOKUP($C7&amp;$D7&amp;$G7,Setup!$D$2:$CX$500,COLUMNS($J7:CN7)+9,FALSE))</f>
        <v/>
      </c>
      <c r="CO7" t="str">
        <f>IF(ISBLANK(VLOOKUP($C7&amp;$D7&amp;$G7,Setup!$D$2:$CX$500,COLUMNS($J7:CO7)+9,FALSE)),"",VLOOKUP($C7&amp;$D7&amp;$G7,Setup!$D$2:$CX$500,COLUMNS($J7:CO7)+9,FALSE))</f>
        <v/>
      </c>
      <c r="CP7" t="str">
        <f>IF(ISBLANK(VLOOKUP($C7&amp;$D7&amp;$G7,Setup!$D$2:$CX$500,COLUMNS($J7:CP7)+9,FALSE)),"",VLOOKUP($C7&amp;$D7&amp;$G7,Setup!$D$2:$CX$500,COLUMNS($J7:CP7)+9,FALSE))</f>
        <v/>
      </c>
      <c r="CQ7" t="str">
        <f>IF(ISBLANK(VLOOKUP($C7&amp;$D7&amp;$G7,Setup!$D$2:$CX$500,COLUMNS($J7:CQ7)+9,FALSE)),"",VLOOKUP($C7&amp;$D7&amp;$G7,Setup!$D$2:$CX$500,COLUMNS($J7:CQ7)+9,FALSE))</f>
        <v/>
      </c>
      <c r="CR7" t="str">
        <f>IF(ISBLANK(VLOOKUP($C7&amp;$D7&amp;$G7,Setup!$D$2:$CX$500,COLUMNS($J7:CR7)+9,FALSE)),"",VLOOKUP($C7&amp;$D7&amp;$G7,Setup!$D$2:$CX$500,COLUMNS($J7:CR7)+9,FALSE))</f>
        <v/>
      </c>
      <c r="CS7" t="str">
        <f>IF(ISBLANK(VLOOKUP($C7&amp;$D7&amp;$G7,Setup!$D$2:$CX$500,COLUMNS($J7:CS7)+9,FALSE)),"",VLOOKUP($C7&amp;$D7&amp;$G7,Setup!$D$2:$CX$500,COLUMNS($J7:CS7)+9,FALSE))</f>
        <v/>
      </c>
      <c r="CT7" t="str">
        <f>IF(ISBLANK(VLOOKUP($C7&amp;$D7&amp;$G7,Setup!$D$2:$CX$500,COLUMNS($J7:CT7)+9,FALSE)),"",VLOOKUP($C7&amp;$D7&amp;$G7,Setup!$D$2:$CX$500,COLUMNS($J7:CT7)+9,FALSE))</f>
        <v/>
      </c>
      <c r="CU7" t="str">
        <f>IF(ISBLANK(VLOOKUP($C7&amp;$D7&amp;$G7,Setup!$D$2:$CX$500,COLUMNS($J7:CU7)+9,FALSE)),"",VLOOKUP($C7&amp;$D7&amp;$G7,Setup!$D$2:$CX$500,COLUMNS($J7:CU7)+9,FALSE))</f>
        <v/>
      </c>
    </row>
    <row r="8" spans="1:99" x14ac:dyDescent="0.25">
      <c r="A8" t="s">
        <v>515</v>
      </c>
      <c r="B8" t="s">
        <v>156</v>
      </c>
      <c r="C8" s="1" t="s">
        <v>17</v>
      </c>
      <c r="D8" s="1" t="s">
        <v>183</v>
      </c>
      <c r="E8" s="1" t="s">
        <v>539</v>
      </c>
      <c r="F8" s="1" t="s">
        <v>182</v>
      </c>
      <c r="G8" s="1" t="s">
        <v>29</v>
      </c>
      <c r="H8" s="1" t="s">
        <v>540</v>
      </c>
      <c r="I8" s="1" t="s">
        <v>538</v>
      </c>
      <c r="J8" t="str">
        <f>IF(ISBLANK(VLOOKUP($C8&amp;$D8&amp;$G8,Setup!$D$2:$CX$500,COLUMNS($J8:J8)+9,FALSE)),"",VLOOKUP($C8&amp;$D8&amp;$G8,Setup!$D$2:$CX$500,COLUMNS($J8:J8)+9,FALSE))</f>
        <v>Merchandise</v>
      </c>
      <c r="K8" t="str">
        <f>IF(ISBLANK(VLOOKUP($C8&amp;$D8&amp;$G8,Setup!$D$2:$CX$500,COLUMNS($J8:K8)+9,FALSE)),"",VLOOKUP($C8&amp;$D8&amp;$G8,Setup!$D$2:$CX$500,COLUMNS($J8:K8)+9,FALSE))</f>
        <v>SEE ALL BRANDS »</v>
      </c>
      <c r="L8" t="str">
        <f>IF(ISBLANK(VLOOKUP($C8&amp;$D8&amp;$G8,Setup!$D$2:$CX$500,COLUMNS($J8:L8)+9,FALSE)),"",VLOOKUP($C8&amp;$D8&amp;$G8,Setup!$D$2:$CX$500,COLUMNS($J8:L8)+9,FALSE))</f>
        <v/>
      </c>
      <c r="M8" t="str">
        <f>IF(ISBLANK(VLOOKUP($C8&amp;$D8&amp;$G8,Setup!$D$2:$CX$500,COLUMNS($J8:M8)+9,FALSE)),"",VLOOKUP($C8&amp;$D8&amp;$G8,Setup!$D$2:$CX$500,COLUMNS($J8:M8)+9,FALSE))</f>
        <v/>
      </c>
      <c r="N8" t="str">
        <f>IF(ISBLANK(VLOOKUP($C8&amp;$D8&amp;$G8,Setup!$D$2:$CX$500,COLUMNS($J8:N8)+9,FALSE)),"",VLOOKUP($C8&amp;$D8&amp;$G8,Setup!$D$2:$CX$500,COLUMNS($J8:N8)+9,FALSE))</f>
        <v/>
      </c>
      <c r="O8" t="str">
        <f>IF(ISBLANK(VLOOKUP($C8&amp;$D8&amp;$G8,Setup!$D$2:$CX$500,COLUMNS($J8:O8)+9,FALSE)),"",VLOOKUP($C8&amp;$D8&amp;$G8,Setup!$D$2:$CX$500,COLUMNS($J8:O8)+9,FALSE))</f>
        <v/>
      </c>
      <c r="P8" t="str">
        <f>IF(ISBLANK(VLOOKUP($C8&amp;$D8&amp;$G8,Setup!$D$2:$CX$500,COLUMNS($J8:P8)+9,FALSE)),"",VLOOKUP($C8&amp;$D8&amp;$G8,Setup!$D$2:$CX$500,COLUMNS($J8:P8)+9,FALSE))</f>
        <v/>
      </c>
      <c r="Q8" t="str">
        <f>IF(ISBLANK(VLOOKUP($C8&amp;$D8&amp;$G8,Setup!$D$2:$CX$500,COLUMNS($J8:Q8)+9,FALSE)),"",VLOOKUP($C8&amp;$D8&amp;$G8,Setup!$D$2:$CX$500,COLUMNS($J8:Q8)+9,FALSE))</f>
        <v/>
      </c>
      <c r="R8" t="str">
        <f>IF(ISBLANK(VLOOKUP($C8&amp;$D8&amp;$G8,Setup!$D$2:$CX$500,COLUMNS($J8:R8)+9,FALSE)),"",VLOOKUP($C8&amp;$D8&amp;$G8,Setup!$D$2:$CX$500,COLUMNS($J8:R8)+9,FALSE))</f>
        <v/>
      </c>
      <c r="S8" t="str">
        <f>IF(ISBLANK(VLOOKUP($C8&amp;$D8&amp;$G8,Setup!$D$2:$CX$500,COLUMNS($J8:S8)+9,FALSE)),"",VLOOKUP($C8&amp;$D8&amp;$G8,Setup!$D$2:$CX$500,COLUMNS($J8:S8)+9,FALSE))</f>
        <v/>
      </c>
      <c r="T8" t="str">
        <f>IF(ISBLANK(VLOOKUP($C8&amp;$D8&amp;$G8,Setup!$D$2:$CX$500,COLUMNS($J8:T8)+9,FALSE)),"",VLOOKUP($C8&amp;$D8&amp;$G8,Setup!$D$2:$CX$500,COLUMNS($J8:T8)+9,FALSE))</f>
        <v>Cash Rewards</v>
      </c>
      <c r="U8" t="str">
        <f>IF(ISBLANK(VLOOKUP($C8&amp;$D8&amp;$G8,Setup!$D$2:$CX$500,COLUMNS($J8:U8)+9,FALSE)),"",VLOOKUP($C8&amp;$D8&amp;$G8,Setup!$D$2:$CX$500,COLUMNS($J8:U8)+9,FALSE))</f>
        <v>Annual Fee Credit</v>
      </c>
      <c r="V8" t="str">
        <f>IF(ISBLANK(VLOOKUP($C8&amp;$D8&amp;$G8,Setup!$D$2:$CX$500,COLUMNS($J8:V8)+9,FALSE)),"",VLOOKUP($C8&amp;$D8&amp;$G8,Setup!$D$2:$CX$500,COLUMNS($J8:V8)+9,FALSE))</f>
        <v/>
      </c>
      <c r="W8" t="str">
        <f>IF(ISBLANK(VLOOKUP($C8&amp;$D8&amp;$G8,Setup!$D$2:$CX$500,COLUMNS($J8:W8)+9,FALSE)),"",VLOOKUP($C8&amp;$D8&amp;$G8,Setup!$D$2:$CX$500,COLUMNS($J8:W8)+9,FALSE))</f>
        <v/>
      </c>
      <c r="X8" t="str">
        <f>IF(ISBLANK(VLOOKUP($C8&amp;$D8&amp;$G8,Setup!$D$2:$CX$500,COLUMNS($J8:X8)+9,FALSE)),"",VLOOKUP($C8&amp;$D8&amp;$G8,Setup!$D$2:$CX$500,COLUMNS($J8:X8)+9,FALSE))</f>
        <v/>
      </c>
      <c r="Y8" t="str">
        <f>IF(ISBLANK(VLOOKUP($C8&amp;$D8&amp;$G8,Setup!$D$2:$CX$500,COLUMNS($J8:Y8)+9,FALSE)),"",VLOOKUP($C8&amp;$D8&amp;$G8,Setup!$D$2:$CX$500,COLUMNS($J8:Y8)+9,FALSE))</f>
        <v/>
      </c>
      <c r="Z8" t="str">
        <f>IF(ISBLANK(VLOOKUP($C8&amp;$D8&amp;$G8,Setup!$D$2:$CX$500,COLUMNS($J8:Z8)+9,FALSE)),"",VLOOKUP($C8&amp;$D8&amp;$G8,Setup!$D$2:$CX$500,COLUMNS($J8:Z8)+9,FALSE))</f>
        <v/>
      </c>
      <c r="AA8" t="str">
        <f>IF(ISBLANK(VLOOKUP($C8&amp;$D8&amp;$G8,Setup!$D$2:$CX$500,COLUMNS($J8:AA8)+9,FALSE)),"",VLOOKUP($C8&amp;$D8&amp;$G8,Setup!$D$2:$CX$500,COLUMNS($J8:AA8)+9,FALSE))</f>
        <v/>
      </c>
      <c r="AB8" t="str">
        <f>IF(ISBLANK(VLOOKUP($C8&amp;$D8&amp;$G8,Setup!$D$2:$CX$500,COLUMNS($J8:AB8)+9,FALSE)),"",VLOOKUP($C8&amp;$D8&amp;$G8,Setup!$D$2:$CX$500,COLUMNS($J8:AB8)+9,FALSE))</f>
        <v/>
      </c>
      <c r="AC8" t="str">
        <f>IF(ISBLANK(VLOOKUP($C8&amp;$D8&amp;$G8,Setup!$D$2:$CX$500,COLUMNS($J8:AC8)+9,FALSE)),"",VLOOKUP($C8&amp;$D8&amp;$G8,Setup!$D$2:$CX$500,COLUMNS($J8:AC8)+9,FALSE))</f>
        <v/>
      </c>
      <c r="AD8" t="str">
        <f>IF(ISBLANK(VLOOKUP($C8&amp;$D8&amp;$G8,Setup!$D$2:$CX$500,COLUMNS($J8:AD8)+9,FALSE)),"",VLOOKUP($C8&amp;$D8&amp;$G8,Setup!$D$2:$CX$500,COLUMNS($J8:AD8)+9,FALSE))</f>
        <v>Travel</v>
      </c>
      <c r="AE8" t="str">
        <f>IF(ISBLANK(VLOOKUP($C8&amp;$D8&amp;$G8,Setup!$D$2:$CX$500,COLUMNS($J8:AE8)+9,FALSE)),"",VLOOKUP($C8&amp;$D8&amp;$G8,Setup!$D$2:$CX$500,COLUMNS($J8:AE8)+9,FALSE))</f>
        <v>Points Transfer</v>
      </c>
      <c r="AF8" t="str">
        <f>IF(ISBLANK(VLOOKUP($C8&amp;$D8&amp;$G8,Setup!$D$2:$CX$500,COLUMNS($J8:AF8)+9,FALSE)),"",VLOOKUP($C8&amp;$D8&amp;$G8,Setup!$D$2:$CX$500,COLUMNS($J8:AF8)+9,FALSE))</f>
        <v>Flights</v>
      </c>
      <c r="AG8" t="str">
        <f>IF(ISBLANK(VLOOKUP($C8&amp;$D8&amp;$G8,Setup!$D$2:$CX$500,COLUMNS($J8:AG8)+9,FALSE)),"",VLOOKUP($C8&amp;$D8&amp;$G8,Setup!$D$2:$CX$500,COLUMNS($J8:AG8)+9,FALSE))</f>
        <v>Hotels</v>
      </c>
      <c r="AH8" t="str">
        <f>IF(ISBLANK(VLOOKUP($C8&amp;$D8&amp;$G8,Setup!$D$2:$CX$500,COLUMNS($J8:AH8)+9,FALSE)),"",VLOOKUP($C8&amp;$D8&amp;$G8,Setup!$D$2:$CX$500,COLUMNS($J8:AH8)+9,FALSE))</f>
        <v>Cars</v>
      </c>
      <c r="AI8" t="str">
        <f>IF(ISBLANK(VLOOKUP($C8&amp;$D8&amp;$G8,Setup!$D$2:$CX$500,COLUMNS($J8:AI8)+9,FALSE)),"",VLOOKUP($C8&amp;$D8&amp;$G8,Setup!$D$2:$CX$500,COLUMNS($J8:AI8)+9,FALSE))</f>
        <v>Deals</v>
      </c>
      <c r="AJ8" t="str">
        <f>IF(ISBLANK(VLOOKUP($C8&amp;$D8&amp;$G8,Setup!$D$2:$CX$500,COLUMNS($J8:AJ8)+9,FALSE)),"",VLOOKUP($C8&amp;$D8&amp;$G8,Setup!$D$2:$CX$500,COLUMNS($J8:AJ8)+9,FALSE))</f>
        <v>My Trips</v>
      </c>
      <c r="AK8" t="str">
        <f>IF(ISBLANK(VLOOKUP($C8&amp;$D8&amp;$G8,Setup!$D$2:$CX$500,COLUMNS($J8:AK8)+9,FALSE)),"",VLOOKUP($C8&amp;$D8&amp;$G8,Setup!$D$2:$CX$500,COLUMNS($J8:AK8)+9,FALSE))</f>
        <v>Itinerary</v>
      </c>
      <c r="AL8" t="str">
        <f>IF(ISBLANK(VLOOKUP($C8&amp;$D8&amp;$G8,Setup!$D$2:$CX$500,COLUMNS($J8:AL8)+9,FALSE)),"",VLOOKUP($C8&amp;$D8&amp;$G8,Setup!$D$2:$CX$500,COLUMNS($J8:AL8)+9,FALSE))</f>
        <v/>
      </c>
      <c r="AM8" t="str">
        <f>IF(ISBLANK(VLOOKUP($C8&amp;$D8&amp;$G8,Setup!$D$2:$CX$500,COLUMNS($J8:AM8)+9,FALSE)),"",VLOOKUP($C8&amp;$D8&amp;$G8,Setup!$D$2:$CX$500,COLUMNS($J8:AM8)+9,FALSE))</f>
        <v/>
      </c>
      <c r="AN8" t="str">
        <f>IF(ISBLANK(VLOOKUP($C8&amp;$D8&amp;$G8,Setup!$D$2:$CX$500,COLUMNS($J8:AN8)+9,FALSE)),"",VLOOKUP($C8&amp;$D8&amp;$G8,Setup!$D$2:$CX$500,COLUMNS($J8:AN8)+9,FALSE))</f>
        <v/>
      </c>
      <c r="AO8" t="str">
        <f>IF(ISBLANK(VLOOKUP($C8&amp;$D8&amp;$G8,Setup!$D$2:$CX$500,COLUMNS($J8:AO8)+9,FALSE)),"",VLOOKUP($C8&amp;$D8&amp;$G8,Setup!$D$2:$CX$500,COLUMNS($J8:AO8)+9,FALSE))</f>
        <v/>
      </c>
      <c r="AP8" t="str">
        <f>IF(ISBLANK(VLOOKUP($C8&amp;$D8&amp;$G8,Setup!$D$2:$CX$500,COLUMNS($J8:AP8)+9,FALSE)),"",VLOOKUP($C8&amp;$D8&amp;$G8,Setup!$D$2:$CX$500,COLUMNS($J8:AP8)+9,FALSE))</f>
        <v/>
      </c>
      <c r="AQ8" t="str">
        <f>IF(ISBLANK(VLOOKUP($C8&amp;$D8&amp;$G8,Setup!$D$2:$CX$500,COLUMNS($J8:AQ8)+9,FALSE)),"",VLOOKUP($C8&amp;$D8&amp;$G8,Setup!$D$2:$CX$500,COLUMNS($J8:AQ8)+9,FALSE))</f>
        <v/>
      </c>
      <c r="AR8" t="str">
        <f>IF(ISBLANK(VLOOKUP($C8&amp;$D8&amp;$G8,Setup!$D$2:$CX$500,COLUMNS($J8:AR8)+9,FALSE)),"",VLOOKUP($C8&amp;$D8&amp;$G8,Setup!$D$2:$CX$500,COLUMNS($J8:AR8)+9,FALSE))</f>
        <v/>
      </c>
      <c r="AS8" t="str">
        <f>IF(ISBLANK(VLOOKUP($C8&amp;$D8&amp;$G8,Setup!$D$2:$CX$500,COLUMNS($J8:AS8)+9,FALSE)),"",VLOOKUP($C8&amp;$D8&amp;$G8,Setup!$D$2:$CX$500,COLUMNS($J8:AS8)+9,FALSE))</f>
        <v/>
      </c>
      <c r="AT8" t="str">
        <f>IF(ISBLANK(VLOOKUP($C8&amp;$D8&amp;$G8,Setup!$D$2:$CX$500,COLUMNS($J8:AT8)+9,FALSE)),"",VLOOKUP($C8&amp;$D8&amp;$G8,Setup!$D$2:$CX$500,COLUMNS($J8:AT8)+9,FALSE))</f>
        <v/>
      </c>
      <c r="AU8" t="str">
        <f>IF(ISBLANK(VLOOKUP($C8&amp;$D8&amp;$G8,Setup!$D$2:$CX$500,COLUMNS($J8:AU8)+9,FALSE)),"",VLOOKUP($C8&amp;$D8&amp;$G8,Setup!$D$2:$CX$500,COLUMNS($J8:AU8)+9,FALSE))</f>
        <v/>
      </c>
      <c r="AV8" t="str">
        <f>IF(ISBLANK(VLOOKUP($C8&amp;$D8&amp;$G8,Setup!$D$2:$CX$500,COLUMNS($J8:AV8)+9,FALSE)),"",VLOOKUP($C8&amp;$D8&amp;$G8,Setup!$D$2:$CX$500,COLUMNS($J8:AV8)+9,FALSE))</f>
        <v/>
      </c>
      <c r="AW8" t="str">
        <f>IF(ISBLANK(VLOOKUP($C8&amp;$D8&amp;$G8,Setup!$D$2:$CX$500,COLUMNS($J8:AW8)+9,FALSE)),"",VLOOKUP($C8&amp;$D8&amp;$G8,Setup!$D$2:$CX$500,COLUMNS($J8:AW8)+9,FALSE))</f>
        <v/>
      </c>
      <c r="AX8" t="str">
        <f>IF(ISBLANK(VLOOKUP($C8&amp;$D8&amp;$G8,Setup!$D$2:$CX$500,COLUMNS($J8:AX8)+9,FALSE)),"",VLOOKUP($C8&amp;$D8&amp;$G8,Setup!$D$2:$CX$500,COLUMNS($J8:AX8)+9,FALSE))</f>
        <v/>
      </c>
      <c r="AY8" t="str">
        <f>IF(ISBLANK(VLOOKUP($C8&amp;$D8&amp;$G8,Setup!$D$2:$CX$500,COLUMNS($J8:AY8)+9,FALSE)),"",VLOOKUP($C8&amp;$D8&amp;$G8,Setup!$D$2:$CX$500,COLUMNS($J8:AY8)+9,FALSE))</f>
        <v/>
      </c>
      <c r="AZ8" t="str">
        <f>IF(ISBLANK(VLOOKUP($C8&amp;$D8&amp;$G8,Setup!$D$2:$CX$500,COLUMNS($J8:AZ8)+9,FALSE)),"",VLOOKUP($C8&amp;$D8&amp;$G8,Setup!$D$2:$CX$500,COLUMNS($J8:AZ8)+9,FALSE))</f>
        <v/>
      </c>
      <c r="BA8" t="str">
        <f>IF(ISBLANK(VLOOKUP($C8&amp;$D8&amp;$G8,Setup!$D$2:$CX$500,COLUMNS($J8:BA8)+9,FALSE)),"",VLOOKUP($C8&amp;$D8&amp;$G8,Setup!$D$2:$CX$500,COLUMNS($J8:BA8)+9,FALSE))</f>
        <v/>
      </c>
      <c r="BB8" t="str">
        <f>IF(ISBLANK(VLOOKUP($C8&amp;$D8&amp;$G8,Setup!$D$2:$CX$500,COLUMNS($J8:BB8)+9,FALSE)),"",VLOOKUP($C8&amp;$D8&amp;$G8,Setup!$D$2:$CX$500,COLUMNS($J8:BB8)+9,FALSE))</f>
        <v/>
      </c>
      <c r="BC8" t="str">
        <f>IF(ISBLANK(VLOOKUP($C8&amp;$D8&amp;$G8,Setup!$D$2:$CX$500,COLUMNS($J8:BC8)+9,FALSE)),"",VLOOKUP($C8&amp;$D8&amp;$G8,Setup!$D$2:$CX$500,COLUMNS($J8:BC8)+9,FALSE))</f>
        <v/>
      </c>
      <c r="BD8" t="str">
        <f>IF(ISBLANK(VLOOKUP($C8&amp;$D8&amp;$G8,Setup!$D$2:$CX$500,COLUMNS($J8:BD8)+9,FALSE)),"",VLOOKUP($C8&amp;$D8&amp;$G8,Setup!$D$2:$CX$500,COLUMNS($J8:BD8)+9,FALSE))</f>
        <v/>
      </c>
      <c r="BE8" t="str">
        <f>IF(ISBLANK(VLOOKUP($C8&amp;$D8&amp;$G8,Setup!$D$2:$CX$500,COLUMNS($J8:BE8)+9,FALSE)),"",VLOOKUP($C8&amp;$D8&amp;$G8,Setup!$D$2:$CX$500,COLUMNS($J8:BE8)+9,FALSE))</f>
        <v/>
      </c>
      <c r="BF8" t="str">
        <f>IF(ISBLANK(VLOOKUP($C8&amp;$D8&amp;$G8,Setup!$D$2:$CX$500,COLUMNS($J8:BF8)+9,FALSE)),"",VLOOKUP($C8&amp;$D8&amp;$G8,Setup!$D$2:$CX$500,COLUMNS($J8:BF8)+9,FALSE))</f>
        <v/>
      </c>
      <c r="BG8" t="str">
        <f>IF(ISBLANK(VLOOKUP($C8&amp;$D8&amp;$G8,Setup!$D$2:$CX$500,COLUMNS($J8:BG8)+9,FALSE)),"",VLOOKUP($C8&amp;$D8&amp;$G8,Setup!$D$2:$CX$500,COLUMNS($J8:BG8)+9,FALSE))</f>
        <v/>
      </c>
      <c r="BH8" t="str">
        <f>IF(ISBLANK(VLOOKUP($C8&amp;$D8&amp;$G8,Setup!$D$2:$CX$500,COLUMNS($J8:BH8)+9,FALSE)),"",VLOOKUP($C8&amp;$D8&amp;$G8,Setup!$D$2:$CX$500,COLUMNS($J8:BH8)+9,FALSE))</f>
        <v/>
      </c>
      <c r="BI8" t="str">
        <f>IF(ISBLANK(VLOOKUP($C8&amp;$D8&amp;$G8,Setup!$D$2:$CX$500,COLUMNS($J8:BI8)+9,FALSE)),"",VLOOKUP($C8&amp;$D8&amp;$G8,Setup!$D$2:$CX$500,COLUMNS($J8:BI8)+9,FALSE))</f>
        <v/>
      </c>
      <c r="BJ8" t="str">
        <f>IF(ISBLANK(VLOOKUP($C8&amp;$D8&amp;$G8,Setup!$D$2:$CX$500,COLUMNS($J8:BJ8)+9,FALSE)),"",VLOOKUP($C8&amp;$D8&amp;$G8,Setup!$D$2:$CX$500,COLUMNS($J8:BJ8)+9,FALSE))</f>
        <v/>
      </c>
      <c r="BK8" t="str">
        <f>IF(ISBLANK(VLOOKUP($C8&amp;$D8&amp;$G8,Setup!$D$2:$CX$500,COLUMNS($J8:BK8)+9,FALSE)),"",VLOOKUP($C8&amp;$D8&amp;$G8,Setup!$D$2:$CX$500,COLUMNS($J8:BK8)+9,FALSE))</f>
        <v/>
      </c>
      <c r="BL8" t="str">
        <f>IF(ISBLANK(VLOOKUP($C8&amp;$D8&amp;$G8,Setup!$D$2:$CX$500,COLUMNS($J8:BL8)+9,FALSE)),"",VLOOKUP($C8&amp;$D8&amp;$G8,Setup!$D$2:$CX$500,COLUMNS($J8:BL8)+9,FALSE))</f>
        <v/>
      </c>
      <c r="BM8" t="str">
        <f>IF(ISBLANK(VLOOKUP($C8&amp;$D8&amp;$G8,Setup!$D$2:$CX$500,COLUMNS($J8:BM8)+9,FALSE)),"",VLOOKUP($C8&amp;$D8&amp;$G8,Setup!$D$2:$CX$500,COLUMNS($J8:BM8)+9,FALSE))</f>
        <v/>
      </c>
      <c r="BN8" t="str">
        <f>IF(ISBLANK(VLOOKUP($C8&amp;$D8&amp;$G8,Setup!$D$2:$CX$500,COLUMNS($J8:BN8)+9,FALSE)),"",VLOOKUP($C8&amp;$D8&amp;$G8,Setup!$D$2:$CX$500,COLUMNS($J8:BN8)+9,FALSE))</f>
        <v/>
      </c>
      <c r="BO8" t="str">
        <f>IF(ISBLANK(VLOOKUP($C8&amp;$D8&amp;$G8,Setup!$D$2:$CX$500,COLUMNS($J8:BO8)+9,FALSE)),"",VLOOKUP($C8&amp;$D8&amp;$G8,Setup!$D$2:$CX$500,COLUMNS($J8:BO8)+9,FALSE))</f>
        <v/>
      </c>
      <c r="BP8" t="str">
        <f>IF(ISBLANK(VLOOKUP($C8&amp;$D8&amp;$G8,Setup!$D$2:$CX$500,COLUMNS($J8:BP8)+9,FALSE)),"",VLOOKUP($C8&amp;$D8&amp;$G8,Setup!$D$2:$CX$500,COLUMNS($J8:BP8)+9,FALSE))</f>
        <v/>
      </c>
      <c r="BQ8" t="str">
        <f>IF(ISBLANK(VLOOKUP($C8&amp;$D8&amp;$G8,Setup!$D$2:$CX$500,COLUMNS($J8:BQ8)+9,FALSE)),"",VLOOKUP($C8&amp;$D8&amp;$G8,Setup!$D$2:$CX$500,COLUMNS($J8:BQ8)+9,FALSE))</f>
        <v/>
      </c>
      <c r="BR8" t="str">
        <f>IF(ISBLANK(VLOOKUP($C8&amp;$D8&amp;$G8,Setup!$D$2:$CX$500,COLUMNS($J8:BR8)+9,FALSE)),"",VLOOKUP($C8&amp;$D8&amp;$G8,Setup!$D$2:$CX$500,COLUMNS($J8:BR8)+9,FALSE))</f>
        <v/>
      </c>
      <c r="BS8" t="str">
        <f>IF(ISBLANK(VLOOKUP($C8&amp;$D8&amp;$G8,Setup!$D$2:$CX$500,COLUMNS($J8:BS8)+9,FALSE)),"",VLOOKUP($C8&amp;$D8&amp;$G8,Setup!$D$2:$CX$500,COLUMNS($J8:BS8)+9,FALSE))</f>
        <v/>
      </c>
      <c r="BT8" t="str">
        <f>IF(ISBLANK(VLOOKUP($C8&amp;$D8&amp;$G8,Setup!$D$2:$CX$500,COLUMNS($J8:BT8)+9,FALSE)),"",VLOOKUP($C8&amp;$D8&amp;$G8,Setup!$D$2:$CX$500,COLUMNS($J8:BT8)+9,FALSE))</f>
        <v/>
      </c>
      <c r="BU8" t="str">
        <f>IF(ISBLANK(VLOOKUP($C8&amp;$D8&amp;$G8,Setup!$D$2:$CX$500,COLUMNS($J8:BU8)+9,FALSE)),"",VLOOKUP($C8&amp;$D8&amp;$G8,Setup!$D$2:$CX$500,COLUMNS($J8:BU8)+9,FALSE))</f>
        <v/>
      </c>
      <c r="BV8" t="str">
        <f>IF(ISBLANK(VLOOKUP($C8&amp;$D8&amp;$G8,Setup!$D$2:$CX$500,COLUMNS($J8:BV8)+9,FALSE)),"",VLOOKUP($C8&amp;$D8&amp;$G8,Setup!$D$2:$CX$500,COLUMNS($J8:BV8)+9,FALSE))</f>
        <v/>
      </c>
      <c r="BW8" t="str">
        <f>IF(ISBLANK(VLOOKUP($C8&amp;$D8&amp;$G8,Setup!$D$2:$CX$500,COLUMNS($J8:BW8)+9,FALSE)),"",VLOOKUP($C8&amp;$D8&amp;$G8,Setup!$D$2:$CX$500,COLUMNS($J8:BW8)+9,FALSE))</f>
        <v/>
      </c>
      <c r="BX8" t="str">
        <f>IF(ISBLANK(VLOOKUP($C8&amp;$D8&amp;$G8,Setup!$D$2:$CX$500,COLUMNS($J8:BX8)+9,FALSE)),"",VLOOKUP($C8&amp;$D8&amp;$G8,Setup!$D$2:$CX$500,COLUMNS($J8:BX8)+9,FALSE))</f>
        <v/>
      </c>
      <c r="BY8" t="str">
        <f>IF(ISBLANK(VLOOKUP($C8&amp;$D8&amp;$G8,Setup!$D$2:$CX$500,COLUMNS($J8:BY8)+9,FALSE)),"",VLOOKUP($C8&amp;$D8&amp;$G8,Setup!$D$2:$CX$500,COLUMNS($J8:BY8)+9,FALSE))</f>
        <v/>
      </c>
      <c r="BZ8" t="str">
        <f>IF(ISBLANK(VLOOKUP($C8&amp;$D8&amp;$G8,Setup!$D$2:$CX$500,COLUMNS($J8:BZ8)+9,FALSE)),"",VLOOKUP($C8&amp;$D8&amp;$G8,Setup!$D$2:$CX$500,COLUMNS($J8:BZ8)+9,FALSE))</f>
        <v/>
      </c>
      <c r="CA8" t="str">
        <f>IF(ISBLANK(VLOOKUP($C8&amp;$D8&amp;$G8,Setup!$D$2:$CX$500,COLUMNS($J8:CA8)+9,FALSE)),"",VLOOKUP($C8&amp;$D8&amp;$G8,Setup!$D$2:$CX$500,COLUMNS($J8:CA8)+9,FALSE))</f>
        <v/>
      </c>
      <c r="CB8" t="str">
        <f>IF(ISBLANK(VLOOKUP($C8&amp;$D8&amp;$G8,Setup!$D$2:$CX$500,COLUMNS($J8:CB8)+9,FALSE)),"",VLOOKUP($C8&amp;$D8&amp;$G8,Setup!$D$2:$CX$500,COLUMNS($J8:CB8)+9,FALSE))</f>
        <v/>
      </c>
      <c r="CC8" t="str">
        <f>IF(ISBLANK(VLOOKUP($C8&amp;$D8&amp;$G8,Setup!$D$2:$CX$500,COLUMNS($J8:CC8)+9,FALSE)),"",VLOOKUP($C8&amp;$D8&amp;$G8,Setup!$D$2:$CX$500,COLUMNS($J8:CC8)+9,FALSE))</f>
        <v/>
      </c>
      <c r="CD8" t="str">
        <f>IF(ISBLANK(VLOOKUP($C8&amp;$D8&amp;$G8,Setup!$D$2:$CX$500,COLUMNS($J8:CD8)+9,FALSE)),"",VLOOKUP($C8&amp;$D8&amp;$G8,Setup!$D$2:$CX$500,COLUMNS($J8:CD8)+9,FALSE))</f>
        <v/>
      </c>
      <c r="CE8" t="str">
        <f>IF(ISBLANK(VLOOKUP($C8&amp;$D8&amp;$G8,Setup!$D$2:$CX$500,COLUMNS($J8:CE8)+9,FALSE)),"",VLOOKUP($C8&amp;$D8&amp;$G8,Setup!$D$2:$CX$500,COLUMNS($J8:CE8)+9,FALSE))</f>
        <v/>
      </c>
      <c r="CF8" t="str">
        <f>IF(ISBLANK(VLOOKUP($C8&amp;$D8&amp;$G8,Setup!$D$2:$CX$500,COLUMNS($J8:CF8)+9,FALSE)),"",VLOOKUP($C8&amp;$D8&amp;$G8,Setup!$D$2:$CX$500,COLUMNS($J8:CF8)+9,FALSE))</f>
        <v/>
      </c>
      <c r="CG8" t="str">
        <f>IF(ISBLANK(VLOOKUP($C8&amp;$D8&amp;$G8,Setup!$D$2:$CX$500,COLUMNS($J8:CG8)+9,FALSE)),"",VLOOKUP($C8&amp;$D8&amp;$G8,Setup!$D$2:$CX$500,COLUMNS($J8:CG8)+9,FALSE))</f>
        <v/>
      </c>
      <c r="CH8" t="str">
        <f>IF(ISBLANK(VLOOKUP($C8&amp;$D8&amp;$G8,Setup!$D$2:$CX$500,COLUMNS($J8:CH8)+9,FALSE)),"",VLOOKUP($C8&amp;$D8&amp;$G8,Setup!$D$2:$CX$500,COLUMNS($J8:CH8)+9,FALSE))</f>
        <v/>
      </c>
      <c r="CI8" t="str">
        <f>IF(ISBLANK(VLOOKUP($C8&amp;$D8&amp;$G8,Setup!$D$2:$CX$500,COLUMNS($J8:CI8)+9,FALSE)),"",VLOOKUP($C8&amp;$D8&amp;$G8,Setup!$D$2:$CX$500,COLUMNS($J8:CI8)+9,FALSE))</f>
        <v/>
      </c>
      <c r="CJ8" t="str">
        <f>IF(ISBLANK(VLOOKUP($C8&amp;$D8&amp;$G8,Setup!$D$2:$CX$500,COLUMNS($J8:CJ8)+9,FALSE)),"",VLOOKUP($C8&amp;$D8&amp;$G8,Setup!$D$2:$CX$500,COLUMNS($J8:CJ8)+9,FALSE))</f>
        <v/>
      </c>
      <c r="CK8" t="str">
        <f>IF(ISBLANK(VLOOKUP($C8&amp;$D8&amp;$G8,Setup!$D$2:$CX$500,COLUMNS($J8:CK8)+9,FALSE)),"",VLOOKUP($C8&amp;$D8&amp;$G8,Setup!$D$2:$CX$500,COLUMNS($J8:CK8)+9,FALSE))</f>
        <v/>
      </c>
      <c r="CL8" t="str">
        <f>IF(ISBLANK(VLOOKUP($C8&amp;$D8&amp;$G8,Setup!$D$2:$CX$500,COLUMNS($J8:CL8)+9,FALSE)),"",VLOOKUP($C8&amp;$D8&amp;$G8,Setup!$D$2:$CX$500,COLUMNS($J8:CL8)+9,FALSE))</f>
        <v/>
      </c>
      <c r="CM8" t="str">
        <f>IF(ISBLANK(VLOOKUP($C8&amp;$D8&amp;$G8,Setup!$D$2:$CX$500,COLUMNS($J8:CM8)+9,FALSE)),"",VLOOKUP($C8&amp;$D8&amp;$G8,Setup!$D$2:$CX$500,COLUMNS($J8:CM8)+9,FALSE))</f>
        <v/>
      </c>
      <c r="CN8" t="str">
        <f>IF(ISBLANK(VLOOKUP($C8&amp;$D8&amp;$G8,Setup!$D$2:$CX$500,COLUMNS($J8:CN8)+9,FALSE)),"",VLOOKUP($C8&amp;$D8&amp;$G8,Setup!$D$2:$CX$500,COLUMNS($J8:CN8)+9,FALSE))</f>
        <v/>
      </c>
      <c r="CO8" t="str">
        <f>IF(ISBLANK(VLOOKUP($C8&amp;$D8&amp;$G8,Setup!$D$2:$CX$500,COLUMNS($J8:CO8)+9,FALSE)),"",VLOOKUP($C8&amp;$D8&amp;$G8,Setup!$D$2:$CX$500,COLUMNS($J8:CO8)+9,FALSE))</f>
        <v/>
      </c>
      <c r="CP8" t="str">
        <f>IF(ISBLANK(VLOOKUP($C8&amp;$D8&amp;$G8,Setup!$D$2:$CX$500,COLUMNS($J8:CP8)+9,FALSE)),"",VLOOKUP($C8&amp;$D8&amp;$G8,Setup!$D$2:$CX$500,COLUMNS($J8:CP8)+9,FALSE))</f>
        <v/>
      </c>
      <c r="CQ8" t="str">
        <f>IF(ISBLANK(VLOOKUP($C8&amp;$D8&amp;$G8,Setup!$D$2:$CX$500,COLUMNS($J8:CQ8)+9,FALSE)),"",VLOOKUP($C8&amp;$D8&amp;$G8,Setup!$D$2:$CX$500,COLUMNS($J8:CQ8)+9,FALSE))</f>
        <v/>
      </c>
      <c r="CR8" t="str">
        <f>IF(ISBLANK(VLOOKUP($C8&amp;$D8&amp;$G8,Setup!$D$2:$CX$500,COLUMNS($J8:CR8)+9,FALSE)),"",VLOOKUP($C8&amp;$D8&amp;$G8,Setup!$D$2:$CX$500,COLUMNS($J8:CR8)+9,FALSE))</f>
        <v/>
      </c>
      <c r="CS8" t="str">
        <f>IF(ISBLANK(VLOOKUP($C8&amp;$D8&amp;$G8,Setup!$D$2:$CX$500,COLUMNS($J8:CS8)+9,FALSE)),"",VLOOKUP($C8&amp;$D8&amp;$G8,Setup!$D$2:$CX$500,COLUMNS($J8:CS8)+9,FALSE))</f>
        <v/>
      </c>
      <c r="CT8" t="str">
        <f>IF(ISBLANK(VLOOKUP($C8&amp;$D8&amp;$G8,Setup!$D$2:$CX$500,COLUMNS($J8:CT8)+9,FALSE)),"",VLOOKUP($C8&amp;$D8&amp;$G8,Setup!$D$2:$CX$500,COLUMNS($J8:CT8)+9,FALSE))</f>
        <v/>
      </c>
      <c r="CU8" t="str">
        <f>IF(ISBLANK(VLOOKUP($C8&amp;$D8&amp;$G8,Setup!$D$2:$CX$500,COLUMNS($J8:CU8)+9,FALSE)),"",VLOOKUP($C8&amp;$D8&amp;$G8,Setup!$D$2:$CX$500,COLUMNS($J8:CU8)+9,FALSE))</f>
        <v/>
      </c>
    </row>
    <row r="9" spans="1:99" x14ac:dyDescent="0.25">
      <c r="A9" t="s">
        <v>515</v>
      </c>
      <c r="B9" t="s">
        <v>156</v>
      </c>
      <c r="C9" s="1" t="s">
        <v>17</v>
      </c>
      <c r="D9" s="1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 s="1" t="s">
        <v>538</v>
      </c>
      <c r="J9" t="str">
        <f>IF(ISBLANK(VLOOKUP($C9&amp;$D9&amp;$G9,Setup!$D$2:$CX$500,COLUMNS($J9:J9)+9,FALSE)),"",VLOOKUP($C9&amp;$D9&amp;$G9,Setup!$D$2:$CX$500,COLUMNS($J9:J9)+9,FALSE))</f>
        <v>Merchandise</v>
      </c>
      <c r="K9" t="str">
        <f>IF(ISBLANK(VLOOKUP($C9&amp;$D9&amp;$G9,Setup!$D$2:$CX$500,COLUMNS($J9:K9)+9,FALSE)),"",VLOOKUP($C9&amp;$D9&amp;$G9,Setup!$D$2:$CX$500,COLUMNS($J9:K9)+9,FALSE))</f>
        <v>SEE ALL BRANDS »</v>
      </c>
      <c r="L9" t="str">
        <f>IF(ISBLANK(VLOOKUP($C9&amp;$D9&amp;$G9,Setup!$D$2:$CX$500,COLUMNS($J9:L9)+9,FALSE)),"",VLOOKUP($C9&amp;$D9&amp;$G9,Setup!$D$2:$CX$500,COLUMNS($J9:L9)+9,FALSE))</f>
        <v/>
      </c>
      <c r="M9" t="str">
        <f>IF(ISBLANK(VLOOKUP($C9&amp;$D9&amp;$G9,Setup!$D$2:$CX$500,COLUMNS($J9:M9)+9,FALSE)),"",VLOOKUP($C9&amp;$D9&amp;$G9,Setup!$D$2:$CX$500,COLUMNS($J9:M9)+9,FALSE))</f>
        <v/>
      </c>
      <c r="N9" t="str">
        <f>IF(ISBLANK(VLOOKUP($C9&amp;$D9&amp;$G9,Setup!$D$2:$CX$500,COLUMNS($J9:N9)+9,FALSE)),"",VLOOKUP($C9&amp;$D9&amp;$G9,Setup!$D$2:$CX$500,COLUMNS($J9:N9)+9,FALSE))</f>
        <v/>
      </c>
      <c r="O9" t="str">
        <f>IF(ISBLANK(VLOOKUP($C9&amp;$D9&amp;$G9,Setup!$D$2:$CX$500,COLUMNS($J9:O9)+9,FALSE)),"",VLOOKUP($C9&amp;$D9&amp;$G9,Setup!$D$2:$CX$500,COLUMNS($J9:O9)+9,FALSE))</f>
        <v/>
      </c>
      <c r="P9" t="str">
        <f>IF(ISBLANK(VLOOKUP($C9&amp;$D9&amp;$G9,Setup!$D$2:$CX$500,COLUMNS($J9:P9)+9,FALSE)),"",VLOOKUP($C9&amp;$D9&amp;$G9,Setup!$D$2:$CX$500,COLUMNS($J9:P9)+9,FALSE))</f>
        <v/>
      </c>
      <c r="Q9" t="str">
        <f>IF(ISBLANK(VLOOKUP($C9&amp;$D9&amp;$G9,Setup!$D$2:$CX$500,COLUMNS($J9:Q9)+9,FALSE)),"",VLOOKUP($C9&amp;$D9&amp;$G9,Setup!$D$2:$CX$500,COLUMNS($J9:Q9)+9,FALSE))</f>
        <v/>
      </c>
      <c r="R9" t="str">
        <f>IF(ISBLANK(VLOOKUP($C9&amp;$D9&amp;$G9,Setup!$D$2:$CX$500,COLUMNS($J9:R9)+9,FALSE)),"",VLOOKUP($C9&amp;$D9&amp;$G9,Setup!$D$2:$CX$500,COLUMNS($J9:R9)+9,FALSE))</f>
        <v/>
      </c>
      <c r="S9" t="str">
        <f>IF(ISBLANK(VLOOKUP($C9&amp;$D9&amp;$G9,Setup!$D$2:$CX$500,COLUMNS($J9:S9)+9,FALSE)),"",VLOOKUP($C9&amp;$D9&amp;$G9,Setup!$D$2:$CX$500,COLUMNS($J9:S9)+9,FALSE))</f>
        <v/>
      </c>
      <c r="T9" t="str">
        <f>IF(ISBLANK(VLOOKUP($C9&amp;$D9&amp;$G9,Setup!$D$2:$CX$500,COLUMNS($J9:T9)+9,FALSE)),"",VLOOKUP($C9&amp;$D9&amp;$G9,Setup!$D$2:$CX$500,COLUMNS($J9:T9)+9,FALSE))</f>
        <v>Cash Rewards</v>
      </c>
      <c r="U9" t="str">
        <f>IF(ISBLANK(VLOOKUP($C9&amp;$D9&amp;$G9,Setup!$D$2:$CX$500,COLUMNS($J9:U9)+9,FALSE)),"",VLOOKUP($C9&amp;$D9&amp;$G9,Setup!$D$2:$CX$500,COLUMNS($J9:U9)+9,FALSE))</f>
        <v>Annual Fee Credit</v>
      </c>
      <c r="V9" t="str">
        <f>IF(ISBLANK(VLOOKUP($C9&amp;$D9&amp;$G9,Setup!$D$2:$CX$500,COLUMNS($J9:V9)+9,FALSE)),"",VLOOKUP($C9&amp;$D9&amp;$G9,Setup!$D$2:$CX$500,COLUMNS($J9:V9)+9,FALSE))</f>
        <v/>
      </c>
      <c r="W9" t="str">
        <f>IF(ISBLANK(VLOOKUP($C9&amp;$D9&amp;$G9,Setup!$D$2:$CX$500,COLUMNS($J9:W9)+9,FALSE)),"",VLOOKUP($C9&amp;$D9&amp;$G9,Setup!$D$2:$CX$500,COLUMNS($J9:W9)+9,FALSE))</f>
        <v/>
      </c>
      <c r="X9" t="str">
        <f>IF(ISBLANK(VLOOKUP($C9&amp;$D9&amp;$G9,Setup!$D$2:$CX$500,COLUMNS($J9:X9)+9,FALSE)),"",VLOOKUP($C9&amp;$D9&amp;$G9,Setup!$D$2:$CX$500,COLUMNS($J9:X9)+9,FALSE))</f>
        <v/>
      </c>
      <c r="Y9" t="str">
        <f>IF(ISBLANK(VLOOKUP($C9&amp;$D9&amp;$G9,Setup!$D$2:$CX$500,COLUMNS($J9:Y9)+9,FALSE)),"",VLOOKUP($C9&amp;$D9&amp;$G9,Setup!$D$2:$CX$500,COLUMNS($J9:Y9)+9,FALSE))</f>
        <v/>
      </c>
      <c r="Z9" t="str">
        <f>IF(ISBLANK(VLOOKUP($C9&amp;$D9&amp;$G9,Setup!$D$2:$CX$500,COLUMNS($J9:Z9)+9,FALSE)),"",VLOOKUP($C9&amp;$D9&amp;$G9,Setup!$D$2:$CX$500,COLUMNS($J9:Z9)+9,FALSE))</f>
        <v/>
      </c>
      <c r="AA9" t="str">
        <f>IF(ISBLANK(VLOOKUP($C9&amp;$D9&amp;$G9,Setup!$D$2:$CX$500,COLUMNS($J9:AA9)+9,FALSE)),"",VLOOKUP($C9&amp;$D9&amp;$G9,Setup!$D$2:$CX$500,COLUMNS($J9:AA9)+9,FALSE))</f>
        <v/>
      </c>
      <c r="AB9" t="str">
        <f>IF(ISBLANK(VLOOKUP($C9&amp;$D9&amp;$G9,Setup!$D$2:$CX$500,COLUMNS($J9:AB9)+9,FALSE)),"",VLOOKUP($C9&amp;$D9&amp;$G9,Setup!$D$2:$CX$500,COLUMNS($J9:AB9)+9,FALSE))</f>
        <v/>
      </c>
      <c r="AC9" t="str">
        <f>IF(ISBLANK(VLOOKUP($C9&amp;$D9&amp;$G9,Setup!$D$2:$CX$500,COLUMNS($J9:AC9)+9,FALSE)),"",VLOOKUP($C9&amp;$D9&amp;$G9,Setup!$D$2:$CX$500,COLUMNS($J9:AC9)+9,FALSE))</f>
        <v/>
      </c>
      <c r="AD9" t="str">
        <f>IF(ISBLANK(VLOOKUP($C9&amp;$D9&amp;$G9,Setup!$D$2:$CX$500,COLUMNS($J9:AD9)+9,FALSE)),"",VLOOKUP($C9&amp;$D9&amp;$G9,Setup!$D$2:$CX$500,COLUMNS($J9:AD9)+9,FALSE))</f>
        <v>Travel</v>
      </c>
      <c r="AE9" t="str">
        <f>IF(ISBLANK(VLOOKUP($C9&amp;$D9&amp;$G9,Setup!$D$2:$CX$500,COLUMNS($J9:AE9)+9,FALSE)),"",VLOOKUP($C9&amp;$D9&amp;$G9,Setup!$D$2:$CX$500,COLUMNS($J9:AE9)+9,FALSE))</f>
        <v>Points Transfer</v>
      </c>
      <c r="AF9" t="str">
        <f>IF(ISBLANK(VLOOKUP($C9&amp;$D9&amp;$G9,Setup!$D$2:$CX$500,COLUMNS($J9:AF9)+9,FALSE)),"",VLOOKUP($C9&amp;$D9&amp;$G9,Setup!$D$2:$CX$500,COLUMNS($J9:AF9)+9,FALSE))</f>
        <v>Flights</v>
      </c>
      <c r="AG9" t="str">
        <f>IF(ISBLANK(VLOOKUP($C9&amp;$D9&amp;$G9,Setup!$D$2:$CX$500,COLUMNS($J9:AG9)+9,FALSE)),"",VLOOKUP($C9&amp;$D9&amp;$G9,Setup!$D$2:$CX$500,COLUMNS($J9:AG9)+9,FALSE))</f>
        <v>Hotels</v>
      </c>
      <c r="AH9" t="str">
        <f>IF(ISBLANK(VLOOKUP($C9&amp;$D9&amp;$G9,Setup!$D$2:$CX$500,COLUMNS($J9:AH9)+9,FALSE)),"",VLOOKUP($C9&amp;$D9&amp;$G9,Setup!$D$2:$CX$500,COLUMNS($J9:AH9)+9,FALSE))</f>
        <v>Cars</v>
      </c>
      <c r="AI9" t="str">
        <f>IF(ISBLANK(VLOOKUP($C9&amp;$D9&amp;$G9,Setup!$D$2:$CX$500,COLUMNS($J9:AI9)+9,FALSE)),"",VLOOKUP($C9&amp;$D9&amp;$G9,Setup!$D$2:$CX$500,COLUMNS($J9:AI9)+9,FALSE))</f>
        <v>Deals</v>
      </c>
      <c r="AJ9" t="str">
        <f>IF(ISBLANK(VLOOKUP($C9&amp;$D9&amp;$G9,Setup!$D$2:$CX$500,COLUMNS($J9:AJ9)+9,FALSE)),"",VLOOKUP($C9&amp;$D9&amp;$G9,Setup!$D$2:$CX$500,COLUMNS($J9:AJ9)+9,FALSE))</f>
        <v>My Trips</v>
      </c>
      <c r="AK9" t="str">
        <f>IF(ISBLANK(VLOOKUP($C9&amp;$D9&amp;$G9,Setup!$D$2:$CX$500,COLUMNS($J9:AK9)+9,FALSE)),"",VLOOKUP($C9&amp;$D9&amp;$G9,Setup!$D$2:$CX$500,COLUMNS($J9:AK9)+9,FALSE))</f>
        <v>Itinerary</v>
      </c>
      <c r="AL9" t="str">
        <f>IF(ISBLANK(VLOOKUP($C9&amp;$D9&amp;$G9,Setup!$D$2:$CX$500,COLUMNS($J9:AL9)+9,FALSE)),"",VLOOKUP($C9&amp;$D9&amp;$G9,Setup!$D$2:$CX$500,COLUMNS($J9:AL9)+9,FALSE))</f>
        <v/>
      </c>
      <c r="AM9" t="str">
        <f>IF(ISBLANK(VLOOKUP($C9&amp;$D9&amp;$G9,Setup!$D$2:$CX$500,COLUMNS($J9:AM9)+9,FALSE)),"",VLOOKUP($C9&amp;$D9&amp;$G9,Setup!$D$2:$CX$500,COLUMNS($J9:AM9)+9,FALSE))</f>
        <v/>
      </c>
      <c r="AN9" t="str">
        <f>IF(ISBLANK(VLOOKUP($C9&amp;$D9&amp;$G9,Setup!$D$2:$CX$500,COLUMNS($J9:AN9)+9,FALSE)),"",VLOOKUP($C9&amp;$D9&amp;$G9,Setup!$D$2:$CX$500,COLUMNS($J9:AN9)+9,FALSE))</f>
        <v/>
      </c>
      <c r="AO9" t="str">
        <f>IF(ISBLANK(VLOOKUP($C9&amp;$D9&amp;$G9,Setup!$D$2:$CX$500,COLUMNS($J9:AO9)+9,FALSE)),"",VLOOKUP($C9&amp;$D9&amp;$G9,Setup!$D$2:$CX$500,COLUMNS($J9:AO9)+9,FALSE))</f>
        <v/>
      </c>
      <c r="AP9" t="str">
        <f>IF(ISBLANK(VLOOKUP($C9&amp;$D9&amp;$G9,Setup!$D$2:$CX$500,COLUMNS($J9:AP9)+9,FALSE)),"",VLOOKUP($C9&amp;$D9&amp;$G9,Setup!$D$2:$CX$500,COLUMNS($J9:AP9)+9,FALSE))</f>
        <v/>
      </c>
      <c r="AQ9" t="str">
        <f>IF(ISBLANK(VLOOKUP($C9&amp;$D9&amp;$G9,Setup!$D$2:$CX$500,COLUMNS($J9:AQ9)+9,FALSE)),"",VLOOKUP($C9&amp;$D9&amp;$G9,Setup!$D$2:$CX$500,COLUMNS($J9:AQ9)+9,FALSE))</f>
        <v/>
      </c>
      <c r="AR9" t="str">
        <f>IF(ISBLANK(VLOOKUP($C9&amp;$D9&amp;$G9,Setup!$D$2:$CX$500,COLUMNS($J9:AR9)+9,FALSE)),"",VLOOKUP($C9&amp;$D9&amp;$G9,Setup!$D$2:$CX$500,COLUMNS($J9:AR9)+9,FALSE))</f>
        <v/>
      </c>
      <c r="AS9" t="str">
        <f>IF(ISBLANK(VLOOKUP($C9&amp;$D9&amp;$G9,Setup!$D$2:$CX$500,COLUMNS($J9:AS9)+9,FALSE)),"",VLOOKUP($C9&amp;$D9&amp;$G9,Setup!$D$2:$CX$500,COLUMNS($J9:AS9)+9,FALSE))</f>
        <v/>
      </c>
      <c r="AT9" t="str">
        <f>IF(ISBLANK(VLOOKUP($C9&amp;$D9&amp;$G9,Setup!$D$2:$CX$500,COLUMNS($J9:AT9)+9,FALSE)),"",VLOOKUP($C9&amp;$D9&amp;$G9,Setup!$D$2:$CX$500,COLUMNS($J9:AT9)+9,FALSE))</f>
        <v/>
      </c>
      <c r="AU9" t="str">
        <f>IF(ISBLANK(VLOOKUP($C9&amp;$D9&amp;$G9,Setup!$D$2:$CX$500,COLUMNS($J9:AU9)+9,FALSE)),"",VLOOKUP($C9&amp;$D9&amp;$G9,Setup!$D$2:$CX$500,COLUMNS($J9:AU9)+9,FALSE))</f>
        <v/>
      </c>
      <c r="AV9" t="str">
        <f>IF(ISBLANK(VLOOKUP($C9&amp;$D9&amp;$G9,Setup!$D$2:$CX$500,COLUMNS($J9:AV9)+9,FALSE)),"",VLOOKUP($C9&amp;$D9&amp;$G9,Setup!$D$2:$CX$500,COLUMNS($J9:AV9)+9,FALSE))</f>
        <v/>
      </c>
      <c r="AW9" t="str">
        <f>IF(ISBLANK(VLOOKUP($C9&amp;$D9&amp;$G9,Setup!$D$2:$CX$500,COLUMNS($J9:AW9)+9,FALSE)),"",VLOOKUP($C9&amp;$D9&amp;$G9,Setup!$D$2:$CX$500,COLUMNS($J9:AW9)+9,FALSE))</f>
        <v/>
      </c>
      <c r="AX9" t="str">
        <f>IF(ISBLANK(VLOOKUP($C9&amp;$D9&amp;$G9,Setup!$D$2:$CX$500,COLUMNS($J9:AX9)+9,FALSE)),"",VLOOKUP($C9&amp;$D9&amp;$G9,Setup!$D$2:$CX$500,COLUMNS($J9:AX9)+9,FALSE))</f>
        <v/>
      </c>
      <c r="AY9" t="str">
        <f>IF(ISBLANK(VLOOKUP($C9&amp;$D9&amp;$G9,Setup!$D$2:$CX$500,COLUMNS($J9:AY9)+9,FALSE)),"",VLOOKUP($C9&amp;$D9&amp;$G9,Setup!$D$2:$CX$500,COLUMNS($J9:AY9)+9,FALSE))</f>
        <v/>
      </c>
      <c r="AZ9" t="str">
        <f>IF(ISBLANK(VLOOKUP($C9&amp;$D9&amp;$G9,Setup!$D$2:$CX$500,COLUMNS($J9:AZ9)+9,FALSE)),"",VLOOKUP($C9&amp;$D9&amp;$G9,Setup!$D$2:$CX$500,COLUMNS($J9:AZ9)+9,FALSE))</f>
        <v/>
      </c>
      <c r="BA9" t="str">
        <f>IF(ISBLANK(VLOOKUP($C9&amp;$D9&amp;$G9,Setup!$D$2:$CX$500,COLUMNS($J9:BA9)+9,FALSE)),"",VLOOKUP($C9&amp;$D9&amp;$G9,Setup!$D$2:$CX$500,COLUMNS($J9:BA9)+9,FALSE))</f>
        <v/>
      </c>
      <c r="BB9" t="str">
        <f>IF(ISBLANK(VLOOKUP($C9&amp;$D9&amp;$G9,Setup!$D$2:$CX$500,COLUMNS($J9:BB9)+9,FALSE)),"",VLOOKUP($C9&amp;$D9&amp;$G9,Setup!$D$2:$CX$500,COLUMNS($J9:BB9)+9,FALSE))</f>
        <v/>
      </c>
      <c r="BC9" t="str">
        <f>IF(ISBLANK(VLOOKUP($C9&amp;$D9&amp;$G9,Setup!$D$2:$CX$500,COLUMNS($J9:BC9)+9,FALSE)),"",VLOOKUP($C9&amp;$D9&amp;$G9,Setup!$D$2:$CX$500,COLUMNS($J9:BC9)+9,FALSE))</f>
        <v/>
      </c>
      <c r="BD9" t="str">
        <f>IF(ISBLANK(VLOOKUP($C9&amp;$D9&amp;$G9,Setup!$D$2:$CX$500,COLUMNS($J9:BD9)+9,FALSE)),"",VLOOKUP($C9&amp;$D9&amp;$G9,Setup!$D$2:$CX$500,COLUMNS($J9:BD9)+9,FALSE))</f>
        <v/>
      </c>
      <c r="BE9" t="str">
        <f>IF(ISBLANK(VLOOKUP($C9&amp;$D9&amp;$G9,Setup!$D$2:$CX$500,COLUMNS($J9:BE9)+9,FALSE)),"",VLOOKUP($C9&amp;$D9&amp;$G9,Setup!$D$2:$CX$500,COLUMNS($J9:BE9)+9,FALSE))</f>
        <v/>
      </c>
      <c r="BF9" t="str">
        <f>IF(ISBLANK(VLOOKUP($C9&amp;$D9&amp;$G9,Setup!$D$2:$CX$500,COLUMNS($J9:BF9)+9,FALSE)),"",VLOOKUP($C9&amp;$D9&amp;$G9,Setup!$D$2:$CX$500,COLUMNS($J9:BF9)+9,FALSE))</f>
        <v/>
      </c>
      <c r="BG9" t="str">
        <f>IF(ISBLANK(VLOOKUP($C9&amp;$D9&amp;$G9,Setup!$D$2:$CX$500,COLUMNS($J9:BG9)+9,FALSE)),"",VLOOKUP($C9&amp;$D9&amp;$G9,Setup!$D$2:$CX$500,COLUMNS($J9:BG9)+9,FALSE))</f>
        <v/>
      </c>
      <c r="BH9" t="str">
        <f>IF(ISBLANK(VLOOKUP($C9&amp;$D9&amp;$G9,Setup!$D$2:$CX$500,COLUMNS($J9:BH9)+9,FALSE)),"",VLOOKUP($C9&amp;$D9&amp;$G9,Setup!$D$2:$CX$500,COLUMNS($J9:BH9)+9,FALSE))</f>
        <v/>
      </c>
      <c r="BI9" t="str">
        <f>IF(ISBLANK(VLOOKUP($C9&amp;$D9&amp;$G9,Setup!$D$2:$CX$500,COLUMNS($J9:BI9)+9,FALSE)),"",VLOOKUP($C9&amp;$D9&amp;$G9,Setup!$D$2:$CX$500,COLUMNS($J9:BI9)+9,FALSE))</f>
        <v/>
      </c>
      <c r="BJ9" t="str">
        <f>IF(ISBLANK(VLOOKUP($C9&amp;$D9&amp;$G9,Setup!$D$2:$CX$500,COLUMNS($J9:BJ9)+9,FALSE)),"",VLOOKUP($C9&amp;$D9&amp;$G9,Setup!$D$2:$CX$500,COLUMNS($J9:BJ9)+9,FALSE))</f>
        <v/>
      </c>
      <c r="BK9" t="str">
        <f>IF(ISBLANK(VLOOKUP($C9&amp;$D9&amp;$G9,Setup!$D$2:$CX$500,COLUMNS($J9:BK9)+9,FALSE)),"",VLOOKUP($C9&amp;$D9&amp;$G9,Setup!$D$2:$CX$500,COLUMNS($J9:BK9)+9,FALSE))</f>
        <v/>
      </c>
      <c r="BL9" t="str">
        <f>IF(ISBLANK(VLOOKUP($C9&amp;$D9&amp;$G9,Setup!$D$2:$CX$500,COLUMNS($J9:BL9)+9,FALSE)),"",VLOOKUP($C9&amp;$D9&amp;$G9,Setup!$D$2:$CX$500,COLUMNS($J9:BL9)+9,FALSE))</f>
        <v/>
      </c>
      <c r="BM9" t="str">
        <f>IF(ISBLANK(VLOOKUP($C9&amp;$D9&amp;$G9,Setup!$D$2:$CX$500,COLUMNS($J9:BM9)+9,FALSE)),"",VLOOKUP($C9&amp;$D9&amp;$G9,Setup!$D$2:$CX$500,COLUMNS($J9:BM9)+9,FALSE))</f>
        <v/>
      </c>
      <c r="BN9" t="str">
        <f>IF(ISBLANK(VLOOKUP($C9&amp;$D9&amp;$G9,Setup!$D$2:$CX$500,COLUMNS($J9:BN9)+9,FALSE)),"",VLOOKUP($C9&amp;$D9&amp;$G9,Setup!$D$2:$CX$500,COLUMNS($J9:BN9)+9,FALSE))</f>
        <v/>
      </c>
      <c r="BO9" t="str">
        <f>IF(ISBLANK(VLOOKUP($C9&amp;$D9&amp;$G9,Setup!$D$2:$CX$500,COLUMNS($J9:BO9)+9,FALSE)),"",VLOOKUP($C9&amp;$D9&amp;$G9,Setup!$D$2:$CX$500,COLUMNS($J9:BO9)+9,FALSE))</f>
        <v/>
      </c>
      <c r="BP9" t="str">
        <f>IF(ISBLANK(VLOOKUP($C9&amp;$D9&amp;$G9,Setup!$D$2:$CX$500,COLUMNS($J9:BP9)+9,FALSE)),"",VLOOKUP($C9&amp;$D9&amp;$G9,Setup!$D$2:$CX$500,COLUMNS($J9:BP9)+9,FALSE))</f>
        <v/>
      </c>
      <c r="BQ9" t="str">
        <f>IF(ISBLANK(VLOOKUP($C9&amp;$D9&amp;$G9,Setup!$D$2:$CX$500,COLUMNS($J9:BQ9)+9,FALSE)),"",VLOOKUP($C9&amp;$D9&amp;$G9,Setup!$D$2:$CX$500,COLUMNS($J9:BQ9)+9,FALSE))</f>
        <v/>
      </c>
      <c r="BR9" t="str">
        <f>IF(ISBLANK(VLOOKUP($C9&amp;$D9&amp;$G9,Setup!$D$2:$CX$500,COLUMNS($J9:BR9)+9,FALSE)),"",VLOOKUP($C9&amp;$D9&amp;$G9,Setup!$D$2:$CX$500,COLUMNS($J9:BR9)+9,FALSE))</f>
        <v/>
      </c>
      <c r="BS9" t="str">
        <f>IF(ISBLANK(VLOOKUP($C9&amp;$D9&amp;$G9,Setup!$D$2:$CX$500,COLUMNS($J9:BS9)+9,FALSE)),"",VLOOKUP($C9&amp;$D9&amp;$G9,Setup!$D$2:$CX$500,COLUMNS($J9:BS9)+9,FALSE))</f>
        <v/>
      </c>
      <c r="BT9" t="str">
        <f>IF(ISBLANK(VLOOKUP($C9&amp;$D9&amp;$G9,Setup!$D$2:$CX$500,COLUMNS($J9:BT9)+9,FALSE)),"",VLOOKUP($C9&amp;$D9&amp;$G9,Setup!$D$2:$CX$500,COLUMNS($J9:BT9)+9,FALSE))</f>
        <v/>
      </c>
      <c r="BU9" t="str">
        <f>IF(ISBLANK(VLOOKUP($C9&amp;$D9&amp;$G9,Setup!$D$2:$CX$500,COLUMNS($J9:BU9)+9,FALSE)),"",VLOOKUP($C9&amp;$D9&amp;$G9,Setup!$D$2:$CX$500,COLUMNS($J9:BU9)+9,FALSE))</f>
        <v/>
      </c>
      <c r="BV9" t="str">
        <f>IF(ISBLANK(VLOOKUP($C9&amp;$D9&amp;$G9,Setup!$D$2:$CX$500,COLUMNS($J9:BV9)+9,FALSE)),"",VLOOKUP($C9&amp;$D9&amp;$G9,Setup!$D$2:$CX$500,COLUMNS($J9:BV9)+9,FALSE))</f>
        <v/>
      </c>
      <c r="BW9" t="str">
        <f>IF(ISBLANK(VLOOKUP($C9&amp;$D9&amp;$G9,Setup!$D$2:$CX$500,COLUMNS($J9:BW9)+9,FALSE)),"",VLOOKUP($C9&amp;$D9&amp;$G9,Setup!$D$2:$CX$500,COLUMNS($J9:BW9)+9,FALSE))</f>
        <v/>
      </c>
      <c r="BX9" t="str">
        <f>IF(ISBLANK(VLOOKUP($C9&amp;$D9&amp;$G9,Setup!$D$2:$CX$500,COLUMNS($J9:BX9)+9,FALSE)),"",VLOOKUP($C9&amp;$D9&amp;$G9,Setup!$D$2:$CX$500,COLUMNS($J9:BX9)+9,FALSE))</f>
        <v/>
      </c>
      <c r="BY9" t="str">
        <f>IF(ISBLANK(VLOOKUP($C9&amp;$D9&amp;$G9,Setup!$D$2:$CX$500,COLUMNS($J9:BY9)+9,FALSE)),"",VLOOKUP($C9&amp;$D9&amp;$G9,Setup!$D$2:$CX$500,COLUMNS($J9:BY9)+9,FALSE))</f>
        <v/>
      </c>
      <c r="BZ9" t="str">
        <f>IF(ISBLANK(VLOOKUP($C9&amp;$D9&amp;$G9,Setup!$D$2:$CX$500,COLUMNS($J9:BZ9)+9,FALSE)),"",VLOOKUP($C9&amp;$D9&amp;$G9,Setup!$D$2:$CX$500,COLUMNS($J9:BZ9)+9,FALSE))</f>
        <v/>
      </c>
      <c r="CA9" t="str">
        <f>IF(ISBLANK(VLOOKUP($C9&amp;$D9&amp;$G9,Setup!$D$2:$CX$500,COLUMNS($J9:CA9)+9,FALSE)),"",VLOOKUP($C9&amp;$D9&amp;$G9,Setup!$D$2:$CX$500,COLUMNS($J9:CA9)+9,FALSE))</f>
        <v/>
      </c>
      <c r="CB9" t="str">
        <f>IF(ISBLANK(VLOOKUP($C9&amp;$D9&amp;$G9,Setup!$D$2:$CX$500,COLUMNS($J9:CB9)+9,FALSE)),"",VLOOKUP($C9&amp;$D9&amp;$G9,Setup!$D$2:$CX$500,COLUMNS($J9:CB9)+9,FALSE))</f>
        <v/>
      </c>
      <c r="CC9" t="str">
        <f>IF(ISBLANK(VLOOKUP($C9&amp;$D9&amp;$G9,Setup!$D$2:$CX$500,COLUMNS($J9:CC9)+9,FALSE)),"",VLOOKUP($C9&amp;$D9&amp;$G9,Setup!$D$2:$CX$500,COLUMNS($J9:CC9)+9,FALSE))</f>
        <v/>
      </c>
      <c r="CD9" t="str">
        <f>IF(ISBLANK(VLOOKUP($C9&amp;$D9&amp;$G9,Setup!$D$2:$CX$500,COLUMNS($J9:CD9)+9,FALSE)),"",VLOOKUP($C9&amp;$D9&amp;$G9,Setup!$D$2:$CX$500,COLUMNS($J9:CD9)+9,FALSE))</f>
        <v/>
      </c>
      <c r="CE9" t="str">
        <f>IF(ISBLANK(VLOOKUP($C9&amp;$D9&amp;$G9,Setup!$D$2:$CX$500,COLUMNS($J9:CE9)+9,FALSE)),"",VLOOKUP($C9&amp;$D9&amp;$G9,Setup!$D$2:$CX$500,COLUMNS($J9:CE9)+9,FALSE))</f>
        <v/>
      </c>
      <c r="CF9" t="str">
        <f>IF(ISBLANK(VLOOKUP($C9&amp;$D9&amp;$G9,Setup!$D$2:$CX$500,COLUMNS($J9:CF9)+9,FALSE)),"",VLOOKUP($C9&amp;$D9&amp;$G9,Setup!$D$2:$CX$500,COLUMNS($J9:CF9)+9,FALSE))</f>
        <v/>
      </c>
      <c r="CG9" t="str">
        <f>IF(ISBLANK(VLOOKUP($C9&amp;$D9&amp;$G9,Setup!$D$2:$CX$500,COLUMNS($J9:CG9)+9,FALSE)),"",VLOOKUP($C9&amp;$D9&amp;$G9,Setup!$D$2:$CX$500,COLUMNS($J9:CG9)+9,FALSE))</f>
        <v/>
      </c>
      <c r="CH9" t="str">
        <f>IF(ISBLANK(VLOOKUP($C9&amp;$D9&amp;$G9,Setup!$D$2:$CX$500,COLUMNS($J9:CH9)+9,FALSE)),"",VLOOKUP($C9&amp;$D9&amp;$G9,Setup!$D$2:$CX$500,COLUMNS($J9:CH9)+9,FALSE))</f>
        <v/>
      </c>
      <c r="CI9" t="str">
        <f>IF(ISBLANK(VLOOKUP($C9&amp;$D9&amp;$G9,Setup!$D$2:$CX$500,COLUMNS($J9:CI9)+9,FALSE)),"",VLOOKUP($C9&amp;$D9&amp;$G9,Setup!$D$2:$CX$500,COLUMNS($J9:CI9)+9,FALSE))</f>
        <v/>
      </c>
      <c r="CJ9" t="str">
        <f>IF(ISBLANK(VLOOKUP($C9&amp;$D9&amp;$G9,Setup!$D$2:$CX$500,COLUMNS($J9:CJ9)+9,FALSE)),"",VLOOKUP($C9&amp;$D9&amp;$G9,Setup!$D$2:$CX$500,COLUMNS($J9:CJ9)+9,FALSE))</f>
        <v/>
      </c>
      <c r="CK9" t="str">
        <f>IF(ISBLANK(VLOOKUP($C9&amp;$D9&amp;$G9,Setup!$D$2:$CX$500,COLUMNS($J9:CK9)+9,FALSE)),"",VLOOKUP($C9&amp;$D9&amp;$G9,Setup!$D$2:$CX$500,COLUMNS($J9:CK9)+9,FALSE))</f>
        <v/>
      </c>
      <c r="CL9" t="str">
        <f>IF(ISBLANK(VLOOKUP($C9&amp;$D9&amp;$G9,Setup!$D$2:$CX$500,COLUMNS($J9:CL9)+9,FALSE)),"",VLOOKUP($C9&amp;$D9&amp;$G9,Setup!$D$2:$CX$500,COLUMNS($J9:CL9)+9,FALSE))</f>
        <v/>
      </c>
      <c r="CM9" t="str">
        <f>IF(ISBLANK(VLOOKUP($C9&amp;$D9&amp;$G9,Setup!$D$2:$CX$500,COLUMNS($J9:CM9)+9,FALSE)),"",VLOOKUP($C9&amp;$D9&amp;$G9,Setup!$D$2:$CX$500,COLUMNS($J9:CM9)+9,FALSE))</f>
        <v/>
      </c>
      <c r="CN9" t="str">
        <f>IF(ISBLANK(VLOOKUP($C9&amp;$D9&amp;$G9,Setup!$D$2:$CX$500,COLUMNS($J9:CN9)+9,FALSE)),"",VLOOKUP($C9&amp;$D9&amp;$G9,Setup!$D$2:$CX$500,COLUMNS($J9:CN9)+9,FALSE))</f>
        <v/>
      </c>
      <c r="CO9" t="str">
        <f>IF(ISBLANK(VLOOKUP($C9&amp;$D9&amp;$G9,Setup!$D$2:$CX$500,COLUMNS($J9:CO9)+9,FALSE)),"",VLOOKUP($C9&amp;$D9&amp;$G9,Setup!$D$2:$CX$500,COLUMNS($J9:CO9)+9,FALSE))</f>
        <v/>
      </c>
      <c r="CP9" t="str">
        <f>IF(ISBLANK(VLOOKUP($C9&amp;$D9&amp;$G9,Setup!$D$2:$CX$500,COLUMNS($J9:CP9)+9,FALSE)),"",VLOOKUP($C9&amp;$D9&amp;$G9,Setup!$D$2:$CX$500,COLUMNS($J9:CP9)+9,FALSE))</f>
        <v/>
      </c>
      <c r="CQ9" t="str">
        <f>IF(ISBLANK(VLOOKUP($C9&amp;$D9&amp;$G9,Setup!$D$2:$CX$500,COLUMNS($J9:CQ9)+9,FALSE)),"",VLOOKUP($C9&amp;$D9&amp;$G9,Setup!$D$2:$CX$500,COLUMNS($J9:CQ9)+9,FALSE))</f>
        <v/>
      </c>
      <c r="CR9" t="str">
        <f>IF(ISBLANK(VLOOKUP($C9&amp;$D9&amp;$G9,Setup!$D$2:$CX$500,COLUMNS($J9:CR9)+9,FALSE)),"",VLOOKUP($C9&amp;$D9&amp;$G9,Setup!$D$2:$CX$500,COLUMNS($J9:CR9)+9,FALSE))</f>
        <v/>
      </c>
      <c r="CS9" t="str">
        <f>IF(ISBLANK(VLOOKUP($C9&amp;$D9&amp;$G9,Setup!$D$2:$CX$500,COLUMNS($J9:CS9)+9,FALSE)),"",VLOOKUP($C9&amp;$D9&amp;$G9,Setup!$D$2:$CX$500,COLUMNS($J9:CS9)+9,FALSE))</f>
        <v/>
      </c>
      <c r="CT9" t="str">
        <f>IF(ISBLANK(VLOOKUP($C9&amp;$D9&amp;$G9,Setup!$D$2:$CX$500,COLUMNS($J9:CT9)+9,FALSE)),"",VLOOKUP($C9&amp;$D9&amp;$G9,Setup!$D$2:$CX$500,COLUMNS($J9:CT9)+9,FALSE))</f>
        <v/>
      </c>
      <c r="CU9" t="str">
        <f>IF(ISBLANK(VLOOKUP($C9&amp;$D9&amp;$G9,Setup!$D$2:$CX$500,COLUMNS($J9:CU9)+9,FALSE)),"",VLOOKUP($C9&amp;$D9&amp;$G9,Setup!$D$2:$CX$500,COLUMNS($J9:CU9)+9,FALSE))</f>
        <v/>
      </c>
    </row>
    <row r="10" spans="1:99" x14ac:dyDescent="0.25">
      <c r="A10" t="s">
        <v>515</v>
      </c>
      <c r="B10" t="s">
        <v>156</v>
      </c>
      <c r="C10" s="1" t="s">
        <v>17</v>
      </c>
      <c r="D10" s="1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 s="1" t="s">
        <v>538</v>
      </c>
      <c r="J10" t="str">
        <f>IF(ISBLANK(VLOOKUP($C10&amp;$D10&amp;$G10,Setup!$D$2:$CX$500,COLUMNS($J10:J10)+9,FALSE)),"",VLOOKUP($C10&amp;$D10&amp;$G10,Setup!$D$2:$CX$500,COLUMNS($J10:J10)+9,FALSE))</f>
        <v>Merchandise</v>
      </c>
      <c r="K10" t="str">
        <f>IF(ISBLANK(VLOOKUP($C10&amp;$D10&amp;$G10,Setup!$D$2:$CX$500,COLUMNS($J10:K10)+9,FALSE)),"",VLOOKUP($C10&amp;$D10&amp;$G10,Setup!$D$2:$CX$500,COLUMNS($J10:K10)+9,FALSE))</f>
        <v>SEE ALL BRANDS »</v>
      </c>
      <c r="L10" t="str">
        <f>IF(ISBLANK(VLOOKUP($C10&amp;$D10&amp;$G10,Setup!$D$2:$CX$500,COLUMNS($J10:L10)+9,FALSE)),"",VLOOKUP($C10&amp;$D10&amp;$G10,Setup!$D$2:$CX$500,COLUMNS($J10:L10)+9,FALSE))</f>
        <v/>
      </c>
      <c r="M10" t="str">
        <f>IF(ISBLANK(VLOOKUP($C10&amp;$D10&amp;$G10,Setup!$D$2:$CX$500,COLUMNS($J10:M10)+9,FALSE)),"",VLOOKUP($C10&amp;$D10&amp;$G10,Setup!$D$2:$CX$500,COLUMNS($J10:M10)+9,FALSE))</f>
        <v/>
      </c>
      <c r="N10" t="str">
        <f>IF(ISBLANK(VLOOKUP($C10&amp;$D10&amp;$G10,Setup!$D$2:$CX$500,COLUMNS($J10:N10)+9,FALSE)),"",VLOOKUP($C10&amp;$D10&amp;$G10,Setup!$D$2:$CX$500,COLUMNS($J10:N10)+9,FALSE))</f>
        <v/>
      </c>
      <c r="O10" t="str">
        <f>IF(ISBLANK(VLOOKUP($C10&amp;$D10&amp;$G10,Setup!$D$2:$CX$500,COLUMNS($J10:O10)+9,FALSE)),"",VLOOKUP($C10&amp;$D10&amp;$G10,Setup!$D$2:$CX$500,COLUMNS($J10:O10)+9,FALSE))</f>
        <v/>
      </c>
      <c r="P10" t="str">
        <f>IF(ISBLANK(VLOOKUP($C10&amp;$D10&amp;$G10,Setup!$D$2:$CX$500,COLUMNS($J10:P10)+9,FALSE)),"",VLOOKUP($C10&amp;$D10&amp;$G10,Setup!$D$2:$CX$500,COLUMNS($J10:P10)+9,FALSE))</f>
        <v/>
      </c>
      <c r="Q10" t="str">
        <f>IF(ISBLANK(VLOOKUP($C10&amp;$D10&amp;$G10,Setup!$D$2:$CX$500,COLUMNS($J10:Q10)+9,FALSE)),"",VLOOKUP($C10&amp;$D10&amp;$G10,Setup!$D$2:$CX$500,COLUMNS($J10:Q10)+9,FALSE))</f>
        <v/>
      </c>
      <c r="R10" t="str">
        <f>IF(ISBLANK(VLOOKUP($C10&amp;$D10&amp;$G10,Setup!$D$2:$CX$500,COLUMNS($J10:R10)+9,FALSE)),"",VLOOKUP($C10&amp;$D10&amp;$G10,Setup!$D$2:$CX$500,COLUMNS($J10:R10)+9,FALSE))</f>
        <v/>
      </c>
      <c r="S10" t="str">
        <f>IF(ISBLANK(VLOOKUP($C10&amp;$D10&amp;$G10,Setup!$D$2:$CX$500,COLUMNS($J10:S10)+9,FALSE)),"",VLOOKUP($C10&amp;$D10&amp;$G10,Setup!$D$2:$CX$500,COLUMNS($J10:S10)+9,FALSE))</f>
        <v/>
      </c>
      <c r="T10" t="str">
        <f>IF(ISBLANK(VLOOKUP($C10&amp;$D10&amp;$G10,Setup!$D$2:$CX$500,COLUMNS($J10:T10)+9,FALSE)),"",VLOOKUP($C10&amp;$D10&amp;$G10,Setup!$D$2:$CX$500,COLUMNS($J10:T10)+9,FALSE))</f>
        <v>Cash Rewards</v>
      </c>
      <c r="U10" t="str">
        <f>IF(ISBLANK(VLOOKUP($C10&amp;$D10&amp;$G10,Setup!$D$2:$CX$500,COLUMNS($J10:U10)+9,FALSE)),"",VLOOKUP($C10&amp;$D10&amp;$G10,Setup!$D$2:$CX$500,COLUMNS($J10:U10)+9,FALSE))</f>
        <v>Gift Vouchers</v>
      </c>
      <c r="V10" t="str">
        <f>IF(ISBLANK(VLOOKUP($C10&amp;$D10&amp;$G10,Setup!$D$2:$CX$500,COLUMNS($J10:V10)+9,FALSE)),"",VLOOKUP($C10&amp;$D10&amp;$G10,Setup!$D$2:$CX$500,COLUMNS($J10:V10)+9,FALSE))</f>
        <v>Annual Fee Credit</v>
      </c>
      <c r="W10" t="str">
        <f>IF(ISBLANK(VLOOKUP($C10&amp;$D10&amp;$G10,Setup!$D$2:$CX$500,COLUMNS($J10:W10)+9,FALSE)),"",VLOOKUP($C10&amp;$D10&amp;$G10,Setup!$D$2:$CX$500,COLUMNS($J10:W10)+9,FALSE))</f>
        <v>SEE ALL »</v>
      </c>
      <c r="X10" t="str">
        <f>IF(ISBLANK(VLOOKUP($C10&amp;$D10&amp;$G10,Setup!$D$2:$CX$500,COLUMNS($J10:X10)+9,FALSE)),"",VLOOKUP($C10&amp;$D10&amp;$G10,Setup!$D$2:$CX$500,COLUMNS($J10:X10)+9,FALSE))</f>
        <v/>
      </c>
      <c r="Y10" t="str">
        <f>IF(ISBLANK(VLOOKUP($C10&amp;$D10&amp;$G10,Setup!$D$2:$CX$500,COLUMNS($J10:Y10)+9,FALSE)),"",VLOOKUP($C10&amp;$D10&amp;$G10,Setup!$D$2:$CX$500,COLUMNS($J10:Y10)+9,FALSE))</f>
        <v/>
      </c>
      <c r="Z10" t="str">
        <f>IF(ISBLANK(VLOOKUP($C10&amp;$D10&amp;$G10,Setup!$D$2:$CX$500,COLUMNS($J10:Z10)+9,FALSE)),"",VLOOKUP($C10&amp;$D10&amp;$G10,Setup!$D$2:$CX$500,COLUMNS($J10:Z10)+9,FALSE))</f>
        <v/>
      </c>
      <c r="AA10" t="str">
        <f>IF(ISBLANK(VLOOKUP($C10&amp;$D10&amp;$G10,Setup!$D$2:$CX$500,COLUMNS($J10:AA10)+9,FALSE)),"",VLOOKUP($C10&amp;$D10&amp;$G10,Setup!$D$2:$CX$500,COLUMNS($J10:AA10)+9,FALSE))</f>
        <v/>
      </c>
      <c r="AB10" t="str">
        <f>IF(ISBLANK(VLOOKUP($C10&amp;$D10&amp;$G10,Setup!$D$2:$CX$500,COLUMNS($J10:AB10)+9,FALSE)),"",VLOOKUP($C10&amp;$D10&amp;$G10,Setup!$D$2:$CX$500,COLUMNS($J10:AB10)+9,FALSE))</f>
        <v/>
      </c>
      <c r="AC10" t="str">
        <f>IF(ISBLANK(VLOOKUP($C10&amp;$D10&amp;$G10,Setup!$D$2:$CX$500,COLUMNS($J10:AC10)+9,FALSE)),"",VLOOKUP($C10&amp;$D10&amp;$G10,Setup!$D$2:$CX$500,COLUMNS($J10:AC10)+9,FALSE))</f>
        <v/>
      </c>
      <c r="AD10" t="str">
        <f>IF(ISBLANK(VLOOKUP($C10&amp;$D10&amp;$G10,Setup!$D$2:$CX$500,COLUMNS($J10:AD10)+9,FALSE)),"",VLOOKUP($C10&amp;$D10&amp;$G10,Setup!$D$2:$CX$500,COLUMNS($J10:AD10)+9,FALSE))</f>
        <v>Travel</v>
      </c>
      <c r="AE10" t="str">
        <f>IF(ISBLANK(VLOOKUP($C10&amp;$D10&amp;$G10,Setup!$D$2:$CX$500,COLUMNS($J10:AE10)+9,FALSE)),"",VLOOKUP($C10&amp;$D10&amp;$G10,Setup!$D$2:$CX$500,COLUMNS($J10:AE10)+9,FALSE))</f>
        <v>Flights</v>
      </c>
      <c r="AF10" t="str">
        <f>IF(ISBLANK(VLOOKUP($C10&amp;$D10&amp;$G10,Setup!$D$2:$CX$500,COLUMNS($J10:AF10)+9,FALSE)),"",VLOOKUP($C10&amp;$D10&amp;$G10,Setup!$D$2:$CX$500,COLUMNS($J10:AF10)+9,FALSE))</f>
        <v>Hotels</v>
      </c>
      <c r="AG10" t="str">
        <f>IF(ISBLANK(VLOOKUP($C10&amp;$D10&amp;$G10,Setup!$D$2:$CX$500,COLUMNS($J10:AG10)+9,FALSE)),"",VLOOKUP($C10&amp;$D10&amp;$G10,Setup!$D$2:$CX$500,COLUMNS($J10:AG10)+9,FALSE))</f>
        <v>Cars</v>
      </c>
      <c r="AH10" t="str">
        <f>IF(ISBLANK(VLOOKUP($C10&amp;$D10&amp;$G10,Setup!$D$2:$CX$500,COLUMNS($J10:AH10)+9,FALSE)),"",VLOOKUP($C10&amp;$D10&amp;$G10,Setup!$D$2:$CX$500,COLUMNS($J10:AH10)+9,FALSE))</f>
        <v>Deals</v>
      </c>
      <c r="AI10" t="str">
        <f>IF(ISBLANK(VLOOKUP($C10&amp;$D10&amp;$G10,Setup!$D$2:$CX$500,COLUMNS($J10:AI10)+9,FALSE)),"",VLOOKUP($C10&amp;$D10&amp;$G10,Setup!$D$2:$CX$500,COLUMNS($J10:AI10)+9,FALSE))</f>
        <v>My Trips</v>
      </c>
      <c r="AJ10" t="str">
        <f>IF(ISBLANK(VLOOKUP($C10&amp;$D10&amp;$G10,Setup!$D$2:$CX$500,COLUMNS($J10:AJ10)+9,FALSE)),"",VLOOKUP($C10&amp;$D10&amp;$G10,Setup!$D$2:$CX$500,COLUMNS($J10:AJ10)+9,FALSE))</f>
        <v>Itinerary</v>
      </c>
      <c r="AK10" t="str">
        <f>IF(ISBLANK(VLOOKUP($C10&amp;$D10&amp;$G10,Setup!$D$2:$CX$500,COLUMNS($J10:AK10)+9,FALSE)),"",VLOOKUP($C10&amp;$D10&amp;$G10,Setup!$D$2:$CX$500,COLUMNS($J10:AK10)+9,FALSE))</f>
        <v/>
      </c>
      <c r="AL10" t="str">
        <f>IF(ISBLANK(VLOOKUP($C10&amp;$D10&amp;$G10,Setup!$D$2:$CX$500,COLUMNS($J10:AL10)+9,FALSE)),"",VLOOKUP($C10&amp;$D10&amp;$G10,Setup!$D$2:$CX$500,COLUMNS($J10:AL10)+9,FALSE))</f>
        <v/>
      </c>
      <c r="AM10" t="str">
        <f>IF(ISBLANK(VLOOKUP($C10&amp;$D10&amp;$G10,Setup!$D$2:$CX$500,COLUMNS($J10:AM10)+9,FALSE)),"",VLOOKUP($C10&amp;$D10&amp;$G10,Setup!$D$2:$CX$500,COLUMNS($J10:AM10)+9,FALSE))</f>
        <v/>
      </c>
      <c r="AN10" t="str">
        <f>IF(ISBLANK(VLOOKUP($C10&amp;$D10&amp;$G10,Setup!$D$2:$CX$500,COLUMNS($J10:AN10)+9,FALSE)),"",VLOOKUP($C10&amp;$D10&amp;$G10,Setup!$D$2:$CX$500,COLUMNS($J10:AN10)+9,FALSE))</f>
        <v/>
      </c>
      <c r="AO10" t="str">
        <f>IF(ISBLANK(VLOOKUP($C10&amp;$D10&amp;$G10,Setup!$D$2:$CX$500,COLUMNS($J10:AO10)+9,FALSE)),"",VLOOKUP($C10&amp;$D10&amp;$G10,Setup!$D$2:$CX$500,COLUMNS($J10:AO10)+9,FALSE))</f>
        <v/>
      </c>
      <c r="AP10" t="str">
        <f>IF(ISBLANK(VLOOKUP($C10&amp;$D10&amp;$G10,Setup!$D$2:$CX$500,COLUMNS($J10:AP10)+9,FALSE)),"",VLOOKUP($C10&amp;$D10&amp;$G10,Setup!$D$2:$CX$500,COLUMNS($J10:AP10)+9,FALSE))</f>
        <v/>
      </c>
      <c r="AQ10" t="str">
        <f>IF(ISBLANK(VLOOKUP($C10&amp;$D10&amp;$G10,Setup!$D$2:$CX$500,COLUMNS($J10:AQ10)+9,FALSE)),"",VLOOKUP($C10&amp;$D10&amp;$G10,Setup!$D$2:$CX$500,COLUMNS($J10:AQ10)+9,FALSE))</f>
        <v/>
      </c>
      <c r="AR10" t="str">
        <f>IF(ISBLANK(VLOOKUP($C10&amp;$D10&amp;$G10,Setup!$D$2:$CX$500,COLUMNS($J10:AR10)+9,FALSE)),"",VLOOKUP($C10&amp;$D10&amp;$G10,Setup!$D$2:$CX$500,COLUMNS($J10:AR10)+9,FALSE))</f>
        <v/>
      </c>
      <c r="AS10" t="str">
        <f>IF(ISBLANK(VLOOKUP($C10&amp;$D10&amp;$G10,Setup!$D$2:$CX$500,COLUMNS($J10:AS10)+9,FALSE)),"",VLOOKUP($C10&amp;$D10&amp;$G10,Setup!$D$2:$CX$500,COLUMNS($J10:AS10)+9,FALSE))</f>
        <v/>
      </c>
      <c r="AT10" t="str">
        <f>IF(ISBLANK(VLOOKUP($C10&amp;$D10&amp;$G10,Setup!$D$2:$CX$500,COLUMNS($J10:AT10)+9,FALSE)),"",VLOOKUP($C10&amp;$D10&amp;$G10,Setup!$D$2:$CX$500,COLUMNS($J10:AT10)+9,FALSE))</f>
        <v/>
      </c>
      <c r="AU10" t="str">
        <f>IF(ISBLANK(VLOOKUP($C10&amp;$D10&amp;$G10,Setup!$D$2:$CX$500,COLUMNS($J10:AU10)+9,FALSE)),"",VLOOKUP($C10&amp;$D10&amp;$G10,Setup!$D$2:$CX$500,COLUMNS($J10:AU10)+9,FALSE))</f>
        <v/>
      </c>
      <c r="AV10" t="str">
        <f>IF(ISBLANK(VLOOKUP($C10&amp;$D10&amp;$G10,Setup!$D$2:$CX$500,COLUMNS($J10:AV10)+9,FALSE)),"",VLOOKUP($C10&amp;$D10&amp;$G10,Setup!$D$2:$CX$500,COLUMNS($J10:AV10)+9,FALSE))</f>
        <v/>
      </c>
      <c r="AW10" t="str">
        <f>IF(ISBLANK(VLOOKUP($C10&amp;$D10&amp;$G10,Setup!$D$2:$CX$500,COLUMNS($J10:AW10)+9,FALSE)),"",VLOOKUP($C10&amp;$D10&amp;$G10,Setup!$D$2:$CX$500,COLUMNS($J10:AW10)+9,FALSE))</f>
        <v/>
      </c>
      <c r="AX10" t="str">
        <f>IF(ISBLANK(VLOOKUP($C10&amp;$D10&amp;$G10,Setup!$D$2:$CX$500,COLUMNS($J10:AX10)+9,FALSE)),"",VLOOKUP($C10&amp;$D10&amp;$G10,Setup!$D$2:$CX$500,COLUMNS($J10:AX10)+9,FALSE))</f>
        <v/>
      </c>
      <c r="AY10" t="str">
        <f>IF(ISBLANK(VLOOKUP($C10&amp;$D10&amp;$G10,Setup!$D$2:$CX$500,COLUMNS($J10:AY10)+9,FALSE)),"",VLOOKUP($C10&amp;$D10&amp;$G10,Setup!$D$2:$CX$500,COLUMNS($J10:AY10)+9,FALSE))</f>
        <v/>
      </c>
      <c r="AZ10" t="str">
        <f>IF(ISBLANK(VLOOKUP($C10&amp;$D10&amp;$G10,Setup!$D$2:$CX$500,COLUMNS($J10:AZ10)+9,FALSE)),"",VLOOKUP($C10&amp;$D10&amp;$G10,Setup!$D$2:$CX$500,COLUMNS($J10:AZ10)+9,FALSE))</f>
        <v/>
      </c>
      <c r="BA10" t="str">
        <f>IF(ISBLANK(VLOOKUP($C10&amp;$D10&amp;$G10,Setup!$D$2:$CX$500,COLUMNS($J10:BA10)+9,FALSE)),"",VLOOKUP($C10&amp;$D10&amp;$G10,Setup!$D$2:$CX$500,COLUMNS($J10:BA10)+9,FALSE))</f>
        <v/>
      </c>
      <c r="BB10" t="str">
        <f>IF(ISBLANK(VLOOKUP($C10&amp;$D10&amp;$G10,Setup!$D$2:$CX$500,COLUMNS($J10:BB10)+9,FALSE)),"",VLOOKUP($C10&amp;$D10&amp;$G10,Setup!$D$2:$CX$500,COLUMNS($J10:BB10)+9,FALSE))</f>
        <v/>
      </c>
      <c r="BC10" t="str">
        <f>IF(ISBLANK(VLOOKUP($C10&amp;$D10&amp;$G10,Setup!$D$2:$CX$500,COLUMNS($J10:BC10)+9,FALSE)),"",VLOOKUP($C10&amp;$D10&amp;$G10,Setup!$D$2:$CX$500,COLUMNS($J10:BC10)+9,FALSE))</f>
        <v/>
      </c>
      <c r="BD10" t="str">
        <f>IF(ISBLANK(VLOOKUP($C10&amp;$D10&amp;$G10,Setup!$D$2:$CX$500,COLUMNS($J10:BD10)+9,FALSE)),"",VLOOKUP($C10&amp;$D10&amp;$G10,Setup!$D$2:$CX$500,COLUMNS($J10:BD10)+9,FALSE))</f>
        <v/>
      </c>
      <c r="BE10" t="str">
        <f>IF(ISBLANK(VLOOKUP($C10&amp;$D10&amp;$G10,Setup!$D$2:$CX$500,COLUMNS($J10:BE10)+9,FALSE)),"",VLOOKUP($C10&amp;$D10&amp;$G10,Setup!$D$2:$CX$500,COLUMNS($J10:BE10)+9,FALSE))</f>
        <v/>
      </c>
      <c r="BF10" t="str">
        <f>IF(ISBLANK(VLOOKUP($C10&amp;$D10&amp;$G10,Setup!$D$2:$CX$500,COLUMNS($J10:BF10)+9,FALSE)),"",VLOOKUP($C10&amp;$D10&amp;$G10,Setup!$D$2:$CX$500,COLUMNS($J10:BF10)+9,FALSE))</f>
        <v/>
      </c>
      <c r="BG10" t="str">
        <f>IF(ISBLANK(VLOOKUP($C10&amp;$D10&amp;$G10,Setup!$D$2:$CX$500,COLUMNS($J10:BG10)+9,FALSE)),"",VLOOKUP($C10&amp;$D10&amp;$G10,Setup!$D$2:$CX$500,COLUMNS($J10:BG10)+9,FALSE))</f>
        <v/>
      </c>
      <c r="BH10" t="str">
        <f>IF(ISBLANK(VLOOKUP($C10&amp;$D10&amp;$G10,Setup!$D$2:$CX$500,COLUMNS($J10:BH10)+9,FALSE)),"",VLOOKUP($C10&amp;$D10&amp;$G10,Setup!$D$2:$CX$500,COLUMNS($J10:BH10)+9,FALSE))</f>
        <v/>
      </c>
      <c r="BI10" t="str">
        <f>IF(ISBLANK(VLOOKUP($C10&amp;$D10&amp;$G10,Setup!$D$2:$CX$500,COLUMNS($J10:BI10)+9,FALSE)),"",VLOOKUP($C10&amp;$D10&amp;$G10,Setup!$D$2:$CX$500,COLUMNS($J10:BI10)+9,FALSE))</f>
        <v/>
      </c>
      <c r="BJ10" t="str">
        <f>IF(ISBLANK(VLOOKUP($C10&amp;$D10&amp;$G10,Setup!$D$2:$CX$500,COLUMNS($J10:BJ10)+9,FALSE)),"",VLOOKUP($C10&amp;$D10&amp;$G10,Setup!$D$2:$CX$500,COLUMNS($J10:BJ10)+9,FALSE))</f>
        <v/>
      </c>
      <c r="BK10" t="str">
        <f>IF(ISBLANK(VLOOKUP($C10&amp;$D10&amp;$G10,Setup!$D$2:$CX$500,COLUMNS($J10:BK10)+9,FALSE)),"",VLOOKUP($C10&amp;$D10&amp;$G10,Setup!$D$2:$CX$500,COLUMNS($J10:BK10)+9,FALSE))</f>
        <v/>
      </c>
      <c r="BL10" t="str">
        <f>IF(ISBLANK(VLOOKUP($C10&amp;$D10&amp;$G10,Setup!$D$2:$CX$500,COLUMNS($J10:BL10)+9,FALSE)),"",VLOOKUP($C10&amp;$D10&amp;$G10,Setup!$D$2:$CX$500,COLUMNS($J10:BL10)+9,FALSE))</f>
        <v/>
      </c>
      <c r="BM10" t="str">
        <f>IF(ISBLANK(VLOOKUP($C10&amp;$D10&amp;$G10,Setup!$D$2:$CX$500,COLUMNS($J10:BM10)+9,FALSE)),"",VLOOKUP($C10&amp;$D10&amp;$G10,Setup!$D$2:$CX$500,COLUMNS($J10:BM10)+9,FALSE))</f>
        <v/>
      </c>
      <c r="BN10" t="str">
        <f>IF(ISBLANK(VLOOKUP($C10&amp;$D10&amp;$G10,Setup!$D$2:$CX$500,COLUMNS($J10:BN10)+9,FALSE)),"",VLOOKUP($C10&amp;$D10&amp;$G10,Setup!$D$2:$CX$500,COLUMNS($J10:BN10)+9,FALSE))</f>
        <v/>
      </c>
      <c r="BO10" t="str">
        <f>IF(ISBLANK(VLOOKUP($C10&amp;$D10&amp;$G10,Setup!$D$2:$CX$500,COLUMNS($J10:BO10)+9,FALSE)),"",VLOOKUP($C10&amp;$D10&amp;$G10,Setup!$D$2:$CX$500,COLUMNS($J10:BO10)+9,FALSE))</f>
        <v/>
      </c>
      <c r="BP10" t="str">
        <f>IF(ISBLANK(VLOOKUP($C10&amp;$D10&amp;$G10,Setup!$D$2:$CX$500,COLUMNS($J10:BP10)+9,FALSE)),"",VLOOKUP($C10&amp;$D10&amp;$G10,Setup!$D$2:$CX$500,COLUMNS($J10:BP10)+9,FALSE))</f>
        <v/>
      </c>
      <c r="BQ10" t="str">
        <f>IF(ISBLANK(VLOOKUP($C10&amp;$D10&amp;$G10,Setup!$D$2:$CX$500,COLUMNS($J10:BQ10)+9,FALSE)),"",VLOOKUP($C10&amp;$D10&amp;$G10,Setup!$D$2:$CX$500,COLUMNS($J10:BQ10)+9,FALSE))</f>
        <v/>
      </c>
      <c r="BR10" t="str">
        <f>IF(ISBLANK(VLOOKUP($C10&amp;$D10&amp;$G10,Setup!$D$2:$CX$500,COLUMNS($J10:BR10)+9,FALSE)),"",VLOOKUP($C10&amp;$D10&amp;$G10,Setup!$D$2:$CX$500,COLUMNS($J10:BR10)+9,FALSE))</f>
        <v/>
      </c>
      <c r="BS10" t="str">
        <f>IF(ISBLANK(VLOOKUP($C10&amp;$D10&amp;$G10,Setup!$D$2:$CX$500,COLUMNS($J10:BS10)+9,FALSE)),"",VLOOKUP($C10&amp;$D10&amp;$G10,Setup!$D$2:$CX$500,COLUMNS($J10:BS10)+9,FALSE))</f>
        <v/>
      </c>
      <c r="BT10" t="str">
        <f>IF(ISBLANK(VLOOKUP($C10&amp;$D10&amp;$G10,Setup!$D$2:$CX$500,COLUMNS($J10:BT10)+9,FALSE)),"",VLOOKUP($C10&amp;$D10&amp;$G10,Setup!$D$2:$CX$500,COLUMNS($J10:BT10)+9,FALSE))</f>
        <v/>
      </c>
      <c r="BU10" t="str">
        <f>IF(ISBLANK(VLOOKUP($C10&amp;$D10&amp;$G10,Setup!$D$2:$CX$500,COLUMNS($J10:BU10)+9,FALSE)),"",VLOOKUP($C10&amp;$D10&amp;$G10,Setup!$D$2:$CX$500,COLUMNS($J10:BU10)+9,FALSE))</f>
        <v/>
      </c>
      <c r="BV10" t="str">
        <f>IF(ISBLANK(VLOOKUP($C10&amp;$D10&amp;$G10,Setup!$D$2:$CX$500,COLUMNS($J10:BV10)+9,FALSE)),"",VLOOKUP($C10&amp;$D10&amp;$G10,Setup!$D$2:$CX$500,COLUMNS($J10:BV10)+9,FALSE))</f>
        <v/>
      </c>
      <c r="BW10" t="str">
        <f>IF(ISBLANK(VLOOKUP($C10&amp;$D10&amp;$G10,Setup!$D$2:$CX$500,COLUMNS($J10:BW10)+9,FALSE)),"",VLOOKUP($C10&amp;$D10&amp;$G10,Setup!$D$2:$CX$500,COLUMNS($J10:BW10)+9,FALSE))</f>
        <v/>
      </c>
      <c r="BX10" t="str">
        <f>IF(ISBLANK(VLOOKUP($C10&amp;$D10&amp;$G10,Setup!$D$2:$CX$500,COLUMNS($J10:BX10)+9,FALSE)),"",VLOOKUP($C10&amp;$D10&amp;$G10,Setup!$D$2:$CX$500,COLUMNS($J10:BX10)+9,FALSE))</f>
        <v/>
      </c>
      <c r="BY10" t="str">
        <f>IF(ISBLANK(VLOOKUP($C10&amp;$D10&amp;$G10,Setup!$D$2:$CX$500,COLUMNS($J10:BY10)+9,FALSE)),"",VLOOKUP($C10&amp;$D10&amp;$G10,Setup!$D$2:$CX$500,COLUMNS($J10:BY10)+9,FALSE))</f>
        <v/>
      </c>
      <c r="BZ10" t="str">
        <f>IF(ISBLANK(VLOOKUP($C10&amp;$D10&amp;$G10,Setup!$D$2:$CX$500,COLUMNS($J10:BZ10)+9,FALSE)),"",VLOOKUP($C10&amp;$D10&amp;$G10,Setup!$D$2:$CX$500,COLUMNS($J10:BZ10)+9,FALSE))</f>
        <v/>
      </c>
      <c r="CA10" t="str">
        <f>IF(ISBLANK(VLOOKUP($C10&amp;$D10&amp;$G10,Setup!$D$2:$CX$500,COLUMNS($J10:CA10)+9,FALSE)),"",VLOOKUP($C10&amp;$D10&amp;$G10,Setup!$D$2:$CX$500,COLUMNS($J10:CA10)+9,FALSE))</f>
        <v/>
      </c>
      <c r="CB10" t="str">
        <f>IF(ISBLANK(VLOOKUP($C10&amp;$D10&amp;$G10,Setup!$D$2:$CX$500,COLUMNS($J10:CB10)+9,FALSE)),"",VLOOKUP($C10&amp;$D10&amp;$G10,Setup!$D$2:$CX$500,COLUMNS($J10:CB10)+9,FALSE))</f>
        <v/>
      </c>
      <c r="CC10" t="str">
        <f>IF(ISBLANK(VLOOKUP($C10&amp;$D10&amp;$G10,Setup!$D$2:$CX$500,COLUMNS($J10:CC10)+9,FALSE)),"",VLOOKUP($C10&amp;$D10&amp;$G10,Setup!$D$2:$CX$500,COLUMNS($J10:CC10)+9,FALSE))</f>
        <v/>
      </c>
      <c r="CD10" t="str">
        <f>IF(ISBLANK(VLOOKUP($C10&amp;$D10&amp;$G10,Setup!$D$2:$CX$500,COLUMNS($J10:CD10)+9,FALSE)),"",VLOOKUP($C10&amp;$D10&amp;$G10,Setup!$D$2:$CX$500,COLUMNS($J10:CD10)+9,FALSE))</f>
        <v/>
      </c>
      <c r="CE10" t="str">
        <f>IF(ISBLANK(VLOOKUP($C10&amp;$D10&amp;$G10,Setup!$D$2:$CX$500,COLUMNS($J10:CE10)+9,FALSE)),"",VLOOKUP($C10&amp;$D10&amp;$G10,Setup!$D$2:$CX$500,COLUMNS($J10:CE10)+9,FALSE))</f>
        <v/>
      </c>
      <c r="CF10" t="str">
        <f>IF(ISBLANK(VLOOKUP($C10&amp;$D10&amp;$G10,Setup!$D$2:$CX$500,COLUMNS($J10:CF10)+9,FALSE)),"",VLOOKUP($C10&amp;$D10&amp;$G10,Setup!$D$2:$CX$500,COLUMNS($J10:CF10)+9,FALSE))</f>
        <v/>
      </c>
      <c r="CG10" t="str">
        <f>IF(ISBLANK(VLOOKUP($C10&amp;$D10&amp;$G10,Setup!$D$2:$CX$500,COLUMNS($J10:CG10)+9,FALSE)),"",VLOOKUP($C10&amp;$D10&amp;$G10,Setup!$D$2:$CX$500,COLUMNS($J10:CG10)+9,FALSE))</f>
        <v/>
      </c>
      <c r="CH10" t="str">
        <f>IF(ISBLANK(VLOOKUP($C10&amp;$D10&amp;$G10,Setup!$D$2:$CX$500,COLUMNS($J10:CH10)+9,FALSE)),"",VLOOKUP($C10&amp;$D10&amp;$G10,Setup!$D$2:$CX$500,COLUMNS($J10:CH10)+9,FALSE))</f>
        <v/>
      </c>
      <c r="CI10" t="str">
        <f>IF(ISBLANK(VLOOKUP($C10&amp;$D10&amp;$G10,Setup!$D$2:$CX$500,COLUMNS($J10:CI10)+9,FALSE)),"",VLOOKUP($C10&amp;$D10&amp;$G10,Setup!$D$2:$CX$500,COLUMNS($J10:CI10)+9,FALSE))</f>
        <v/>
      </c>
      <c r="CJ10" t="str">
        <f>IF(ISBLANK(VLOOKUP($C10&amp;$D10&amp;$G10,Setup!$D$2:$CX$500,COLUMNS($J10:CJ10)+9,FALSE)),"",VLOOKUP($C10&amp;$D10&amp;$G10,Setup!$D$2:$CX$500,COLUMNS($J10:CJ10)+9,FALSE))</f>
        <v/>
      </c>
      <c r="CK10" t="str">
        <f>IF(ISBLANK(VLOOKUP($C10&amp;$D10&amp;$G10,Setup!$D$2:$CX$500,COLUMNS($J10:CK10)+9,FALSE)),"",VLOOKUP($C10&amp;$D10&amp;$G10,Setup!$D$2:$CX$500,COLUMNS($J10:CK10)+9,FALSE))</f>
        <v/>
      </c>
      <c r="CL10" t="str">
        <f>IF(ISBLANK(VLOOKUP($C10&amp;$D10&amp;$G10,Setup!$D$2:$CX$500,COLUMNS($J10:CL10)+9,FALSE)),"",VLOOKUP($C10&amp;$D10&amp;$G10,Setup!$D$2:$CX$500,COLUMNS($J10:CL10)+9,FALSE))</f>
        <v/>
      </c>
      <c r="CM10" t="str">
        <f>IF(ISBLANK(VLOOKUP($C10&amp;$D10&amp;$G10,Setup!$D$2:$CX$500,COLUMNS($J10:CM10)+9,FALSE)),"",VLOOKUP($C10&amp;$D10&amp;$G10,Setup!$D$2:$CX$500,COLUMNS($J10:CM10)+9,FALSE))</f>
        <v/>
      </c>
      <c r="CN10" t="str">
        <f>IF(ISBLANK(VLOOKUP($C10&amp;$D10&amp;$G10,Setup!$D$2:$CX$500,COLUMNS($J10:CN10)+9,FALSE)),"",VLOOKUP($C10&amp;$D10&amp;$G10,Setup!$D$2:$CX$500,COLUMNS($J10:CN10)+9,FALSE))</f>
        <v/>
      </c>
      <c r="CO10" t="str">
        <f>IF(ISBLANK(VLOOKUP($C10&amp;$D10&amp;$G10,Setup!$D$2:$CX$500,COLUMNS($J10:CO10)+9,FALSE)),"",VLOOKUP($C10&amp;$D10&amp;$G10,Setup!$D$2:$CX$500,COLUMNS($J10:CO10)+9,FALSE))</f>
        <v/>
      </c>
      <c r="CP10" t="str">
        <f>IF(ISBLANK(VLOOKUP($C10&amp;$D10&amp;$G10,Setup!$D$2:$CX$500,COLUMNS($J10:CP10)+9,FALSE)),"",VLOOKUP($C10&amp;$D10&amp;$G10,Setup!$D$2:$CX$500,COLUMNS($J10:CP10)+9,FALSE))</f>
        <v/>
      </c>
      <c r="CQ10" t="str">
        <f>IF(ISBLANK(VLOOKUP($C10&amp;$D10&amp;$G10,Setup!$D$2:$CX$500,COLUMNS($J10:CQ10)+9,FALSE)),"",VLOOKUP($C10&amp;$D10&amp;$G10,Setup!$D$2:$CX$500,COLUMNS($J10:CQ10)+9,FALSE))</f>
        <v/>
      </c>
      <c r="CR10" t="str">
        <f>IF(ISBLANK(VLOOKUP($C10&amp;$D10&amp;$G10,Setup!$D$2:$CX$500,COLUMNS($J10:CR10)+9,FALSE)),"",VLOOKUP($C10&amp;$D10&amp;$G10,Setup!$D$2:$CX$500,COLUMNS($J10:CR10)+9,FALSE))</f>
        <v/>
      </c>
      <c r="CS10" t="str">
        <f>IF(ISBLANK(VLOOKUP($C10&amp;$D10&amp;$G10,Setup!$D$2:$CX$500,COLUMNS($J10:CS10)+9,FALSE)),"",VLOOKUP($C10&amp;$D10&amp;$G10,Setup!$D$2:$CX$500,COLUMNS($J10:CS10)+9,FALSE))</f>
        <v/>
      </c>
      <c r="CT10" t="str">
        <f>IF(ISBLANK(VLOOKUP($C10&amp;$D10&amp;$G10,Setup!$D$2:$CX$500,COLUMNS($J10:CT10)+9,FALSE)),"",VLOOKUP($C10&amp;$D10&amp;$G10,Setup!$D$2:$CX$500,COLUMNS($J10:CT10)+9,FALSE))</f>
        <v/>
      </c>
      <c r="CU10" t="str">
        <f>IF(ISBLANK(VLOOKUP($C10&amp;$D10&amp;$G10,Setup!$D$2:$CX$500,COLUMNS($J10:CU10)+9,FALSE)),"",VLOOKUP($C10&amp;$D10&amp;$G10,Setup!$D$2:$CX$500,COLUMNS($J10:CU10)+9,FALSE))</f>
        <v/>
      </c>
    </row>
    <row r="11" spans="1:99" x14ac:dyDescent="0.25">
      <c r="A11" t="s">
        <v>515</v>
      </c>
      <c r="B11" t="s">
        <v>156</v>
      </c>
      <c r="C11" s="1" t="s">
        <v>17</v>
      </c>
      <c r="D11" s="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 s="1" t="s">
        <v>538</v>
      </c>
      <c r="J11" t="str">
        <f>IF(ISBLANK(VLOOKUP($C11&amp;$D11&amp;$G11,Setup!$D$2:$CX$500,COLUMNS($J11:J11)+9,FALSE)),"",VLOOKUP($C11&amp;$D11&amp;$G11,Setup!$D$2:$CX$500,COLUMNS($J11:J11)+9,FALSE))</f>
        <v>Merchandise</v>
      </c>
      <c r="K11" t="str">
        <f>IF(ISBLANK(VLOOKUP($C11&amp;$D11&amp;$G11,Setup!$D$2:$CX$500,COLUMNS($J11:K11)+9,FALSE)),"",VLOOKUP($C11&amp;$D11&amp;$G11,Setup!$D$2:$CX$500,COLUMNS($J11:K11)+9,FALSE))</f>
        <v>SEE ALL BRANDS »</v>
      </c>
      <c r="L11" t="str">
        <f>IF(ISBLANK(VLOOKUP($C11&amp;$D11&amp;$G11,Setup!$D$2:$CX$500,COLUMNS($J11:L11)+9,FALSE)),"",VLOOKUP($C11&amp;$D11&amp;$G11,Setup!$D$2:$CX$500,COLUMNS($J11:L11)+9,FALSE))</f>
        <v/>
      </c>
      <c r="M11" t="str">
        <f>IF(ISBLANK(VLOOKUP($C11&amp;$D11&amp;$G11,Setup!$D$2:$CX$500,COLUMNS($J11:M11)+9,FALSE)),"",VLOOKUP($C11&amp;$D11&amp;$G11,Setup!$D$2:$CX$500,COLUMNS($J11:M11)+9,FALSE))</f>
        <v/>
      </c>
      <c r="N11" t="str">
        <f>IF(ISBLANK(VLOOKUP($C11&amp;$D11&amp;$G11,Setup!$D$2:$CX$500,COLUMNS($J11:N11)+9,FALSE)),"",VLOOKUP($C11&amp;$D11&amp;$G11,Setup!$D$2:$CX$500,COLUMNS($J11:N11)+9,FALSE))</f>
        <v/>
      </c>
      <c r="O11" t="str">
        <f>IF(ISBLANK(VLOOKUP($C11&amp;$D11&amp;$G11,Setup!$D$2:$CX$500,COLUMNS($J11:O11)+9,FALSE)),"",VLOOKUP($C11&amp;$D11&amp;$G11,Setup!$D$2:$CX$500,COLUMNS($J11:O11)+9,FALSE))</f>
        <v/>
      </c>
      <c r="P11" t="str">
        <f>IF(ISBLANK(VLOOKUP($C11&amp;$D11&amp;$G11,Setup!$D$2:$CX$500,COLUMNS($J11:P11)+9,FALSE)),"",VLOOKUP($C11&amp;$D11&amp;$G11,Setup!$D$2:$CX$500,COLUMNS($J11:P11)+9,FALSE))</f>
        <v/>
      </c>
      <c r="Q11" t="str">
        <f>IF(ISBLANK(VLOOKUP($C11&amp;$D11&amp;$G11,Setup!$D$2:$CX$500,COLUMNS($J11:Q11)+9,FALSE)),"",VLOOKUP($C11&amp;$D11&amp;$G11,Setup!$D$2:$CX$500,COLUMNS($J11:Q11)+9,FALSE))</f>
        <v/>
      </c>
      <c r="R11" t="str">
        <f>IF(ISBLANK(VLOOKUP($C11&amp;$D11&amp;$G11,Setup!$D$2:$CX$500,COLUMNS($J11:R11)+9,FALSE)),"",VLOOKUP($C11&amp;$D11&amp;$G11,Setup!$D$2:$CX$500,COLUMNS($J11:R11)+9,FALSE))</f>
        <v/>
      </c>
      <c r="S11" t="str">
        <f>IF(ISBLANK(VLOOKUP($C11&amp;$D11&amp;$G11,Setup!$D$2:$CX$500,COLUMNS($J11:S11)+9,FALSE)),"",VLOOKUP($C11&amp;$D11&amp;$G11,Setup!$D$2:$CX$500,COLUMNS($J11:S11)+9,FALSE))</f>
        <v/>
      </c>
      <c r="T11" t="str">
        <f>IF(ISBLANK(VLOOKUP($C11&amp;$D11&amp;$G11,Setup!$D$2:$CX$500,COLUMNS($J11:T11)+9,FALSE)),"",VLOOKUP($C11&amp;$D11&amp;$G11,Setup!$D$2:$CX$500,COLUMNS($J11:T11)+9,FALSE))</f>
        <v>Cash Rewards</v>
      </c>
      <c r="U11" t="str">
        <f>IF(ISBLANK(VLOOKUP($C11&amp;$D11&amp;$G11,Setup!$D$2:$CX$500,COLUMNS($J11:U11)+9,FALSE)),"",VLOOKUP($C11&amp;$D11&amp;$G11,Setup!$D$2:$CX$500,COLUMNS($J11:U11)+9,FALSE))</f>
        <v>Gift Vouchers</v>
      </c>
      <c r="V11" t="str">
        <f>IF(ISBLANK(VLOOKUP($C11&amp;$D11&amp;$G11,Setup!$D$2:$CX$500,COLUMNS($J11:V11)+9,FALSE)),"",VLOOKUP($C11&amp;$D11&amp;$G11,Setup!$D$2:$CX$500,COLUMNS($J11:V11)+9,FALSE))</f>
        <v>Annual Fee Credit</v>
      </c>
      <c r="W11" t="str">
        <f>IF(ISBLANK(VLOOKUP($C11&amp;$D11&amp;$G11,Setup!$D$2:$CX$500,COLUMNS($J11:W11)+9,FALSE)),"",VLOOKUP($C11&amp;$D11&amp;$G11,Setup!$D$2:$CX$500,COLUMNS($J11:W11)+9,FALSE))</f>
        <v>SEE ALL »</v>
      </c>
      <c r="X11" t="str">
        <f>IF(ISBLANK(VLOOKUP($C11&amp;$D11&amp;$G11,Setup!$D$2:$CX$500,COLUMNS($J11:X11)+9,FALSE)),"",VLOOKUP($C11&amp;$D11&amp;$G11,Setup!$D$2:$CX$500,COLUMNS($J11:X11)+9,FALSE))</f>
        <v/>
      </c>
      <c r="Y11" t="str">
        <f>IF(ISBLANK(VLOOKUP($C11&amp;$D11&amp;$G11,Setup!$D$2:$CX$500,COLUMNS($J11:Y11)+9,FALSE)),"",VLOOKUP($C11&amp;$D11&amp;$G11,Setup!$D$2:$CX$500,COLUMNS($J11:Y11)+9,FALSE))</f>
        <v/>
      </c>
      <c r="Z11" t="str">
        <f>IF(ISBLANK(VLOOKUP($C11&amp;$D11&amp;$G11,Setup!$D$2:$CX$500,COLUMNS($J11:Z11)+9,FALSE)),"",VLOOKUP($C11&amp;$D11&amp;$G11,Setup!$D$2:$CX$500,COLUMNS($J11:Z11)+9,FALSE))</f>
        <v/>
      </c>
      <c r="AA11" t="str">
        <f>IF(ISBLANK(VLOOKUP($C11&amp;$D11&amp;$G11,Setup!$D$2:$CX$500,COLUMNS($J11:AA11)+9,FALSE)),"",VLOOKUP($C11&amp;$D11&amp;$G11,Setup!$D$2:$CX$500,COLUMNS($J11:AA11)+9,FALSE))</f>
        <v/>
      </c>
      <c r="AB11" t="str">
        <f>IF(ISBLANK(VLOOKUP($C11&amp;$D11&amp;$G11,Setup!$D$2:$CX$500,COLUMNS($J11:AB11)+9,FALSE)),"",VLOOKUP($C11&amp;$D11&amp;$G11,Setup!$D$2:$CX$500,COLUMNS($J11:AB11)+9,FALSE))</f>
        <v/>
      </c>
      <c r="AC11" t="str">
        <f>IF(ISBLANK(VLOOKUP($C11&amp;$D11&amp;$G11,Setup!$D$2:$CX$500,COLUMNS($J11:AC11)+9,FALSE)),"",VLOOKUP($C11&amp;$D11&amp;$G11,Setup!$D$2:$CX$500,COLUMNS($J11:AC11)+9,FALSE))</f>
        <v/>
      </c>
      <c r="AD11" t="str">
        <f>IF(ISBLANK(VLOOKUP($C11&amp;$D11&amp;$G11,Setup!$D$2:$CX$500,COLUMNS($J11:AD11)+9,FALSE)),"",VLOOKUP($C11&amp;$D11&amp;$G11,Setup!$D$2:$CX$500,COLUMNS($J11:AD11)+9,FALSE))</f>
        <v>Travel</v>
      </c>
      <c r="AE11" t="str">
        <f>IF(ISBLANK(VLOOKUP($C11&amp;$D11&amp;$G11,Setup!$D$2:$CX$500,COLUMNS($J11:AE11)+9,FALSE)),"",VLOOKUP($C11&amp;$D11&amp;$G11,Setup!$D$2:$CX$500,COLUMNS($J11:AE11)+9,FALSE))</f>
        <v>Flights</v>
      </c>
      <c r="AF11" t="str">
        <f>IF(ISBLANK(VLOOKUP($C11&amp;$D11&amp;$G11,Setup!$D$2:$CX$500,COLUMNS($J11:AF11)+9,FALSE)),"",VLOOKUP($C11&amp;$D11&amp;$G11,Setup!$D$2:$CX$500,COLUMNS($J11:AF11)+9,FALSE))</f>
        <v>Hotels</v>
      </c>
      <c r="AG11" t="str">
        <f>IF(ISBLANK(VLOOKUP($C11&amp;$D11&amp;$G11,Setup!$D$2:$CX$500,COLUMNS($J11:AG11)+9,FALSE)),"",VLOOKUP($C11&amp;$D11&amp;$G11,Setup!$D$2:$CX$500,COLUMNS($J11:AG11)+9,FALSE))</f>
        <v>Cars</v>
      </c>
      <c r="AH11" t="str">
        <f>IF(ISBLANK(VLOOKUP($C11&amp;$D11&amp;$G11,Setup!$D$2:$CX$500,COLUMNS($J11:AH11)+9,FALSE)),"",VLOOKUP($C11&amp;$D11&amp;$G11,Setup!$D$2:$CX$500,COLUMNS($J11:AH11)+9,FALSE))</f>
        <v>Deals</v>
      </c>
      <c r="AI11" t="str">
        <f>IF(ISBLANK(VLOOKUP($C11&amp;$D11&amp;$G11,Setup!$D$2:$CX$500,COLUMNS($J11:AI11)+9,FALSE)),"",VLOOKUP($C11&amp;$D11&amp;$G11,Setup!$D$2:$CX$500,COLUMNS($J11:AI11)+9,FALSE))</f>
        <v>My Trips</v>
      </c>
      <c r="AJ11" t="str">
        <f>IF(ISBLANK(VLOOKUP($C11&amp;$D11&amp;$G11,Setup!$D$2:$CX$500,COLUMNS($J11:AJ11)+9,FALSE)),"",VLOOKUP($C11&amp;$D11&amp;$G11,Setup!$D$2:$CX$500,COLUMNS($J11:AJ11)+9,FALSE))</f>
        <v>Itinerary</v>
      </c>
      <c r="AK11" t="str">
        <f>IF(ISBLANK(VLOOKUP($C11&amp;$D11&amp;$G11,Setup!$D$2:$CX$500,COLUMNS($J11:AK11)+9,FALSE)),"",VLOOKUP($C11&amp;$D11&amp;$G11,Setup!$D$2:$CX$500,COLUMNS($J11:AK11)+9,FALSE))</f>
        <v/>
      </c>
      <c r="AL11" t="str">
        <f>IF(ISBLANK(VLOOKUP($C11&amp;$D11&amp;$G11,Setup!$D$2:$CX$500,COLUMNS($J11:AL11)+9,FALSE)),"",VLOOKUP($C11&amp;$D11&amp;$G11,Setup!$D$2:$CX$500,COLUMNS($J11:AL11)+9,FALSE))</f>
        <v/>
      </c>
      <c r="AM11" t="str">
        <f>IF(ISBLANK(VLOOKUP($C11&amp;$D11&amp;$G11,Setup!$D$2:$CX$500,COLUMNS($J11:AM11)+9,FALSE)),"",VLOOKUP($C11&amp;$D11&amp;$G11,Setup!$D$2:$CX$500,COLUMNS($J11:AM11)+9,FALSE))</f>
        <v/>
      </c>
      <c r="AN11" t="str">
        <f>IF(ISBLANK(VLOOKUP($C11&amp;$D11&amp;$G11,Setup!$D$2:$CX$500,COLUMNS($J11:AN11)+9,FALSE)),"",VLOOKUP($C11&amp;$D11&amp;$G11,Setup!$D$2:$CX$500,COLUMNS($J11:AN11)+9,FALSE))</f>
        <v/>
      </c>
      <c r="AO11" t="str">
        <f>IF(ISBLANK(VLOOKUP($C11&amp;$D11&amp;$G11,Setup!$D$2:$CX$500,COLUMNS($J11:AO11)+9,FALSE)),"",VLOOKUP($C11&amp;$D11&amp;$G11,Setup!$D$2:$CX$500,COLUMNS($J11:AO11)+9,FALSE))</f>
        <v/>
      </c>
      <c r="AP11" t="str">
        <f>IF(ISBLANK(VLOOKUP($C11&amp;$D11&amp;$G11,Setup!$D$2:$CX$500,COLUMNS($J11:AP11)+9,FALSE)),"",VLOOKUP($C11&amp;$D11&amp;$G11,Setup!$D$2:$CX$500,COLUMNS($J11:AP11)+9,FALSE))</f>
        <v/>
      </c>
      <c r="AQ11" t="str">
        <f>IF(ISBLANK(VLOOKUP($C11&amp;$D11&amp;$G11,Setup!$D$2:$CX$500,COLUMNS($J11:AQ11)+9,FALSE)),"",VLOOKUP($C11&amp;$D11&amp;$G11,Setup!$D$2:$CX$500,COLUMNS($J11:AQ11)+9,FALSE))</f>
        <v/>
      </c>
      <c r="AR11" t="str">
        <f>IF(ISBLANK(VLOOKUP($C11&amp;$D11&amp;$G11,Setup!$D$2:$CX$500,COLUMNS($J11:AR11)+9,FALSE)),"",VLOOKUP($C11&amp;$D11&amp;$G11,Setup!$D$2:$CX$500,COLUMNS($J11:AR11)+9,FALSE))</f>
        <v/>
      </c>
      <c r="AS11" t="str">
        <f>IF(ISBLANK(VLOOKUP($C11&amp;$D11&amp;$G11,Setup!$D$2:$CX$500,COLUMNS($J11:AS11)+9,FALSE)),"",VLOOKUP($C11&amp;$D11&amp;$G11,Setup!$D$2:$CX$500,COLUMNS($J11:AS11)+9,FALSE))</f>
        <v/>
      </c>
      <c r="AT11" t="str">
        <f>IF(ISBLANK(VLOOKUP($C11&amp;$D11&amp;$G11,Setup!$D$2:$CX$500,COLUMNS($J11:AT11)+9,FALSE)),"",VLOOKUP($C11&amp;$D11&amp;$G11,Setup!$D$2:$CX$500,COLUMNS($J11:AT11)+9,FALSE))</f>
        <v/>
      </c>
      <c r="AU11" t="str">
        <f>IF(ISBLANK(VLOOKUP($C11&amp;$D11&amp;$G11,Setup!$D$2:$CX$500,COLUMNS($J11:AU11)+9,FALSE)),"",VLOOKUP($C11&amp;$D11&amp;$G11,Setup!$D$2:$CX$500,COLUMNS($J11:AU11)+9,FALSE))</f>
        <v/>
      </c>
      <c r="AV11" t="str">
        <f>IF(ISBLANK(VLOOKUP($C11&amp;$D11&amp;$G11,Setup!$D$2:$CX$500,COLUMNS($J11:AV11)+9,FALSE)),"",VLOOKUP($C11&amp;$D11&amp;$G11,Setup!$D$2:$CX$500,COLUMNS($J11:AV11)+9,FALSE))</f>
        <v/>
      </c>
      <c r="AW11" t="str">
        <f>IF(ISBLANK(VLOOKUP($C11&amp;$D11&amp;$G11,Setup!$D$2:$CX$500,COLUMNS($J11:AW11)+9,FALSE)),"",VLOOKUP($C11&amp;$D11&amp;$G11,Setup!$D$2:$CX$500,COLUMNS($J11:AW11)+9,FALSE))</f>
        <v/>
      </c>
      <c r="AX11" t="str">
        <f>IF(ISBLANK(VLOOKUP($C11&amp;$D11&amp;$G11,Setup!$D$2:$CX$500,COLUMNS($J11:AX11)+9,FALSE)),"",VLOOKUP($C11&amp;$D11&amp;$G11,Setup!$D$2:$CX$500,COLUMNS($J11:AX11)+9,FALSE))</f>
        <v/>
      </c>
      <c r="AY11" t="str">
        <f>IF(ISBLANK(VLOOKUP($C11&amp;$D11&amp;$G11,Setup!$D$2:$CX$500,COLUMNS($J11:AY11)+9,FALSE)),"",VLOOKUP($C11&amp;$D11&amp;$G11,Setup!$D$2:$CX$500,COLUMNS($J11:AY11)+9,FALSE))</f>
        <v/>
      </c>
      <c r="AZ11" t="str">
        <f>IF(ISBLANK(VLOOKUP($C11&amp;$D11&amp;$G11,Setup!$D$2:$CX$500,COLUMNS($J11:AZ11)+9,FALSE)),"",VLOOKUP($C11&amp;$D11&amp;$G11,Setup!$D$2:$CX$500,COLUMNS($J11:AZ11)+9,FALSE))</f>
        <v/>
      </c>
      <c r="BA11" t="str">
        <f>IF(ISBLANK(VLOOKUP($C11&amp;$D11&amp;$G11,Setup!$D$2:$CX$500,COLUMNS($J11:BA11)+9,FALSE)),"",VLOOKUP($C11&amp;$D11&amp;$G11,Setup!$D$2:$CX$500,COLUMNS($J11:BA11)+9,FALSE))</f>
        <v/>
      </c>
      <c r="BB11" t="str">
        <f>IF(ISBLANK(VLOOKUP($C11&amp;$D11&amp;$G11,Setup!$D$2:$CX$500,COLUMNS($J11:BB11)+9,FALSE)),"",VLOOKUP($C11&amp;$D11&amp;$G11,Setup!$D$2:$CX$500,COLUMNS($J11:BB11)+9,FALSE))</f>
        <v/>
      </c>
      <c r="BC11" t="str">
        <f>IF(ISBLANK(VLOOKUP($C11&amp;$D11&amp;$G11,Setup!$D$2:$CX$500,COLUMNS($J11:BC11)+9,FALSE)),"",VLOOKUP($C11&amp;$D11&amp;$G11,Setup!$D$2:$CX$500,COLUMNS($J11:BC11)+9,FALSE))</f>
        <v/>
      </c>
      <c r="BD11" t="str">
        <f>IF(ISBLANK(VLOOKUP($C11&amp;$D11&amp;$G11,Setup!$D$2:$CX$500,COLUMNS($J11:BD11)+9,FALSE)),"",VLOOKUP($C11&amp;$D11&amp;$G11,Setup!$D$2:$CX$500,COLUMNS($J11:BD11)+9,FALSE))</f>
        <v/>
      </c>
      <c r="BE11" t="str">
        <f>IF(ISBLANK(VLOOKUP($C11&amp;$D11&amp;$G11,Setup!$D$2:$CX$500,COLUMNS($J11:BE11)+9,FALSE)),"",VLOOKUP($C11&amp;$D11&amp;$G11,Setup!$D$2:$CX$500,COLUMNS($J11:BE11)+9,FALSE))</f>
        <v/>
      </c>
      <c r="BF11" t="str">
        <f>IF(ISBLANK(VLOOKUP($C11&amp;$D11&amp;$G11,Setup!$D$2:$CX$500,COLUMNS($J11:BF11)+9,FALSE)),"",VLOOKUP($C11&amp;$D11&amp;$G11,Setup!$D$2:$CX$500,COLUMNS($J11:BF11)+9,FALSE))</f>
        <v/>
      </c>
      <c r="BG11" t="str">
        <f>IF(ISBLANK(VLOOKUP($C11&amp;$D11&amp;$G11,Setup!$D$2:$CX$500,COLUMNS($J11:BG11)+9,FALSE)),"",VLOOKUP($C11&amp;$D11&amp;$G11,Setup!$D$2:$CX$500,COLUMNS($J11:BG11)+9,FALSE))</f>
        <v/>
      </c>
      <c r="BH11" t="str">
        <f>IF(ISBLANK(VLOOKUP($C11&amp;$D11&amp;$G11,Setup!$D$2:$CX$500,COLUMNS($J11:BH11)+9,FALSE)),"",VLOOKUP($C11&amp;$D11&amp;$G11,Setup!$D$2:$CX$500,COLUMNS($J11:BH11)+9,FALSE))</f>
        <v/>
      </c>
      <c r="BI11" t="str">
        <f>IF(ISBLANK(VLOOKUP($C11&amp;$D11&amp;$G11,Setup!$D$2:$CX$500,COLUMNS($J11:BI11)+9,FALSE)),"",VLOOKUP($C11&amp;$D11&amp;$G11,Setup!$D$2:$CX$500,COLUMNS($J11:BI11)+9,FALSE))</f>
        <v/>
      </c>
      <c r="BJ11" t="str">
        <f>IF(ISBLANK(VLOOKUP($C11&amp;$D11&amp;$G11,Setup!$D$2:$CX$500,COLUMNS($J11:BJ11)+9,FALSE)),"",VLOOKUP($C11&amp;$D11&amp;$G11,Setup!$D$2:$CX$500,COLUMNS($J11:BJ11)+9,FALSE))</f>
        <v/>
      </c>
      <c r="BK11" t="str">
        <f>IF(ISBLANK(VLOOKUP($C11&amp;$D11&amp;$G11,Setup!$D$2:$CX$500,COLUMNS($J11:BK11)+9,FALSE)),"",VLOOKUP($C11&amp;$D11&amp;$G11,Setup!$D$2:$CX$500,COLUMNS($J11:BK11)+9,FALSE))</f>
        <v/>
      </c>
      <c r="BL11" t="str">
        <f>IF(ISBLANK(VLOOKUP($C11&amp;$D11&amp;$G11,Setup!$D$2:$CX$500,COLUMNS($J11:BL11)+9,FALSE)),"",VLOOKUP($C11&amp;$D11&amp;$G11,Setup!$D$2:$CX$500,COLUMNS($J11:BL11)+9,FALSE))</f>
        <v/>
      </c>
      <c r="BM11" t="str">
        <f>IF(ISBLANK(VLOOKUP($C11&amp;$D11&amp;$G11,Setup!$D$2:$CX$500,COLUMNS($J11:BM11)+9,FALSE)),"",VLOOKUP($C11&amp;$D11&amp;$G11,Setup!$D$2:$CX$500,COLUMNS($J11:BM11)+9,FALSE))</f>
        <v/>
      </c>
      <c r="BN11" t="str">
        <f>IF(ISBLANK(VLOOKUP($C11&amp;$D11&amp;$G11,Setup!$D$2:$CX$500,COLUMNS($J11:BN11)+9,FALSE)),"",VLOOKUP($C11&amp;$D11&amp;$G11,Setup!$D$2:$CX$500,COLUMNS($J11:BN11)+9,FALSE))</f>
        <v/>
      </c>
      <c r="BO11" t="str">
        <f>IF(ISBLANK(VLOOKUP($C11&amp;$D11&amp;$G11,Setup!$D$2:$CX$500,COLUMNS($J11:BO11)+9,FALSE)),"",VLOOKUP($C11&amp;$D11&amp;$G11,Setup!$D$2:$CX$500,COLUMNS($J11:BO11)+9,FALSE))</f>
        <v/>
      </c>
      <c r="BP11" t="str">
        <f>IF(ISBLANK(VLOOKUP($C11&amp;$D11&amp;$G11,Setup!$D$2:$CX$500,COLUMNS($J11:BP11)+9,FALSE)),"",VLOOKUP($C11&amp;$D11&amp;$G11,Setup!$D$2:$CX$500,COLUMNS($J11:BP11)+9,FALSE))</f>
        <v/>
      </c>
      <c r="BQ11" t="str">
        <f>IF(ISBLANK(VLOOKUP($C11&amp;$D11&amp;$G11,Setup!$D$2:$CX$500,COLUMNS($J11:BQ11)+9,FALSE)),"",VLOOKUP($C11&amp;$D11&amp;$G11,Setup!$D$2:$CX$500,COLUMNS($J11:BQ11)+9,FALSE))</f>
        <v/>
      </c>
      <c r="BR11" t="str">
        <f>IF(ISBLANK(VLOOKUP($C11&amp;$D11&amp;$G11,Setup!$D$2:$CX$500,COLUMNS($J11:BR11)+9,FALSE)),"",VLOOKUP($C11&amp;$D11&amp;$G11,Setup!$D$2:$CX$500,COLUMNS($J11:BR11)+9,FALSE))</f>
        <v/>
      </c>
      <c r="BS11" t="str">
        <f>IF(ISBLANK(VLOOKUP($C11&amp;$D11&amp;$G11,Setup!$D$2:$CX$500,COLUMNS($J11:BS11)+9,FALSE)),"",VLOOKUP($C11&amp;$D11&amp;$G11,Setup!$D$2:$CX$500,COLUMNS($J11:BS11)+9,FALSE))</f>
        <v/>
      </c>
      <c r="BT11" t="str">
        <f>IF(ISBLANK(VLOOKUP($C11&amp;$D11&amp;$G11,Setup!$D$2:$CX$500,COLUMNS($J11:BT11)+9,FALSE)),"",VLOOKUP($C11&amp;$D11&amp;$G11,Setup!$D$2:$CX$500,COLUMNS($J11:BT11)+9,FALSE))</f>
        <v/>
      </c>
      <c r="BU11" t="str">
        <f>IF(ISBLANK(VLOOKUP($C11&amp;$D11&amp;$G11,Setup!$D$2:$CX$500,COLUMNS($J11:BU11)+9,FALSE)),"",VLOOKUP($C11&amp;$D11&amp;$G11,Setup!$D$2:$CX$500,COLUMNS($J11:BU11)+9,FALSE))</f>
        <v/>
      </c>
      <c r="BV11" t="str">
        <f>IF(ISBLANK(VLOOKUP($C11&amp;$D11&amp;$G11,Setup!$D$2:$CX$500,COLUMNS($J11:BV11)+9,FALSE)),"",VLOOKUP($C11&amp;$D11&amp;$G11,Setup!$D$2:$CX$500,COLUMNS($J11:BV11)+9,FALSE))</f>
        <v/>
      </c>
      <c r="BW11" t="str">
        <f>IF(ISBLANK(VLOOKUP($C11&amp;$D11&amp;$G11,Setup!$D$2:$CX$500,COLUMNS($J11:BW11)+9,FALSE)),"",VLOOKUP($C11&amp;$D11&amp;$G11,Setup!$D$2:$CX$500,COLUMNS($J11:BW11)+9,FALSE))</f>
        <v/>
      </c>
      <c r="BX11" t="str">
        <f>IF(ISBLANK(VLOOKUP($C11&amp;$D11&amp;$G11,Setup!$D$2:$CX$500,COLUMNS($J11:BX11)+9,FALSE)),"",VLOOKUP($C11&amp;$D11&amp;$G11,Setup!$D$2:$CX$500,COLUMNS($J11:BX11)+9,FALSE))</f>
        <v/>
      </c>
      <c r="BY11" t="str">
        <f>IF(ISBLANK(VLOOKUP($C11&amp;$D11&amp;$G11,Setup!$D$2:$CX$500,COLUMNS($J11:BY11)+9,FALSE)),"",VLOOKUP($C11&amp;$D11&amp;$G11,Setup!$D$2:$CX$500,COLUMNS($J11:BY11)+9,FALSE))</f>
        <v/>
      </c>
      <c r="BZ11" t="str">
        <f>IF(ISBLANK(VLOOKUP($C11&amp;$D11&amp;$G11,Setup!$D$2:$CX$500,COLUMNS($J11:BZ11)+9,FALSE)),"",VLOOKUP($C11&amp;$D11&amp;$G11,Setup!$D$2:$CX$500,COLUMNS($J11:BZ11)+9,FALSE))</f>
        <v/>
      </c>
      <c r="CA11" t="str">
        <f>IF(ISBLANK(VLOOKUP($C11&amp;$D11&amp;$G11,Setup!$D$2:$CX$500,COLUMNS($J11:CA11)+9,FALSE)),"",VLOOKUP($C11&amp;$D11&amp;$G11,Setup!$D$2:$CX$500,COLUMNS($J11:CA11)+9,FALSE))</f>
        <v/>
      </c>
      <c r="CB11" t="str">
        <f>IF(ISBLANK(VLOOKUP($C11&amp;$D11&amp;$G11,Setup!$D$2:$CX$500,COLUMNS($J11:CB11)+9,FALSE)),"",VLOOKUP($C11&amp;$D11&amp;$G11,Setup!$D$2:$CX$500,COLUMNS($J11:CB11)+9,FALSE))</f>
        <v/>
      </c>
      <c r="CC11" t="str">
        <f>IF(ISBLANK(VLOOKUP($C11&amp;$D11&amp;$G11,Setup!$D$2:$CX$500,COLUMNS($J11:CC11)+9,FALSE)),"",VLOOKUP($C11&amp;$D11&amp;$G11,Setup!$D$2:$CX$500,COLUMNS($J11:CC11)+9,FALSE))</f>
        <v/>
      </c>
      <c r="CD11" t="str">
        <f>IF(ISBLANK(VLOOKUP($C11&amp;$D11&amp;$G11,Setup!$D$2:$CX$500,COLUMNS($J11:CD11)+9,FALSE)),"",VLOOKUP($C11&amp;$D11&amp;$G11,Setup!$D$2:$CX$500,COLUMNS($J11:CD11)+9,FALSE))</f>
        <v/>
      </c>
      <c r="CE11" t="str">
        <f>IF(ISBLANK(VLOOKUP($C11&amp;$D11&amp;$G11,Setup!$D$2:$CX$500,COLUMNS($J11:CE11)+9,FALSE)),"",VLOOKUP($C11&amp;$D11&amp;$G11,Setup!$D$2:$CX$500,COLUMNS($J11:CE11)+9,FALSE))</f>
        <v/>
      </c>
      <c r="CF11" t="str">
        <f>IF(ISBLANK(VLOOKUP($C11&amp;$D11&amp;$G11,Setup!$D$2:$CX$500,COLUMNS($J11:CF11)+9,FALSE)),"",VLOOKUP($C11&amp;$D11&amp;$G11,Setup!$D$2:$CX$500,COLUMNS($J11:CF11)+9,FALSE))</f>
        <v/>
      </c>
      <c r="CG11" t="str">
        <f>IF(ISBLANK(VLOOKUP($C11&amp;$D11&amp;$G11,Setup!$D$2:$CX$500,COLUMNS($J11:CG11)+9,FALSE)),"",VLOOKUP($C11&amp;$D11&amp;$G11,Setup!$D$2:$CX$500,COLUMNS($J11:CG11)+9,FALSE))</f>
        <v/>
      </c>
      <c r="CH11" t="str">
        <f>IF(ISBLANK(VLOOKUP($C11&amp;$D11&amp;$G11,Setup!$D$2:$CX$500,COLUMNS($J11:CH11)+9,FALSE)),"",VLOOKUP($C11&amp;$D11&amp;$G11,Setup!$D$2:$CX$500,COLUMNS($J11:CH11)+9,FALSE))</f>
        <v/>
      </c>
      <c r="CI11" t="str">
        <f>IF(ISBLANK(VLOOKUP($C11&amp;$D11&amp;$G11,Setup!$D$2:$CX$500,COLUMNS($J11:CI11)+9,FALSE)),"",VLOOKUP($C11&amp;$D11&amp;$G11,Setup!$D$2:$CX$500,COLUMNS($J11:CI11)+9,FALSE))</f>
        <v/>
      </c>
      <c r="CJ11" t="str">
        <f>IF(ISBLANK(VLOOKUP($C11&amp;$D11&amp;$G11,Setup!$D$2:$CX$500,COLUMNS($J11:CJ11)+9,FALSE)),"",VLOOKUP($C11&amp;$D11&amp;$G11,Setup!$D$2:$CX$500,COLUMNS($J11:CJ11)+9,FALSE))</f>
        <v/>
      </c>
      <c r="CK11" t="str">
        <f>IF(ISBLANK(VLOOKUP($C11&amp;$D11&amp;$G11,Setup!$D$2:$CX$500,COLUMNS($J11:CK11)+9,FALSE)),"",VLOOKUP($C11&amp;$D11&amp;$G11,Setup!$D$2:$CX$500,COLUMNS($J11:CK11)+9,FALSE))</f>
        <v/>
      </c>
      <c r="CL11" t="str">
        <f>IF(ISBLANK(VLOOKUP($C11&amp;$D11&amp;$G11,Setup!$D$2:$CX$500,COLUMNS($J11:CL11)+9,FALSE)),"",VLOOKUP($C11&amp;$D11&amp;$G11,Setup!$D$2:$CX$500,COLUMNS($J11:CL11)+9,FALSE))</f>
        <v/>
      </c>
      <c r="CM11" t="str">
        <f>IF(ISBLANK(VLOOKUP($C11&amp;$D11&amp;$G11,Setup!$D$2:$CX$500,COLUMNS($J11:CM11)+9,FALSE)),"",VLOOKUP($C11&amp;$D11&amp;$G11,Setup!$D$2:$CX$500,COLUMNS($J11:CM11)+9,FALSE))</f>
        <v/>
      </c>
      <c r="CN11" t="str">
        <f>IF(ISBLANK(VLOOKUP($C11&amp;$D11&amp;$G11,Setup!$D$2:$CX$500,COLUMNS($J11:CN11)+9,FALSE)),"",VLOOKUP($C11&amp;$D11&amp;$G11,Setup!$D$2:$CX$500,COLUMNS($J11:CN11)+9,FALSE))</f>
        <v/>
      </c>
      <c r="CO11" t="str">
        <f>IF(ISBLANK(VLOOKUP($C11&amp;$D11&amp;$G11,Setup!$D$2:$CX$500,COLUMNS($J11:CO11)+9,FALSE)),"",VLOOKUP($C11&amp;$D11&amp;$G11,Setup!$D$2:$CX$500,COLUMNS($J11:CO11)+9,FALSE))</f>
        <v/>
      </c>
      <c r="CP11" t="str">
        <f>IF(ISBLANK(VLOOKUP($C11&amp;$D11&amp;$G11,Setup!$D$2:$CX$500,COLUMNS($J11:CP11)+9,FALSE)),"",VLOOKUP($C11&amp;$D11&amp;$G11,Setup!$D$2:$CX$500,COLUMNS($J11:CP11)+9,FALSE))</f>
        <v/>
      </c>
      <c r="CQ11" t="str">
        <f>IF(ISBLANK(VLOOKUP($C11&amp;$D11&amp;$G11,Setup!$D$2:$CX$500,COLUMNS($J11:CQ11)+9,FALSE)),"",VLOOKUP($C11&amp;$D11&amp;$G11,Setup!$D$2:$CX$500,COLUMNS($J11:CQ11)+9,FALSE))</f>
        <v/>
      </c>
      <c r="CR11" t="str">
        <f>IF(ISBLANK(VLOOKUP($C11&amp;$D11&amp;$G11,Setup!$D$2:$CX$500,COLUMNS($J11:CR11)+9,FALSE)),"",VLOOKUP($C11&amp;$D11&amp;$G11,Setup!$D$2:$CX$500,COLUMNS($J11:CR11)+9,FALSE))</f>
        <v/>
      </c>
      <c r="CS11" t="str">
        <f>IF(ISBLANK(VLOOKUP($C11&amp;$D11&amp;$G11,Setup!$D$2:$CX$500,COLUMNS($J11:CS11)+9,FALSE)),"",VLOOKUP($C11&amp;$D11&amp;$G11,Setup!$D$2:$CX$500,COLUMNS($J11:CS11)+9,FALSE))</f>
        <v/>
      </c>
      <c r="CT11" t="str">
        <f>IF(ISBLANK(VLOOKUP($C11&amp;$D11&amp;$G11,Setup!$D$2:$CX$500,COLUMNS($J11:CT11)+9,FALSE)),"",VLOOKUP($C11&amp;$D11&amp;$G11,Setup!$D$2:$CX$500,COLUMNS($J11:CT11)+9,FALSE))</f>
        <v/>
      </c>
      <c r="CU11" t="str">
        <f>IF(ISBLANK(VLOOKUP($C11&amp;$D11&amp;$G11,Setup!$D$2:$CX$500,COLUMNS($J11:CU11)+9,FALSE)),"",VLOOKUP($C11&amp;$D11&amp;$G11,Setup!$D$2:$CX$500,COLUMNS($J11:CU11)+9,FALSE))</f>
        <v/>
      </c>
    </row>
    <row r="12" spans="1:99" x14ac:dyDescent="0.25">
      <c r="A12" t="s">
        <v>515</v>
      </c>
      <c r="B12" t="s">
        <v>156</v>
      </c>
      <c r="C12" s="1" t="s">
        <v>15</v>
      </c>
      <c r="D12" s="1" t="s">
        <v>342</v>
      </c>
      <c r="E12" s="1" t="s">
        <v>541</v>
      </c>
      <c r="F12" s="1" t="s">
        <v>405</v>
      </c>
      <c r="G12" s="1" t="s">
        <v>29</v>
      </c>
      <c r="H12" s="1" t="s">
        <v>542</v>
      </c>
      <c r="I12" s="1" t="s">
        <v>543</v>
      </c>
      <c r="J12" t="str">
        <f>IF(ISBLANK(VLOOKUP($C12&amp;$D12&amp;$G12,Setup!$D$2:$CX$500,COLUMNS($J12:J12)+9,FALSE)),"",VLOOKUP($C12&amp;$D12&amp;$G12,Setup!$D$2:$CX$500,COLUMNS($J12:J12)+9,FALSE))</f>
        <v>Merchandise</v>
      </c>
      <c r="K12" t="str">
        <f>IF(ISBLANK(VLOOKUP($C12&amp;$D12&amp;$G12,Setup!$D$2:$CX$500,COLUMNS($J12:K12)+9,FALSE)),"",VLOOKUP($C12&amp;$D12&amp;$G12,Setup!$D$2:$CX$500,COLUMNS($J12:K12)+9,FALSE))</f>
        <v>SEE ALL BRANDS »</v>
      </c>
      <c r="L12" t="str">
        <f>IF(ISBLANK(VLOOKUP($C12&amp;$D12&amp;$G12,Setup!$D$2:$CX$500,COLUMNS($J12:L12)+9,FALSE)),"",VLOOKUP($C12&amp;$D12&amp;$G12,Setup!$D$2:$CX$500,COLUMNS($J12:L12)+9,FALSE))</f>
        <v/>
      </c>
      <c r="M12" t="str">
        <f>IF(ISBLANK(VLOOKUP($C12&amp;$D12&amp;$G12,Setup!$D$2:$CX$500,COLUMNS($J12:M12)+9,FALSE)),"",VLOOKUP($C12&amp;$D12&amp;$G12,Setup!$D$2:$CX$500,COLUMNS($J12:M12)+9,FALSE))</f>
        <v/>
      </c>
      <c r="N12" t="str">
        <f>IF(ISBLANK(VLOOKUP($C12&amp;$D12&amp;$G12,Setup!$D$2:$CX$500,COLUMNS($J12:N12)+9,FALSE)),"",VLOOKUP($C12&amp;$D12&amp;$G12,Setup!$D$2:$CX$500,COLUMNS($J12:N12)+9,FALSE))</f>
        <v/>
      </c>
      <c r="O12" t="str">
        <f>IF(ISBLANK(VLOOKUP($C12&amp;$D12&amp;$G12,Setup!$D$2:$CX$500,COLUMNS($J12:O12)+9,FALSE)),"",VLOOKUP($C12&amp;$D12&amp;$G12,Setup!$D$2:$CX$500,COLUMNS($J12:O12)+9,FALSE))</f>
        <v/>
      </c>
      <c r="P12" t="str">
        <f>IF(ISBLANK(VLOOKUP($C12&amp;$D12&amp;$G12,Setup!$D$2:$CX$500,COLUMNS($J12:P12)+9,FALSE)),"",VLOOKUP($C12&amp;$D12&amp;$G12,Setup!$D$2:$CX$500,COLUMNS($J12:P12)+9,FALSE))</f>
        <v/>
      </c>
      <c r="Q12" t="str">
        <f>IF(ISBLANK(VLOOKUP($C12&amp;$D12&amp;$G12,Setup!$D$2:$CX$500,COLUMNS($J12:Q12)+9,FALSE)),"",VLOOKUP($C12&amp;$D12&amp;$G12,Setup!$D$2:$CX$500,COLUMNS($J12:Q12)+9,FALSE))</f>
        <v/>
      </c>
      <c r="R12" t="str">
        <f>IF(ISBLANK(VLOOKUP($C12&amp;$D12&amp;$G12,Setup!$D$2:$CX$500,COLUMNS($J12:R12)+9,FALSE)),"",VLOOKUP($C12&amp;$D12&amp;$G12,Setup!$D$2:$CX$500,COLUMNS($J12:R12)+9,FALSE))</f>
        <v/>
      </c>
      <c r="S12" t="str">
        <f>IF(ISBLANK(VLOOKUP($C12&amp;$D12&amp;$G12,Setup!$D$2:$CX$500,COLUMNS($J12:S12)+9,FALSE)),"",VLOOKUP($C12&amp;$D12&amp;$G12,Setup!$D$2:$CX$500,COLUMNS($J12:S12)+9,FALSE))</f>
        <v/>
      </c>
      <c r="T12" t="str">
        <f>IF(ISBLANK(VLOOKUP($C12&amp;$D12&amp;$G12,Setup!$D$2:$CX$500,COLUMNS($J12:T12)+9,FALSE)),"",VLOOKUP($C12&amp;$D12&amp;$G12,Setup!$D$2:$CX$500,COLUMNS($J12:T12)+9,FALSE))</f>
        <v>Gift Cards and Cash</v>
      </c>
      <c r="U12" t="str">
        <f>IF(ISBLANK(VLOOKUP($C12&amp;$D12&amp;$G12,Setup!$D$2:$CX$500,COLUMNS($J12:U12)+9,FALSE)),"",VLOOKUP($C12&amp;$D12&amp;$G12,Setup!$D$2:$CX$500,COLUMNS($J12:U12)+9,FALSE))</f>
        <v>Select and Credit</v>
      </c>
      <c r="V12" t="str">
        <f>IF(ISBLANK(VLOOKUP($C12&amp;$D12&amp;$G12,Setup!$D$2:$CX$500,COLUMNS($J12:V12)+9,FALSE)),"",VLOOKUP($C12&amp;$D12&amp;$G12,Setup!$D$2:$CX$500,COLUMNS($J12:V12)+9,FALSE))</f>
        <v>Gift Cards</v>
      </c>
      <c r="W12" t="str">
        <f>IF(ISBLANK(VLOOKUP($C12&amp;$D12&amp;$G12,Setup!$D$2:$CX$500,COLUMNS($J12:W12)+9,FALSE)),"",VLOOKUP($C12&amp;$D12&amp;$G12,Setup!$D$2:$CX$500,COLUMNS($J12:W12)+9,FALSE))</f>
        <v>eVouchers</v>
      </c>
      <c r="X12" t="str">
        <f>IF(ISBLANK(VLOOKUP($C12&amp;$D12&amp;$G12,Setup!$D$2:$CX$500,COLUMNS($J12:X12)+9,FALSE)),"",VLOOKUP($C12&amp;$D12&amp;$G12,Setup!$D$2:$CX$500,COLUMNS($J12:X12)+9,FALSE))</f>
        <v>Prepaid Cards</v>
      </c>
      <c r="Y12" t="str">
        <f>IF(ISBLANK(VLOOKUP($C12&amp;$D12&amp;$G12,Setup!$D$2:$CX$500,COLUMNS($J12:Y12)+9,FALSE)),"",VLOOKUP($C12&amp;$D12&amp;$G12,Setup!$D$2:$CX$500,COLUMNS($J12:Y12)+9,FALSE))</f>
        <v>Cashback</v>
      </c>
      <c r="Z12" t="str">
        <f>IF(ISBLANK(VLOOKUP($C12&amp;$D12&amp;$G12,Setup!$D$2:$CX$500,COLUMNS($J12:Z12)+9,FALSE)),"",VLOOKUP($C12&amp;$D12&amp;$G12,Setup!$D$2:$CX$500,COLUMNS($J12:Z12)+9,FALSE))</f>
        <v>Annual Fee Credit</v>
      </c>
      <c r="AA12" t="str">
        <f>IF(ISBLANK(VLOOKUP($C12&amp;$D12&amp;$G12,Setup!$D$2:$CX$500,COLUMNS($J12:AA12)+9,FALSE)),"",VLOOKUP($C12&amp;$D12&amp;$G12,Setup!$D$2:$CX$500,COLUMNS($J12:AA12)+9,FALSE))</f>
        <v>Charity</v>
      </c>
      <c r="AB12" t="str">
        <f>IF(ISBLANK(VLOOKUP($C12&amp;$D12&amp;$G12,Setup!$D$2:$CX$500,COLUMNS($J12:AB12)+9,FALSE)),"",VLOOKUP($C12&amp;$D12&amp;$G12,Setup!$D$2:$CX$500,COLUMNS($J12:AB12)+9,FALSE))</f>
        <v>Experiences</v>
      </c>
      <c r="AC12" t="str">
        <f>IF(ISBLANK(VLOOKUP($C12&amp;$D12&amp;$G12,Setup!$D$2:$CX$500,COLUMNS($J12:AC12)+9,FALSE)),"",VLOOKUP($C12&amp;$D12&amp;$G12,Setup!$D$2:$CX$500,COLUMNS($J12:AC12)+9,FALSE))</f>
        <v>SEE ALL »</v>
      </c>
      <c r="AD12" t="str">
        <f>IF(ISBLANK(VLOOKUP($C12&amp;$D12&amp;$G12,Setup!$D$2:$CX$500,COLUMNS($J12:AD12)+9,FALSE)),"",VLOOKUP($C12&amp;$D12&amp;$G12,Setup!$D$2:$CX$500,COLUMNS($J12:AD12)+9,FALSE))</f>
        <v>Travel</v>
      </c>
      <c r="AE12" t="str">
        <f>IF(ISBLANK(VLOOKUP($C12&amp;$D12&amp;$G12,Setup!$D$2:$CX$500,COLUMNS($J12:AE12)+9,FALSE)),"",VLOOKUP($C12&amp;$D12&amp;$G12,Setup!$D$2:$CX$500,COLUMNS($J12:AE12)+9,FALSE))</f>
        <v>Flights</v>
      </c>
      <c r="AF12" t="str">
        <f>IF(ISBLANK(VLOOKUP($C12&amp;$D12&amp;$G12,Setup!$D$2:$CX$500,COLUMNS($J12:AF12)+9,FALSE)),"",VLOOKUP($C12&amp;$D12&amp;$G12,Setup!$D$2:$CX$500,COLUMNS($J12:AF12)+9,FALSE))</f>
        <v>Hotels</v>
      </c>
      <c r="AG12" t="str">
        <f>IF(ISBLANK(VLOOKUP($C12&amp;$D12&amp;$G12,Setup!$D$2:$CX$500,COLUMNS($J12:AG12)+9,FALSE)),"",VLOOKUP($C12&amp;$D12&amp;$G12,Setup!$D$2:$CX$500,COLUMNS($J12:AG12)+9,FALSE))</f>
        <v>Cars</v>
      </c>
      <c r="AH12" t="str">
        <f>IF(ISBLANK(VLOOKUP($C12&amp;$D12&amp;$G12,Setup!$D$2:$CX$500,COLUMNS($J12:AH12)+9,FALSE)),"",VLOOKUP($C12&amp;$D12&amp;$G12,Setup!$D$2:$CX$500,COLUMNS($J12:AH12)+9,FALSE))</f>
        <v>Deals</v>
      </c>
      <c r="AI12" t="str">
        <f>IF(ISBLANK(VLOOKUP($C12&amp;$D12&amp;$G12,Setup!$D$2:$CX$500,COLUMNS($J12:AI12)+9,FALSE)),"",VLOOKUP($C12&amp;$D12&amp;$G12,Setup!$D$2:$CX$500,COLUMNS($J12:AI12)+9,FALSE))</f>
        <v>Activities</v>
      </c>
      <c r="AJ12" t="str">
        <f>IF(ISBLANK(VLOOKUP($C12&amp;$D12&amp;$G12,Setup!$D$2:$CX$500,COLUMNS($J12:AJ12)+9,FALSE)),"",VLOOKUP($C12&amp;$D12&amp;$G12,Setup!$D$2:$CX$500,COLUMNS($J12:AJ12)+9,FALSE))</f>
        <v>My Trips</v>
      </c>
      <c r="AK12" t="str">
        <f>IF(ISBLANK(VLOOKUP($C12&amp;$D12&amp;$G12,Setup!$D$2:$CX$500,COLUMNS($J12:AK12)+9,FALSE)),"",VLOOKUP($C12&amp;$D12&amp;$G12,Setup!$D$2:$CX$500,COLUMNS($J12:AK12)+9,FALSE))</f>
        <v>Itinerary</v>
      </c>
      <c r="AL12" t="str">
        <f>IF(ISBLANK(VLOOKUP($C12&amp;$D12&amp;$G12,Setup!$D$2:$CX$500,COLUMNS($J12:AL12)+9,FALSE)),"",VLOOKUP($C12&amp;$D12&amp;$G12,Setup!$D$2:$CX$500,COLUMNS($J12:AL12)+9,FALSE))</f>
        <v>Points Transfer</v>
      </c>
      <c r="AM12" t="str">
        <f>IF(ISBLANK(VLOOKUP($C12&amp;$D12&amp;$G12,Setup!$D$2:$CX$500,COLUMNS($J12:AM12)+9,FALSE)),"",VLOOKUP($C12&amp;$D12&amp;$G12,Setup!$D$2:$CX$500,COLUMNS($J12:AM12)+9,FALSE))</f>
        <v/>
      </c>
      <c r="AN12" t="str">
        <f>IF(ISBLANK(VLOOKUP($C12&amp;$D12&amp;$G12,Setup!$D$2:$CX$500,COLUMNS($J12:AN12)+9,FALSE)),"",VLOOKUP($C12&amp;$D12&amp;$G12,Setup!$D$2:$CX$500,COLUMNS($J12:AN12)+9,FALSE))</f>
        <v>Shop at Partners</v>
      </c>
      <c r="AO12" t="str">
        <f>IF(ISBLANK(VLOOKUP($C12&amp;$D12&amp;$G12,Setup!$D$2:$CX$500,COLUMNS($J12:AO12)+9,FALSE)),"",VLOOKUP($C12&amp;$D12&amp;$G12,Setup!$D$2:$CX$500,COLUMNS($J12:AO12)+9,FALSE))</f>
        <v>Shop with Points</v>
      </c>
      <c r="AP12" t="str">
        <f>IF(ISBLANK(VLOOKUP($C12&amp;$D12&amp;$G12,Setup!$D$2:$CX$500,COLUMNS($J12:AP12)+9,FALSE)),"",VLOOKUP($C12&amp;$D12&amp;$G12,Setup!$D$2:$CX$500,COLUMNS($J12:AP12)+9,FALSE))</f>
        <v/>
      </c>
      <c r="AQ12" t="str">
        <f>IF(ISBLANK(VLOOKUP($C12&amp;$D12&amp;$G12,Setup!$D$2:$CX$500,COLUMNS($J12:AQ12)+9,FALSE)),"",VLOOKUP($C12&amp;$D12&amp;$G12,Setup!$D$2:$CX$500,COLUMNS($J12:AQ12)+9,FALSE))</f>
        <v/>
      </c>
      <c r="AR12" t="str">
        <f>IF(ISBLANK(VLOOKUP($C12&amp;$D12&amp;$G12,Setup!$D$2:$CX$500,COLUMNS($J12:AR12)+9,FALSE)),"",VLOOKUP($C12&amp;$D12&amp;$G12,Setup!$D$2:$CX$500,COLUMNS($J12:AR12)+9,FALSE))</f>
        <v/>
      </c>
      <c r="AS12" t="str">
        <f>IF(ISBLANK(VLOOKUP($C12&amp;$D12&amp;$G12,Setup!$D$2:$CX$500,COLUMNS($J12:AS12)+9,FALSE)),"",VLOOKUP($C12&amp;$D12&amp;$G12,Setup!$D$2:$CX$500,COLUMNS($J12:AS12)+9,FALSE))</f>
        <v/>
      </c>
      <c r="AT12" t="str">
        <f>IF(ISBLANK(VLOOKUP($C12&amp;$D12&amp;$G12,Setup!$D$2:$CX$500,COLUMNS($J12:AT12)+9,FALSE)),"",VLOOKUP($C12&amp;$D12&amp;$G12,Setup!$D$2:$CX$500,COLUMNS($J12:AT12)+9,FALSE))</f>
        <v/>
      </c>
      <c r="AU12" t="str">
        <f>IF(ISBLANK(VLOOKUP($C12&amp;$D12&amp;$G12,Setup!$D$2:$CX$500,COLUMNS($J12:AU12)+9,FALSE)),"",VLOOKUP($C12&amp;$D12&amp;$G12,Setup!$D$2:$CX$500,COLUMNS($J12:AU12)+9,FALSE))</f>
        <v/>
      </c>
      <c r="AV12" t="str">
        <f>IF(ISBLANK(VLOOKUP($C12&amp;$D12&amp;$G12,Setup!$D$2:$CX$500,COLUMNS($J12:AV12)+9,FALSE)),"",VLOOKUP($C12&amp;$D12&amp;$G12,Setup!$D$2:$CX$500,COLUMNS($J12:AV12)+9,FALSE))</f>
        <v/>
      </c>
      <c r="AW12" t="str">
        <f>IF(ISBLANK(VLOOKUP($C12&amp;$D12&amp;$G12,Setup!$D$2:$CX$500,COLUMNS($J12:AW12)+9,FALSE)),"",VLOOKUP($C12&amp;$D12&amp;$G12,Setup!$D$2:$CX$500,COLUMNS($J12:AW12)+9,FALSE))</f>
        <v/>
      </c>
      <c r="AX12" t="str">
        <f>IF(ISBLANK(VLOOKUP($C12&amp;$D12&amp;$G12,Setup!$D$2:$CX$500,COLUMNS($J12:AX12)+9,FALSE)),"",VLOOKUP($C12&amp;$D12&amp;$G12,Setup!$D$2:$CX$500,COLUMNS($J12:AX12)+9,FALSE))</f>
        <v>Offers and Privileges</v>
      </c>
      <c r="AY12" t="str">
        <f>IF(ISBLANK(VLOOKUP($C12&amp;$D12&amp;$G12,Setup!$D$2:$CX$500,COLUMNS($J12:AY12)+9,FALSE)),"",VLOOKUP($C12&amp;$D12&amp;$G12,Setup!$D$2:$CX$500,COLUMNS($J12:AY12)+9,FALSE))</f>
        <v>Citi Dining Program</v>
      </c>
      <c r="AZ12" t="str">
        <f>IF(ISBLANK(VLOOKUP($C12&amp;$D12&amp;$G12,Setup!$D$2:$CX$500,COLUMNS($J12:AZ12)+9,FALSE)),"",VLOOKUP($C12&amp;$D12&amp;$G12,Setup!$D$2:$CX$500,COLUMNS($J12:AZ12)+9,FALSE))</f>
        <v>Citi World Privileges</v>
      </c>
      <c r="BA12" t="str">
        <f>IF(ISBLANK(VLOOKUP($C12&amp;$D12&amp;$G12,Setup!$D$2:$CX$500,COLUMNS($J12:BA12)+9,FALSE)),"",VLOOKUP($C12&amp;$D12&amp;$G12,Setup!$D$2:$CX$500,COLUMNS($J12:BA12)+9,FALSE))</f>
        <v>SEE ALL »</v>
      </c>
      <c r="BB12" t="str">
        <f>IF(ISBLANK(VLOOKUP($C12&amp;$D12&amp;$G12,Setup!$D$2:$CX$500,COLUMNS($J12:BB12)+9,FALSE)),"",VLOOKUP($C12&amp;$D12&amp;$G12,Setup!$D$2:$CX$500,COLUMNS($J12:BB12)+9,FALSE))</f>
        <v/>
      </c>
      <c r="BC12" t="str">
        <f>IF(ISBLANK(VLOOKUP($C12&amp;$D12&amp;$G12,Setup!$D$2:$CX$500,COLUMNS($J12:BC12)+9,FALSE)),"",VLOOKUP($C12&amp;$D12&amp;$G12,Setup!$D$2:$CX$500,COLUMNS($J12:BC12)+9,FALSE))</f>
        <v/>
      </c>
      <c r="BD12" t="str">
        <f>IF(ISBLANK(VLOOKUP($C12&amp;$D12&amp;$G12,Setup!$D$2:$CX$500,COLUMNS($J12:BD12)+9,FALSE)),"",VLOOKUP($C12&amp;$D12&amp;$G12,Setup!$D$2:$CX$500,COLUMNS($J12:BD12)+9,FALSE))</f>
        <v/>
      </c>
      <c r="BE12" t="str">
        <f>IF(ISBLANK(VLOOKUP($C12&amp;$D12&amp;$G12,Setup!$D$2:$CX$500,COLUMNS($J12:BE12)+9,FALSE)),"",VLOOKUP($C12&amp;$D12&amp;$G12,Setup!$D$2:$CX$500,COLUMNS($J12:BE12)+9,FALSE))</f>
        <v/>
      </c>
      <c r="BF12" t="str">
        <f>IF(ISBLANK(VLOOKUP($C12&amp;$D12&amp;$G12,Setup!$D$2:$CX$500,COLUMNS($J12:BF12)+9,FALSE)),"",VLOOKUP($C12&amp;$D12&amp;$G12,Setup!$D$2:$CX$500,COLUMNS($J12:BF12)+9,FALSE))</f>
        <v/>
      </c>
      <c r="BG12" t="str">
        <f>IF(ISBLANK(VLOOKUP($C12&amp;$D12&amp;$G12,Setup!$D$2:$CX$500,COLUMNS($J12:BG12)+9,FALSE)),"",VLOOKUP($C12&amp;$D12&amp;$G12,Setup!$D$2:$CX$500,COLUMNS($J12:BG12)+9,FALSE))</f>
        <v/>
      </c>
      <c r="BH12" t="str">
        <f>IF(ISBLANK(VLOOKUP($C12&amp;$D12&amp;$G12,Setup!$D$2:$CX$500,COLUMNS($J12:BH12)+9,FALSE)),"",VLOOKUP($C12&amp;$D12&amp;$G12,Setup!$D$2:$CX$500,COLUMNS($J12:BH12)+9,FALSE))</f>
        <v/>
      </c>
      <c r="BI12" t="str">
        <f>IF(ISBLANK(VLOOKUP($C12&amp;$D12&amp;$G12,Setup!$D$2:$CX$500,COLUMNS($J12:BI12)+9,FALSE)),"",VLOOKUP($C12&amp;$D12&amp;$G12,Setup!$D$2:$CX$500,COLUMNS($J12:BI12)+9,FALSE))</f>
        <v/>
      </c>
      <c r="BJ12" t="str">
        <f>IF(ISBLANK(VLOOKUP($C12&amp;$D12&amp;$G12,Setup!$D$2:$CX$500,COLUMNS($J12:BJ12)+9,FALSE)),"",VLOOKUP($C12&amp;$D12&amp;$G12,Setup!$D$2:$CX$500,COLUMNS($J12:BJ12)+9,FALSE))</f>
        <v/>
      </c>
      <c r="BK12" t="str">
        <f>IF(ISBLANK(VLOOKUP($C12&amp;$D12&amp;$G12,Setup!$D$2:$CX$500,COLUMNS($J12:BK12)+9,FALSE)),"",VLOOKUP($C12&amp;$D12&amp;$G12,Setup!$D$2:$CX$500,COLUMNS($J12:BK12)+9,FALSE))</f>
        <v/>
      </c>
      <c r="BL12" t="str">
        <f>IF(ISBLANK(VLOOKUP($C12&amp;$D12&amp;$G12,Setup!$D$2:$CX$500,COLUMNS($J12:BL12)+9,FALSE)),"",VLOOKUP($C12&amp;$D12&amp;$G12,Setup!$D$2:$CX$500,COLUMNS($J12:BL12)+9,FALSE))</f>
        <v/>
      </c>
      <c r="BM12" t="str">
        <f>IF(ISBLANK(VLOOKUP($C12&amp;$D12&amp;$G12,Setup!$D$2:$CX$500,COLUMNS($J12:BM12)+9,FALSE)),"",VLOOKUP($C12&amp;$D12&amp;$G12,Setup!$D$2:$CX$500,COLUMNS($J12:BM12)+9,FALSE))</f>
        <v/>
      </c>
      <c r="BN12" t="str">
        <f>IF(ISBLANK(VLOOKUP($C12&amp;$D12&amp;$G12,Setup!$D$2:$CX$500,COLUMNS($J12:BN12)+9,FALSE)),"",VLOOKUP($C12&amp;$D12&amp;$G12,Setup!$D$2:$CX$500,COLUMNS($J12:BN12)+9,FALSE))</f>
        <v/>
      </c>
      <c r="BO12" t="str">
        <f>IF(ISBLANK(VLOOKUP($C12&amp;$D12&amp;$G12,Setup!$D$2:$CX$500,COLUMNS($J12:BO12)+9,FALSE)),"",VLOOKUP($C12&amp;$D12&amp;$G12,Setup!$D$2:$CX$500,COLUMNS($J12:BO12)+9,FALSE))</f>
        <v/>
      </c>
      <c r="BP12" t="str">
        <f>IF(ISBLANK(VLOOKUP($C12&amp;$D12&amp;$G12,Setup!$D$2:$CX$500,COLUMNS($J12:BP12)+9,FALSE)),"",VLOOKUP($C12&amp;$D12&amp;$G12,Setup!$D$2:$CX$500,COLUMNS($J12:BP12)+9,FALSE))</f>
        <v/>
      </c>
      <c r="BQ12" t="str">
        <f>IF(ISBLANK(VLOOKUP($C12&amp;$D12&amp;$G12,Setup!$D$2:$CX$500,COLUMNS($J12:BQ12)+9,FALSE)),"",VLOOKUP($C12&amp;$D12&amp;$G12,Setup!$D$2:$CX$500,COLUMNS($J12:BQ12)+9,FALSE))</f>
        <v/>
      </c>
      <c r="BR12" t="str">
        <f>IF(ISBLANK(VLOOKUP($C12&amp;$D12&amp;$G12,Setup!$D$2:$CX$500,COLUMNS($J12:BR12)+9,FALSE)),"",VLOOKUP($C12&amp;$D12&amp;$G12,Setup!$D$2:$CX$500,COLUMNS($J12:BR12)+9,FALSE))</f>
        <v/>
      </c>
      <c r="BS12" t="str">
        <f>IF(ISBLANK(VLOOKUP($C12&amp;$D12&amp;$G12,Setup!$D$2:$CX$500,COLUMNS($J12:BS12)+9,FALSE)),"",VLOOKUP($C12&amp;$D12&amp;$G12,Setup!$D$2:$CX$500,COLUMNS($J12:BS12)+9,FALSE))</f>
        <v/>
      </c>
      <c r="BT12" t="str">
        <f>IF(ISBLANK(VLOOKUP($C12&amp;$D12&amp;$G12,Setup!$D$2:$CX$500,COLUMNS($J12:BT12)+9,FALSE)),"",VLOOKUP($C12&amp;$D12&amp;$G12,Setup!$D$2:$CX$500,COLUMNS($J12:BT12)+9,FALSE))</f>
        <v/>
      </c>
      <c r="BU12" t="str">
        <f>IF(ISBLANK(VLOOKUP($C12&amp;$D12&amp;$G12,Setup!$D$2:$CX$500,COLUMNS($J12:BU12)+9,FALSE)),"",VLOOKUP($C12&amp;$D12&amp;$G12,Setup!$D$2:$CX$500,COLUMNS($J12:BU12)+9,FALSE))</f>
        <v/>
      </c>
      <c r="BV12" t="str">
        <f>IF(ISBLANK(VLOOKUP($C12&amp;$D12&amp;$G12,Setup!$D$2:$CX$500,COLUMNS($J12:BV12)+9,FALSE)),"",VLOOKUP($C12&amp;$D12&amp;$G12,Setup!$D$2:$CX$500,COLUMNS($J12:BV12)+9,FALSE))</f>
        <v/>
      </c>
      <c r="BW12" t="str">
        <f>IF(ISBLANK(VLOOKUP($C12&amp;$D12&amp;$G12,Setup!$D$2:$CX$500,COLUMNS($J12:BW12)+9,FALSE)),"",VLOOKUP($C12&amp;$D12&amp;$G12,Setup!$D$2:$CX$500,COLUMNS($J12:BW12)+9,FALSE))</f>
        <v/>
      </c>
      <c r="BX12" t="str">
        <f>IF(ISBLANK(VLOOKUP($C12&amp;$D12&amp;$G12,Setup!$D$2:$CX$500,COLUMNS($J12:BX12)+9,FALSE)),"",VLOOKUP($C12&amp;$D12&amp;$G12,Setup!$D$2:$CX$500,COLUMNS($J12:BX12)+9,FALSE))</f>
        <v/>
      </c>
      <c r="BY12" t="str">
        <f>IF(ISBLANK(VLOOKUP($C12&amp;$D12&amp;$G12,Setup!$D$2:$CX$500,COLUMNS($J12:BY12)+9,FALSE)),"",VLOOKUP($C12&amp;$D12&amp;$G12,Setup!$D$2:$CX$500,COLUMNS($J12:BY12)+9,FALSE))</f>
        <v/>
      </c>
      <c r="BZ12" t="str">
        <f>IF(ISBLANK(VLOOKUP($C12&amp;$D12&amp;$G12,Setup!$D$2:$CX$500,COLUMNS($J12:BZ12)+9,FALSE)),"",VLOOKUP($C12&amp;$D12&amp;$G12,Setup!$D$2:$CX$500,COLUMNS($J12:BZ12)+9,FALSE))</f>
        <v/>
      </c>
      <c r="CA12" t="str">
        <f>IF(ISBLANK(VLOOKUP($C12&amp;$D12&amp;$G12,Setup!$D$2:$CX$500,COLUMNS($J12:CA12)+9,FALSE)),"",VLOOKUP($C12&amp;$D12&amp;$G12,Setup!$D$2:$CX$500,COLUMNS($J12:CA12)+9,FALSE))</f>
        <v/>
      </c>
      <c r="CB12" t="str">
        <f>IF(ISBLANK(VLOOKUP($C12&amp;$D12&amp;$G12,Setup!$D$2:$CX$500,COLUMNS($J12:CB12)+9,FALSE)),"",VLOOKUP($C12&amp;$D12&amp;$G12,Setup!$D$2:$CX$500,COLUMNS($J12:CB12)+9,FALSE))</f>
        <v/>
      </c>
      <c r="CC12" t="str">
        <f>IF(ISBLANK(VLOOKUP($C12&amp;$D12&amp;$G12,Setup!$D$2:$CX$500,COLUMNS($J12:CC12)+9,FALSE)),"",VLOOKUP($C12&amp;$D12&amp;$G12,Setup!$D$2:$CX$500,COLUMNS($J12:CC12)+9,FALSE))</f>
        <v/>
      </c>
      <c r="CD12" t="str">
        <f>IF(ISBLANK(VLOOKUP($C12&amp;$D12&amp;$G12,Setup!$D$2:$CX$500,COLUMNS($J12:CD12)+9,FALSE)),"",VLOOKUP($C12&amp;$D12&amp;$G12,Setup!$D$2:$CX$500,COLUMNS($J12:CD12)+9,FALSE))</f>
        <v/>
      </c>
      <c r="CE12" t="str">
        <f>IF(ISBLANK(VLOOKUP($C12&amp;$D12&amp;$G12,Setup!$D$2:$CX$500,COLUMNS($J12:CE12)+9,FALSE)),"",VLOOKUP($C12&amp;$D12&amp;$G12,Setup!$D$2:$CX$500,COLUMNS($J12:CE12)+9,FALSE))</f>
        <v/>
      </c>
      <c r="CF12" t="str">
        <f>IF(ISBLANK(VLOOKUP($C12&amp;$D12&amp;$G12,Setup!$D$2:$CX$500,COLUMNS($J12:CF12)+9,FALSE)),"",VLOOKUP($C12&amp;$D12&amp;$G12,Setup!$D$2:$CX$500,COLUMNS($J12:CF12)+9,FALSE))</f>
        <v/>
      </c>
      <c r="CG12" t="str">
        <f>IF(ISBLANK(VLOOKUP($C12&amp;$D12&amp;$G12,Setup!$D$2:$CX$500,COLUMNS($J12:CG12)+9,FALSE)),"",VLOOKUP($C12&amp;$D12&amp;$G12,Setup!$D$2:$CX$500,COLUMNS($J12:CG12)+9,FALSE))</f>
        <v/>
      </c>
      <c r="CH12" t="str">
        <f>IF(ISBLANK(VLOOKUP($C12&amp;$D12&amp;$G12,Setup!$D$2:$CX$500,COLUMNS($J12:CH12)+9,FALSE)),"",VLOOKUP($C12&amp;$D12&amp;$G12,Setup!$D$2:$CX$500,COLUMNS($J12:CH12)+9,FALSE))</f>
        <v/>
      </c>
      <c r="CI12" t="str">
        <f>IF(ISBLANK(VLOOKUP($C12&amp;$D12&amp;$G12,Setup!$D$2:$CX$500,COLUMNS($J12:CI12)+9,FALSE)),"",VLOOKUP($C12&amp;$D12&amp;$G12,Setup!$D$2:$CX$500,COLUMNS($J12:CI12)+9,FALSE))</f>
        <v/>
      </c>
      <c r="CJ12" t="str">
        <f>IF(ISBLANK(VLOOKUP($C12&amp;$D12&amp;$G12,Setup!$D$2:$CX$500,COLUMNS($J12:CJ12)+9,FALSE)),"",VLOOKUP($C12&amp;$D12&amp;$G12,Setup!$D$2:$CX$500,COLUMNS($J12:CJ12)+9,FALSE))</f>
        <v/>
      </c>
      <c r="CK12" t="str">
        <f>IF(ISBLANK(VLOOKUP($C12&amp;$D12&amp;$G12,Setup!$D$2:$CX$500,COLUMNS($J12:CK12)+9,FALSE)),"",VLOOKUP($C12&amp;$D12&amp;$G12,Setup!$D$2:$CX$500,COLUMNS($J12:CK12)+9,FALSE))</f>
        <v/>
      </c>
      <c r="CL12" t="str">
        <f>IF(ISBLANK(VLOOKUP($C12&amp;$D12&amp;$G12,Setup!$D$2:$CX$500,COLUMNS($J12:CL12)+9,FALSE)),"",VLOOKUP($C12&amp;$D12&amp;$G12,Setup!$D$2:$CX$500,COLUMNS($J12:CL12)+9,FALSE))</f>
        <v/>
      </c>
      <c r="CM12" t="str">
        <f>IF(ISBLANK(VLOOKUP($C12&amp;$D12&amp;$G12,Setup!$D$2:$CX$500,COLUMNS($J12:CM12)+9,FALSE)),"",VLOOKUP($C12&amp;$D12&amp;$G12,Setup!$D$2:$CX$500,COLUMNS($J12:CM12)+9,FALSE))</f>
        <v/>
      </c>
      <c r="CN12" t="str">
        <f>IF(ISBLANK(VLOOKUP($C12&amp;$D12&amp;$G12,Setup!$D$2:$CX$500,COLUMNS($J12:CN12)+9,FALSE)),"",VLOOKUP($C12&amp;$D12&amp;$G12,Setup!$D$2:$CX$500,COLUMNS($J12:CN12)+9,FALSE))</f>
        <v/>
      </c>
      <c r="CO12" t="str">
        <f>IF(ISBLANK(VLOOKUP($C12&amp;$D12&amp;$G12,Setup!$D$2:$CX$500,COLUMNS($J12:CO12)+9,FALSE)),"",VLOOKUP($C12&amp;$D12&amp;$G12,Setup!$D$2:$CX$500,COLUMNS($J12:CO12)+9,FALSE))</f>
        <v/>
      </c>
      <c r="CP12" t="str">
        <f>IF(ISBLANK(VLOOKUP($C12&amp;$D12&amp;$G12,Setup!$D$2:$CX$500,COLUMNS($J12:CP12)+9,FALSE)),"",VLOOKUP($C12&amp;$D12&amp;$G12,Setup!$D$2:$CX$500,COLUMNS($J12:CP12)+9,FALSE))</f>
        <v/>
      </c>
      <c r="CQ12" t="str">
        <f>IF(ISBLANK(VLOOKUP($C12&amp;$D12&amp;$G12,Setup!$D$2:$CX$500,COLUMNS($J12:CQ12)+9,FALSE)),"",VLOOKUP($C12&amp;$D12&amp;$G12,Setup!$D$2:$CX$500,COLUMNS($J12:CQ12)+9,FALSE))</f>
        <v/>
      </c>
      <c r="CR12" t="str">
        <f>IF(ISBLANK(VLOOKUP($C12&amp;$D12&amp;$G12,Setup!$D$2:$CX$500,COLUMNS($J12:CR12)+9,FALSE)),"",VLOOKUP($C12&amp;$D12&amp;$G12,Setup!$D$2:$CX$500,COLUMNS($J12:CR12)+9,FALSE))</f>
        <v/>
      </c>
      <c r="CS12" t="str">
        <f>IF(ISBLANK(VLOOKUP($C12&amp;$D12&amp;$G12,Setup!$D$2:$CX$500,COLUMNS($J12:CS12)+9,FALSE)),"",VLOOKUP($C12&amp;$D12&amp;$G12,Setup!$D$2:$CX$500,COLUMNS($J12:CS12)+9,FALSE))</f>
        <v/>
      </c>
      <c r="CT12" t="str">
        <f>IF(ISBLANK(VLOOKUP($C12&amp;$D12&amp;$G12,Setup!$D$2:$CX$500,COLUMNS($J12:CT12)+9,FALSE)),"",VLOOKUP($C12&amp;$D12&amp;$G12,Setup!$D$2:$CX$500,COLUMNS($J12:CT12)+9,FALSE))</f>
        <v/>
      </c>
      <c r="CU12" t="str">
        <f>IF(ISBLANK(VLOOKUP($C12&amp;$D12&amp;$G12,Setup!$D$2:$CX$500,COLUMNS($J12:CU12)+9,FALSE)),"",VLOOKUP($C12&amp;$D12&amp;$G12,Setup!$D$2:$CX$500,COLUMNS($J12:CU12)+9,FALSE))</f>
        <v/>
      </c>
    </row>
    <row r="13" spans="1:99" x14ac:dyDescent="0.25">
      <c r="A13" t="s">
        <v>515</v>
      </c>
      <c r="B13" t="s">
        <v>156</v>
      </c>
      <c r="C13" s="1" t="s">
        <v>15</v>
      </c>
      <c r="D13" s="1" t="s">
        <v>343</v>
      </c>
      <c r="E13" s="1" t="s">
        <v>544</v>
      </c>
      <c r="F13" s="1" t="s">
        <v>405</v>
      </c>
      <c r="G13" s="1" t="s">
        <v>29</v>
      </c>
      <c r="H13" s="1" t="s">
        <v>545</v>
      </c>
      <c r="I13" s="1" t="s">
        <v>543</v>
      </c>
      <c r="J13" t="str">
        <f>IF(ISBLANK(VLOOKUP($C13&amp;$D13&amp;$G13,Setup!$D$2:$CX$500,COLUMNS($J13:J13)+9,FALSE)),"",VLOOKUP($C13&amp;$D13&amp;$G13,Setup!$D$2:$CX$500,COLUMNS($J13:J13)+9,FALSE))</f>
        <v>Merchandise</v>
      </c>
      <c r="K13" t="str">
        <f>IF(ISBLANK(VLOOKUP($C13&amp;$D13&amp;$G13,Setup!$D$2:$CX$500,COLUMNS($J13:K13)+9,FALSE)),"",VLOOKUP($C13&amp;$D13&amp;$G13,Setup!$D$2:$CX$500,COLUMNS($J13:K13)+9,FALSE))</f>
        <v>SEE ALL BRANDS »</v>
      </c>
      <c r="L13" t="str">
        <f>IF(ISBLANK(VLOOKUP($C13&amp;$D13&amp;$G13,Setup!$D$2:$CX$500,COLUMNS($J13:L13)+9,FALSE)),"",VLOOKUP($C13&amp;$D13&amp;$G13,Setup!$D$2:$CX$500,COLUMNS($J13:L13)+9,FALSE))</f>
        <v/>
      </c>
      <c r="M13" t="str">
        <f>IF(ISBLANK(VLOOKUP($C13&amp;$D13&amp;$G13,Setup!$D$2:$CX$500,COLUMNS($J13:M13)+9,FALSE)),"",VLOOKUP($C13&amp;$D13&amp;$G13,Setup!$D$2:$CX$500,COLUMNS($J13:M13)+9,FALSE))</f>
        <v/>
      </c>
      <c r="N13" t="str">
        <f>IF(ISBLANK(VLOOKUP($C13&amp;$D13&amp;$G13,Setup!$D$2:$CX$500,COLUMNS($J13:N13)+9,FALSE)),"",VLOOKUP($C13&amp;$D13&amp;$G13,Setup!$D$2:$CX$500,COLUMNS($J13:N13)+9,FALSE))</f>
        <v/>
      </c>
      <c r="O13" t="str">
        <f>IF(ISBLANK(VLOOKUP($C13&amp;$D13&amp;$G13,Setup!$D$2:$CX$500,COLUMNS($J13:O13)+9,FALSE)),"",VLOOKUP($C13&amp;$D13&amp;$G13,Setup!$D$2:$CX$500,COLUMNS($J13:O13)+9,FALSE))</f>
        <v/>
      </c>
      <c r="P13" t="str">
        <f>IF(ISBLANK(VLOOKUP($C13&amp;$D13&amp;$G13,Setup!$D$2:$CX$500,COLUMNS($J13:P13)+9,FALSE)),"",VLOOKUP($C13&amp;$D13&amp;$G13,Setup!$D$2:$CX$500,COLUMNS($J13:P13)+9,FALSE))</f>
        <v/>
      </c>
      <c r="Q13" t="str">
        <f>IF(ISBLANK(VLOOKUP($C13&amp;$D13&amp;$G13,Setup!$D$2:$CX$500,COLUMNS($J13:Q13)+9,FALSE)),"",VLOOKUP($C13&amp;$D13&amp;$G13,Setup!$D$2:$CX$500,COLUMNS($J13:Q13)+9,FALSE))</f>
        <v/>
      </c>
      <c r="R13" t="str">
        <f>IF(ISBLANK(VLOOKUP($C13&amp;$D13&amp;$G13,Setup!$D$2:$CX$500,COLUMNS($J13:R13)+9,FALSE)),"",VLOOKUP($C13&amp;$D13&amp;$G13,Setup!$D$2:$CX$500,COLUMNS($J13:R13)+9,FALSE))</f>
        <v/>
      </c>
      <c r="S13" t="str">
        <f>IF(ISBLANK(VLOOKUP($C13&amp;$D13&amp;$G13,Setup!$D$2:$CX$500,COLUMNS($J13:S13)+9,FALSE)),"",VLOOKUP($C13&amp;$D13&amp;$G13,Setup!$D$2:$CX$500,COLUMNS($J13:S13)+9,FALSE))</f>
        <v/>
      </c>
      <c r="T13" t="str">
        <f>IF(ISBLANK(VLOOKUP($C13&amp;$D13&amp;$G13,Setup!$D$2:$CX$500,COLUMNS($J13:T13)+9,FALSE)),"",VLOOKUP($C13&amp;$D13&amp;$G13,Setup!$D$2:$CX$500,COLUMNS($J13:T13)+9,FALSE))</f>
        <v>Gift Cards and Cash</v>
      </c>
      <c r="U13" t="str">
        <f>IF(ISBLANK(VLOOKUP($C13&amp;$D13&amp;$G13,Setup!$D$2:$CX$500,COLUMNS($J13:U13)+9,FALSE)),"",VLOOKUP($C13&amp;$D13&amp;$G13,Setup!$D$2:$CX$500,COLUMNS($J13:U13)+9,FALSE))</f>
        <v>Select and Credit</v>
      </c>
      <c r="V13" t="str">
        <f>IF(ISBLANK(VLOOKUP($C13&amp;$D13&amp;$G13,Setup!$D$2:$CX$500,COLUMNS($J13:V13)+9,FALSE)),"",VLOOKUP($C13&amp;$D13&amp;$G13,Setup!$D$2:$CX$500,COLUMNS($J13:V13)+9,FALSE))</f>
        <v>Gift Cards</v>
      </c>
      <c r="W13" t="str">
        <f>IF(ISBLANK(VLOOKUP($C13&amp;$D13&amp;$G13,Setup!$D$2:$CX$500,COLUMNS($J13:W13)+9,FALSE)),"",VLOOKUP($C13&amp;$D13&amp;$G13,Setup!$D$2:$CX$500,COLUMNS($J13:W13)+9,FALSE))</f>
        <v>eVouchers</v>
      </c>
      <c r="X13" t="str">
        <f>IF(ISBLANK(VLOOKUP($C13&amp;$D13&amp;$G13,Setup!$D$2:$CX$500,COLUMNS($J13:X13)+9,FALSE)),"",VLOOKUP($C13&amp;$D13&amp;$G13,Setup!$D$2:$CX$500,COLUMNS($J13:X13)+9,FALSE))</f>
        <v>Prepaid Cards</v>
      </c>
      <c r="Y13" t="str">
        <f>IF(ISBLANK(VLOOKUP($C13&amp;$D13&amp;$G13,Setup!$D$2:$CX$500,COLUMNS($J13:Y13)+9,FALSE)),"",VLOOKUP($C13&amp;$D13&amp;$G13,Setup!$D$2:$CX$500,COLUMNS($J13:Y13)+9,FALSE))</f>
        <v>Cashback</v>
      </c>
      <c r="Z13" t="str">
        <f>IF(ISBLANK(VLOOKUP($C13&amp;$D13&amp;$G13,Setup!$D$2:$CX$500,COLUMNS($J13:Z13)+9,FALSE)),"",VLOOKUP($C13&amp;$D13&amp;$G13,Setup!$D$2:$CX$500,COLUMNS($J13:Z13)+9,FALSE))</f>
        <v>Annual Fee Credit</v>
      </c>
      <c r="AA13" t="str">
        <f>IF(ISBLANK(VLOOKUP($C13&amp;$D13&amp;$G13,Setup!$D$2:$CX$500,COLUMNS($J13:AA13)+9,FALSE)),"",VLOOKUP($C13&amp;$D13&amp;$G13,Setup!$D$2:$CX$500,COLUMNS($J13:AA13)+9,FALSE))</f>
        <v>Charity</v>
      </c>
      <c r="AB13" t="str">
        <f>IF(ISBLANK(VLOOKUP($C13&amp;$D13&amp;$G13,Setup!$D$2:$CX$500,COLUMNS($J13:AB13)+9,FALSE)),"",VLOOKUP($C13&amp;$D13&amp;$G13,Setup!$D$2:$CX$500,COLUMNS($J13:AB13)+9,FALSE))</f>
        <v>Experiences</v>
      </c>
      <c r="AC13" t="str">
        <f>IF(ISBLANK(VLOOKUP($C13&amp;$D13&amp;$G13,Setup!$D$2:$CX$500,COLUMNS($J13:AC13)+9,FALSE)),"",VLOOKUP($C13&amp;$D13&amp;$G13,Setup!$D$2:$CX$500,COLUMNS($J13:AC13)+9,FALSE))</f>
        <v>SEE ALL »</v>
      </c>
      <c r="AD13" t="str">
        <f>IF(ISBLANK(VLOOKUP($C13&amp;$D13&amp;$G13,Setup!$D$2:$CX$500,COLUMNS($J13:AD13)+9,FALSE)),"",VLOOKUP($C13&amp;$D13&amp;$G13,Setup!$D$2:$CX$500,COLUMNS($J13:AD13)+9,FALSE))</f>
        <v>Travel</v>
      </c>
      <c r="AE13" t="str">
        <f>IF(ISBLANK(VLOOKUP($C13&amp;$D13&amp;$G13,Setup!$D$2:$CX$500,COLUMNS($J13:AE13)+9,FALSE)),"",VLOOKUP($C13&amp;$D13&amp;$G13,Setup!$D$2:$CX$500,COLUMNS($J13:AE13)+9,FALSE))</f>
        <v>Flights</v>
      </c>
      <c r="AF13" t="str">
        <f>IF(ISBLANK(VLOOKUP($C13&amp;$D13&amp;$G13,Setup!$D$2:$CX$500,COLUMNS($J13:AF13)+9,FALSE)),"",VLOOKUP($C13&amp;$D13&amp;$G13,Setup!$D$2:$CX$500,COLUMNS($J13:AF13)+9,FALSE))</f>
        <v>Hotels</v>
      </c>
      <c r="AG13" t="str">
        <f>IF(ISBLANK(VLOOKUP($C13&amp;$D13&amp;$G13,Setup!$D$2:$CX$500,COLUMNS($J13:AG13)+9,FALSE)),"",VLOOKUP($C13&amp;$D13&amp;$G13,Setup!$D$2:$CX$500,COLUMNS($J13:AG13)+9,FALSE))</f>
        <v>Cars</v>
      </c>
      <c r="AH13" t="str">
        <f>IF(ISBLANK(VLOOKUP($C13&amp;$D13&amp;$G13,Setup!$D$2:$CX$500,COLUMNS($J13:AH13)+9,FALSE)),"",VLOOKUP($C13&amp;$D13&amp;$G13,Setup!$D$2:$CX$500,COLUMNS($J13:AH13)+9,FALSE))</f>
        <v>Deals</v>
      </c>
      <c r="AI13" t="str">
        <f>IF(ISBLANK(VLOOKUP($C13&amp;$D13&amp;$G13,Setup!$D$2:$CX$500,COLUMNS($J13:AI13)+9,FALSE)),"",VLOOKUP($C13&amp;$D13&amp;$G13,Setup!$D$2:$CX$500,COLUMNS($J13:AI13)+9,FALSE))</f>
        <v>Activities</v>
      </c>
      <c r="AJ13" t="str">
        <f>IF(ISBLANK(VLOOKUP($C13&amp;$D13&amp;$G13,Setup!$D$2:$CX$500,COLUMNS($J13:AJ13)+9,FALSE)),"",VLOOKUP($C13&amp;$D13&amp;$G13,Setup!$D$2:$CX$500,COLUMNS($J13:AJ13)+9,FALSE))</f>
        <v>My Trips</v>
      </c>
      <c r="AK13" t="str">
        <f>IF(ISBLANK(VLOOKUP($C13&amp;$D13&amp;$G13,Setup!$D$2:$CX$500,COLUMNS($J13:AK13)+9,FALSE)),"",VLOOKUP($C13&amp;$D13&amp;$G13,Setup!$D$2:$CX$500,COLUMNS($J13:AK13)+9,FALSE))</f>
        <v>Itinerary</v>
      </c>
      <c r="AL13" t="str">
        <f>IF(ISBLANK(VLOOKUP($C13&amp;$D13&amp;$G13,Setup!$D$2:$CX$500,COLUMNS($J13:AL13)+9,FALSE)),"",VLOOKUP($C13&amp;$D13&amp;$G13,Setup!$D$2:$CX$500,COLUMNS($J13:AL13)+9,FALSE))</f>
        <v/>
      </c>
      <c r="AM13" t="str">
        <f>IF(ISBLANK(VLOOKUP($C13&amp;$D13&amp;$G13,Setup!$D$2:$CX$500,COLUMNS($J13:AM13)+9,FALSE)),"",VLOOKUP($C13&amp;$D13&amp;$G13,Setup!$D$2:$CX$500,COLUMNS($J13:AM13)+9,FALSE))</f>
        <v/>
      </c>
      <c r="AN13" t="str">
        <f>IF(ISBLANK(VLOOKUP($C13&amp;$D13&amp;$G13,Setup!$D$2:$CX$500,COLUMNS($J13:AN13)+9,FALSE)),"",VLOOKUP($C13&amp;$D13&amp;$G13,Setup!$D$2:$CX$500,COLUMNS($J13:AN13)+9,FALSE))</f>
        <v>Shop at Partners</v>
      </c>
      <c r="AO13" t="str">
        <f>IF(ISBLANK(VLOOKUP($C13&amp;$D13&amp;$G13,Setup!$D$2:$CX$500,COLUMNS($J13:AO13)+9,FALSE)),"",VLOOKUP($C13&amp;$D13&amp;$G13,Setup!$D$2:$CX$500,COLUMNS($J13:AO13)+9,FALSE))</f>
        <v>Shop with Points</v>
      </c>
      <c r="AP13" t="str">
        <f>IF(ISBLANK(VLOOKUP($C13&amp;$D13&amp;$G13,Setup!$D$2:$CX$500,COLUMNS($J13:AP13)+9,FALSE)),"",VLOOKUP($C13&amp;$D13&amp;$G13,Setup!$D$2:$CX$500,COLUMNS($J13:AP13)+9,FALSE))</f>
        <v/>
      </c>
      <c r="AQ13" t="str">
        <f>IF(ISBLANK(VLOOKUP($C13&amp;$D13&amp;$G13,Setup!$D$2:$CX$500,COLUMNS($J13:AQ13)+9,FALSE)),"",VLOOKUP($C13&amp;$D13&amp;$G13,Setup!$D$2:$CX$500,COLUMNS($J13:AQ13)+9,FALSE))</f>
        <v/>
      </c>
      <c r="AR13" t="str">
        <f>IF(ISBLANK(VLOOKUP($C13&amp;$D13&amp;$G13,Setup!$D$2:$CX$500,COLUMNS($J13:AR13)+9,FALSE)),"",VLOOKUP($C13&amp;$D13&amp;$G13,Setup!$D$2:$CX$500,COLUMNS($J13:AR13)+9,FALSE))</f>
        <v/>
      </c>
      <c r="AS13" t="str">
        <f>IF(ISBLANK(VLOOKUP($C13&amp;$D13&amp;$G13,Setup!$D$2:$CX$500,COLUMNS($J13:AS13)+9,FALSE)),"",VLOOKUP($C13&amp;$D13&amp;$G13,Setup!$D$2:$CX$500,COLUMNS($J13:AS13)+9,FALSE))</f>
        <v/>
      </c>
      <c r="AT13" t="str">
        <f>IF(ISBLANK(VLOOKUP($C13&amp;$D13&amp;$G13,Setup!$D$2:$CX$500,COLUMNS($J13:AT13)+9,FALSE)),"",VLOOKUP($C13&amp;$D13&amp;$G13,Setup!$D$2:$CX$500,COLUMNS($J13:AT13)+9,FALSE))</f>
        <v/>
      </c>
      <c r="AU13" t="str">
        <f>IF(ISBLANK(VLOOKUP($C13&amp;$D13&amp;$G13,Setup!$D$2:$CX$500,COLUMNS($J13:AU13)+9,FALSE)),"",VLOOKUP($C13&amp;$D13&amp;$G13,Setup!$D$2:$CX$500,COLUMNS($J13:AU13)+9,FALSE))</f>
        <v/>
      </c>
      <c r="AV13" t="str">
        <f>IF(ISBLANK(VLOOKUP($C13&amp;$D13&amp;$G13,Setup!$D$2:$CX$500,COLUMNS($J13:AV13)+9,FALSE)),"",VLOOKUP($C13&amp;$D13&amp;$G13,Setup!$D$2:$CX$500,COLUMNS($J13:AV13)+9,FALSE))</f>
        <v/>
      </c>
      <c r="AW13" t="str">
        <f>IF(ISBLANK(VLOOKUP($C13&amp;$D13&amp;$G13,Setup!$D$2:$CX$500,COLUMNS($J13:AW13)+9,FALSE)),"",VLOOKUP($C13&amp;$D13&amp;$G13,Setup!$D$2:$CX$500,COLUMNS($J13:AW13)+9,FALSE))</f>
        <v/>
      </c>
      <c r="AX13" t="str">
        <f>IF(ISBLANK(VLOOKUP($C13&amp;$D13&amp;$G13,Setup!$D$2:$CX$500,COLUMNS($J13:AX13)+9,FALSE)),"",VLOOKUP($C13&amp;$D13&amp;$G13,Setup!$D$2:$CX$500,COLUMNS($J13:AX13)+9,FALSE))</f>
        <v>Offers and Privileges</v>
      </c>
      <c r="AY13" t="str">
        <f>IF(ISBLANK(VLOOKUP($C13&amp;$D13&amp;$G13,Setup!$D$2:$CX$500,COLUMNS($J13:AY13)+9,FALSE)),"",VLOOKUP($C13&amp;$D13&amp;$G13,Setup!$D$2:$CX$500,COLUMNS($J13:AY13)+9,FALSE))</f>
        <v>Citi Dining Program</v>
      </c>
      <c r="AZ13" t="str">
        <f>IF(ISBLANK(VLOOKUP($C13&amp;$D13&amp;$G13,Setup!$D$2:$CX$500,COLUMNS($J13:AZ13)+9,FALSE)),"",VLOOKUP($C13&amp;$D13&amp;$G13,Setup!$D$2:$CX$500,COLUMNS($J13:AZ13)+9,FALSE))</f>
        <v>Citi World Privileges</v>
      </c>
      <c r="BA13" t="str">
        <f>IF(ISBLANK(VLOOKUP($C13&amp;$D13&amp;$G13,Setup!$D$2:$CX$500,COLUMNS($J13:BA13)+9,FALSE)),"",VLOOKUP($C13&amp;$D13&amp;$G13,Setup!$D$2:$CX$500,COLUMNS($J13:BA13)+9,FALSE))</f>
        <v>SEE ALL »</v>
      </c>
      <c r="BB13" t="str">
        <f>IF(ISBLANK(VLOOKUP($C13&amp;$D13&amp;$G13,Setup!$D$2:$CX$500,COLUMNS($J13:BB13)+9,FALSE)),"",VLOOKUP($C13&amp;$D13&amp;$G13,Setup!$D$2:$CX$500,COLUMNS($J13:BB13)+9,FALSE))</f>
        <v/>
      </c>
      <c r="BC13" t="str">
        <f>IF(ISBLANK(VLOOKUP($C13&amp;$D13&amp;$G13,Setup!$D$2:$CX$500,COLUMNS($J13:BC13)+9,FALSE)),"",VLOOKUP($C13&amp;$D13&amp;$G13,Setup!$D$2:$CX$500,COLUMNS($J13:BC13)+9,FALSE))</f>
        <v/>
      </c>
      <c r="BD13" t="str">
        <f>IF(ISBLANK(VLOOKUP($C13&amp;$D13&amp;$G13,Setup!$D$2:$CX$500,COLUMNS($J13:BD13)+9,FALSE)),"",VLOOKUP($C13&amp;$D13&amp;$G13,Setup!$D$2:$CX$500,COLUMNS($J13:BD13)+9,FALSE))</f>
        <v/>
      </c>
      <c r="BE13" t="str">
        <f>IF(ISBLANK(VLOOKUP($C13&amp;$D13&amp;$G13,Setup!$D$2:$CX$500,COLUMNS($J13:BE13)+9,FALSE)),"",VLOOKUP($C13&amp;$D13&amp;$G13,Setup!$D$2:$CX$500,COLUMNS($J13:BE13)+9,FALSE))</f>
        <v/>
      </c>
      <c r="BF13" t="str">
        <f>IF(ISBLANK(VLOOKUP($C13&amp;$D13&amp;$G13,Setup!$D$2:$CX$500,COLUMNS($J13:BF13)+9,FALSE)),"",VLOOKUP($C13&amp;$D13&amp;$G13,Setup!$D$2:$CX$500,COLUMNS($J13:BF13)+9,FALSE))</f>
        <v/>
      </c>
      <c r="BG13" t="str">
        <f>IF(ISBLANK(VLOOKUP($C13&amp;$D13&amp;$G13,Setup!$D$2:$CX$500,COLUMNS($J13:BG13)+9,FALSE)),"",VLOOKUP($C13&amp;$D13&amp;$G13,Setup!$D$2:$CX$500,COLUMNS($J13:BG13)+9,FALSE))</f>
        <v/>
      </c>
      <c r="BH13" t="str">
        <f>IF(ISBLANK(VLOOKUP($C13&amp;$D13&amp;$G13,Setup!$D$2:$CX$500,COLUMNS($J13:BH13)+9,FALSE)),"",VLOOKUP($C13&amp;$D13&amp;$G13,Setup!$D$2:$CX$500,COLUMNS($J13:BH13)+9,FALSE))</f>
        <v/>
      </c>
      <c r="BI13" t="str">
        <f>IF(ISBLANK(VLOOKUP($C13&amp;$D13&amp;$G13,Setup!$D$2:$CX$500,COLUMNS($J13:BI13)+9,FALSE)),"",VLOOKUP($C13&amp;$D13&amp;$G13,Setup!$D$2:$CX$500,COLUMNS($J13:BI13)+9,FALSE))</f>
        <v/>
      </c>
      <c r="BJ13" t="str">
        <f>IF(ISBLANK(VLOOKUP($C13&amp;$D13&amp;$G13,Setup!$D$2:$CX$500,COLUMNS($J13:BJ13)+9,FALSE)),"",VLOOKUP($C13&amp;$D13&amp;$G13,Setup!$D$2:$CX$500,COLUMNS($J13:BJ13)+9,FALSE))</f>
        <v/>
      </c>
      <c r="BK13" t="str">
        <f>IF(ISBLANK(VLOOKUP($C13&amp;$D13&amp;$G13,Setup!$D$2:$CX$500,COLUMNS($J13:BK13)+9,FALSE)),"",VLOOKUP($C13&amp;$D13&amp;$G13,Setup!$D$2:$CX$500,COLUMNS($J13:BK13)+9,FALSE))</f>
        <v/>
      </c>
      <c r="BL13" t="str">
        <f>IF(ISBLANK(VLOOKUP($C13&amp;$D13&amp;$G13,Setup!$D$2:$CX$500,COLUMNS($J13:BL13)+9,FALSE)),"",VLOOKUP($C13&amp;$D13&amp;$G13,Setup!$D$2:$CX$500,COLUMNS($J13:BL13)+9,FALSE))</f>
        <v/>
      </c>
      <c r="BM13" t="str">
        <f>IF(ISBLANK(VLOOKUP($C13&amp;$D13&amp;$G13,Setup!$D$2:$CX$500,COLUMNS($J13:BM13)+9,FALSE)),"",VLOOKUP($C13&amp;$D13&amp;$G13,Setup!$D$2:$CX$500,COLUMNS($J13:BM13)+9,FALSE))</f>
        <v/>
      </c>
      <c r="BN13" t="str">
        <f>IF(ISBLANK(VLOOKUP($C13&amp;$D13&amp;$G13,Setup!$D$2:$CX$500,COLUMNS($J13:BN13)+9,FALSE)),"",VLOOKUP($C13&amp;$D13&amp;$G13,Setup!$D$2:$CX$500,COLUMNS($J13:BN13)+9,FALSE))</f>
        <v/>
      </c>
      <c r="BO13" t="str">
        <f>IF(ISBLANK(VLOOKUP($C13&amp;$D13&amp;$G13,Setup!$D$2:$CX$500,COLUMNS($J13:BO13)+9,FALSE)),"",VLOOKUP($C13&amp;$D13&amp;$G13,Setup!$D$2:$CX$500,COLUMNS($J13:BO13)+9,FALSE))</f>
        <v/>
      </c>
      <c r="BP13" t="str">
        <f>IF(ISBLANK(VLOOKUP($C13&amp;$D13&amp;$G13,Setup!$D$2:$CX$500,COLUMNS($J13:BP13)+9,FALSE)),"",VLOOKUP($C13&amp;$D13&amp;$G13,Setup!$D$2:$CX$500,COLUMNS($J13:BP13)+9,FALSE))</f>
        <v/>
      </c>
      <c r="BQ13" t="str">
        <f>IF(ISBLANK(VLOOKUP($C13&amp;$D13&amp;$G13,Setup!$D$2:$CX$500,COLUMNS($J13:BQ13)+9,FALSE)),"",VLOOKUP($C13&amp;$D13&amp;$G13,Setup!$D$2:$CX$500,COLUMNS($J13:BQ13)+9,FALSE))</f>
        <v/>
      </c>
      <c r="BR13" t="str">
        <f>IF(ISBLANK(VLOOKUP($C13&amp;$D13&amp;$G13,Setup!$D$2:$CX$500,COLUMNS($J13:BR13)+9,FALSE)),"",VLOOKUP($C13&amp;$D13&amp;$G13,Setup!$D$2:$CX$500,COLUMNS($J13:BR13)+9,FALSE))</f>
        <v/>
      </c>
      <c r="BS13" t="str">
        <f>IF(ISBLANK(VLOOKUP($C13&amp;$D13&amp;$G13,Setup!$D$2:$CX$500,COLUMNS($J13:BS13)+9,FALSE)),"",VLOOKUP($C13&amp;$D13&amp;$G13,Setup!$D$2:$CX$500,COLUMNS($J13:BS13)+9,FALSE))</f>
        <v/>
      </c>
      <c r="BT13" t="str">
        <f>IF(ISBLANK(VLOOKUP($C13&amp;$D13&amp;$G13,Setup!$D$2:$CX$500,COLUMNS($J13:BT13)+9,FALSE)),"",VLOOKUP($C13&amp;$D13&amp;$G13,Setup!$D$2:$CX$500,COLUMNS($J13:BT13)+9,FALSE))</f>
        <v/>
      </c>
      <c r="BU13" t="str">
        <f>IF(ISBLANK(VLOOKUP($C13&amp;$D13&amp;$G13,Setup!$D$2:$CX$500,COLUMNS($J13:BU13)+9,FALSE)),"",VLOOKUP($C13&amp;$D13&amp;$G13,Setup!$D$2:$CX$500,COLUMNS($J13:BU13)+9,FALSE))</f>
        <v/>
      </c>
      <c r="BV13" t="str">
        <f>IF(ISBLANK(VLOOKUP($C13&amp;$D13&amp;$G13,Setup!$D$2:$CX$500,COLUMNS($J13:BV13)+9,FALSE)),"",VLOOKUP($C13&amp;$D13&amp;$G13,Setup!$D$2:$CX$500,COLUMNS($J13:BV13)+9,FALSE))</f>
        <v/>
      </c>
      <c r="BW13" t="str">
        <f>IF(ISBLANK(VLOOKUP($C13&amp;$D13&amp;$G13,Setup!$D$2:$CX$500,COLUMNS($J13:BW13)+9,FALSE)),"",VLOOKUP($C13&amp;$D13&amp;$G13,Setup!$D$2:$CX$500,COLUMNS($J13:BW13)+9,FALSE))</f>
        <v/>
      </c>
      <c r="BX13" t="str">
        <f>IF(ISBLANK(VLOOKUP($C13&amp;$D13&amp;$G13,Setup!$D$2:$CX$500,COLUMNS($J13:BX13)+9,FALSE)),"",VLOOKUP($C13&amp;$D13&amp;$G13,Setup!$D$2:$CX$500,COLUMNS($J13:BX13)+9,FALSE))</f>
        <v/>
      </c>
      <c r="BY13" t="str">
        <f>IF(ISBLANK(VLOOKUP($C13&amp;$D13&amp;$G13,Setup!$D$2:$CX$500,COLUMNS($J13:BY13)+9,FALSE)),"",VLOOKUP($C13&amp;$D13&amp;$G13,Setup!$D$2:$CX$500,COLUMNS($J13:BY13)+9,FALSE))</f>
        <v/>
      </c>
      <c r="BZ13" t="str">
        <f>IF(ISBLANK(VLOOKUP($C13&amp;$D13&amp;$G13,Setup!$D$2:$CX$500,COLUMNS($J13:BZ13)+9,FALSE)),"",VLOOKUP($C13&amp;$D13&amp;$G13,Setup!$D$2:$CX$500,COLUMNS($J13:BZ13)+9,FALSE))</f>
        <v/>
      </c>
      <c r="CA13" t="str">
        <f>IF(ISBLANK(VLOOKUP($C13&amp;$D13&amp;$G13,Setup!$D$2:$CX$500,COLUMNS($J13:CA13)+9,FALSE)),"",VLOOKUP($C13&amp;$D13&amp;$G13,Setup!$D$2:$CX$500,COLUMNS($J13:CA13)+9,FALSE))</f>
        <v/>
      </c>
      <c r="CB13" t="str">
        <f>IF(ISBLANK(VLOOKUP($C13&amp;$D13&amp;$G13,Setup!$D$2:$CX$500,COLUMNS($J13:CB13)+9,FALSE)),"",VLOOKUP($C13&amp;$D13&amp;$G13,Setup!$D$2:$CX$500,COLUMNS($J13:CB13)+9,FALSE))</f>
        <v/>
      </c>
      <c r="CC13" t="str">
        <f>IF(ISBLANK(VLOOKUP($C13&amp;$D13&amp;$G13,Setup!$D$2:$CX$500,COLUMNS($J13:CC13)+9,FALSE)),"",VLOOKUP($C13&amp;$D13&amp;$G13,Setup!$D$2:$CX$500,COLUMNS($J13:CC13)+9,FALSE))</f>
        <v/>
      </c>
      <c r="CD13" t="str">
        <f>IF(ISBLANK(VLOOKUP($C13&amp;$D13&amp;$G13,Setup!$D$2:$CX$500,COLUMNS($J13:CD13)+9,FALSE)),"",VLOOKUP($C13&amp;$D13&amp;$G13,Setup!$D$2:$CX$500,COLUMNS($J13:CD13)+9,FALSE))</f>
        <v/>
      </c>
      <c r="CE13" t="str">
        <f>IF(ISBLANK(VLOOKUP($C13&amp;$D13&amp;$G13,Setup!$D$2:$CX$500,COLUMNS($J13:CE13)+9,FALSE)),"",VLOOKUP($C13&amp;$D13&amp;$G13,Setup!$D$2:$CX$500,COLUMNS($J13:CE13)+9,FALSE))</f>
        <v/>
      </c>
      <c r="CF13" t="str">
        <f>IF(ISBLANK(VLOOKUP($C13&amp;$D13&amp;$G13,Setup!$D$2:$CX$500,COLUMNS($J13:CF13)+9,FALSE)),"",VLOOKUP($C13&amp;$D13&amp;$G13,Setup!$D$2:$CX$500,COLUMNS($J13:CF13)+9,FALSE))</f>
        <v/>
      </c>
      <c r="CG13" t="str">
        <f>IF(ISBLANK(VLOOKUP($C13&amp;$D13&amp;$G13,Setup!$D$2:$CX$500,COLUMNS($J13:CG13)+9,FALSE)),"",VLOOKUP($C13&amp;$D13&amp;$G13,Setup!$D$2:$CX$500,COLUMNS($J13:CG13)+9,FALSE))</f>
        <v/>
      </c>
      <c r="CH13" t="str">
        <f>IF(ISBLANK(VLOOKUP($C13&amp;$D13&amp;$G13,Setup!$D$2:$CX$500,COLUMNS($J13:CH13)+9,FALSE)),"",VLOOKUP($C13&amp;$D13&amp;$G13,Setup!$D$2:$CX$500,COLUMNS($J13:CH13)+9,FALSE))</f>
        <v/>
      </c>
      <c r="CI13" t="str">
        <f>IF(ISBLANK(VLOOKUP($C13&amp;$D13&amp;$G13,Setup!$D$2:$CX$500,COLUMNS($J13:CI13)+9,FALSE)),"",VLOOKUP($C13&amp;$D13&amp;$G13,Setup!$D$2:$CX$500,COLUMNS($J13:CI13)+9,FALSE))</f>
        <v/>
      </c>
      <c r="CJ13" t="str">
        <f>IF(ISBLANK(VLOOKUP($C13&amp;$D13&amp;$G13,Setup!$D$2:$CX$500,COLUMNS($J13:CJ13)+9,FALSE)),"",VLOOKUP($C13&amp;$D13&amp;$G13,Setup!$D$2:$CX$500,COLUMNS($J13:CJ13)+9,FALSE))</f>
        <v/>
      </c>
      <c r="CK13" t="str">
        <f>IF(ISBLANK(VLOOKUP($C13&amp;$D13&amp;$G13,Setup!$D$2:$CX$500,COLUMNS($J13:CK13)+9,FALSE)),"",VLOOKUP($C13&amp;$D13&amp;$G13,Setup!$D$2:$CX$500,COLUMNS($J13:CK13)+9,FALSE))</f>
        <v/>
      </c>
      <c r="CL13" t="str">
        <f>IF(ISBLANK(VLOOKUP($C13&amp;$D13&amp;$G13,Setup!$D$2:$CX$500,COLUMNS($J13:CL13)+9,FALSE)),"",VLOOKUP($C13&amp;$D13&amp;$G13,Setup!$D$2:$CX$500,COLUMNS($J13:CL13)+9,FALSE))</f>
        <v/>
      </c>
      <c r="CM13" t="str">
        <f>IF(ISBLANK(VLOOKUP($C13&amp;$D13&amp;$G13,Setup!$D$2:$CX$500,COLUMNS($J13:CM13)+9,FALSE)),"",VLOOKUP($C13&amp;$D13&amp;$G13,Setup!$D$2:$CX$500,COLUMNS($J13:CM13)+9,FALSE))</f>
        <v/>
      </c>
      <c r="CN13" t="str">
        <f>IF(ISBLANK(VLOOKUP($C13&amp;$D13&amp;$G13,Setup!$D$2:$CX$500,COLUMNS($J13:CN13)+9,FALSE)),"",VLOOKUP($C13&amp;$D13&amp;$G13,Setup!$D$2:$CX$500,COLUMNS($J13:CN13)+9,FALSE))</f>
        <v/>
      </c>
      <c r="CO13" t="str">
        <f>IF(ISBLANK(VLOOKUP($C13&amp;$D13&amp;$G13,Setup!$D$2:$CX$500,COLUMNS($J13:CO13)+9,FALSE)),"",VLOOKUP($C13&amp;$D13&amp;$G13,Setup!$D$2:$CX$500,COLUMNS($J13:CO13)+9,FALSE))</f>
        <v/>
      </c>
      <c r="CP13" t="str">
        <f>IF(ISBLANK(VLOOKUP($C13&amp;$D13&amp;$G13,Setup!$D$2:$CX$500,COLUMNS($J13:CP13)+9,FALSE)),"",VLOOKUP($C13&amp;$D13&amp;$G13,Setup!$D$2:$CX$500,COLUMNS($J13:CP13)+9,FALSE))</f>
        <v/>
      </c>
      <c r="CQ13" t="str">
        <f>IF(ISBLANK(VLOOKUP($C13&amp;$D13&amp;$G13,Setup!$D$2:$CX$500,COLUMNS($J13:CQ13)+9,FALSE)),"",VLOOKUP($C13&amp;$D13&amp;$G13,Setup!$D$2:$CX$500,COLUMNS($J13:CQ13)+9,FALSE))</f>
        <v/>
      </c>
      <c r="CR13" t="str">
        <f>IF(ISBLANK(VLOOKUP($C13&amp;$D13&amp;$G13,Setup!$D$2:$CX$500,COLUMNS($J13:CR13)+9,FALSE)),"",VLOOKUP($C13&amp;$D13&amp;$G13,Setup!$D$2:$CX$500,COLUMNS($J13:CR13)+9,FALSE))</f>
        <v/>
      </c>
      <c r="CS13" t="str">
        <f>IF(ISBLANK(VLOOKUP($C13&amp;$D13&amp;$G13,Setup!$D$2:$CX$500,COLUMNS($J13:CS13)+9,FALSE)),"",VLOOKUP($C13&amp;$D13&amp;$G13,Setup!$D$2:$CX$500,COLUMNS($J13:CS13)+9,FALSE))</f>
        <v/>
      </c>
      <c r="CT13" t="str">
        <f>IF(ISBLANK(VLOOKUP($C13&amp;$D13&amp;$G13,Setup!$D$2:$CX$500,COLUMNS($J13:CT13)+9,FALSE)),"",VLOOKUP($C13&amp;$D13&amp;$G13,Setup!$D$2:$CX$500,COLUMNS($J13:CT13)+9,FALSE))</f>
        <v/>
      </c>
      <c r="CU13" t="str">
        <f>IF(ISBLANK(VLOOKUP($C13&amp;$D13&amp;$G13,Setup!$D$2:$CX$500,COLUMNS($J13:CU13)+9,FALSE)),"",VLOOKUP($C13&amp;$D13&amp;$G13,Setup!$D$2:$CX$500,COLUMNS($J13:CU13)+9,FALSE))</f>
        <v/>
      </c>
    </row>
    <row r="14" spans="1:99" x14ac:dyDescent="0.25">
      <c r="A14" t="s">
        <v>515</v>
      </c>
      <c r="B14" t="s">
        <v>156</v>
      </c>
      <c r="C14" s="1" t="s">
        <v>15</v>
      </c>
      <c r="D14" s="1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 s="1" t="s">
        <v>543</v>
      </c>
      <c r="J14" t="str">
        <f>IF(ISBLANK(VLOOKUP($C14&amp;$D14&amp;$G14,Setup!$D$2:$CX$500,COLUMNS($J14:J14)+9,FALSE)),"",VLOOKUP($C14&amp;$D14&amp;$G14,Setup!$D$2:$CX$500,COLUMNS($J14:J14)+9,FALSE))</f>
        <v>Merchandise</v>
      </c>
      <c r="K14" t="str">
        <f>IF(ISBLANK(VLOOKUP($C14&amp;$D14&amp;$G14,Setup!$D$2:$CX$500,COLUMNS($J14:K14)+9,FALSE)),"",VLOOKUP($C14&amp;$D14&amp;$G14,Setup!$D$2:$CX$500,COLUMNS($J14:K14)+9,FALSE))</f>
        <v>SEE ALL BRANDS »</v>
      </c>
      <c r="L14" t="str">
        <f>IF(ISBLANK(VLOOKUP($C14&amp;$D14&amp;$G14,Setup!$D$2:$CX$500,COLUMNS($J14:L14)+9,FALSE)),"",VLOOKUP($C14&amp;$D14&amp;$G14,Setup!$D$2:$CX$500,COLUMNS($J14:L14)+9,FALSE))</f>
        <v/>
      </c>
      <c r="M14" t="str">
        <f>IF(ISBLANK(VLOOKUP($C14&amp;$D14&amp;$G14,Setup!$D$2:$CX$500,COLUMNS($J14:M14)+9,FALSE)),"",VLOOKUP($C14&amp;$D14&amp;$G14,Setup!$D$2:$CX$500,COLUMNS($J14:M14)+9,FALSE))</f>
        <v/>
      </c>
      <c r="N14" t="str">
        <f>IF(ISBLANK(VLOOKUP($C14&amp;$D14&amp;$G14,Setup!$D$2:$CX$500,COLUMNS($J14:N14)+9,FALSE)),"",VLOOKUP($C14&amp;$D14&amp;$G14,Setup!$D$2:$CX$500,COLUMNS($J14:N14)+9,FALSE))</f>
        <v/>
      </c>
      <c r="O14" t="str">
        <f>IF(ISBLANK(VLOOKUP($C14&amp;$D14&amp;$G14,Setup!$D$2:$CX$500,COLUMNS($J14:O14)+9,FALSE)),"",VLOOKUP($C14&amp;$D14&amp;$G14,Setup!$D$2:$CX$500,COLUMNS($J14:O14)+9,FALSE))</f>
        <v/>
      </c>
      <c r="P14" t="str">
        <f>IF(ISBLANK(VLOOKUP($C14&amp;$D14&amp;$G14,Setup!$D$2:$CX$500,COLUMNS($J14:P14)+9,FALSE)),"",VLOOKUP($C14&amp;$D14&amp;$G14,Setup!$D$2:$CX$500,COLUMNS($J14:P14)+9,FALSE))</f>
        <v/>
      </c>
      <c r="Q14" t="str">
        <f>IF(ISBLANK(VLOOKUP($C14&amp;$D14&amp;$G14,Setup!$D$2:$CX$500,COLUMNS($J14:Q14)+9,FALSE)),"",VLOOKUP($C14&amp;$D14&amp;$G14,Setup!$D$2:$CX$500,COLUMNS($J14:Q14)+9,FALSE))</f>
        <v/>
      </c>
      <c r="R14" t="str">
        <f>IF(ISBLANK(VLOOKUP($C14&amp;$D14&amp;$G14,Setup!$D$2:$CX$500,COLUMNS($J14:R14)+9,FALSE)),"",VLOOKUP($C14&amp;$D14&amp;$G14,Setup!$D$2:$CX$500,COLUMNS($J14:R14)+9,FALSE))</f>
        <v/>
      </c>
      <c r="S14" t="str">
        <f>IF(ISBLANK(VLOOKUP($C14&amp;$D14&amp;$G14,Setup!$D$2:$CX$500,COLUMNS($J14:S14)+9,FALSE)),"",VLOOKUP($C14&amp;$D14&amp;$G14,Setup!$D$2:$CX$500,COLUMNS($J14:S14)+9,FALSE))</f>
        <v/>
      </c>
      <c r="T14" t="str">
        <f>IF(ISBLANK(VLOOKUP($C14&amp;$D14&amp;$G14,Setup!$D$2:$CX$500,COLUMNS($J14:T14)+9,FALSE)),"",VLOOKUP($C14&amp;$D14&amp;$G14,Setup!$D$2:$CX$500,COLUMNS($J14:T14)+9,FALSE))</f>
        <v>Gift Cards and Cash</v>
      </c>
      <c r="U14" t="str">
        <f>IF(ISBLANK(VLOOKUP($C14&amp;$D14&amp;$G14,Setup!$D$2:$CX$500,COLUMNS($J14:U14)+9,FALSE)),"",VLOOKUP($C14&amp;$D14&amp;$G14,Setup!$D$2:$CX$500,COLUMNS($J14:U14)+9,FALSE))</f>
        <v>Select and Credit</v>
      </c>
      <c r="V14" t="str">
        <f>IF(ISBLANK(VLOOKUP($C14&amp;$D14&amp;$G14,Setup!$D$2:$CX$500,COLUMNS($J14:V14)+9,FALSE)),"",VLOOKUP($C14&amp;$D14&amp;$G14,Setup!$D$2:$CX$500,COLUMNS($J14:V14)+9,FALSE))</f>
        <v>Gift Cards</v>
      </c>
      <c r="W14" t="str">
        <f>IF(ISBLANK(VLOOKUP($C14&amp;$D14&amp;$G14,Setup!$D$2:$CX$500,COLUMNS($J14:W14)+9,FALSE)),"",VLOOKUP($C14&amp;$D14&amp;$G14,Setup!$D$2:$CX$500,COLUMNS($J14:W14)+9,FALSE))</f>
        <v>eVouchers</v>
      </c>
      <c r="X14" t="str">
        <f>IF(ISBLANK(VLOOKUP($C14&amp;$D14&amp;$G14,Setup!$D$2:$CX$500,COLUMNS($J14:X14)+9,FALSE)),"",VLOOKUP($C14&amp;$D14&amp;$G14,Setup!$D$2:$CX$500,COLUMNS($J14:X14)+9,FALSE))</f>
        <v>Prepaid Cards</v>
      </c>
      <c r="Y14" t="str">
        <f>IF(ISBLANK(VLOOKUP($C14&amp;$D14&amp;$G14,Setup!$D$2:$CX$500,COLUMNS($J14:Y14)+9,FALSE)),"",VLOOKUP($C14&amp;$D14&amp;$G14,Setup!$D$2:$CX$500,COLUMNS($J14:Y14)+9,FALSE))</f>
        <v>Cashback</v>
      </c>
      <c r="Z14" t="str">
        <f>IF(ISBLANK(VLOOKUP($C14&amp;$D14&amp;$G14,Setup!$D$2:$CX$500,COLUMNS($J14:Z14)+9,FALSE)),"",VLOOKUP($C14&amp;$D14&amp;$G14,Setup!$D$2:$CX$500,COLUMNS($J14:Z14)+9,FALSE))</f>
        <v>Annual Fee Credit</v>
      </c>
      <c r="AA14" t="str">
        <f>IF(ISBLANK(VLOOKUP($C14&amp;$D14&amp;$G14,Setup!$D$2:$CX$500,COLUMNS($J14:AA14)+9,FALSE)),"",VLOOKUP($C14&amp;$D14&amp;$G14,Setup!$D$2:$CX$500,COLUMNS($J14:AA14)+9,FALSE))</f>
        <v>Charity</v>
      </c>
      <c r="AB14" t="str">
        <f>IF(ISBLANK(VLOOKUP($C14&amp;$D14&amp;$G14,Setup!$D$2:$CX$500,COLUMNS($J14:AB14)+9,FALSE)),"",VLOOKUP($C14&amp;$D14&amp;$G14,Setup!$D$2:$CX$500,COLUMNS($J14:AB14)+9,FALSE))</f>
        <v>Experiences</v>
      </c>
      <c r="AC14" t="str">
        <f>IF(ISBLANK(VLOOKUP($C14&amp;$D14&amp;$G14,Setup!$D$2:$CX$500,COLUMNS($J14:AC14)+9,FALSE)),"",VLOOKUP($C14&amp;$D14&amp;$G14,Setup!$D$2:$CX$500,COLUMNS($J14:AC14)+9,FALSE))</f>
        <v>SEE ALL »</v>
      </c>
      <c r="AD14" t="str">
        <f>IF(ISBLANK(VLOOKUP($C14&amp;$D14&amp;$G14,Setup!$D$2:$CX$500,COLUMNS($J14:AD14)+9,FALSE)),"",VLOOKUP($C14&amp;$D14&amp;$G14,Setup!$D$2:$CX$500,COLUMNS($J14:AD14)+9,FALSE))</f>
        <v>Travel</v>
      </c>
      <c r="AE14" t="str">
        <f>IF(ISBLANK(VLOOKUP($C14&amp;$D14&amp;$G14,Setup!$D$2:$CX$500,COLUMNS($J14:AE14)+9,FALSE)),"",VLOOKUP($C14&amp;$D14&amp;$G14,Setup!$D$2:$CX$500,COLUMNS($J14:AE14)+9,FALSE))</f>
        <v>Flights</v>
      </c>
      <c r="AF14" t="str">
        <f>IF(ISBLANK(VLOOKUP($C14&amp;$D14&amp;$G14,Setup!$D$2:$CX$500,COLUMNS($J14:AF14)+9,FALSE)),"",VLOOKUP($C14&amp;$D14&amp;$G14,Setup!$D$2:$CX$500,COLUMNS($J14:AF14)+9,FALSE))</f>
        <v>Hotels</v>
      </c>
      <c r="AG14" t="str">
        <f>IF(ISBLANK(VLOOKUP($C14&amp;$D14&amp;$G14,Setup!$D$2:$CX$500,COLUMNS($J14:AG14)+9,FALSE)),"",VLOOKUP($C14&amp;$D14&amp;$G14,Setup!$D$2:$CX$500,COLUMNS($J14:AG14)+9,FALSE))</f>
        <v>Cars</v>
      </c>
      <c r="AH14" t="str">
        <f>IF(ISBLANK(VLOOKUP($C14&amp;$D14&amp;$G14,Setup!$D$2:$CX$500,COLUMNS($J14:AH14)+9,FALSE)),"",VLOOKUP($C14&amp;$D14&amp;$G14,Setup!$D$2:$CX$500,COLUMNS($J14:AH14)+9,FALSE))</f>
        <v>Deals</v>
      </c>
      <c r="AI14" t="str">
        <f>IF(ISBLANK(VLOOKUP($C14&amp;$D14&amp;$G14,Setup!$D$2:$CX$500,COLUMNS($J14:AI14)+9,FALSE)),"",VLOOKUP($C14&amp;$D14&amp;$G14,Setup!$D$2:$CX$500,COLUMNS($J14:AI14)+9,FALSE))</f>
        <v>Activities</v>
      </c>
      <c r="AJ14" t="str">
        <f>IF(ISBLANK(VLOOKUP($C14&amp;$D14&amp;$G14,Setup!$D$2:$CX$500,COLUMNS($J14:AJ14)+9,FALSE)),"",VLOOKUP($C14&amp;$D14&amp;$G14,Setup!$D$2:$CX$500,COLUMNS($J14:AJ14)+9,FALSE))</f>
        <v>My Trips</v>
      </c>
      <c r="AK14" t="str">
        <f>IF(ISBLANK(VLOOKUP($C14&amp;$D14&amp;$G14,Setup!$D$2:$CX$500,COLUMNS($J14:AK14)+9,FALSE)),"",VLOOKUP($C14&amp;$D14&amp;$G14,Setup!$D$2:$CX$500,COLUMNS($J14:AK14)+9,FALSE))</f>
        <v>Itinerary</v>
      </c>
      <c r="AL14" t="str">
        <f>IF(ISBLANK(VLOOKUP($C14&amp;$D14&amp;$G14,Setup!$D$2:$CX$500,COLUMNS($J14:AL14)+9,FALSE)),"",VLOOKUP($C14&amp;$D14&amp;$G14,Setup!$D$2:$CX$500,COLUMNS($J14:AL14)+9,FALSE))</f>
        <v>Points Transfer</v>
      </c>
      <c r="AM14" t="str">
        <f>IF(ISBLANK(VLOOKUP($C14&amp;$D14&amp;$G14,Setup!$D$2:$CX$500,COLUMNS($J14:AM14)+9,FALSE)),"",VLOOKUP($C14&amp;$D14&amp;$G14,Setup!$D$2:$CX$500,COLUMNS($J14:AM14)+9,FALSE))</f>
        <v/>
      </c>
      <c r="AN14" t="str">
        <f>IF(ISBLANK(VLOOKUP($C14&amp;$D14&amp;$G14,Setup!$D$2:$CX$500,COLUMNS($J14:AN14)+9,FALSE)),"",VLOOKUP($C14&amp;$D14&amp;$G14,Setup!$D$2:$CX$500,COLUMNS($J14:AN14)+9,FALSE))</f>
        <v>Shop at Partners</v>
      </c>
      <c r="AO14" t="str">
        <f>IF(ISBLANK(VLOOKUP($C14&amp;$D14&amp;$G14,Setup!$D$2:$CX$500,COLUMNS($J14:AO14)+9,FALSE)),"",VLOOKUP($C14&amp;$D14&amp;$G14,Setup!$D$2:$CX$500,COLUMNS($J14:AO14)+9,FALSE))</f>
        <v>Shop with Points</v>
      </c>
      <c r="AP14" t="str">
        <f>IF(ISBLANK(VLOOKUP($C14&amp;$D14&amp;$G14,Setup!$D$2:$CX$500,COLUMNS($J14:AP14)+9,FALSE)),"",VLOOKUP($C14&amp;$D14&amp;$G14,Setup!$D$2:$CX$500,COLUMNS($J14:AP14)+9,FALSE))</f>
        <v/>
      </c>
      <c r="AQ14" t="str">
        <f>IF(ISBLANK(VLOOKUP($C14&amp;$D14&amp;$G14,Setup!$D$2:$CX$500,COLUMNS($J14:AQ14)+9,FALSE)),"",VLOOKUP($C14&amp;$D14&amp;$G14,Setup!$D$2:$CX$500,COLUMNS($J14:AQ14)+9,FALSE))</f>
        <v/>
      </c>
      <c r="AR14" t="str">
        <f>IF(ISBLANK(VLOOKUP($C14&amp;$D14&amp;$G14,Setup!$D$2:$CX$500,COLUMNS($J14:AR14)+9,FALSE)),"",VLOOKUP($C14&amp;$D14&amp;$G14,Setup!$D$2:$CX$500,COLUMNS($J14:AR14)+9,FALSE))</f>
        <v/>
      </c>
      <c r="AS14" t="str">
        <f>IF(ISBLANK(VLOOKUP($C14&amp;$D14&amp;$G14,Setup!$D$2:$CX$500,COLUMNS($J14:AS14)+9,FALSE)),"",VLOOKUP($C14&amp;$D14&amp;$G14,Setup!$D$2:$CX$500,COLUMNS($J14:AS14)+9,FALSE))</f>
        <v/>
      </c>
      <c r="AT14" t="str">
        <f>IF(ISBLANK(VLOOKUP($C14&amp;$D14&amp;$G14,Setup!$D$2:$CX$500,COLUMNS($J14:AT14)+9,FALSE)),"",VLOOKUP($C14&amp;$D14&amp;$G14,Setup!$D$2:$CX$500,COLUMNS($J14:AT14)+9,FALSE))</f>
        <v/>
      </c>
      <c r="AU14" t="str">
        <f>IF(ISBLANK(VLOOKUP($C14&amp;$D14&amp;$G14,Setup!$D$2:$CX$500,COLUMNS($J14:AU14)+9,FALSE)),"",VLOOKUP($C14&amp;$D14&amp;$G14,Setup!$D$2:$CX$500,COLUMNS($J14:AU14)+9,FALSE))</f>
        <v/>
      </c>
      <c r="AV14" t="str">
        <f>IF(ISBLANK(VLOOKUP($C14&amp;$D14&amp;$G14,Setup!$D$2:$CX$500,COLUMNS($J14:AV14)+9,FALSE)),"",VLOOKUP($C14&amp;$D14&amp;$G14,Setup!$D$2:$CX$500,COLUMNS($J14:AV14)+9,FALSE))</f>
        <v/>
      </c>
      <c r="AW14" t="str">
        <f>IF(ISBLANK(VLOOKUP($C14&amp;$D14&amp;$G14,Setup!$D$2:$CX$500,COLUMNS($J14:AW14)+9,FALSE)),"",VLOOKUP($C14&amp;$D14&amp;$G14,Setup!$D$2:$CX$500,COLUMNS($J14:AW14)+9,FALSE))</f>
        <v/>
      </c>
      <c r="AX14" t="str">
        <f>IF(ISBLANK(VLOOKUP($C14&amp;$D14&amp;$G14,Setup!$D$2:$CX$500,COLUMNS($J14:AX14)+9,FALSE)),"",VLOOKUP($C14&amp;$D14&amp;$G14,Setup!$D$2:$CX$500,COLUMNS($J14:AX14)+9,FALSE))</f>
        <v>Offers and Privileges</v>
      </c>
      <c r="AY14" t="str">
        <f>IF(ISBLANK(VLOOKUP($C14&amp;$D14&amp;$G14,Setup!$D$2:$CX$500,COLUMNS($J14:AY14)+9,FALSE)),"",VLOOKUP($C14&amp;$D14&amp;$G14,Setup!$D$2:$CX$500,COLUMNS($J14:AY14)+9,FALSE))</f>
        <v>Citi Dining Program</v>
      </c>
      <c r="AZ14" t="str">
        <f>IF(ISBLANK(VLOOKUP($C14&amp;$D14&amp;$G14,Setup!$D$2:$CX$500,COLUMNS($J14:AZ14)+9,FALSE)),"",VLOOKUP($C14&amp;$D14&amp;$G14,Setup!$D$2:$CX$500,COLUMNS($J14:AZ14)+9,FALSE))</f>
        <v>Citi World Privileges</v>
      </c>
      <c r="BA14" t="str">
        <f>IF(ISBLANK(VLOOKUP($C14&amp;$D14&amp;$G14,Setup!$D$2:$CX$500,COLUMNS($J14:BA14)+9,FALSE)),"",VLOOKUP($C14&amp;$D14&amp;$G14,Setup!$D$2:$CX$500,COLUMNS($J14:BA14)+9,FALSE))</f>
        <v>SEE ALL »</v>
      </c>
      <c r="BB14" t="str">
        <f>IF(ISBLANK(VLOOKUP($C14&amp;$D14&amp;$G14,Setup!$D$2:$CX$500,COLUMNS($J14:BB14)+9,FALSE)),"",VLOOKUP($C14&amp;$D14&amp;$G14,Setup!$D$2:$CX$500,COLUMNS($J14:BB14)+9,FALSE))</f>
        <v/>
      </c>
      <c r="BC14" t="str">
        <f>IF(ISBLANK(VLOOKUP($C14&amp;$D14&amp;$G14,Setup!$D$2:$CX$500,COLUMNS($J14:BC14)+9,FALSE)),"",VLOOKUP($C14&amp;$D14&amp;$G14,Setup!$D$2:$CX$500,COLUMNS($J14:BC14)+9,FALSE))</f>
        <v/>
      </c>
      <c r="BD14" t="str">
        <f>IF(ISBLANK(VLOOKUP($C14&amp;$D14&amp;$G14,Setup!$D$2:$CX$500,COLUMNS($J14:BD14)+9,FALSE)),"",VLOOKUP($C14&amp;$D14&amp;$G14,Setup!$D$2:$CX$500,COLUMNS($J14:BD14)+9,FALSE))</f>
        <v/>
      </c>
      <c r="BE14" t="str">
        <f>IF(ISBLANK(VLOOKUP($C14&amp;$D14&amp;$G14,Setup!$D$2:$CX$500,COLUMNS($J14:BE14)+9,FALSE)),"",VLOOKUP($C14&amp;$D14&amp;$G14,Setup!$D$2:$CX$500,COLUMNS($J14:BE14)+9,FALSE))</f>
        <v/>
      </c>
      <c r="BF14" t="str">
        <f>IF(ISBLANK(VLOOKUP($C14&amp;$D14&amp;$G14,Setup!$D$2:$CX$500,COLUMNS($J14:BF14)+9,FALSE)),"",VLOOKUP($C14&amp;$D14&amp;$G14,Setup!$D$2:$CX$500,COLUMNS($J14:BF14)+9,FALSE))</f>
        <v/>
      </c>
      <c r="BG14" t="str">
        <f>IF(ISBLANK(VLOOKUP($C14&amp;$D14&amp;$G14,Setup!$D$2:$CX$500,COLUMNS($J14:BG14)+9,FALSE)),"",VLOOKUP($C14&amp;$D14&amp;$G14,Setup!$D$2:$CX$500,COLUMNS($J14:BG14)+9,FALSE))</f>
        <v/>
      </c>
      <c r="BH14" t="str">
        <f>IF(ISBLANK(VLOOKUP($C14&amp;$D14&amp;$G14,Setup!$D$2:$CX$500,COLUMNS($J14:BH14)+9,FALSE)),"",VLOOKUP($C14&amp;$D14&amp;$G14,Setup!$D$2:$CX$500,COLUMNS($J14:BH14)+9,FALSE))</f>
        <v/>
      </c>
      <c r="BI14" t="str">
        <f>IF(ISBLANK(VLOOKUP($C14&amp;$D14&amp;$G14,Setup!$D$2:$CX$500,COLUMNS($J14:BI14)+9,FALSE)),"",VLOOKUP($C14&amp;$D14&amp;$G14,Setup!$D$2:$CX$500,COLUMNS($J14:BI14)+9,FALSE))</f>
        <v/>
      </c>
      <c r="BJ14" t="str">
        <f>IF(ISBLANK(VLOOKUP($C14&amp;$D14&amp;$G14,Setup!$D$2:$CX$500,COLUMNS($J14:BJ14)+9,FALSE)),"",VLOOKUP($C14&amp;$D14&amp;$G14,Setup!$D$2:$CX$500,COLUMNS($J14:BJ14)+9,FALSE))</f>
        <v/>
      </c>
      <c r="BK14" t="str">
        <f>IF(ISBLANK(VLOOKUP($C14&amp;$D14&amp;$G14,Setup!$D$2:$CX$500,COLUMNS($J14:BK14)+9,FALSE)),"",VLOOKUP($C14&amp;$D14&amp;$G14,Setup!$D$2:$CX$500,COLUMNS($J14:BK14)+9,FALSE))</f>
        <v/>
      </c>
      <c r="BL14" t="str">
        <f>IF(ISBLANK(VLOOKUP($C14&amp;$D14&amp;$G14,Setup!$D$2:$CX$500,COLUMNS($J14:BL14)+9,FALSE)),"",VLOOKUP($C14&amp;$D14&amp;$G14,Setup!$D$2:$CX$500,COLUMNS($J14:BL14)+9,FALSE))</f>
        <v/>
      </c>
      <c r="BM14" t="str">
        <f>IF(ISBLANK(VLOOKUP($C14&amp;$D14&amp;$G14,Setup!$D$2:$CX$500,COLUMNS($J14:BM14)+9,FALSE)),"",VLOOKUP($C14&amp;$D14&amp;$G14,Setup!$D$2:$CX$500,COLUMNS($J14:BM14)+9,FALSE))</f>
        <v/>
      </c>
      <c r="BN14" t="str">
        <f>IF(ISBLANK(VLOOKUP($C14&amp;$D14&amp;$G14,Setup!$D$2:$CX$500,COLUMNS($J14:BN14)+9,FALSE)),"",VLOOKUP($C14&amp;$D14&amp;$G14,Setup!$D$2:$CX$500,COLUMNS($J14:BN14)+9,FALSE))</f>
        <v/>
      </c>
      <c r="BO14" t="str">
        <f>IF(ISBLANK(VLOOKUP($C14&amp;$D14&amp;$G14,Setup!$D$2:$CX$500,COLUMNS($J14:BO14)+9,FALSE)),"",VLOOKUP($C14&amp;$D14&amp;$G14,Setup!$D$2:$CX$500,COLUMNS($J14:BO14)+9,FALSE))</f>
        <v/>
      </c>
      <c r="BP14" t="str">
        <f>IF(ISBLANK(VLOOKUP($C14&amp;$D14&amp;$G14,Setup!$D$2:$CX$500,COLUMNS($J14:BP14)+9,FALSE)),"",VLOOKUP($C14&amp;$D14&amp;$G14,Setup!$D$2:$CX$500,COLUMNS($J14:BP14)+9,FALSE))</f>
        <v/>
      </c>
      <c r="BQ14" t="str">
        <f>IF(ISBLANK(VLOOKUP($C14&amp;$D14&amp;$G14,Setup!$D$2:$CX$500,COLUMNS($J14:BQ14)+9,FALSE)),"",VLOOKUP($C14&amp;$D14&amp;$G14,Setup!$D$2:$CX$500,COLUMNS($J14:BQ14)+9,FALSE))</f>
        <v/>
      </c>
      <c r="BR14" t="str">
        <f>IF(ISBLANK(VLOOKUP($C14&amp;$D14&amp;$G14,Setup!$D$2:$CX$500,COLUMNS($J14:BR14)+9,FALSE)),"",VLOOKUP($C14&amp;$D14&amp;$G14,Setup!$D$2:$CX$500,COLUMNS($J14:BR14)+9,FALSE))</f>
        <v/>
      </c>
      <c r="BS14" t="str">
        <f>IF(ISBLANK(VLOOKUP($C14&amp;$D14&amp;$G14,Setup!$D$2:$CX$500,COLUMNS($J14:BS14)+9,FALSE)),"",VLOOKUP($C14&amp;$D14&amp;$G14,Setup!$D$2:$CX$500,COLUMNS($J14:BS14)+9,FALSE))</f>
        <v/>
      </c>
      <c r="BT14" t="str">
        <f>IF(ISBLANK(VLOOKUP($C14&amp;$D14&amp;$G14,Setup!$D$2:$CX$500,COLUMNS($J14:BT14)+9,FALSE)),"",VLOOKUP($C14&amp;$D14&amp;$G14,Setup!$D$2:$CX$500,COLUMNS($J14:BT14)+9,FALSE))</f>
        <v/>
      </c>
      <c r="BU14" t="str">
        <f>IF(ISBLANK(VLOOKUP($C14&amp;$D14&amp;$G14,Setup!$D$2:$CX$500,COLUMNS($J14:BU14)+9,FALSE)),"",VLOOKUP($C14&amp;$D14&amp;$G14,Setup!$D$2:$CX$500,COLUMNS($J14:BU14)+9,FALSE))</f>
        <v/>
      </c>
      <c r="BV14" t="str">
        <f>IF(ISBLANK(VLOOKUP($C14&amp;$D14&amp;$G14,Setup!$D$2:$CX$500,COLUMNS($J14:BV14)+9,FALSE)),"",VLOOKUP($C14&amp;$D14&amp;$G14,Setup!$D$2:$CX$500,COLUMNS($J14:BV14)+9,FALSE))</f>
        <v/>
      </c>
      <c r="BW14" t="str">
        <f>IF(ISBLANK(VLOOKUP($C14&amp;$D14&amp;$G14,Setup!$D$2:$CX$500,COLUMNS($J14:BW14)+9,FALSE)),"",VLOOKUP($C14&amp;$D14&amp;$G14,Setup!$D$2:$CX$500,COLUMNS($J14:BW14)+9,FALSE))</f>
        <v/>
      </c>
      <c r="BX14" t="str">
        <f>IF(ISBLANK(VLOOKUP($C14&amp;$D14&amp;$G14,Setup!$D$2:$CX$500,COLUMNS($J14:BX14)+9,FALSE)),"",VLOOKUP($C14&amp;$D14&amp;$G14,Setup!$D$2:$CX$500,COLUMNS($J14:BX14)+9,FALSE))</f>
        <v/>
      </c>
      <c r="BY14" t="str">
        <f>IF(ISBLANK(VLOOKUP($C14&amp;$D14&amp;$G14,Setup!$D$2:$CX$500,COLUMNS($J14:BY14)+9,FALSE)),"",VLOOKUP($C14&amp;$D14&amp;$G14,Setup!$D$2:$CX$500,COLUMNS($J14:BY14)+9,FALSE))</f>
        <v/>
      </c>
      <c r="BZ14" t="str">
        <f>IF(ISBLANK(VLOOKUP($C14&amp;$D14&amp;$G14,Setup!$D$2:$CX$500,COLUMNS($J14:BZ14)+9,FALSE)),"",VLOOKUP($C14&amp;$D14&amp;$G14,Setup!$D$2:$CX$500,COLUMNS($J14:BZ14)+9,FALSE))</f>
        <v/>
      </c>
      <c r="CA14" t="str">
        <f>IF(ISBLANK(VLOOKUP($C14&amp;$D14&amp;$G14,Setup!$D$2:$CX$500,COLUMNS($J14:CA14)+9,FALSE)),"",VLOOKUP($C14&amp;$D14&amp;$G14,Setup!$D$2:$CX$500,COLUMNS($J14:CA14)+9,FALSE))</f>
        <v/>
      </c>
      <c r="CB14" t="str">
        <f>IF(ISBLANK(VLOOKUP($C14&amp;$D14&amp;$G14,Setup!$D$2:$CX$500,COLUMNS($J14:CB14)+9,FALSE)),"",VLOOKUP($C14&amp;$D14&amp;$G14,Setup!$D$2:$CX$500,COLUMNS($J14:CB14)+9,FALSE))</f>
        <v/>
      </c>
      <c r="CC14" t="str">
        <f>IF(ISBLANK(VLOOKUP($C14&amp;$D14&amp;$G14,Setup!$D$2:$CX$500,COLUMNS($J14:CC14)+9,FALSE)),"",VLOOKUP($C14&amp;$D14&amp;$G14,Setup!$D$2:$CX$500,COLUMNS($J14:CC14)+9,FALSE))</f>
        <v/>
      </c>
      <c r="CD14" t="str">
        <f>IF(ISBLANK(VLOOKUP($C14&amp;$D14&amp;$G14,Setup!$D$2:$CX$500,COLUMNS($J14:CD14)+9,FALSE)),"",VLOOKUP($C14&amp;$D14&amp;$G14,Setup!$D$2:$CX$500,COLUMNS($J14:CD14)+9,FALSE))</f>
        <v/>
      </c>
      <c r="CE14" t="str">
        <f>IF(ISBLANK(VLOOKUP($C14&amp;$D14&amp;$G14,Setup!$D$2:$CX$500,COLUMNS($J14:CE14)+9,FALSE)),"",VLOOKUP($C14&amp;$D14&amp;$G14,Setup!$D$2:$CX$500,COLUMNS($J14:CE14)+9,FALSE))</f>
        <v/>
      </c>
      <c r="CF14" t="str">
        <f>IF(ISBLANK(VLOOKUP($C14&amp;$D14&amp;$G14,Setup!$D$2:$CX$500,COLUMNS($J14:CF14)+9,FALSE)),"",VLOOKUP($C14&amp;$D14&amp;$G14,Setup!$D$2:$CX$500,COLUMNS($J14:CF14)+9,FALSE))</f>
        <v/>
      </c>
      <c r="CG14" t="str">
        <f>IF(ISBLANK(VLOOKUP($C14&amp;$D14&amp;$G14,Setup!$D$2:$CX$500,COLUMNS($J14:CG14)+9,FALSE)),"",VLOOKUP($C14&amp;$D14&amp;$G14,Setup!$D$2:$CX$500,COLUMNS($J14:CG14)+9,FALSE))</f>
        <v/>
      </c>
      <c r="CH14" t="str">
        <f>IF(ISBLANK(VLOOKUP($C14&amp;$D14&amp;$G14,Setup!$D$2:$CX$500,COLUMNS($J14:CH14)+9,FALSE)),"",VLOOKUP($C14&amp;$D14&amp;$G14,Setup!$D$2:$CX$500,COLUMNS($J14:CH14)+9,FALSE))</f>
        <v/>
      </c>
      <c r="CI14" t="str">
        <f>IF(ISBLANK(VLOOKUP($C14&amp;$D14&amp;$G14,Setup!$D$2:$CX$500,COLUMNS($J14:CI14)+9,FALSE)),"",VLOOKUP($C14&amp;$D14&amp;$G14,Setup!$D$2:$CX$500,COLUMNS($J14:CI14)+9,FALSE))</f>
        <v/>
      </c>
      <c r="CJ14" t="str">
        <f>IF(ISBLANK(VLOOKUP($C14&amp;$D14&amp;$G14,Setup!$D$2:$CX$500,COLUMNS($J14:CJ14)+9,FALSE)),"",VLOOKUP($C14&amp;$D14&amp;$G14,Setup!$D$2:$CX$500,COLUMNS($J14:CJ14)+9,FALSE))</f>
        <v/>
      </c>
      <c r="CK14" t="str">
        <f>IF(ISBLANK(VLOOKUP($C14&amp;$D14&amp;$G14,Setup!$D$2:$CX$500,COLUMNS($J14:CK14)+9,FALSE)),"",VLOOKUP($C14&amp;$D14&amp;$G14,Setup!$D$2:$CX$500,COLUMNS($J14:CK14)+9,FALSE))</f>
        <v/>
      </c>
      <c r="CL14" t="str">
        <f>IF(ISBLANK(VLOOKUP($C14&amp;$D14&amp;$G14,Setup!$D$2:$CX$500,COLUMNS($J14:CL14)+9,FALSE)),"",VLOOKUP($C14&amp;$D14&amp;$G14,Setup!$D$2:$CX$500,COLUMNS($J14:CL14)+9,FALSE))</f>
        <v/>
      </c>
      <c r="CM14" t="str">
        <f>IF(ISBLANK(VLOOKUP($C14&amp;$D14&amp;$G14,Setup!$D$2:$CX$500,COLUMNS($J14:CM14)+9,FALSE)),"",VLOOKUP($C14&amp;$D14&amp;$G14,Setup!$D$2:$CX$500,COLUMNS($J14:CM14)+9,FALSE))</f>
        <v/>
      </c>
      <c r="CN14" t="str">
        <f>IF(ISBLANK(VLOOKUP($C14&amp;$D14&amp;$G14,Setup!$D$2:$CX$500,COLUMNS($J14:CN14)+9,FALSE)),"",VLOOKUP($C14&amp;$D14&amp;$G14,Setup!$D$2:$CX$500,COLUMNS($J14:CN14)+9,FALSE))</f>
        <v/>
      </c>
      <c r="CO14" t="str">
        <f>IF(ISBLANK(VLOOKUP($C14&amp;$D14&amp;$G14,Setup!$D$2:$CX$500,COLUMNS($J14:CO14)+9,FALSE)),"",VLOOKUP($C14&amp;$D14&amp;$G14,Setup!$D$2:$CX$500,COLUMNS($J14:CO14)+9,FALSE))</f>
        <v/>
      </c>
      <c r="CP14" t="str">
        <f>IF(ISBLANK(VLOOKUP($C14&amp;$D14&amp;$G14,Setup!$D$2:$CX$500,COLUMNS($J14:CP14)+9,FALSE)),"",VLOOKUP($C14&amp;$D14&amp;$G14,Setup!$D$2:$CX$500,COLUMNS($J14:CP14)+9,FALSE))</f>
        <v/>
      </c>
      <c r="CQ14" t="str">
        <f>IF(ISBLANK(VLOOKUP($C14&amp;$D14&amp;$G14,Setup!$D$2:$CX$500,COLUMNS($J14:CQ14)+9,FALSE)),"",VLOOKUP($C14&amp;$D14&amp;$G14,Setup!$D$2:$CX$500,COLUMNS($J14:CQ14)+9,FALSE))</f>
        <v/>
      </c>
      <c r="CR14" t="str">
        <f>IF(ISBLANK(VLOOKUP($C14&amp;$D14&amp;$G14,Setup!$D$2:$CX$500,COLUMNS($J14:CR14)+9,FALSE)),"",VLOOKUP($C14&amp;$D14&amp;$G14,Setup!$D$2:$CX$500,COLUMNS($J14:CR14)+9,FALSE))</f>
        <v/>
      </c>
      <c r="CS14" t="str">
        <f>IF(ISBLANK(VLOOKUP($C14&amp;$D14&amp;$G14,Setup!$D$2:$CX$500,COLUMNS($J14:CS14)+9,FALSE)),"",VLOOKUP($C14&amp;$D14&amp;$G14,Setup!$D$2:$CX$500,COLUMNS($J14:CS14)+9,FALSE))</f>
        <v/>
      </c>
      <c r="CT14" t="str">
        <f>IF(ISBLANK(VLOOKUP($C14&amp;$D14&amp;$G14,Setup!$D$2:$CX$500,COLUMNS($J14:CT14)+9,FALSE)),"",VLOOKUP($C14&amp;$D14&amp;$G14,Setup!$D$2:$CX$500,COLUMNS($J14:CT14)+9,FALSE))</f>
        <v/>
      </c>
      <c r="CU14" t="str">
        <f>IF(ISBLANK(VLOOKUP($C14&amp;$D14&amp;$G14,Setup!$D$2:$CX$500,COLUMNS($J14:CU14)+9,FALSE)),"",VLOOKUP($C14&amp;$D14&amp;$G14,Setup!$D$2:$CX$500,COLUMNS($J14:CU14)+9,FALSE))</f>
        <v/>
      </c>
    </row>
    <row r="15" spans="1:99" x14ac:dyDescent="0.25">
      <c r="A15" t="s">
        <v>515</v>
      </c>
      <c r="B15" t="s">
        <v>156</v>
      </c>
      <c r="C15" s="1" t="s">
        <v>15</v>
      </c>
      <c r="D15" s="1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 s="1" t="s">
        <v>543</v>
      </c>
      <c r="J15" t="str">
        <f>IF(ISBLANK(VLOOKUP($C15&amp;$D15&amp;$G15,Setup!$D$2:$CX$500,COLUMNS($J15:J15)+9,FALSE)),"",VLOOKUP($C15&amp;$D15&amp;$G15,Setup!$D$2:$CX$500,COLUMNS($J15:J15)+9,FALSE))</f>
        <v>Merchandise</v>
      </c>
      <c r="K15" t="str">
        <f>IF(ISBLANK(VLOOKUP($C15&amp;$D15&amp;$G15,Setup!$D$2:$CX$500,COLUMNS($J15:K15)+9,FALSE)),"",VLOOKUP($C15&amp;$D15&amp;$G15,Setup!$D$2:$CX$500,COLUMNS($J15:K15)+9,FALSE))</f>
        <v>SEE ALL BRANDS »</v>
      </c>
      <c r="L15" t="str">
        <f>IF(ISBLANK(VLOOKUP($C15&amp;$D15&amp;$G15,Setup!$D$2:$CX$500,COLUMNS($J15:L15)+9,FALSE)),"",VLOOKUP($C15&amp;$D15&amp;$G15,Setup!$D$2:$CX$500,COLUMNS($J15:L15)+9,FALSE))</f>
        <v/>
      </c>
      <c r="M15" t="str">
        <f>IF(ISBLANK(VLOOKUP($C15&amp;$D15&amp;$G15,Setup!$D$2:$CX$500,COLUMNS($J15:M15)+9,FALSE)),"",VLOOKUP($C15&amp;$D15&amp;$G15,Setup!$D$2:$CX$500,COLUMNS($J15:M15)+9,FALSE))</f>
        <v/>
      </c>
      <c r="N15" t="str">
        <f>IF(ISBLANK(VLOOKUP($C15&amp;$D15&amp;$G15,Setup!$D$2:$CX$500,COLUMNS($J15:N15)+9,FALSE)),"",VLOOKUP($C15&amp;$D15&amp;$G15,Setup!$D$2:$CX$500,COLUMNS($J15:N15)+9,FALSE))</f>
        <v/>
      </c>
      <c r="O15" t="str">
        <f>IF(ISBLANK(VLOOKUP($C15&amp;$D15&amp;$G15,Setup!$D$2:$CX$500,COLUMNS($J15:O15)+9,FALSE)),"",VLOOKUP($C15&amp;$D15&amp;$G15,Setup!$D$2:$CX$500,COLUMNS($J15:O15)+9,FALSE))</f>
        <v/>
      </c>
      <c r="P15" t="str">
        <f>IF(ISBLANK(VLOOKUP($C15&amp;$D15&amp;$G15,Setup!$D$2:$CX$500,COLUMNS($J15:P15)+9,FALSE)),"",VLOOKUP($C15&amp;$D15&amp;$G15,Setup!$D$2:$CX$500,COLUMNS($J15:P15)+9,FALSE))</f>
        <v/>
      </c>
      <c r="Q15" t="str">
        <f>IF(ISBLANK(VLOOKUP($C15&amp;$D15&amp;$G15,Setup!$D$2:$CX$500,COLUMNS($J15:Q15)+9,FALSE)),"",VLOOKUP($C15&amp;$D15&amp;$G15,Setup!$D$2:$CX$500,COLUMNS($J15:Q15)+9,FALSE))</f>
        <v/>
      </c>
      <c r="R15" t="str">
        <f>IF(ISBLANK(VLOOKUP($C15&amp;$D15&amp;$G15,Setup!$D$2:$CX$500,COLUMNS($J15:R15)+9,FALSE)),"",VLOOKUP($C15&amp;$D15&amp;$G15,Setup!$D$2:$CX$500,COLUMNS($J15:R15)+9,FALSE))</f>
        <v/>
      </c>
      <c r="S15" t="str">
        <f>IF(ISBLANK(VLOOKUP($C15&amp;$D15&amp;$G15,Setup!$D$2:$CX$500,COLUMNS($J15:S15)+9,FALSE)),"",VLOOKUP($C15&amp;$D15&amp;$G15,Setup!$D$2:$CX$500,COLUMNS($J15:S15)+9,FALSE))</f>
        <v/>
      </c>
      <c r="T15" t="str">
        <f>IF(ISBLANK(VLOOKUP($C15&amp;$D15&amp;$G15,Setup!$D$2:$CX$500,COLUMNS($J15:T15)+9,FALSE)),"",VLOOKUP($C15&amp;$D15&amp;$G15,Setup!$D$2:$CX$500,COLUMNS($J15:T15)+9,FALSE))</f>
        <v>Gift Cards and Cash</v>
      </c>
      <c r="U15" t="str">
        <f>IF(ISBLANK(VLOOKUP($C15&amp;$D15&amp;$G15,Setup!$D$2:$CX$500,COLUMNS($J15:U15)+9,FALSE)),"",VLOOKUP($C15&amp;$D15&amp;$G15,Setup!$D$2:$CX$500,COLUMNS($J15:U15)+9,FALSE))</f>
        <v>Select and Credit</v>
      </c>
      <c r="V15" t="str">
        <f>IF(ISBLANK(VLOOKUP($C15&amp;$D15&amp;$G15,Setup!$D$2:$CX$500,COLUMNS($J15:V15)+9,FALSE)),"",VLOOKUP($C15&amp;$D15&amp;$G15,Setup!$D$2:$CX$500,COLUMNS($J15:V15)+9,FALSE))</f>
        <v>Gift Cards</v>
      </c>
      <c r="W15" t="str">
        <f>IF(ISBLANK(VLOOKUP($C15&amp;$D15&amp;$G15,Setup!$D$2:$CX$500,COLUMNS($J15:W15)+9,FALSE)),"",VLOOKUP($C15&amp;$D15&amp;$G15,Setup!$D$2:$CX$500,COLUMNS($J15:W15)+9,FALSE))</f>
        <v>eVouchers</v>
      </c>
      <c r="X15" t="str">
        <f>IF(ISBLANK(VLOOKUP($C15&amp;$D15&amp;$G15,Setup!$D$2:$CX$500,COLUMNS($J15:X15)+9,FALSE)),"",VLOOKUP($C15&amp;$D15&amp;$G15,Setup!$D$2:$CX$500,COLUMNS($J15:X15)+9,FALSE))</f>
        <v>Prepaid Cards</v>
      </c>
      <c r="Y15" t="str">
        <f>IF(ISBLANK(VLOOKUP($C15&amp;$D15&amp;$G15,Setup!$D$2:$CX$500,COLUMNS($J15:Y15)+9,FALSE)),"",VLOOKUP($C15&amp;$D15&amp;$G15,Setup!$D$2:$CX$500,COLUMNS($J15:Y15)+9,FALSE))</f>
        <v>Experiences</v>
      </c>
      <c r="Z15" t="str">
        <f>IF(ISBLANK(VLOOKUP($C15&amp;$D15&amp;$G15,Setup!$D$2:$CX$500,COLUMNS($J15:Z15)+9,FALSE)),"",VLOOKUP($C15&amp;$D15&amp;$G15,Setup!$D$2:$CX$500,COLUMNS($J15:Z15)+9,FALSE))</f>
        <v>SEE ALL »</v>
      </c>
      <c r="AA15" t="str">
        <f>IF(ISBLANK(VLOOKUP($C15&amp;$D15&amp;$G15,Setup!$D$2:$CX$500,COLUMNS($J15:AA15)+9,FALSE)),"",VLOOKUP($C15&amp;$D15&amp;$G15,Setup!$D$2:$CX$500,COLUMNS($J15:AA15)+9,FALSE))</f>
        <v/>
      </c>
      <c r="AB15" t="str">
        <f>IF(ISBLANK(VLOOKUP($C15&amp;$D15&amp;$G15,Setup!$D$2:$CX$500,COLUMNS($J15:AB15)+9,FALSE)),"",VLOOKUP($C15&amp;$D15&amp;$G15,Setup!$D$2:$CX$500,COLUMNS($J15:AB15)+9,FALSE))</f>
        <v/>
      </c>
      <c r="AC15" t="str">
        <f>IF(ISBLANK(VLOOKUP($C15&amp;$D15&amp;$G15,Setup!$D$2:$CX$500,COLUMNS($J15:AC15)+9,FALSE)),"",VLOOKUP($C15&amp;$D15&amp;$G15,Setup!$D$2:$CX$500,COLUMNS($J15:AC15)+9,FALSE))</f>
        <v/>
      </c>
      <c r="AD15" t="str">
        <f>IF(ISBLANK(VLOOKUP($C15&amp;$D15&amp;$G15,Setup!$D$2:$CX$500,COLUMNS($J15:AD15)+9,FALSE)),"",VLOOKUP($C15&amp;$D15&amp;$G15,Setup!$D$2:$CX$500,COLUMNS($J15:AD15)+9,FALSE))</f>
        <v>Travel</v>
      </c>
      <c r="AE15" t="str">
        <f>IF(ISBLANK(VLOOKUP($C15&amp;$D15&amp;$G15,Setup!$D$2:$CX$500,COLUMNS($J15:AE15)+9,FALSE)),"",VLOOKUP($C15&amp;$D15&amp;$G15,Setup!$D$2:$CX$500,COLUMNS($J15:AE15)+9,FALSE))</f>
        <v>Flights</v>
      </c>
      <c r="AF15" t="str">
        <f>IF(ISBLANK(VLOOKUP($C15&amp;$D15&amp;$G15,Setup!$D$2:$CX$500,COLUMNS($J15:AF15)+9,FALSE)),"",VLOOKUP($C15&amp;$D15&amp;$G15,Setup!$D$2:$CX$500,COLUMNS($J15:AF15)+9,FALSE))</f>
        <v>Hotels</v>
      </c>
      <c r="AG15" t="str">
        <f>IF(ISBLANK(VLOOKUP($C15&amp;$D15&amp;$G15,Setup!$D$2:$CX$500,COLUMNS($J15:AG15)+9,FALSE)),"",VLOOKUP($C15&amp;$D15&amp;$G15,Setup!$D$2:$CX$500,COLUMNS($J15:AG15)+9,FALSE))</f>
        <v>Cars</v>
      </c>
      <c r="AH15" t="str">
        <f>IF(ISBLANK(VLOOKUP($C15&amp;$D15&amp;$G15,Setup!$D$2:$CX$500,COLUMNS($J15:AH15)+9,FALSE)),"",VLOOKUP($C15&amp;$D15&amp;$G15,Setup!$D$2:$CX$500,COLUMNS($J15:AH15)+9,FALSE))</f>
        <v>Deals</v>
      </c>
      <c r="AI15" t="str">
        <f>IF(ISBLANK(VLOOKUP($C15&amp;$D15&amp;$G15,Setup!$D$2:$CX$500,COLUMNS($J15:AI15)+9,FALSE)),"",VLOOKUP($C15&amp;$D15&amp;$G15,Setup!$D$2:$CX$500,COLUMNS($J15:AI15)+9,FALSE))</f>
        <v>Activities</v>
      </c>
      <c r="AJ15" t="str">
        <f>IF(ISBLANK(VLOOKUP($C15&amp;$D15&amp;$G15,Setup!$D$2:$CX$500,COLUMNS($J15:AJ15)+9,FALSE)),"",VLOOKUP($C15&amp;$D15&amp;$G15,Setup!$D$2:$CX$500,COLUMNS($J15:AJ15)+9,FALSE))</f>
        <v>My Trips</v>
      </c>
      <c r="AK15" t="str">
        <f>IF(ISBLANK(VLOOKUP($C15&amp;$D15&amp;$G15,Setup!$D$2:$CX$500,COLUMNS($J15:AK15)+9,FALSE)),"",VLOOKUP($C15&amp;$D15&amp;$G15,Setup!$D$2:$CX$500,COLUMNS($J15:AK15)+9,FALSE))</f>
        <v>Itinerary</v>
      </c>
      <c r="AL15" t="str">
        <f>IF(ISBLANK(VLOOKUP($C15&amp;$D15&amp;$G15,Setup!$D$2:$CX$500,COLUMNS($J15:AL15)+9,FALSE)),"",VLOOKUP($C15&amp;$D15&amp;$G15,Setup!$D$2:$CX$500,COLUMNS($J15:AL15)+9,FALSE))</f>
        <v>Points Transfer</v>
      </c>
      <c r="AM15" t="str">
        <f>IF(ISBLANK(VLOOKUP($C15&amp;$D15&amp;$G15,Setup!$D$2:$CX$500,COLUMNS($J15:AM15)+9,FALSE)),"",VLOOKUP($C15&amp;$D15&amp;$G15,Setup!$D$2:$CX$500,COLUMNS($J15:AM15)+9,FALSE))</f>
        <v/>
      </c>
      <c r="AN15" t="str">
        <f>IF(ISBLANK(VLOOKUP($C15&amp;$D15&amp;$G15,Setup!$D$2:$CX$500,COLUMNS($J15:AN15)+9,FALSE)),"",VLOOKUP($C15&amp;$D15&amp;$G15,Setup!$D$2:$CX$500,COLUMNS($J15:AN15)+9,FALSE))</f>
        <v>Shop at Partners</v>
      </c>
      <c r="AO15" t="str">
        <f>IF(ISBLANK(VLOOKUP($C15&amp;$D15&amp;$G15,Setup!$D$2:$CX$500,COLUMNS($J15:AO15)+9,FALSE)),"",VLOOKUP($C15&amp;$D15&amp;$G15,Setup!$D$2:$CX$500,COLUMNS($J15:AO15)+9,FALSE))</f>
        <v>Shop with Points</v>
      </c>
      <c r="AP15" t="str">
        <f>IF(ISBLANK(VLOOKUP($C15&amp;$D15&amp;$G15,Setup!$D$2:$CX$500,COLUMNS($J15:AP15)+9,FALSE)),"",VLOOKUP($C15&amp;$D15&amp;$G15,Setup!$D$2:$CX$500,COLUMNS($J15:AP15)+9,FALSE))</f>
        <v/>
      </c>
      <c r="AQ15" t="str">
        <f>IF(ISBLANK(VLOOKUP($C15&amp;$D15&amp;$G15,Setup!$D$2:$CX$500,COLUMNS($J15:AQ15)+9,FALSE)),"",VLOOKUP($C15&amp;$D15&amp;$G15,Setup!$D$2:$CX$500,COLUMNS($J15:AQ15)+9,FALSE))</f>
        <v/>
      </c>
      <c r="AR15" t="str">
        <f>IF(ISBLANK(VLOOKUP($C15&amp;$D15&amp;$G15,Setup!$D$2:$CX$500,COLUMNS($J15:AR15)+9,FALSE)),"",VLOOKUP($C15&amp;$D15&amp;$G15,Setup!$D$2:$CX$500,COLUMNS($J15:AR15)+9,FALSE))</f>
        <v/>
      </c>
      <c r="AS15" t="str">
        <f>IF(ISBLANK(VLOOKUP($C15&amp;$D15&amp;$G15,Setup!$D$2:$CX$500,COLUMNS($J15:AS15)+9,FALSE)),"",VLOOKUP($C15&amp;$D15&amp;$G15,Setup!$D$2:$CX$500,COLUMNS($J15:AS15)+9,FALSE))</f>
        <v/>
      </c>
      <c r="AT15" t="str">
        <f>IF(ISBLANK(VLOOKUP($C15&amp;$D15&amp;$G15,Setup!$D$2:$CX$500,COLUMNS($J15:AT15)+9,FALSE)),"",VLOOKUP($C15&amp;$D15&amp;$G15,Setup!$D$2:$CX$500,COLUMNS($J15:AT15)+9,FALSE))</f>
        <v/>
      </c>
      <c r="AU15" t="str">
        <f>IF(ISBLANK(VLOOKUP($C15&amp;$D15&amp;$G15,Setup!$D$2:$CX$500,COLUMNS($J15:AU15)+9,FALSE)),"",VLOOKUP($C15&amp;$D15&amp;$G15,Setup!$D$2:$CX$500,COLUMNS($J15:AU15)+9,FALSE))</f>
        <v/>
      </c>
      <c r="AV15" t="str">
        <f>IF(ISBLANK(VLOOKUP($C15&amp;$D15&amp;$G15,Setup!$D$2:$CX$500,COLUMNS($J15:AV15)+9,FALSE)),"",VLOOKUP($C15&amp;$D15&amp;$G15,Setup!$D$2:$CX$500,COLUMNS($J15:AV15)+9,FALSE))</f>
        <v/>
      </c>
      <c r="AW15" t="str">
        <f>IF(ISBLANK(VLOOKUP($C15&amp;$D15&amp;$G15,Setup!$D$2:$CX$500,COLUMNS($J15:AW15)+9,FALSE)),"",VLOOKUP($C15&amp;$D15&amp;$G15,Setup!$D$2:$CX$500,COLUMNS($J15:AW15)+9,FALSE))</f>
        <v/>
      </c>
      <c r="AX15" t="str">
        <f>IF(ISBLANK(VLOOKUP($C15&amp;$D15&amp;$G15,Setup!$D$2:$CX$500,COLUMNS($J15:AX15)+9,FALSE)),"",VLOOKUP($C15&amp;$D15&amp;$G15,Setup!$D$2:$CX$500,COLUMNS($J15:AX15)+9,FALSE))</f>
        <v>Offers and Privileges</v>
      </c>
      <c r="AY15" t="str">
        <f>IF(ISBLANK(VLOOKUP($C15&amp;$D15&amp;$G15,Setup!$D$2:$CX$500,COLUMNS($J15:AY15)+9,FALSE)),"",VLOOKUP($C15&amp;$D15&amp;$G15,Setup!$D$2:$CX$500,COLUMNS($J15:AY15)+9,FALSE))</f>
        <v>Citi Dining Program</v>
      </c>
      <c r="AZ15" t="str">
        <f>IF(ISBLANK(VLOOKUP($C15&amp;$D15&amp;$G15,Setup!$D$2:$CX$500,COLUMNS($J15:AZ15)+9,FALSE)),"",VLOOKUP($C15&amp;$D15&amp;$G15,Setup!$D$2:$CX$500,COLUMNS($J15:AZ15)+9,FALSE))</f>
        <v>Citi World Privileges</v>
      </c>
      <c r="BA15" t="str">
        <f>IF(ISBLANK(VLOOKUP($C15&amp;$D15&amp;$G15,Setup!$D$2:$CX$500,COLUMNS($J15:BA15)+9,FALSE)),"",VLOOKUP($C15&amp;$D15&amp;$G15,Setup!$D$2:$CX$500,COLUMNS($J15:BA15)+9,FALSE))</f>
        <v>SEE ALL »</v>
      </c>
      <c r="BB15" t="str">
        <f>IF(ISBLANK(VLOOKUP($C15&amp;$D15&amp;$G15,Setup!$D$2:$CX$500,COLUMNS($J15:BB15)+9,FALSE)),"",VLOOKUP($C15&amp;$D15&amp;$G15,Setup!$D$2:$CX$500,COLUMNS($J15:BB15)+9,FALSE))</f>
        <v/>
      </c>
      <c r="BC15" t="str">
        <f>IF(ISBLANK(VLOOKUP($C15&amp;$D15&amp;$G15,Setup!$D$2:$CX$500,COLUMNS($J15:BC15)+9,FALSE)),"",VLOOKUP($C15&amp;$D15&amp;$G15,Setup!$D$2:$CX$500,COLUMNS($J15:BC15)+9,FALSE))</f>
        <v/>
      </c>
      <c r="BD15" t="str">
        <f>IF(ISBLANK(VLOOKUP($C15&amp;$D15&amp;$G15,Setup!$D$2:$CX$500,COLUMNS($J15:BD15)+9,FALSE)),"",VLOOKUP($C15&amp;$D15&amp;$G15,Setup!$D$2:$CX$500,COLUMNS($J15:BD15)+9,FALSE))</f>
        <v/>
      </c>
      <c r="BE15" t="str">
        <f>IF(ISBLANK(VLOOKUP($C15&amp;$D15&amp;$G15,Setup!$D$2:$CX$500,COLUMNS($J15:BE15)+9,FALSE)),"",VLOOKUP($C15&amp;$D15&amp;$G15,Setup!$D$2:$CX$500,COLUMNS($J15:BE15)+9,FALSE))</f>
        <v/>
      </c>
      <c r="BF15" t="str">
        <f>IF(ISBLANK(VLOOKUP($C15&amp;$D15&amp;$G15,Setup!$D$2:$CX$500,COLUMNS($J15:BF15)+9,FALSE)),"",VLOOKUP($C15&amp;$D15&amp;$G15,Setup!$D$2:$CX$500,COLUMNS($J15:BF15)+9,FALSE))</f>
        <v/>
      </c>
      <c r="BG15" t="str">
        <f>IF(ISBLANK(VLOOKUP($C15&amp;$D15&amp;$G15,Setup!$D$2:$CX$500,COLUMNS($J15:BG15)+9,FALSE)),"",VLOOKUP($C15&amp;$D15&amp;$G15,Setup!$D$2:$CX$500,COLUMNS($J15:BG15)+9,FALSE))</f>
        <v/>
      </c>
      <c r="BH15" t="str">
        <f>IF(ISBLANK(VLOOKUP($C15&amp;$D15&amp;$G15,Setup!$D$2:$CX$500,COLUMNS($J15:BH15)+9,FALSE)),"",VLOOKUP($C15&amp;$D15&amp;$G15,Setup!$D$2:$CX$500,COLUMNS($J15:BH15)+9,FALSE))</f>
        <v/>
      </c>
      <c r="BI15" t="str">
        <f>IF(ISBLANK(VLOOKUP($C15&amp;$D15&amp;$G15,Setup!$D$2:$CX$500,COLUMNS($J15:BI15)+9,FALSE)),"",VLOOKUP($C15&amp;$D15&amp;$G15,Setup!$D$2:$CX$500,COLUMNS($J15:BI15)+9,FALSE))</f>
        <v/>
      </c>
      <c r="BJ15" t="str">
        <f>IF(ISBLANK(VLOOKUP($C15&amp;$D15&amp;$G15,Setup!$D$2:$CX$500,COLUMNS($J15:BJ15)+9,FALSE)),"",VLOOKUP($C15&amp;$D15&amp;$G15,Setup!$D$2:$CX$500,COLUMNS($J15:BJ15)+9,FALSE))</f>
        <v/>
      </c>
      <c r="BK15" t="str">
        <f>IF(ISBLANK(VLOOKUP($C15&amp;$D15&amp;$G15,Setup!$D$2:$CX$500,COLUMNS($J15:BK15)+9,FALSE)),"",VLOOKUP($C15&amp;$D15&amp;$G15,Setup!$D$2:$CX$500,COLUMNS($J15:BK15)+9,FALSE))</f>
        <v/>
      </c>
      <c r="BL15" t="str">
        <f>IF(ISBLANK(VLOOKUP($C15&amp;$D15&amp;$G15,Setup!$D$2:$CX$500,COLUMNS($J15:BL15)+9,FALSE)),"",VLOOKUP($C15&amp;$D15&amp;$G15,Setup!$D$2:$CX$500,COLUMNS($J15:BL15)+9,FALSE))</f>
        <v/>
      </c>
      <c r="BM15" t="str">
        <f>IF(ISBLANK(VLOOKUP($C15&amp;$D15&amp;$G15,Setup!$D$2:$CX$500,COLUMNS($J15:BM15)+9,FALSE)),"",VLOOKUP($C15&amp;$D15&amp;$G15,Setup!$D$2:$CX$500,COLUMNS($J15:BM15)+9,FALSE))</f>
        <v/>
      </c>
      <c r="BN15" t="str">
        <f>IF(ISBLANK(VLOOKUP($C15&amp;$D15&amp;$G15,Setup!$D$2:$CX$500,COLUMNS($J15:BN15)+9,FALSE)),"",VLOOKUP($C15&amp;$D15&amp;$G15,Setup!$D$2:$CX$500,COLUMNS($J15:BN15)+9,FALSE))</f>
        <v/>
      </c>
      <c r="BO15" t="str">
        <f>IF(ISBLANK(VLOOKUP($C15&amp;$D15&amp;$G15,Setup!$D$2:$CX$500,COLUMNS($J15:BO15)+9,FALSE)),"",VLOOKUP($C15&amp;$D15&amp;$G15,Setup!$D$2:$CX$500,COLUMNS($J15:BO15)+9,FALSE))</f>
        <v/>
      </c>
      <c r="BP15" t="str">
        <f>IF(ISBLANK(VLOOKUP($C15&amp;$D15&amp;$G15,Setup!$D$2:$CX$500,COLUMNS($J15:BP15)+9,FALSE)),"",VLOOKUP($C15&amp;$D15&amp;$G15,Setup!$D$2:$CX$500,COLUMNS($J15:BP15)+9,FALSE))</f>
        <v/>
      </c>
      <c r="BQ15" t="str">
        <f>IF(ISBLANK(VLOOKUP($C15&amp;$D15&amp;$G15,Setup!$D$2:$CX$500,COLUMNS($J15:BQ15)+9,FALSE)),"",VLOOKUP($C15&amp;$D15&amp;$G15,Setup!$D$2:$CX$500,COLUMNS($J15:BQ15)+9,FALSE))</f>
        <v/>
      </c>
      <c r="BR15" t="str">
        <f>IF(ISBLANK(VLOOKUP($C15&amp;$D15&amp;$G15,Setup!$D$2:$CX$500,COLUMNS($J15:BR15)+9,FALSE)),"",VLOOKUP($C15&amp;$D15&amp;$G15,Setup!$D$2:$CX$500,COLUMNS($J15:BR15)+9,FALSE))</f>
        <v/>
      </c>
      <c r="BS15" t="str">
        <f>IF(ISBLANK(VLOOKUP($C15&amp;$D15&amp;$G15,Setup!$D$2:$CX$500,COLUMNS($J15:BS15)+9,FALSE)),"",VLOOKUP($C15&amp;$D15&amp;$G15,Setup!$D$2:$CX$500,COLUMNS($J15:BS15)+9,FALSE))</f>
        <v/>
      </c>
      <c r="BT15" t="str">
        <f>IF(ISBLANK(VLOOKUP($C15&amp;$D15&amp;$G15,Setup!$D$2:$CX$500,COLUMNS($J15:BT15)+9,FALSE)),"",VLOOKUP($C15&amp;$D15&amp;$G15,Setup!$D$2:$CX$500,COLUMNS($J15:BT15)+9,FALSE))</f>
        <v/>
      </c>
      <c r="BU15" t="str">
        <f>IF(ISBLANK(VLOOKUP($C15&amp;$D15&amp;$G15,Setup!$D$2:$CX$500,COLUMNS($J15:BU15)+9,FALSE)),"",VLOOKUP($C15&amp;$D15&amp;$G15,Setup!$D$2:$CX$500,COLUMNS($J15:BU15)+9,FALSE))</f>
        <v/>
      </c>
      <c r="BV15" t="str">
        <f>IF(ISBLANK(VLOOKUP($C15&amp;$D15&amp;$G15,Setup!$D$2:$CX$500,COLUMNS($J15:BV15)+9,FALSE)),"",VLOOKUP($C15&amp;$D15&amp;$G15,Setup!$D$2:$CX$500,COLUMNS($J15:BV15)+9,FALSE))</f>
        <v/>
      </c>
      <c r="BW15" t="str">
        <f>IF(ISBLANK(VLOOKUP($C15&amp;$D15&amp;$G15,Setup!$D$2:$CX$500,COLUMNS($J15:BW15)+9,FALSE)),"",VLOOKUP($C15&amp;$D15&amp;$G15,Setup!$D$2:$CX$500,COLUMNS($J15:BW15)+9,FALSE))</f>
        <v/>
      </c>
      <c r="BX15" t="str">
        <f>IF(ISBLANK(VLOOKUP($C15&amp;$D15&amp;$G15,Setup!$D$2:$CX$500,COLUMNS($J15:BX15)+9,FALSE)),"",VLOOKUP($C15&amp;$D15&amp;$G15,Setup!$D$2:$CX$500,COLUMNS($J15:BX15)+9,FALSE))</f>
        <v/>
      </c>
      <c r="BY15" t="str">
        <f>IF(ISBLANK(VLOOKUP($C15&amp;$D15&amp;$G15,Setup!$D$2:$CX$500,COLUMNS($J15:BY15)+9,FALSE)),"",VLOOKUP($C15&amp;$D15&amp;$G15,Setup!$D$2:$CX$500,COLUMNS($J15:BY15)+9,FALSE))</f>
        <v/>
      </c>
      <c r="BZ15" t="str">
        <f>IF(ISBLANK(VLOOKUP($C15&amp;$D15&amp;$G15,Setup!$D$2:$CX$500,COLUMNS($J15:BZ15)+9,FALSE)),"",VLOOKUP($C15&amp;$D15&amp;$G15,Setup!$D$2:$CX$500,COLUMNS($J15:BZ15)+9,FALSE))</f>
        <v/>
      </c>
      <c r="CA15" t="str">
        <f>IF(ISBLANK(VLOOKUP($C15&amp;$D15&amp;$G15,Setup!$D$2:$CX$500,COLUMNS($J15:CA15)+9,FALSE)),"",VLOOKUP($C15&amp;$D15&amp;$G15,Setup!$D$2:$CX$500,COLUMNS($J15:CA15)+9,FALSE))</f>
        <v/>
      </c>
      <c r="CB15" t="str">
        <f>IF(ISBLANK(VLOOKUP($C15&amp;$D15&amp;$G15,Setup!$D$2:$CX$500,COLUMNS($J15:CB15)+9,FALSE)),"",VLOOKUP($C15&amp;$D15&amp;$G15,Setup!$D$2:$CX$500,COLUMNS($J15:CB15)+9,FALSE))</f>
        <v/>
      </c>
      <c r="CC15" t="str">
        <f>IF(ISBLANK(VLOOKUP($C15&amp;$D15&amp;$G15,Setup!$D$2:$CX$500,COLUMNS($J15:CC15)+9,FALSE)),"",VLOOKUP($C15&amp;$D15&amp;$G15,Setup!$D$2:$CX$500,COLUMNS($J15:CC15)+9,FALSE))</f>
        <v/>
      </c>
      <c r="CD15" t="str">
        <f>IF(ISBLANK(VLOOKUP($C15&amp;$D15&amp;$G15,Setup!$D$2:$CX$500,COLUMNS($J15:CD15)+9,FALSE)),"",VLOOKUP($C15&amp;$D15&amp;$G15,Setup!$D$2:$CX$500,COLUMNS($J15:CD15)+9,FALSE))</f>
        <v/>
      </c>
      <c r="CE15" t="str">
        <f>IF(ISBLANK(VLOOKUP($C15&amp;$D15&amp;$G15,Setup!$D$2:$CX$500,COLUMNS($J15:CE15)+9,FALSE)),"",VLOOKUP($C15&amp;$D15&amp;$G15,Setup!$D$2:$CX$500,COLUMNS($J15:CE15)+9,FALSE))</f>
        <v/>
      </c>
      <c r="CF15" t="str">
        <f>IF(ISBLANK(VLOOKUP($C15&amp;$D15&amp;$G15,Setup!$D$2:$CX$500,COLUMNS($J15:CF15)+9,FALSE)),"",VLOOKUP($C15&amp;$D15&amp;$G15,Setup!$D$2:$CX$500,COLUMNS($J15:CF15)+9,FALSE))</f>
        <v/>
      </c>
      <c r="CG15" t="str">
        <f>IF(ISBLANK(VLOOKUP($C15&amp;$D15&amp;$G15,Setup!$D$2:$CX$500,COLUMNS($J15:CG15)+9,FALSE)),"",VLOOKUP($C15&amp;$D15&amp;$G15,Setup!$D$2:$CX$500,COLUMNS($J15:CG15)+9,FALSE))</f>
        <v/>
      </c>
      <c r="CH15" t="str">
        <f>IF(ISBLANK(VLOOKUP($C15&amp;$D15&amp;$G15,Setup!$D$2:$CX$500,COLUMNS($J15:CH15)+9,FALSE)),"",VLOOKUP($C15&amp;$D15&amp;$G15,Setup!$D$2:$CX$500,COLUMNS($J15:CH15)+9,FALSE))</f>
        <v/>
      </c>
      <c r="CI15" t="str">
        <f>IF(ISBLANK(VLOOKUP($C15&amp;$D15&amp;$G15,Setup!$D$2:$CX$500,COLUMNS($J15:CI15)+9,FALSE)),"",VLOOKUP($C15&amp;$D15&amp;$G15,Setup!$D$2:$CX$500,COLUMNS($J15:CI15)+9,FALSE))</f>
        <v/>
      </c>
      <c r="CJ15" t="str">
        <f>IF(ISBLANK(VLOOKUP($C15&amp;$D15&amp;$G15,Setup!$D$2:$CX$500,COLUMNS($J15:CJ15)+9,FALSE)),"",VLOOKUP($C15&amp;$D15&amp;$G15,Setup!$D$2:$CX$500,COLUMNS($J15:CJ15)+9,FALSE))</f>
        <v/>
      </c>
      <c r="CK15" t="str">
        <f>IF(ISBLANK(VLOOKUP($C15&amp;$D15&amp;$G15,Setup!$D$2:$CX$500,COLUMNS($J15:CK15)+9,FALSE)),"",VLOOKUP($C15&amp;$D15&amp;$G15,Setup!$D$2:$CX$500,COLUMNS($J15:CK15)+9,FALSE))</f>
        <v/>
      </c>
      <c r="CL15" t="str">
        <f>IF(ISBLANK(VLOOKUP($C15&amp;$D15&amp;$G15,Setup!$D$2:$CX$500,COLUMNS($J15:CL15)+9,FALSE)),"",VLOOKUP($C15&amp;$D15&amp;$G15,Setup!$D$2:$CX$500,COLUMNS($J15:CL15)+9,FALSE))</f>
        <v/>
      </c>
      <c r="CM15" t="str">
        <f>IF(ISBLANK(VLOOKUP($C15&amp;$D15&amp;$G15,Setup!$D$2:$CX$500,COLUMNS($J15:CM15)+9,FALSE)),"",VLOOKUP($C15&amp;$D15&amp;$G15,Setup!$D$2:$CX$500,COLUMNS($J15:CM15)+9,FALSE))</f>
        <v/>
      </c>
      <c r="CN15" t="str">
        <f>IF(ISBLANK(VLOOKUP($C15&amp;$D15&amp;$G15,Setup!$D$2:$CX$500,COLUMNS($J15:CN15)+9,FALSE)),"",VLOOKUP($C15&amp;$D15&amp;$G15,Setup!$D$2:$CX$500,COLUMNS($J15:CN15)+9,FALSE))</f>
        <v/>
      </c>
      <c r="CO15" t="str">
        <f>IF(ISBLANK(VLOOKUP($C15&amp;$D15&amp;$G15,Setup!$D$2:$CX$500,COLUMNS($J15:CO15)+9,FALSE)),"",VLOOKUP($C15&amp;$D15&amp;$G15,Setup!$D$2:$CX$500,COLUMNS($J15:CO15)+9,FALSE))</f>
        <v/>
      </c>
      <c r="CP15" t="str">
        <f>IF(ISBLANK(VLOOKUP($C15&amp;$D15&amp;$G15,Setup!$D$2:$CX$500,COLUMNS($J15:CP15)+9,FALSE)),"",VLOOKUP($C15&amp;$D15&amp;$G15,Setup!$D$2:$CX$500,COLUMNS($J15:CP15)+9,FALSE))</f>
        <v/>
      </c>
      <c r="CQ15" t="str">
        <f>IF(ISBLANK(VLOOKUP($C15&amp;$D15&amp;$G15,Setup!$D$2:$CX$500,COLUMNS($J15:CQ15)+9,FALSE)),"",VLOOKUP($C15&amp;$D15&amp;$G15,Setup!$D$2:$CX$500,COLUMNS($J15:CQ15)+9,FALSE))</f>
        <v/>
      </c>
      <c r="CR15" t="str">
        <f>IF(ISBLANK(VLOOKUP($C15&amp;$D15&amp;$G15,Setup!$D$2:$CX$500,COLUMNS($J15:CR15)+9,FALSE)),"",VLOOKUP($C15&amp;$D15&amp;$G15,Setup!$D$2:$CX$500,COLUMNS($J15:CR15)+9,FALSE))</f>
        <v/>
      </c>
      <c r="CS15" t="str">
        <f>IF(ISBLANK(VLOOKUP($C15&amp;$D15&amp;$G15,Setup!$D$2:$CX$500,COLUMNS($J15:CS15)+9,FALSE)),"",VLOOKUP($C15&amp;$D15&amp;$G15,Setup!$D$2:$CX$500,COLUMNS($J15:CS15)+9,FALSE))</f>
        <v/>
      </c>
      <c r="CT15" t="str">
        <f>IF(ISBLANK(VLOOKUP($C15&amp;$D15&amp;$G15,Setup!$D$2:$CX$500,COLUMNS($J15:CT15)+9,FALSE)),"",VLOOKUP($C15&amp;$D15&amp;$G15,Setup!$D$2:$CX$500,COLUMNS($J15:CT15)+9,FALSE))</f>
        <v/>
      </c>
      <c r="CU15" t="str">
        <f>IF(ISBLANK(VLOOKUP($C15&amp;$D15&amp;$G15,Setup!$D$2:$CX$500,COLUMNS($J15:CU15)+9,FALSE)),"",VLOOKUP($C15&amp;$D15&amp;$G15,Setup!$D$2:$CX$500,COLUMNS($J15:CU15)+9,FALSE))</f>
        <v/>
      </c>
    </row>
    <row r="16" spans="1:99" x14ac:dyDescent="0.25">
      <c r="A16" t="s">
        <v>515</v>
      </c>
      <c r="B16" t="s">
        <v>156</v>
      </c>
      <c r="C16" s="1" t="s">
        <v>15</v>
      </c>
      <c r="D16" s="1" t="s">
        <v>346</v>
      </c>
      <c r="E16" s="1" t="s">
        <v>546</v>
      </c>
      <c r="F16" s="1" t="s">
        <v>405</v>
      </c>
      <c r="G16" s="1" t="s">
        <v>29</v>
      </c>
      <c r="H16" s="1" t="s">
        <v>547</v>
      </c>
      <c r="I16" s="1" t="s">
        <v>543</v>
      </c>
      <c r="J16" t="str">
        <f>IF(ISBLANK(VLOOKUP($C16&amp;$D16&amp;$G16,Setup!$D$2:$CX$500,COLUMNS($J16:J16)+9,FALSE)),"",VLOOKUP($C16&amp;$D16&amp;$G16,Setup!$D$2:$CX$500,COLUMNS($J16:J16)+9,FALSE))</f>
        <v>Merchandise</v>
      </c>
      <c r="K16" t="str">
        <f>IF(ISBLANK(VLOOKUP($C16&amp;$D16&amp;$G16,Setup!$D$2:$CX$500,COLUMNS($J16:K16)+9,FALSE)),"",VLOOKUP($C16&amp;$D16&amp;$G16,Setup!$D$2:$CX$500,COLUMNS($J16:K16)+9,FALSE))</f>
        <v>SEE ALL BRANDS »</v>
      </c>
      <c r="L16" t="str">
        <f>IF(ISBLANK(VLOOKUP($C16&amp;$D16&amp;$G16,Setup!$D$2:$CX$500,COLUMNS($J16:L16)+9,FALSE)),"",VLOOKUP($C16&amp;$D16&amp;$G16,Setup!$D$2:$CX$500,COLUMNS($J16:L16)+9,FALSE))</f>
        <v/>
      </c>
      <c r="M16" t="str">
        <f>IF(ISBLANK(VLOOKUP($C16&amp;$D16&amp;$G16,Setup!$D$2:$CX$500,COLUMNS($J16:M16)+9,FALSE)),"",VLOOKUP($C16&amp;$D16&amp;$G16,Setup!$D$2:$CX$500,COLUMNS($J16:M16)+9,FALSE))</f>
        <v/>
      </c>
      <c r="N16" t="str">
        <f>IF(ISBLANK(VLOOKUP($C16&amp;$D16&amp;$G16,Setup!$D$2:$CX$500,COLUMNS($J16:N16)+9,FALSE)),"",VLOOKUP($C16&amp;$D16&amp;$G16,Setup!$D$2:$CX$500,COLUMNS($J16:N16)+9,FALSE))</f>
        <v/>
      </c>
      <c r="O16" t="str">
        <f>IF(ISBLANK(VLOOKUP($C16&amp;$D16&amp;$G16,Setup!$D$2:$CX$500,COLUMNS($J16:O16)+9,FALSE)),"",VLOOKUP($C16&amp;$D16&amp;$G16,Setup!$D$2:$CX$500,COLUMNS($J16:O16)+9,FALSE))</f>
        <v/>
      </c>
      <c r="P16" t="str">
        <f>IF(ISBLANK(VLOOKUP($C16&amp;$D16&amp;$G16,Setup!$D$2:$CX$500,COLUMNS($J16:P16)+9,FALSE)),"",VLOOKUP($C16&amp;$D16&amp;$G16,Setup!$D$2:$CX$500,COLUMNS($J16:P16)+9,FALSE))</f>
        <v/>
      </c>
      <c r="Q16" t="str">
        <f>IF(ISBLANK(VLOOKUP($C16&amp;$D16&amp;$G16,Setup!$D$2:$CX$500,COLUMNS($J16:Q16)+9,FALSE)),"",VLOOKUP($C16&amp;$D16&amp;$G16,Setup!$D$2:$CX$500,COLUMNS($J16:Q16)+9,FALSE))</f>
        <v/>
      </c>
      <c r="R16" t="str">
        <f>IF(ISBLANK(VLOOKUP($C16&amp;$D16&amp;$G16,Setup!$D$2:$CX$500,COLUMNS($J16:R16)+9,FALSE)),"",VLOOKUP($C16&amp;$D16&amp;$G16,Setup!$D$2:$CX$500,COLUMNS($J16:R16)+9,FALSE))</f>
        <v/>
      </c>
      <c r="S16" t="str">
        <f>IF(ISBLANK(VLOOKUP($C16&amp;$D16&amp;$G16,Setup!$D$2:$CX$500,COLUMNS($J16:S16)+9,FALSE)),"",VLOOKUP($C16&amp;$D16&amp;$G16,Setup!$D$2:$CX$500,COLUMNS($J16:S16)+9,FALSE))</f>
        <v/>
      </c>
      <c r="T16" t="str">
        <f>IF(ISBLANK(VLOOKUP($C16&amp;$D16&amp;$G16,Setup!$D$2:$CX$500,COLUMNS($J16:T16)+9,FALSE)),"",VLOOKUP($C16&amp;$D16&amp;$G16,Setup!$D$2:$CX$500,COLUMNS($J16:T16)+9,FALSE))</f>
        <v>Gift Cards and Cash</v>
      </c>
      <c r="U16" t="str">
        <f>IF(ISBLANK(VLOOKUP($C16&amp;$D16&amp;$G16,Setup!$D$2:$CX$500,COLUMNS($J16:U16)+9,FALSE)),"",VLOOKUP($C16&amp;$D16&amp;$G16,Setup!$D$2:$CX$500,COLUMNS($J16:U16)+9,FALSE))</f>
        <v>Select and Credit</v>
      </c>
      <c r="V16" t="str">
        <f>IF(ISBLANK(VLOOKUP($C16&amp;$D16&amp;$G16,Setup!$D$2:$CX$500,COLUMNS($J16:V16)+9,FALSE)),"",VLOOKUP($C16&amp;$D16&amp;$G16,Setup!$D$2:$CX$500,COLUMNS($J16:V16)+9,FALSE))</f>
        <v>Gift Cards</v>
      </c>
      <c r="W16" t="str">
        <f>IF(ISBLANK(VLOOKUP($C16&amp;$D16&amp;$G16,Setup!$D$2:$CX$500,COLUMNS($J16:W16)+9,FALSE)),"",VLOOKUP($C16&amp;$D16&amp;$G16,Setup!$D$2:$CX$500,COLUMNS($J16:W16)+9,FALSE))</f>
        <v>eVouchers</v>
      </c>
      <c r="X16" t="str">
        <f>IF(ISBLANK(VLOOKUP($C16&amp;$D16&amp;$G16,Setup!$D$2:$CX$500,COLUMNS($J16:X16)+9,FALSE)),"",VLOOKUP($C16&amp;$D16&amp;$G16,Setup!$D$2:$CX$500,COLUMNS($J16:X16)+9,FALSE))</f>
        <v>Prepaid Cards</v>
      </c>
      <c r="Y16" t="str">
        <f>IF(ISBLANK(VLOOKUP($C16&amp;$D16&amp;$G16,Setup!$D$2:$CX$500,COLUMNS($J16:Y16)+9,FALSE)),"",VLOOKUP($C16&amp;$D16&amp;$G16,Setup!$D$2:$CX$500,COLUMNS($J16:Y16)+9,FALSE))</f>
        <v>Cashback</v>
      </c>
      <c r="Z16" t="str">
        <f>IF(ISBLANK(VLOOKUP($C16&amp;$D16&amp;$G16,Setup!$D$2:$CX$500,COLUMNS($J16:Z16)+9,FALSE)),"",VLOOKUP($C16&amp;$D16&amp;$G16,Setup!$D$2:$CX$500,COLUMNS($J16:Z16)+9,FALSE))</f>
        <v>Annual Fee Credit</v>
      </c>
      <c r="AA16" t="str">
        <f>IF(ISBLANK(VLOOKUP($C16&amp;$D16&amp;$G16,Setup!$D$2:$CX$500,COLUMNS($J16:AA16)+9,FALSE)),"",VLOOKUP($C16&amp;$D16&amp;$G16,Setup!$D$2:$CX$500,COLUMNS($J16:AA16)+9,FALSE))</f>
        <v>Charity</v>
      </c>
      <c r="AB16" t="str">
        <f>IF(ISBLANK(VLOOKUP($C16&amp;$D16&amp;$G16,Setup!$D$2:$CX$500,COLUMNS($J16:AB16)+9,FALSE)),"",VLOOKUP($C16&amp;$D16&amp;$G16,Setup!$D$2:$CX$500,COLUMNS($J16:AB16)+9,FALSE))</f>
        <v>Experiences</v>
      </c>
      <c r="AC16" t="str">
        <f>IF(ISBLANK(VLOOKUP($C16&amp;$D16&amp;$G16,Setup!$D$2:$CX$500,COLUMNS($J16:AC16)+9,FALSE)),"",VLOOKUP($C16&amp;$D16&amp;$G16,Setup!$D$2:$CX$500,COLUMNS($J16:AC16)+9,FALSE))</f>
        <v>SEE ALL »</v>
      </c>
      <c r="AD16" t="str">
        <f>IF(ISBLANK(VLOOKUP($C16&amp;$D16&amp;$G16,Setup!$D$2:$CX$500,COLUMNS($J16:AD16)+9,FALSE)),"",VLOOKUP($C16&amp;$D16&amp;$G16,Setup!$D$2:$CX$500,COLUMNS($J16:AD16)+9,FALSE))</f>
        <v>Travel</v>
      </c>
      <c r="AE16" t="str">
        <f>IF(ISBLANK(VLOOKUP($C16&amp;$D16&amp;$G16,Setup!$D$2:$CX$500,COLUMNS($J16:AE16)+9,FALSE)),"",VLOOKUP($C16&amp;$D16&amp;$G16,Setup!$D$2:$CX$500,COLUMNS($J16:AE16)+9,FALSE))</f>
        <v>Flights</v>
      </c>
      <c r="AF16" t="str">
        <f>IF(ISBLANK(VLOOKUP($C16&amp;$D16&amp;$G16,Setup!$D$2:$CX$500,COLUMNS($J16:AF16)+9,FALSE)),"",VLOOKUP($C16&amp;$D16&amp;$G16,Setup!$D$2:$CX$500,COLUMNS($J16:AF16)+9,FALSE))</f>
        <v>Hotels</v>
      </c>
      <c r="AG16" t="str">
        <f>IF(ISBLANK(VLOOKUP($C16&amp;$D16&amp;$G16,Setup!$D$2:$CX$500,COLUMNS($J16:AG16)+9,FALSE)),"",VLOOKUP($C16&amp;$D16&amp;$G16,Setup!$D$2:$CX$500,COLUMNS($J16:AG16)+9,FALSE))</f>
        <v>Cars</v>
      </c>
      <c r="AH16" t="str">
        <f>IF(ISBLANK(VLOOKUP($C16&amp;$D16&amp;$G16,Setup!$D$2:$CX$500,COLUMNS($J16:AH16)+9,FALSE)),"",VLOOKUP($C16&amp;$D16&amp;$G16,Setup!$D$2:$CX$500,COLUMNS($J16:AH16)+9,FALSE))</f>
        <v>Deals</v>
      </c>
      <c r="AI16" t="str">
        <f>IF(ISBLANK(VLOOKUP($C16&amp;$D16&amp;$G16,Setup!$D$2:$CX$500,COLUMNS($J16:AI16)+9,FALSE)),"",VLOOKUP($C16&amp;$D16&amp;$G16,Setup!$D$2:$CX$500,COLUMNS($J16:AI16)+9,FALSE))</f>
        <v>Activities</v>
      </c>
      <c r="AJ16" t="str">
        <f>IF(ISBLANK(VLOOKUP($C16&amp;$D16&amp;$G16,Setup!$D$2:$CX$500,COLUMNS($J16:AJ16)+9,FALSE)),"",VLOOKUP($C16&amp;$D16&amp;$G16,Setup!$D$2:$CX$500,COLUMNS($J16:AJ16)+9,FALSE))</f>
        <v>My Trips</v>
      </c>
      <c r="AK16" t="str">
        <f>IF(ISBLANK(VLOOKUP($C16&amp;$D16&amp;$G16,Setup!$D$2:$CX$500,COLUMNS($J16:AK16)+9,FALSE)),"",VLOOKUP($C16&amp;$D16&amp;$G16,Setup!$D$2:$CX$500,COLUMNS($J16:AK16)+9,FALSE))</f>
        <v>Itinerary</v>
      </c>
      <c r="AL16" t="str">
        <f>IF(ISBLANK(VLOOKUP($C16&amp;$D16&amp;$G16,Setup!$D$2:$CX$500,COLUMNS($J16:AL16)+9,FALSE)),"",VLOOKUP($C16&amp;$D16&amp;$G16,Setup!$D$2:$CX$500,COLUMNS($J16:AL16)+9,FALSE))</f>
        <v>Points Transfer</v>
      </c>
      <c r="AM16" t="str">
        <f>IF(ISBLANK(VLOOKUP($C16&amp;$D16&amp;$G16,Setup!$D$2:$CX$500,COLUMNS($J16:AM16)+9,FALSE)),"",VLOOKUP($C16&amp;$D16&amp;$G16,Setup!$D$2:$CX$500,COLUMNS($J16:AM16)+9,FALSE))</f>
        <v/>
      </c>
      <c r="AN16" t="str">
        <f>IF(ISBLANK(VLOOKUP($C16&amp;$D16&amp;$G16,Setup!$D$2:$CX$500,COLUMNS($J16:AN16)+9,FALSE)),"",VLOOKUP($C16&amp;$D16&amp;$G16,Setup!$D$2:$CX$500,COLUMNS($J16:AN16)+9,FALSE))</f>
        <v>Shop at Partners</v>
      </c>
      <c r="AO16" t="str">
        <f>IF(ISBLANK(VLOOKUP($C16&amp;$D16&amp;$G16,Setup!$D$2:$CX$500,COLUMNS($J16:AO16)+9,FALSE)),"",VLOOKUP($C16&amp;$D16&amp;$G16,Setup!$D$2:$CX$500,COLUMNS($J16:AO16)+9,FALSE))</f>
        <v>Shop with Points</v>
      </c>
      <c r="AP16" t="str">
        <f>IF(ISBLANK(VLOOKUP($C16&amp;$D16&amp;$G16,Setup!$D$2:$CX$500,COLUMNS($J16:AP16)+9,FALSE)),"",VLOOKUP($C16&amp;$D16&amp;$G16,Setup!$D$2:$CX$500,COLUMNS($J16:AP16)+9,FALSE))</f>
        <v/>
      </c>
      <c r="AQ16" t="str">
        <f>IF(ISBLANK(VLOOKUP($C16&amp;$D16&amp;$G16,Setup!$D$2:$CX$500,COLUMNS($J16:AQ16)+9,FALSE)),"",VLOOKUP($C16&amp;$D16&amp;$G16,Setup!$D$2:$CX$500,COLUMNS($J16:AQ16)+9,FALSE))</f>
        <v/>
      </c>
      <c r="AR16" t="str">
        <f>IF(ISBLANK(VLOOKUP($C16&amp;$D16&amp;$G16,Setup!$D$2:$CX$500,COLUMNS($J16:AR16)+9,FALSE)),"",VLOOKUP($C16&amp;$D16&amp;$G16,Setup!$D$2:$CX$500,COLUMNS($J16:AR16)+9,FALSE))</f>
        <v/>
      </c>
      <c r="AS16" t="str">
        <f>IF(ISBLANK(VLOOKUP($C16&amp;$D16&amp;$G16,Setup!$D$2:$CX$500,COLUMNS($J16:AS16)+9,FALSE)),"",VLOOKUP($C16&amp;$D16&amp;$G16,Setup!$D$2:$CX$500,COLUMNS($J16:AS16)+9,FALSE))</f>
        <v/>
      </c>
      <c r="AT16" t="str">
        <f>IF(ISBLANK(VLOOKUP($C16&amp;$D16&amp;$G16,Setup!$D$2:$CX$500,COLUMNS($J16:AT16)+9,FALSE)),"",VLOOKUP($C16&amp;$D16&amp;$G16,Setup!$D$2:$CX$500,COLUMNS($J16:AT16)+9,FALSE))</f>
        <v/>
      </c>
      <c r="AU16" t="str">
        <f>IF(ISBLANK(VLOOKUP($C16&amp;$D16&amp;$G16,Setup!$D$2:$CX$500,COLUMNS($J16:AU16)+9,FALSE)),"",VLOOKUP($C16&amp;$D16&amp;$G16,Setup!$D$2:$CX$500,COLUMNS($J16:AU16)+9,FALSE))</f>
        <v/>
      </c>
      <c r="AV16" t="str">
        <f>IF(ISBLANK(VLOOKUP($C16&amp;$D16&amp;$G16,Setup!$D$2:$CX$500,COLUMNS($J16:AV16)+9,FALSE)),"",VLOOKUP($C16&amp;$D16&amp;$G16,Setup!$D$2:$CX$500,COLUMNS($J16:AV16)+9,FALSE))</f>
        <v/>
      </c>
      <c r="AW16" t="str">
        <f>IF(ISBLANK(VLOOKUP($C16&amp;$D16&amp;$G16,Setup!$D$2:$CX$500,COLUMNS($J16:AW16)+9,FALSE)),"",VLOOKUP($C16&amp;$D16&amp;$G16,Setup!$D$2:$CX$500,COLUMNS($J16:AW16)+9,FALSE))</f>
        <v/>
      </c>
      <c r="AX16" t="str">
        <f>IF(ISBLANK(VLOOKUP($C16&amp;$D16&amp;$G16,Setup!$D$2:$CX$500,COLUMNS($J16:AX16)+9,FALSE)),"",VLOOKUP($C16&amp;$D16&amp;$G16,Setup!$D$2:$CX$500,COLUMNS($J16:AX16)+9,FALSE))</f>
        <v>Offers and Privileges</v>
      </c>
      <c r="AY16" t="str">
        <f>IF(ISBLANK(VLOOKUP($C16&amp;$D16&amp;$G16,Setup!$D$2:$CX$500,COLUMNS($J16:AY16)+9,FALSE)),"",VLOOKUP($C16&amp;$D16&amp;$G16,Setup!$D$2:$CX$500,COLUMNS($J16:AY16)+9,FALSE))</f>
        <v>Citi Dining Program</v>
      </c>
      <c r="AZ16" t="str">
        <f>IF(ISBLANK(VLOOKUP($C16&amp;$D16&amp;$G16,Setup!$D$2:$CX$500,COLUMNS($J16:AZ16)+9,FALSE)),"",VLOOKUP($C16&amp;$D16&amp;$G16,Setup!$D$2:$CX$500,COLUMNS($J16:AZ16)+9,FALSE))</f>
        <v>Citi World Privileges</v>
      </c>
      <c r="BA16" t="str">
        <f>IF(ISBLANK(VLOOKUP($C16&amp;$D16&amp;$G16,Setup!$D$2:$CX$500,COLUMNS($J16:BA16)+9,FALSE)),"",VLOOKUP($C16&amp;$D16&amp;$G16,Setup!$D$2:$CX$500,COLUMNS($J16:BA16)+9,FALSE))</f>
        <v>SEE ALL »</v>
      </c>
      <c r="BB16" t="str">
        <f>IF(ISBLANK(VLOOKUP($C16&amp;$D16&amp;$G16,Setup!$D$2:$CX$500,COLUMNS($J16:BB16)+9,FALSE)),"",VLOOKUP($C16&amp;$D16&amp;$G16,Setup!$D$2:$CX$500,COLUMNS($J16:BB16)+9,FALSE))</f>
        <v/>
      </c>
      <c r="BC16" t="str">
        <f>IF(ISBLANK(VLOOKUP($C16&amp;$D16&amp;$G16,Setup!$D$2:$CX$500,COLUMNS($J16:BC16)+9,FALSE)),"",VLOOKUP($C16&amp;$D16&amp;$G16,Setup!$D$2:$CX$500,COLUMNS($J16:BC16)+9,FALSE))</f>
        <v/>
      </c>
      <c r="BD16" t="str">
        <f>IF(ISBLANK(VLOOKUP($C16&amp;$D16&amp;$G16,Setup!$D$2:$CX$500,COLUMNS($J16:BD16)+9,FALSE)),"",VLOOKUP($C16&amp;$D16&amp;$G16,Setup!$D$2:$CX$500,COLUMNS($J16:BD16)+9,FALSE))</f>
        <v/>
      </c>
      <c r="BE16" t="str">
        <f>IF(ISBLANK(VLOOKUP($C16&amp;$D16&amp;$G16,Setup!$D$2:$CX$500,COLUMNS($J16:BE16)+9,FALSE)),"",VLOOKUP($C16&amp;$D16&amp;$G16,Setup!$D$2:$CX$500,COLUMNS($J16:BE16)+9,FALSE))</f>
        <v/>
      </c>
      <c r="BF16" t="str">
        <f>IF(ISBLANK(VLOOKUP($C16&amp;$D16&amp;$G16,Setup!$D$2:$CX$500,COLUMNS($J16:BF16)+9,FALSE)),"",VLOOKUP($C16&amp;$D16&amp;$G16,Setup!$D$2:$CX$500,COLUMNS($J16:BF16)+9,FALSE))</f>
        <v/>
      </c>
      <c r="BG16" t="str">
        <f>IF(ISBLANK(VLOOKUP($C16&amp;$D16&amp;$G16,Setup!$D$2:$CX$500,COLUMNS($J16:BG16)+9,FALSE)),"",VLOOKUP($C16&amp;$D16&amp;$G16,Setup!$D$2:$CX$500,COLUMNS($J16:BG16)+9,FALSE))</f>
        <v/>
      </c>
      <c r="BH16" t="str">
        <f>IF(ISBLANK(VLOOKUP($C16&amp;$D16&amp;$G16,Setup!$D$2:$CX$500,COLUMNS($J16:BH16)+9,FALSE)),"",VLOOKUP($C16&amp;$D16&amp;$G16,Setup!$D$2:$CX$500,COLUMNS($J16:BH16)+9,FALSE))</f>
        <v/>
      </c>
      <c r="BI16" t="str">
        <f>IF(ISBLANK(VLOOKUP($C16&amp;$D16&amp;$G16,Setup!$D$2:$CX$500,COLUMNS($J16:BI16)+9,FALSE)),"",VLOOKUP($C16&amp;$D16&amp;$G16,Setup!$D$2:$CX$500,COLUMNS($J16:BI16)+9,FALSE))</f>
        <v/>
      </c>
      <c r="BJ16" t="str">
        <f>IF(ISBLANK(VLOOKUP($C16&amp;$D16&amp;$G16,Setup!$D$2:$CX$500,COLUMNS($J16:BJ16)+9,FALSE)),"",VLOOKUP($C16&amp;$D16&amp;$G16,Setup!$D$2:$CX$500,COLUMNS($J16:BJ16)+9,FALSE))</f>
        <v/>
      </c>
      <c r="BK16" t="str">
        <f>IF(ISBLANK(VLOOKUP($C16&amp;$D16&amp;$G16,Setup!$D$2:$CX$500,COLUMNS($J16:BK16)+9,FALSE)),"",VLOOKUP($C16&amp;$D16&amp;$G16,Setup!$D$2:$CX$500,COLUMNS($J16:BK16)+9,FALSE))</f>
        <v/>
      </c>
      <c r="BL16" t="str">
        <f>IF(ISBLANK(VLOOKUP($C16&amp;$D16&amp;$G16,Setup!$D$2:$CX$500,COLUMNS($J16:BL16)+9,FALSE)),"",VLOOKUP($C16&amp;$D16&amp;$G16,Setup!$D$2:$CX$500,COLUMNS($J16:BL16)+9,FALSE))</f>
        <v/>
      </c>
      <c r="BM16" t="str">
        <f>IF(ISBLANK(VLOOKUP($C16&amp;$D16&amp;$G16,Setup!$D$2:$CX$500,COLUMNS($J16:BM16)+9,FALSE)),"",VLOOKUP($C16&amp;$D16&amp;$G16,Setup!$D$2:$CX$500,COLUMNS($J16:BM16)+9,FALSE))</f>
        <v/>
      </c>
      <c r="BN16" t="str">
        <f>IF(ISBLANK(VLOOKUP($C16&amp;$D16&amp;$G16,Setup!$D$2:$CX$500,COLUMNS($J16:BN16)+9,FALSE)),"",VLOOKUP($C16&amp;$D16&amp;$G16,Setup!$D$2:$CX$500,COLUMNS($J16:BN16)+9,FALSE))</f>
        <v/>
      </c>
      <c r="BO16" t="str">
        <f>IF(ISBLANK(VLOOKUP($C16&amp;$D16&amp;$G16,Setup!$D$2:$CX$500,COLUMNS($J16:BO16)+9,FALSE)),"",VLOOKUP($C16&amp;$D16&amp;$G16,Setup!$D$2:$CX$500,COLUMNS($J16:BO16)+9,FALSE))</f>
        <v/>
      </c>
      <c r="BP16" t="str">
        <f>IF(ISBLANK(VLOOKUP($C16&amp;$D16&amp;$G16,Setup!$D$2:$CX$500,COLUMNS($J16:BP16)+9,FALSE)),"",VLOOKUP($C16&amp;$D16&amp;$G16,Setup!$D$2:$CX$500,COLUMNS($J16:BP16)+9,FALSE))</f>
        <v/>
      </c>
      <c r="BQ16" t="str">
        <f>IF(ISBLANK(VLOOKUP($C16&amp;$D16&amp;$G16,Setup!$D$2:$CX$500,COLUMNS($J16:BQ16)+9,FALSE)),"",VLOOKUP($C16&amp;$D16&amp;$G16,Setup!$D$2:$CX$500,COLUMNS($J16:BQ16)+9,FALSE))</f>
        <v/>
      </c>
      <c r="BR16" t="str">
        <f>IF(ISBLANK(VLOOKUP($C16&amp;$D16&amp;$G16,Setup!$D$2:$CX$500,COLUMNS($J16:BR16)+9,FALSE)),"",VLOOKUP($C16&amp;$D16&amp;$G16,Setup!$D$2:$CX$500,COLUMNS($J16:BR16)+9,FALSE))</f>
        <v/>
      </c>
      <c r="BS16" t="str">
        <f>IF(ISBLANK(VLOOKUP($C16&amp;$D16&amp;$G16,Setup!$D$2:$CX$500,COLUMNS($J16:BS16)+9,FALSE)),"",VLOOKUP($C16&amp;$D16&amp;$G16,Setup!$D$2:$CX$500,COLUMNS($J16:BS16)+9,FALSE))</f>
        <v/>
      </c>
      <c r="BT16" t="str">
        <f>IF(ISBLANK(VLOOKUP($C16&amp;$D16&amp;$G16,Setup!$D$2:$CX$500,COLUMNS($J16:BT16)+9,FALSE)),"",VLOOKUP($C16&amp;$D16&amp;$G16,Setup!$D$2:$CX$500,COLUMNS($J16:BT16)+9,FALSE))</f>
        <v/>
      </c>
      <c r="BU16" t="str">
        <f>IF(ISBLANK(VLOOKUP($C16&amp;$D16&amp;$G16,Setup!$D$2:$CX$500,COLUMNS($J16:BU16)+9,FALSE)),"",VLOOKUP($C16&amp;$D16&amp;$G16,Setup!$D$2:$CX$500,COLUMNS($J16:BU16)+9,FALSE))</f>
        <v/>
      </c>
      <c r="BV16" t="str">
        <f>IF(ISBLANK(VLOOKUP($C16&amp;$D16&amp;$G16,Setup!$D$2:$CX$500,COLUMNS($J16:BV16)+9,FALSE)),"",VLOOKUP($C16&amp;$D16&amp;$G16,Setup!$D$2:$CX$500,COLUMNS($J16:BV16)+9,FALSE))</f>
        <v/>
      </c>
      <c r="BW16" t="str">
        <f>IF(ISBLANK(VLOOKUP($C16&amp;$D16&amp;$G16,Setup!$D$2:$CX$500,COLUMNS($J16:BW16)+9,FALSE)),"",VLOOKUP($C16&amp;$D16&amp;$G16,Setup!$D$2:$CX$500,COLUMNS($J16:BW16)+9,FALSE))</f>
        <v/>
      </c>
      <c r="BX16" t="str">
        <f>IF(ISBLANK(VLOOKUP($C16&amp;$D16&amp;$G16,Setup!$D$2:$CX$500,COLUMNS($J16:BX16)+9,FALSE)),"",VLOOKUP($C16&amp;$D16&amp;$G16,Setup!$D$2:$CX$500,COLUMNS($J16:BX16)+9,FALSE))</f>
        <v/>
      </c>
      <c r="BY16" t="str">
        <f>IF(ISBLANK(VLOOKUP($C16&amp;$D16&amp;$G16,Setup!$D$2:$CX$500,COLUMNS($J16:BY16)+9,FALSE)),"",VLOOKUP($C16&amp;$D16&amp;$G16,Setup!$D$2:$CX$500,COLUMNS($J16:BY16)+9,FALSE))</f>
        <v/>
      </c>
      <c r="BZ16" t="str">
        <f>IF(ISBLANK(VLOOKUP($C16&amp;$D16&amp;$G16,Setup!$D$2:$CX$500,COLUMNS($J16:BZ16)+9,FALSE)),"",VLOOKUP($C16&amp;$D16&amp;$G16,Setup!$D$2:$CX$500,COLUMNS($J16:BZ16)+9,FALSE))</f>
        <v/>
      </c>
      <c r="CA16" t="str">
        <f>IF(ISBLANK(VLOOKUP($C16&amp;$D16&amp;$G16,Setup!$D$2:$CX$500,COLUMNS($J16:CA16)+9,FALSE)),"",VLOOKUP($C16&amp;$D16&amp;$G16,Setup!$D$2:$CX$500,COLUMNS($J16:CA16)+9,FALSE))</f>
        <v/>
      </c>
      <c r="CB16" t="str">
        <f>IF(ISBLANK(VLOOKUP($C16&amp;$D16&amp;$G16,Setup!$D$2:$CX$500,COLUMNS($J16:CB16)+9,FALSE)),"",VLOOKUP($C16&amp;$D16&amp;$G16,Setup!$D$2:$CX$500,COLUMNS($J16:CB16)+9,FALSE))</f>
        <v/>
      </c>
      <c r="CC16" t="str">
        <f>IF(ISBLANK(VLOOKUP($C16&amp;$D16&amp;$G16,Setup!$D$2:$CX$500,COLUMNS($J16:CC16)+9,FALSE)),"",VLOOKUP($C16&amp;$D16&amp;$G16,Setup!$D$2:$CX$500,COLUMNS($J16:CC16)+9,FALSE))</f>
        <v/>
      </c>
      <c r="CD16" t="str">
        <f>IF(ISBLANK(VLOOKUP($C16&amp;$D16&amp;$G16,Setup!$D$2:$CX$500,COLUMNS($J16:CD16)+9,FALSE)),"",VLOOKUP($C16&amp;$D16&amp;$G16,Setup!$D$2:$CX$500,COLUMNS($J16:CD16)+9,FALSE))</f>
        <v/>
      </c>
      <c r="CE16" t="str">
        <f>IF(ISBLANK(VLOOKUP($C16&amp;$D16&amp;$G16,Setup!$D$2:$CX$500,COLUMNS($J16:CE16)+9,FALSE)),"",VLOOKUP($C16&amp;$D16&amp;$G16,Setup!$D$2:$CX$500,COLUMNS($J16:CE16)+9,FALSE))</f>
        <v/>
      </c>
      <c r="CF16" t="str">
        <f>IF(ISBLANK(VLOOKUP($C16&amp;$D16&amp;$G16,Setup!$D$2:$CX$500,COLUMNS($J16:CF16)+9,FALSE)),"",VLOOKUP($C16&amp;$D16&amp;$G16,Setup!$D$2:$CX$500,COLUMNS($J16:CF16)+9,FALSE))</f>
        <v/>
      </c>
      <c r="CG16" t="str">
        <f>IF(ISBLANK(VLOOKUP($C16&amp;$D16&amp;$G16,Setup!$D$2:$CX$500,COLUMNS($J16:CG16)+9,FALSE)),"",VLOOKUP($C16&amp;$D16&amp;$G16,Setup!$D$2:$CX$500,COLUMNS($J16:CG16)+9,FALSE))</f>
        <v/>
      </c>
      <c r="CH16" t="str">
        <f>IF(ISBLANK(VLOOKUP($C16&amp;$D16&amp;$G16,Setup!$D$2:$CX$500,COLUMNS($J16:CH16)+9,FALSE)),"",VLOOKUP($C16&amp;$D16&amp;$G16,Setup!$D$2:$CX$500,COLUMNS($J16:CH16)+9,FALSE))</f>
        <v/>
      </c>
      <c r="CI16" t="str">
        <f>IF(ISBLANK(VLOOKUP($C16&amp;$D16&amp;$G16,Setup!$D$2:$CX$500,COLUMNS($J16:CI16)+9,FALSE)),"",VLOOKUP($C16&amp;$D16&amp;$G16,Setup!$D$2:$CX$500,COLUMNS($J16:CI16)+9,FALSE))</f>
        <v/>
      </c>
      <c r="CJ16" t="str">
        <f>IF(ISBLANK(VLOOKUP($C16&amp;$D16&amp;$G16,Setup!$D$2:$CX$500,COLUMNS($J16:CJ16)+9,FALSE)),"",VLOOKUP($C16&amp;$D16&amp;$G16,Setup!$D$2:$CX$500,COLUMNS($J16:CJ16)+9,FALSE))</f>
        <v/>
      </c>
      <c r="CK16" t="str">
        <f>IF(ISBLANK(VLOOKUP($C16&amp;$D16&amp;$G16,Setup!$D$2:$CX$500,COLUMNS($J16:CK16)+9,FALSE)),"",VLOOKUP($C16&amp;$D16&amp;$G16,Setup!$D$2:$CX$500,COLUMNS($J16:CK16)+9,FALSE))</f>
        <v/>
      </c>
      <c r="CL16" t="str">
        <f>IF(ISBLANK(VLOOKUP($C16&amp;$D16&amp;$G16,Setup!$D$2:$CX$500,COLUMNS($J16:CL16)+9,FALSE)),"",VLOOKUP($C16&amp;$D16&amp;$G16,Setup!$D$2:$CX$500,COLUMNS($J16:CL16)+9,FALSE))</f>
        <v/>
      </c>
      <c r="CM16" t="str">
        <f>IF(ISBLANK(VLOOKUP($C16&amp;$D16&amp;$G16,Setup!$D$2:$CX$500,COLUMNS($J16:CM16)+9,FALSE)),"",VLOOKUP($C16&amp;$D16&amp;$G16,Setup!$D$2:$CX$500,COLUMNS($J16:CM16)+9,FALSE))</f>
        <v/>
      </c>
      <c r="CN16" t="str">
        <f>IF(ISBLANK(VLOOKUP($C16&amp;$D16&amp;$G16,Setup!$D$2:$CX$500,COLUMNS($J16:CN16)+9,FALSE)),"",VLOOKUP($C16&amp;$D16&amp;$G16,Setup!$D$2:$CX$500,COLUMNS($J16:CN16)+9,FALSE))</f>
        <v/>
      </c>
      <c r="CO16" t="str">
        <f>IF(ISBLANK(VLOOKUP($C16&amp;$D16&amp;$G16,Setup!$D$2:$CX$500,COLUMNS($J16:CO16)+9,FALSE)),"",VLOOKUP($C16&amp;$D16&amp;$G16,Setup!$D$2:$CX$500,COLUMNS($J16:CO16)+9,FALSE))</f>
        <v/>
      </c>
      <c r="CP16" t="str">
        <f>IF(ISBLANK(VLOOKUP($C16&amp;$D16&amp;$G16,Setup!$D$2:$CX$500,COLUMNS($J16:CP16)+9,FALSE)),"",VLOOKUP($C16&amp;$D16&amp;$G16,Setup!$D$2:$CX$500,COLUMNS($J16:CP16)+9,FALSE))</f>
        <v/>
      </c>
      <c r="CQ16" t="str">
        <f>IF(ISBLANK(VLOOKUP($C16&amp;$D16&amp;$G16,Setup!$D$2:$CX$500,COLUMNS($J16:CQ16)+9,FALSE)),"",VLOOKUP($C16&amp;$D16&amp;$G16,Setup!$D$2:$CX$500,COLUMNS($J16:CQ16)+9,FALSE))</f>
        <v/>
      </c>
      <c r="CR16" t="str">
        <f>IF(ISBLANK(VLOOKUP($C16&amp;$D16&amp;$G16,Setup!$D$2:$CX$500,COLUMNS($J16:CR16)+9,FALSE)),"",VLOOKUP($C16&amp;$D16&amp;$G16,Setup!$D$2:$CX$500,COLUMNS($J16:CR16)+9,FALSE))</f>
        <v/>
      </c>
      <c r="CS16" t="str">
        <f>IF(ISBLANK(VLOOKUP($C16&amp;$D16&amp;$G16,Setup!$D$2:$CX$500,COLUMNS($J16:CS16)+9,FALSE)),"",VLOOKUP($C16&amp;$D16&amp;$G16,Setup!$D$2:$CX$500,COLUMNS($J16:CS16)+9,FALSE))</f>
        <v/>
      </c>
      <c r="CT16" t="str">
        <f>IF(ISBLANK(VLOOKUP($C16&amp;$D16&amp;$G16,Setup!$D$2:$CX$500,COLUMNS($J16:CT16)+9,FALSE)),"",VLOOKUP($C16&amp;$D16&amp;$G16,Setup!$D$2:$CX$500,COLUMNS($J16:CT16)+9,FALSE))</f>
        <v/>
      </c>
      <c r="CU16" t="str">
        <f>IF(ISBLANK(VLOOKUP($C16&amp;$D16&amp;$G16,Setup!$D$2:$CX$500,COLUMNS($J16:CU16)+9,FALSE)),"",VLOOKUP($C16&amp;$D16&amp;$G16,Setup!$D$2:$CX$500,COLUMNS($J16:CU16)+9,FALSE))</f>
        <v/>
      </c>
    </row>
    <row r="17" spans="1:99" x14ac:dyDescent="0.25">
      <c r="A17" t="s">
        <v>515</v>
      </c>
      <c r="B17" t="s">
        <v>156</v>
      </c>
      <c r="C17" s="1" t="s">
        <v>15</v>
      </c>
      <c r="D17" s="1" t="s">
        <v>347</v>
      </c>
      <c r="E17" s="1" t="s">
        <v>548</v>
      </c>
      <c r="F17" s="1" t="s">
        <v>405</v>
      </c>
      <c r="G17" s="1" t="s">
        <v>29</v>
      </c>
      <c r="H17" s="1" t="s">
        <v>549</v>
      </c>
      <c r="I17" s="1" t="s">
        <v>543</v>
      </c>
      <c r="J17" t="str">
        <f>IF(ISBLANK(VLOOKUP($C17&amp;$D17&amp;$G17,Setup!$D$2:$CX$500,COLUMNS($J17:J17)+9,FALSE)),"",VLOOKUP($C17&amp;$D17&amp;$G17,Setup!$D$2:$CX$500,COLUMNS($J17:J17)+9,FALSE))</f>
        <v>Merchandise</v>
      </c>
      <c r="K17" t="str">
        <f>IF(ISBLANK(VLOOKUP($C17&amp;$D17&amp;$G17,Setup!$D$2:$CX$500,COLUMNS($J17:K17)+9,FALSE)),"",VLOOKUP($C17&amp;$D17&amp;$G17,Setup!$D$2:$CX$500,COLUMNS($J17:K17)+9,FALSE))</f>
        <v>SEE ALL BRANDS »</v>
      </c>
      <c r="L17" t="str">
        <f>IF(ISBLANK(VLOOKUP($C17&amp;$D17&amp;$G17,Setup!$D$2:$CX$500,COLUMNS($J17:L17)+9,FALSE)),"",VLOOKUP($C17&amp;$D17&amp;$G17,Setup!$D$2:$CX$500,COLUMNS($J17:L17)+9,FALSE))</f>
        <v/>
      </c>
      <c r="M17" t="str">
        <f>IF(ISBLANK(VLOOKUP($C17&amp;$D17&amp;$G17,Setup!$D$2:$CX$500,COLUMNS($J17:M17)+9,FALSE)),"",VLOOKUP($C17&amp;$D17&amp;$G17,Setup!$D$2:$CX$500,COLUMNS($J17:M17)+9,FALSE))</f>
        <v/>
      </c>
      <c r="N17" t="str">
        <f>IF(ISBLANK(VLOOKUP($C17&amp;$D17&amp;$G17,Setup!$D$2:$CX$500,COLUMNS($J17:N17)+9,FALSE)),"",VLOOKUP($C17&amp;$D17&amp;$G17,Setup!$D$2:$CX$500,COLUMNS($J17:N17)+9,FALSE))</f>
        <v/>
      </c>
      <c r="O17" t="str">
        <f>IF(ISBLANK(VLOOKUP($C17&amp;$D17&amp;$G17,Setup!$D$2:$CX$500,COLUMNS($J17:O17)+9,FALSE)),"",VLOOKUP($C17&amp;$D17&amp;$G17,Setup!$D$2:$CX$500,COLUMNS($J17:O17)+9,FALSE))</f>
        <v/>
      </c>
      <c r="P17" t="str">
        <f>IF(ISBLANK(VLOOKUP($C17&amp;$D17&amp;$G17,Setup!$D$2:$CX$500,COLUMNS($J17:P17)+9,FALSE)),"",VLOOKUP($C17&amp;$D17&amp;$G17,Setup!$D$2:$CX$500,COLUMNS($J17:P17)+9,FALSE))</f>
        <v/>
      </c>
      <c r="Q17" t="str">
        <f>IF(ISBLANK(VLOOKUP($C17&amp;$D17&amp;$G17,Setup!$D$2:$CX$500,COLUMNS($J17:Q17)+9,FALSE)),"",VLOOKUP($C17&amp;$D17&amp;$G17,Setup!$D$2:$CX$500,COLUMNS($J17:Q17)+9,FALSE))</f>
        <v/>
      </c>
      <c r="R17" t="str">
        <f>IF(ISBLANK(VLOOKUP($C17&amp;$D17&amp;$G17,Setup!$D$2:$CX$500,COLUMNS($J17:R17)+9,FALSE)),"",VLOOKUP($C17&amp;$D17&amp;$G17,Setup!$D$2:$CX$500,COLUMNS($J17:R17)+9,FALSE))</f>
        <v/>
      </c>
      <c r="S17" t="str">
        <f>IF(ISBLANK(VLOOKUP($C17&amp;$D17&amp;$G17,Setup!$D$2:$CX$500,COLUMNS($J17:S17)+9,FALSE)),"",VLOOKUP($C17&amp;$D17&amp;$G17,Setup!$D$2:$CX$500,COLUMNS($J17:S17)+9,FALSE))</f>
        <v/>
      </c>
      <c r="T17" t="str">
        <f>IF(ISBLANK(VLOOKUP($C17&amp;$D17&amp;$G17,Setup!$D$2:$CX$500,COLUMNS($J17:T17)+9,FALSE)),"",VLOOKUP($C17&amp;$D17&amp;$G17,Setup!$D$2:$CX$500,COLUMNS($J17:T17)+9,FALSE))</f>
        <v>Gift Cards and Cash</v>
      </c>
      <c r="U17" t="str">
        <f>IF(ISBLANK(VLOOKUP($C17&amp;$D17&amp;$G17,Setup!$D$2:$CX$500,COLUMNS($J17:U17)+9,FALSE)),"",VLOOKUP($C17&amp;$D17&amp;$G17,Setup!$D$2:$CX$500,COLUMNS($J17:U17)+9,FALSE))</f>
        <v>Select and Credit</v>
      </c>
      <c r="V17" t="str">
        <f>IF(ISBLANK(VLOOKUP($C17&amp;$D17&amp;$G17,Setup!$D$2:$CX$500,COLUMNS($J17:V17)+9,FALSE)),"",VLOOKUP($C17&amp;$D17&amp;$G17,Setup!$D$2:$CX$500,COLUMNS($J17:V17)+9,FALSE))</f>
        <v>Gift Cards</v>
      </c>
      <c r="W17" t="str">
        <f>IF(ISBLANK(VLOOKUP($C17&amp;$D17&amp;$G17,Setup!$D$2:$CX$500,COLUMNS($J17:W17)+9,FALSE)),"",VLOOKUP($C17&amp;$D17&amp;$G17,Setup!$D$2:$CX$500,COLUMNS($J17:W17)+9,FALSE))</f>
        <v>eVouchers</v>
      </c>
      <c r="X17" t="str">
        <f>IF(ISBLANK(VLOOKUP($C17&amp;$D17&amp;$G17,Setup!$D$2:$CX$500,COLUMNS($J17:X17)+9,FALSE)),"",VLOOKUP($C17&amp;$D17&amp;$G17,Setup!$D$2:$CX$500,COLUMNS($J17:X17)+9,FALSE))</f>
        <v>Prepaid Cards</v>
      </c>
      <c r="Y17" t="str">
        <f>IF(ISBLANK(VLOOKUP($C17&amp;$D17&amp;$G17,Setup!$D$2:$CX$500,COLUMNS($J17:Y17)+9,FALSE)),"",VLOOKUP($C17&amp;$D17&amp;$G17,Setup!$D$2:$CX$500,COLUMNS($J17:Y17)+9,FALSE))</f>
        <v>Cashback</v>
      </c>
      <c r="Z17" t="str">
        <f>IF(ISBLANK(VLOOKUP($C17&amp;$D17&amp;$G17,Setup!$D$2:$CX$500,COLUMNS($J17:Z17)+9,FALSE)),"",VLOOKUP($C17&amp;$D17&amp;$G17,Setup!$D$2:$CX$500,COLUMNS($J17:Z17)+9,FALSE))</f>
        <v>Annual Fee Credit</v>
      </c>
      <c r="AA17" t="str">
        <f>IF(ISBLANK(VLOOKUP($C17&amp;$D17&amp;$G17,Setup!$D$2:$CX$500,COLUMNS($J17:AA17)+9,FALSE)),"",VLOOKUP($C17&amp;$D17&amp;$G17,Setup!$D$2:$CX$500,COLUMNS($J17:AA17)+9,FALSE))</f>
        <v>Charity</v>
      </c>
      <c r="AB17" t="str">
        <f>IF(ISBLANK(VLOOKUP($C17&amp;$D17&amp;$G17,Setup!$D$2:$CX$500,COLUMNS($J17:AB17)+9,FALSE)),"",VLOOKUP($C17&amp;$D17&amp;$G17,Setup!$D$2:$CX$500,COLUMNS($J17:AB17)+9,FALSE))</f>
        <v>Experiences</v>
      </c>
      <c r="AC17" t="str">
        <f>IF(ISBLANK(VLOOKUP($C17&amp;$D17&amp;$G17,Setup!$D$2:$CX$500,COLUMNS($J17:AC17)+9,FALSE)),"",VLOOKUP($C17&amp;$D17&amp;$G17,Setup!$D$2:$CX$500,COLUMNS($J17:AC17)+9,FALSE))</f>
        <v>SEE ALL »</v>
      </c>
      <c r="AD17" t="str">
        <f>IF(ISBLANK(VLOOKUP($C17&amp;$D17&amp;$G17,Setup!$D$2:$CX$500,COLUMNS($J17:AD17)+9,FALSE)),"",VLOOKUP($C17&amp;$D17&amp;$G17,Setup!$D$2:$CX$500,COLUMNS($J17:AD17)+9,FALSE))</f>
        <v>Travel</v>
      </c>
      <c r="AE17" t="str">
        <f>IF(ISBLANK(VLOOKUP($C17&amp;$D17&amp;$G17,Setup!$D$2:$CX$500,COLUMNS($J17:AE17)+9,FALSE)),"",VLOOKUP($C17&amp;$D17&amp;$G17,Setup!$D$2:$CX$500,COLUMNS($J17:AE17)+9,FALSE))</f>
        <v>Flights</v>
      </c>
      <c r="AF17" t="str">
        <f>IF(ISBLANK(VLOOKUP($C17&amp;$D17&amp;$G17,Setup!$D$2:$CX$500,COLUMNS($J17:AF17)+9,FALSE)),"",VLOOKUP($C17&amp;$D17&amp;$G17,Setup!$D$2:$CX$500,COLUMNS($J17:AF17)+9,FALSE))</f>
        <v>Hotels</v>
      </c>
      <c r="AG17" t="str">
        <f>IF(ISBLANK(VLOOKUP($C17&amp;$D17&amp;$G17,Setup!$D$2:$CX$500,COLUMNS($J17:AG17)+9,FALSE)),"",VLOOKUP($C17&amp;$D17&amp;$G17,Setup!$D$2:$CX$500,COLUMNS($J17:AG17)+9,FALSE))</f>
        <v>Cars</v>
      </c>
      <c r="AH17" t="str">
        <f>IF(ISBLANK(VLOOKUP($C17&amp;$D17&amp;$G17,Setup!$D$2:$CX$500,COLUMNS($J17:AH17)+9,FALSE)),"",VLOOKUP($C17&amp;$D17&amp;$G17,Setup!$D$2:$CX$500,COLUMNS($J17:AH17)+9,FALSE))</f>
        <v>Deals</v>
      </c>
      <c r="AI17" t="str">
        <f>IF(ISBLANK(VLOOKUP($C17&amp;$D17&amp;$G17,Setup!$D$2:$CX$500,COLUMNS($J17:AI17)+9,FALSE)),"",VLOOKUP($C17&amp;$D17&amp;$G17,Setup!$D$2:$CX$500,COLUMNS($J17:AI17)+9,FALSE))</f>
        <v>Activities</v>
      </c>
      <c r="AJ17" t="str">
        <f>IF(ISBLANK(VLOOKUP($C17&amp;$D17&amp;$G17,Setup!$D$2:$CX$500,COLUMNS($J17:AJ17)+9,FALSE)),"",VLOOKUP($C17&amp;$D17&amp;$G17,Setup!$D$2:$CX$500,COLUMNS($J17:AJ17)+9,FALSE))</f>
        <v>My Trips</v>
      </c>
      <c r="AK17" t="str">
        <f>IF(ISBLANK(VLOOKUP($C17&amp;$D17&amp;$G17,Setup!$D$2:$CX$500,COLUMNS($J17:AK17)+9,FALSE)),"",VLOOKUP($C17&amp;$D17&amp;$G17,Setup!$D$2:$CX$500,COLUMNS($J17:AK17)+9,FALSE))</f>
        <v>Itinerary</v>
      </c>
      <c r="AL17" t="str">
        <f>IF(ISBLANK(VLOOKUP($C17&amp;$D17&amp;$G17,Setup!$D$2:$CX$500,COLUMNS($J17:AL17)+9,FALSE)),"",VLOOKUP($C17&amp;$D17&amp;$G17,Setup!$D$2:$CX$500,COLUMNS($J17:AL17)+9,FALSE))</f>
        <v>Points Transfer</v>
      </c>
      <c r="AM17" t="str">
        <f>IF(ISBLANK(VLOOKUP($C17&amp;$D17&amp;$G17,Setup!$D$2:$CX$500,COLUMNS($J17:AM17)+9,FALSE)),"",VLOOKUP($C17&amp;$D17&amp;$G17,Setup!$D$2:$CX$500,COLUMNS($J17:AM17)+9,FALSE))</f>
        <v/>
      </c>
      <c r="AN17" t="str">
        <f>IF(ISBLANK(VLOOKUP($C17&amp;$D17&amp;$G17,Setup!$D$2:$CX$500,COLUMNS($J17:AN17)+9,FALSE)),"",VLOOKUP($C17&amp;$D17&amp;$G17,Setup!$D$2:$CX$500,COLUMNS($J17:AN17)+9,FALSE))</f>
        <v>Shop at Partners</v>
      </c>
      <c r="AO17" t="str">
        <f>IF(ISBLANK(VLOOKUP($C17&amp;$D17&amp;$G17,Setup!$D$2:$CX$500,COLUMNS($J17:AO17)+9,FALSE)),"",VLOOKUP($C17&amp;$D17&amp;$G17,Setup!$D$2:$CX$500,COLUMNS($J17:AO17)+9,FALSE))</f>
        <v>Shop with Points</v>
      </c>
      <c r="AP17" t="str">
        <f>IF(ISBLANK(VLOOKUP($C17&amp;$D17&amp;$G17,Setup!$D$2:$CX$500,COLUMNS($J17:AP17)+9,FALSE)),"",VLOOKUP($C17&amp;$D17&amp;$G17,Setup!$D$2:$CX$500,COLUMNS($J17:AP17)+9,FALSE))</f>
        <v/>
      </c>
      <c r="AQ17" t="str">
        <f>IF(ISBLANK(VLOOKUP($C17&amp;$D17&amp;$G17,Setup!$D$2:$CX$500,COLUMNS($J17:AQ17)+9,FALSE)),"",VLOOKUP($C17&amp;$D17&amp;$G17,Setup!$D$2:$CX$500,COLUMNS($J17:AQ17)+9,FALSE))</f>
        <v/>
      </c>
      <c r="AR17" t="str">
        <f>IF(ISBLANK(VLOOKUP($C17&amp;$D17&amp;$G17,Setup!$D$2:$CX$500,COLUMNS($J17:AR17)+9,FALSE)),"",VLOOKUP($C17&amp;$D17&amp;$G17,Setup!$D$2:$CX$500,COLUMNS($J17:AR17)+9,FALSE))</f>
        <v/>
      </c>
      <c r="AS17" t="str">
        <f>IF(ISBLANK(VLOOKUP($C17&amp;$D17&amp;$G17,Setup!$D$2:$CX$500,COLUMNS($J17:AS17)+9,FALSE)),"",VLOOKUP($C17&amp;$D17&amp;$G17,Setup!$D$2:$CX$500,COLUMNS($J17:AS17)+9,FALSE))</f>
        <v/>
      </c>
      <c r="AT17" t="str">
        <f>IF(ISBLANK(VLOOKUP($C17&amp;$D17&amp;$G17,Setup!$D$2:$CX$500,COLUMNS($J17:AT17)+9,FALSE)),"",VLOOKUP($C17&amp;$D17&amp;$G17,Setup!$D$2:$CX$500,COLUMNS($J17:AT17)+9,FALSE))</f>
        <v/>
      </c>
      <c r="AU17" t="str">
        <f>IF(ISBLANK(VLOOKUP($C17&amp;$D17&amp;$G17,Setup!$D$2:$CX$500,COLUMNS($J17:AU17)+9,FALSE)),"",VLOOKUP($C17&amp;$D17&amp;$G17,Setup!$D$2:$CX$500,COLUMNS($J17:AU17)+9,FALSE))</f>
        <v/>
      </c>
      <c r="AV17" t="str">
        <f>IF(ISBLANK(VLOOKUP($C17&amp;$D17&amp;$G17,Setup!$D$2:$CX$500,COLUMNS($J17:AV17)+9,FALSE)),"",VLOOKUP($C17&amp;$D17&amp;$G17,Setup!$D$2:$CX$500,COLUMNS($J17:AV17)+9,FALSE))</f>
        <v/>
      </c>
      <c r="AW17" t="str">
        <f>IF(ISBLANK(VLOOKUP($C17&amp;$D17&amp;$G17,Setup!$D$2:$CX$500,COLUMNS($J17:AW17)+9,FALSE)),"",VLOOKUP($C17&amp;$D17&amp;$G17,Setup!$D$2:$CX$500,COLUMNS($J17:AW17)+9,FALSE))</f>
        <v/>
      </c>
      <c r="AX17" t="str">
        <f>IF(ISBLANK(VLOOKUP($C17&amp;$D17&amp;$G17,Setup!$D$2:$CX$500,COLUMNS($J17:AX17)+9,FALSE)),"",VLOOKUP($C17&amp;$D17&amp;$G17,Setup!$D$2:$CX$500,COLUMNS($J17:AX17)+9,FALSE))</f>
        <v>Offers and Privileges</v>
      </c>
      <c r="AY17" t="str">
        <f>IF(ISBLANK(VLOOKUP($C17&amp;$D17&amp;$G17,Setup!$D$2:$CX$500,COLUMNS($J17:AY17)+9,FALSE)),"",VLOOKUP($C17&amp;$D17&amp;$G17,Setup!$D$2:$CX$500,COLUMNS($J17:AY17)+9,FALSE))</f>
        <v>Citi Dining Program</v>
      </c>
      <c r="AZ17" t="str">
        <f>IF(ISBLANK(VLOOKUP($C17&amp;$D17&amp;$G17,Setup!$D$2:$CX$500,COLUMNS($J17:AZ17)+9,FALSE)),"",VLOOKUP($C17&amp;$D17&amp;$G17,Setup!$D$2:$CX$500,COLUMNS($J17:AZ17)+9,FALSE))</f>
        <v>Citi World Privileges</v>
      </c>
      <c r="BA17" t="str">
        <f>IF(ISBLANK(VLOOKUP($C17&amp;$D17&amp;$G17,Setup!$D$2:$CX$500,COLUMNS($J17:BA17)+9,FALSE)),"",VLOOKUP($C17&amp;$D17&amp;$G17,Setup!$D$2:$CX$500,COLUMNS($J17:BA17)+9,FALSE))</f>
        <v>SEE ALL »</v>
      </c>
      <c r="BB17" t="str">
        <f>IF(ISBLANK(VLOOKUP($C17&amp;$D17&amp;$G17,Setup!$D$2:$CX$500,COLUMNS($J17:BB17)+9,FALSE)),"",VLOOKUP($C17&amp;$D17&amp;$G17,Setup!$D$2:$CX$500,COLUMNS($J17:BB17)+9,FALSE))</f>
        <v/>
      </c>
      <c r="BC17" t="str">
        <f>IF(ISBLANK(VLOOKUP($C17&amp;$D17&amp;$G17,Setup!$D$2:$CX$500,COLUMNS($J17:BC17)+9,FALSE)),"",VLOOKUP($C17&amp;$D17&amp;$G17,Setup!$D$2:$CX$500,COLUMNS($J17:BC17)+9,FALSE))</f>
        <v/>
      </c>
      <c r="BD17" t="str">
        <f>IF(ISBLANK(VLOOKUP($C17&amp;$D17&amp;$G17,Setup!$D$2:$CX$500,COLUMNS($J17:BD17)+9,FALSE)),"",VLOOKUP($C17&amp;$D17&amp;$G17,Setup!$D$2:$CX$500,COLUMNS($J17:BD17)+9,FALSE))</f>
        <v/>
      </c>
      <c r="BE17" t="str">
        <f>IF(ISBLANK(VLOOKUP($C17&amp;$D17&amp;$G17,Setup!$D$2:$CX$500,COLUMNS($J17:BE17)+9,FALSE)),"",VLOOKUP($C17&amp;$D17&amp;$G17,Setup!$D$2:$CX$500,COLUMNS($J17:BE17)+9,FALSE))</f>
        <v/>
      </c>
      <c r="BF17" t="str">
        <f>IF(ISBLANK(VLOOKUP($C17&amp;$D17&amp;$G17,Setup!$D$2:$CX$500,COLUMNS($J17:BF17)+9,FALSE)),"",VLOOKUP($C17&amp;$D17&amp;$G17,Setup!$D$2:$CX$500,COLUMNS($J17:BF17)+9,FALSE))</f>
        <v/>
      </c>
      <c r="BG17" t="str">
        <f>IF(ISBLANK(VLOOKUP($C17&amp;$D17&amp;$G17,Setup!$D$2:$CX$500,COLUMNS($J17:BG17)+9,FALSE)),"",VLOOKUP($C17&amp;$D17&amp;$G17,Setup!$D$2:$CX$500,COLUMNS($J17:BG17)+9,FALSE))</f>
        <v/>
      </c>
      <c r="BH17" t="str">
        <f>IF(ISBLANK(VLOOKUP($C17&amp;$D17&amp;$G17,Setup!$D$2:$CX$500,COLUMNS($J17:BH17)+9,FALSE)),"",VLOOKUP($C17&amp;$D17&amp;$G17,Setup!$D$2:$CX$500,COLUMNS($J17:BH17)+9,FALSE))</f>
        <v/>
      </c>
      <c r="BI17" t="str">
        <f>IF(ISBLANK(VLOOKUP($C17&amp;$D17&amp;$G17,Setup!$D$2:$CX$500,COLUMNS($J17:BI17)+9,FALSE)),"",VLOOKUP($C17&amp;$D17&amp;$G17,Setup!$D$2:$CX$500,COLUMNS($J17:BI17)+9,FALSE))</f>
        <v/>
      </c>
      <c r="BJ17" t="str">
        <f>IF(ISBLANK(VLOOKUP($C17&amp;$D17&amp;$G17,Setup!$D$2:$CX$500,COLUMNS($J17:BJ17)+9,FALSE)),"",VLOOKUP($C17&amp;$D17&amp;$G17,Setup!$D$2:$CX$500,COLUMNS($J17:BJ17)+9,FALSE))</f>
        <v/>
      </c>
      <c r="BK17" t="str">
        <f>IF(ISBLANK(VLOOKUP($C17&amp;$D17&amp;$G17,Setup!$D$2:$CX$500,COLUMNS($J17:BK17)+9,FALSE)),"",VLOOKUP($C17&amp;$D17&amp;$G17,Setup!$D$2:$CX$500,COLUMNS($J17:BK17)+9,FALSE))</f>
        <v/>
      </c>
      <c r="BL17" t="str">
        <f>IF(ISBLANK(VLOOKUP($C17&amp;$D17&amp;$G17,Setup!$D$2:$CX$500,COLUMNS($J17:BL17)+9,FALSE)),"",VLOOKUP($C17&amp;$D17&amp;$G17,Setup!$D$2:$CX$500,COLUMNS($J17:BL17)+9,FALSE))</f>
        <v/>
      </c>
      <c r="BM17" t="str">
        <f>IF(ISBLANK(VLOOKUP($C17&amp;$D17&amp;$G17,Setup!$D$2:$CX$500,COLUMNS($J17:BM17)+9,FALSE)),"",VLOOKUP($C17&amp;$D17&amp;$G17,Setup!$D$2:$CX$500,COLUMNS($J17:BM17)+9,FALSE))</f>
        <v/>
      </c>
      <c r="BN17" t="str">
        <f>IF(ISBLANK(VLOOKUP($C17&amp;$D17&amp;$G17,Setup!$D$2:$CX$500,COLUMNS($J17:BN17)+9,FALSE)),"",VLOOKUP($C17&amp;$D17&amp;$G17,Setup!$D$2:$CX$500,COLUMNS($J17:BN17)+9,FALSE))</f>
        <v/>
      </c>
      <c r="BO17" t="str">
        <f>IF(ISBLANK(VLOOKUP($C17&amp;$D17&amp;$G17,Setup!$D$2:$CX$500,COLUMNS($J17:BO17)+9,FALSE)),"",VLOOKUP($C17&amp;$D17&amp;$G17,Setup!$D$2:$CX$500,COLUMNS($J17:BO17)+9,FALSE))</f>
        <v/>
      </c>
      <c r="BP17" t="str">
        <f>IF(ISBLANK(VLOOKUP($C17&amp;$D17&amp;$G17,Setup!$D$2:$CX$500,COLUMNS($J17:BP17)+9,FALSE)),"",VLOOKUP($C17&amp;$D17&amp;$G17,Setup!$D$2:$CX$500,COLUMNS($J17:BP17)+9,FALSE))</f>
        <v/>
      </c>
      <c r="BQ17" t="str">
        <f>IF(ISBLANK(VLOOKUP($C17&amp;$D17&amp;$G17,Setup!$D$2:$CX$500,COLUMNS($J17:BQ17)+9,FALSE)),"",VLOOKUP($C17&amp;$D17&amp;$G17,Setup!$D$2:$CX$500,COLUMNS($J17:BQ17)+9,FALSE))</f>
        <v/>
      </c>
      <c r="BR17" t="str">
        <f>IF(ISBLANK(VLOOKUP($C17&amp;$D17&amp;$G17,Setup!$D$2:$CX$500,COLUMNS($J17:BR17)+9,FALSE)),"",VLOOKUP($C17&amp;$D17&amp;$G17,Setup!$D$2:$CX$500,COLUMNS($J17:BR17)+9,FALSE))</f>
        <v/>
      </c>
      <c r="BS17" t="str">
        <f>IF(ISBLANK(VLOOKUP($C17&amp;$D17&amp;$G17,Setup!$D$2:$CX$500,COLUMNS($J17:BS17)+9,FALSE)),"",VLOOKUP($C17&amp;$D17&amp;$G17,Setup!$D$2:$CX$500,COLUMNS($J17:BS17)+9,FALSE))</f>
        <v/>
      </c>
      <c r="BT17" t="str">
        <f>IF(ISBLANK(VLOOKUP($C17&amp;$D17&amp;$G17,Setup!$D$2:$CX$500,COLUMNS($J17:BT17)+9,FALSE)),"",VLOOKUP($C17&amp;$D17&amp;$G17,Setup!$D$2:$CX$500,COLUMNS($J17:BT17)+9,FALSE))</f>
        <v/>
      </c>
      <c r="BU17" t="str">
        <f>IF(ISBLANK(VLOOKUP($C17&amp;$D17&amp;$G17,Setup!$D$2:$CX$500,COLUMNS($J17:BU17)+9,FALSE)),"",VLOOKUP($C17&amp;$D17&amp;$G17,Setup!$D$2:$CX$500,COLUMNS($J17:BU17)+9,FALSE))</f>
        <v/>
      </c>
      <c r="BV17" t="str">
        <f>IF(ISBLANK(VLOOKUP($C17&amp;$D17&amp;$G17,Setup!$D$2:$CX$500,COLUMNS($J17:BV17)+9,FALSE)),"",VLOOKUP($C17&amp;$D17&amp;$G17,Setup!$D$2:$CX$500,COLUMNS($J17:BV17)+9,FALSE))</f>
        <v/>
      </c>
      <c r="BW17" t="str">
        <f>IF(ISBLANK(VLOOKUP($C17&amp;$D17&amp;$G17,Setup!$D$2:$CX$500,COLUMNS($J17:BW17)+9,FALSE)),"",VLOOKUP($C17&amp;$D17&amp;$G17,Setup!$D$2:$CX$500,COLUMNS($J17:BW17)+9,FALSE))</f>
        <v/>
      </c>
      <c r="BX17" t="str">
        <f>IF(ISBLANK(VLOOKUP($C17&amp;$D17&amp;$G17,Setup!$D$2:$CX$500,COLUMNS($J17:BX17)+9,FALSE)),"",VLOOKUP($C17&amp;$D17&amp;$G17,Setup!$D$2:$CX$500,COLUMNS($J17:BX17)+9,FALSE))</f>
        <v/>
      </c>
      <c r="BY17" t="str">
        <f>IF(ISBLANK(VLOOKUP($C17&amp;$D17&amp;$G17,Setup!$D$2:$CX$500,COLUMNS($J17:BY17)+9,FALSE)),"",VLOOKUP($C17&amp;$D17&amp;$G17,Setup!$D$2:$CX$500,COLUMNS($J17:BY17)+9,FALSE))</f>
        <v/>
      </c>
      <c r="BZ17" t="str">
        <f>IF(ISBLANK(VLOOKUP($C17&amp;$D17&amp;$G17,Setup!$D$2:$CX$500,COLUMNS($J17:BZ17)+9,FALSE)),"",VLOOKUP($C17&amp;$D17&amp;$G17,Setup!$D$2:$CX$500,COLUMNS($J17:BZ17)+9,FALSE))</f>
        <v/>
      </c>
      <c r="CA17" t="str">
        <f>IF(ISBLANK(VLOOKUP($C17&amp;$D17&amp;$G17,Setup!$D$2:$CX$500,COLUMNS($J17:CA17)+9,FALSE)),"",VLOOKUP($C17&amp;$D17&amp;$G17,Setup!$D$2:$CX$500,COLUMNS($J17:CA17)+9,FALSE))</f>
        <v/>
      </c>
      <c r="CB17" t="str">
        <f>IF(ISBLANK(VLOOKUP($C17&amp;$D17&amp;$G17,Setup!$D$2:$CX$500,COLUMNS($J17:CB17)+9,FALSE)),"",VLOOKUP($C17&amp;$D17&amp;$G17,Setup!$D$2:$CX$500,COLUMNS($J17:CB17)+9,FALSE))</f>
        <v/>
      </c>
      <c r="CC17" t="str">
        <f>IF(ISBLANK(VLOOKUP($C17&amp;$D17&amp;$G17,Setup!$D$2:$CX$500,COLUMNS($J17:CC17)+9,FALSE)),"",VLOOKUP($C17&amp;$D17&amp;$G17,Setup!$D$2:$CX$500,COLUMNS($J17:CC17)+9,FALSE))</f>
        <v/>
      </c>
      <c r="CD17" t="str">
        <f>IF(ISBLANK(VLOOKUP($C17&amp;$D17&amp;$G17,Setup!$D$2:$CX$500,COLUMNS($J17:CD17)+9,FALSE)),"",VLOOKUP($C17&amp;$D17&amp;$G17,Setup!$D$2:$CX$500,COLUMNS($J17:CD17)+9,FALSE))</f>
        <v/>
      </c>
      <c r="CE17" t="str">
        <f>IF(ISBLANK(VLOOKUP($C17&amp;$D17&amp;$G17,Setup!$D$2:$CX$500,COLUMNS($J17:CE17)+9,FALSE)),"",VLOOKUP($C17&amp;$D17&amp;$G17,Setup!$D$2:$CX$500,COLUMNS($J17:CE17)+9,FALSE))</f>
        <v/>
      </c>
      <c r="CF17" t="str">
        <f>IF(ISBLANK(VLOOKUP($C17&amp;$D17&amp;$G17,Setup!$D$2:$CX$500,COLUMNS($J17:CF17)+9,FALSE)),"",VLOOKUP($C17&amp;$D17&amp;$G17,Setup!$D$2:$CX$500,COLUMNS($J17:CF17)+9,FALSE))</f>
        <v/>
      </c>
      <c r="CG17" t="str">
        <f>IF(ISBLANK(VLOOKUP($C17&amp;$D17&amp;$G17,Setup!$D$2:$CX$500,COLUMNS($J17:CG17)+9,FALSE)),"",VLOOKUP($C17&amp;$D17&amp;$G17,Setup!$D$2:$CX$500,COLUMNS($J17:CG17)+9,FALSE))</f>
        <v/>
      </c>
      <c r="CH17" t="str">
        <f>IF(ISBLANK(VLOOKUP($C17&amp;$D17&amp;$G17,Setup!$D$2:$CX$500,COLUMNS($J17:CH17)+9,FALSE)),"",VLOOKUP($C17&amp;$D17&amp;$G17,Setup!$D$2:$CX$500,COLUMNS($J17:CH17)+9,FALSE))</f>
        <v/>
      </c>
      <c r="CI17" t="str">
        <f>IF(ISBLANK(VLOOKUP($C17&amp;$D17&amp;$G17,Setup!$D$2:$CX$500,COLUMNS($J17:CI17)+9,FALSE)),"",VLOOKUP($C17&amp;$D17&amp;$G17,Setup!$D$2:$CX$500,COLUMNS($J17:CI17)+9,FALSE))</f>
        <v/>
      </c>
      <c r="CJ17" t="str">
        <f>IF(ISBLANK(VLOOKUP($C17&amp;$D17&amp;$G17,Setup!$D$2:$CX$500,COLUMNS($J17:CJ17)+9,FALSE)),"",VLOOKUP($C17&amp;$D17&amp;$G17,Setup!$D$2:$CX$500,COLUMNS($J17:CJ17)+9,FALSE))</f>
        <v/>
      </c>
      <c r="CK17" t="str">
        <f>IF(ISBLANK(VLOOKUP($C17&amp;$D17&amp;$G17,Setup!$D$2:$CX$500,COLUMNS($J17:CK17)+9,FALSE)),"",VLOOKUP($C17&amp;$D17&amp;$G17,Setup!$D$2:$CX$500,COLUMNS($J17:CK17)+9,FALSE))</f>
        <v/>
      </c>
      <c r="CL17" t="str">
        <f>IF(ISBLANK(VLOOKUP($C17&amp;$D17&amp;$G17,Setup!$D$2:$CX$500,COLUMNS($J17:CL17)+9,FALSE)),"",VLOOKUP($C17&amp;$D17&amp;$G17,Setup!$D$2:$CX$500,COLUMNS($J17:CL17)+9,FALSE))</f>
        <v/>
      </c>
      <c r="CM17" t="str">
        <f>IF(ISBLANK(VLOOKUP($C17&amp;$D17&amp;$G17,Setup!$D$2:$CX$500,COLUMNS($J17:CM17)+9,FALSE)),"",VLOOKUP($C17&amp;$D17&amp;$G17,Setup!$D$2:$CX$500,COLUMNS($J17:CM17)+9,FALSE))</f>
        <v/>
      </c>
      <c r="CN17" t="str">
        <f>IF(ISBLANK(VLOOKUP($C17&amp;$D17&amp;$G17,Setup!$D$2:$CX$500,COLUMNS($J17:CN17)+9,FALSE)),"",VLOOKUP($C17&amp;$D17&amp;$G17,Setup!$D$2:$CX$500,COLUMNS($J17:CN17)+9,FALSE))</f>
        <v/>
      </c>
      <c r="CO17" t="str">
        <f>IF(ISBLANK(VLOOKUP($C17&amp;$D17&amp;$G17,Setup!$D$2:$CX$500,COLUMNS($J17:CO17)+9,FALSE)),"",VLOOKUP($C17&amp;$D17&amp;$G17,Setup!$D$2:$CX$500,COLUMNS($J17:CO17)+9,FALSE))</f>
        <v/>
      </c>
      <c r="CP17" t="str">
        <f>IF(ISBLANK(VLOOKUP($C17&amp;$D17&amp;$G17,Setup!$D$2:$CX$500,COLUMNS($J17:CP17)+9,FALSE)),"",VLOOKUP($C17&amp;$D17&amp;$G17,Setup!$D$2:$CX$500,COLUMNS($J17:CP17)+9,FALSE))</f>
        <v/>
      </c>
      <c r="CQ17" t="str">
        <f>IF(ISBLANK(VLOOKUP($C17&amp;$D17&amp;$G17,Setup!$D$2:$CX$500,COLUMNS($J17:CQ17)+9,FALSE)),"",VLOOKUP($C17&amp;$D17&amp;$G17,Setup!$D$2:$CX$500,COLUMNS($J17:CQ17)+9,FALSE))</f>
        <v/>
      </c>
      <c r="CR17" t="str">
        <f>IF(ISBLANK(VLOOKUP($C17&amp;$D17&amp;$G17,Setup!$D$2:$CX$500,COLUMNS($J17:CR17)+9,FALSE)),"",VLOOKUP($C17&amp;$D17&amp;$G17,Setup!$D$2:$CX$500,COLUMNS($J17:CR17)+9,FALSE))</f>
        <v/>
      </c>
      <c r="CS17" t="str">
        <f>IF(ISBLANK(VLOOKUP($C17&amp;$D17&amp;$G17,Setup!$D$2:$CX$500,COLUMNS($J17:CS17)+9,FALSE)),"",VLOOKUP($C17&amp;$D17&amp;$G17,Setup!$D$2:$CX$500,COLUMNS($J17:CS17)+9,FALSE))</f>
        <v/>
      </c>
      <c r="CT17" t="str">
        <f>IF(ISBLANK(VLOOKUP($C17&amp;$D17&amp;$G17,Setup!$D$2:$CX$500,COLUMNS($J17:CT17)+9,FALSE)),"",VLOOKUP($C17&amp;$D17&amp;$G17,Setup!$D$2:$CX$500,COLUMNS($J17:CT17)+9,FALSE))</f>
        <v/>
      </c>
      <c r="CU17" t="str">
        <f>IF(ISBLANK(VLOOKUP($C17&amp;$D17&amp;$G17,Setup!$D$2:$CX$500,COLUMNS($J17:CU17)+9,FALSE)),"",VLOOKUP($C17&amp;$D17&amp;$G17,Setup!$D$2:$CX$500,COLUMNS($J17:CU17)+9,FALSE))</f>
        <v/>
      </c>
    </row>
    <row r="18" spans="1:99" s="7" customFormat="1" x14ac:dyDescent="0.25">
      <c r="A18" s="7" t="s">
        <v>515</v>
      </c>
      <c r="B18" t="s">
        <v>156</v>
      </c>
      <c r="C18" s="8" t="s">
        <v>159</v>
      </c>
      <c r="D18" s="8" t="s">
        <v>188</v>
      </c>
      <c r="E18" s="8" t="s">
        <v>550</v>
      </c>
      <c r="F18" s="8" t="s">
        <v>186</v>
      </c>
      <c r="G18" s="8" t="s">
        <v>29</v>
      </c>
      <c r="H18" s="8" t="s">
        <v>551</v>
      </c>
      <c r="I18" s="8" t="s">
        <v>552</v>
      </c>
      <c r="J18" t="str">
        <f>IF(ISBLANK(VLOOKUP($C18&amp;$D18&amp;$G18,Setup!$D$2:$CX$500,COLUMNS($J18:J18)+9,FALSE)),"",VLOOKUP($C18&amp;$D18&amp;$G18,Setup!$D$2:$CX$500,COLUMNS($J18:J18)+9,FALSE))</f>
        <v>Merchandise</v>
      </c>
      <c r="K18" t="str">
        <f>IF(ISBLANK(VLOOKUP($C18&amp;$D18&amp;$G18,Setup!$D$2:$CX$500,COLUMNS($J18:K18)+9,FALSE)),"",VLOOKUP($C18&amp;$D18&amp;$G18,Setup!$D$2:$CX$500,COLUMNS($J18:K18)+9,FALSE))</f>
        <v>SEE ALL BRANDS »</v>
      </c>
      <c r="L18" t="str">
        <f>IF(ISBLANK(VLOOKUP($C18&amp;$D18&amp;$G18,Setup!$D$2:$CX$500,COLUMNS($J18:L18)+9,FALSE)),"",VLOOKUP($C18&amp;$D18&amp;$G18,Setup!$D$2:$CX$500,COLUMNS($J18:L18)+9,FALSE))</f>
        <v/>
      </c>
      <c r="M18" t="str">
        <f>IF(ISBLANK(VLOOKUP($C18&amp;$D18&amp;$G18,Setup!$D$2:$CX$500,COLUMNS($J18:M18)+9,FALSE)),"",VLOOKUP($C18&amp;$D18&amp;$G18,Setup!$D$2:$CX$500,COLUMNS($J18:M18)+9,FALSE))</f>
        <v/>
      </c>
      <c r="N18" t="str">
        <f>IF(ISBLANK(VLOOKUP($C18&amp;$D18&amp;$G18,Setup!$D$2:$CX$500,COLUMNS($J18:N18)+9,FALSE)),"",VLOOKUP($C18&amp;$D18&amp;$G18,Setup!$D$2:$CX$500,COLUMNS($J18:N18)+9,FALSE))</f>
        <v/>
      </c>
      <c r="O18" t="str">
        <f>IF(ISBLANK(VLOOKUP($C18&amp;$D18&amp;$G18,Setup!$D$2:$CX$500,COLUMNS($J18:O18)+9,FALSE)),"",VLOOKUP($C18&amp;$D18&amp;$G18,Setup!$D$2:$CX$500,COLUMNS($J18:O18)+9,FALSE))</f>
        <v/>
      </c>
      <c r="P18" t="str">
        <f>IF(ISBLANK(VLOOKUP($C18&amp;$D18&amp;$G18,Setup!$D$2:$CX$500,COLUMNS($J18:P18)+9,FALSE)),"",VLOOKUP($C18&amp;$D18&amp;$G18,Setup!$D$2:$CX$500,COLUMNS($J18:P18)+9,FALSE))</f>
        <v/>
      </c>
      <c r="Q18" t="str">
        <f>IF(ISBLANK(VLOOKUP($C18&amp;$D18&amp;$G18,Setup!$D$2:$CX$500,COLUMNS($J18:Q18)+9,FALSE)),"",VLOOKUP($C18&amp;$D18&amp;$G18,Setup!$D$2:$CX$500,COLUMNS($J18:Q18)+9,FALSE))</f>
        <v/>
      </c>
      <c r="R18" t="str">
        <f>IF(ISBLANK(VLOOKUP($C18&amp;$D18&amp;$G18,Setup!$D$2:$CX$500,COLUMNS($J18:R18)+9,FALSE)),"",VLOOKUP($C18&amp;$D18&amp;$G18,Setup!$D$2:$CX$500,COLUMNS($J18:R18)+9,FALSE))</f>
        <v/>
      </c>
      <c r="S18" t="str">
        <f>IF(ISBLANK(VLOOKUP($C18&amp;$D18&amp;$G18,Setup!$D$2:$CX$500,COLUMNS($J18:S18)+9,FALSE)),"",VLOOKUP($C18&amp;$D18&amp;$G18,Setup!$D$2:$CX$500,COLUMNS($J18:S18)+9,FALSE))</f>
        <v/>
      </c>
      <c r="T18" t="str">
        <f>IF(ISBLANK(VLOOKUP($C18&amp;$D18&amp;$G18,Setup!$D$2:$CX$500,COLUMNS($J18:T18)+9,FALSE)),"",VLOOKUP($C18&amp;$D18&amp;$G18,Setup!$D$2:$CX$500,COLUMNS($J18:T18)+9,FALSE))</f>
        <v>Vouchers and Cash</v>
      </c>
      <c r="U18" t="str">
        <f>IF(ISBLANK(VLOOKUP($C18&amp;$D18&amp;$G18,Setup!$D$2:$CX$500,COLUMNS($J18:U18)+9,FALSE)),"",VLOOKUP($C18&amp;$D18&amp;$G18,Setup!$D$2:$CX$500,COLUMNS($J18:U18)+9,FALSE))</f>
        <v>Gift Vouchers</v>
      </c>
      <c r="V18" t="str">
        <f>IF(ISBLANK(VLOOKUP($C18&amp;$D18&amp;$G18,Setup!$D$2:$CX$500,COLUMNS($J18:V18)+9,FALSE)),"",VLOOKUP($C18&amp;$D18&amp;$G18,Setup!$D$2:$CX$500,COLUMNS($J18:V18)+9,FALSE))</f>
        <v>Cash Rebate</v>
      </c>
      <c r="W18" t="str">
        <f>IF(ISBLANK(VLOOKUP($C18&amp;$D18&amp;$G18,Setup!$D$2:$CX$500,COLUMNS($J18:W18)+9,FALSE)),"",VLOOKUP($C18&amp;$D18&amp;$G18,Setup!$D$2:$CX$500,COLUMNS($J18:W18)+9,FALSE))</f>
        <v>SEE ALL »</v>
      </c>
      <c r="X18" t="str">
        <f>IF(ISBLANK(VLOOKUP($C18&amp;$D18&amp;$G18,Setup!$D$2:$CX$500,COLUMNS($J18:X18)+9,FALSE)),"",VLOOKUP($C18&amp;$D18&amp;$G18,Setup!$D$2:$CX$500,COLUMNS($J18:X18)+9,FALSE))</f>
        <v/>
      </c>
      <c r="Y18" t="str">
        <f>IF(ISBLANK(VLOOKUP($C18&amp;$D18&amp;$G18,Setup!$D$2:$CX$500,COLUMNS($J18:Y18)+9,FALSE)),"",VLOOKUP($C18&amp;$D18&amp;$G18,Setup!$D$2:$CX$500,COLUMNS($J18:Y18)+9,FALSE))</f>
        <v/>
      </c>
      <c r="Z18" t="str">
        <f>IF(ISBLANK(VLOOKUP($C18&amp;$D18&amp;$G18,Setup!$D$2:$CX$500,COLUMNS($J18:Z18)+9,FALSE)),"",VLOOKUP($C18&amp;$D18&amp;$G18,Setup!$D$2:$CX$500,COLUMNS($J18:Z18)+9,FALSE))</f>
        <v/>
      </c>
      <c r="AA18" t="str">
        <f>IF(ISBLANK(VLOOKUP($C18&amp;$D18&amp;$G18,Setup!$D$2:$CX$500,COLUMNS($J18:AA18)+9,FALSE)),"",VLOOKUP($C18&amp;$D18&amp;$G18,Setup!$D$2:$CX$500,COLUMNS($J18:AA18)+9,FALSE))</f>
        <v/>
      </c>
      <c r="AB18" t="str">
        <f>IF(ISBLANK(VLOOKUP($C18&amp;$D18&amp;$G18,Setup!$D$2:$CX$500,COLUMNS($J18:AB18)+9,FALSE)),"",VLOOKUP($C18&amp;$D18&amp;$G18,Setup!$D$2:$CX$500,COLUMNS($J18:AB18)+9,FALSE))</f>
        <v/>
      </c>
      <c r="AC18" t="str">
        <f>IF(ISBLANK(VLOOKUP($C18&amp;$D18&amp;$G18,Setup!$D$2:$CX$500,COLUMNS($J18:AC18)+9,FALSE)),"",VLOOKUP($C18&amp;$D18&amp;$G18,Setup!$D$2:$CX$500,COLUMNS($J18:AC18)+9,FALSE))</f>
        <v/>
      </c>
      <c r="AD18" t="str">
        <f>IF(ISBLANK(VLOOKUP($C18&amp;$D18&amp;$G18,Setup!$D$2:$CX$500,COLUMNS($J18:AD18)+9,FALSE)),"",VLOOKUP($C18&amp;$D18&amp;$G18,Setup!$D$2:$CX$500,COLUMNS($J18:AD18)+9,FALSE))</f>
        <v>Travel</v>
      </c>
      <c r="AE18" t="str">
        <f>IF(ISBLANK(VLOOKUP($C18&amp;$D18&amp;$G18,Setup!$D$2:$CX$500,COLUMNS($J18:AE18)+9,FALSE)),"",VLOOKUP($C18&amp;$D18&amp;$G18,Setup!$D$2:$CX$500,COLUMNS($J18:AE18)+9,FALSE))</f>
        <v>Flights</v>
      </c>
      <c r="AF18" t="str">
        <f>IF(ISBLANK(VLOOKUP($C18&amp;$D18&amp;$G18,Setup!$D$2:$CX$500,COLUMNS($J18:AF18)+9,FALSE)),"",VLOOKUP($C18&amp;$D18&amp;$G18,Setup!$D$2:$CX$500,COLUMNS($J18:AF18)+9,FALSE))</f>
        <v>Hotels</v>
      </c>
      <c r="AG18" t="str">
        <f>IF(ISBLANK(VLOOKUP($C18&amp;$D18&amp;$G18,Setup!$D$2:$CX$500,COLUMNS($J18:AG18)+9,FALSE)),"",VLOOKUP($C18&amp;$D18&amp;$G18,Setup!$D$2:$CX$500,COLUMNS($J18:AG18)+9,FALSE))</f>
        <v>Cars</v>
      </c>
      <c r="AH18" t="str">
        <f>IF(ISBLANK(VLOOKUP($C18&amp;$D18&amp;$G18,Setup!$D$2:$CX$500,COLUMNS($J18:AH18)+9,FALSE)),"",VLOOKUP($C18&amp;$D18&amp;$G18,Setup!$D$2:$CX$500,COLUMNS($J18:AH18)+9,FALSE))</f>
        <v>Deals</v>
      </c>
      <c r="AI18" t="str">
        <f>IF(ISBLANK(VLOOKUP($C18&amp;$D18&amp;$G18,Setup!$D$2:$CX$500,COLUMNS($J18:AI18)+9,FALSE)),"",VLOOKUP($C18&amp;$D18&amp;$G18,Setup!$D$2:$CX$500,COLUMNS($J18:AI18)+9,FALSE))</f>
        <v>Activities</v>
      </c>
      <c r="AJ18" t="str">
        <f>IF(ISBLANK(VLOOKUP($C18&amp;$D18&amp;$G18,Setup!$D$2:$CX$500,COLUMNS($J18:AJ18)+9,FALSE)),"",VLOOKUP($C18&amp;$D18&amp;$G18,Setup!$D$2:$CX$500,COLUMNS($J18:AJ18)+9,FALSE))</f>
        <v>My Trips</v>
      </c>
      <c r="AK18" t="str">
        <f>IF(ISBLANK(VLOOKUP($C18&amp;$D18&amp;$G18,Setup!$D$2:$CX$500,COLUMNS($J18:AK18)+9,FALSE)),"",VLOOKUP($C18&amp;$D18&amp;$G18,Setup!$D$2:$CX$500,COLUMNS($J18:AK18)+9,FALSE))</f>
        <v>Itinerary</v>
      </c>
      <c r="AL18" t="str">
        <f>IF(ISBLANK(VLOOKUP($C18&amp;$D18&amp;$G18,Setup!$D$2:$CX$500,COLUMNS($J18:AL18)+9,FALSE)),"",VLOOKUP($C18&amp;$D18&amp;$G18,Setup!$D$2:$CX$500,COLUMNS($J18:AL18)+9,FALSE))</f>
        <v>Points Transfer</v>
      </c>
      <c r="AM18" t="str">
        <f>IF(ISBLANK(VLOOKUP($C18&amp;$D18&amp;$G18,Setup!$D$2:$CX$500,COLUMNS($J18:AM18)+9,FALSE)),"",VLOOKUP($C18&amp;$D18&amp;$G18,Setup!$D$2:$CX$500,COLUMNS($J18:AM18)+9,FALSE))</f>
        <v/>
      </c>
      <c r="AN18" t="str">
        <f>IF(ISBLANK(VLOOKUP($C18&amp;$D18&amp;$G18,Setup!$D$2:$CX$500,COLUMNS($J18:AN18)+9,FALSE)),"",VLOOKUP($C18&amp;$D18&amp;$G18,Setup!$D$2:$CX$500,COLUMNS($J18:AN18)+9,FALSE))</f>
        <v>Shop at Partners</v>
      </c>
      <c r="AO18" t="str">
        <f>IF(ISBLANK(VLOOKUP($C18&amp;$D18&amp;$G18,Setup!$D$2:$CX$500,COLUMNS($J18:AO18)+9,FALSE)),"",VLOOKUP($C18&amp;$D18&amp;$G18,Setup!$D$2:$CX$500,COLUMNS($J18:AO18)+9,FALSE))</f>
        <v>Instant Rewards</v>
      </c>
      <c r="AP18" t="str">
        <f>IF(ISBLANK(VLOOKUP($C18&amp;$D18&amp;$G18,Setup!$D$2:$CX$500,COLUMNS($J18:AP18)+9,FALSE)),"",VLOOKUP($C18&amp;$D18&amp;$G18,Setup!$D$2:$CX$500,COLUMNS($J18:AP18)+9,FALSE))</f>
        <v/>
      </c>
      <c r="AQ18" t="str">
        <f>IF(ISBLANK(VLOOKUP($C18&amp;$D18&amp;$G18,Setup!$D$2:$CX$500,COLUMNS($J18:AQ18)+9,FALSE)),"",VLOOKUP($C18&amp;$D18&amp;$G18,Setup!$D$2:$CX$500,COLUMNS($J18:AQ18)+9,FALSE))</f>
        <v/>
      </c>
      <c r="AR18" t="str">
        <f>IF(ISBLANK(VLOOKUP($C18&amp;$D18&amp;$G18,Setup!$D$2:$CX$500,COLUMNS($J18:AR18)+9,FALSE)),"",VLOOKUP($C18&amp;$D18&amp;$G18,Setup!$D$2:$CX$500,COLUMNS($J18:AR18)+9,FALSE))</f>
        <v/>
      </c>
      <c r="AS18" t="str">
        <f>IF(ISBLANK(VLOOKUP($C18&amp;$D18&amp;$G18,Setup!$D$2:$CX$500,COLUMNS($J18:AS18)+9,FALSE)),"",VLOOKUP($C18&amp;$D18&amp;$G18,Setup!$D$2:$CX$500,COLUMNS($J18:AS18)+9,FALSE))</f>
        <v/>
      </c>
      <c r="AT18" t="str">
        <f>IF(ISBLANK(VLOOKUP($C18&amp;$D18&amp;$G18,Setup!$D$2:$CX$500,COLUMNS($J18:AT18)+9,FALSE)),"",VLOOKUP($C18&amp;$D18&amp;$G18,Setup!$D$2:$CX$500,COLUMNS($J18:AT18)+9,FALSE))</f>
        <v/>
      </c>
      <c r="AU18" t="str">
        <f>IF(ISBLANK(VLOOKUP($C18&amp;$D18&amp;$G18,Setup!$D$2:$CX$500,COLUMNS($J18:AU18)+9,FALSE)),"",VLOOKUP($C18&amp;$D18&amp;$G18,Setup!$D$2:$CX$500,COLUMNS($J18:AU18)+9,FALSE))</f>
        <v/>
      </c>
      <c r="AV18" t="str">
        <f>IF(ISBLANK(VLOOKUP($C18&amp;$D18&amp;$G18,Setup!$D$2:$CX$500,COLUMNS($J18:AV18)+9,FALSE)),"",VLOOKUP($C18&amp;$D18&amp;$G18,Setup!$D$2:$CX$500,COLUMNS($J18:AV18)+9,FALSE))</f>
        <v/>
      </c>
      <c r="AW18" t="str">
        <f>IF(ISBLANK(VLOOKUP($C18&amp;$D18&amp;$G18,Setup!$D$2:$CX$500,COLUMNS($J18:AW18)+9,FALSE)),"",VLOOKUP($C18&amp;$D18&amp;$G18,Setup!$D$2:$CX$500,COLUMNS($J18:AW18)+9,FALSE))</f>
        <v/>
      </c>
      <c r="AX18" t="str">
        <f>IF(ISBLANK(VLOOKUP($C18&amp;$D18&amp;$G18,Setup!$D$2:$CX$500,COLUMNS($J18:AX18)+9,FALSE)),"",VLOOKUP($C18&amp;$D18&amp;$G18,Setup!$D$2:$CX$500,COLUMNS($J18:AX18)+9,FALSE))</f>
        <v>Offers and Privileges</v>
      </c>
      <c r="AY18" t="str">
        <f>IF(ISBLANK(VLOOKUP($C18&amp;$D18&amp;$G18,Setup!$D$2:$CX$500,COLUMNS($J18:AY18)+9,FALSE)),"",VLOOKUP($C18&amp;$D18&amp;$G18,Setup!$D$2:$CX$500,COLUMNS($J18:AY18)+9,FALSE))</f>
        <v>Year Round Offers</v>
      </c>
      <c r="AZ18" t="str">
        <f>IF(ISBLANK(VLOOKUP($C18&amp;$D18&amp;$G18,Setup!$D$2:$CX$500,COLUMNS($J18:AZ18)+9,FALSE)),"",VLOOKUP($C18&amp;$D18&amp;$G18,Setup!$D$2:$CX$500,COLUMNS($J18:AZ18)+9,FALSE))</f>
        <v>Citi® Private Pass®</v>
      </c>
      <c r="BA18" t="str">
        <f>IF(ISBLANK(VLOOKUP($C18&amp;$D18&amp;$G18,Setup!$D$2:$CX$500,COLUMNS($J18:BA18)+9,FALSE)),"",VLOOKUP($C18&amp;$D18&amp;$G18,Setup!$D$2:$CX$500,COLUMNS($J18:BA18)+9,FALSE))</f>
        <v>Citi World Privileges</v>
      </c>
      <c r="BB18" t="str">
        <f>IF(ISBLANK(VLOOKUP($C18&amp;$D18&amp;$G18,Setup!$D$2:$CX$500,COLUMNS($J18:BB18)+9,FALSE)),"",VLOOKUP($C18&amp;$D18&amp;$G18,Setup!$D$2:$CX$500,COLUMNS($J18:BB18)+9,FALSE))</f>
        <v>SEE ALL »</v>
      </c>
      <c r="BC18" t="str">
        <f>IF(ISBLANK(VLOOKUP($C18&amp;$D18&amp;$G18,Setup!$D$2:$CX$500,COLUMNS($J18:BC18)+9,FALSE)),"",VLOOKUP($C18&amp;$D18&amp;$G18,Setup!$D$2:$CX$500,COLUMNS($J18:BC18)+9,FALSE))</f>
        <v/>
      </c>
      <c r="BD18" t="str">
        <f>IF(ISBLANK(VLOOKUP($C18&amp;$D18&amp;$G18,Setup!$D$2:$CX$500,COLUMNS($J18:BD18)+9,FALSE)),"",VLOOKUP($C18&amp;$D18&amp;$G18,Setup!$D$2:$CX$500,COLUMNS($J18:BD18)+9,FALSE))</f>
        <v/>
      </c>
      <c r="BE18" t="str">
        <f>IF(ISBLANK(VLOOKUP($C18&amp;$D18&amp;$G18,Setup!$D$2:$CX$500,COLUMNS($J18:BE18)+9,FALSE)),"",VLOOKUP($C18&amp;$D18&amp;$G18,Setup!$D$2:$CX$500,COLUMNS($J18:BE18)+9,FALSE))</f>
        <v/>
      </c>
      <c r="BF18" t="str">
        <f>IF(ISBLANK(VLOOKUP($C18&amp;$D18&amp;$G18,Setup!$D$2:$CX$500,COLUMNS($J18:BF18)+9,FALSE)),"",VLOOKUP($C18&amp;$D18&amp;$G18,Setup!$D$2:$CX$500,COLUMNS($J18:BF18)+9,FALSE))</f>
        <v/>
      </c>
      <c r="BG18" t="str">
        <f>IF(ISBLANK(VLOOKUP($C18&amp;$D18&amp;$G18,Setup!$D$2:$CX$500,COLUMNS($J18:BG18)+9,FALSE)),"",VLOOKUP($C18&amp;$D18&amp;$G18,Setup!$D$2:$CX$500,COLUMNS($J18:BG18)+9,FALSE))</f>
        <v/>
      </c>
      <c r="BH18" t="str">
        <f>IF(ISBLANK(VLOOKUP($C18&amp;$D18&amp;$G18,Setup!$D$2:$CX$500,COLUMNS($J18:BH18)+9,FALSE)),"",VLOOKUP($C18&amp;$D18&amp;$G18,Setup!$D$2:$CX$500,COLUMNS($J18:BH18)+9,FALSE))</f>
        <v/>
      </c>
      <c r="BI18" t="str">
        <f>IF(ISBLANK(VLOOKUP($C18&amp;$D18&amp;$G18,Setup!$D$2:$CX$500,COLUMNS($J18:BI18)+9,FALSE)),"",VLOOKUP($C18&amp;$D18&amp;$G18,Setup!$D$2:$CX$500,COLUMNS($J18:BI18)+9,FALSE))</f>
        <v/>
      </c>
      <c r="BJ18" t="str">
        <f>IF(ISBLANK(VLOOKUP($C18&amp;$D18&amp;$G18,Setup!$D$2:$CX$500,COLUMNS($J18:BJ18)+9,FALSE)),"",VLOOKUP($C18&amp;$D18&amp;$G18,Setup!$D$2:$CX$500,COLUMNS($J18:BJ18)+9,FALSE))</f>
        <v/>
      </c>
      <c r="BK18" t="str">
        <f>IF(ISBLANK(VLOOKUP($C18&amp;$D18&amp;$G18,Setup!$D$2:$CX$500,COLUMNS($J18:BK18)+9,FALSE)),"",VLOOKUP($C18&amp;$D18&amp;$G18,Setup!$D$2:$CX$500,COLUMNS($J18:BK18)+9,FALSE))</f>
        <v/>
      </c>
      <c r="BL18" t="str">
        <f>IF(ISBLANK(VLOOKUP($C18&amp;$D18&amp;$G18,Setup!$D$2:$CX$500,COLUMNS($J18:BL18)+9,FALSE)),"",VLOOKUP($C18&amp;$D18&amp;$G18,Setup!$D$2:$CX$500,COLUMNS($J18:BL18)+9,FALSE))</f>
        <v/>
      </c>
      <c r="BM18" t="str">
        <f>IF(ISBLANK(VLOOKUP($C18&amp;$D18&amp;$G18,Setup!$D$2:$CX$500,COLUMNS($J18:BM18)+9,FALSE)),"",VLOOKUP($C18&amp;$D18&amp;$G18,Setup!$D$2:$CX$500,COLUMNS($J18:BM18)+9,FALSE))</f>
        <v/>
      </c>
      <c r="BN18" t="str">
        <f>IF(ISBLANK(VLOOKUP($C18&amp;$D18&amp;$G18,Setup!$D$2:$CX$500,COLUMNS($J18:BN18)+9,FALSE)),"",VLOOKUP($C18&amp;$D18&amp;$G18,Setup!$D$2:$CX$500,COLUMNS($J18:BN18)+9,FALSE))</f>
        <v/>
      </c>
      <c r="BO18" t="str">
        <f>IF(ISBLANK(VLOOKUP($C18&amp;$D18&amp;$G18,Setup!$D$2:$CX$500,COLUMNS($J18:BO18)+9,FALSE)),"",VLOOKUP($C18&amp;$D18&amp;$G18,Setup!$D$2:$CX$500,COLUMNS($J18:BO18)+9,FALSE))</f>
        <v/>
      </c>
      <c r="BP18" t="str">
        <f>IF(ISBLANK(VLOOKUP($C18&amp;$D18&amp;$G18,Setup!$D$2:$CX$500,COLUMNS($J18:BP18)+9,FALSE)),"",VLOOKUP($C18&amp;$D18&amp;$G18,Setup!$D$2:$CX$500,COLUMNS($J18:BP18)+9,FALSE))</f>
        <v/>
      </c>
      <c r="BQ18" t="str">
        <f>IF(ISBLANK(VLOOKUP($C18&amp;$D18&amp;$G18,Setup!$D$2:$CX$500,COLUMNS($J18:BQ18)+9,FALSE)),"",VLOOKUP($C18&amp;$D18&amp;$G18,Setup!$D$2:$CX$500,COLUMNS($J18:BQ18)+9,FALSE))</f>
        <v/>
      </c>
      <c r="BR18" t="str">
        <f>IF(ISBLANK(VLOOKUP($C18&amp;$D18&amp;$G18,Setup!$D$2:$CX$500,COLUMNS($J18:BR18)+9,FALSE)),"",VLOOKUP($C18&amp;$D18&amp;$G18,Setup!$D$2:$CX$500,COLUMNS($J18:BR18)+9,FALSE))</f>
        <v/>
      </c>
      <c r="BS18" t="str">
        <f>IF(ISBLANK(VLOOKUP($C18&amp;$D18&amp;$G18,Setup!$D$2:$CX$500,COLUMNS($J18:BS18)+9,FALSE)),"",VLOOKUP($C18&amp;$D18&amp;$G18,Setup!$D$2:$CX$500,COLUMNS($J18:BS18)+9,FALSE))</f>
        <v/>
      </c>
      <c r="BT18" t="str">
        <f>IF(ISBLANK(VLOOKUP($C18&amp;$D18&amp;$G18,Setup!$D$2:$CX$500,COLUMNS($J18:BT18)+9,FALSE)),"",VLOOKUP($C18&amp;$D18&amp;$G18,Setup!$D$2:$CX$500,COLUMNS($J18:BT18)+9,FALSE))</f>
        <v/>
      </c>
      <c r="BU18" t="str">
        <f>IF(ISBLANK(VLOOKUP($C18&amp;$D18&amp;$G18,Setup!$D$2:$CX$500,COLUMNS($J18:BU18)+9,FALSE)),"",VLOOKUP($C18&amp;$D18&amp;$G18,Setup!$D$2:$CX$500,COLUMNS($J18:BU18)+9,FALSE))</f>
        <v/>
      </c>
      <c r="BV18" t="str">
        <f>IF(ISBLANK(VLOOKUP($C18&amp;$D18&amp;$G18,Setup!$D$2:$CX$500,COLUMNS($J18:BV18)+9,FALSE)),"",VLOOKUP($C18&amp;$D18&amp;$G18,Setup!$D$2:$CX$500,COLUMNS($J18:BV18)+9,FALSE))</f>
        <v/>
      </c>
      <c r="BW18" t="str">
        <f>IF(ISBLANK(VLOOKUP($C18&amp;$D18&amp;$G18,Setup!$D$2:$CX$500,COLUMNS($J18:BW18)+9,FALSE)),"",VLOOKUP($C18&amp;$D18&amp;$G18,Setup!$D$2:$CX$500,COLUMNS($J18:BW18)+9,FALSE))</f>
        <v/>
      </c>
      <c r="BX18" t="str">
        <f>IF(ISBLANK(VLOOKUP($C18&amp;$D18&amp;$G18,Setup!$D$2:$CX$500,COLUMNS($J18:BX18)+9,FALSE)),"",VLOOKUP($C18&amp;$D18&amp;$G18,Setup!$D$2:$CX$500,COLUMNS($J18:BX18)+9,FALSE))</f>
        <v/>
      </c>
      <c r="BY18" t="str">
        <f>IF(ISBLANK(VLOOKUP($C18&amp;$D18&amp;$G18,Setup!$D$2:$CX$500,COLUMNS($J18:BY18)+9,FALSE)),"",VLOOKUP($C18&amp;$D18&amp;$G18,Setup!$D$2:$CX$500,COLUMNS($J18:BY18)+9,FALSE))</f>
        <v/>
      </c>
      <c r="BZ18" t="str">
        <f>IF(ISBLANK(VLOOKUP($C18&amp;$D18&amp;$G18,Setup!$D$2:$CX$500,COLUMNS($J18:BZ18)+9,FALSE)),"",VLOOKUP($C18&amp;$D18&amp;$G18,Setup!$D$2:$CX$500,COLUMNS($J18:BZ18)+9,FALSE))</f>
        <v/>
      </c>
      <c r="CA18" t="str">
        <f>IF(ISBLANK(VLOOKUP($C18&amp;$D18&amp;$G18,Setup!$D$2:$CX$500,COLUMNS($J18:CA18)+9,FALSE)),"",VLOOKUP($C18&amp;$D18&amp;$G18,Setup!$D$2:$CX$500,COLUMNS($J18:CA18)+9,FALSE))</f>
        <v/>
      </c>
      <c r="CB18" t="str">
        <f>IF(ISBLANK(VLOOKUP($C18&amp;$D18&amp;$G18,Setup!$D$2:$CX$500,COLUMNS($J18:CB18)+9,FALSE)),"",VLOOKUP($C18&amp;$D18&amp;$G18,Setup!$D$2:$CX$500,COLUMNS($J18:CB18)+9,FALSE))</f>
        <v/>
      </c>
      <c r="CC18" t="str">
        <f>IF(ISBLANK(VLOOKUP($C18&amp;$D18&amp;$G18,Setup!$D$2:$CX$500,COLUMNS($J18:CC18)+9,FALSE)),"",VLOOKUP($C18&amp;$D18&amp;$G18,Setup!$D$2:$CX$500,COLUMNS($J18:CC18)+9,FALSE))</f>
        <v/>
      </c>
      <c r="CD18" t="str">
        <f>IF(ISBLANK(VLOOKUP($C18&amp;$D18&amp;$G18,Setup!$D$2:$CX$500,COLUMNS($J18:CD18)+9,FALSE)),"",VLOOKUP($C18&amp;$D18&amp;$G18,Setup!$D$2:$CX$500,COLUMNS($J18:CD18)+9,FALSE))</f>
        <v/>
      </c>
      <c r="CE18" t="str">
        <f>IF(ISBLANK(VLOOKUP($C18&amp;$D18&amp;$G18,Setup!$D$2:$CX$500,COLUMNS($J18:CE18)+9,FALSE)),"",VLOOKUP($C18&amp;$D18&amp;$G18,Setup!$D$2:$CX$500,COLUMNS($J18:CE18)+9,FALSE))</f>
        <v/>
      </c>
      <c r="CF18" t="str">
        <f>IF(ISBLANK(VLOOKUP($C18&amp;$D18&amp;$G18,Setup!$D$2:$CX$500,COLUMNS($J18:CF18)+9,FALSE)),"",VLOOKUP($C18&amp;$D18&amp;$G18,Setup!$D$2:$CX$500,COLUMNS($J18:CF18)+9,FALSE))</f>
        <v/>
      </c>
      <c r="CG18" t="str">
        <f>IF(ISBLANK(VLOOKUP($C18&amp;$D18&amp;$G18,Setup!$D$2:$CX$500,COLUMNS($J18:CG18)+9,FALSE)),"",VLOOKUP($C18&amp;$D18&amp;$G18,Setup!$D$2:$CX$500,COLUMNS($J18:CG18)+9,FALSE))</f>
        <v/>
      </c>
      <c r="CH18" t="str">
        <f>IF(ISBLANK(VLOOKUP($C18&amp;$D18&amp;$G18,Setup!$D$2:$CX$500,COLUMNS($J18:CH18)+9,FALSE)),"",VLOOKUP($C18&amp;$D18&amp;$G18,Setup!$D$2:$CX$500,COLUMNS($J18:CH18)+9,FALSE))</f>
        <v/>
      </c>
      <c r="CI18" t="str">
        <f>IF(ISBLANK(VLOOKUP($C18&amp;$D18&amp;$G18,Setup!$D$2:$CX$500,COLUMNS($J18:CI18)+9,FALSE)),"",VLOOKUP($C18&amp;$D18&amp;$G18,Setup!$D$2:$CX$500,COLUMNS($J18:CI18)+9,FALSE))</f>
        <v/>
      </c>
      <c r="CJ18" t="str">
        <f>IF(ISBLANK(VLOOKUP($C18&amp;$D18&amp;$G18,Setup!$D$2:$CX$500,COLUMNS($J18:CJ18)+9,FALSE)),"",VLOOKUP($C18&amp;$D18&amp;$G18,Setup!$D$2:$CX$500,COLUMNS($J18:CJ18)+9,FALSE))</f>
        <v/>
      </c>
      <c r="CK18" t="str">
        <f>IF(ISBLANK(VLOOKUP($C18&amp;$D18&amp;$G18,Setup!$D$2:$CX$500,COLUMNS($J18:CK18)+9,FALSE)),"",VLOOKUP($C18&amp;$D18&amp;$G18,Setup!$D$2:$CX$500,COLUMNS($J18:CK18)+9,FALSE))</f>
        <v/>
      </c>
      <c r="CL18" t="str">
        <f>IF(ISBLANK(VLOOKUP($C18&amp;$D18&amp;$G18,Setup!$D$2:$CX$500,COLUMNS($J18:CL18)+9,FALSE)),"",VLOOKUP($C18&amp;$D18&amp;$G18,Setup!$D$2:$CX$500,COLUMNS($J18:CL18)+9,FALSE))</f>
        <v/>
      </c>
      <c r="CM18" t="str">
        <f>IF(ISBLANK(VLOOKUP($C18&amp;$D18&amp;$G18,Setup!$D$2:$CX$500,COLUMNS($J18:CM18)+9,FALSE)),"",VLOOKUP($C18&amp;$D18&amp;$G18,Setup!$D$2:$CX$500,COLUMNS($J18:CM18)+9,FALSE))</f>
        <v/>
      </c>
      <c r="CN18" t="str">
        <f>IF(ISBLANK(VLOOKUP($C18&amp;$D18&amp;$G18,Setup!$D$2:$CX$500,COLUMNS($J18:CN18)+9,FALSE)),"",VLOOKUP($C18&amp;$D18&amp;$G18,Setup!$D$2:$CX$500,COLUMNS($J18:CN18)+9,FALSE))</f>
        <v/>
      </c>
      <c r="CO18" t="str">
        <f>IF(ISBLANK(VLOOKUP($C18&amp;$D18&amp;$G18,Setup!$D$2:$CX$500,COLUMNS($J18:CO18)+9,FALSE)),"",VLOOKUP($C18&amp;$D18&amp;$G18,Setup!$D$2:$CX$500,COLUMNS($J18:CO18)+9,FALSE))</f>
        <v/>
      </c>
      <c r="CP18" t="str">
        <f>IF(ISBLANK(VLOOKUP($C18&amp;$D18&amp;$G18,Setup!$D$2:$CX$500,COLUMNS($J18:CP18)+9,FALSE)),"",VLOOKUP($C18&amp;$D18&amp;$G18,Setup!$D$2:$CX$500,COLUMNS($J18:CP18)+9,FALSE))</f>
        <v/>
      </c>
      <c r="CQ18" t="str">
        <f>IF(ISBLANK(VLOOKUP($C18&amp;$D18&amp;$G18,Setup!$D$2:$CX$500,COLUMNS($J18:CQ18)+9,FALSE)),"",VLOOKUP($C18&amp;$D18&amp;$G18,Setup!$D$2:$CX$500,COLUMNS($J18:CQ18)+9,FALSE))</f>
        <v/>
      </c>
      <c r="CR18" t="str">
        <f>IF(ISBLANK(VLOOKUP($C18&amp;$D18&amp;$G18,Setup!$D$2:$CX$500,COLUMNS($J18:CR18)+9,FALSE)),"",VLOOKUP($C18&amp;$D18&amp;$G18,Setup!$D$2:$CX$500,COLUMNS($J18:CR18)+9,FALSE))</f>
        <v/>
      </c>
      <c r="CS18" t="str">
        <f>IF(ISBLANK(VLOOKUP($C18&amp;$D18&amp;$G18,Setup!$D$2:$CX$500,COLUMNS($J18:CS18)+9,FALSE)),"",VLOOKUP($C18&amp;$D18&amp;$G18,Setup!$D$2:$CX$500,COLUMNS($J18:CS18)+9,FALSE))</f>
        <v/>
      </c>
      <c r="CT18" t="str">
        <f>IF(ISBLANK(VLOOKUP($C18&amp;$D18&amp;$G18,Setup!$D$2:$CX$500,COLUMNS($J18:CT18)+9,FALSE)),"",VLOOKUP($C18&amp;$D18&amp;$G18,Setup!$D$2:$CX$500,COLUMNS($J18:CT18)+9,FALSE))</f>
        <v/>
      </c>
      <c r="CU18" t="str">
        <f>IF(ISBLANK(VLOOKUP($C18&amp;$D18&amp;$G18,Setup!$D$2:$CX$500,COLUMNS($J18:CU18)+9,FALSE)),"",VLOOKUP($C18&amp;$D18&amp;$G18,Setup!$D$2:$CX$500,COLUMNS($J18:CU18)+9,FALSE))</f>
        <v/>
      </c>
    </row>
    <row r="19" spans="1:99" x14ac:dyDescent="0.25">
      <c r="A19" t="s">
        <v>515</v>
      </c>
      <c r="B19" t="s">
        <v>156</v>
      </c>
      <c r="C19" s="1" t="s">
        <v>159</v>
      </c>
      <c r="D19" s="1" t="s">
        <v>188</v>
      </c>
      <c r="E19" s="1" t="s">
        <v>550</v>
      </c>
      <c r="F19" s="1" t="s">
        <v>186</v>
      </c>
      <c r="G19" s="1" t="s">
        <v>194</v>
      </c>
      <c r="H19" s="1" t="s">
        <v>551</v>
      </c>
      <c r="I19" s="1" t="s">
        <v>552</v>
      </c>
      <c r="J19" t="str">
        <f>IF(ISBLANK(VLOOKUP($C19&amp;$D19&amp;$G19,Setup!$D$2:$CX$500,COLUMNS($J19:J19)+9,FALSE)),"",VLOOKUP($C19&amp;$D19&amp;$G19,Setup!$D$2:$CX$500,COLUMNS($J19:J19)+9,FALSE))</f>
        <v>商品</v>
      </c>
      <c r="K19" t="str">
        <f>IF(ISBLANK(VLOOKUP($C19&amp;$D19&amp;$G19,Setup!$D$2:$CX$500,COLUMNS($J19:K19)+9,FALSE)),"",VLOOKUP($C19&amp;$D19&amp;$G19,Setup!$D$2:$CX$500,COLUMNS($J19:K19)+9,FALSE))</f>
        <v>查閱全部 »</v>
      </c>
      <c r="L19" t="str">
        <f>IF(ISBLANK(VLOOKUP($C19&amp;$D19&amp;$G19,Setup!$D$2:$CX$500,COLUMNS($J19:L19)+9,FALSE)),"",VLOOKUP($C19&amp;$D19&amp;$G19,Setup!$D$2:$CX$500,COLUMNS($J19:L19)+9,FALSE))</f>
        <v/>
      </c>
      <c r="M19" t="str">
        <f>IF(ISBLANK(VLOOKUP($C19&amp;$D19&amp;$G19,Setup!$D$2:$CX$500,COLUMNS($J19:M19)+9,FALSE)),"",VLOOKUP($C19&amp;$D19&amp;$G19,Setup!$D$2:$CX$500,COLUMNS($J19:M19)+9,FALSE))</f>
        <v/>
      </c>
      <c r="N19" t="str">
        <f>IF(ISBLANK(VLOOKUP($C19&amp;$D19&amp;$G19,Setup!$D$2:$CX$500,COLUMNS($J19:N19)+9,FALSE)),"",VLOOKUP($C19&amp;$D19&amp;$G19,Setup!$D$2:$CX$500,COLUMNS($J19:N19)+9,FALSE))</f>
        <v/>
      </c>
      <c r="O19" t="str">
        <f>IF(ISBLANK(VLOOKUP($C19&amp;$D19&amp;$G19,Setup!$D$2:$CX$500,COLUMNS($J19:O19)+9,FALSE)),"",VLOOKUP($C19&amp;$D19&amp;$G19,Setup!$D$2:$CX$500,COLUMNS($J19:O19)+9,FALSE))</f>
        <v/>
      </c>
      <c r="P19" t="str">
        <f>IF(ISBLANK(VLOOKUP($C19&amp;$D19&amp;$G19,Setup!$D$2:$CX$500,COLUMNS($J19:P19)+9,FALSE)),"",VLOOKUP($C19&amp;$D19&amp;$G19,Setup!$D$2:$CX$500,COLUMNS($J19:P19)+9,FALSE))</f>
        <v/>
      </c>
      <c r="Q19" t="str">
        <f>IF(ISBLANK(VLOOKUP($C19&amp;$D19&amp;$G19,Setup!$D$2:$CX$500,COLUMNS($J19:Q19)+9,FALSE)),"",VLOOKUP($C19&amp;$D19&amp;$G19,Setup!$D$2:$CX$500,COLUMNS($J19:Q19)+9,FALSE))</f>
        <v/>
      </c>
      <c r="R19" t="str">
        <f>IF(ISBLANK(VLOOKUP($C19&amp;$D19&amp;$G19,Setup!$D$2:$CX$500,COLUMNS($J19:R19)+9,FALSE)),"",VLOOKUP($C19&amp;$D19&amp;$G19,Setup!$D$2:$CX$500,COLUMNS($J19:R19)+9,FALSE))</f>
        <v/>
      </c>
      <c r="S19" t="str">
        <f>IF(ISBLANK(VLOOKUP($C19&amp;$D19&amp;$G19,Setup!$D$2:$CX$500,COLUMNS($J19:S19)+9,FALSE)),"",VLOOKUP($C19&amp;$D19&amp;$G19,Setup!$D$2:$CX$500,COLUMNS($J19:S19)+9,FALSE))</f>
        <v/>
      </c>
      <c r="T19" t="str">
        <f>IF(ISBLANK(VLOOKUP($C19&amp;$D19&amp;$G19,Setup!$D$2:$CX$500,COLUMNS($J19:T19)+9,FALSE)),"",VLOOKUP($C19&amp;$D19&amp;$G19,Setup!$D$2:$CX$500,COLUMNS($J19:T19)+9,FALSE))</f>
        <v>優惠券和現金</v>
      </c>
      <c r="U19" t="str">
        <f>IF(ISBLANK(VLOOKUP($C19&amp;$D19&amp;$G19,Setup!$D$2:$CX$500,COLUMNS($J19:U19)+9,FALSE)),"",VLOOKUP($C19&amp;$D19&amp;$G19,Setup!$D$2:$CX$500,COLUMNS($J19:U19)+9,FALSE))</f>
        <v>禮券</v>
      </c>
      <c r="V19" t="str">
        <f>IF(ISBLANK(VLOOKUP($C19&amp;$D19&amp;$G19,Setup!$D$2:$CX$500,COLUMNS($J19:V19)+9,FALSE)),"",VLOOKUP($C19&amp;$D19&amp;$G19,Setup!$D$2:$CX$500,COLUMNS($J19:V19)+9,FALSE))</f>
        <v>現金回贈</v>
      </c>
      <c r="W19" t="str">
        <f>IF(ISBLANK(VLOOKUP($C19&amp;$D19&amp;$G19,Setup!$D$2:$CX$500,COLUMNS($J19:W19)+9,FALSE)),"",VLOOKUP($C19&amp;$D19&amp;$G19,Setup!$D$2:$CX$500,COLUMNS($J19:W19)+9,FALSE))</f>
        <v>查閱全部 »</v>
      </c>
      <c r="X19" t="str">
        <f>IF(ISBLANK(VLOOKUP($C19&amp;$D19&amp;$G19,Setup!$D$2:$CX$500,COLUMNS($J19:X19)+9,FALSE)),"",VLOOKUP($C19&amp;$D19&amp;$G19,Setup!$D$2:$CX$500,COLUMNS($J19:X19)+9,FALSE))</f>
        <v/>
      </c>
      <c r="Y19" t="str">
        <f>IF(ISBLANK(VLOOKUP($C19&amp;$D19&amp;$G19,Setup!$D$2:$CX$500,COLUMNS($J19:Y19)+9,FALSE)),"",VLOOKUP($C19&amp;$D19&amp;$G19,Setup!$D$2:$CX$500,COLUMNS($J19:Y19)+9,FALSE))</f>
        <v/>
      </c>
      <c r="Z19" t="str">
        <f>IF(ISBLANK(VLOOKUP($C19&amp;$D19&amp;$G19,Setup!$D$2:$CX$500,COLUMNS($J19:Z19)+9,FALSE)),"",VLOOKUP($C19&amp;$D19&amp;$G19,Setup!$D$2:$CX$500,COLUMNS($J19:Z19)+9,FALSE))</f>
        <v/>
      </c>
      <c r="AA19" t="str">
        <f>IF(ISBLANK(VLOOKUP($C19&amp;$D19&amp;$G19,Setup!$D$2:$CX$500,COLUMNS($J19:AA19)+9,FALSE)),"",VLOOKUP($C19&amp;$D19&amp;$G19,Setup!$D$2:$CX$500,COLUMNS($J19:AA19)+9,FALSE))</f>
        <v/>
      </c>
      <c r="AB19" t="str">
        <f>IF(ISBLANK(VLOOKUP($C19&amp;$D19&amp;$G19,Setup!$D$2:$CX$500,COLUMNS($J19:AB19)+9,FALSE)),"",VLOOKUP($C19&amp;$D19&amp;$G19,Setup!$D$2:$CX$500,COLUMNS($J19:AB19)+9,FALSE))</f>
        <v/>
      </c>
      <c r="AC19" t="str">
        <f>IF(ISBLANK(VLOOKUP($C19&amp;$D19&amp;$G19,Setup!$D$2:$CX$500,COLUMNS($J19:AC19)+9,FALSE)),"",VLOOKUP($C19&amp;$D19&amp;$G19,Setup!$D$2:$CX$500,COLUMNS($J19:AC19)+9,FALSE))</f>
        <v/>
      </c>
      <c r="AD19" t="str">
        <f>IF(ISBLANK(VLOOKUP($C19&amp;$D19&amp;$G19,Setup!$D$2:$CX$500,COLUMNS($J19:AD19)+9,FALSE)),"",VLOOKUP($C19&amp;$D19&amp;$G19,Setup!$D$2:$CX$500,COLUMNS($J19:AD19)+9,FALSE))</f>
        <v>旅遊</v>
      </c>
      <c r="AE19" t="str">
        <f>IF(ISBLANK(VLOOKUP($C19&amp;$D19&amp;$G19,Setup!$D$2:$CX$500,COLUMNS($J19:AE19)+9,FALSE)),"",VLOOKUP($C19&amp;$D19&amp;$G19,Setup!$D$2:$CX$500,COLUMNS($J19:AE19)+9,FALSE))</f>
        <v>機票</v>
      </c>
      <c r="AF19" t="str">
        <f>IF(ISBLANK(VLOOKUP($C19&amp;$D19&amp;$G19,Setup!$D$2:$CX$500,COLUMNS($J19:AF19)+9,FALSE)),"",VLOOKUP($C19&amp;$D19&amp;$G19,Setup!$D$2:$CX$500,COLUMNS($J19:AF19)+9,FALSE))</f>
        <v>酒店</v>
      </c>
      <c r="AG19" t="str">
        <f>IF(ISBLANK(VLOOKUP($C19&amp;$D19&amp;$G19,Setup!$D$2:$CX$500,COLUMNS($J19:AG19)+9,FALSE)),"",VLOOKUP($C19&amp;$D19&amp;$G19,Setup!$D$2:$CX$500,COLUMNS($J19:AG19)+9,FALSE))</f>
        <v>租車</v>
      </c>
      <c r="AH19" t="str">
        <f>IF(ISBLANK(VLOOKUP($C19&amp;$D19&amp;$G19,Setup!$D$2:$CX$500,COLUMNS($J19:AH19)+9,FALSE)),"",VLOOKUP($C19&amp;$D19&amp;$G19,Setup!$D$2:$CX$500,COLUMNS($J19:AH19)+9,FALSE))</f>
        <v>交易</v>
      </c>
      <c r="AI19" t="str">
        <f>IF(ISBLANK(VLOOKUP($C19&amp;$D19&amp;$G19,Setup!$D$2:$CX$500,COLUMNS($J19:AI19)+9,FALSE)),"",VLOOKUP($C19&amp;$D19&amp;$G19,Setup!$D$2:$CX$500,COLUMNS($J19:AI19)+9,FALSE))</f>
        <v>活動</v>
      </c>
      <c r="AJ19" t="str">
        <f>IF(ISBLANK(VLOOKUP($C19&amp;$D19&amp;$G19,Setup!$D$2:$CX$500,COLUMNS($J19:AJ19)+9,FALSE)),"",VLOOKUP($C19&amp;$D19&amp;$G19,Setup!$D$2:$CX$500,COLUMNS($J19:AJ19)+9,FALSE))</f>
        <v>我的旅程</v>
      </c>
      <c r="AK19" t="str">
        <f>IF(ISBLANK(VLOOKUP($C19&amp;$D19&amp;$G19,Setup!$D$2:$CX$500,COLUMNS($J19:AK19)+9,FALSE)),"",VLOOKUP($C19&amp;$D19&amp;$G19,Setup!$D$2:$CX$500,COLUMNS($J19:AK19)+9,FALSE))</f>
        <v>行程表</v>
      </c>
      <c r="AL19" t="str">
        <f>IF(ISBLANK(VLOOKUP($C19&amp;$D19&amp;$G19,Setup!$D$2:$CX$500,COLUMNS($J19:AL19)+9,FALSE)),"",VLOOKUP($C19&amp;$D19&amp;$G19,Setup!$D$2:$CX$500,COLUMNS($J19:AL19)+9,FALSE))</f>
        <v>積分轉移</v>
      </c>
      <c r="AM19" t="str">
        <f>IF(ISBLANK(VLOOKUP($C19&amp;$D19&amp;$G19,Setup!$D$2:$CX$500,COLUMNS($J19:AM19)+9,FALSE)),"",VLOOKUP($C19&amp;$D19&amp;$G19,Setup!$D$2:$CX$500,COLUMNS($J19:AM19)+9,FALSE))</f>
        <v/>
      </c>
      <c r="AN19" t="str">
        <f>IF(ISBLANK(VLOOKUP($C19&amp;$D19&amp;$G19,Setup!$D$2:$CX$500,COLUMNS($J19:AN19)+9,FALSE)),"",VLOOKUP($C19&amp;$D19&amp;$G19,Setup!$D$2:$CX$500,COLUMNS($J19:AN19)+9,FALSE))</f>
        <v>商戶購物</v>
      </c>
      <c r="AO19" t="str">
        <f>IF(ISBLANK(VLOOKUP($C19&amp;$D19&amp;$G19,Setup!$D$2:$CX$500,COLUMNS($J19:AO19)+9,FALSE)),"",VLOOKUP($C19&amp;$D19&amp;$G19,Setup!$D$2:$CX$500,COLUMNS($J19:AO19)+9,FALSE))</f>
        <v>憑分即賞</v>
      </c>
      <c r="AP19" t="str">
        <f>IF(ISBLANK(VLOOKUP($C19&amp;$D19&amp;$G19,Setup!$D$2:$CX$500,COLUMNS($J19:AP19)+9,FALSE)),"",VLOOKUP($C19&amp;$D19&amp;$G19,Setup!$D$2:$CX$500,COLUMNS($J19:AP19)+9,FALSE))</f>
        <v/>
      </c>
      <c r="AQ19" t="str">
        <f>IF(ISBLANK(VLOOKUP($C19&amp;$D19&amp;$G19,Setup!$D$2:$CX$500,COLUMNS($J19:AQ19)+9,FALSE)),"",VLOOKUP($C19&amp;$D19&amp;$G19,Setup!$D$2:$CX$500,COLUMNS($J19:AQ19)+9,FALSE))</f>
        <v/>
      </c>
      <c r="AR19" t="str">
        <f>IF(ISBLANK(VLOOKUP($C19&amp;$D19&amp;$G19,Setup!$D$2:$CX$500,COLUMNS($J19:AR19)+9,FALSE)),"",VLOOKUP($C19&amp;$D19&amp;$G19,Setup!$D$2:$CX$500,COLUMNS($J19:AR19)+9,FALSE))</f>
        <v/>
      </c>
      <c r="AS19" t="str">
        <f>IF(ISBLANK(VLOOKUP($C19&amp;$D19&amp;$G19,Setup!$D$2:$CX$500,COLUMNS($J19:AS19)+9,FALSE)),"",VLOOKUP($C19&amp;$D19&amp;$G19,Setup!$D$2:$CX$500,COLUMNS($J19:AS19)+9,FALSE))</f>
        <v/>
      </c>
      <c r="AT19" t="str">
        <f>IF(ISBLANK(VLOOKUP($C19&amp;$D19&amp;$G19,Setup!$D$2:$CX$500,COLUMNS($J19:AT19)+9,FALSE)),"",VLOOKUP($C19&amp;$D19&amp;$G19,Setup!$D$2:$CX$500,COLUMNS($J19:AT19)+9,FALSE))</f>
        <v/>
      </c>
      <c r="AU19" t="str">
        <f>IF(ISBLANK(VLOOKUP($C19&amp;$D19&amp;$G19,Setup!$D$2:$CX$500,COLUMNS($J19:AU19)+9,FALSE)),"",VLOOKUP($C19&amp;$D19&amp;$G19,Setup!$D$2:$CX$500,COLUMNS($J19:AU19)+9,FALSE))</f>
        <v/>
      </c>
      <c r="AV19" t="str">
        <f>IF(ISBLANK(VLOOKUP($C19&amp;$D19&amp;$G19,Setup!$D$2:$CX$500,COLUMNS($J19:AV19)+9,FALSE)),"",VLOOKUP($C19&amp;$D19&amp;$G19,Setup!$D$2:$CX$500,COLUMNS($J19:AV19)+9,FALSE))</f>
        <v/>
      </c>
      <c r="AW19" t="str">
        <f>IF(ISBLANK(VLOOKUP($C19&amp;$D19&amp;$G19,Setup!$D$2:$CX$500,COLUMNS($J19:AW19)+9,FALSE)),"",VLOOKUP($C19&amp;$D19&amp;$G19,Setup!$D$2:$CX$500,COLUMNS($J19:AW19)+9,FALSE))</f>
        <v/>
      </c>
      <c r="AX19" t="str">
        <f>IF(ISBLANK(VLOOKUP($C19&amp;$D19&amp;$G19,Setup!$D$2:$CX$500,COLUMNS($J19:AX19)+9,FALSE)),"",VLOOKUP($C19&amp;$D19&amp;$G19,Setup!$D$2:$CX$500,COLUMNS($J19:AX19)+9,FALSE))</f>
        <v>優惠和禮遇</v>
      </c>
      <c r="AY19" t="str">
        <f>IF(ISBLANK(VLOOKUP($C19&amp;$D19&amp;$G19,Setup!$D$2:$CX$500,COLUMNS($J19:AY19)+9,FALSE)),"",VLOOKUP($C19&amp;$D19&amp;$G19,Setup!$D$2:$CX$500,COLUMNS($J19:AY19)+9,FALSE))</f>
        <v>全年優惠</v>
      </c>
      <c r="AZ19" t="str">
        <f>IF(ISBLANK(VLOOKUP($C19&amp;$D19&amp;$G19,Setup!$D$2:$CX$500,COLUMNS($J19:AZ19)+9,FALSE)),"",VLOOKUP($C19&amp;$D19&amp;$G19,Setup!$D$2:$CX$500,COLUMNS($J19:AZ19)+9,FALSE))</f>
        <v>Citi® Private Pass®</v>
      </c>
      <c r="BA19" t="str">
        <f>IF(ISBLANK(VLOOKUP($C19&amp;$D19&amp;$G19,Setup!$D$2:$CX$500,COLUMNS($J19:BA19)+9,FALSE)),"",VLOOKUP($C19&amp;$D19&amp;$G19,Setup!$D$2:$CX$500,COLUMNS($J19:BA19)+9,FALSE))</f>
        <v>Citi World Privileges</v>
      </c>
      <c r="BB19" t="str">
        <f>IF(ISBLANK(VLOOKUP($C19&amp;$D19&amp;$G19,Setup!$D$2:$CX$500,COLUMNS($J19:BB19)+9,FALSE)),"",VLOOKUP($C19&amp;$D19&amp;$G19,Setup!$D$2:$CX$500,COLUMNS($J19:BB19)+9,FALSE))</f>
        <v>查閱全部 »</v>
      </c>
      <c r="BC19" t="str">
        <f>IF(ISBLANK(VLOOKUP($C19&amp;$D19&amp;$G19,Setup!$D$2:$CX$500,COLUMNS($J19:BC19)+9,FALSE)),"",VLOOKUP($C19&amp;$D19&amp;$G19,Setup!$D$2:$CX$500,COLUMNS($J19:BC19)+9,FALSE))</f>
        <v/>
      </c>
      <c r="BD19" t="str">
        <f>IF(ISBLANK(VLOOKUP($C19&amp;$D19&amp;$G19,Setup!$D$2:$CX$500,COLUMNS($J19:BD19)+9,FALSE)),"",VLOOKUP($C19&amp;$D19&amp;$G19,Setup!$D$2:$CX$500,COLUMNS($J19:BD19)+9,FALSE))</f>
        <v/>
      </c>
      <c r="BE19" t="str">
        <f>IF(ISBLANK(VLOOKUP($C19&amp;$D19&amp;$G19,Setup!$D$2:$CX$500,COLUMNS($J19:BE19)+9,FALSE)),"",VLOOKUP($C19&amp;$D19&amp;$G19,Setup!$D$2:$CX$500,COLUMNS($J19:BE19)+9,FALSE))</f>
        <v/>
      </c>
      <c r="BF19" t="str">
        <f>IF(ISBLANK(VLOOKUP($C19&amp;$D19&amp;$G19,Setup!$D$2:$CX$500,COLUMNS($J19:BF19)+9,FALSE)),"",VLOOKUP($C19&amp;$D19&amp;$G19,Setup!$D$2:$CX$500,COLUMNS($J19:BF19)+9,FALSE))</f>
        <v/>
      </c>
      <c r="BG19" t="str">
        <f>IF(ISBLANK(VLOOKUP($C19&amp;$D19&amp;$G19,Setup!$D$2:$CX$500,COLUMNS($J19:BG19)+9,FALSE)),"",VLOOKUP($C19&amp;$D19&amp;$G19,Setup!$D$2:$CX$500,COLUMNS($J19:BG19)+9,FALSE))</f>
        <v/>
      </c>
      <c r="BH19" t="str">
        <f>IF(ISBLANK(VLOOKUP($C19&amp;$D19&amp;$G19,Setup!$D$2:$CX$500,COLUMNS($J19:BH19)+9,FALSE)),"",VLOOKUP($C19&amp;$D19&amp;$G19,Setup!$D$2:$CX$500,COLUMNS($J19:BH19)+9,FALSE))</f>
        <v/>
      </c>
      <c r="BI19" t="str">
        <f>IF(ISBLANK(VLOOKUP($C19&amp;$D19&amp;$G19,Setup!$D$2:$CX$500,COLUMNS($J19:BI19)+9,FALSE)),"",VLOOKUP($C19&amp;$D19&amp;$G19,Setup!$D$2:$CX$500,COLUMNS($J19:BI19)+9,FALSE))</f>
        <v/>
      </c>
      <c r="BJ19" t="str">
        <f>IF(ISBLANK(VLOOKUP($C19&amp;$D19&amp;$G19,Setup!$D$2:$CX$500,COLUMNS($J19:BJ19)+9,FALSE)),"",VLOOKUP($C19&amp;$D19&amp;$G19,Setup!$D$2:$CX$500,COLUMNS($J19:BJ19)+9,FALSE))</f>
        <v/>
      </c>
      <c r="BK19" t="str">
        <f>IF(ISBLANK(VLOOKUP($C19&amp;$D19&amp;$G19,Setup!$D$2:$CX$500,COLUMNS($J19:BK19)+9,FALSE)),"",VLOOKUP($C19&amp;$D19&amp;$G19,Setup!$D$2:$CX$500,COLUMNS($J19:BK19)+9,FALSE))</f>
        <v/>
      </c>
      <c r="BL19" t="str">
        <f>IF(ISBLANK(VLOOKUP($C19&amp;$D19&amp;$G19,Setup!$D$2:$CX$500,COLUMNS($J19:BL19)+9,FALSE)),"",VLOOKUP($C19&amp;$D19&amp;$G19,Setup!$D$2:$CX$500,COLUMNS($J19:BL19)+9,FALSE))</f>
        <v/>
      </c>
      <c r="BM19" t="str">
        <f>IF(ISBLANK(VLOOKUP($C19&amp;$D19&amp;$G19,Setup!$D$2:$CX$500,COLUMNS($J19:BM19)+9,FALSE)),"",VLOOKUP($C19&amp;$D19&amp;$G19,Setup!$D$2:$CX$500,COLUMNS($J19:BM19)+9,FALSE))</f>
        <v/>
      </c>
      <c r="BN19" t="str">
        <f>IF(ISBLANK(VLOOKUP($C19&amp;$D19&amp;$G19,Setup!$D$2:$CX$500,COLUMNS($J19:BN19)+9,FALSE)),"",VLOOKUP($C19&amp;$D19&amp;$G19,Setup!$D$2:$CX$500,COLUMNS($J19:BN19)+9,FALSE))</f>
        <v/>
      </c>
      <c r="BO19" t="str">
        <f>IF(ISBLANK(VLOOKUP($C19&amp;$D19&amp;$G19,Setup!$D$2:$CX$500,COLUMNS($J19:BO19)+9,FALSE)),"",VLOOKUP($C19&amp;$D19&amp;$G19,Setup!$D$2:$CX$500,COLUMNS($J19:BO19)+9,FALSE))</f>
        <v/>
      </c>
      <c r="BP19" t="str">
        <f>IF(ISBLANK(VLOOKUP($C19&amp;$D19&amp;$G19,Setup!$D$2:$CX$500,COLUMNS($J19:BP19)+9,FALSE)),"",VLOOKUP($C19&amp;$D19&amp;$G19,Setup!$D$2:$CX$500,COLUMNS($J19:BP19)+9,FALSE))</f>
        <v/>
      </c>
      <c r="BQ19" t="str">
        <f>IF(ISBLANK(VLOOKUP($C19&amp;$D19&amp;$G19,Setup!$D$2:$CX$500,COLUMNS($J19:BQ19)+9,FALSE)),"",VLOOKUP($C19&amp;$D19&amp;$G19,Setup!$D$2:$CX$500,COLUMNS($J19:BQ19)+9,FALSE))</f>
        <v/>
      </c>
      <c r="BR19" t="str">
        <f>IF(ISBLANK(VLOOKUP($C19&amp;$D19&amp;$G19,Setup!$D$2:$CX$500,COLUMNS($J19:BR19)+9,FALSE)),"",VLOOKUP($C19&amp;$D19&amp;$G19,Setup!$D$2:$CX$500,COLUMNS($J19:BR19)+9,FALSE))</f>
        <v/>
      </c>
      <c r="BS19" t="str">
        <f>IF(ISBLANK(VLOOKUP($C19&amp;$D19&amp;$G19,Setup!$D$2:$CX$500,COLUMNS($J19:BS19)+9,FALSE)),"",VLOOKUP($C19&amp;$D19&amp;$G19,Setup!$D$2:$CX$500,COLUMNS($J19:BS19)+9,FALSE))</f>
        <v/>
      </c>
      <c r="BT19" t="str">
        <f>IF(ISBLANK(VLOOKUP($C19&amp;$D19&amp;$G19,Setup!$D$2:$CX$500,COLUMNS($J19:BT19)+9,FALSE)),"",VLOOKUP($C19&amp;$D19&amp;$G19,Setup!$D$2:$CX$500,COLUMNS($J19:BT19)+9,FALSE))</f>
        <v/>
      </c>
      <c r="BU19" t="str">
        <f>IF(ISBLANK(VLOOKUP($C19&amp;$D19&amp;$G19,Setup!$D$2:$CX$500,COLUMNS($J19:BU19)+9,FALSE)),"",VLOOKUP($C19&amp;$D19&amp;$G19,Setup!$D$2:$CX$500,COLUMNS($J19:BU19)+9,FALSE))</f>
        <v/>
      </c>
      <c r="BV19" t="str">
        <f>IF(ISBLANK(VLOOKUP($C19&amp;$D19&amp;$G19,Setup!$D$2:$CX$500,COLUMNS($J19:BV19)+9,FALSE)),"",VLOOKUP($C19&amp;$D19&amp;$G19,Setup!$D$2:$CX$500,COLUMNS($J19:BV19)+9,FALSE))</f>
        <v/>
      </c>
      <c r="BW19" t="str">
        <f>IF(ISBLANK(VLOOKUP($C19&amp;$D19&amp;$G19,Setup!$D$2:$CX$500,COLUMNS($J19:BW19)+9,FALSE)),"",VLOOKUP($C19&amp;$D19&amp;$G19,Setup!$D$2:$CX$500,COLUMNS($J19:BW19)+9,FALSE))</f>
        <v/>
      </c>
      <c r="BX19" t="str">
        <f>IF(ISBLANK(VLOOKUP($C19&amp;$D19&amp;$G19,Setup!$D$2:$CX$500,COLUMNS($J19:BX19)+9,FALSE)),"",VLOOKUP($C19&amp;$D19&amp;$G19,Setup!$D$2:$CX$500,COLUMNS($J19:BX19)+9,FALSE))</f>
        <v/>
      </c>
      <c r="BY19" t="str">
        <f>IF(ISBLANK(VLOOKUP($C19&amp;$D19&amp;$G19,Setup!$D$2:$CX$500,COLUMNS($J19:BY19)+9,FALSE)),"",VLOOKUP($C19&amp;$D19&amp;$G19,Setup!$D$2:$CX$500,COLUMNS($J19:BY19)+9,FALSE))</f>
        <v/>
      </c>
      <c r="BZ19" t="str">
        <f>IF(ISBLANK(VLOOKUP($C19&amp;$D19&amp;$G19,Setup!$D$2:$CX$500,COLUMNS($J19:BZ19)+9,FALSE)),"",VLOOKUP($C19&amp;$D19&amp;$G19,Setup!$D$2:$CX$500,COLUMNS($J19:BZ19)+9,FALSE))</f>
        <v/>
      </c>
      <c r="CA19" t="str">
        <f>IF(ISBLANK(VLOOKUP($C19&amp;$D19&amp;$G19,Setup!$D$2:$CX$500,COLUMNS($J19:CA19)+9,FALSE)),"",VLOOKUP($C19&amp;$D19&amp;$G19,Setup!$D$2:$CX$500,COLUMNS($J19:CA19)+9,FALSE))</f>
        <v/>
      </c>
      <c r="CB19" t="str">
        <f>IF(ISBLANK(VLOOKUP($C19&amp;$D19&amp;$G19,Setup!$D$2:$CX$500,COLUMNS($J19:CB19)+9,FALSE)),"",VLOOKUP($C19&amp;$D19&amp;$G19,Setup!$D$2:$CX$500,COLUMNS($J19:CB19)+9,FALSE))</f>
        <v/>
      </c>
      <c r="CC19" t="str">
        <f>IF(ISBLANK(VLOOKUP($C19&amp;$D19&amp;$G19,Setup!$D$2:$CX$500,COLUMNS($J19:CC19)+9,FALSE)),"",VLOOKUP($C19&amp;$D19&amp;$G19,Setup!$D$2:$CX$500,COLUMNS($J19:CC19)+9,FALSE))</f>
        <v/>
      </c>
      <c r="CD19" t="str">
        <f>IF(ISBLANK(VLOOKUP($C19&amp;$D19&amp;$G19,Setup!$D$2:$CX$500,COLUMNS($J19:CD19)+9,FALSE)),"",VLOOKUP($C19&amp;$D19&amp;$G19,Setup!$D$2:$CX$500,COLUMNS($J19:CD19)+9,FALSE))</f>
        <v/>
      </c>
      <c r="CE19" t="str">
        <f>IF(ISBLANK(VLOOKUP($C19&amp;$D19&amp;$G19,Setup!$D$2:$CX$500,COLUMNS($J19:CE19)+9,FALSE)),"",VLOOKUP($C19&amp;$D19&amp;$G19,Setup!$D$2:$CX$500,COLUMNS($J19:CE19)+9,FALSE))</f>
        <v/>
      </c>
      <c r="CF19" t="str">
        <f>IF(ISBLANK(VLOOKUP($C19&amp;$D19&amp;$G19,Setup!$D$2:$CX$500,COLUMNS($J19:CF19)+9,FALSE)),"",VLOOKUP($C19&amp;$D19&amp;$G19,Setup!$D$2:$CX$500,COLUMNS($J19:CF19)+9,FALSE))</f>
        <v/>
      </c>
      <c r="CG19" t="str">
        <f>IF(ISBLANK(VLOOKUP($C19&amp;$D19&amp;$G19,Setup!$D$2:$CX$500,COLUMNS($J19:CG19)+9,FALSE)),"",VLOOKUP($C19&amp;$D19&amp;$G19,Setup!$D$2:$CX$500,COLUMNS($J19:CG19)+9,FALSE))</f>
        <v/>
      </c>
      <c r="CH19" t="str">
        <f>IF(ISBLANK(VLOOKUP($C19&amp;$D19&amp;$G19,Setup!$D$2:$CX$500,COLUMNS($J19:CH19)+9,FALSE)),"",VLOOKUP($C19&amp;$D19&amp;$G19,Setup!$D$2:$CX$500,COLUMNS($J19:CH19)+9,FALSE))</f>
        <v/>
      </c>
      <c r="CI19" t="str">
        <f>IF(ISBLANK(VLOOKUP($C19&amp;$D19&amp;$G19,Setup!$D$2:$CX$500,COLUMNS($J19:CI19)+9,FALSE)),"",VLOOKUP($C19&amp;$D19&amp;$G19,Setup!$D$2:$CX$500,COLUMNS($J19:CI19)+9,FALSE))</f>
        <v/>
      </c>
      <c r="CJ19" t="str">
        <f>IF(ISBLANK(VLOOKUP($C19&amp;$D19&amp;$G19,Setup!$D$2:$CX$500,COLUMNS($J19:CJ19)+9,FALSE)),"",VLOOKUP($C19&amp;$D19&amp;$G19,Setup!$D$2:$CX$500,COLUMNS($J19:CJ19)+9,FALSE))</f>
        <v/>
      </c>
      <c r="CK19" t="str">
        <f>IF(ISBLANK(VLOOKUP($C19&amp;$D19&amp;$G19,Setup!$D$2:$CX$500,COLUMNS($J19:CK19)+9,FALSE)),"",VLOOKUP($C19&amp;$D19&amp;$G19,Setup!$D$2:$CX$500,COLUMNS($J19:CK19)+9,FALSE))</f>
        <v/>
      </c>
      <c r="CL19" t="str">
        <f>IF(ISBLANK(VLOOKUP($C19&amp;$D19&amp;$G19,Setup!$D$2:$CX$500,COLUMNS($J19:CL19)+9,FALSE)),"",VLOOKUP($C19&amp;$D19&amp;$G19,Setup!$D$2:$CX$500,COLUMNS($J19:CL19)+9,FALSE))</f>
        <v/>
      </c>
      <c r="CM19" t="str">
        <f>IF(ISBLANK(VLOOKUP($C19&amp;$D19&amp;$G19,Setup!$D$2:$CX$500,COLUMNS($J19:CM19)+9,FALSE)),"",VLOOKUP($C19&amp;$D19&amp;$G19,Setup!$D$2:$CX$500,COLUMNS($J19:CM19)+9,FALSE))</f>
        <v/>
      </c>
      <c r="CN19" t="str">
        <f>IF(ISBLANK(VLOOKUP($C19&amp;$D19&amp;$G19,Setup!$D$2:$CX$500,COLUMNS($J19:CN19)+9,FALSE)),"",VLOOKUP($C19&amp;$D19&amp;$G19,Setup!$D$2:$CX$500,COLUMNS($J19:CN19)+9,FALSE))</f>
        <v/>
      </c>
      <c r="CO19" t="str">
        <f>IF(ISBLANK(VLOOKUP($C19&amp;$D19&amp;$G19,Setup!$D$2:$CX$500,COLUMNS($J19:CO19)+9,FALSE)),"",VLOOKUP($C19&amp;$D19&amp;$G19,Setup!$D$2:$CX$500,COLUMNS($J19:CO19)+9,FALSE))</f>
        <v/>
      </c>
      <c r="CP19" t="str">
        <f>IF(ISBLANK(VLOOKUP($C19&amp;$D19&amp;$G19,Setup!$D$2:$CX$500,COLUMNS($J19:CP19)+9,FALSE)),"",VLOOKUP($C19&amp;$D19&amp;$G19,Setup!$D$2:$CX$500,COLUMNS($J19:CP19)+9,FALSE))</f>
        <v/>
      </c>
      <c r="CQ19" t="str">
        <f>IF(ISBLANK(VLOOKUP($C19&amp;$D19&amp;$G19,Setup!$D$2:$CX$500,COLUMNS($J19:CQ19)+9,FALSE)),"",VLOOKUP($C19&amp;$D19&amp;$G19,Setup!$D$2:$CX$500,COLUMNS($J19:CQ19)+9,FALSE))</f>
        <v/>
      </c>
      <c r="CR19" t="str">
        <f>IF(ISBLANK(VLOOKUP($C19&amp;$D19&amp;$G19,Setup!$D$2:$CX$500,COLUMNS($J19:CR19)+9,FALSE)),"",VLOOKUP($C19&amp;$D19&amp;$G19,Setup!$D$2:$CX$500,COLUMNS($J19:CR19)+9,FALSE))</f>
        <v/>
      </c>
      <c r="CS19" t="str">
        <f>IF(ISBLANK(VLOOKUP($C19&amp;$D19&amp;$G19,Setup!$D$2:$CX$500,COLUMNS($J19:CS19)+9,FALSE)),"",VLOOKUP($C19&amp;$D19&amp;$G19,Setup!$D$2:$CX$500,COLUMNS($J19:CS19)+9,FALSE))</f>
        <v/>
      </c>
      <c r="CT19" t="str">
        <f>IF(ISBLANK(VLOOKUP($C19&amp;$D19&amp;$G19,Setup!$D$2:$CX$500,COLUMNS($J19:CT19)+9,FALSE)),"",VLOOKUP($C19&amp;$D19&amp;$G19,Setup!$D$2:$CX$500,COLUMNS($J19:CT19)+9,FALSE))</f>
        <v/>
      </c>
      <c r="CU19" t="str">
        <f>IF(ISBLANK(VLOOKUP($C19&amp;$D19&amp;$G19,Setup!$D$2:$CX$500,COLUMNS($J19:CU19)+9,FALSE)),"",VLOOKUP($C19&amp;$D19&amp;$G19,Setup!$D$2:$CX$500,COLUMNS($J19:CU19)+9,FALSE))</f>
        <v/>
      </c>
    </row>
    <row r="20" spans="1:99" x14ac:dyDescent="0.25">
      <c r="A20" t="s">
        <v>515</v>
      </c>
      <c r="B20" t="s">
        <v>156</v>
      </c>
      <c r="C20" s="1" t="s">
        <v>159</v>
      </c>
      <c r="D20" s="1" t="s">
        <v>189</v>
      </c>
      <c r="E20" s="1" t="s">
        <v>553</v>
      </c>
      <c r="F20" s="1" t="s">
        <v>186</v>
      </c>
      <c r="G20" s="1" t="s">
        <v>29</v>
      </c>
      <c r="H20" s="1" t="s">
        <v>554</v>
      </c>
      <c r="I20" s="1" t="s">
        <v>552</v>
      </c>
      <c r="J20" t="str">
        <f>IF(ISBLANK(VLOOKUP($C20&amp;$D20&amp;$G20,Setup!$D$2:$CX$500,COLUMNS($J20:J20)+9,FALSE)),"",VLOOKUP($C20&amp;$D20&amp;$G20,Setup!$D$2:$CX$500,COLUMNS($J20:J20)+9,FALSE))</f>
        <v>Merchandise</v>
      </c>
      <c r="K20" t="str">
        <f>IF(ISBLANK(VLOOKUP($C20&amp;$D20&amp;$G20,Setup!$D$2:$CX$500,COLUMNS($J20:K20)+9,FALSE)),"",VLOOKUP($C20&amp;$D20&amp;$G20,Setup!$D$2:$CX$500,COLUMNS($J20:K20)+9,FALSE))</f>
        <v>SEE ALL BRANDS »</v>
      </c>
      <c r="L20" t="str">
        <f>IF(ISBLANK(VLOOKUP($C20&amp;$D20&amp;$G20,Setup!$D$2:$CX$500,COLUMNS($J20:L20)+9,FALSE)),"",VLOOKUP($C20&amp;$D20&amp;$G20,Setup!$D$2:$CX$500,COLUMNS($J20:L20)+9,FALSE))</f>
        <v/>
      </c>
      <c r="M20" t="str">
        <f>IF(ISBLANK(VLOOKUP($C20&amp;$D20&amp;$G20,Setup!$D$2:$CX$500,COLUMNS($J20:M20)+9,FALSE)),"",VLOOKUP($C20&amp;$D20&amp;$G20,Setup!$D$2:$CX$500,COLUMNS($J20:M20)+9,FALSE))</f>
        <v/>
      </c>
      <c r="N20" t="str">
        <f>IF(ISBLANK(VLOOKUP($C20&amp;$D20&amp;$G20,Setup!$D$2:$CX$500,COLUMNS($J20:N20)+9,FALSE)),"",VLOOKUP($C20&amp;$D20&amp;$G20,Setup!$D$2:$CX$500,COLUMNS($J20:N20)+9,FALSE))</f>
        <v/>
      </c>
      <c r="O20" t="str">
        <f>IF(ISBLANK(VLOOKUP($C20&amp;$D20&amp;$G20,Setup!$D$2:$CX$500,COLUMNS($J20:O20)+9,FALSE)),"",VLOOKUP($C20&amp;$D20&amp;$G20,Setup!$D$2:$CX$500,COLUMNS($J20:O20)+9,FALSE))</f>
        <v/>
      </c>
      <c r="P20" t="str">
        <f>IF(ISBLANK(VLOOKUP($C20&amp;$D20&amp;$G20,Setup!$D$2:$CX$500,COLUMNS($J20:P20)+9,FALSE)),"",VLOOKUP($C20&amp;$D20&amp;$G20,Setup!$D$2:$CX$500,COLUMNS($J20:P20)+9,FALSE))</f>
        <v/>
      </c>
      <c r="Q20" t="str">
        <f>IF(ISBLANK(VLOOKUP($C20&amp;$D20&amp;$G20,Setup!$D$2:$CX$500,COLUMNS($J20:Q20)+9,FALSE)),"",VLOOKUP($C20&amp;$D20&amp;$G20,Setup!$D$2:$CX$500,COLUMNS($J20:Q20)+9,FALSE))</f>
        <v/>
      </c>
      <c r="R20" t="str">
        <f>IF(ISBLANK(VLOOKUP($C20&amp;$D20&amp;$G20,Setup!$D$2:$CX$500,COLUMNS($J20:R20)+9,FALSE)),"",VLOOKUP($C20&amp;$D20&amp;$G20,Setup!$D$2:$CX$500,COLUMNS($J20:R20)+9,FALSE))</f>
        <v/>
      </c>
      <c r="S20" t="str">
        <f>IF(ISBLANK(VLOOKUP($C20&amp;$D20&amp;$G20,Setup!$D$2:$CX$500,COLUMNS($J20:S20)+9,FALSE)),"",VLOOKUP($C20&amp;$D20&amp;$G20,Setup!$D$2:$CX$500,COLUMNS($J20:S20)+9,FALSE))</f>
        <v/>
      </c>
      <c r="T20" t="str">
        <f>IF(ISBLANK(VLOOKUP($C20&amp;$D20&amp;$G20,Setup!$D$2:$CX$500,COLUMNS($J20:T20)+9,FALSE)),"",VLOOKUP($C20&amp;$D20&amp;$G20,Setup!$D$2:$CX$500,COLUMNS($J20:T20)+9,FALSE))</f>
        <v>Travel</v>
      </c>
      <c r="U20" t="str">
        <f>IF(ISBLANK(VLOOKUP($C20&amp;$D20&amp;$G20,Setup!$D$2:$CX$500,COLUMNS($J20:U20)+9,FALSE)),"",VLOOKUP($C20&amp;$D20&amp;$G20,Setup!$D$2:$CX$500,COLUMNS($J20:U20)+9,FALSE))</f>
        <v>Flights</v>
      </c>
      <c r="V20" t="str">
        <f>IF(ISBLANK(VLOOKUP($C20&amp;$D20&amp;$G20,Setup!$D$2:$CX$500,COLUMNS($J20:V20)+9,FALSE)),"",VLOOKUP($C20&amp;$D20&amp;$G20,Setup!$D$2:$CX$500,COLUMNS($J20:V20)+9,FALSE))</f>
        <v>Hotels</v>
      </c>
      <c r="W20" t="str">
        <f>IF(ISBLANK(VLOOKUP($C20&amp;$D20&amp;$G20,Setup!$D$2:$CX$500,COLUMNS($J20:W20)+9,FALSE)),"",VLOOKUP($C20&amp;$D20&amp;$G20,Setup!$D$2:$CX$500,COLUMNS($J20:W20)+9,FALSE))</f>
        <v>Cars</v>
      </c>
      <c r="X20" t="str">
        <f>IF(ISBLANK(VLOOKUP($C20&amp;$D20&amp;$G20,Setup!$D$2:$CX$500,COLUMNS($J20:X20)+9,FALSE)),"",VLOOKUP($C20&amp;$D20&amp;$G20,Setup!$D$2:$CX$500,COLUMNS($J20:X20)+9,FALSE))</f>
        <v>Deals</v>
      </c>
      <c r="Y20" t="str">
        <f>IF(ISBLANK(VLOOKUP($C20&amp;$D20&amp;$G20,Setup!$D$2:$CX$500,COLUMNS($J20:Y20)+9,FALSE)),"",VLOOKUP($C20&amp;$D20&amp;$G20,Setup!$D$2:$CX$500,COLUMNS($J20:Y20)+9,FALSE))</f>
        <v>Activities</v>
      </c>
      <c r="Z20" t="str">
        <f>IF(ISBLANK(VLOOKUP($C20&amp;$D20&amp;$G20,Setup!$D$2:$CX$500,COLUMNS($J20:Z20)+9,FALSE)),"",VLOOKUP($C20&amp;$D20&amp;$G20,Setup!$D$2:$CX$500,COLUMNS($J20:Z20)+9,FALSE))</f>
        <v>My Trips</v>
      </c>
      <c r="AA20" t="str">
        <f>IF(ISBLANK(VLOOKUP($C20&amp;$D20&amp;$G20,Setup!$D$2:$CX$500,COLUMNS($J20:AA20)+9,FALSE)),"",VLOOKUP($C20&amp;$D20&amp;$G20,Setup!$D$2:$CX$500,COLUMNS($J20:AA20)+9,FALSE))</f>
        <v>Itinerary</v>
      </c>
      <c r="AB20" t="str">
        <f>IF(ISBLANK(VLOOKUP($C20&amp;$D20&amp;$G20,Setup!$D$2:$CX$500,COLUMNS($J20:AB20)+9,FALSE)),"",VLOOKUP($C20&amp;$D20&amp;$G20,Setup!$D$2:$CX$500,COLUMNS($J20:AB20)+9,FALSE))</f>
        <v>Points Transfer</v>
      </c>
      <c r="AC20" t="str">
        <f>IF(ISBLANK(VLOOKUP($C20&amp;$D20&amp;$G20,Setup!$D$2:$CX$500,COLUMNS($J20:AC20)+9,FALSE)),"",VLOOKUP($C20&amp;$D20&amp;$G20,Setup!$D$2:$CX$500,COLUMNS($J20:AC20)+9,FALSE))</f>
        <v/>
      </c>
      <c r="AD20" t="str">
        <f>IF(ISBLANK(VLOOKUP($C20&amp;$D20&amp;$G20,Setup!$D$2:$CX$500,COLUMNS($J20:AD20)+9,FALSE)),"",VLOOKUP($C20&amp;$D20&amp;$G20,Setup!$D$2:$CX$500,COLUMNS($J20:AD20)+9,FALSE))</f>
        <v>Shop at Partners</v>
      </c>
      <c r="AE20" t="str">
        <f>IF(ISBLANK(VLOOKUP($C20&amp;$D20&amp;$G20,Setup!$D$2:$CX$500,COLUMNS($J20:AE20)+9,FALSE)),"",VLOOKUP($C20&amp;$D20&amp;$G20,Setup!$D$2:$CX$500,COLUMNS($J20:AE20)+9,FALSE))</f>
        <v>Instant Rewards</v>
      </c>
      <c r="AF20" t="str">
        <f>IF(ISBLANK(VLOOKUP($C20&amp;$D20&amp;$G20,Setup!$D$2:$CX$500,COLUMNS($J20:AF20)+9,FALSE)),"",VLOOKUP($C20&amp;$D20&amp;$G20,Setup!$D$2:$CX$500,COLUMNS($J20:AF20)+9,FALSE))</f>
        <v/>
      </c>
      <c r="AG20" t="str">
        <f>IF(ISBLANK(VLOOKUP($C20&amp;$D20&amp;$G20,Setup!$D$2:$CX$500,COLUMNS($J20:AG20)+9,FALSE)),"",VLOOKUP($C20&amp;$D20&amp;$G20,Setup!$D$2:$CX$500,COLUMNS($J20:AG20)+9,FALSE))</f>
        <v/>
      </c>
      <c r="AH20" t="str">
        <f>IF(ISBLANK(VLOOKUP($C20&amp;$D20&amp;$G20,Setup!$D$2:$CX$500,COLUMNS($J20:AH20)+9,FALSE)),"",VLOOKUP($C20&amp;$D20&amp;$G20,Setup!$D$2:$CX$500,COLUMNS($J20:AH20)+9,FALSE))</f>
        <v/>
      </c>
      <c r="AI20" t="str">
        <f>IF(ISBLANK(VLOOKUP($C20&amp;$D20&amp;$G20,Setup!$D$2:$CX$500,COLUMNS($J20:AI20)+9,FALSE)),"",VLOOKUP($C20&amp;$D20&amp;$G20,Setup!$D$2:$CX$500,COLUMNS($J20:AI20)+9,FALSE))</f>
        <v/>
      </c>
      <c r="AJ20" t="str">
        <f>IF(ISBLANK(VLOOKUP($C20&amp;$D20&amp;$G20,Setup!$D$2:$CX$500,COLUMNS($J20:AJ20)+9,FALSE)),"",VLOOKUP($C20&amp;$D20&amp;$G20,Setup!$D$2:$CX$500,COLUMNS($J20:AJ20)+9,FALSE))</f>
        <v/>
      </c>
      <c r="AK20" t="str">
        <f>IF(ISBLANK(VLOOKUP($C20&amp;$D20&amp;$G20,Setup!$D$2:$CX$500,COLUMNS($J20:AK20)+9,FALSE)),"",VLOOKUP($C20&amp;$D20&amp;$G20,Setup!$D$2:$CX$500,COLUMNS($J20:AK20)+9,FALSE))</f>
        <v/>
      </c>
      <c r="AL20" t="str">
        <f>IF(ISBLANK(VLOOKUP($C20&amp;$D20&amp;$G20,Setup!$D$2:$CX$500,COLUMNS($J20:AL20)+9,FALSE)),"",VLOOKUP($C20&amp;$D20&amp;$G20,Setup!$D$2:$CX$500,COLUMNS($J20:AL20)+9,FALSE))</f>
        <v/>
      </c>
      <c r="AM20" t="str">
        <f>IF(ISBLANK(VLOOKUP($C20&amp;$D20&amp;$G20,Setup!$D$2:$CX$500,COLUMNS($J20:AM20)+9,FALSE)),"",VLOOKUP($C20&amp;$D20&amp;$G20,Setup!$D$2:$CX$500,COLUMNS($J20:AM20)+9,FALSE))</f>
        <v/>
      </c>
      <c r="AN20" t="str">
        <f>IF(ISBLANK(VLOOKUP($C20&amp;$D20&amp;$G20,Setup!$D$2:$CX$500,COLUMNS($J20:AN20)+9,FALSE)),"",VLOOKUP($C20&amp;$D20&amp;$G20,Setup!$D$2:$CX$500,COLUMNS($J20:AN20)+9,FALSE))</f>
        <v>Offers and Privileges</v>
      </c>
      <c r="AO20" t="str">
        <f>IF(ISBLANK(VLOOKUP($C20&amp;$D20&amp;$G20,Setup!$D$2:$CX$500,COLUMNS($J20:AO20)+9,FALSE)),"",VLOOKUP($C20&amp;$D20&amp;$G20,Setup!$D$2:$CX$500,COLUMNS($J20:AO20)+9,FALSE))</f>
        <v>Year Round Offers</v>
      </c>
      <c r="AP20" t="str">
        <f>IF(ISBLANK(VLOOKUP($C20&amp;$D20&amp;$G20,Setup!$D$2:$CX$500,COLUMNS($J20:AP20)+9,FALSE)),"",VLOOKUP($C20&amp;$D20&amp;$G20,Setup!$D$2:$CX$500,COLUMNS($J20:AP20)+9,FALSE))</f>
        <v>Citi® Private Pass®</v>
      </c>
      <c r="AQ20" t="str">
        <f>IF(ISBLANK(VLOOKUP($C20&amp;$D20&amp;$G20,Setup!$D$2:$CX$500,COLUMNS($J20:AQ20)+9,FALSE)),"",VLOOKUP($C20&amp;$D20&amp;$G20,Setup!$D$2:$CX$500,COLUMNS($J20:AQ20)+9,FALSE))</f>
        <v>Citi World Privileges</v>
      </c>
      <c r="AR20" t="str">
        <f>IF(ISBLANK(VLOOKUP($C20&amp;$D20&amp;$G20,Setup!$D$2:$CX$500,COLUMNS($J20:AR20)+9,FALSE)),"",VLOOKUP($C20&amp;$D20&amp;$G20,Setup!$D$2:$CX$500,COLUMNS($J20:AR20)+9,FALSE))</f>
        <v>SEE ALL »</v>
      </c>
      <c r="AS20" t="str">
        <f>IF(ISBLANK(VLOOKUP($C20&amp;$D20&amp;$G20,Setup!$D$2:$CX$500,COLUMNS($J20:AS20)+9,FALSE)),"",VLOOKUP($C20&amp;$D20&amp;$G20,Setup!$D$2:$CX$500,COLUMNS($J20:AS20)+9,FALSE))</f>
        <v/>
      </c>
      <c r="AT20" t="str">
        <f>IF(ISBLANK(VLOOKUP($C20&amp;$D20&amp;$G20,Setup!$D$2:$CX$500,COLUMNS($J20:AT20)+9,FALSE)),"",VLOOKUP($C20&amp;$D20&amp;$G20,Setup!$D$2:$CX$500,COLUMNS($J20:AT20)+9,FALSE))</f>
        <v/>
      </c>
      <c r="AU20" t="str">
        <f>IF(ISBLANK(VLOOKUP($C20&amp;$D20&amp;$G20,Setup!$D$2:$CX$500,COLUMNS($J20:AU20)+9,FALSE)),"",VLOOKUP($C20&amp;$D20&amp;$G20,Setup!$D$2:$CX$500,COLUMNS($J20:AU20)+9,FALSE))</f>
        <v/>
      </c>
      <c r="AV20" t="str">
        <f>IF(ISBLANK(VLOOKUP($C20&amp;$D20&amp;$G20,Setup!$D$2:$CX$500,COLUMNS($J20:AV20)+9,FALSE)),"",VLOOKUP($C20&amp;$D20&amp;$G20,Setup!$D$2:$CX$500,COLUMNS($J20:AV20)+9,FALSE))</f>
        <v/>
      </c>
      <c r="AW20" t="str">
        <f>IF(ISBLANK(VLOOKUP($C20&amp;$D20&amp;$G20,Setup!$D$2:$CX$500,COLUMNS($J20:AW20)+9,FALSE)),"",VLOOKUP($C20&amp;$D20&amp;$G20,Setup!$D$2:$CX$500,COLUMNS($J20:AW20)+9,FALSE))</f>
        <v/>
      </c>
      <c r="AX20" t="str">
        <f>IF(ISBLANK(VLOOKUP($C20&amp;$D20&amp;$G20,Setup!$D$2:$CX$500,COLUMNS($J20:AX20)+9,FALSE)),"",VLOOKUP($C20&amp;$D20&amp;$G20,Setup!$D$2:$CX$500,COLUMNS($J20:AX20)+9,FALSE))</f>
        <v/>
      </c>
      <c r="AY20" t="str">
        <f>IF(ISBLANK(VLOOKUP($C20&amp;$D20&amp;$G20,Setup!$D$2:$CX$500,COLUMNS($J20:AY20)+9,FALSE)),"",VLOOKUP($C20&amp;$D20&amp;$G20,Setup!$D$2:$CX$500,COLUMNS($J20:AY20)+9,FALSE))</f>
        <v/>
      </c>
      <c r="AZ20" t="str">
        <f>IF(ISBLANK(VLOOKUP($C20&amp;$D20&amp;$G20,Setup!$D$2:$CX$500,COLUMNS($J20:AZ20)+9,FALSE)),"",VLOOKUP($C20&amp;$D20&amp;$G20,Setup!$D$2:$CX$500,COLUMNS($J20:AZ20)+9,FALSE))</f>
        <v/>
      </c>
      <c r="BA20" t="str">
        <f>IF(ISBLANK(VLOOKUP($C20&amp;$D20&amp;$G20,Setup!$D$2:$CX$500,COLUMNS($J20:BA20)+9,FALSE)),"",VLOOKUP($C20&amp;$D20&amp;$G20,Setup!$D$2:$CX$500,COLUMNS($J20:BA20)+9,FALSE))</f>
        <v/>
      </c>
      <c r="BB20" t="str">
        <f>IF(ISBLANK(VLOOKUP($C20&amp;$D20&amp;$G20,Setup!$D$2:$CX$500,COLUMNS($J20:BB20)+9,FALSE)),"",VLOOKUP($C20&amp;$D20&amp;$G20,Setup!$D$2:$CX$500,COLUMNS($J20:BB20)+9,FALSE))</f>
        <v/>
      </c>
      <c r="BC20" t="str">
        <f>IF(ISBLANK(VLOOKUP($C20&amp;$D20&amp;$G20,Setup!$D$2:$CX$500,COLUMNS($J20:BC20)+9,FALSE)),"",VLOOKUP($C20&amp;$D20&amp;$G20,Setup!$D$2:$CX$500,COLUMNS($J20:BC20)+9,FALSE))</f>
        <v/>
      </c>
      <c r="BD20" t="str">
        <f>IF(ISBLANK(VLOOKUP($C20&amp;$D20&amp;$G20,Setup!$D$2:$CX$500,COLUMNS($J20:BD20)+9,FALSE)),"",VLOOKUP($C20&amp;$D20&amp;$G20,Setup!$D$2:$CX$500,COLUMNS($J20:BD20)+9,FALSE))</f>
        <v/>
      </c>
      <c r="BE20" t="str">
        <f>IF(ISBLANK(VLOOKUP($C20&amp;$D20&amp;$G20,Setup!$D$2:$CX$500,COLUMNS($J20:BE20)+9,FALSE)),"",VLOOKUP($C20&amp;$D20&amp;$G20,Setup!$D$2:$CX$500,COLUMNS($J20:BE20)+9,FALSE))</f>
        <v/>
      </c>
      <c r="BF20" t="str">
        <f>IF(ISBLANK(VLOOKUP($C20&amp;$D20&amp;$G20,Setup!$D$2:$CX$500,COLUMNS($J20:BF20)+9,FALSE)),"",VLOOKUP($C20&amp;$D20&amp;$G20,Setup!$D$2:$CX$500,COLUMNS($J20:BF20)+9,FALSE))</f>
        <v/>
      </c>
      <c r="BG20" t="str">
        <f>IF(ISBLANK(VLOOKUP($C20&amp;$D20&amp;$G20,Setup!$D$2:$CX$500,COLUMNS($J20:BG20)+9,FALSE)),"",VLOOKUP($C20&amp;$D20&amp;$G20,Setup!$D$2:$CX$500,COLUMNS($J20:BG20)+9,FALSE))</f>
        <v/>
      </c>
      <c r="BH20" t="str">
        <f>IF(ISBLANK(VLOOKUP($C20&amp;$D20&amp;$G20,Setup!$D$2:$CX$500,COLUMNS($J20:BH20)+9,FALSE)),"",VLOOKUP($C20&amp;$D20&amp;$G20,Setup!$D$2:$CX$500,COLUMNS($J20:BH20)+9,FALSE))</f>
        <v/>
      </c>
      <c r="BI20" t="str">
        <f>IF(ISBLANK(VLOOKUP($C20&amp;$D20&amp;$G20,Setup!$D$2:$CX$500,COLUMNS($J20:BI20)+9,FALSE)),"",VLOOKUP($C20&amp;$D20&amp;$G20,Setup!$D$2:$CX$500,COLUMNS($J20:BI20)+9,FALSE))</f>
        <v/>
      </c>
      <c r="BJ20" t="str">
        <f>IF(ISBLANK(VLOOKUP($C20&amp;$D20&amp;$G20,Setup!$D$2:$CX$500,COLUMNS($J20:BJ20)+9,FALSE)),"",VLOOKUP($C20&amp;$D20&amp;$G20,Setup!$D$2:$CX$500,COLUMNS($J20:BJ20)+9,FALSE))</f>
        <v/>
      </c>
      <c r="BK20" t="str">
        <f>IF(ISBLANK(VLOOKUP($C20&amp;$D20&amp;$G20,Setup!$D$2:$CX$500,COLUMNS($J20:BK20)+9,FALSE)),"",VLOOKUP($C20&amp;$D20&amp;$G20,Setup!$D$2:$CX$500,COLUMNS($J20:BK20)+9,FALSE))</f>
        <v/>
      </c>
      <c r="BL20" t="str">
        <f>IF(ISBLANK(VLOOKUP($C20&amp;$D20&amp;$G20,Setup!$D$2:$CX$500,COLUMNS($J20:BL20)+9,FALSE)),"",VLOOKUP($C20&amp;$D20&amp;$G20,Setup!$D$2:$CX$500,COLUMNS($J20:BL20)+9,FALSE))</f>
        <v/>
      </c>
      <c r="BM20" t="str">
        <f>IF(ISBLANK(VLOOKUP($C20&amp;$D20&amp;$G20,Setup!$D$2:$CX$500,COLUMNS($J20:BM20)+9,FALSE)),"",VLOOKUP($C20&amp;$D20&amp;$G20,Setup!$D$2:$CX$500,COLUMNS($J20:BM20)+9,FALSE))</f>
        <v/>
      </c>
      <c r="BN20" t="str">
        <f>IF(ISBLANK(VLOOKUP($C20&amp;$D20&amp;$G20,Setup!$D$2:$CX$500,COLUMNS($J20:BN20)+9,FALSE)),"",VLOOKUP($C20&amp;$D20&amp;$G20,Setup!$D$2:$CX$500,COLUMNS($J20:BN20)+9,FALSE))</f>
        <v/>
      </c>
      <c r="BO20" t="str">
        <f>IF(ISBLANK(VLOOKUP($C20&amp;$D20&amp;$G20,Setup!$D$2:$CX$500,COLUMNS($J20:BO20)+9,FALSE)),"",VLOOKUP($C20&amp;$D20&amp;$G20,Setup!$D$2:$CX$500,COLUMNS($J20:BO20)+9,FALSE))</f>
        <v/>
      </c>
      <c r="BP20" t="str">
        <f>IF(ISBLANK(VLOOKUP($C20&amp;$D20&amp;$G20,Setup!$D$2:$CX$500,COLUMNS($J20:BP20)+9,FALSE)),"",VLOOKUP($C20&amp;$D20&amp;$G20,Setup!$D$2:$CX$500,COLUMNS($J20:BP20)+9,FALSE))</f>
        <v/>
      </c>
      <c r="BQ20" t="str">
        <f>IF(ISBLANK(VLOOKUP($C20&amp;$D20&amp;$G20,Setup!$D$2:$CX$500,COLUMNS($J20:BQ20)+9,FALSE)),"",VLOOKUP($C20&amp;$D20&amp;$G20,Setup!$D$2:$CX$500,COLUMNS($J20:BQ20)+9,FALSE))</f>
        <v/>
      </c>
      <c r="BR20" t="str">
        <f>IF(ISBLANK(VLOOKUP($C20&amp;$D20&amp;$G20,Setup!$D$2:$CX$500,COLUMNS($J20:BR20)+9,FALSE)),"",VLOOKUP($C20&amp;$D20&amp;$G20,Setup!$D$2:$CX$500,COLUMNS($J20:BR20)+9,FALSE))</f>
        <v/>
      </c>
      <c r="BS20" t="str">
        <f>IF(ISBLANK(VLOOKUP($C20&amp;$D20&amp;$G20,Setup!$D$2:$CX$500,COLUMNS($J20:BS20)+9,FALSE)),"",VLOOKUP($C20&amp;$D20&amp;$G20,Setup!$D$2:$CX$500,COLUMNS($J20:BS20)+9,FALSE))</f>
        <v/>
      </c>
      <c r="BT20" t="str">
        <f>IF(ISBLANK(VLOOKUP($C20&amp;$D20&amp;$G20,Setup!$D$2:$CX$500,COLUMNS($J20:BT20)+9,FALSE)),"",VLOOKUP($C20&amp;$D20&amp;$G20,Setup!$D$2:$CX$500,COLUMNS($J20:BT20)+9,FALSE))</f>
        <v/>
      </c>
      <c r="BU20" t="str">
        <f>IF(ISBLANK(VLOOKUP($C20&amp;$D20&amp;$G20,Setup!$D$2:$CX$500,COLUMNS($J20:BU20)+9,FALSE)),"",VLOOKUP($C20&amp;$D20&amp;$G20,Setup!$D$2:$CX$500,COLUMNS($J20:BU20)+9,FALSE))</f>
        <v/>
      </c>
      <c r="BV20" t="str">
        <f>IF(ISBLANK(VLOOKUP($C20&amp;$D20&amp;$G20,Setup!$D$2:$CX$500,COLUMNS($J20:BV20)+9,FALSE)),"",VLOOKUP($C20&amp;$D20&amp;$G20,Setup!$D$2:$CX$500,COLUMNS($J20:BV20)+9,FALSE))</f>
        <v/>
      </c>
      <c r="BW20" t="str">
        <f>IF(ISBLANK(VLOOKUP($C20&amp;$D20&amp;$G20,Setup!$D$2:$CX$500,COLUMNS($J20:BW20)+9,FALSE)),"",VLOOKUP($C20&amp;$D20&amp;$G20,Setup!$D$2:$CX$500,COLUMNS($J20:BW20)+9,FALSE))</f>
        <v/>
      </c>
      <c r="BX20" t="str">
        <f>IF(ISBLANK(VLOOKUP($C20&amp;$D20&amp;$G20,Setup!$D$2:$CX$500,COLUMNS($J20:BX20)+9,FALSE)),"",VLOOKUP($C20&amp;$D20&amp;$G20,Setup!$D$2:$CX$500,COLUMNS($J20:BX20)+9,FALSE))</f>
        <v/>
      </c>
      <c r="BY20" t="str">
        <f>IF(ISBLANK(VLOOKUP($C20&amp;$D20&amp;$G20,Setup!$D$2:$CX$500,COLUMNS($J20:BY20)+9,FALSE)),"",VLOOKUP($C20&amp;$D20&amp;$G20,Setup!$D$2:$CX$500,COLUMNS($J20:BY20)+9,FALSE))</f>
        <v/>
      </c>
      <c r="BZ20" t="str">
        <f>IF(ISBLANK(VLOOKUP($C20&amp;$D20&amp;$G20,Setup!$D$2:$CX$500,COLUMNS($J20:BZ20)+9,FALSE)),"",VLOOKUP($C20&amp;$D20&amp;$G20,Setup!$D$2:$CX$500,COLUMNS($J20:BZ20)+9,FALSE))</f>
        <v/>
      </c>
      <c r="CA20" t="str">
        <f>IF(ISBLANK(VLOOKUP($C20&amp;$D20&amp;$G20,Setup!$D$2:$CX$500,COLUMNS($J20:CA20)+9,FALSE)),"",VLOOKUP($C20&amp;$D20&amp;$G20,Setup!$D$2:$CX$500,COLUMNS($J20:CA20)+9,FALSE))</f>
        <v/>
      </c>
      <c r="CB20" t="str">
        <f>IF(ISBLANK(VLOOKUP($C20&amp;$D20&amp;$G20,Setup!$D$2:$CX$500,COLUMNS($J20:CB20)+9,FALSE)),"",VLOOKUP($C20&amp;$D20&amp;$G20,Setup!$D$2:$CX$500,COLUMNS($J20:CB20)+9,FALSE))</f>
        <v/>
      </c>
      <c r="CC20" t="str">
        <f>IF(ISBLANK(VLOOKUP($C20&amp;$D20&amp;$G20,Setup!$D$2:$CX$500,COLUMNS($J20:CC20)+9,FALSE)),"",VLOOKUP($C20&amp;$D20&amp;$G20,Setup!$D$2:$CX$500,COLUMNS($J20:CC20)+9,FALSE))</f>
        <v/>
      </c>
      <c r="CD20" t="str">
        <f>IF(ISBLANK(VLOOKUP($C20&amp;$D20&amp;$G20,Setup!$D$2:$CX$500,COLUMNS($J20:CD20)+9,FALSE)),"",VLOOKUP($C20&amp;$D20&amp;$G20,Setup!$D$2:$CX$500,COLUMNS($J20:CD20)+9,FALSE))</f>
        <v/>
      </c>
      <c r="CE20" t="str">
        <f>IF(ISBLANK(VLOOKUP($C20&amp;$D20&amp;$G20,Setup!$D$2:$CX$500,COLUMNS($J20:CE20)+9,FALSE)),"",VLOOKUP($C20&amp;$D20&amp;$G20,Setup!$D$2:$CX$500,COLUMNS($J20:CE20)+9,FALSE))</f>
        <v/>
      </c>
      <c r="CF20" t="str">
        <f>IF(ISBLANK(VLOOKUP($C20&amp;$D20&amp;$G20,Setup!$D$2:$CX$500,COLUMNS($J20:CF20)+9,FALSE)),"",VLOOKUP($C20&amp;$D20&amp;$G20,Setup!$D$2:$CX$500,COLUMNS($J20:CF20)+9,FALSE))</f>
        <v/>
      </c>
      <c r="CG20" t="str">
        <f>IF(ISBLANK(VLOOKUP($C20&amp;$D20&amp;$G20,Setup!$D$2:$CX$500,COLUMNS($J20:CG20)+9,FALSE)),"",VLOOKUP($C20&amp;$D20&amp;$G20,Setup!$D$2:$CX$500,COLUMNS($J20:CG20)+9,FALSE))</f>
        <v/>
      </c>
      <c r="CH20" t="str">
        <f>IF(ISBLANK(VLOOKUP($C20&amp;$D20&amp;$G20,Setup!$D$2:$CX$500,COLUMNS($J20:CH20)+9,FALSE)),"",VLOOKUP($C20&amp;$D20&amp;$G20,Setup!$D$2:$CX$500,COLUMNS($J20:CH20)+9,FALSE))</f>
        <v/>
      </c>
      <c r="CI20" t="str">
        <f>IF(ISBLANK(VLOOKUP($C20&amp;$D20&amp;$G20,Setup!$D$2:$CX$500,COLUMNS($J20:CI20)+9,FALSE)),"",VLOOKUP($C20&amp;$D20&amp;$G20,Setup!$D$2:$CX$500,COLUMNS($J20:CI20)+9,FALSE))</f>
        <v/>
      </c>
      <c r="CJ20" t="str">
        <f>IF(ISBLANK(VLOOKUP($C20&amp;$D20&amp;$G20,Setup!$D$2:$CX$500,COLUMNS($J20:CJ20)+9,FALSE)),"",VLOOKUP($C20&amp;$D20&amp;$G20,Setup!$D$2:$CX$500,COLUMNS($J20:CJ20)+9,FALSE))</f>
        <v/>
      </c>
      <c r="CK20" t="str">
        <f>IF(ISBLANK(VLOOKUP($C20&amp;$D20&amp;$G20,Setup!$D$2:$CX$500,COLUMNS($J20:CK20)+9,FALSE)),"",VLOOKUP($C20&amp;$D20&amp;$G20,Setup!$D$2:$CX$500,COLUMNS($J20:CK20)+9,FALSE))</f>
        <v/>
      </c>
      <c r="CL20" t="str">
        <f>IF(ISBLANK(VLOOKUP($C20&amp;$D20&amp;$G20,Setup!$D$2:$CX$500,COLUMNS($J20:CL20)+9,FALSE)),"",VLOOKUP($C20&amp;$D20&amp;$G20,Setup!$D$2:$CX$500,COLUMNS($J20:CL20)+9,FALSE))</f>
        <v/>
      </c>
      <c r="CM20" t="str">
        <f>IF(ISBLANK(VLOOKUP($C20&amp;$D20&amp;$G20,Setup!$D$2:$CX$500,COLUMNS($J20:CM20)+9,FALSE)),"",VLOOKUP($C20&amp;$D20&amp;$G20,Setup!$D$2:$CX$500,COLUMNS($J20:CM20)+9,FALSE))</f>
        <v/>
      </c>
      <c r="CN20" t="str">
        <f>IF(ISBLANK(VLOOKUP($C20&amp;$D20&amp;$G20,Setup!$D$2:$CX$500,COLUMNS($J20:CN20)+9,FALSE)),"",VLOOKUP($C20&amp;$D20&amp;$G20,Setup!$D$2:$CX$500,COLUMNS($J20:CN20)+9,FALSE))</f>
        <v/>
      </c>
      <c r="CO20" t="str">
        <f>IF(ISBLANK(VLOOKUP($C20&amp;$D20&amp;$G20,Setup!$D$2:$CX$500,COLUMNS($J20:CO20)+9,FALSE)),"",VLOOKUP($C20&amp;$D20&amp;$G20,Setup!$D$2:$CX$500,COLUMNS($J20:CO20)+9,FALSE))</f>
        <v/>
      </c>
      <c r="CP20" t="str">
        <f>IF(ISBLANK(VLOOKUP($C20&amp;$D20&amp;$G20,Setup!$D$2:$CX$500,COLUMNS($J20:CP20)+9,FALSE)),"",VLOOKUP($C20&amp;$D20&amp;$G20,Setup!$D$2:$CX$500,COLUMNS($J20:CP20)+9,FALSE))</f>
        <v/>
      </c>
      <c r="CQ20" t="str">
        <f>IF(ISBLANK(VLOOKUP($C20&amp;$D20&amp;$G20,Setup!$D$2:$CX$500,COLUMNS($J20:CQ20)+9,FALSE)),"",VLOOKUP($C20&amp;$D20&amp;$G20,Setup!$D$2:$CX$500,COLUMNS($J20:CQ20)+9,FALSE))</f>
        <v/>
      </c>
      <c r="CR20" t="str">
        <f>IF(ISBLANK(VLOOKUP($C20&amp;$D20&amp;$G20,Setup!$D$2:$CX$500,COLUMNS($J20:CR20)+9,FALSE)),"",VLOOKUP($C20&amp;$D20&amp;$G20,Setup!$D$2:$CX$500,COLUMNS($J20:CR20)+9,FALSE))</f>
        <v/>
      </c>
      <c r="CS20" t="str">
        <f>IF(ISBLANK(VLOOKUP($C20&amp;$D20&amp;$G20,Setup!$D$2:$CX$500,COLUMNS($J20:CS20)+9,FALSE)),"",VLOOKUP($C20&amp;$D20&amp;$G20,Setup!$D$2:$CX$500,COLUMNS($J20:CS20)+9,FALSE))</f>
        <v/>
      </c>
      <c r="CT20" t="str">
        <f>IF(ISBLANK(VLOOKUP($C20&amp;$D20&amp;$G20,Setup!$D$2:$CX$500,COLUMNS($J20:CT20)+9,FALSE)),"",VLOOKUP($C20&amp;$D20&amp;$G20,Setup!$D$2:$CX$500,COLUMNS($J20:CT20)+9,FALSE))</f>
        <v/>
      </c>
      <c r="CU20" t="str">
        <f>IF(ISBLANK(VLOOKUP($C20&amp;$D20&amp;$G20,Setup!$D$2:$CX$500,COLUMNS($J20:CU20)+9,FALSE)),"",VLOOKUP($C20&amp;$D20&amp;$G20,Setup!$D$2:$CX$500,COLUMNS($J20:CU20)+9,FALSE))</f>
        <v/>
      </c>
    </row>
    <row r="21" spans="1:99" x14ac:dyDescent="0.25">
      <c r="A21" t="s">
        <v>515</v>
      </c>
      <c r="B21" t="s">
        <v>156</v>
      </c>
      <c r="C21" s="1" t="s">
        <v>159</v>
      </c>
      <c r="D21" s="1" t="s">
        <v>189</v>
      </c>
      <c r="E21" s="1" t="s">
        <v>553</v>
      </c>
      <c r="F21" s="1" t="s">
        <v>186</v>
      </c>
      <c r="G21" s="1" t="s">
        <v>194</v>
      </c>
      <c r="H21" s="1" t="s">
        <v>554</v>
      </c>
      <c r="I21" s="1" t="s">
        <v>552</v>
      </c>
      <c r="J21" t="str">
        <f>IF(ISBLANK(VLOOKUP($C21&amp;$D21&amp;$G21,Setup!$D$2:$CX$500,COLUMNS($J21:J21)+9,FALSE)),"",VLOOKUP($C21&amp;$D21&amp;$G21,Setup!$D$2:$CX$500,COLUMNS($J21:J21)+9,FALSE))</f>
        <v>商品</v>
      </c>
      <c r="K21" t="str">
        <f>IF(ISBLANK(VLOOKUP($C21&amp;$D21&amp;$G21,Setup!$D$2:$CX$500,COLUMNS($J21:K21)+9,FALSE)),"",VLOOKUP($C21&amp;$D21&amp;$G21,Setup!$D$2:$CX$500,COLUMNS($J21:K21)+9,FALSE))</f>
        <v>查閱全部 »</v>
      </c>
      <c r="L21" t="str">
        <f>IF(ISBLANK(VLOOKUP($C21&amp;$D21&amp;$G21,Setup!$D$2:$CX$500,COLUMNS($J21:L21)+9,FALSE)),"",VLOOKUP($C21&amp;$D21&amp;$G21,Setup!$D$2:$CX$500,COLUMNS($J21:L21)+9,FALSE))</f>
        <v/>
      </c>
      <c r="M21" t="str">
        <f>IF(ISBLANK(VLOOKUP($C21&amp;$D21&amp;$G21,Setup!$D$2:$CX$500,COLUMNS($J21:M21)+9,FALSE)),"",VLOOKUP($C21&amp;$D21&amp;$G21,Setup!$D$2:$CX$500,COLUMNS($J21:M21)+9,FALSE))</f>
        <v/>
      </c>
      <c r="N21" t="str">
        <f>IF(ISBLANK(VLOOKUP($C21&amp;$D21&amp;$G21,Setup!$D$2:$CX$500,COLUMNS($J21:N21)+9,FALSE)),"",VLOOKUP($C21&amp;$D21&amp;$G21,Setup!$D$2:$CX$500,COLUMNS($J21:N21)+9,FALSE))</f>
        <v/>
      </c>
      <c r="O21" t="str">
        <f>IF(ISBLANK(VLOOKUP($C21&amp;$D21&amp;$G21,Setup!$D$2:$CX$500,COLUMNS($J21:O21)+9,FALSE)),"",VLOOKUP($C21&amp;$D21&amp;$G21,Setup!$D$2:$CX$500,COLUMNS($J21:O21)+9,FALSE))</f>
        <v/>
      </c>
      <c r="P21" t="str">
        <f>IF(ISBLANK(VLOOKUP($C21&amp;$D21&amp;$G21,Setup!$D$2:$CX$500,COLUMNS($J21:P21)+9,FALSE)),"",VLOOKUP($C21&amp;$D21&amp;$G21,Setup!$D$2:$CX$500,COLUMNS($J21:P21)+9,FALSE))</f>
        <v/>
      </c>
      <c r="Q21" t="str">
        <f>IF(ISBLANK(VLOOKUP($C21&amp;$D21&amp;$G21,Setup!$D$2:$CX$500,COLUMNS($J21:Q21)+9,FALSE)),"",VLOOKUP($C21&amp;$D21&amp;$G21,Setup!$D$2:$CX$500,COLUMNS($J21:Q21)+9,FALSE))</f>
        <v/>
      </c>
      <c r="R21" t="str">
        <f>IF(ISBLANK(VLOOKUP($C21&amp;$D21&amp;$G21,Setup!$D$2:$CX$500,COLUMNS($J21:R21)+9,FALSE)),"",VLOOKUP($C21&amp;$D21&amp;$G21,Setup!$D$2:$CX$500,COLUMNS($J21:R21)+9,FALSE))</f>
        <v/>
      </c>
      <c r="S21" t="str">
        <f>IF(ISBLANK(VLOOKUP($C21&amp;$D21&amp;$G21,Setup!$D$2:$CX$500,COLUMNS($J21:S21)+9,FALSE)),"",VLOOKUP($C21&amp;$D21&amp;$G21,Setup!$D$2:$CX$500,COLUMNS($J21:S21)+9,FALSE))</f>
        <v/>
      </c>
      <c r="T21" t="str">
        <f>IF(ISBLANK(VLOOKUP($C21&amp;$D21&amp;$G21,Setup!$D$2:$CX$500,COLUMNS($J21:T21)+9,FALSE)),"",VLOOKUP($C21&amp;$D21&amp;$G21,Setup!$D$2:$CX$500,COLUMNS($J21:T21)+9,FALSE))</f>
        <v>旅遊</v>
      </c>
      <c r="U21" t="str">
        <f>IF(ISBLANK(VLOOKUP($C21&amp;$D21&amp;$G21,Setup!$D$2:$CX$500,COLUMNS($J21:U21)+9,FALSE)),"",VLOOKUP($C21&amp;$D21&amp;$G21,Setup!$D$2:$CX$500,COLUMNS($J21:U21)+9,FALSE))</f>
        <v>機票</v>
      </c>
      <c r="V21" t="str">
        <f>IF(ISBLANK(VLOOKUP($C21&amp;$D21&amp;$G21,Setup!$D$2:$CX$500,COLUMNS($J21:V21)+9,FALSE)),"",VLOOKUP($C21&amp;$D21&amp;$G21,Setup!$D$2:$CX$500,COLUMNS($J21:V21)+9,FALSE))</f>
        <v>酒店</v>
      </c>
      <c r="W21" t="str">
        <f>IF(ISBLANK(VLOOKUP($C21&amp;$D21&amp;$G21,Setup!$D$2:$CX$500,COLUMNS($J21:W21)+9,FALSE)),"",VLOOKUP($C21&amp;$D21&amp;$G21,Setup!$D$2:$CX$500,COLUMNS($J21:W21)+9,FALSE))</f>
        <v>租車</v>
      </c>
      <c r="X21" t="str">
        <f>IF(ISBLANK(VLOOKUP($C21&amp;$D21&amp;$G21,Setup!$D$2:$CX$500,COLUMNS($J21:X21)+9,FALSE)),"",VLOOKUP($C21&amp;$D21&amp;$G21,Setup!$D$2:$CX$500,COLUMNS($J21:X21)+9,FALSE))</f>
        <v>交易</v>
      </c>
      <c r="Y21" t="str">
        <f>IF(ISBLANK(VLOOKUP($C21&amp;$D21&amp;$G21,Setup!$D$2:$CX$500,COLUMNS($J21:Y21)+9,FALSE)),"",VLOOKUP($C21&amp;$D21&amp;$G21,Setup!$D$2:$CX$500,COLUMNS($J21:Y21)+9,FALSE))</f>
        <v>活動</v>
      </c>
      <c r="Z21" t="str">
        <f>IF(ISBLANK(VLOOKUP($C21&amp;$D21&amp;$G21,Setup!$D$2:$CX$500,COLUMNS($J21:Z21)+9,FALSE)),"",VLOOKUP($C21&amp;$D21&amp;$G21,Setup!$D$2:$CX$500,COLUMNS($J21:Z21)+9,FALSE))</f>
        <v>我的旅程</v>
      </c>
      <c r="AA21" t="str">
        <f>IF(ISBLANK(VLOOKUP($C21&amp;$D21&amp;$G21,Setup!$D$2:$CX$500,COLUMNS($J21:AA21)+9,FALSE)),"",VLOOKUP($C21&amp;$D21&amp;$G21,Setup!$D$2:$CX$500,COLUMNS($J21:AA21)+9,FALSE))</f>
        <v>行程表</v>
      </c>
      <c r="AB21" t="str">
        <f>IF(ISBLANK(VLOOKUP($C21&amp;$D21&amp;$G21,Setup!$D$2:$CX$500,COLUMNS($J21:AB21)+9,FALSE)),"",VLOOKUP($C21&amp;$D21&amp;$G21,Setup!$D$2:$CX$500,COLUMNS($J21:AB21)+9,FALSE))</f>
        <v>積分轉移</v>
      </c>
      <c r="AC21" t="str">
        <f>IF(ISBLANK(VLOOKUP($C21&amp;$D21&amp;$G21,Setup!$D$2:$CX$500,COLUMNS($J21:AC21)+9,FALSE)),"",VLOOKUP($C21&amp;$D21&amp;$G21,Setup!$D$2:$CX$500,COLUMNS($J21:AC21)+9,FALSE))</f>
        <v/>
      </c>
      <c r="AD21" t="str">
        <f>IF(ISBLANK(VLOOKUP($C21&amp;$D21&amp;$G21,Setup!$D$2:$CX$500,COLUMNS($J21:AD21)+9,FALSE)),"",VLOOKUP($C21&amp;$D21&amp;$G21,Setup!$D$2:$CX$500,COLUMNS($J21:AD21)+9,FALSE))</f>
        <v>商戶購物</v>
      </c>
      <c r="AE21" t="str">
        <f>IF(ISBLANK(VLOOKUP($C21&amp;$D21&amp;$G21,Setup!$D$2:$CX$500,COLUMNS($J21:AE21)+9,FALSE)),"",VLOOKUP($C21&amp;$D21&amp;$G21,Setup!$D$2:$CX$500,COLUMNS($J21:AE21)+9,FALSE))</f>
        <v>憑分即賞</v>
      </c>
      <c r="AF21" t="str">
        <f>IF(ISBLANK(VLOOKUP($C21&amp;$D21&amp;$G21,Setup!$D$2:$CX$500,COLUMNS($J21:AF21)+9,FALSE)),"",VLOOKUP($C21&amp;$D21&amp;$G21,Setup!$D$2:$CX$500,COLUMNS($J21:AF21)+9,FALSE))</f>
        <v/>
      </c>
      <c r="AG21" t="str">
        <f>IF(ISBLANK(VLOOKUP($C21&amp;$D21&amp;$G21,Setup!$D$2:$CX$500,COLUMNS($J21:AG21)+9,FALSE)),"",VLOOKUP($C21&amp;$D21&amp;$G21,Setup!$D$2:$CX$500,COLUMNS($J21:AG21)+9,FALSE))</f>
        <v/>
      </c>
      <c r="AH21" t="str">
        <f>IF(ISBLANK(VLOOKUP($C21&amp;$D21&amp;$G21,Setup!$D$2:$CX$500,COLUMNS($J21:AH21)+9,FALSE)),"",VLOOKUP($C21&amp;$D21&amp;$G21,Setup!$D$2:$CX$500,COLUMNS($J21:AH21)+9,FALSE))</f>
        <v/>
      </c>
      <c r="AI21" t="str">
        <f>IF(ISBLANK(VLOOKUP($C21&amp;$D21&amp;$G21,Setup!$D$2:$CX$500,COLUMNS($J21:AI21)+9,FALSE)),"",VLOOKUP($C21&amp;$D21&amp;$G21,Setup!$D$2:$CX$500,COLUMNS($J21:AI21)+9,FALSE))</f>
        <v/>
      </c>
      <c r="AJ21" t="str">
        <f>IF(ISBLANK(VLOOKUP($C21&amp;$D21&amp;$G21,Setup!$D$2:$CX$500,COLUMNS($J21:AJ21)+9,FALSE)),"",VLOOKUP($C21&amp;$D21&amp;$G21,Setup!$D$2:$CX$500,COLUMNS($J21:AJ21)+9,FALSE))</f>
        <v/>
      </c>
      <c r="AK21" t="str">
        <f>IF(ISBLANK(VLOOKUP($C21&amp;$D21&amp;$G21,Setup!$D$2:$CX$500,COLUMNS($J21:AK21)+9,FALSE)),"",VLOOKUP($C21&amp;$D21&amp;$G21,Setup!$D$2:$CX$500,COLUMNS($J21:AK21)+9,FALSE))</f>
        <v/>
      </c>
      <c r="AL21" t="str">
        <f>IF(ISBLANK(VLOOKUP($C21&amp;$D21&amp;$G21,Setup!$D$2:$CX$500,COLUMNS($J21:AL21)+9,FALSE)),"",VLOOKUP($C21&amp;$D21&amp;$G21,Setup!$D$2:$CX$500,COLUMNS($J21:AL21)+9,FALSE))</f>
        <v/>
      </c>
      <c r="AM21" t="str">
        <f>IF(ISBLANK(VLOOKUP($C21&amp;$D21&amp;$G21,Setup!$D$2:$CX$500,COLUMNS($J21:AM21)+9,FALSE)),"",VLOOKUP($C21&amp;$D21&amp;$G21,Setup!$D$2:$CX$500,COLUMNS($J21:AM21)+9,FALSE))</f>
        <v/>
      </c>
      <c r="AN21" t="str">
        <f>IF(ISBLANK(VLOOKUP($C21&amp;$D21&amp;$G21,Setup!$D$2:$CX$500,COLUMNS($J21:AN21)+9,FALSE)),"",VLOOKUP($C21&amp;$D21&amp;$G21,Setup!$D$2:$CX$500,COLUMNS($J21:AN21)+9,FALSE))</f>
        <v>優惠和禮遇</v>
      </c>
      <c r="AO21" t="str">
        <f>IF(ISBLANK(VLOOKUP($C21&amp;$D21&amp;$G21,Setup!$D$2:$CX$500,COLUMNS($J21:AO21)+9,FALSE)),"",VLOOKUP($C21&amp;$D21&amp;$G21,Setup!$D$2:$CX$500,COLUMNS($J21:AO21)+9,FALSE))</f>
        <v>全年優惠</v>
      </c>
      <c r="AP21" t="str">
        <f>IF(ISBLANK(VLOOKUP($C21&amp;$D21&amp;$G21,Setup!$D$2:$CX$500,COLUMNS($J21:AP21)+9,FALSE)),"",VLOOKUP($C21&amp;$D21&amp;$G21,Setup!$D$2:$CX$500,COLUMNS($J21:AP21)+9,FALSE))</f>
        <v>Citi® Private Pass®</v>
      </c>
      <c r="AQ21" t="str">
        <f>IF(ISBLANK(VLOOKUP($C21&amp;$D21&amp;$G21,Setup!$D$2:$CX$500,COLUMNS($J21:AQ21)+9,FALSE)),"",VLOOKUP($C21&amp;$D21&amp;$G21,Setup!$D$2:$CX$500,COLUMNS($J21:AQ21)+9,FALSE))</f>
        <v>Citi World Privileges</v>
      </c>
      <c r="AR21" t="str">
        <f>IF(ISBLANK(VLOOKUP($C21&amp;$D21&amp;$G21,Setup!$D$2:$CX$500,COLUMNS($J21:AR21)+9,FALSE)),"",VLOOKUP($C21&amp;$D21&amp;$G21,Setup!$D$2:$CX$500,COLUMNS($J21:AR21)+9,FALSE))</f>
        <v>查閱全部 »</v>
      </c>
      <c r="AS21" t="str">
        <f>IF(ISBLANK(VLOOKUP($C21&amp;$D21&amp;$G21,Setup!$D$2:$CX$500,COLUMNS($J21:AS21)+9,FALSE)),"",VLOOKUP($C21&amp;$D21&amp;$G21,Setup!$D$2:$CX$500,COLUMNS($J21:AS21)+9,FALSE))</f>
        <v/>
      </c>
      <c r="AT21" t="str">
        <f>IF(ISBLANK(VLOOKUP($C21&amp;$D21&amp;$G21,Setup!$D$2:$CX$500,COLUMNS($J21:AT21)+9,FALSE)),"",VLOOKUP($C21&amp;$D21&amp;$G21,Setup!$D$2:$CX$500,COLUMNS($J21:AT21)+9,FALSE))</f>
        <v/>
      </c>
      <c r="AU21" t="str">
        <f>IF(ISBLANK(VLOOKUP($C21&amp;$D21&amp;$G21,Setup!$D$2:$CX$500,COLUMNS($J21:AU21)+9,FALSE)),"",VLOOKUP($C21&amp;$D21&amp;$G21,Setup!$D$2:$CX$500,COLUMNS($J21:AU21)+9,FALSE))</f>
        <v/>
      </c>
      <c r="AV21" t="str">
        <f>IF(ISBLANK(VLOOKUP($C21&amp;$D21&amp;$G21,Setup!$D$2:$CX$500,COLUMNS($J21:AV21)+9,FALSE)),"",VLOOKUP($C21&amp;$D21&amp;$G21,Setup!$D$2:$CX$500,COLUMNS($J21:AV21)+9,FALSE))</f>
        <v/>
      </c>
      <c r="AW21" t="str">
        <f>IF(ISBLANK(VLOOKUP($C21&amp;$D21&amp;$G21,Setup!$D$2:$CX$500,COLUMNS($J21:AW21)+9,FALSE)),"",VLOOKUP($C21&amp;$D21&amp;$G21,Setup!$D$2:$CX$500,COLUMNS($J21:AW21)+9,FALSE))</f>
        <v/>
      </c>
      <c r="AX21" t="str">
        <f>IF(ISBLANK(VLOOKUP($C21&amp;$D21&amp;$G21,Setup!$D$2:$CX$500,COLUMNS($J21:AX21)+9,FALSE)),"",VLOOKUP($C21&amp;$D21&amp;$G21,Setup!$D$2:$CX$500,COLUMNS($J21:AX21)+9,FALSE))</f>
        <v/>
      </c>
      <c r="AY21" t="str">
        <f>IF(ISBLANK(VLOOKUP($C21&amp;$D21&amp;$G21,Setup!$D$2:$CX$500,COLUMNS($J21:AY21)+9,FALSE)),"",VLOOKUP($C21&amp;$D21&amp;$G21,Setup!$D$2:$CX$500,COLUMNS($J21:AY21)+9,FALSE))</f>
        <v/>
      </c>
      <c r="AZ21" t="str">
        <f>IF(ISBLANK(VLOOKUP($C21&amp;$D21&amp;$G21,Setup!$D$2:$CX$500,COLUMNS($J21:AZ21)+9,FALSE)),"",VLOOKUP($C21&amp;$D21&amp;$G21,Setup!$D$2:$CX$500,COLUMNS($J21:AZ21)+9,FALSE))</f>
        <v/>
      </c>
      <c r="BA21" t="str">
        <f>IF(ISBLANK(VLOOKUP($C21&amp;$D21&amp;$G21,Setup!$D$2:$CX$500,COLUMNS($J21:BA21)+9,FALSE)),"",VLOOKUP($C21&amp;$D21&amp;$G21,Setup!$D$2:$CX$500,COLUMNS($J21:BA21)+9,FALSE))</f>
        <v/>
      </c>
      <c r="BB21" t="str">
        <f>IF(ISBLANK(VLOOKUP($C21&amp;$D21&amp;$G21,Setup!$D$2:$CX$500,COLUMNS($J21:BB21)+9,FALSE)),"",VLOOKUP($C21&amp;$D21&amp;$G21,Setup!$D$2:$CX$500,COLUMNS($J21:BB21)+9,FALSE))</f>
        <v/>
      </c>
      <c r="BC21" t="str">
        <f>IF(ISBLANK(VLOOKUP($C21&amp;$D21&amp;$G21,Setup!$D$2:$CX$500,COLUMNS($J21:BC21)+9,FALSE)),"",VLOOKUP($C21&amp;$D21&amp;$G21,Setup!$D$2:$CX$500,COLUMNS($J21:BC21)+9,FALSE))</f>
        <v/>
      </c>
      <c r="BD21" t="str">
        <f>IF(ISBLANK(VLOOKUP($C21&amp;$D21&amp;$G21,Setup!$D$2:$CX$500,COLUMNS($J21:BD21)+9,FALSE)),"",VLOOKUP($C21&amp;$D21&amp;$G21,Setup!$D$2:$CX$500,COLUMNS($J21:BD21)+9,FALSE))</f>
        <v/>
      </c>
      <c r="BE21" t="str">
        <f>IF(ISBLANK(VLOOKUP($C21&amp;$D21&amp;$G21,Setup!$D$2:$CX$500,COLUMNS($J21:BE21)+9,FALSE)),"",VLOOKUP($C21&amp;$D21&amp;$G21,Setup!$D$2:$CX$500,COLUMNS($J21:BE21)+9,FALSE))</f>
        <v/>
      </c>
      <c r="BF21" t="str">
        <f>IF(ISBLANK(VLOOKUP($C21&amp;$D21&amp;$G21,Setup!$D$2:$CX$500,COLUMNS($J21:BF21)+9,FALSE)),"",VLOOKUP($C21&amp;$D21&amp;$G21,Setup!$D$2:$CX$500,COLUMNS($J21:BF21)+9,FALSE))</f>
        <v/>
      </c>
      <c r="BG21" t="str">
        <f>IF(ISBLANK(VLOOKUP($C21&amp;$D21&amp;$G21,Setup!$D$2:$CX$500,COLUMNS($J21:BG21)+9,FALSE)),"",VLOOKUP($C21&amp;$D21&amp;$G21,Setup!$D$2:$CX$500,COLUMNS($J21:BG21)+9,FALSE))</f>
        <v/>
      </c>
      <c r="BH21" t="str">
        <f>IF(ISBLANK(VLOOKUP($C21&amp;$D21&amp;$G21,Setup!$D$2:$CX$500,COLUMNS($J21:BH21)+9,FALSE)),"",VLOOKUP($C21&amp;$D21&amp;$G21,Setup!$D$2:$CX$500,COLUMNS($J21:BH21)+9,FALSE))</f>
        <v/>
      </c>
      <c r="BI21" t="str">
        <f>IF(ISBLANK(VLOOKUP($C21&amp;$D21&amp;$G21,Setup!$D$2:$CX$500,COLUMNS($J21:BI21)+9,FALSE)),"",VLOOKUP($C21&amp;$D21&amp;$G21,Setup!$D$2:$CX$500,COLUMNS($J21:BI21)+9,FALSE))</f>
        <v/>
      </c>
      <c r="BJ21" t="str">
        <f>IF(ISBLANK(VLOOKUP($C21&amp;$D21&amp;$G21,Setup!$D$2:$CX$500,COLUMNS($J21:BJ21)+9,FALSE)),"",VLOOKUP($C21&amp;$D21&amp;$G21,Setup!$D$2:$CX$500,COLUMNS($J21:BJ21)+9,FALSE))</f>
        <v/>
      </c>
      <c r="BK21" t="str">
        <f>IF(ISBLANK(VLOOKUP($C21&amp;$D21&amp;$G21,Setup!$D$2:$CX$500,COLUMNS($J21:BK21)+9,FALSE)),"",VLOOKUP($C21&amp;$D21&amp;$G21,Setup!$D$2:$CX$500,COLUMNS($J21:BK21)+9,FALSE))</f>
        <v/>
      </c>
      <c r="BL21" t="str">
        <f>IF(ISBLANK(VLOOKUP($C21&amp;$D21&amp;$G21,Setup!$D$2:$CX$500,COLUMNS($J21:BL21)+9,FALSE)),"",VLOOKUP($C21&amp;$D21&amp;$G21,Setup!$D$2:$CX$500,COLUMNS($J21:BL21)+9,FALSE))</f>
        <v/>
      </c>
      <c r="BM21" t="str">
        <f>IF(ISBLANK(VLOOKUP($C21&amp;$D21&amp;$G21,Setup!$D$2:$CX$500,COLUMNS($J21:BM21)+9,FALSE)),"",VLOOKUP($C21&amp;$D21&amp;$G21,Setup!$D$2:$CX$500,COLUMNS($J21:BM21)+9,FALSE))</f>
        <v/>
      </c>
      <c r="BN21" t="str">
        <f>IF(ISBLANK(VLOOKUP($C21&amp;$D21&amp;$G21,Setup!$D$2:$CX$500,COLUMNS($J21:BN21)+9,FALSE)),"",VLOOKUP($C21&amp;$D21&amp;$G21,Setup!$D$2:$CX$500,COLUMNS($J21:BN21)+9,FALSE))</f>
        <v/>
      </c>
      <c r="BO21" t="str">
        <f>IF(ISBLANK(VLOOKUP($C21&amp;$D21&amp;$G21,Setup!$D$2:$CX$500,COLUMNS($J21:BO21)+9,FALSE)),"",VLOOKUP($C21&amp;$D21&amp;$G21,Setup!$D$2:$CX$500,COLUMNS($J21:BO21)+9,FALSE))</f>
        <v/>
      </c>
      <c r="BP21" t="str">
        <f>IF(ISBLANK(VLOOKUP($C21&amp;$D21&amp;$G21,Setup!$D$2:$CX$500,COLUMNS($J21:BP21)+9,FALSE)),"",VLOOKUP($C21&amp;$D21&amp;$G21,Setup!$D$2:$CX$500,COLUMNS($J21:BP21)+9,FALSE))</f>
        <v/>
      </c>
      <c r="BQ21" t="str">
        <f>IF(ISBLANK(VLOOKUP($C21&amp;$D21&amp;$G21,Setup!$D$2:$CX$500,COLUMNS($J21:BQ21)+9,FALSE)),"",VLOOKUP($C21&amp;$D21&amp;$G21,Setup!$D$2:$CX$500,COLUMNS($J21:BQ21)+9,FALSE))</f>
        <v/>
      </c>
      <c r="BR21" t="str">
        <f>IF(ISBLANK(VLOOKUP($C21&amp;$D21&amp;$G21,Setup!$D$2:$CX$500,COLUMNS($J21:BR21)+9,FALSE)),"",VLOOKUP($C21&amp;$D21&amp;$G21,Setup!$D$2:$CX$500,COLUMNS($J21:BR21)+9,FALSE))</f>
        <v/>
      </c>
      <c r="BS21" t="str">
        <f>IF(ISBLANK(VLOOKUP($C21&amp;$D21&amp;$G21,Setup!$D$2:$CX$500,COLUMNS($J21:BS21)+9,FALSE)),"",VLOOKUP($C21&amp;$D21&amp;$G21,Setup!$D$2:$CX$500,COLUMNS($J21:BS21)+9,FALSE))</f>
        <v/>
      </c>
      <c r="BT21" t="str">
        <f>IF(ISBLANK(VLOOKUP($C21&amp;$D21&amp;$G21,Setup!$D$2:$CX$500,COLUMNS($J21:BT21)+9,FALSE)),"",VLOOKUP($C21&amp;$D21&amp;$G21,Setup!$D$2:$CX$500,COLUMNS($J21:BT21)+9,FALSE))</f>
        <v/>
      </c>
      <c r="BU21" t="str">
        <f>IF(ISBLANK(VLOOKUP($C21&amp;$D21&amp;$G21,Setup!$D$2:$CX$500,COLUMNS($J21:BU21)+9,FALSE)),"",VLOOKUP($C21&amp;$D21&amp;$G21,Setup!$D$2:$CX$500,COLUMNS($J21:BU21)+9,FALSE))</f>
        <v/>
      </c>
      <c r="BV21" t="str">
        <f>IF(ISBLANK(VLOOKUP($C21&amp;$D21&amp;$G21,Setup!$D$2:$CX$500,COLUMNS($J21:BV21)+9,FALSE)),"",VLOOKUP($C21&amp;$D21&amp;$G21,Setup!$D$2:$CX$500,COLUMNS($J21:BV21)+9,FALSE))</f>
        <v/>
      </c>
      <c r="BW21" t="str">
        <f>IF(ISBLANK(VLOOKUP($C21&amp;$D21&amp;$G21,Setup!$D$2:$CX$500,COLUMNS($J21:BW21)+9,FALSE)),"",VLOOKUP($C21&amp;$D21&amp;$G21,Setup!$D$2:$CX$500,COLUMNS($J21:BW21)+9,FALSE))</f>
        <v/>
      </c>
      <c r="BX21" t="str">
        <f>IF(ISBLANK(VLOOKUP($C21&amp;$D21&amp;$G21,Setup!$D$2:$CX$500,COLUMNS($J21:BX21)+9,FALSE)),"",VLOOKUP($C21&amp;$D21&amp;$G21,Setup!$D$2:$CX$500,COLUMNS($J21:BX21)+9,FALSE))</f>
        <v/>
      </c>
      <c r="BY21" t="str">
        <f>IF(ISBLANK(VLOOKUP($C21&amp;$D21&amp;$G21,Setup!$D$2:$CX$500,COLUMNS($J21:BY21)+9,FALSE)),"",VLOOKUP($C21&amp;$D21&amp;$G21,Setup!$D$2:$CX$500,COLUMNS($J21:BY21)+9,FALSE))</f>
        <v/>
      </c>
      <c r="BZ21" t="str">
        <f>IF(ISBLANK(VLOOKUP($C21&amp;$D21&amp;$G21,Setup!$D$2:$CX$500,COLUMNS($J21:BZ21)+9,FALSE)),"",VLOOKUP($C21&amp;$D21&amp;$G21,Setup!$D$2:$CX$500,COLUMNS($J21:BZ21)+9,FALSE))</f>
        <v/>
      </c>
      <c r="CA21" t="str">
        <f>IF(ISBLANK(VLOOKUP($C21&amp;$D21&amp;$G21,Setup!$D$2:$CX$500,COLUMNS($J21:CA21)+9,FALSE)),"",VLOOKUP($C21&amp;$D21&amp;$G21,Setup!$D$2:$CX$500,COLUMNS($J21:CA21)+9,FALSE))</f>
        <v/>
      </c>
      <c r="CB21" t="str">
        <f>IF(ISBLANK(VLOOKUP($C21&amp;$D21&amp;$G21,Setup!$D$2:$CX$500,COLUMNS($J21:CB21)+9,FALSE)),"",VLOOKUP($C21&amp;$D21&amp;$G21,Setup!$D$2:$CX$500,COLUMNS($J21:CB21)+9,FALSE))</f>
        <v/>
      </c>
      <c r="CC21" t="str">
        <f>IF(ISBLANK(VLOOKUP($C21&amp;$D21&amp;$G21,Setup!$D$2:$CX$500,COLUMNS($J21:CC21)+9,FALSE)),"",VLOOKUP($C21&amp;$D21&amp;$G21,Setup!$D$2:$CX$500,COLUMNS($J21:CC21)+9,FALSE))</f>
        <v/>
      </c>
      <c r="CD21" t="str">
        <f>IF(ISBLANK(VLOOKUP($C21&amp;$D21&amp;$G21,Setup!$D$2:$CX$500,COLUMNS($J21:CD21)+9,FALSE)),"",VLOOKUP($C21&amp;$D21&amp;$G21,Setup!$D$2:$CX$500,COLUMNS($J21:CD21)+9,FALSE))</f>
        <v/>
      </c>
      <c r="CE21" t="str">
        <f>IF(ISBLANK(VLOOKUP($C21&amp;$D21&amp;$G21,Setup!$D$2:$CX$500,COLUMNS($J21:CE21)+9,FALSE)),"",VLOOKUP($C21&amp;$D21&amp;$G21,Setup!$D$2:$CX$500,COLUMNS($J21:CE21)+9,FALSE))</f>
        <v/>
      </c>
      <c r="CF21" t="str">
        <f>IF(ISBLANK(VLOOKUP($C21&amp;$D21&amp;$G21,Setup!$D$2:$CX$500,COLUMNS($J21:CF21)+9,FALSE)),"",VLOOKUP($C21&amp;$D21&amp;$G21,Setup!$D$2:$CX$500,COLUMNS($J21:CF21)+9,FALSE))</f>
        <v/>
      </c>
      <c r="CG21" t="str">
        <f>IF(ISBLANK(VLOOKUP($C21&amp;$D21&amp;$G21,Setup!$D$2:$CX$500,COLUMNS($J21:CG21)+9,FALSE)),"",VLOOKUP($C21&amp;$D21&amp;$G21,Setup!$D$2:$CX$500,COLUMNS($J21:CG21)+9,FALSE))</f>
        <v/>
      </c>
      <c r="CH21" t="str">
        <f>IF(ISBLANK(VLOOKUP($C21&amp;$D21&amp;$G21,Setup!$D$2:$CX$500,COLUMNS($J21:CH21)+9,FALSE)),"",VLOOKUP($C21&amp;$D21&amp;$G21,Setup!$D$2:$CX$500,COLUMNS($J21:CH21)+9,FALSE))</f>
        <v/>
      </c>
      <c r="CI21" t="str">
        <f>IF(ISBLANK(VLOOKUP($C21&amp;$D21&amp;$G21,Setup!$D$2:$CX$500,COLUMNS($J21:CI21)+9,FALSE)),"",VLOOKUP($C21&amp;$D21&amp;$G21,Setup!$D$2:$CX$500,COLUMNS($J21:CI21)+9,FALSE))</f>
        <v/>
      </c>
      <c r="CJ21" t="str">
        <f>IF(ISBLANK(VLOOKUP($C21&amp;$D21&amp;$G21,Setup!$D$2:$CX$500,COLUMNS($J21:CJ21)+9,FALSE)),"",VLOOKUP($C21&amp;$D21&amp;$G21,Setup!$D$2:$CX$500,COLUMNS($J21:CJ21)+9,FALSE))</f>
        <v/>
      </c>
      <c r="CK21" t="str">
        <f>IF(ISBLANK(VLOOKUP($C21&amp;$D21&amp;$G21,Setup!$D$2:$CX$500,COLUMNS($J21:CK21)+9,FALSE)),"",VLOOKUP($C21&amp;$D21&amp;$G21,Setup!$D$2:$CX$500,COLUMNS($J21:CK21)+9,FALSE))</f>
        <v/>
      </c>
      <c r="CL21" t="str">
        <f>IF(ISBLANK(VLOOKUP($C21&amp;$D21&amp;$G21,Setup!$D$2:$CX$500,COLUMNS($J21:CL21)+9,FALSE)),"",VLOOKUP($C21&amp;$D21&amp;$G21,Setup!$D$2:$CX$500,COLUMNS($J21:CL21)+9,FALSE))</f>
        <v/>
      </c>
      <c r="CM21" t="str">
        <f>IF(ISBLANK(VLOOKUP($C21&amp;$D21&amp;$G21,Setup!$D$2:$CX$500,COLUMNS($J21:CM21)+9,FALSE)),"",VLOOKUP($C21&amp;$D21&amp;$G21,Setup!$D$2:$CX$500,COLUMNS($J21:CM21)+9,FALSE))</f>
        <v/>
      </c>
      <c r="CN21" t="str">
        <f>IF(ISBLANK(VLOOKUP($C21&amp;$D21&amp;$G21,Setup!$D$2:$CX$500,COLUMNS($J21:CN21)+9,FALSE)),"",VLOOKUP($C21&amp;$D21&amp;$G21,Setup!$D$2:$CX$500,COLUMNS($J21:CN21)+9,FALSE))</f>
        <v/>
      </c>
      <c r="CO21" t="str">
        <f>IF(ISBLANK(VLOOKUP($C21&amp;$D21&amp;$G21,Setup!$D$2:$CX$500,COLUMNS($J21:CO21)+9,FALSE)),"",VLOOKUP($C21&amp;$D21&amp;$G21,Setup!$D$2:$CX$500,COLUMNS($J21:CO21)+9,FALSE))</f>
        <v/>
      </c>
      <c r="CP21" t="str">
        <f>IF(ISBLANK(VLOOKUP($C21&amp;$D21&amp;$G21,Setup!$D$2:$CX$500,COLUMNS($J21:CP21)+9,FALSE)),"",VLOOKUP($C21&amp;$D21&amp;$G21,Setup!$D$2:$CX$500,COLUMNS($J21:CP21)+9,FALSE))</f>
        <v/>
      </c>
      <c r="CQ21" t="str">
        <f>IF(ISBLANK(VLOOKUP($C21&amp;$D21&amp;$G21,Setup!$D$2:$CX$500,COLUMNS($J21:CQ21)+9,FALSE)),"",VLOOKUP($C21&amp;$D21&amp;$G21,Setup!$D$2:$CX$500,COLUMNS($J21:CQ21)+9,FALSE))</f>
        <v/>
      </c>
      <c r="CR21" t="str">
        <f>IF(ISBLANK(VLOOKUP($C21&amp;$D21&amp;$G21,Setup!$D$2:$CX$500,COLUMNS($J21:CR21)+9,FALSE)),"",VLOOKUP($C21&amp;$D21&amp;$G21,Setup!$D$2:$CX$500,COLUMNS($J21:CR21)+9,FALSE))</f>
        <v/>
      </c>
      <c r="CS21" t="str">
        <f>IF(ISBLANK(VLOOKUP($C21&amp;$D21&amp;$G21,Setup!$D$2:$CX$500,COLUMNS($J21:CS21)+9,FALSE)),"",VLOOKUP($C21&amp;$D21&amp;$G21,Setup!$D$2:$CX$500,COLUMNS($J21:CS21)+9,FALSE))</f>
        <v/>
      </c>
      <c r="CT21" t="str">
        <f>IF(ISBLANK(VLOOKUP($C21&amp;$D21&amp;$G21,Setup!$D$2:$CX$500,COLUMNS($J21:CT21)+9,FALSE)),"",VLOOKUP($C21&amp;$D21&amp;$G21,Setup!$D$2:$CX$500,COLUMNS($J21:CT21)+9,FALSE))</f>
        <v/>
      </c>
      <c r="CU21" t="str">
        <f>IF(ISBLANK(VLOOKUP($C21&amp;$D21&amp;$G21,Setup!$D$2:$CX$500,COLUMNS($J21:CU21)+9,FALSE)),"",VLOOKUP($C21&amp;$D21&amp;$G21,Setup!$D$2:$CX$500,COLUMNS($J21:CU21)+9,FALSE))</f>
        <v/>
      </c>
    </row>
    <row r="22" spans="1:99" x14ac:dyDescent="0.25">
      <c r="A22" t="s">
        <v>515</v>
      </c>
      <c r="B22" t="s">
        <v>156</v>
      </c>
      <c r="C22" s="1" t="s">
        <v>159</v>
      </c>
      <c r="D22" s="1" t="s">
        <v>185</v>
      </c>
      <c r="E22" s="1" t="s">
        <v>555</v>
      </c>
      <c r="F22" s="1" t="s">
        <v>186</v>
      </c>
      <c r="G22" s="1" t="s">
        <v>29</v>
      </c>
      <c r="H22" s="1" t="s">
        <v>556</v>
      </c>
      <c r="I22" s="1" t="s">
        <v>552</v>
      </c>
      <c r="J22" t="str">
        <f>IF(ISBLANK(VLOOKUP($C22&amp;$D22&amp;$G22,Setup!$D$2:$CX$500,COLUMNS($J22:J22)+9,FALSE)),"",VLOOKUP($C22&amp;$D22&amp;$G22,Setup!$D$2:$CX$500,COLUMNS($J22:J22)+9,FALSE))</f>
        <v>Merchandise</v>
      </c>
      <c r="K22" t="str">
        <f>IF(ISBLANK(VLOOKUP($C22&amp;$D22&amp;$G22,Setup!$D$2:$CX$500,COLUMNS($J22:K22)+9,FALSE)),"",VLOOKUP($C22&amp;$D22&amp;$G22,Setup!$D$2:$CX$500,COLUMNS($J22:K22)+9,FALSE))</f>
        <v>SEE ALL BRANDS »</v>
      </c>
      <c r="L22" t="str">
        <f>IF(ISBLANK(VLOOKUP($C22&amp;$D22&amp;$G22,Setup!$D$2:$CX$500,COLUMNS($J22:L22)+9,FALSE)),"",VLOOKUP($C22&amp;$D22&amp;$G22,Setup!$D$2:$CX$500,COLUMNS($J22:L22)+9,FALSE))</f>
        <v/>
      </c>
      <c r="M22" t="str">
        <f>IF(ISBLANK(VLOOKUP($C22&amp;$D22&amp;$G22,Setup!$D$2:$CX$500,COLUMNS($J22:M22)+9,FALSE)),"",VLOOKUP($C22&amp;$D22&amp;$G22,Setup!$D$2:$CX$500,COLUMNS($J22:M22)+9,FALSE))</f>
        <v/>
      </c>
      <c r="N22" t="str">
        <f>IF(ISBLANK(VLOOKUP($C22&amp;$D22&amp;$G22,Setup!$D$2:$CX$500,COLUMNS($J22:N22)+9,FALSE)),"",VLOOKUP($C22&amp;$D22&amp;$G22,Setup!$D$2:$CX$500,COLUMNS($J22:N22)+9,FALSE))</f>
        <v/>
      </c>
      <c r="O22" t="str">
        <f>IF(ISBLANK(VLOOKUP($C22&amp;$D22&amp;$G22,Setup!$D$2:$CX$500,COLUMNS($J22:O22)+9,FALSE)),"",VLOOKUP($C22&amp;$D22&amp;$G22,Setup!$D$2:$CX$500,COLUMNS($J22:O22)+9,FALSE))</f>
        <v/>
      </c>
      <c r="P22" t="str">
        <f>IF(ISBLANK(VLOOKUP($C22&amp;$D22&amp;$G22,Setup!$D$2:$CX$500,COLUMNS($J22:P22)+9,FALSE)),"",VLOOKUP($C22&amp;$D22&amp;$G22,Setup!$D$2:$CX$500,COLUMNS($J22:P22)+9,FALSE))</f>
        <v/>
      </c>
      <c r="Q22" t="str">
        <f>IF(ISBLANK(VLOOKUP($C22&amp;$D22&amp;$G22,Setup!$D$2:$CX$500,COLUMNS($J22:Q22)+9,FALSE)),"",VLOOKUP($C22&amp;$D22&amp;$G22,Setup!$D$2:$CX$500,COLUMNS($J22:Q22)+9,FALSE))</f>
        <v/>
      </c>
      <c r="R22" t="str">
        <f>IF(ISBLANK(VLOOKUP($C22&amp;$D22&amp;$G22,Setup!$D$2:$CX$500,COLUMNS($J22:R22)+9,FALSE)),"",VLOOKUP($C22&amp;$D22&amp;$G22,Setup!$D$2:$CX$500,COLUMNS($J22:R22)+9,FALSE))</f>
        <v/>
      </c>
      <c r="S22" t="str">
        <f>IF(ISBLANK(VLOOKUP($C22&amp;$D22&amp;$G22,Setup!$D$2:$CX$500,COLUMNS($J22:S22)+9,FALSE)),"",VLOOKUP($C22&amp;$D22&amp;$G22,Setup!$D$2:$CX$500,COLUMNS($J22:S22)+9,FALSE))</f>
        <v/>
      </c>
      <c r="T22" t="str">
        <f>IF(ISBLANK(VLOOKUP($C22&amp;$D22&amp;$G22,Setup!$D$2:$CX$500,COLUMNS($J22:T22)+9,FALSE)),"",VLOOKUP($C22&amp;$D22&amp;$G22,Setup!$D$2:$CX$500,COLUMNS($J22:T22)+9,FALSE))</f>
        <v>Vouchers and Cash</v>
      </c>
      <c r="U22" t="str">
        <f>IF(ISBLANK(VLOOKUP($C22&amp;$D22&amp;$G22,Setup!$D$2:$CX$500,COLUMNS($J22:U22)+9,FALSE)),"",VLOOKUP($C22&amp;$D22&amp;$G22,Setup!$D$2:$CX$500,COLUMNS($J22:U22)+9,FALSE))</f>
        <v>Gift Vouchers</v>
      </c>
      <c r="V22" t="str">
        <f>IF(ISBLANK(VLOOKUP($C22&amp;$D22&amp;$G22,Setup!$D$2:$CX$500,COLUMNS($J22:V22)+9,FALSE)),"",VLOOKUP($C22&amp;$D22&amp;$G22,Setup!$D$2:$CX$500,COLUMNS($J22:V22)+9,FALSE))</f>
        <v>Cash Rebate</v>
      </c>
      <c r="W22" t="str">
        <f>IF(ISBLANK(VLOOKUP($C22&amp;$D22&amp;$G22,Setup!$D$2:$CX$500,COLUMNS($J22:W22)+9,FALSE)),"",VLOOKUP($C22&amp;$D22&amp;$G22,Setup!$D$2:$CX$500,COLUMNS($J22:W22)+9,FALSE))</f>
        <v>SEE ALL »</v>
      </c>
      <c r="X22" t="str">
        <f>IF(ISBLANK(VLOOKUP($C22&amp;$D22&amp;$G22,Setup!$D$2:$CX$500,COLUMNS($J22:X22)+9,FALSE)),"",VLOOKUP($C22&amp;$D22&amp;$G22,Setup!$D$2:$CX$500,COLUMNS($J22:X22)+9,FALSE))</f>
        <v/>
      </c>
      <c r="Y22" t="str">
        <f>IF(ISBLANK(VLOOKUP($C22&amp;$D22&amp;$G22,Setup!$D$2:$CX$500,COLUMNS($J22:Y22)+9,FALSE)),"",VLOOKUP($C22&amp;$D22&amp;$G22,Setup!$D$2:$CX$500,COLUMNS($J22:Y22)+9,FALSE))</f>
        <v/>
      </c>
      <c r="Z22" t="str">
        <f>IF(ISBLANK(VLOOKUP($C22&amp;$D22&amp;$G22,Setup!$D$2:$CX$500,COLUMNS($J22:Z22)+9,FALSE)),"",VLOOKUP($C22&amp;$D22&amp;$G22,Setup!$D$2:$CX$500,COLUMNS($J22:Z22)+9,FALSE))</f>
        <v/>
      </c>
      <c r="AA22" t="str">
        <f>IF(ISBLANK(VLOOKUP($C22&amp;$D22&amp;$G22,Setup!$D$2:$CX$500,COLUMNS($J22:AA22)+9,FALSE)),"",VLOOKUP($C22&amp;$D22&amp;$G22,Setup!$D$2:$CX$500,COLUMNS($J22:AA22)+9,FALSE))</f>
        <v/>
      </c>
      <c r="AB22" t="str">
        <f>IF(ISBLANK(VLOOKUP($C22&amp;$D22&amp;$G22,Setup!$D$2:$CX$500,COLUMNS($J22:AB22)+9,FALSE)),"",VLOOKUP($C22&amp;$D22&amp;$G22,Setup!$D$2:$CX$500,COLUMNS($J22:AB22)+9,FALSE))</f>
        <v/>
      </c>
      <c r="AC22" t="str">
        <f>IF(ISBLANK(VLOOKUP($C22&amp;$D22&amp;$G22,Setup!$D$2:$CX$500,COLUMNS($J22:AC22)+9,FALSE)),"",VLOOKUP($C22&amp;$D22&amp;$G22,Setup!$D$2:$CX$500,COLUMNS($J22:AC22)+9,FALSE))</f>
        <v/>
      </c>
      <c r="AD22" t="str">
        <f>IF(ISBLANK(VLOOKUP($C22&amp;$D22&amp;$G22,Setup!$D$2:$CX$500,COLUMNS($J22:AD22)+9,FALSE)),"",VLOOKUP($C22&amp;$D22&amp;$G22,Setup!$D$2:$CX$500,COLUMNS($J22:AD22)+9,FALSE))</f>
        <v>Travel</v>
      </c>
      <c r="AE22" t="str">
        <f>IF(ISBLANK(VLOOKUP($C22&amp;$D22&amp;$G22,Setup!$D$2:$CX$500,COLUMNS($J22:AE22)+9,FALSE)),"",VLOOKUP($C22&amp;$D22&amp;$G22,Setup!$D$2:$CX$500,COLUMNS($J22:AE22)+9,FALSE))</f>
        <v>Flights</v>
      </c>
      <c r="AF22" t="str">
        <f>IF(ISBLANK(VLOOKUP($C22&amp;$D22&amp;$G22,Setup!$D$2:$CX$500,COLUMNS($J22:AF22)+9,FALSE)),"",VLOOKUP($C22&amp;$D22&amp;$G22,Setup!$D$2:$CX$500,COLUMNS($J22:AF22)+9,FALSE))</f>
        <v>Hotels</v>
      </c>
      <c r="AG22" t="str">
        <f>IF(ISBLANK(VLOOKUP($C22&amp;$D22&amp;$G22,Setup!$D$2:$CX$500,COLUMNS($J22:AG22)+9,FALSE)),"",VLOOKUP($C22&amp;$D22&amp;$G22,Setup!$D$2:$CX$500,COLUMNS($J22:AG22)+9,FALSE))</f>
        <v>Cars</v>
      </c>
      <c r="AH22" t="str">
        <f>IF(ISBLANK(VLOOKUP($C22&amp;$D22&amp;$G22,Setup!$D$2:$CX$500,COLUMNS($J22:AH22)+9,FALSE)),"",VLOOKUP($C22&amp;$D22&amp;$G22,Setup!$D$2:$CX$500,COLUMNS($J22:AH22)+9,FALSE))</f>
        <v>Deals</v>
      </c>
      <c r="AI22" t="str">
        <f>IF(ISBLANK(VLOOKUP($C22&amp;$D22&amp;$G22,Setup!$D$2:$CX$500,COLUMNS($J22:AI22)+9,FALSE)),"",VLOOKUP($C22&amp;$D22&amp;$G22,Setup!$D$2:$CX$500,COLUMNS($J22:AI22)+9,FALSE))</f>
        <v>Activities</v>
      </c>
      <c r="AJ22" t="str">
        <f>IF(ISBLANK(VLOOKUP($C22&amp;$D22&amp;$G22,Setup!$D$2:$CX$500,COLUMNS($J22:AJ22)+9,FALSE)),"",VLOOKUP($C22&amp;$D22&amp;$G22,Setup!$D$2:$CX$500,COLUMNS($J22:AJ22)+9,FALSE))</f>
        <v>My Trips</v>
      </c>
      <c r="AK22" t="str">
        <f>IF(ISBLANK(VLOOKUP($C22&amp;$D22&amp;$G22,Setup!$D$2:$CX$500,COLUMNS($J22:AK22)+9,FALSE)),"",VLOOKUP($C22&amp;$D22&amp;$G22,Setup!$D$2:$CX$500,COLUMNS($J22:AK22)+9,FALSE))</f>
        <v>Itinerary</v>
      </c>
      <c r="AL22" t="str">
        <f>IF(ISBLANK(VLOOKUP($C22&amp;$D22&amp;$G22,Setup!$D$2:$CX$500,COLUMNS($J22:AL22)+9,FALSE)),"",VLOOKUP($C22&amp;$D22&amp;$G22,Setup!$D$2:$CX$500,COLUMNS($J22:AL22)+9,FALSE))</f>
        <v>Points Transfer</v>
      </c>
      <c r="AM22" t="str">
        <f>IF(ISBLANK(VLOOKUP($C22&amp;$D22&amp;$G22,Setup!$D$2:$CX$500,COLUMNS($J22:AM22)+9,FALSE)),"",VLOOKUP($C22&amp;$D22&amp;$G22,Setup!$D$2:$CX$500,COLUMNS($J22:AM22)+9,FALSE))</f>
        <v/>
      </c>
      <c r="AN22" t="str">
        <f>IF(ISBLANK(VLOOKUP($C22&amp;$D22&amp;$G22,Setup!$D$2:$CX$500,COLUMNS($J22:AN22)+9,FALSE)),"",VLOOKUP($C22&amp;$D22&amp;$G22,Setup!$D$2:$CX$500,COLUMNS($J22:AN22)+9,FALSE))</f>
        <v>Shop at Partners</v>
      </c>
      <c r="AO22" t="str">
        <f>IF(ISBLANK(VLOOKUP($C22&amp;$D22&amp;$G22,Setup!$D$2:$CX$500,COLUMNS($J22:AO22)+9,FALSE)),"",VLOOKUP($C22&amp;$D22&amp;$G22,Setup!$D$2:$CX$500,COLUMNS($J22:AO22)+9,FALSE))</f>
        <v>Instant Rewards</v>
      </c>
      <c r="AP22" t="str">
        <f>IF(ISBLANK(VLOOKUP($C22&amp;$D22&amp;$G22,Setup!$D$2:$CX$500,COLUMNS($J22:AP22)+9,FALSE)),"",VLOOKUP($C22&amp;$D22&amp;$G22,Setup!$D$2:$CX$500,COLUMNS($J22:AP22)+9,FALSE))</f>
        <v/>
      </c>
      <c r="AQ22" t="str">
        <f>IF(ISBLANK(VLOOKUP($C22&amp;$D22&amp;$G22,Setup!$D$2:$CX$500,COLUMNS($J22:AQ22)+9,FALSE)),"",VLOOKUP($C22&amp;$D22&amp;$G22,Setup!$D$2:$CX$500,COLUMNS($J22:AQ22)+9,FALSE))</f>
        <v/>
      </c>
      <c r="AR22" t="str">
        <f>IF(ISBLANK(VLOOKUP($C22&amp;$D22&amp;$G22,Setup!$D$2:$CX$500,COLUMNS($J22:AR22)+9,FALSE)),"",VLOOKUP($C22&amp;$D22&amp;$G22,Setup!$D$2:$CX$500,COLUMNS($J22:AR22)+9,FALSE))</f>
        <v/>
      </c>
      <c r="AS22" t="str">
        <f>IF(ISBLANK(VLOOKUP($C22&amp;$D22&amp;$G22,Setup!$D$2:$CX$500,COLUMNS($J22:AS22)+9,FALSE)),"",VLOOKUP($C22&amp;$D22&amp;$G22,Setup!$D$2:$CX$500,COLUMNS($J22:AS22)+9,FALSE))</f>
        <v/>
      </c>
      <c r="AT22" t="str">
        <f>IF(ISBLANK(VLOOKUP($C22&amp;$D22&amp;$G22,Setup!$D$2:$CX$500,COLUMNS($J22:AT22)+9,FALSE)),"",VLOOKUP($C22&amp;$D22&amp;$G22,Setup!$D$2:$CX$500,COLUMNS($J22:AT22)+9,FALSE))</f>
        <v/>
      </c>
      <c r="AU22" t="str">
        <f>IF(ISBLANK(VLOOKUP($C22&amp;$D22&amp;$G22,Setup!$D$2:$CX$500,COLUMNS($J22:AU22)+9,FALSE)),"",VLOOKUP($C22&amp;$D22&amp;$G22,Setup!$D$2:$CX$500,COLUMNS($J22:AU22)+9,FALSE))</f>
        <v/>
      </c>
      <c r="AV22" t="str">
        <f>IF(ISBLANK(VLOOKUP($C22&amp;$D22&amp;$G22,Setup!$D$2:$CX$500,COLUMNS($J22:AV22)+9,FALSE)),"",VLOOKUP($C22&amp;$D22&amp;$G22,Setup!$D$2:$CX$500,COLUMNS($J22:AV22)+9,FALSE))</f>
        <v/>
      </c>
      <c r="AW22" t="str">
        <f>IF(ISBLANK(VLOOKUP($C22&amp;$D22&amp;$G22,Setup!$D$2:$CX$500,COLUMNS($J22:AW22)+9,FALSE)),"",VLOOKUP($C22&amp;$D22&amp;$G22,Setup!$D$2:$CX$500,COLUMNS($J22:AW22)+9,FALSE))</f>
        <v/>
      </c>
      <c r="AX22" t="str">
        <f>IF(ISBLANK(VLOOKUP($C22&amp;$D22&amp;$G22,Setup!$D$2:$CX$500,COLUMNS($J22:AX22)+9,FALSE)),"",VLOOKUP($C22&amp;$D22&amp;$G22,Setup!$D$2:$CX$500,COLUMNS($J22:AX22)+9,FALSE))</f>
        <v>Offers and Privileges</v>
      </c>
      <c r="AY22" t="str">
        <f>IF(ISBLANK(VLOOKUP($C22&amp;$D22&amp;$G22,Setup!$D$2:$CX$500,COLUMNS($J22:AY22)+9,FALSE)),"",VLOOKUP($C22&amp;$D22&amp;$G22,Setup!$D$2:$CX$500,COLUMNS($J22:AY22)+9,FALSE))</f>
        <v>Year Round Offers</v>
      </c>
      <c r="AZ22" t="str">
        <f>IF(ISBLANK(VLOOKUP($C22&amp;$D22&amp;$G22,Setup!$D$2:$CX$500,COLUMNS($J22:AZ22)+9,FALSE)),"",VLOOKUP($C22&amp;$D22&amp;$G22,Setup!$D$2:$CX$500,COLUMNS($J22:AZ22)+9,FALSE))</f>
        <v>Citi® Private Pass®</v>
      </c>
      <c r="BA22" t="str">
        <f>IF(ISBLANK(VLOOKUP($C22&amp;$D22&amp;$G22,Setup!$D$2:$CX$500,COLUMNS($J22:BA22)+9,FALSE)),"",VLOOKUP($C22&amp;$D22&amp;$G22,Setup!$D$2:$CX$500,COLUMNS($J22:BA22)+9,FALSE))</f>
        <v>Citi World Privileges</v>
      </c>
      <c r="BB22" t="str">
        <f>IF(ISBLANK(VLOOKUP($C22&amp;$D22&amp;$G22,Setup!$D$2:$CX$500,COLUMNS($J22:BB22)+9,FALSE)),"",VLOOKUP($C22&amp;$D22&amp;$G22,Setup!$D$2:$CX$500,COLUMNS($J22:BB22)+9,FALSE))</f>
        <v>SEE ALL »</v>
      </c>
      <c r="BC22" t="str">
        <f>IF(ISBLANK(VLOOKUP($C22&amp;$D22&amp;$G22,Setup!$D$2:$CX$500,COLUMNS($J22:BC22)+9,FALSE)),"",VLOOKUP($C22&amp;$D22&amp;$G22,Setup!$D$2:$CX$500,COLUMNS($J22:BC22)+9,FALSE))</f>
        <v/>
      </c>
      <c r="BD22" t="str">
        <f>IF(ISBLANK(VLOOKUP($C22&amp;$D22&amp;$G22,Setup!$D$2:$CX$500,COLUMNS($J22:BD22)+9,FALSE)),"",VLOOKUP($C22&amp;$D22&amp;$G22,Setup!$D$2:$CX$500,COLUMNS($J22:BD22)+9,FALSE))</f>
        <v/>
      </c>
      <c r="BE22" t="str">
        <f>IF(ISBLANK(VLOOKUP($C22&amp;$D22&amp;$G22,Setup!$D$2:$CX$500,COLUMNS($J22:BE22)+9,FALSE)),"",VLOOKUP($C22&amp;$D22&amp;$G22,Setup!$D$2:$CX$500,COLUMNS($J22:BE22)+9,FALSE))</f>
        <v/>
      </c>
      <c r="BF22" t="str">
        <f>IF(ISBLANK(VLOOKUP($C22&amp;$D22&amp;$G22,Setup!$D$2:$CX$500,COLUMNS($J22:BF22)+9,FALSE)),"",VLOOKUP($C22&amp;$D22&amp;$G22,Setup!$D$2:$CX$500,COLUMNS($J22:BF22)+9,FALSE))</f>
        <v/>
      </c>
      <c r="BG22" t="str">
        <f>IF(ISBLANK(VLOOKUP($C22&amp;$D22&amp;$G22,Setup!$D$2:$CX$500,COLUMNS($J22:BG22)+9,FALSE)),"",VLOOKUP($C22&amp;$D22&amp;$G22,Setup!$D$2:$CX$500,COLUMNS($J22:BG22)+9,FALSE))</f>
        <v/>
      </c>
      <c r="BH22" t="str">
        <f>IF(ISBLANK(VLOOKUP($C22&amp;$D22&amp;$G22,Setup!$D$2:$CX$500,COLUMNS($J22:BH22)+9,FALSE)),"",VLOOKUP($C22&amp;$D22&amp;$G22,Setup!$D$2:$CX$500,COLUMNS($J22:BH22)+9,FALSE))</f>
        <v/>
      </c>
      <c r="BI22" t="str">
        <f>IF(ISBLANK(VLOOKUP($C22&amp;$D22&amp;$G22,Setup!$D$2:$CX$500,COLUMNS($J22:BI22)+9,FALSE)),"",VLOOKUP($C22&amp;$D22&amp;$G22,Setup!$D$2:$CX$500,COLUMNS($J22:BI22)+9,FALSE))</f>
        <v/>
      </c>
      <c r="BJ22" t="str">
        <f>IF(ISBLANK(VLOOKUP($C22&amp;$D22&amp;$G22,Setup!$D$2:$CX$500,COLUMNS($J22:BJ22)+9,FALSE)),"",VLOOKUP($C22&amp;$D22&amp;$G22,Setup!$D$2:$CX$500,COLUMNS($J22:BJ22)+9,FALSE))</f>
        <v/>
      </c>
      <c r="BK22" t="str">
        <f>IF(ISBLANK(VLOOKUP($C22&amp;$D22&amp;$G22,Setup!$D$2:$CX$500,COLUMNS($J22:BK22)+9,FALSE)),"",VLOOKUP($C22&amp;$D22&amp;$G22,Setup!$D$2:$CX$500,COLUMNS($J22:BK22)+9,FALSE))</f>
        <v/>
      </c>
      <c r="BL22" t="str">
        <f>IF(ISBLANK(VLOOKUP($C22&amp;$D22&amp;$G22,Setup!$D$2:$CX$500,COLUMNS($J22:BL22)+9,FALSE)),"",VLOOKUP($C22&amp;$D22&amp;$G22,Setup!$D$2:$CX$500,COLUMNS($J22:BL22)+9,FALSE))</f>
        <v/>
      </c>
      <c r="BM22" t="str">
        <f>IF(ISBLANK(VLOOKUP($C22&amp;$D22&amp;$G22,Setup!$D$2:$CX$500,COLUMNS($J22:BM22)+9,FALSE)),"",VLOOKUP($C22&amp;$D22&amp;$G22,Setup!$D$2:$CX$500,COLUMNS($J22:BM22)+9,FALSE))</f>
        <v/>
      </c>
      <c r="BN22" t="str">
        <f>IF(ISBLANK(VLOOKUP($C22&amp;$D22&amp;$G22,Setup!$D$2:$CX$500,COLUMNS($J22:BN22)+9,FALSE)),"",VLOOKUP($C22&amp;$D22&amp;$G22,Setup!$D$2:$CX$500,COLUMNS($J22:BN22)+9,FALSE))</f>
        <v/>
      </c>
      <c r="BO22" t="str">
        <f>IF(ISBLANK(VLOOKUP($C22&amp;$D22&amp;$G22,Setup!$D$2:$CX$500,COLUMNS($J22:BO22)+9,FALSE)),"",VLOOKUP($C22&amp;$D22&amp;$G22,Setup!$D$2:$CX$500,COLUMNS($J22:BO22)+9,FALSE))</f>
        <v/>
      </c>
      <c r="BP22" t="str">
        <f>IF(ISBLANK(VLOOKUP($C22&amp;$D22&amp;$G22,Setup!$D$2:$CX$500,COLUMNS($J22:BP22)+9,FALSE)),"",VLOOKUP($C22&amp;$D22&amp;$G22,Setup!$D$2:$CX$500,COLUMNS($J22:BP22)+9,FALSE))</f>
        <v/>
      </c>
      <c r="BQ22" t="str">
        <f>IF(ISBLANK(VLOOKUP($C22&amp;$D22&amp;$G22,Setup!$D$2:$CX$500,COLUMNS($J22:BQ22)+9,FALSE)),"",VLOOKUP($C22&amp;$D22&amp;$G22,Setup!$D$2:$CX$500,COLUMNS($J22:BQ22)+9,FALSE))</f>
        <v/>
      </c>
      <c r="BR22" t="str">
        <f>IF(ISBLANK(VLOOKUP($C22&amp;$D22&amp;$G22,Setup!$D$2:$CX$500,COLUMNS($J22:BR22)+9,FALSE)),"",VLOOKUP($C22&amp;$D22&amp;$G22,Setup!$D$2:$CX$500,COLUMNS($J22:BR22)+9,FALSE))</f>
        <v/>
      </c>
      <c r="BS22" t="str">
        <f>IF(ISBLANK(VLOOKUP($C22&amp;$D22&amp;$G22,Setup!$D$2:$CX$500,COLUMNS($J22:BS22)+9,FALSE)),"",VLOOKUP($C22&amp;$D22&amp;$G22,Setup!$D$2:$CX$500,COLUMNS($J22:BS22)+9,FALSE))</f>
        <v/>
      </c>
      <c r="BT22" t="str">
        <f>IF(ISBLANK(VLOOKUP($C22&amp;$D22&amp;$G22,Setup!$D$2:$CX$500,COLUMNS($J22:BT22)+9,FALSE)),"",VLOOKUP($C22&amp;$D22&amp;$G22,Setup!$D$2:$CX$500,COLUMNS($J22:BT22)+9,FALSE))</f>
        <v/>
      </c>
      <c r="BU22" t="str">
        <f>IF(ISBLANK(VLOOKUP($C22&amp;$D22&amp;$G22,Setup!$D$2:$CX$500,COLUMNS($J22:BU22)+9,FALSE)),"",VLOOKUP($C22&amp;$D22&amp;$G22,Setup!$D$2:$CX$500,COLUMNS($J22:BU22)+9,FALSE))</f>
        <v/>
      </c>
      <c r="BV22" t="str">
        <f>IF(ISBLANK(VLOOKUP($C22&amp;$D22&amp;$G22,Setup!$D$2:$CX$500,COLUMNS($J22:BV22)+9,FALSE)),"",VLOOKUP($C22&amp;$D22&amp;$G22,Setup!$D$2:$CX$500,COLUMNS($J22:BV22)+9,FALSE))</f>
        <v/>
      </c>
      <c r="BW22" t="str">
        <f>IF(ISBLANK(VLOOKUP($C22&amp;$D22&amp;$G22,Setup!$D$2:$CX$500,COLUMNS($J22:BW22)+9,FALSE)),"",VLOOKUP($C22&amp;$D22&amp;$G22,Setup!$D$2:$CX$500,COLUMNS($J22:BW22)+9,FALSE))</f>
        <v/>
      </c>
      <c r="BX22" t="str">
        <f>IF(ISBLANK(VLOOKUP($C22&amp;$D22&amp;$G22,Setup!$D$2:$CX$500,COLUMNS($J22:BX22)+9,FALSE)),"",VLOOKUP($C22&amp;$D22&amp;$G22,Setup!$D$2:$CX$500,COLUMNS($J22:BX22)+9,FALSE))</f>
        <v/>
      </c>
      <c r="BY22" t="str">
        <f>IF(ISBLANK(VLOOKUP($C22&amp;$D22&amp;$G22,Setup!$D$2:$CX$500,COLUMNS($J22:BY22)+9,FALSE)),"",VLOOKUP($C22&amp;$D22&amp;$G22,Setup!$D$2:$CX$500,COLUMNS($J22:BY22)+9,FALSE))</f>
        <v/>
      </c>
      <c r="BZ22" t="str">
        <f>IF(ISBLANK(VLOOKUP($C22&amp;$D22&amp;$G22,Setup!$D$2:$CX$500,COLUMNS($J22:BZ22)+9,FALSE)),"",VLOOKUP($C22&amp;$D22&amp;$G22,Setup!$D$2:$CX$500,COLUMNS($J22:BZ22)+9,FALSE))</f>
        <v/>
      </c>
      <c r="CA22" t="str">
        <f>IF(ISBLANK(VLOOKUP($C22&amp;$D22&amp;$G22,Setup!$D$2:$CX$500,COLUMNS($J22:CA22)+9,FALSE)),"",VLOOKUP($C22&amp;$D22&amp;$G22,Setup!$D$2:$CX$500,COLUMNS($J22:CA22)+9,FALSE))</f>
        <v/>
      </c>
      <c r="CB22" t="str">
        <f>IF(ISBLANK(VLOOKUP($C22&amp;$D22&amp;$G22,Setup!$D$2:$CX$500,COLUMNS($J22:CB22)+9,FALSE)),"",VLOOKUP($C22&amp;$D22&amp;$G22,Setup!$D$2:$CX$500,COLUMNS($J22:CB22)+9,FALSE))</f>
        <v/>
      </c>
      <c r="CC22" t="str">
        <f>IF(ISBLANK(VLOOKUP($C22&amp;$D22&amp;$G22,Setup!$D$2:$CX$500,COLUMNS($J22:CC22)+9,FALSE)),"",VLOOKUP($C22&amp;$D22&amp;$G22,Setup!$D$2:$CX$500,COLUMNS($J22:CC22)+9,FALSE))</f>
        <v/>
      </c>
      <c r="CD22" t="str">
        <f>IF(ISBLANK(VLOOKUP($C22&amp;$D22&amp;$G22,Setup!$D$2:$CX$500,COLUMNS($J22:CD22)+9,FALSE)),"",VLOOKUP($C22&amp;$D22&amp;$G22,Setup!$D$2:$CX$500,COLUMNS($J22:CD22)+9,FALSE))</f>
        <v/>
      </c>
      <c r="CE22" t="str">
        <f>IF(ISBLANK(VLOOKUP($C22&amp;$D22&amp;$G22,Setup!$D$2:$CX$500,COLUMNS($J22:CE22)+9,FALSE)),"",VLOOKUP($C22&amp;$D22&amp;$G22,Setup!$D$2:$CX$500,COLUMNS($J22:CE22)+9,FALSE))</f>
        <v/>
      </c>
      <c r="CF22" t="str">
        <f>IF(ISBLANK(VLOOKUP($C22&amp;$D22&amp;$G22,Setup!$D$2:$CX$500,COLUMNS($J22:CF22)+9,FALSE)),"",VLOOKUP($C22&amp;$D22&amp;$G22,Setup!$D$2:$CX$500,COLUMNS($J22:CF22)+9,FALSE))</f>
        <v/>
      </c>
      <c r="CG22" t="str">
        <f>IF(ISBLANK(VLOOKUP($C22&amp;$D22&amp;$G22,Setup!$D$2:$CX$500,COLUMNS($J22:CG22)+9,FALSE)),"",VLOOKUP($C22&amp;$D22&amp;$G22,Setup!$D$2:$CX$500,COLUMNS($J22:CG22)+9,FALSE))</f>
        <v/>
      </c>
      <c r="CH22" t="str">
        <f>IF(ISBLANK(VLOOKUP($C22&amp;$D22&amp;$G22,Setup!$D$2:$CX$500,COLUMNS($J22:CH22)+9,FALSE)),"",VLOOKUP($C22&amp;$D22&amp;$G22,Setup!$D$2:$CX$500,COLUMNS($J22:CH22)+9,FALSE))</f>
        <v/>
      </c>
      <c r="CI22" t="str">
        <f>IF(ISBLANK(VLOOKUP($C22&amp;$D22&amp;$G22,Setup!$D$2:$CX$500,COLUMNS($J22:CI22)+9,FALSE)),"",VLOOKUP($C22&amp;$D22&amp;$G22,Setup!$D$2:$CX$500,COLUMNS($J22:CI22)+9,FALSE))</f>
        <v/>
      </c>
      <c r="CJ22" t="str">
        <f>IF(ISBLANK(VLOOKUP($C22&amp;$D22&amp;$G22,Setup!$D$2:$CX$500,COLUMNS($J22:CJ22)+9,FALSE)),"",VLOOKUP($C22&amp;$D22&amp;$G22,Setup!$D$2:$CX$500,COLUMNS($J22:CJ22)+9,FALSE))</f>
        <v/>
      </c>
      <c r="CK22" t="str">
        <f>IF(ISBLANK(VLOOKUP($C22&amp;$D22&amp;$G22,Setup!$D$2:$CX$500,COLUMNS($J22:CK22)+9,FALSE)),"",VLOOKUP($C22&amp;$D22&amp;$G22,Setup!$D$2:$CX$500,COLUMNS($J22:CK22)+9,FALSE))</f>
        <v/>
      </c>
      <c r="CL22" t="str">
        <f>IF(ISBLANK(VLOOKUP($C22&amp;$D22&amp;$G22,Setup!$D$2:$CX$500,COLUMNS($J22:CL22)+9,FALSE)),"",VLOOKUP($C22&amp;$D22&amp;$G22,Setup!$D$2:$CX$500,COLUMNS($J22:CL22)+9,FALSE))</f>
        <v/>
      </c>
      <c r="CM22" t="str">
        <f>IF(ISBLANK(VLOOKUP($C22&amp;$D22&amp;$G22,Setup!$D$2:$CX$500,COLUMNS($J22:CM22)+9,FALSE)),"",VLOOKUP($C22&amp;$D22&amp;$G22,Setup!$D$2:$CX$500,COLUMNS($J22:CM22)+9,FALSE))</f>
        <v/>
      </c>
      <c r="CN22" t="str">
        <f>IF(ISBLANK(VLOOKUP($C22&amp;$D22&amp;$G22,Setup!$D$2:$CX$500,COLUMNS($J22:CN22)+9,FALSE)),"",VLOOKUP($C22&amp;$D22&amp;$G22,Setup!$D$2:$CX$500,COLUMNS($J22:CN22)+9,FALSE))</f>
        <v/>
      </c>
      <c r="CO22" t="str">
        <f>IF(ISBLANK(VLOOKUP($C22&amp;$D22&amp;$G22,Setup!$D$2:$CX$500,COLUMNS($J22:CO22)+9,FALSE)),"",VLOOKUP($C22&amp;$D22&amp;$G22,Setup!$D$2:$CX$500,COLUMNS($J22:CO22)+9,FALSE))</f>
        <v/>
      </c>
      <c r="CP22" t="str">
        <f>IF(ISBLANK(VLOOKUP($C22&amp;$D22&amp;$G22,Setup!$D$2:$CX$500,COLUMNS($J22:CP22)+9,FALSE)),"",VLOOKUP($C22&amp;$D22&amp;$G22,Setup!$D$2:$CX$500,COLUMNS($J22:CP22)+9,FALSE))</f>
        <v/>
      </c>
      <c r="CQ22" t="str">
        <f>IF(ISBLANK(VLOOKUP($C22&amp;$D22&amp;$G22,Setup!$D$2:$CX$500,COLUMNS($J22:CQ22)+9,FALSE)),"",VLOOKUP($C22&amp;$D22&amp;$G22,Setup!$D$2:$CX$500,COLUMNS($J22:CQ22)+9,FALSE))</f>
        <v/>
      </c>
      <c r="CR22" t="str">
        <f>IF(ISBLANK(VLOOKUP($C22&amp;$D22&amp;$G22,Setup!$D$2:$CX$500,COLUMNS($J22:CR22)+9,FALSE)),"",VLOOKUP($C22&amp;$D22&amp;$G22,Setup!$D$2:$CX$500,COLUMNS($J22:CR22)+9,FALSE))</f>
        <v/>
      </c>
      <c r="CS22" t="str">
        <f>IF(ISBLANK(VLOOKUP($C22&amp;$D22&amp;$G22,Setup!$D$2:$CX$500,COLUMNS($J22:CS22)+9,FALSE)),"",VLOOKUP($C22&amp;$D22&amp;$G22,Setup!$D$2:$CX$500,COLUMNS($J22:CS22)+9,FALSE))</f>
        <v/>
      </c>
      <c r="CT22" t="str">
        <f>IF(ISBLANK(VLOOKUP($C22&amp;$D22&amp;$G22,Setup!$D$2:$CX$500,COLUMNS($J22:CT22)+9,FALSE)),"",VLOOKUP($C22&amp;$D22&amp;$G22,Setup!$D$2:$CX$500,COLUMNS($J22:CT22)+9,FALSE))</f>
        <v/>
      </c>
      <c r="CU22" t="str">
        <f>IF(ISBLANK(VLOOKUP($C22&amp;$D22&amp;$G22,Setup!$D$2:$CX$500,COLUMNS($J22:CU22)+9,FALSE)),"",VLOOKUP($C22&amp;$D22&amp;$G22,Setup!$D$2:$CX$500,COLUMNS($J22:CU22)+9,FALSE))</f>
        <v/>
      </c>
    </row>
    <row r="23" spans="1:99" x14ac:dyDescent="0.25">
      <c r="A23" t="s">
        <v>515</v>
      </c>
      <c r="B23" t="s">
        <v>156</v>
      </c>
      <c r="C23" s="1" t="s">
        <v>159</v>
      </c>
      <c r="D23" s="1" t="s">
        <v>185</v>
      </c>
      <c r="E23" s="1" t="s">
        <v>555</v>
      </c>
      <c r="F23" s="1" t="s">
        <v>186</v>
      </c>
      <c r="G23" s="1" t="s">
        <v>194</v>
      </c>
      <c r="H23" s="1" t="s">
        <v>556</v>
      </c>
      <c r="I23" s="1" t="s">
        <v>552</v>
      </c>
      <c r="J23" t="str">
        <f>IF(ISBLANK(VLOOKUP($C23&amp;$D23&amp;$G23,Setup!$D$2:$CX$500,COLUMNS($J23:J23)+9,FALSE)),"",VLOOKUP($C23&amp;$D23&amp;$G23,Setup!$D$2:$CX$500,COLUMNS($J23:J23)+9,FALSE))</f>
        <v>商品</v>
      </c>
      <c r="K23" t="str">
        <f>IF(ISBLANK(VLOOKUP($C23&amp;$D23&amp;$G23,Setup!$D$2:$CX$500,COLUMNS($J23:K23)+9,FALSE)),"",VLOOKUP($C23&amp;$D23&amp;$G23,Setup!$D$2:$CX$500,COLUMNS($J23:K23)+9,FALSE))</f>
        <v>查閱全部 »</v>
      </c>
      <c r="L23" t="str">
        <f>IF(ISBLANK(VLOOKUP($C23&amp;$D23&amp;$G23,Setup!$D$2:$CX$500,COLUMNS($J23:L23)+9,FALSE)),"",VLOOKUP($C23&amp;$D23&amp;$G23,Setup!$D$2:$CX$500,COLUMNS($J23:L23)+9,FALSE))</f>
        <v/>
      </c>
      <c r="M23" t="str">
        <f>IF(ISBLANK(VLOOKUP($C23&amp;$D23&amp;$G23,Setup!$D$2:$CX$500,COLUMNS($J23:M23)+9,FALSE)),"",VLOOKUP($C23&amp;$D23&amp;$G23,Setup!$D$2:$CX$500,COLUMNS($J23:M23)+9,FALSE))</f>
        <v/>
      </c>
      <c r="N23" t="str">
        <f>IF(ISBLANK(VLOOKUP($C23&amp;$D23&amp;$G23,Setup!$D$2:$CX$500,COLUMNS($J23:N23)+9,FALSE)),"",VLOOKUP($C23&amp;$D23&amp;$G23,Setup!$D$2:$CX$500,COLUMNS($J23:N23)+9,FALSE))</f>
        <v/>
      </c>
      <c r="O23" t="str">
        <f>IF(ISBLANK(VLOOKUP($C23&amp;$D23&amp;$G23,Setup!$D$2:$CX$500,COLUMNS($J23:O23)+9,FALSE)),"",VLOOKUP($C23&amp;$D23&amp;$G23,Setup!$D$2:$CX$500,COLUMNS($J23:O23)+9,FALSE))</f>
        <v/>
      </c>
      <c r="P23" t="str">
        <f>IF(ISBLANK(VLOOKUP($C23&amp;$D23&amp;$G23,Setup!$D$2:$CX$500,COLUMNS($J23:P23)+9,FALSE)),"",VLOOKUP($C23&amp;$D23&amp;$G23,Setup!$D$2:$CX$500,COLUMNS($J23:P23)+9,FALSE))</f>
        <v/>
      </c>
      <c r="Q23" t="str">
        <f>IF(ISBLANK(VLOOKUP($C23&amp;$D23&amp;$G23,Setup!$D$2:$CX$500,COLUMNS($J23:Q23)+9,FALSE)),"",VLOOKUP($C23&amp;$D23&amp;$G23,Setup!$D$2:$CX$500,COLUMNS($J23:Q23)+9,FALSE))</f>
        <v/>
      </c>
      <c r="R23" t="str">
        <f>IF(ISBLANK(VLOOKUP($C23&amp;$D23&amp;$G23,Setup!$D$2:$CX$500,COLUMNS($J23:R23)+9,FALSE)),"",VLOOKUP($C23&amp;$D23&amp;$G23,Setup!$D$2:$CX$500,COLUMNS($J23:R23)+9,FALSE))</f>
        <v/>
      </c>
      <c r="S23" t="str">
        <f>IF(ISBLANK(VLOOKUP($C23&amp;$D23&amp;$G23,Setup!$D$2:$CX$500,COLUMNS($J23:S23)+9,FALSE)),"",VLOOKUP($C23&amp;$D23&amp;$G23,Setup!$D$2:$CX$500,COLUMNS($J23:S23)+9,FALSE))</f>
        <v/>
      </c>
      <c r="T23" t="str">
        <f>IF(ISBLANK(VLOOKUP($C23&amp;$D23&amp;$G23,Setup!$D$2:$CX$500,COLUMNS($J23:T23)+9,FALSE)),"",VLOOKUP($C23&amp;$D23&amp;$G23,Setup!$D$2:$CX$500,COLUMNS($J23:T23)+9,FALSE))</f>
        <v>優惠券和現金</v>
      </c>
      <c r="U23" t="str">
        <f>IF(ISBLANK(VLOOKUP($C23&amp;$D23&amp;$G23,Setup!$D$2:$CX$500,COLUMNS($J23:U23)+9,FALSE)),"",VLOOKUP($C23&amp;$D23&amp;$G23,Setup!$D$2:$CX$500,COLUMNS($J23:U23)+9,FALSE))</f>
        <v>禮券</v>
      </c>
      <c r="V23" t="str">
        <f>IF(ISBLANK(VLOOKUP($C23&amp;$D23&amp;$G23,Setup!$D$2:$CX$500,COLUMNS($J23:V23)+9,FALSE)),"",VLOOKUP($C23&amp;$D23&amp;$G23,Setup!$D$2:$CX$500,COLUMNS($J23:V23)+9,FALSE))</f>
        <v>現金回贈</v>
      </c>
      <c r="W23" t="str">
        <f>IF(ISBLANK(VLOOKUP($C23&amp;$D23&amp;$G23,Setup!$D$2:$CX$500,COLUMNS($J23:W23)+9,FALSE)),"",VLOOKUP($C23&amp;$D23&amp;$G23,Setup!$D$2:$CX$500,COLUMNS($J23:W23)+9,FALSE))</f>
        <v>查閱全部 »</v>
      </c>
      <c r="X23" t="str">
        <f>IF(ISBLANK(VLOOKUP($C23&amp;$D23&amp;$G23,Setup!$D$2:$CX$500,COLUMNS($J23:X23)+9,FALSE)),"",VLOOKUP($C23&amp;$D23&amp;$G23,Setup!$D$2:$CX$500,COLUMNS($J23:X23)+9,FALSE))</f>
        <v/>
      </c>
      <c r="Y23" t="str">
        <f>IF(ISBLANK(VLOOKUP($C23&amp;$D23&amp;$G23,Setup!$D$2:$CX$500,COLUMNS($J23:Y23)+9,FALSE)),"",VLOOKUP($C23&amp;$D23&amp;$G23,Setup!$D$2:$CX$500,COLUMNS($J23:Y23)+9,FALSE))</f>
        <v/>
      </c>
      <c r="Z23" t="str">
        <f>IF(ISBLANK(VLOOKUP($C23&amp;$D23&amp;$G23,Setup!$D$2:$CX$500,COLUMNS($J23:Z23)+9,FALSE)),"",VLOOKUP($C23&amp;$D23&amp;$G23,Setup!$D$2:$CX$500,COLUMNS($J23:Z23)+9,FALSE))</f>
        <v/>
      </c>
      <c r="AA23" t="str">
        <f>IF(ISBLANK(VLOOKUP($C23&amp;$D23&amp;$G23,Setup!$D$2:$CX$500,COLUMNS($J23:AA23)+9,FALSE)),"",VLOOKUP($C23&amp;$D23&amp;$G23,Setup!$D$2:$CX$500,COLUMNS($J23:AA23)+9,FALSE))</f>
        <v/>
      </c>
      <c r="AB23" t="str">
        <f>IF(ISBLANK(VLOOKUP($C23&amp;$D23&amp;$G23,Setup!$D$2:$CX$500,COLUMNS($J23:AB23)+9,FALSE)),"",VLOOKUP($C23&amp;$D23&amp;$G23,Setup!$D$2:$CX$500,COLUMNS($J23:AB23)+9,FALSE))</f>
        <v/>
      </c>
      <c r="AC23" t="str">
        <f>IF(ISBLANK(VLOOKUP($C23&amp;$D23&amp;$G23,Setup!$D$2:$CX$500,COLUMNS($J23:AC23)+9,FALSE)),"",VLOOKUP($C23&amp;$D23&amp;$G23,Setup!$D$2:$CX$500,COLUMNS($J23:AC23)+9,FALSE))</f>
        <v/>
      </c>
      <c r="AD23" t="str">
        <f>IF(ISBLANK(VLOOKUP($C23&amp;$D23&amp;$G23,Setup!$D$2:$CX$500,COLUMNS($J23:AD23)+9,FALSE)),"",VLOOKUP($C23&amp;$D23&amp;$G23,Setup!$D$2:$CX$500,COLUMNS($J23:AD23)+9,FALSE))</f>
        <v>旅遊</v>
      </c>
      <c r="AE23" t="str">
        <f>IF(ISBLANK(VLOOKUP($C23&amp;$D23&amp;$G23,Setup!$D$2:$CX$500,COLUMNS($J23:AE23)+9,FALSE)),"",VLOOKUP($C23&amp;$D23&amp;$G23,Setup!$D$2:$CX$500,COLUMNS($J23:AE23)+9,FALSE))</f>
        <v>機票</v>
      </c>
      <c r="AF23" t="str">
        <f>IF(ISBLANK(VLOOKUP($C23&amp;$D23&amp;$G23,Setup!$D$2:$CX$500,COLUMNS($J23:AF23)+9,FALSE)),"",VLOOKUP($C23&amp;$D23&amp;$G23,Setup!$D$2:$CX$500,COLUMNS($J23:AF23)+9,FALSE))</f>
        <v>酒店</v>
      </c>
      <c r="AG23" t="str">
        <f>IF(ISBLANK(VLOOKUP($C23&amp;$D23&amp;$G23,Setup!$D$2:$CX$500,COLUMNS($J23:AG23)+9,FALSE)),"",VLOOKUP($C23&amp;$D23&amp;$G23,Setup!$D$2:$CX$500,COLUMNS($J23:AG23)+9,FALSE))</f>
        <v>租車</v>
      </c>
      <c r="AH23" t="str">
        <f>IF(ISBLANK(VLOOKUP($C23&amp;$D23&amp;$G23,Setup!$D$2:$CX$500,COLUMNS($J23:AH23)+9,FALSE)),"",VLOOKUP($C23&amp;$D23&amp;$G23,Setup!$D$2:$CX$500,COLUMNS($J23:AH23)+9,FALSE))</f>
        <v>交易</v>
      </c>
      <c r="AI23" t="str">
        <f>IF(ISBLANK(VLOOKUP($C23&amp;$D23&amp;$G23,Setup!$D$2:$CX$500,COLUMNS($J23:AI23)+9,FALSE)),"",VLOOKUP($C23&amp;$D23&amp;$G23,Setup!$D$2:$CX$500,COLUMNS($J23:AI23)+9,FALSE))</f>
        <v>活動</v>
      </c>
      <c r="AJ23" t="str">
        <f>IF(ISBLANK(VLOOKUP($C23&amp;$D23&amp;$G23,Setup!$D$2:$CX$500,COLUMNS($J23:AJ23)+9,FALSE)),"",VLOOKUP($C23&amp;$D23&amp;$G23,Setup!$D$2:$CX$500,COLUMNS($J23:AJ23)+9,FALSE))</f>
        <v>我的旅程</v>
      </c>
      <c r="AK23" t="str">
        <f>IF(ISBLANK(VLOOKUP($C23&amp;$D23&amp;$G23,Setup!$D$2:$CX$500,COLUMNS($J23:AK23)+9,FALSE)),"",VLOOKUP($C23&amp;$D23&amp;$G23,Setup!$D$2:$CX$500,COLUMNS($J23:AK23)+9,FALSE))</f>
        <v>行程表</v>
      </c>
      <c r="AL23" t="str">
        <f>IF(ISBLANK(VLOOKUP($C23&amp;$D23&amp;$G23,Setup!$D$2:$CX$500,COLUMNS($J23:AL23)+9,FALSE)),"",VLOOKUP($C23&amp;$D23&amp;$G23,Setup!$D$2:$CX$500,COLUMNS($J23:AL23)+9,FALSE))</f>
        <v>積分轉移</v>
      </c>
      <c r="AM23" t="str">
        <f>IF(ISBLANK(VLOOKUP($C23&amp;$D23&amp;$G23,Setup!$D$2:$CX$500,COLUMNS($J23:AM23)+9,FALSE)),"",VLOOKUP($C23&amp;$D23&amp;$G23,Setup!$D$2:$CX$500,COLUMNS($J23:AM23)+9,FALSE))</f>
        <v/>
      </c>
      <c r="AN23" t="str">
        <f>IF(ISBLANK(VLOOKUP($C23&amp;$D23&amp;$G23,Setup!$D$2:$CX$500,COLUMNS($J23:AN23)+9,FALSE)),"",VLOOKUP($C23&amp;$D23&amp;$G23,Setup!$D$2:$CX$500,COLUMNS($J23:AN23)+9,FALSE))</f>
        <v>商戶購物</v>
      </c>
      <c r="AO23" t="str">
        <f>IF(ISBLANK(VLOOKUP($C23&amp;$D23&amp;$G23,Setup!$D$2:$CX$500,COLUMNS($J23:AO23)+9,FALSE)),"",VLOOKUP($C23&amp;$D23&amp;$G23,Setup!$D$2:$CX$500,COLUMNS($J23:AO23)+9,FALSE))</f>
        <v>憑分即賞</v>
      </c>
      <c r="AP23" t="str">
        <f>IF(ISBLANK(VLOOKUP($C23&amp;$D23&amp;$G23,Setup!$D$2:$CX$500,COLUMNS($J23:AP23)+9,FALSE)),"",VLOOKUP($C23&amp;$D23&amp;$G23,Setup!$D$2:$CX$500,COLUMNS($J23:AP23)+9,FALSE))</f>
        <v/>
      </c>
      <c r="AQ23" t="str">
        <f>IF(ISBLANK(VLOOKUP($C23&amp;$D23&amp;$G23,Setup!$D$2:$CX$500,COLUMNS($J23:AQ23)+9,FALSE)),"",VLOOKUP($C23&amp;$D23&amp;$G23,Setup!$D$2:$CX$500,COLUMNS($J23:AQ23)+9,FALSE))</f>
        <v/>
      </c>
      <c r="AR23" t="str">
        <f>IF(ISBLANK(VLOOKUP($C23&amp;$D23&amp;$G23,Setup!$D$2:$CX$500,COLUMNS($J23:AR23)+9,FALSE)),"",VLOOKUP($C23&amp;$D23&amp;$G23,Setup!$D$2:$CX$500,COLUMNS($J23:AR23)+9,FALSE))</f>
        <v/>
      </c>
      <c r="AS23" t="str">
        <f>IF(ISBLANK(VLOOKUP($C23&amp;$D23&amp;$G23,Setup!$D$2:$CX$500,COLUMNS($J23:AS23)+9,FALSE)),"",VLOOKUP($C23&amp;$D23&amp;$G23,Setup!$D$2:$CX$500,COLUMNS($J23:AS23)+9,FALSE))</f>
        <v/>
      </c>
      <c r="AT23" t="str">
        <f>IF(ISBLANK(VLOOKUP($C23&amp;$D23&amp;$G23,Setup!$D$2:$CX$500,COLUMNS($J23:AT23)+9,FALSE)),"",VLOOKUP($C23&amp;$D23&amp;$G23,Setup!$D$2:$CX$500,COLUMNS($J23:AT23)+9,FALSE))</f>
        <v/>
      </c>
      <c r="AU23" t="str">
        <f>IF(ISBLANK(VLOOKUP($C23&amp;$D23&amp;$G23,Setup!$D$2:$CX$500,COLUMNS($J23:AU23)+9,FALSE)),"",VLOOKUP($C23&amp;$D23&amp;$G23,Setup!$D$2:$CX$500,COLUMNS($J23:AU23)+9,FALSE))</f>
        <v/>
      </c>
      <c r="AV23" t="str">
        <f>IF(ISBLANK(VLOOKUP($C23&amp;$D23&amp;$G23,Setup!$D$2:$CX$500,COLUMNS($J23:AV23)+9,FALSE)),"",VLOOKUP($C23&amp;$D23&amp;$G23,Setup!$D$2:$CX$500,COLUMNS($J23:AV23)+9,FALSE))</f>
        <v/>
      </c>
      <c r="AW23" t="str">
        <f>IF(ISBLANK(VLOOKUP($C23&amp;$D23&amp;$G23,Setup!$D$2:$CX$500,COLUMNS($J23:AW23)+9,FALSE)),"",VLOOKUP($C23&amp;$D23&amp;$G23,Setup!$D$2:$CX$500,COLUMNS($J23:AW23)+9,FALSE))</f>
        <v/>
      </c>
      <c r="AX23" t="str">
        <f>IF(ISBLANK(VLOOKUP($C23&amp;$D23&amp;$G23,Setup!$D$2:$CX$500,COLUMNS($J23:AX23)+9,FALSE)),"",VLOOKUP($C23&amp;$D23&amp;$G23,Setup!$D$2:$CX$500,COLUMNS($J23:AX23)+9,FALSE))</f>
        <v>優惠和禮遇</v>
      </c>
      <c r="AY23" t="str">
        <f>IF(ISBLANK(VLOOKUP($C23&amp;$D23&amp;$G23,Setup!$D$2:$CX$500,COLUMNS($J23:AY23)+9,FALSE)),"",VLOOKUP($C23&amp;$D23&amp;$G23,Setup!$D$2:$CX$500,COLUMNS($J23:AY23)+9,FALSE))</f>
        <v>全年優惠</v>
      </c>
      <c r="AZ23" t="str">
        <f>IF(ISBLANK(VLOOKUP($C23&amp;$D23&amp;$G23,Setup!$D$2:$CX$500,COLUMNS($J23:AZ23)+9,FALSE)),"",VLOOKUP($C23&amp;$D23&amp;$G23,Setup!$D$2:$CX$500,COLUMNS($J23:AZ23)+9,FALSE))</f>
        <v>Citi® Private Pass®</v>
      </c>
      <c r="BA23" t="str">
        <f>IF(ISBLANK(VLOOKUP($C23&amp;$D23&amp;$G23,Setup!$D$2:$CX$500,COLUMNS($J23:BA23)+9,FALSE)),"",VLOOKUP($C23&amp;$D23&amp;$G23,Setup!$D$2:$CX$500,COLUMNS($J23:BA23)+9,FALSE))</f>
        <v>Citi World Privileges</v>
      </c>
      <c r="BB23" t="str">
        <f>IF(ISBLANK(VLOOKUP($C23&amp;$D23&amp;$G23,Setup!$D$2:$CX$500,COLUMNS($J23:BB23)+9,FALSE)),"",VLOOKUP($C23&amp;$D23&amp;$G23,Setup!$D$2:$CX$500,COLUMNS($J23:BB23)+9,FALSE))</f>
        <v>查閱全部 »</v>
      </c>
      <c r="BC23" t="str">
        <f>IF(ISBLANK(VLOOKUP($C23&amp;$D23&amp;$G23,Setup!$D$2:$CX$500,COLUMNS($J23:BC23)+9,FALSE)),"",VLOOKUP($C23&amp;$D23&amp;$G23,Setup!$D$2:$CX$500,COLUMNS($J23:BC23)+9,FALSE))</f>
        <v/>
      </c>
      <c r="BD23" t="str">
        <f>IF(ISBLANK(VLOOKUP($C23&amp;$D23&amp;$G23,Setup!$D$2:$CX$500,COLUMNS($J23:BD23)+9,FALSE)),"",VLOOKUP($C23&amp;$D23&amp;$G23,Setup!$D$2:$CX$500,COLUMNS($J23:BD23)+9,FALSE))</f>
        <v/>
      </c>
      <c r="BE23" t="str">
        <f>IF(ISBLANK(VLOOKUP($C23&amp;$D23&amp;$G23,Setup!$D$2:$CX$500,COLUMNS($J23:BE23)+9,FALSE)),"",VLOOKUP($C23&amp;$D23&amp;$G23,Setup!$D$2:$CX$500,COLUMNS($J23:BE23)+9,FALSE))</f>
        <v/>
      </c>
      <c r="BF23" t="str">
        <f>IF(ISBLANK(VLOOKUP($C23&amp;$D23&amp;$G23,Setup!$D$2:$CX$500,COLUMNS($J23:BF23)+9,FALSE)),"",VLOOKUP($C23&amp;$D23&amp;$G23,Setup!$D$2:$CX$500,COLUMNS($J23:BF23)+9,FALSE))</f>
        <v/>
      </c>
      <c r="BG23" t="str">
        <f>IF(ISBLANK(VLOOKUP($C23&amp;$D23&amp;$G23,Setup!$D$2:$CX$500,COLUMNS($J23:BG23)+9,FALSE)),"",VLOOKUP($C23&amp;$D23&amp;$G23,Setup!$D$2:$CX$500,COLUMNS($J23:BG23)+9,FALSE))</f>
        <v/>
      </c>
      <c r="BH23" t="str">
        <f>IF(ISBLANK(VLOOKUP($C23&amp;$D23&amp;$G23,Setup!$D$2:$CX$500,COLUMNS($J23:BH23)+9,FALSE)),"",VLOOKUP($C23&amp;$D23&amp;$G23,Setup!$D$2:$CX$500,COLUMNS($J23:BH23)+9,FALSE))</f>
        <v/>
      </c>
      <c r="BI23" t="str">
        <f>IF(ISBLANK(VLOOKUP($C23&amp;$D23&amp;$G23,Setup!$D$2:$CX$500,COLUMNS($J23:BI23)+9,FALSE)),"",VLOOKUP($C23&amp;$D23&amp;$G23,Setup!$D$2:$CX$500,COLUMNS($J23:BI23)+9,FALSE))</f>
        <v/>
      </c>
      <c r="BJ23" t="str">
        <f>IF(ISBLANK(VLOOKUP($C23&amp;$D23&amp;$G23,Setup!$D$2:$CX$500,COLUMNS($J23:BJ23)+9,FALSE)),"",VLOOKUP($C23&amp;$D23&amp;$G23,Setup!$D$2:$CX$500,COLUMNS($J23:BJ23)+9,FALSE))</f>
        <v/>
      </c>
      <c r="BK23" t="str">
        <f>IF(ISBLANK(VLOOKUP($C23&amp;$D23&amp;$G23,Setup!$D$2:$CX$500,COLUMNS($J23:BK23)+9,FALSE)),"",VLOOKUP($C23&amp;$D23&amp;$G23,Setup!$D$2:$CX$500,COLUMNS($J23:BK23)+9,FALSE))</f>
        <v/>
      </c>
      <c r="BL23" t="str">
        <f>IF(ISBLANK(VLOOKUP($C23&amp;$D23&amp;$G23,Setup!$D$2:$CX$500,COLUMNS($J23:BL23)+9,FALSE)),"",VLOOKUP($C23&amp;$D23&amp;$G23,Setup!$D$2:$CX$500,COLUMNS($J23:BL23)+9,FALSE))</f>
        <v/>
      </c>
      <c r="BM23" t="str">
        <f>IF(ISBLANK(VLOOKUP($C23&amp;$D23&amp;$G23,Setup!$D$2:$CX$500,COLUMNS($J23:BM23)+9,FALSE)),"",VLOOKUP($C23&amp;$D23&amp;$G23,Setup!$D$2:$CX$500,COLUMNS($J23:BM23)+9,FALSE))</f>
        <v/>
      </c>
      <c r="BN23" t="str">
        <f>IF(ISBLANK(VLOOKUP($C23&amp;$D23&amp;$G23,Setup!$D$2:$CX$500,COLUMNS($J23:BN23)+9,FALSE)),"",VLOOKUP($C23&amp;$D23&amp;$G23,Setup!$D$2:$CX$500,COLUMNS($J23:BN23)+9,FALSE))</f>
        <v/>
      </c>
      <c r="BO23" t="str">
        <f>IF(ISBLANK(VLOOKUP($C23&amp;$D23&amp;$G23,Setup!$D$2:$CX$500,COLUMNS($J23:BO23)+9,FALSE)),"",VLOOKUP($C23&amp;$D23&amp;$G23,Setup!$D$2:$CX$500,COLUMNS($J23:BO23)+9,FALSE))</f>
        <v/>
      </c>
      <c r="BP23" t="str">
        <f>IF(ISBLANK(VLOOKUP($C23&amp;$D23&amp;$G23,Setup!$D$2:$CX$500,COLUMNS($J23:BP23)+9,FALSE)),"",VLOOKUP($C23&amp;$D23&amp;$G23,Setup!$D$2:$CX$500,COLUMNS($J23:BP23)+9,FALSE))</f>
        <v/>
      </c>
      <c r="BQ23" t="str">
        <f>IF(ISBLANK(VLOOKUP($C23&amp;$D23&amp;$G23,Setup!$D$2:$CX$500,COLUMNS($J23:BQ23)+9,FALSE)),"",VLOOKUP($C23&amp;$D23&amp;$G23,Setup!$D$2:$CX$500,COLUMNS($J23:BQ23)+9,FALSE))</f>
        <v/>
      </c>
      <c r="BR23" t="str">
        <f>IF(ISBLANK(VLOOKUP($C23&amp;$D23&amp;$G23,Setup!$D$2:$CX$500,COLUMNS($J23:BR23)+9,FALSE)),"",VLOOKUP($C23&amp;$D23&amp;$G23,Setup!$D$2:$CX$500,COLUMNS($J23:BR23)+9,FALSE))</f>
        <v/>
      </c>
      <c r="BS23" t="str">
        <f>IF(ISBLANK(VLOOKUP($C23&amp;$D23&amp;$G23,Setup!$D$2:$CX$500,COLUMNS($J23:BS23)+9,FALSE)),"",VLOOKUP($C23&amp;$D23&amp;$G23,Setup!$D$2:$CX$500,COLUMNS($J23:BS23)+9,FALSE))</f>
        <v/>
      </c>
      <c r="BT23" t="str">
        <f>IF(ISBLANK(VLOOKUP($C23&amp;$D23&amp;$G23,Setup!$D$2:$CX$500,COLUMNS($J23:BT23)+9,FALSE)),"",VLOOKUP($C23&amp;$D23&amp;$G23,Setup!$D$2:$CX$500,COLUMNS($J23:BT23)+9,FALSE))</f>
        <v/>
      </c>
      <c r="BU23" t="str">
        <f>IF(ISBLANK(VLOOKUP($C23&amp;$D23&amp;$G23,Setup!$D$2:$CX$500,COLUMNS($J23:BU23)+9,FALSE)),"",VLOOKUP($C23&amp;$D23&amp;$G23,Setup!$D$2:$CX$500,COLUMNS($J23:BU23)+9,FALSE))</f>
        <v/>
      </c>
      <c r="BV23" t="str">
        <f>IF(ISBLANK(VLOOKUP($C23&amp;$D23&amp;$G23,Setup!$D$2:$CX$500,COLUMNS($J23:BV23)+9,FALSE)),"",VLOOKUP($C23&amp;$D23&amp;$G23,Setup!$D$2:$CX$500,COLUMNS($J23:BV23)+9,FALSE))</f>
        <v/>
      </c>
      <c r="BW23" t="str">
        <f>IF(ISBLANK(VLOOKUP($C23&amp;$D23&amp;$G23,Setup!$D$2:$CX$500,COLUMNS($J23:BW23)+9,FALSE)),"",VLOOKUP($C23&amp;$D23&amp;$G23,Setup!$D$2:$CX$500,COLUMNS($J23:BW23)+9,FALSE))</f>
        <v/>
      </c>
      <c r="BX23" t="str">
        <f>IF(ISBLANK(VLOOKUP($C23&amp;$D23&amp;$G23,Setup!$D$2:$CX$500,COLUMNS($J23:BX23)+9,FALSE)),"",VLOOKUP($C23&amp;$D23&amp;$G23,Setup!$D$2:$CX$500,COLUMNS($J23:BX23)+9,FALSE))</f>
        <v/>
      </c>
      <c r="BY23" t="str">
        <f>IF(ISBLANK(VLOOKUP($C23&amp;$D23&amp;$G23,Setup!$D$2:$CX$500,COLUMNS($J23:BY23)+9,FALSE)),"",VLOOKUP($C23&amp;$D23&amp;$G23,Setup!$D$2:$CX$500,COLUMNS($J23:BY23)+9,FALSE))</f>
        <v/>
      </c>
      <c r="BZ23" t="str">
        <f>IF(ISBLANK(VLOOKUP($C23&amp;$D23&amp;$G23,Setup!$D$2:$CX$500,COLUMNS($J23:BZ23)+9,FALSE)),"",VLOOKUP($C23&amp;$D23&amp;$G23,Setup!$D$2:$CX$500,COLUMNS($J23:BZ23)+9,FALSE))</f>
        <v/>
      </c>
      <c r="CA23" t="str">
        <f>IF(ISBLANK(VLOOKUP($C23&amp;$D23&amp;$G23,Setup!$D$2:$CX$500,COLUMNS($J23:CA23)+9,FALSE)),"",VLOOKUP($C23&amp;$D23&amp;$G23,Setup!$D$2:$CX$500,COLUMNS($J23:CA23)+9,FALSE))</f>
        <v/>
      </c>
      <c r="CB23" t="str">
        <f>IF(ISBLANK(VLOOKUP($C23&amp;$D23&amp;$G23,Setup!$D$2:$CX$500,COLUMNS($J23:CB23)+9,FALSE)),"",VLOOKUP($C23&amp;$D23&amp;$G23,Setup!$D$2:$CX$500,COLUMNS($J23:CB23)+9,FALSE))</f>
        <v/>
      </c>
      <c r="CC23" t="str">
        <f>IF(ISBLANK(VLOOKUP($C23&amp;$D23&amp;$G23,Setup!$D$2:$CX$500,COLUMNS($J23:CC23)+9,FALSE)),"",VLOOKUP($C23&amp;$D23&amp;$G23,Setup!$D$2:$CX$500,COLUMNS($J23:CC23)+9,FALSE))</f>
        <v/>
      </c>
      <c r="CD23" t="str">
        <f>IF(ISBLANK(VLOOKUP($C23&amp;$D23&amp;$G23,Setup!$D$2:$CX$500,COLUMNS($J23:CD23)+9,FALSE)),"",VLOOKUP($C23&amp;$D23&amp;$G23,Setup!$D$2:$CX$500,COLUMNS($J23:CD23)+9,FALSE))</f>
        <v/>
      </c>
      <c r="CE23" t="str">
        <f>IF(ISBLANK(VLOOKUP($C23&amp;$D23&amp;$G23,Setup!$D$2:$CX$500,COLUMNS($J23:CE23)+9,FALSE)),"",VLOOKUP($C23&amp;$D23&amp;$G23,Setup!$D$2:$CX$500,COLUMNS($J23:CE23)+9,FALSE))</f>
        <v/>
      </c>
      <c r="CF23" t="str">
        <f>IF(ISBLANK(VLOOKUP($C23&amp;$D23&amp;$G23,Setup!$D$2:$CX$500,COLUMNS($J23:CF23)+9,FALSE)),"",VLOOKUP($C23&amp;$D23&amp;$G23,Setup!$D$2:$CX$500,COLUMNS($J23:CF23)+9,FALSE))</f>
        <v/>
      </c>
      <c r="CG23" t="str">
        <f>IF(ISBLANK(VLOOKUP($C23&amp;$D23&amp;$G23,Setup!$D$2:$CX$500,COLUMNS($J23:CG23)+9,FALSE)),"",VLOOKUP($C23&amp;$D23&amp;$G23,Setup!$D$2:$CX$500,COLUMNS($J23:CG23)+9,FALSE))</f>
        <v/>
      </c>
      <c r="CH23" t="str">
        <f>IF(ISBLANK(VLOOKUP($C23&amp;$D23&amp;$G23,Setup!$D$2:$CX$500,COLUMNS($J23:CH23)+9,FALSE)),"",VLOOKUP($C23&amp;$D23&amp;$G23,Setup!$D$2:$CX$500,COLUMNS($J23:CH23)+9,FALSE))</f>
        <v/>
      </c>
      <c r="CI23" t="str">
        <f>IF(ISBLANK(VLOOKUP($C23&amp;$D23&amp;$G23,Setup!$D$2:$CX$500,COLUMNS($J23:CI23)+9,FALSE)),"",VLOOKUP($C23&amp;$D23&amp;$G23,Setup!$D$2:$CX$500,COLUMNS($J23:CI23)+9,FALSE))</f>
        <v/>
      </c>
      <c r="CJ23" t="str">
        <f>IF(ISBLANK(VLOOKUP($C23&amp;$D23&amp;$G23,Setup!$D$2:$CX$500,COLUMNS($J23:CJ23)+9,FALSE)),"",VLOOKUP($C23&amp;$D23&amp;$G23,Setup!$D$2:$CX$500,COLUMNS($J23:CJ23)+9,FALSE))</f>
        <v/>
      </c>
      <c r="CK23" t="str">
        <f>IF(ISBLANK(VLOOKUP($C23&amp;$D23&amp;$G23,Setup!$D$2:$CX$500,COLUMNS($J23:CK23)+9,FALSE)),"",VLOOKUP($C23&amp;$D23&amp;$G23,Setup!$D$2:$CX$500,COLUMNS($J23:CK23)+9,FALSE))</f>
        <v/>
      </c>
      <c r="CL23" t="str">
        <f>IF(ISBLANK(VLOOKUP($C23&amp;$D23&amp;$G23,Setup!$D$2:$CX$500,COLUMNS($J23:CL23)+9,FALSE)),"",VLOOKUP($C23&amp;$D23&amp;$G23,Setup!$D$2:$CX$500,COLUMNS($J23:CL23)+9,FALSE))</f>
        <v/>
      </c>
      <c r="CM23" t="str">
        <f>IF(ISBLANK(VLOOKUP($C23&amp;$D23&amp;$G23,Setup!$D$2:$CX$500,COLUMNS($J23:CM23)+9,FALSE)),"",VLOOKUP($C23&amp;$D23&amp;$G23,Setup!$D$2:$CX$500,COLUMNS($J23:CM23)+9,FALSE))</f>
        <v/>
      </c>
      <c r="CN23" t="str">
        <f>IF(ISBLANK(VLOOKUP($C23&amp;$D23&amp;$G23,Setup!$D$2:$CX$500,COLUMNS($J23:CN23)+9,FALSE)),"",VLOOKUP($C23&amp;$D23&amp;$G23,Setup!$D$2:$CX$500,COLUMNS($J23:CN23)+9,FALSE))</f>
        <v/>
      </c>
      <c r="CO23" t="str">
        <f>IF(ISBLANK(VLOOKUP($C23&amp;$D23&amp;$G23,Setup!$D$2:$CX$500,COLUMNS($J23:CO23)+9,FALSE)),"",VLOOKUP($C23&amp;$D23&amp;$G23,Setup!$D$2:$CX$500,COLUMNS($J23:CO23)+9,FALSE))</f>
        <v/>
      </c>
      <c r="CP23" t="str">
        <f>IF(ISBLANK(VLOOKUP($C23&amp;$D23&amp;$G23,Setup!$D$2:$CX$500,COLUMNS($J23:CP23)+9,FALSE)),"",VLOOKUP($C23&amp;$D23&amp;$G23,Setup!$D$2:$CX$500,COLUMNS($J23:CP23)+9,FALSE))</f>
        <v/>
      </c>
      <c r="CQ23" t="str">
        <f>IF(ISBLANK(VLOOKUP($C23&amp;$D23&amp;$G23,Setup!$D$2:$CX$500,COLUMNS($J23:CQ23)+9,FALSE)),"",VLOOKUP($C23&amp;$D23&amp;$G23,Setup!$D$2:$CX$500,COLUMNS($J23:CQ23)+9,FALSE))</f>
        <v/>
      </c>
      <c r="CR23" t="str">
        <f>IF(ISBLANK(VLOOKUP($C23&amp;$D23&amp;$G23,Setup!$D$2:$CX$500,COLUMNS($J23:CR23)+9,FALSE)),"",VLOOKUP($C23&amp;$D23&amp;$G23,Setup!$D$2:$CX$500,COLUMNS($J23:CR23)+9,FALSE))</f>
        <v/>
      </c>
      <c r="CS23" t="str">
        <f>IF(ISBLANK(VLOOKUP($C23&amp;$D23&amp;$G23,Setup!$D$2:$CX$500,COLUMNS($J23:CS23)+9,FALSE)),"",VLOOKUP($C23&amp;$D23&amp;$G23,Setup!$D$2:$CX$500,COLUMNS($J23:CS23)+9,FALSE))</f>
        <v/>
      </c>
      <c r="CT23" t="str">
        <f>IF(ISBLANK(VLOOKUP($C23&amp;$D23&amp;$G23,Setup!$D$2:$CX$500,COLUMNS($J23:CT23)+9,FALSE)),"",VLOOKUP($C23&amp;$D23&amp;$G23,Setup!$D$2:$CX$500,COLUMNS($J23:CT23)+9,FALSE))</f>
        <v/>
      </c>
      <c r="CU23" t="str">
        <f>IF(ISBLANK(VLOOKUP($C23&amp;$D23&amp;$G23,Setup!$D$2:$CX$500,COLUMNS($J23:CU23)+9,FALSE)),"",VLOOKUP($C23&amp;$D23&amp;$G23,Setup!$D$2:$CX$500,COLUMNS($J23:CU23)+9,FALSE))</f>
        <v/>
      </c>
    </row>
    <row r="24" spans="1:99" x14ac:dyDescent="0.25">
      <c r="A24" t="s">
        <v>515</v>
      </c>
      <c r="B24" t="s">
        <v>156</v>
      </c>
      <c r="C24" s="1" t="s">
        <v>159</v>
      </c>
      <c r="D24" s="1" t="s">
        <v>190</v>
      </c>
      <c r="E24" s="1" t="s">
        <v>557</v>
      </c>
      <c r="F24" s="1" t="s">
        <v>186</v>
      </c>
      <c r="G24" s="1" t="s">
        <v>29</v>
      </c>
      <c r="H24" s="1" t="s">
        <v>558</v>
      </c>
      <c r="I24" s="1" t="s">
        <v>552</v>
      </c>
      <c r="J24" t="str">
        <f>IF(ISBLANK(VLOOKUP($C24&amp;$D24&amp;$G24,Setup!$D$2:$CX$500,COLUMNS($J24:J24)+9,FALSE)),"",VLOOKUP($C24&amp;$D24&amp;$G24,Setup!$D$2:$CX$500,COLUMNS($J24:J24)+9,FALSE))</f>
        <v>Merchandise</v>
      </c>
      <c r="K24" t="str">
        <f>IF(ISBLANK(VLOOKUP($C24&amp;$D24&amp;$G24,Setup!$D$2:$CX$500,COLUMNS($J24:K24)+9,FALSE)),"",VLOOKUP($C24&amp;$D24&amp;$G24,Setup!$D$2:$CX$500,COLUMNS($J24:K24)+9,FALSE))</f>
        <v>SEE ALL BRANDS »</v>
      </c>
      <c r="L24" t="str">
        <f>IF(ISBLANK(VLOOKUP($C24&amp;$D24&amp;$G24,Setup!$D$2:$CX$500,COLUMNS($J24:L24)+9,FALSE)),"",VLOOKUP($C24&amp;$D24&amp;$G24,Setup!$D$2:$CX$500,COLUMNS($J24:L24)+9,FALSE))</f>
        <v/>
      </c>
      <c r="M24" t="str">
        <f>IF(ISBLANK(VLOOKUP($C24&amp;$D24&amp;$G24,Setup!$D$2:$CX$500,COLUMNS($J24:M24)+9,FALSE)),"",VLOOKUP($C24&amp;$D24&amp;$G24,Setup!$D$2:$CX$500,COLUMNS($J24:M24)+9,FALSE))</f>
        <v/>
      </c>
      <c r="N24" t="str">
        <f>IF(ISBLANK(VLOOKUP($C24&amp;$D24&amp;$G24,Setup!$D$2:$CX$500,COLUMNS($J24:N24)+9,FALSE)),"",VLOOKUP($C24&amp;$D24&amp;$G24,Setup!$D$2:$CX$500,COLUMNS($J24:N24)+9,FALSE))</f>
        <v/>
      </c>
      <c r="O24" t="str">
        <f>IF(ISBLANK(VLOOKUP($C24&amp;$D24&amp;$G24,Setup!$D$2:$CX$500,COLUMNS($J24:O24)+9,FALSE)),"",VLOOKUP($C24&amp;$D24&amp;$G24,Setup!$D$2:$CX$500,COLUMNS($J24:O24)+9,FALSE))</f>
        <v/>
      </c>
      <c r="P24" t="str">
        <f>IF(ISBLANK(VLOOKUP($C24&amp;$D24&amp;$G24,Setup!$D$2:$CX$500,COLUMNS($J24:P24)+9,FALSE)),"",VLOOKUP($C24&amp;$D24&amp;$G24,Setup!$D$2:$CX$500,COLUMNS($J24:P24)+9,FALSE))</f>
        <v/>
      </c>
      <c r="Q24" t="str">
        <f>IF(ISBLANK(VLOOKUP($C24&amp;$D24&amp;$G24,Setup!$D$2:$CX$500,COLUMNS($J24:Q24)+9,FALSE)),"",VLOOKUP($C24&amp;$D24&amp;$G24,Setup!$D$2:$CX$500,COLUMNS($J24:Q24)+9,FALSE))</f>
        <v/>
      </c>
      <c r="R24" t="str">
        <f>IF(ISBLANK(VLOOKUP($C24&amp;$D24&amp;$G24,Setup!$D$2:$CX$500,COLUMNS($J24:R24)+9,FALSE)),"",VLOOKUP($C24&amp;$D24&amp;$G24,Setup!$D$2:$CX$500,COLUMNS($J24:R24)+9,FALSE))</f>
        <v/>
      </c>
      <c r="S24" t="str">
        <f>IF(ISBLANK(VLOOKUP($C24&amp;$D24&amp;$G24,Setup!$D$2:$CX$500,COLUMNS($J24:S24)+9,FALSE)),"",VLOOKUP($C24&amp;$D24&amp;$G24,Setup!$D$2:$CX$500,COLUMNS($J24:S24)+9,FALSE))</f>
        <v/>
      </c>
      <c r="T24" t="str">
        <f>IF(ISBLANK(VLOOKUP($C24&amp;$D24&amp;$G24,Setup!$D$2:$CX$500,COLUMNS($J24:T24)+9,FALSE)),"",VLOOKUP($C24&amp;$D24&amp;$G24,Setup!$D$2:$CX$500,COLUMNS($J24:T24)+9,FALSE))</f>
        <v>Vouchers and Cash</v>
      </c>
      <c r="U24" t="str">
        <f>IF(ISBLANK(VLOOKUP($C24&amp;$D24&amp;$G24,Setup!$D$2:$CX$500,COLUMNS($J24:U24)+9,FALSE)),"",VLOOKUP($C24&amp;$D24&amp;$G24,Setup!$D$2:$CX$500,COLUMNS($J24:U24)+9,FALSE))</f>
        <v>Gift Vouchers</v>
      </c>
      <c r="V24" t="str">
        <f>IF(ISBLANK(VLOOKUP($C24&amp;$D24&amp;$G24,Setup!$D$2:$CX$500,COLUMNS($J24:V24)+9,FALSE)),"",VLOOKUP($C24&amp;$D24&amp;$G24,Setup!$D$2:$CX$500,COLUMNS($J24:V24)+9,FALSE))</f>
        <v>Cash Rebate</v>
      </c>
      <c r="W24" t="str">
        <f>IF(ISBLANK(VLOOKUP($C24&amp;$D24&amp;$G24,Setup!$D$2:$CX$500,COLUMNS($J24:W24)+9,FALSE)),"",VLOOKUP($C24&amp;$D24&amp;$G24,Setup!$D$2:$CX$500,COLUMNS($J24:W24)+9,FALSE))</f>
        <v>SEE ALL »</v>
      </c>
      <c r="X24" t="str">
        <f>IF(ISBLANK(VLOOKUP($C24&amp;$D24&amp;$G24,Setup!$D$2:$CX$500,COLUMNS($J24:X24)+9,FALSE)),"",VLOOKUP($C24&amp;$D24&amp;$G24,Setup!$D$2:$CX$500,COLUMNS($J24:X24)+9,FALSE))</f>
        <v/>
      </c>
      <c r="Y24" t="str">
        <f>IF(ISBLANK(VLOOKUP($C24&amp;$D24&amp;$G24,Setup!$D$2:$CX$500,COLUMNS($J24:Y24)+9,FALSE)),"",VLOOKUP($C24&amp;$D24&amp;$G24,Setup!$D$2:$CX$500,COLUMNS($J24:Y24)+9,FALSE))</f>
        <v/>
      </c>
      <c r="Z24" t="str">
        <f>IF(ISBLANK(VLOOKUP($C24&amp;$D24&amp;$G24,Setup!$D$2:$CX$500,COLUMNS($J24:Z24)+9,FALSE)),"",VLOOKUP($C24&amp;$D24&amp;$G24,Setup!$D$2:$CX$500,COLUMNS($J24:Z24)+9,FALSE))</f>
        <v/>
      </c>
      <c r="AA24" t="str">
        <f>IF(ISBLANK(VLOOKUP($C24&amp;$D24&amp;$G24,Setup!$D$2:$CX$500,COLUMNS($J24:AA24)+9,FALSE)),"",VLOOKUP($C24&amp;$D24&amp;$G24,Setup!$D$2:$CX$500,COLUMNS($J24:AA24)+9,FALSE))</f>
        <v/>
      </c>
      <c r="AB24" t="str">
        <f>IF(ISBLANK(VLOOKUP($C24&amp;$D24&amp;$G24,Setup!$D$2:$CX$500,COLUMNS($J24:AB24)+9,FALSE)),"",VLOOKUP($C24&amp;$D24&amp;$G24,Setup!$D$2:$CX$500,COLUMNS($J24:AB24)+9,FALSE))</f>
        <v/>
      </c>
      <c r="AC24" t="str">
        <f>IF(ISBLANK(VLOOKUP($C24&amp;$D24&amp;$G24,Setup!$D$2:$CX$500,COLUMNS($J24:AC24)+9,FALSE)),"",VLOOKUP($C24&amp;$D24&amp;$G24,Setup!$D$2:$CX$500,COLUMNS($J24:AC24)+9,FALSE))</f>
        <v/>
      </c>
      <c r="AD24" t="str">
        <f>IF(ISBLANK(VLOOKUP($C24&amp;$D24&amp;$G24,Setup!$D$2:$CX$500,COLUMNS($J24:AD24)+9,FALSE)),"",VLOOKUP($C24&amp;$D24&amp;$G24,Setup!$D$2:$CX$500,COLUMNS($J24:AD24)+9,FALSE))</f>
        <v>Travel</v>
      </c>
      <c r="AE24" t="str">
        <f>IF(ISBLANK(VLOOKUP($C24&amp;$D24&amp;$G24,Setup!$D$2:$CX$500,COLUMNS($J24:AE24)+9,FALSE)),"",VLOOKUP($C24&amp;$D24&amp;$G24,Setup!$D$2:$CX$500,COLUMNS($J24:AE24)+9,FALSE))</f>
        <v>Flights</v>
      </c>
      <c r="AF24" t="str">
        <f>IF(ISBLANK(VLOOKUP($C24&amp;$D24&amp;$G24,Setup!$D$2:$CX$500,COLUMNS($J24:AF24)+9,FALSE)),"",VLOOKUP($C24&amp;$D24&amp;$G24,Setup!$D$2:$CX$500,COLUMNS($J24:AF24)+9,FALSE))</f>
        <v>Hotels</v>
      </c>
      <c r="AG24" t="str">
        <f>IF(ISBLANK(VLOOKUP($C24&amp;$D24&amp;$G24,Setup!$D$2:$CX$500,COLUMNS($J24:AG24)+9,FALSE)),"",VLOOKUP($C24&amp;$D24&amp;$G24,Setup!$D$2:$CX$500,COLUMNS($J24:AG24)+9,FALSE))</f>
        <v>Cars</v>
      </c>
      <c r="AH24" t="str">
        <f>IF(ISBLANK(VLOOKUP($C24&amp;$D24&amp;$G24,Setup!$D$2:$CX$500,COLUMNS($J24:AH24)+9,FALSE)),"",VLOOKUP($C24&amp;$D24&amp;$G24,Setup!$D$2:$CX$500,COLUMNS($J24:AH24)+9,FALSE))</f>
        <v>Deals</v>
      </c>
      <c r="AI24" t="str">
        <f>IF(ISBLANK(VLOOKUP($C24&amp;$D24&amp;$G24,Setup!$D$2:$CX$500,COLUMNS($J24:AI24)+9,FALSE)),"",VLOOKUP($C24&amp;$D24&amp;$G24,Setup!$D$2:$CX$500,COLUMNS($J24:AI24)+9,FALSE))</f>
        <v>Activities</v>
      </c>
      <c r="AJ24" t="str">
        <f>IF(ISBLANK(VLOOKUP($C24&amp;$D24&amp;$G24,Setup!$D$2:$CX$500,COLUMNS($J24:AJ24)+9,FALSE)),"",VLOOKUP($C24&amp;$D24&amp;$G24,Setup!$D$2:$CX$500,COLUMNS($J24:AJ24)+9,FALSE))</f>
        <v>My Trips</v>
      </c>
      <c r="AK24" t="str">
        <f>IF(ISBLANK(VLOOKUP($C24&amp;$D24&amp;$G24,Setup!$D$2:$CX$500,COLUMNS($J24:AK24)+9,FALSE)),"",VLOOKUP($C24&amp;$D24&amp;$G24,Setup!$D$2:$CX$500,COLUMNS($J24:AK24)+9,FALSE))</f>
        <v>Itinerary</v>
      </c>
      <c r="AL24" t="str">
        <f>IF(ISBLANK(VLOOKUP($C24&amp;$D24&amp;$G24,Setup!$D$2:$CX$500,COLUMNS($J24:AL24)+9,FALSE)),"",VLOOKUP($C24&amp;$D24&amp;$G24,Setup!$D$2:$CX$500,COLUMNS($J24:AL24)+9,FALSE))</f>
        <v>Points Transfer</v>
      </c>
      <c r="AM24" t="str">
        <f>IF(ISBLANK(VLOOKUP($C24&amp;$D24&amp;$G24,Setup!$D$2:$CX$500,COLUMNS($J24:AM24)+9,FALSE)),"",VLOOKUP($C24&amp;$D24&amp;$G24,Setup!$D$2:$CX$500,COLUMNS($J24:AM24)+9,FALSE))</f>
        <v/>
      </c>
      <c r="AN24" t="str">
        <f>IF(ISBLANK(VLOOKUP($C24&amp;$D24&amp;$G24,Setup!$D$2:$CX$500,COLUMNS($J24:AN24)+9,FALSE)),"",VLOOKUP($C24&amp;$D24&amp;$G24,Setup!$D$2:$CX$500,COLUMNS($J24:AN24)+9,FALSE))</f>
        <v>Shop at Partners</v>
      </c>
      <c r="AO24" t="str">
        <f>IF(ISBLANK(VLOOKUP($C24&amp;$D24&amp;$G24,Setup!$D$2:$CX$500,COLUMNS($J24:AO24)+9,FALSE)),"",VLOOKUP($C24&amp;$D24&amp;$G24,Setup!$D$2:$CX$500,COLUMNS($J24:AO24)+9,FALSE))</f>
        <v>Instant Rewards</v>
      </c>
      <c r="AP24" t="str">
        <f>IF(ISBLANK(VLOOKUP($C24&amp;$D24&amp;$G24,Setup!$D$2:$CX$500,COLUMNS($J24:AP24)+9,FALSE)),"",VLOOKUP($C24&amp;$D24&amp;$G24,Setup!$D$2:$CX$500,COLUMNS($J24:AP24)+9,FALSE))</f>
        <v/>
      </c>
      <c r="AQ24" t="str">
        <f>IF(ISBLANK(VLOOKUP($C24&amp;$D24&amp;$G24,Setup!$D$2:$CX$500,COLUMNS($J24:AQ24)+9,FALSE)),"",VLOOKUP($C24&amp;$D24&amp;$G24,Setup!$D$2:$CX$500,COLUMNS($J24:AQ24)+9,FALSE))</f>
        <v/>
      </c>
      <c r="AR24" t="str">
        <f>IF(ISBLANK(VLOOKUP($C24&amp;$D24&amp;$G24,Setup!$D$2:$CX$500,COLUMNS($J24:AR24)+9,FALSE)),"",VLOOKUP($C24&amp;$D24&amp;$G24,Setup!$D$2:$CX$500,COLUMNS($J24:AR24)+9,FALSE))</f>
        <v/>
      </c>
      <c r="AS24" t="str">
        <f>IF(ISBLANK(VLOOKUP($C24&amp;$D24&amp;$G24,Setup!$D$2:$CX$500,COLUMNS($J24:AS24)+9,FALSE)),"",VLOOKUP($C24&amp;$D24&amp;$G24,Setup!$D$2:$CX$500,COLUMNS($J24:AS24)+9,FALSE))</f>
        <v/>
      </c>
      <c r="AT24" t="str">
        <f>IF(ISBLANK(VLOOKUP($C24&amp;$D24&amp;$G24,Setup!$D$2:$CX$500,COLUMNS($J24:AT24)+9,FALSE)),"",VLOOKUP($C24&amp;$D24&amp;$G24,Setup!$D$2:$CX$500,COLUMNS($J24:AT24)+9,FALSE))</f>
        <v/>
      </c>
      <c r="AU24" t="str">
        <f>IF(ISBLANK(VLOOKUP($C24&amp;$D24&amp;$G24,Setup!$D$2:$CX$500,COLUMNS($J24:AU24)+9,FALSE)),"",VLOOKUP($C24&amp;$D24&amp;$G24,Setup!$D$2:$CX$500,COLUMNS($J24:AU24)+9,FALSE))</f>
        <v/>
      </c>
      <c r="AV24" t="str">
        <f>IF(ISBLANK(VLOOKUP($C24&amp;$D24&amp;$G24,Setup!$D$2:$CX$500,COLUMNS($J24:AV24)+9,FALSE)),"",VLOOKUP($C24&amp;$D24&amp;$G24,Setup!$D$2:$CX$500,COLUMNS($J24:AV24)+9,FALSE))</f>
        <v/>
      </c>
      <c r="AW24" t="str">
        <f>IF(ISBLANK(VLOOKUP($C24&amp;$D24&amp;$G24,Setup!$D$2:$CX$500,COLUMNS($J24:AW24)+9,FALSE)),"",VLOOKUP($C24&amp;$D24&amp;$G24,Setup!$D$2:$CX$500,COLUMNS($J24:AW24)+9,FALSE))</f>
        <v/>
      </c>
      <c r="AX24" t="str">
        <f>IF(ISBLANK(VLOOKUP($C24&amp;$D24&amp;$G24,Setup!$D$2:$CX$500,COLUMNS($J24:AX24)+9,FALSE)),"",VLOOKUP($C24&amp;$D24&amp;$G24,Setup!$D$2:$CX$500,COLUMNS($J24:AX24)+9,FALSE))</f>
        <v>Offers and Privileges</v>
      </c>
      <c r="AY24" t="str">
        <f>IF(ISBLANK(VLOOKUP($C24&amp;$D24&amp;$G24,Setup!$D$2:$CX$500,COLUMNS($J24:AY24)+9,FALSE)),"",VLOOKUP($C24&amp;$D24&amp;$G24,Setup!$D$2:$CX$500,COLUMNS($J24:AY24)+9,FALSE))</f>
        <v>Year Round Offers</v>
      </c>
      <c r="AZ24" t="str">
        <f>IF(ISBLANK(VLOOKUP($C24&amp;$D24&amp;$G24,Setup!$D$2:$CX$500,COLUMNS($J24:AZ24)+9,FALSE)),"",VLOOKUP($C24&amp;$D24&amp;$G24,Setup!$D$2:$CX$500,COLUMNS($J24:AZ24)+9,FALSE))</f>
        <v>Citi® Private Pass®</v>
      </c>
      <c r="BA24" t="str">
        <f>IF(ISBLANK(VLOOKUP($C24&amp;$D24&amp;$G24,Setup!$D$2:$CX$500,COLUMNS($J24:BA24)+9,FALSE)),"",VLOOKUP($C24&amp;$D24&amp;$G24,Setup!$D$2:$CX$500,COLUMNS($J24:BA24)+9,FALSE))</f>
        <v>Citi World Privileges</v>
      </c>
      <c r="BB24" t="str">
        <f>IF(ISBLANK(VLOOKUP($C24&amp;$D24&amp;$G24,Setup!$D$2:$CX$500,COLUMNS($J24:BB24)+9,FALSE)),"",VLOOKUP($C24&amp;$D24&amp;$G24,Setup!$D$2:$CX$500,COLUMNS($J24:BB24)+9,FALSE))</f>
        <v>SEE ALL »</v>
      </c>
      <c r="BC24" t="str">
        <f>IF(ISBLANK(VLOOKUP($C24&amp;$D24&amp;$G24,Setup!$D$2:$CX$500,COLUMNS($J24:BC24)+9,FALSE)),"",VLOOKUP($C24&amp;$D24&amp;$G24,Setup!$D$2:$CX$500,COLUMNS($J24:BC24)+9,FALSE))</f>
        <v/>
      </c>
      <c r="BD24" t="str">
        <f>IF(ISBLANK(VLOOKUP($C24&amp;$D24&amp;$G24,Setup!$D$2:$CX$500,COLUMNS($J24:BD24)+9,FALSE)),"",VLOOKUP($C24&amp;$D24&amp;$G24,Setup!$D$2:$CX$500,COLUMNS($J24:BD24)+9,FALSE))</f>
        <v/>
      </c>
      <c r="BE24" t="str">
        <f>IF(ISBLANK(VLOOKUP($C24&amp;$D24&amp;$G24,Setup!$D$2:$CX$500,COLUMNS($J24:BE24)+9,FALSE)),"",VLOOKUP($C24&amp;$D24&amp;$G24,Setup!$D$2:$CX$500,COLUMNS($J24:BE24)+9,FALSE))</f>
        <v/>
      </c>
      <c r="BF24" t="str">
        <f>IF(ISBLANK(VLOOKUP($C24&amp;$D24&amp;$G24,Setup!$D$2:$CX$500,COLUMNS($J24:BF24)+9,FALSE)),"",VLOOKUP($C24&amp;$D24&amp;$G24,Setup!$D$2:$CX$500,COLUMNS($J24:BF24)+9,FALSE))</f>
        <v/>
      </c>
      <c r="BG24" t="str">
        <f>IF(ISBLANK(VLOOKUP($C24&amp;$D24&amp;$G24,Setup!$D$2:$CX$500,COLUMNS($J24:BG24)+9,FALSE)),"",VLOOKUP($C24&amp;$D24&amp;$G24,Setup!$D$2:$CX$500,COLUMNS($J24:BG24)+9,FALSE))</f>
        <v/>
      </c>
      <c r="BH24" t="str">
        <f>IF(ISBLANK(VLOOKUP($C24&amp;$D24&amp;$G24,Setup!$D$2:$CX$500,COLUMNS($J24:BH24)+9,FALSE)),"",VLOOKUP($C24&amp;$D24&amp;$G24,Setup!$D$2:$CX$500,COLUMNS($J24:BH24)+9,FALSE))</f>
        <v/>
      </c>
      <c r="BI24" t="str">
        <f>IF(ISBLANK(VLOOKUP($C24&amp;$D24&amp;$G24,Setup!$D$2:$CX$500,COLUMNS($J24:BI24)+9,FALSE)),"",VLOOKUP($C24&amp;$D24&amp;$G24,Setup!$D$2:$CX$500,COLUMNS($J24:BI24)+9,FALSE))</f>
        <v/>
      </c>
      <c r="BJ24" t="str">
        <f>IF(ISBLANK(VLOOKUP($C24&amp;$D24&amp;$G24,Setup!$D$2:$CX$500,COLUMNS($J24:BJ24)+9,FALSE)),"",VLOOKUP($C24&amp;$D24&amp;$G24,Setup!$D$2:$CX$500,COLUMNS($J24:BJ24)+9,FALSE))</f>
        <v/>
      </c>
      <c r="BK24" t="str">
        <f>IF(ISBLANK(VLOOKUP($C24&amp;$D24&amp;$G24,Setup!$D$2:$CX$500,COLUMNS($J24:BK24)+9,FALSE)),"",VLOOKUP($C24&amp;$D24&amp;$G24,Setup!$D$2:$CX$500,COLUMNS($J24:BK24)+9,FALSE))</f>
        <v/>
      </c>
      <c r="BL24" t="str">
        <f>IF(ISBLANK(VLOOKUP($C24&amp;$D24&amp;$G24,Setup!$D$2:$CX$500,COLUMNS($J24:BL24)+9,FALSE)),"",VLOOKUP($C24&amp;$D24&amp;$G24,Setup!$D$2:$CX$500,COLUMNS($J24:BL24)+9,FALSE))</f>
        <v/>
      </c>
      <c r="BM24" t="str">
        <f>IF(ISBLANK(VLOOKUP($C24&amp;$D24&amp;$G24,Setup!$D$2:$CX$500,COLUMNS($J24:BM24)+9,FALSE)),"",VLOOKUP($C24&amp;$D24&amp;$G24,Setup!$D$2:$CX$500,COLUMNS($J24:BM24)+9,FALSE))</f>
        <v/>
      </c>
      <c r="BN24" t="str">
        <f>IF(ISBLANK(VLOOKUP($C24&amp;$D24&amp;$G24,Setup!$D$2:$CX$500,COLUMNS($J24:BN24)+9,FALSE)),"",VLOOKUP($C24&amp;$D24&amp;$G24,Setup!$D$2:$CX$500,COLUMNS($J24:BN24)+9,FALSE))</f>
        <v/>
      </c>
      <c r="BO24" t="str">
        <f>IF(ISBLANK(VLOOKUP($C24&amp;$D24&amp;$G24,Setup!$D$2:$CX$500,COLUMNS($J24:BO24)+9,FALSE)),"",VLOOKUP($C24&amp;$D24&amp;$G24,Setup!$D$2:$CX$500,COLUMNS($J24:BO24)+9,FALSE))</f>
        <v/>
      </c>
      <c r="BP24" t="str">
        <f>IF(ISBLANK(VLOOKUP($C24&amp;$D24&amp;$G24,Setup!$D$2:$CX$500,COLUMNS($J24:BP24)+9,FALSE)),"",VLOOKUP($C24&amp;$D24&amp;$G24,Setup!$D$2:$CX$500,COLUMNS($J24:BP24)+9,FALSE))</f>
        <v/>
      </c>
      <c r="BQ24" t="str">
        <f>IF(ISBLANK(VLOOKUP($C24&amp;$D24&amp;$G24,Setup!$D$2:$CX$500,COLUMNS($J24:BQ24)+9,FALSE)),"",VLOOKUP($C24&amp;$D24&amp;$G24,Setup!$D$2:$CX$500,COLUMNS($J24:BQ24)+9,FALSE))</f>
        <v/>
      </c>
      <c r="BR24" t="str">
        <f>IF(ISBLANK(VLOOKUP($C24&amp;$D24&amp;$G24,Setup!$D$2:$CX$500,COLUMNS($J24:BR24)+9,FALSE)),"",VLOOKUP($C24&amp;$D24&amp;$G24,Setup!$D$2:$CX$500,COLUMNS($J24:BR24)+9,FALSE))</f>
        <v/>
      </c>
      <c r="BS24" t="str">
        <f>IF(ISBLANK(VLOOKUP($C24&amp;$D24&amp;$G24,Setup!$D$2:$CX$500,COLUMNS($J24:BS24)+9,FALSE)),"",VLOOKUP($C24&amp;$D24&amp;$G24,Setup!$D$2:$CX$500,COLUMNS($J24:BS24)+9,FALSE))</f>
        <v/>
      </c>
      <c r="BT24" t="str">
        <f>IF(ISBLANK(VLOOKUP($C24&amp;$D24&amp;$G24,Setup!$D$2:$CX$500,COLUMNS($J24:BT24)+9,FALSE)),"",VLOOKUP($C24&amp;$D24&amp;$G24,Setup!$D$2:$CX$500,COLUMNS($J24:BT24)+9,FALSE))</f>
        <v/>
      </c>
      <c r="BU24" t="str">
        <f>IF(ISBLANK(VLOOKUP($C24&amp;$D24&amp;$G24,Setup!$D$2:$CX$500,COLUMNS($J24:BU24)+9,FALSE)),"",VLOOKUP($C24&amp;$D24&amp;$G24,Setup!$D$2:$CX$500,COLUMNS($J24:BU24)+9,FALSE))</f>
        <v/>
      </c>
      <c r="BV24" t="str">
        <f>IF(ISBLANK(VLOOKUP($C24&amp;$D24&amp;$G24,Setup!$D$2:$CX$500,COLUMNS($J24:BV24)+9,FALSE)),"",VLOOKUP($C24&amp;$D24&amp;$G24,Setup!$D$2:$CX$500,COLUMNS($J24:BV24)+9,FALSE))</f>
        <v/>
      </c>
      <c r="BW24" t="str">
        <f>IF(ISBLANK(VLOOKUP($C24&amp;$D24&amp;$G24,Setup!$D$2:$CX$500,COLUMNS($J24:BW24)+9,FALSE)),"",VLOOKUP($C24&amp;$D24&amp;$G24,Setup!$D$2:$CX$500,COLUMNS($J24:BW24)+9,FALSE))</f>
        <v/>
      </c>
      <c r="BX24" t="str">
        <f>IF(ISBLANK(VLOOKUP($C24&amp;$D24&amp;$G24,Setup!$D$2:$CX$500,COLUMNS($J24:BX24)+9,FALSE)),"",VLOOKUP($C24&amp;$D24&amp;$G24,Setup!$D$2:$CX$500,COLUMNS($J24:BX24)+9,FALSE))</f>
        <v/>
      </c>
      <c r="BY24" t="str">
        <f>IF(ISBLANK(VLOOKUP($C24&amp;$D24&amp;$G24,Setup!$D$2:$CX$500,COLUMNS($J24:BY24)+9,FALSE)),"",VLOOKUP($C24&amp;$D24&amp;$G24,Setup!$D$2:$CX$500,COLUMNS($J24:BY24)+9,FALSE))</f>
        <v/>
      </c>
      <c r="BZ24" t="str">
        <f>IF(ISBLANK(VLOOKUP($C24&amp;$D24&amp;$G24,Setup!$D$2:$CX$500,COLUMNS($J24:BZ24)+9,FALSE)),"",VLOOKUP($C24&amp;$D24&amp;$G24,Setup!$D$2:$CX$500,COLUMNS($J24:BZ24)+9,FALSE))</f>
        <v/>
      </c>
      <c r="CA24" t="str">
        <f>IF(ISBLANK(VLOOKUP($C24&amp;$D24&amp;$G24,Setup!$D$2:$CX$500,COLUMNS($J24:CA24)+9,FALSE)),"",VLOOKUP($C24&amp;$D24&amp;$G24,Setup!$D$2:$CX$500,COLUMNS($J24:CA24)+9,FALSE))</f>
        <v/>
      </c>
      <c r="CB24" t="str">
        <f>IF(ISBLANK(VLOOKUP($C24&amp;$D24&amp;$G24,Setup!$D$2:$CX$500,COLUMNS($J24:CB24)+9,FALSE)),"",VLOOKUP($C24&amp;$D24&amp;$G24,Setup!$D$2:$CX$500,COLUMNS($J24:CB24)+9,FALSE))</f>
        <v/>
      </c>
      <c r="CC24" t="str">
        <f>IF(ISBLANK(VLOOKUP($C24&amp;$D24&amp;$G24,Setup!$D$2:$CX$500,COLUMNS($J24:CC24)+9,FALSE)),"",VLOOKUP($C24&amp;$D24&amp;$G24,Setup!$D$2:$CX$500,COLUMNS($J24:CC24)+9,FALSE))</f>
        <v/>
      </c>
      <c r="CD24" t="str">
        <f>IF(ISBLANK(VLOOKUP($C24&amp;$D24&amp;$G24,Setup!$D$2:$CX$500,COLUMNS($J24:CD24)+9,FALSE)),"",VLOOKUP($C24&amp;$D24&amp;$G24,Setup!$D$2:$CX$500,COLUMNS($J24:CD24)+9,FALSE))</f>
        <v/>
      </c>
      <c r="CE24" t="str">
        <f>IF(ISBLANK(VLOOKUP($C24&amp;$D24&amp;$G24,Setup!$D$2:$CX$500,COLUMNS($J24:CE24)+9,FALSE)),"",VLOOKUP($C24&amp;$D24&amp;$G24,Setup!$D$2:$CX$500,COLUMNS($J24:CE24)+9,FALSE))</f>
        <v/>
      </c>
      <c r="CF24" t="str">
        <f>IF(ISBLANK(VLOOKUP($C24&amp;$D24&amp;$G24,Setup!$D$2:$CX$500,COLUMNS($J24:CF24)+9,FALSE)),"",VLOOKUP($C24&amp;$D24&amp;$G24,Setup!$D$2:$CX$500,COLUMNS($J24:CF24)+9,FALSE))</f>
        <v/>
      </c>
      <c r="CG24" t="str">
        <f>IF(ISBLANK(VLOOKUP($C24&amp;$D24&amp;$G24,Setup!$D$2:$CX$500,COLUMNS($J24:CG24)+9,FALSE)),"",VLOOKUP($C24&amp;$D24&amp;$G24,Setup!$D$2:$CX$500,COLUMNS($J24:CG24)+9,FALSE))</f>
        <v/>
      </c>
      <c r="CH24" t="str">
        <f>IF(ISBLANK(VLOOKUP($C24&amp;$D24&amp;$G24,Setup!$D$2:$CX$500,COLUMNS($J24:CH24)+9,FALSE)),"",VLOOKUP($C24&amp;$D24&amp;$G24,Setup!$D$2:$CX$500,COLUMNS($J24:CH24)+9,FALSE))</f>
        <v/>
      </c>
      <c r="CI24" t="str">
        <f>IF(ISBLANK(VLOOKUP($C24&amp;$D24&amp;$G24,Setup!$D$2:$CX$500,COLUMNS($J24:CI24)+9,FALSE)),"",VLOOKUP($C24&amp;$D24&amp;$G24,Setup!$D$2:$CX$500,COLUMNS($J24:CI24)+9,FALSE))</f>
        <v/>
      </c>
      <c r="CJ24" t="str">
        <f>IF(ISBLANK(VLOOKUP($C24&amp;$D24&amp;$G24,Setup!$D$2:$CX$500,COLUMNS($J24:CJ24)+9,FALSE)),"",VLOOKUP($C24&amp;$D24&amp;$G24,Setup!$D$2:$CX$500,COLUMNS($J24:CJ24)+9,FALSE))</f>
        <v/>
      </c>
      <c r="CK24" t="str">
        <f>IF(ISBLANK(VLOOKUP($C24&amp;$D24&amp;$G24,Setup!$D$2:$CX$500,COLUMNS($J24:CK24)+9,FALSE)),"",VLOOKUP($C24&amp;$D24&amp;$G24,Setup!$D$2:$CX$500,COLUMNS($J24:CK24)+9,FALSE))</f>
        <v/>
      </c>
      <c r="CL24" t="str">
        <f>IF(ISBLANK(VLOOKUP($C24&amp;$D24&amp;$G24,Setup!$D$2:$CX$500,COLUMNS($J24:CL24)+9,FALSE)),"",VLOOKUP($C24&amp;$D24&amp;$G24,Setup!$D$2:$CX$500,COLUMNS($J24:CL24)+9,FALSE))</f>
        <v/>
      </c>
      <c r="CM24" t="str">
        <f>IF(ISBLANK(VLOOKUP($C24&amp;$D24&amp;$G24,Setup!$D$2:$CX$500,COLUMNS($J24:CM24)+9,FALSE)),"",VLOOKUP($C24&amp;$D24&amp;$G24,Setup!$D$2:$CX$500,COLUMNS($J24:CM24)+9,FALSE))</f>
        <v/>
      </c>
      <c r="CN24" t="str">
        <f>IF(ISBLANK(VLOOKUP($C24&amp;$D24&amp;$G24,Setup!$D$2:$CX$500,COLUMNS($J24:CN24)+9,FALSE)),"",VLOOKUP($C24&amp;$D24&amp;$G24,Setup!$D$2:$CX$500,COLUMNS($J24:CN24)+9,FALSE))</f>
        <v/>
      </c>
      <c r="CO24" t="str">
        <f>IF(ISBLANK(VLOOKUP($C24&amp;$D24&amp;$G24,Setup!$D$2:$CX$500,COLUMNS($J24:CO24)+9,FALSE)),"",VLOOKUP($C24&amp;$D24&amp;$G24,Setup!$D$2:$CX$500,COLUMNS($J24:CO24)+9,FALSE))</f>
        <v/>
      </c>
      <c r="CP24" t="str">
        <f>IF(ISBLANK(VLOOKUP($C24&amp;$D24&amp;$G24,Setup!$D$2:$CX$500,COLUMNS($J24:CP24)+9,FALSE)),"",VLOOKUP($C24&amp;$D24&amp;$G24,Setup!$D$2:$CX$500,COLUMNS($J24:CP24)+9,FALSE))</f>
        <v/>
      </c>
      <c r="CQ24" t="str">
        <f>IF(ISBLANK(VLOOKUP($C24&amp;$D24&amp;$G24,Setup!$D$2:$CX$500,COLUMNS($J24:CQ24)+9,FALSE)),"",VLOOKUP($C24&amp;$D24&amp;$G24,Setup!$D$2:$CX$500,COLUMNS($J24:CQ24)+9,FALSE))</f>
        <v/>
      </c>
      <c r="CR24" t="str">
        <f>IF(ISBLANK(VLOOKUP($C24&amp;$D24&amp;$G24,Setup!$D$2:$CX$500,COLUMNS($J24:CR24)+9,FALSE)),"",VLOOKUP($C24&amp;$D24&amp;$G24,Setup!$D$2:$CX$500,COLUMNS($J24:CR24)+9,FALSE))</f>
        <v/>
      </c>
      <c r="CS24" t="str">
        <f>IF(ISBLANK(VLOOKUP($C24&amp;$D24&amp;$G24,Setup!$D$2:$CX$500,COLUMNS($J24:CS24)+9,FALSE)),"",VLOOKUP($C24&amp;$D24&amp;$G24,Setup!$D$2:$CX$500,COLUMNS($J24:CS24)+9,FALSE))</f>
        <v/>
      </c>
      <c r="CT24" t="str">
        <f>IF(ISBLANK(VLOOKUP($C24&amp;$D24&amp;$G24,Setup!$D$2:$CX$500,COLUMNS($J24:CT24)+9,FALSE)),"",VLOOKUP($C24&amp;$D24&amp;$G24,Setup!$D$2:$CX$500,COLUMNS($J24:CT24)+9,FALSE))</f>
        <v/>
      </c>
      <c r="CU24" t="str">
        <f>IF(ISBLANK(VLOOKUP($C24&amp;$D24&amp;$G24,Setup!$D$2:$CX$500,COLUMNS($J24:CU24)+9,FALSE)),"",VLOOKUP($C24&amp;$D24&amp;$G24,Setup!$D$2:$CX$500,COLUMNS($J24:CU24)+9,FALSE))</f>
        <v/>
      </c>
    </row>
    <row r="25" spans="1:99" x14ac:dyDescent="0.25">
      <c r="A25" t="s">
        <v>515</v>
      </c>
      <c r="B25" t="s">
        <v>156</v>
      </c>
      <c r="C25" s="1" t="s">
        <v>159</v>
      </c>
      <c r="D25" s="1" t="s">
        <v>190</v>
      </c>
      <c r="E25" s="1" t="s">
        <v>557</v>
      </c>
      <c r="F25" s="1" t="s">
        <v>186</v>
      </c>
      <c r="G25" s="1" t="s">
        <v>194</v>
      </c>
      <c r="H25" s="1" t="s">
        <v>558</v>
      </c>
      <c r="I25" s="1" t="s">
        <v>552</v>
      </c>
      <c r="J25" t="str">
        <f>IF(ISBLANK(VLOOKUP($C25&amp;$D25&amp;$G25,Setup!$D$2:$CX$500,COLUMNS($J25:J25)+9,FALSE)),"",VLOOKUP($C25&amp;$D25&amp;$G25,Setup!$D$2:$CX$500,COLUMNS($J25:J25)+9,FALSE))</f>
        <v>商品</v>
      </c>
      <c r="K25" t="str">
        <f>IF(ISBLANK(VLOOKUP($C25&amp;$D25&amp;$G25,Setup!$D$2:$CX$500,COLUMNS($J25:K25)+9,FALSE)),"",VLOOKUP($C25&amp;$D25&amp;$G25,Setup!$D$2:$CX$500,COLUMNS($J25:K25)+9,FALSE))</f>
        <v>查閱全部 »</v>
      </c>
      <c r="L25" t="str">
        <f>IF(ISBLANK(VLOOKUP($C25&amp;$D25&amp;$G25,Setup!$D$2:$CX$500,COLUMNS($J25:L25)+9,FALSE)),"",VLOOKUP($C25&amp;$D25&amp;$G25,Setup!$D$2:$CX$500,COLUMNS($J25:L25)+9,FALSE))</f>
        <v/>
      </c>
      <c r="M25" t="str">
        <f>IF(ISBLANK(VLOOKUP($C25&amp;$D25&amp;$G25,Setup!$D$2:$CX$500,COLUMNS($J25:M25)+9,FALSE)),"",VLOOKUP($C25&amp;$D25&amp;$G25,Setup!$D$2:$CX$500,COLUMNS($J25:M25)+9,FALSE))</f>
        <v/>
      </c>
      <c r="N25" t="str">
        <f>IF(ISBLANK(VLOOKUP($C25&amp;$D25&amp;$G25,Setup!$D$2:$CX$500,COLUMNS($J25:N25)+9,FALSE)),"",VLOOKUP($C25&amp;$D25&amp;$G25,Setup!$D$2:$CX$500,COLUMNS($J25:N25)+9,FALSE))</f>
        <v/>
      </c>
      <c r="O25" t="str">
        <f>IF(ISBLANK(VLOOKUP($C25&amp;$D25&amp;$G25,Setup!$D$2:$CX$500,COLUMNS($J25:O25)+9,FALSE)),"",VLOOKUP($C25&amp;$D25&amp;$G25,Setup!$D$2:$CX$500,COLUMNS($J25:O25)+9,FALSE))</f>
        <v/>
      </c>
      <c r="P25" t="str">
        <f>IF(ISBLANK(VLOOKUP($C25&amp;$D25&amp;$G25,Setup!$D$2:$CX$500,COLUMNS($J25:P25)+9,FALSE)),"",VLOOKUP($C25&amp;$D25&amp;$G25,Setup!$D$2:$CX$500,COLUMNS($J25:P25)+9,FALSE))</f>
        <v/>
      </c>
      <c r="Q25" t="str">
        <f>IF(ISBLANK(VLOOKUP($C25&amp;$D25&amp;$G25,Setup!$D$2:$CX$500,COLUMNS($J25:Q25)+9,FALSE)),"",VLOOKUP($C25&amp;$D25&amp;$G25,Setup!$D$2:$CX$500,COLUMNS($J25:Q25)+9,FALSE))</f>
        <v/>
      </c>
      <c r="R25" t="str">
        <f>IF(ISBLANK(VLOOKUP($C25&amp;$D25&amp;$G25,Setup!$D$2:$CX$500,COLUMNS($J25:R25)+9,FALSE)),"",VLOOKUP($C25&amp;$D25&amp;$G25,Setup!$D$2:$CX$500,COLUMNS($J25:R25)+9,FALSE))</f>
        <v/>
      </c>
      <c r="S25" t="str">
        <f>IF(ISBLANK(VLOOKUP($C25&amp;$D25&amp;$G25,Setup!$D$2:$CX$500,COLUMNS($J25:S25)+9,FALSE)),"",VLOOKUP($C25&amp;$D25&amp;$G25,Setup!$D$2:$CX$500,COLUMNS($J25:S25)+9,FALSE))</f>
        <v/>
      </c>
      <c r="T25" t="str">
        <f>IF(ISBLANK(VLOOKUP($C25&amp;$D25&amp;$G25,Setup!$D$2:$CX$500,COLUMNS($J25:T25)+9,FALSE)),"",VLOOKUP($C25&amp;$D25&amp;$G25,Setup!$D$2:$CX$500,COLUMNS($J25:T25)+9,FALSE))</f>
        <v>優惠券和現金</v>
      </c>
      <c r="U25" t="str">
        <f>IF(ISBLANK(VLOOKUP($C25&amp;$D25&amp;$G25,Setup!$D$2:$CX$500,COLUMNS($J25:U25)+9,FALSE)),"",VLOOKUP($C25&amp;$D25&amp;$G25,Setup!$D$2:$CX$500,COLUMNS($J25:U25)+9,FALSE))</f>
        <v>禮券</v>
      </c>
      <c r="V25" t="str">
        <f>IF(ISBLANK(VLOOKUP($C25&amp;$D25&amp;$G25,Setup!$D$2:$CX$500,COLUMNS($J25:V25)+9,FALSE)),"",VLOOKUP($C25&amp;$D25&amp;$G25,Setup!$D$2:$CX$500,COLUMNS($J25:V25)+9,FALSE))</f>
        <v>現金回贈</v>
      </c>
      <c r="W25" t="str">
        <f>IF(ISBLANK(VLOOKUP($C25&amp;$D25&amp;$G25,Setup!$D$2:$CX$500,COLUMNS($J25:W25)+9,FALSE)),"",VLOOKUP($C25&amp;$D25&amp;$G25,Setup!$D$2:$CX$500,COLUMNS($J25:W25)+9,FALSE))</f>
        <v>查閱全部 »</v>
      </c>
      <c r="X25" t="str">
        <f>IF(ISBLANK(VLOOKUP($C25&amp;$D25&amp;$G25,Setup!$D$2:$CX$500,COLUMNS($J25:X25)+9,FALSE)),"",VLOOKUP($C25&amp;$D25&amp;$G25,Setup!$D$2:$CX$500,COLUMNS($J25:X25)+9,FALSE))</f>
        <v/>
      </c>
      <c r="Y25" t="str">
        <f>IF(ISBLANK(VLOOKUP($C25&amp;$D25&amp;$G25,Setup!$D$2:$CX$500,COLUMNS($J25:Y25)+9,FALSE)),"",VLOOKUP($C25&amp;$D25&amp;$G25,Setup!$D$2:$CX$500,COLUMNS($J25:Y25)+9,FALSE))</f>
        <v/>
      </c>
      <c r="Z25" t="str">
        <f>IF(ISBLANK(VLOOKUP($C25&amp;$D25&amp;$G25,Setup!$D$2:$CX$500,COLUMNS($J25:Z25)+9,FALSE)),"",VLOOKUP($C25&amp;$D25&amp;$G25,Setup!$D$2:$CX$500,COLUMNS($J25:Z25)+9,FALSE))</f>
        <v/>
      </c>
      <c r="AA25" t="str">
        <f>IF(ISBLANK(VLOOKUP($C25&amp;$D25&amp;$G25,Setup!$D$2:$CX$500,COLUMNS($J25:AA25)+9,FALSE)),"",VLOOKUP($C25&amp;$D25&amp;$G25,Setup!$D$2:$CX$500,COLUMNS($J25:AA25)+9,FALSE))</f>
        <v/>
      </c>
      <c r="AB25" t="str">
        <f>IF(ISBLANK(VLOOKUP($C25&amp;$D25&amp;$G25,Setup!$D$2:$CX$500,COLUMNS($J25:AB25)+9,FALSE)),"",VLOOKUP($C25&amp;$D25&amp;$G25,Setup!$D$2:$CX$500,COLUMNS($J25:AB25)+9,FALSE))</f>
        <v/>
      </c>
      <c r="AC25" t="str">
        <f>IF(ISBLANK(VLOOKUP($C25&amp;$D25&amp;$G25,Setup!$D$2:$CX$500,COLUMNS($J25:AC25)+9,FALSE)),"",VLOOKUP($C25&amp;$D25&amp;$G25,Setup!$D$2:$CX$500,COLUMNS($J25:AC25)+9,FALSE))</f>
        <v/>
      </c>
      <c r="AD25" t="str">
        <f>IF(ISBLANK(VLOOKUP($C25&amp;$D25&amp;$G25,Setup!$D$2:$CX$500,COLUMNS($J25:AD25)+9,FALSE)),"",VLOOKUP($C25&amp;$D25&amp;$G25,Setup!$D$2:$CX$500,COLUMNS($J25:AD25)+9,FALSE))</f>
        <v>旅遊</v>
      </c>
      <c r="AE25" t="str">
        <f>IF(ISBLANK(VLOOKUP($C25&amp;$D25&amp;$G25,Setup!$D$2:$CX$500,COLUMNS($J25:AE25)+9,FALSE)),"",VLOOKUP($C25&amp;$D25&amp;$G25,Setup!$D$2:$CX$500,COLUMNS($J25:AE25)+9,FALSE))</f>
        <v>機票</v>
      </c>
      <c r="AF25" t="str">
        <f>IF(ISBLANK(VLOOKUP($C25&amp;$D25&amp;$G25,Setup!$D$2:$CX$500,COLUMNS($J25:AF25)+9,FALSE)),"",VLOOKUP($C25&amp;$D25&amp;$G25,Setup!$D$2:$CX$500,COLUMNS($J25:AF25)+9,FALSE))</f>
        <v>酒店</v>
      </c>
      <c r="AG25" t="str">
        <f>IF(ISBLANK(VLOOKUP($C25&amp;$D25&amp;$G25,Setup!$D$2:$CX$500,COLUMNS($J25:AG25)+9,FALSE)),"",VLOOKUP($C25&amp;$D25&amp;$G25,Setup!$D$2:$CX$500,COLUMNS($J25:AG25)+9,FALSE))</f>
        <v>租車</v>
      </c>
      <c r="AH25" t="str">
        <f>IF(ISBLANK(VLOOKUP($C25&amp;$D25&amp;$G25,Setup!$D$2:$CX$500,COLUMNS($J25:AH25)+9,FALSE)),"",VLOOKUP($C25&amp;$D25&amp;$G25,Setup!$D$2:$CX$500,COLUMNS($J25:AH25)+9,FALSE))</f>
        <v>交易</v>
      </c>
      <c r="AI25" t="str">
        <f>IF(ISBLANK(VLOOKUP($C25&amp;$D25&amp;$G25,Setup!$D$2:$CX$500,COLUMNS($J25:AI25)+9,FALSE)),"",VLOOKUP($C25&amp;$D25&amp;$G25,Setup!$D$2:$CX$500,COLUMNS($J25:AI25)+9,FALSE))</f>
        <v>活動</v>
      </c>
      <c r="AJ25" t="str">
        <f>IF(ISBLANK(VLOOKUP($C25&amp;$D25&amp;$G25,Setup!$D$2:$CX$500,COLUMNS($J25:AJ25)+9,FALSE)),"",VLOOKUP($C25&amp;$D25&amp;$G25,Setup!$D$2:$CX$500,COLUMNS($J25:AJ25)+9,FALSE))</f>
        <v>我的旅程</v>
      </c>
      <c r="AK25" t="str">
        <f>IF(ISBLANK(VLOOKUP($C25&amp;$D25&amp;$G25,Setup!$D$2:$CX$500,COLUMNS($J25:AK25)+9,FALSE)),"",VLOOKUP($C25&amp;$D25&amp;$G25,Setup!$D$2:$CX$500,COLUMNS($J25:AK25)+9,FALSE))</f>
        <v>行程表</v>
      </c>
      <c r="AL25" t="str">
        <f>IF(ISBLANK(VLOOKUP($C25&amp;$D25&amp;$G25,Setup!$D$2:$CX$500,COLUMNS($J25:AL25)+9,FALSE)),"",VLOOKUP($C25&amp;$D25&amp;$G25,Setup!$D$2:$CX$500,COLUMNS($J25:AL25)+9,FALSE))</f>
        <v>積分轉移</v>
      </c>
      <c r="AM25" t="str">
        <f>IF(ISBLANK(VLOOKUP($C25&amp;$D25&amp;$G25,Setup!$D$2:$CX$500,COLUMNS($J25:AM25)+9,FALSE)),"",VLOOKUP($C25&amp;$D25&amp;$G25,Setup!$D$2:$CX$500,COLUMNS($J25:AM25)+9,FALSE))</f>
        <v/>
      </c>
      <c r="AN25" t="str">
        <f>IF(ISBLANK(VLOOKUP($C25&amp;$D25&amp;$G25,Setup!$D$2:$CX$500,COLUMNS($J25:AN25)+9,FALSE)),"",VLOOKUP($C25&amp;$D25&amp;$G25,Setup!$D$2:$CX$500,COLUMNS($J25:AN25)+9,FALSE))</f>
        <v>商戶購物</v>
      </c>
      <c r="AO25" t="str">
        <f>IF(ISBLANK(VLOOKUP($C25&amp;$D25&amp;$G25,Setup!$D$2:$CX$500,COLUMNS($J25:AO25)+9,FALSE)),"",VLOOKUP($C25&amp;$D25&amp;$G25,Setup!$D$2:$CX$500,COLUMNS($J25:AO25)+9,FALSE))</f>
        <v>憑分即賞</v>
      </c>
      <c r="AP25" t="str">
        <f>IF(ISBLANK(VLOOKUP($C25&amp;$D25&amp;$G25,Setup!$D$2:$CX$500,COLUMNS($J25:AP25)+9,FALSE)),"",VLOOKUP($C25&amp;$D25&amp;$G25,Setup!$D$2:$CX$500,COLUMNS($J25:AP25)+9,FALSE))</f>
        <v/>
      </c>
      <c r="AQ25" t="str">
        <f>IF(ISBLANK(VLOOKUP($C25&amp;$D25&amp;$G25,Setup!$D$2:$CX$500,COLUMNS($J25:AQ25)+9,FALSE)),"",VLOOKUP($C25&amp;$D25&amp;$G25,Setup!$D$2:$CX$500,COLUMNS($J25:AQ25)+9,FALSE))</f>
        <v/>
      </c>
      <c r="AR25" t="str">
        <f>IF(ISBLANK(VLOOKUP($C25&amp;$D25&amp;$G25,Setup!$D$2:$CX$500,COLUMNS($J25:AR25)+9,FALSE)),"",VLOOKUP($C25&amp;$D25&amp;$G25,Setup!$D$2:$CX$500,COLUMNS($J25:AR25)+9,FALSE))</f>
        <v/>
      </c>
      <c r="AS25" t="str">
        <f>IF(ISBLANK(VLOOKUP($C25&amp;$D25&amp;$G25,Setup!$D$2:$CX$500,COLUMNS($J25:AS25)+9,FALSE)),"",VLOOKUP($C25&amp;$D25&amp;$G25,Setup!$D$2:$CX$500,COLUMNS($J25:AS25)+9,FALSE))</f>
        <v/>
      </c>
      <c r="AT25" t="str">
        <f>IF(ISBLANK(VLOOKUP($C25&amp;$D25&amp;$G25,Setup!$D$2:$CX$500,COLUMNS($J25:AT25)+9,FALSE)),"",VLOOKUP($C25&amp;$D25&amp;$G25,Setup!$D$2:$CX$500,COLUMNS($J25:AT25)+9,FALSE))</f>
        <v/>
      </c>
      <c r="AU25" t="str">
        <f>IF(ISBLANK(VLOOKUP($C25&amp;$D25&amp;$G25,Setup!$D$2:$CX$500,COLUMNS($J25:AU25)+9,FALSE)),"",VLOOKUP($C25&amp;$D25&amp;$G25,Setup!$D$2:$CX$500,COLUMNS($J25:AU25)+9,FALSE))</f>
        <v/>
      </c>
      <c r="AV25" t="str">
        <f>IF(ISBLANK(VLOOKUP($C25&amp;$D25&amp;$G25,Setup!$D$2:$CX$500,COLUMNS($J25:AV25)+9,FALSE)),"",VLOOKUP($C25&amp;$D25&amp;$G25,Setup!$D$2:$CX$500,COLUMNS($J25:AV25)+9,FALSE))</f>
        <v/>
      </c>
      <c r="AW25" t="str">
        <f>IF(ISBLANK(VLOOKUP($C25&amp;$D25&amp;$G25,Setup!$D$2:$CX$500,COLUMNS($J25:AW25)+9,FALSE)),"",VLOOKUP($C25&amp;$D25&amp;$G25,Setup!$D$2:$CX$500,COLUMNS($J25:AW25)+9,FALSE))</f>
        <v/>
      </c>
      <c r="AX25" t="str">
        <f>IF(ISBLANK(VLOOKUP($C25&amp;$D25&amp;$G25,Setup!$D$2:$CX$500,COLUMNS($J25:AX25)+9,FALSE)),"",VLOOKUP($C25&amp;$D25&amp;$G25,Setup!$D$2:$CX$500,COLUMNS($J25:AX25)+9,FALSE))</f>
        <v>優惠和禮遇</v>
      </c>
      <c r="AY25" t="str">
        <f>IF(ISBLANK(VLOOKUP($C25&amp;$D25&amp;$G25,Setup!$D$2:$CX$500,COLUMNS($J25:AY25)+9,FALSE)),"",VLOOKUP($C25&amp;$D25&amp;$G25,Setup!$D$2:$CX$500,COLUMNS($J25:AY25)+9,FALSE))</f>
        <v>全年優惠</v>
      </c>
      <c r="AZ25" t="str">
        <f>IF(ISBLANK(VLOOKUP($C25&amp;$D25&amp;$G25,Setup!$D$2:$CX$500,COLUMNS($J25:AZ25)+9,FALSE)),"",VLOOKUP($C25&amp;$D25&amp;$G25,Setup!$D$2:$CX$500,COLUMNS($J25:AZ25)+9,FALSE))</f>
        <v>Citi® Private Pass®</v>
      </c>
      <c r="BA25" t="str">
        <f>IF(ISBLANK(VLOOKUP($C25&amp;$D25&amp;$G25,Setup!$D$2:$CX$500,COLUMNS($J25:BA25)+9,FALSE)),"",VLOOKUP($C25&amp;$D25&amp;$G25,Setup!$D$2:$CX$500,COLUMNS($J25:BA25)+9,FALSE))</f>
        <v>Citi World Privileges</v>
      </c>
      <c r="BB25" t="str">
        <f>IF(ISBLANK(VLOOKUP($C25&amp;$D25&amp;$G25,Setup!$D$2:$CX$500,COLUMNS($J25:BB25)+9,FALSE)),"",VLOOKUP($C25&amp;$D25&amp;$G25,Setup!$D$2:$CX$500,COLUMNS($J25:BB25)+9,FALSE))</f>
        <v>查閱全部 »</v>
      </c>
      <c r="BC25" t="str">
        <f>IF(ISBLANK(VLOOKUP($C25&amp;$D25&amp;$G25,Setup!$D$2:$CX$500,COLUMNS($J25:BC25)+9,FALSE)),"",VLOOKUP($C25&amp;$D25&amp;$G25,Setup!$D$2:$CX$500,COLUMNS($J25:BC25)+9,FALSE))</f>
        <v/>
      </c>
      <c r="BD25" t="str">
        <f>IF(ISBLANK(VLOOKUP($C25&amp;$D25&amp;$G25,Setup!$D$2:$CX$500,COLUMNS($J25:BD25)+9,FALSE)),"",VLOOKUP($C25&amp;$D25&amp;$G25,Setup!$D$2:$CX$500,COLUMNS($J25:BD25)+9,FALSE))</f>
        <v/>
      </c>
      <c r="BE25" t="str">
        <f>IF(ISBLANK(VLOOKUP($C25&amp;$D25&amp;$G25,Setup!$D$2:$CX$500,COLUMNS($J25:BE25)+9,FALSE)),"",VLOOKUP($C25&amp;$D25&amp;$G25,Setup!$D$2:$CX$500,COLUMNS($J25:BE25)+9,FALSE))</f>
        <v/>
      </c>
      <c r="BF25" t="str">
        <f>IF(ISBLANK(VLOOKUP($C25&amp;$D25&amp;$G25,Setup!$D$2:$CX$500,COLUMNS($J25:BF25)+9,FALSE)),"",VLOOKUP($C25&amp;$D25&amp;$G25,Setup!$D$2:$CX$500,COLUMNS($J25:BF25)+9,FALSE))</f>
        <v/>
      </c>
      <c r="BG25" t="str">
        <f>IF(ISBLANK(VLOOKUP($C25&amp;$D25&amp;$G25,Setup!$D$2:$CX$500,COLUMNS($J25:BG25)+9,FALSE)),"",VLOOKUP($C25&amp;$D25&amp;$G25,Setup!$D$2:$CX$500,COLUMNS($J25:BG25)+9,FALSE))</f>
        <v/>
      </c>
      <c r="BH25" t="str">
        <f>IF(ISBLANK(VLOOKUP($C25&amp;$D25&amp;$G25,Setup!$D$2:$CX$500,COLUMNS($J25:BH25)+9,FALSE)),"",VLOOKUP($C25&amp;$D25&amp;$G25,Setup!$D$2:$CX$500,COLUMNS($J25:BH25)+9,FALSE))</f>
        <v/>
      </c>
      <c r="BI25" t="str">
        <f>IF(ISBLANK(VLOOKUP($C25&amp;$D25&amp;$G25,Setup!$D$2:$CX$500,COLUMNS($J25:BI25)+9,FALSE)),"",VLOOKUP($C25&amp;$D25&amp;$G25,Setup!$D$2:$CX$500,COLUMNS($J25:BI25)+9,FALSE))</f>
        <v/>
      </c>
      <c r="BJ25" t="str">
        <f>IF(ISBLANK(VLOOKUP($C25&amp;$D25&amp;$G25,Setup!$D$2:$CX$500,COLUMNS($J25:BJ25)+9,FALSE)),"",VLOOKUP($C25&amp;$D25&amp;$G25,Setup!$D$2:$CX$500,COLUMNS($J25:BJ25)+9,FALSE))</f>
        <v/>
      </c>
      <c r="BK25" t="str">
        <f>IF(ISBLANK(VLOOKUP($C25&amp;$D25&amp;$G25,Setup!$D$2:$CX$500,COLUMNS($J25:BK25)+9,FALSE)),"",VLOOKUP($C25&amp;$D25&amp;$G25,Setup!$D$2:$CX$500,COLUMNS($J25:BK25)+9,FALSE))</f>
        <v/>
      </c>
      <c r="BL25" t="str">
        <f>IF(ISBLANK(VLOOKUP($C25&amp;$D25&amp;$G25,Setup!$D$2:$CX$500,COLUMNS($J25:BL25)+9,FALSE)),"",VLOOKUP($C25&amp;$D25&amp;$G25,Setup!$D$2:$CX$500,COLUMNS($J25:BL25)+9,FALSE))</f>
        <v/>
      </c>
      <c r="BM25" t="str">
        <f>IF(ISBLANK(VLOOKUP($C25&amp;$D25&amp;$G25,Setup!$D$2:$CX$500,COLUMNS($J25:BM25)+9,FALSE)),"",VLOOKUP($C25&amp;$D25&amp;$G25,Setup!$D$2:$CX$500,COLUMNS($J25:BM25)+9,FALSE))</f>
        <v/>
      </c>
      <c r="BN25" t="str">
        <f>IF(ISBLANK(VLOOKUP($C25&amp;$D25&amp;$G25,Setup!$D$2:$CX$500,COLUMNS($J25:BN25)+9,FALSE)),"",VLOOKUP($C25&amp;$D25&amp;$G25,Setup!$D$2:$CX$500,COLUMNS($J25:BN25)+9,FALSE))</f>
        <v/>
      </c>
      <c r="BO25" t="str">
        <f>IF(ISBLANK(VLOOKUP($C25&amp;$D25&amp;$G25,Setup!$D$2:$CX$500,COLUMNS($J25:BO25)+9,FALSE)),"",VLOOKUP($C25&amp;$D25&amp;$G25,Setup!$D$2:$CX$500,COLUMNS($J25:BO25)+9,FALSE))</f>
        <v/>
      </c>
      <c r="BP25" t="str">
        <f>IF(ISBLANK(VLOOKUP($C25&amp;$D25&amp;$G25,Setup!$D$2:$CX$500,COLUMNS($J25:BP25)+9,FALSE)),"",VLOOKUP($C25&amp;$D25&amp;$G25,Setup!$D$2:$CX$500,COLUMNS($J25:BP25)+9,FALSE))</f>
        <v/>
      </c>
      <c r="BQ25" t="str">
        <f>IF(ISBLANK(VLOOKUP($C25&amp;$D25&amp;$G25,Setup!$D$2:$CX$500,COLUMNS($J25:BQ25)+9,FALSE)),"",VLOOKUP($C25&amp;$D25&amp;$G25,Setup!$D$2:$CX$500,COLUMNS($J25:BQ25)+9,FALSE))</f>
        <v/>
      </c>
      <c r="BR25" t="str">
        <f>IF(ISBLANK(VLOOKUP($C25&amp;$D25&amp;$G25,Setup!$D$2:$CX$500,COLUMNS($J25:BR25)+9,FALSE)),"",VLOOKUP($C25&amp;$D25&amp;$G25,Setup!$D$2:$CX$500,COLUMNS($J25:BR25)+9,FALSE))</f>
        <v/>
      </c>
      <c r="BS25" t="str">
        <f>IF(ISBLANK(VLOOKUP($C25&amp;$D25&amp;$G25,Setup!$D$2:$CX$500,COLUMNS($J25:BS25)+9,FALSE)),"",VLOOKUP($C25&amp;$D25&amp;$G25,Setup!$D$2:$CX$500,COLUMNS($J25:BS25)+9,FALSE))</f>
        <v/>
      </c>
      <c r="BT25" t="str">
        <f>IF(ISBLANK(VLOOKUP($C25&amp;$D25&amp;$G25,Setup!$D$2:$CX$500,COLUMNS($J25:BT25)+9,FALSE)),"",VLOOKUP($C25&amp;$D25&amp;$G25,Setup!$D$2:$CX$500,COLUMNS($J25:BT25)+9,FALSE))</f>
        <v/>
      </c>
      <c r="BU25" t="str">
        <f>IF(ISBLANK(VLOOKUP($C25&amp;$D25&amp;$G25,Setup!$D$2:$CX$500,COLUMNS($J25:BU25)+9,FALSE)),"",VLOOKUP($C25&amp;$D25&amp;$G25,Setup!$D$2:$CX$500,COLUMNS($J25:BU25)+9,FALSE))</f>
        <v/>
      </c>
      <c r="BV25" t="str">
        <f>IF(ISBLANK(VLOOKUP($C25&amp;$D25&amp;$G25,Setup!$D$2:$CX$500,COLUMNS($J25:BV25)+9,FALSE)),"",VLOOKUP($C25&amp;$D25&amp;$G25,Setup!$D$2:$CX$500,COLUMNS($J25:BV25)+9,FALSE))</f>
        <v/>
      </c>
      <c r="BW25" t="str">
        <f>IF(ISBLANK(VLOOKUP($C25&amp;$D25&amp;$G25,Setup!$D$2:$CX$500,COLUMNS($J25:BW25)+9,FALSE)),"",VLOOKUP($C25&amp;$D25&amp;$G25,Setup!$D$2:$CX$500,COLUMNS($J25:BW25)+9,FALSE))</f>
        <v/>
      </c>
      <c r="BX25" t="str">
        <f>IF(ISBLANK(VLOOKUP($C25&amp;$D25&amp;$G25,Setup!$D$2:$CX$500,COLUMNS($J25:BX25)+9,FALSE)),"",VLOOKUP($C25&amp;$D25&amp;$G25,Setup!$D$2:$CX$500,COLUMNS($J25:BX25)+9,FALSE))</f>
        <v/>
      </c>
      <c r="BY25" t="str">
        <f>IF(ISBLANK(VLOOKUP($C25&amp;$D25&amp;$G25,Setup!$D$2:$CX$500,COLUMNS($J25:BY25)+9,FALSE)),"",VLOOKUP($C25&amp;$D25&amp;$G25,Setup!$D$2:$CX$500,COLUMNS($J25:BY25)+9,FALSE))</f>
        <v/>
      </c>
      <c r="BZ25" t="str">
        <f>IF(ISBLANK(VLOOKUP($C25&amp;$D25&amp;$G25,Setup!$D$2:$CX$500,COLUMNS($J25:BZ25)+9,FALSE)),"",VLOOKUP($C25&amp;$D25&amp;$G25,Setup!$D$2:$CX$500,COLUMNS($J25:BZ25)+9,FALSE))</f>
        <v/>
      </c>
      <c r="CA25" t="str">
        <f>IF(ISBLANK(VLOOKUP($C25&amp;$D25&amp;$G25,Setup!$D$2:$CX$500,COLUMNS($J25:CA25)+9,FALSE)),"",VLOOKUP($C25&amp;$D25&amp;$G25,Setup!$D$2:$CX$500,COLUMNS($J25:CA25)+9,FALSE))</f>
        <v/>
      </c>
      <c r="CB25" t="str">
        <f>IF(ISBLANK(VLOOKUP($C25&amp;$D25&amp;$G25,Setup!$D$2:$CX$500,COLUMNS($J25:CB25)+9,FALSE)),"",VLOOKUP($C25&amp;$D25&amp;$G25,Setup!$D$2:$CX$500,COLUMNS($J25:CB25)+9,FALSE))</f>
        <v/>
      </c>
      <c r="CC25" t="str">
        <f>IF(ISBLANK(VLOOKUP($C25&amp;$D25&amp;$G25,Setup!$D$2:$CX$500,COLUMNS($J25:CC25)+9,FALSE)),"",VLOOKUP($C25&amp;$D25&amp;$G25,Setup!$D$2:$CX$500,COLUMNS($J25:CC25)+9,FALSE))</f>
        <v/>
      </c>
      <c r="CD25" t="str">
        <f>IF(ISBLANK(VLOOKUP($C25&amp;$D25&amp;$G25,Setup!$D$2:$CX$500,COLUMNS($J25:CD25)+9,FALSE)),"",VLOOKUP($C25&amp;$D25&amp;$G25,Setup!$D$2:$CX$500,COLUMNS($J25:CD25)+9,FALSE))</f>
        <v/>
      </c>
      <c r="CE25" t="str">
        <f>IF(ISBLANK(VLOOKUP($C25&amp;$D25&amp;$G25,Setup!$D$2:$CX$500,COLUMNS($J25:CE25)+9,FALSE)),"",VLOOKUP($C25&amp;$D25&amp;$G25,Setup!$D$2:$CX$500,COLUMNS($J25:CE25)+9,FALSE))</f>
        <v/>
      </c>
      <c r="CF25" t="str">
        <f>IF(ISBLANK(VLOOKUP($C25&amp;$D25&amp;$G25,Setup!$D$2:$CX$500,COLUMNS($J25:CF25)+9,FALSE)),"",VLOOKUP($C25&amp;$D25&amp;$G25,Setup!$D$2:$CX$500,COLUMNS($J25:CF25)+9,FALSE))</f>
        <v/>
      </c>
      <c r="CG25" t="str">
        <f>IF(ISBLANK(VLOOKUP($C25&amp;$D25&amp;$G25,Setup!$D$2:$CX$500,COLUMNS($J25:CG25)+9,FALSE)),"",VLOOKUP($C25&amp;$D25&amp;$G25,Setup!$D$2:$CX$500,COLUMNS($J25:CG25)+9,FALSE))</f>
        <v/>
      </c>
      <c r="CH25" t="str">
        <f>IF(ISBLANK(VLOOKUP($C25&amp;$D25&amp;$G25,Setup!$D$2:$CX$500,COLUMNS($J25:CH25)+9,FALSE)),"",VLOOKUP($C25&amp;$D25&amp;$G25,Setup!$D$2:$CX$500,COLUMNS($J25:CH25)+9,FALSE))</f>
        <v/>
      </c>
      <c r="CI25" t="str">
        <f>IF(ISBLANK(VLOOKUP($C25&amp;$D25&amp;$G25,Setup!$D$2:$CX$500,COLUMNS($J25:CI25)+9,FALSE)),"",VLOOKUP($C25&amp;$D25&amp;$G25,Setup!$D$2:$CX$500,COLUMNS($J25:CI25)+9,FALSE))</f>
        <v/>
      </c>
      <c r="CJ25" t="str">
        <f>IF(ISBLANK(VLOOKUP($C25&amp;$D25&amp;$G25,Setup!$D$2:$CX$500,COLUMNS($J25:CJ25)+9,FALSE)),"",VLOOKUP($C25&amp;$D25&amp;$G25,Setup!$D$2:$CX$500,COLUMNS($J25:CJ25)+9,FALSE))</f>
        <v/>
      </c>
      <c r="CK25" t="str">
        <f>IF(ISBLANK(VLOOKUP($C25&amp;$D25&amp;$G25,Setup!$D$2:$CX$500,COLUMNS($J25:CK25)+9,FALSE)),"",VLOOKUP($C25&amp;$D25&amp;$G25,Setup!$D$2:$CX$500,COLUMNS($J25:CK25)+9,FALSE))</f>
        <v/>
      </c>
      <c r="CL25" t="str">
        <f>IF(ISBLANK(VLOOKUP($C25&amp;$D25&amp;$G25,Setup!$D$2:$CX$500,COLUMNS($J25:CL25)+9,FALSE)),"",VLOOKUP($C25&amp;$D25&amp;$G25,Setup!$D$2:$CX$500,COLUMNS($J25:CL25)+9,FALSE))</f>
        <v/>
      </c>
      <c r="CM25" t="str">
        <f>IF(ISBLANK(VLOOKUP($C25&amp;$D25&amp;$G25,Setup!$D$2:$CX$500,COLUMNS($J25:CM25)+9,FALSE)),"",VLOOKUP($C25&amp;$D25&amp;$G25,Setup!$D$2:$CX$500,COLUMNS($J25:CM25)+9,FALSE))</f>
        <v/>
      </c>
      <c r="CN25" t="str">
        <f>IF(ISBLANK(VLOOKUP($C25&amp;$D25&amp;$G25,Setup!$D$2:$CX$500,COLUMNS($J25:CN25)+9,FALSE)),"",VLOOKUP($C25&amp;$D25&amp;$G25,Setup!$D$2:$CX$500,COLUMNS($J25:CN25)+9,FALSE))</f>
        <v/>
      </c>
      <c r="CO25" t="str">
        <f>IF(ISBLANK(VLOOKUP($C25&amp;$D25&amp;$G25,Setup!$D$2:$CX$500,COLUMNS($J25:CO25)+9,FALSE)),"",VLOOKUP($C25&amp;$D25&amp;$G25,Setup!$D$2:$CX$500,COLUMNS($J25:CO25)+9,FALSE))</f>
        <v/>
      </c>
      <c r="CP25" t="str">
        <f>IF(ISBLANK(VLOOKUP($C25&amp;$D25&amp;$G25,Setup!$D$2:$CX$500,COLUMNS($J25:CP25)+9,FALSE)),"",VLOOKUP($C25&amp;$D25&amp;$G25,Setup!$D$2:$CX$500,COLUMNS($J25:CP25)+9,FALSE))</f>
        <v/>
      </c>
      <c r="CQ25" t="str">
        <f>IF(ISBLANK(VLOOKUP($C25&amp;$D25&amp;$G25,Setup!$D$2:$CX$500,COLUMNS($J25:CQ25)+9,FALSE)),"",VLOOKUP($C25&amp;$D25&amp;$G25,Setup!$D$2:$CX$500,COLUMNS($J25:CQ25)+9,FALSE))</f>
        <v/>
      </c>
      <c r="CR25" t="str">
        <f>IF(ISBLANK(VLOOKUP($C25&amp;$D25&amp;$G25,Setup!$D$2:$CX$500,COLUMNS($J25:CR25)+9,FALSE)),"",VLOOKUP($C25&amp;$D25&amp;$G25,Setup!$D$2:$CX$500,COLUMNS($J25:CR25)+9,FALSE))</f>
        <v/>
      </c>
      <c r="CS25" t="str">
        <f>IF(ISBLANK(VLOOKUP($C25&amp;$D25&amp;$G25,Setup!$D$2:$CX$500,COLUMNS($J25:CS25)+9,FALSE)),"",VLOOKUP($C25&amp;$D25&amp;$G25,Setup!$D$2:$CX$500,COLUMNS($J25:CS25)+9,FALSE))</f>
        <v/>
      </c>
      <c r="CT25" t="str">
        <f>IF(ISBLANK(VLOOKUP($C25&amp;$D25&amp;$G25,Setup!$D$2:$CX$500,COLUMNS($J25:CT25)+9,FALSE)),"",VLOOKUP($C25&amp;$D25&amp;$G25,Setup!$D$2:$CX$500,COLUMNS($J25:CT25)+9,FALSE))</f>
        <v/>
      </c>
      <c r="CU25" t="str">
        <f>IF(ISBLANK(VLOOKUP($C25&amp;$D25&amp;$G25,Setup!$D$2:$CX$500,COLUMNS($J25:CU25)+9,FALSE)),"",VLOOKUP($C25&amp;$D25&amp;$G25,Setup!$D$2:$CX$500,COLUMNS($J25:CU25)+9,FALSE))</f>
        <v/>
      </c>
    </row>
    <row r="26" spans="1:99" x14ac:dyDescent="0.25">
      <c r="A26" t="s">
        <v>515</v>
      </c>
      <c r="B26" t="s">
        <v>156</v>
      </c>
      <c r="C26" s="1" t="s">
        <v>159</v>
      </c>
      <c r="D26" s="1" t="s">
        <v>187</v>
      </c>
      <c r="E26" s="1" t="s">
        <v>559</v>
      </c>
      <c r="F26" s="1" t="s">
        <v>186</v>
      </c>
      <c r="G26" s="1" t="s">
        <v>29</v>
      </c>
      <c r="H26" s="1" t="s">
        <v>560</v>
      </c>
      <c r="I26" s="1" t="s">
        <v>552</v>
      </c>
      <c r="J26" t="str">
        <f>IF(ISBLANK(VLOOKUP($C26&amp;$D26&amp;$G26,Setup!$D$2:$CX$500,COLUMNS($J26:J26)+9,FALSE)),"",VLOOKUP($C26&amp;$D26&amp;$G26,Setup!$D$2:$CX$500,COLUMNS($J26:J26)+9,FALSE))</f>
        <v>Merchandise</v>
      </c>
      <c r="K26" t="str">
        <f>IF(ISBLANK(VLOOKUP($C26&amp;$D26&amp;$G26,Setup!$D$2:$CX$500,COLUMNS($J26:K26)+9,FALSE)),"",VLOOKUP($C26&amp;$D26&amp;$G26,Setup!$D$2:$CX$500,COLUMNS($J26:K26)+9,FALSE))</f>
        <v>SEE ALL BRANDS »</v>
      </c>
      <c r="L26" t="str">
        <f>IF(ISBLANK(VLOOKUP($C26&amp;$D26&amp;$G26,Setup!$D$2:$CX$500,COLUMNS($J26:L26)+9,FALSE)),"",VLOOKUP($C26&amp;$D26&amp;$G26,Setup!$D$2:$CX$500,COLUMNS($J26:L26)+9,FALSE))</f>
        <v/>
      </c>
      <c r="M26" t="str">
        <f>IF(ISBLANK(VLOOKUP($C26&amp;$D26&amp;$G26,Setup!$D$2:$CX$500,COLUMNS($J26:M26)+9,FALSE)),"",VLOOKUP($C26&amp;$D26&amp;$G26,Setup!$D$2:$CX$500,COLUMNS($J26:M26)+9,FALSE))</f>
        <v/>
      </c>
      <c r="N26" t="str">
        <f>IF(ISBLANK(VLOOKUP($C26&amp;$D26&amp;$G26,Setup!$D$2:$CX$500,COLUMNS($J26:N26)+9,FALSE)),"",VLOOKUP($C26&amp;$D26&amp;$G26,Setup!$D$2:$CX$500,COLUMNS($J26:N26)+9,FALSE))</f>
        <v/>
      </c>
      <c r="O26" t="str">
        <f>IF(ISBLANK(VLOOKUP($C26&amp;$D26&amp;$G26,Setup!$D$2:$CX$500,COLUMNS($J26:O26)+9,FALSE)),"",VLOOKUP($C26&amp;$D26&amp;$G26,Setup!$D$2:$CX$500,COLUMNS($J26:O26)+9,FALSE))</f>
        <v/>
      </c>
      <c r="P26" t="str">
        <f>IF(ISBLANK(VLOOKUP($C26&amp;$D26&amp;$G26,Setup!$D$2:$CX$500,COLUMNS($J26:P26)+9,FALSE)),"",VLOOKUP($C26&amp;$D26&amp;$G26,Setup!$D$2:$CX$500,COLUMNS($J26:P26)+9,FALSE))</f>
        <v/>
      </c>
      <c r="Q26" t="str">
        <f>IF(ISBLANK(VLOOKUP($C26&amp;$D26&amp;$G26,Setup!$D$2:$CX$500,COLUMNS($J26:Q26)+9,FALSE)),"",VLOOKUP($C26&amp;$D26&amp;$G26,Setup!$D$2:$CX$500,COLUMNS($J26:Q26)+9,FALSE))</f>
        <v/>
      </c>
      <c r="R26" t="str">
        <f>IF(ISBLANK(VLOOKUP($C26&amp;$D26&amp;$G26,Setup!$D$2:$CX$500,COLUMNS($J26:R26)+9,FALSE)),"",VLOOKUP($C26&amp;$D26&amp;$G26,Setup!$D$2:$CX$500,COLUMNS($J26:R26)+9,FALSE))</f>
        <v/>
      </c>
      <c r="S26" t="str">
        <f>IF(ISBLANK(VLOOKUP($C26&amp;$D26&amp;$G26,Setup!$D$2:$CX$500,COLUMNS($J26:S26)+9,FALSE)),"",VLOOKUP($C26&amp;$D26&amp;$G26,Setup!$D$2:$CX$500,COLUMNS($J26:S26)+9,FALSE))</f>
        <v/>
      </c>
      <c r="T26" t="str">
        <f>IF(ISBLANK(VLOOKUP($C26&amp;$D26&amp;$G26,Setup!$D$2:$CX$500,COLUMNS($J26:T26)+9,FALSE)),"",VLOOKUP($C26&amp;$D26&amp;$G26,Setup!$D$2:$CX$500,COLUMNS($J26:T26)+9,FALSE))</f>
        <v>Vouchers and Cash</v>
      </c>
      <c r="U26" t="str">
        <f>IF(ISBLANK(VLOOKUP($C26&amp;$D26&amp;$G26,Setup!$D$2:$CX$500,COLUMNS($J26:U26)+9,FALSE)),"",VLOOKUP($C26&amp;$D26&amp;$G26,Setup!$D$2:$CX$500,COLUMNS($J26:U26)+9,FALSE))</f>
        <v>Select and Credit</v>
      </c>
      <c r="V26" t="str">
        <f>IF(ISBLANK(VLOOKUP($C26&amp;$D26&amp;$G26,Setup!$D$2:$CX$500,COLUMNS($J26:V26)+9,FALSE)),"",VLOOKUP($C26&amp;$D26&amp;$G26,Setup!$D$2:$CX$500,COLUMNS($J26:V26)+9,FALSE))</f>
        <v>Gift Vouchers</v>
      </c>
      <c r="W26" t="str">
        <f>IF(ISBLANK(VLOOKUP($C26&amp;$D26&amp;$G26,Setup!$D$2:$CX$500,COLUMNS($J26:W26)+9,FALSE)),"",VLOOKUP($C26&amp;$D26&amp;$G26,Setup!$D$2:$CX$500,COLUMNS($J26:W26)+9,FALSE))</f>
        <v>Cash Rebate</v>
      </c>
      <c r="X26" t="str">
        <f>IF(ISBLANK(VLOOKUP($C26&amp;$D26&amp;$G26,Setup!$D$2:$CX$500,COLUMNS($J26:X26)+9,FALSE)),"",VLOOKUP($C26&amp;$D26&amp;$G26,Setup!$D$2:$CX$500,COLUMNS($J26:X26)+9,FALSE))</f>
        <v>SEE ALL »</v>
      </c>
      <c r="Y26" t="str">
        <f>IF(ISBLANK(VLOOKUP($C26&amp;$D26&amp;$G26,Setup!$D$2:$CX$500,COLUMNS($J26:Y26)+9,FALSE)),"",VLOOKUP($C26&amp;$D26&amp;$G26,Setup!$D$2:$CX$500,COLUMNS($J26:Y26)+9,FALSE))</f>
        <v/>
      </c>
      <c r="Z26" t="str">
        <f>IF(ISBLANK(VLOOKUP($C26&amp;$D26&amp;$G26,Setup!$D$2:$CX$500,COLUMNS($J26:Z26)+9,FALSE)),"",VLOOKUP($C26&amp;$D26&amp;$G26,Setup!$D$2:$CX$500,COLUMNS($J26:Z26)+9,FALSE))</f>
        <v/>
      </c>
      <c r="AA26" t="str">
        <f>IF(ISBLANK(VLOOKUP($C26&amp;$D26&amp;$G26,Setup!$D$2:$CX$500,COLUMNS($J26:AA26)+9,FALSE)),"",VLOOKUP($C26&amp;$D26&amp;$G26,Setup!$D$2:$CX$500,COLUMNS($J26:AA26)+9,FALSE))</f>
        <v/>
      </c>
      <c r="AB26" t="str">
        <f>IF(ISBLANK(VLOOKUP($C26&amp;$D26&amp;$G26,Setup!$D$2:$CX$500,COLUMNS($J26:AB26)+9,FALSE)),"",VLOOKUP($C26&amp;$D26&amp;$G26,Setup!$D$2:$CX$500,COLUMNS($J26:AB26)+9,FALSE))</f>
        <v/>
      </c>
      <c r="AC26" t="str">
        <f>IF(ISBLANK(VLOOKUP($C26&amp;$D26&amp;$G26,Setup!$D$2:$CX$500,COLUMNS($J26:AC26)+9,FALSE)),"",VLOOKUP($C26&amp;$D26&amp;$G26,Setup!$D$2:$CX$500,COLUMNS($J26:AC26)+9,FALSE))</f>
        <v/>
      </c>
      <c r="AD26" t="str">
        <f>IF(ISBLANK(VLOOKUP($C26&amp;$D26&amp;$G26,Setup!$D$2:$CX$500,COLUMNS($J26:AD26)+9,FALSE)),"",VLOOKUP($C26&amp;$D26&amp;$G26,Setup!$D$2:$CX$500,COLUMNS($J26:AD26)+9,FALSE))</f>
        <v>Travel</v>
      </c>
      <c r="AE26" t="str">
        <f>IF(ISBLANK(VLOOKUP($C26&amp;$D26&amp;$G26,Setup!$D$2:$CX$500,COLUMNS($J26:AE26)+9,FALSE)),"",VLOOKUP($C26&amp;$D26&amp;$G26,Setup!$D$2:$CX$500,COLUMNS($J26:AE26)+9,FALSE))</f>
        <v>Flights</v>
      </c>
      <c r="AF26" t="str">
        <f>IF(ISBLANK(VLOOKUP($C26&amp;$D26&amp;$G26,Setup!$D$2:$CX$500,COLUMNS($J26:AF26)+9,FALSE)),"",VLOOKUP($C26&amp;$D26&amp;$G26,Setup!$D$2:$CX$500,COLUMNS($J26:AF26)+9,FALSE))</f>
        <v>Hotels</v>
      </c>
      <c r="AG26" t="str">
        <f>IF(ISBLANK(VLOOKUP($C26&amp;$D26&amp;$G26,Setup!$D$2:$CX$500,COLUMNS($J26:AG26)+9,FALSE)),"",VLOOKUP($C26&amp;$D26&amp;$G26,Setup!$D$2:$CX$500,COLUMNS($J26:AG26)+9,FALSE))</f>
        <v>Cars</v>
      </c>
      <c r="AH26" t="str">
        <f>IF(ISBLANK(VLOOKUP($C26&amp;$D26&amp;$G26,Setup!$D$2:$CX$500,COLUMNS($J26:AH26)+9,FALSE)),"",VLOOKUP($C26&amp;$D26&amp;$G26,Setup!$D$2:$CX$500,COLUMNS($J26:AH26)+9,FALSE))</f>
        <v>Deals</v>
      </c>
      <c r="AI26" t="str">
        <f>IF(ISBLANK(VLOOKUP($C26&amp;$D26&amp;$G26,Setup!$D$2:$CX$500,COLUMNS($J26:AI26)+9,FALSE)),"",VLOOKUP($C26&amp;$D26&amp;$G26,Setup!$D$2:$CX$500,COLUMNS($J26:AI26)+9,FALSE))</f>
        <v>Activities</v>
      </c>
      <c r="AJ26" t="str">
        <f>IF(ISBLANK(VLOOKUP($C26&amp;$D26&amp;$G26,Setup!$D$2:$CX$500,COLUMNS($J26:AJ26)+9,FALSE)),"",VLOOKUP($C26&amp;$D26&amp;$G26,Setup!$D$2:$CX$500,COLUMNS($J26:AJ26)+9,FALSE))</f>
        <v>My Trips</v>
      </c>
      <c r="AK26" t="str">
        <f>IF(ISBLANK(VLOOKUP($C26&amp;$D26&amp;$G26,Setup!$D$2:$CX$500,COLUMNS($J26:AK26)+9,FALSE)),"",VLOOKUP($C26&amp;$D26&amp;$G26,Setup!$D$2:$CX$500,COLUMNS($J26:AK26)+9,FALSE))</f>
        <v>Itinerary</v>
      </c>
      <c r="AL26" t="str">
        <f>IF(ISBLANK(VLOOKUP($C26&amp;$D26&amp;$G26,Setup!$D$2:$CX$500,COLUMNS($J26:AL26)+9,FALSE)),"",VLOOKUP($C26&amp;$D26&amp;$G26,Setup!$D$2:$CX$500,COLUMNS($J26:AL26)+9,FALSE))</f>
        <v>Points Transfer</v>
      </c>
      <c r="AM26" t="str">
        <f>IF(ISBLANK(VLOOKUP($C26&amp;$D26&amp;$G26,Setup!$D$2:$CX$500,COLUMNS($J26:AM26)+9,FALSE)),"",VLOOKUP($C26&amp;$D26&amp;$G26,Setup!$D$2:$CX$500,COLUMNS($J26:AM26)+9,FALSE))</f>
        <v/>
      </c>
      <c r="AN26" t="str">
        <f>IF(ISBLANK(VLOOKUP($C26&amp;$D26&amp;$G26,Setup!$D$2:$CX$500,COLUMNS($J26:AN26)+9,FALSE)),"",VLOOKUP($C26&amp;$D26&amp;$G26,Setup!$D$2:$CX$500,COLUMNS($J26:AN26)+9,FALSE))</f>
        <v>Shop at Partners</v>
      </c>
      <c r="AO26" t="str">
        <f>IF(ISBLANK(VLOOKUP($C26&amp;$D26&amp;$G26,Setup!$D$2:$CX$500,COLUMNS($J26:AO26)+9,FALSE)),"",VLOOKUP($C26&amp;$D26&amp;$G26,Setup!$D$2:$CX$500,COLUMNS($J26:AO26)+9,FALSE))</f>
        <v>Instant Rewards</v>
      </c>
      <c r="AP26" t="str">
        <f>IF(ISBLANK(VLOOKUP($C26&amp;$D26&amp;$G26,Setup!$D$2:$CX$500,COLUMNS($J26:AP26)+9,FALSE)),"",VLOOKUP($C26&amp;$D26&amp;$G26,Setup!$D$2:$CX$500,COLUMNS($J26:AP26)+9,FALSE))</f>
        <v/>
      </c>
      <c r="AQ26" t="str">
        <f>IF(ISBLANK(VLOOKUP($C26&amp;$D26&amp;$G26,Setup!$D$2:$CX$500,COLUMNS($J26:AQ26)+9,FALSE)),"",VLOOKUP($C26&amp;$D26&amp;$G26,Setup!$D$2:$CX$500,COLUMNS($J26:AQ26)+9,FALSE))</f>
        <v/>
      </c>
      <c r="AR26" t="str">
        <f>IF(ISBLANK(VLOOKUP($C26&amp;$D26&amp;$G26,Setup!$D$2:$CX$500,COLUMNS($J26:AR26)+9,FALSE)),"",VLOOKUP($C26&amp;$D26&amp;$G26,Setup!$D$2:$CX$500,COLUMNS($J26:AR26)+9,FALSE))</f>
        <v/>
      </c>
      <c r="AS26" t="str">
        <f>IF(ISBLANK(VLOOKUP($C26&amp;$D26&amp;$G26,Setup!$D$2:$CX$500,COLUMNS($J26:AS26)+9,FALSE)),"",VLOOKUP($C26&amp;$D26&amp;$G26,Setup!$D$2:$CX$500,COLUMNS($J26:AS26)+9,FALSE))</f>
        <v/>
      </c>
      <c r="AT26" t="str">
        <f>IF(ISBLANK(VLOOKUP($C26&amp;$D26&amp;$G26,Setup!$D$2:$CX$500,COLUMNS($J26:AT26)+9,FALSE)),"",VLOOKUP($C26&amp;$D26&amp;$G26,Setup!$D$2:$CX$500,COLUMNS($J26:AT26)+9,FALSE))</f>
        <v/>
      </c>
      <c r="AU26" t="str">
        <f>IF(ISBLANK(VLOOKUP($C26&amp;$D26&amp;$G26,Setup!$D$2:$CX$500,COLUMNS($J26:AU26)+9,FALSE)),"",VLOOKUP($C26&amp;$D26&amp;$G26,Setup!$D$2:$CX$500,COLUMNS($J26:AU26)+9,FALSE))</f>
        <v/>
      </c>
      <c r="AV26" t="str">
        <f>IF(ISBLANK(VLOOKUP($C26&amp;$D26&amp;$G26,Setup!$D$2:$CX$500,COLUMNS($J26:AV26)+9,FALSE)),"",VLOOKUP($C26&amp;$D26&amp;$G26,Setup!$D$2:$CX$500,COLUMNS($J26:AV26)+9,FALSE))</f>
        <v/>
      </c>
      <c r="AW26" t="str">
        <f>IF(ISBLANK(VLOOKUP($C26&amp;$D26&amp;$G26,Setup!$D$2:$CX$500,COLUMNS($J26:AW26)+9,FALSE)),"",VLOOKUP($C26&amp;$D26&amp;$G26,Setup!$D$2:$CX$500,COLUMNS($J26:AW26)+9,FALSE))</f>
        <v/>
      </c>
      <c r="AX26" t="str">
        <f>IF(ISBLANK(VLOOKUP($C26&amp;$D26&amp;$G26,Setup!$D$2:$CX$500,COLUMNS($J26:AX26)+9,FALSE)),"",VLOOKUP($C26&amp;$D26&amp;$G26,Setup!$D$2:$CX$500,COLUMNS($J26:AX26)+9,FALSE))</f>
        <v>Offers and Privileges</v>
      </c>
      <c r="AY26" t="str">
        <f>IF(ISBLANK(VLOOKUP($C26&amp;$D26&amp;$G26,Setup!$D$2:$CX$500,COLUMNS($J26:AY26)+9,FALSE)),"",VLOOKUP($C26&amp;$D26&amp;$G26,Setup!$D$2:$CX$500,COLUMNS($J26:AY26)+9,FALSE))</f>
        <v>Year Round Offers</v>
      </c>
      <c r="AZ26" t="str">
        <f>IF(ISBLANK(VLOOKUP($C26&amp;$D26&amp;$G26,Setup!$D$2:$CX$500,COLUMNS($J26:AZ26)+9,FALSE)),"",VLOOKUP($C26&amp;$D26&amp;$G26,Setup!$D$2:$CX$500,COLUMNS($J26:AZ26)+9,FALSE))</f>
        <v>Citi® Private Pass®</v>
      </c>
      <c r="BA26" t="str">
        <f>IF(ISBLANK(VLOOKUP($C26&amp;$D26&amp;$G26,Setup!$D$2:$CX$500,COLUMNS($J26:BA26)+9,FALSE)),"",VLOOKUP($C26&amp;$D26&amp;$G26,Setup!$D$2:$CX$500,COLUMNS($J26:BA26)+9,FALSE))</f>
        <v>Citi World Privileges</v>
      </c>
      <c r="BB26" t="str">
        <f>IF(ISBLANK(VLOOKUP($C26&amp;$D26&amp;$G26,Setup!$D$2:$CX$500,COLUMNS($J26:BB26)+9,FALSE)),"",VLOOKUP($C26&amp;$D26&amp;$G26,Setup!$D$2:$CX$500,COLUMNS($J26:BB26)+9,FALSE))</f>
        <v>SEE ALL »</v>
      </c>
      <c r="BC26" t="str">
        <f>IF(ISBLANK(VLOOKUP($C26&amp;$D26&amp;$G26,Setup!$D$2:$CX$500,COLUMNS($J26:BC26)+9,FALSE)),"",VLOOKUP($C26&amp;$D26&amp;$G26,Setup!$D$2:$CX$500,COLUMNS($J26:BC26)+9,FALSE))</f>
        <v/>
      </c>
      <c r="BD26" t="str">
        <f>IF(ISBLANK(VLOOKUP($C26&amp;$D26&amp;$G26,Setup!$D$2:$CX$500,COLUMNS($J26:BD26)+9,FALSE)),"",VLOOKUP($C26&amp;$D26&amp;$G26,Setup!$D$2:$CX$500,COLUMNS($J26:BD26)+9,FALSE))</f>
        <v/>
      </c>
      <c r="BE26" t="str">
        <f>IF(ISBLANK(VLOOKUP($C26&amp;$D26&amp;$G26,Setup!$D$2:$CX$500,COLUMNS($J26:BE26)+9,FALSE)),"",VLOOKUP($C26&amp;$D26&amp;$G26,Setup!$D$2:$CX$500,COLUMNS($J26:BE26)+9,FALSE))</f>
        <v/>
      </c>
      <c r="BF26" t="str">
        <f>IF(ISBLANK(VLOOKUP($C26&amp;$D26&amp;$G26,Setup!$D$2:$CX$500,COLUMNS($J26:BF26)+9,FALSE)),"",VLOOKUP($C26&amp;$D26&amp;$G26,Setup!$D$2:$CX$500,COLUMNS($J26:BF26)+9,FALSE))</f>
        <v/>
      </c>
      <c r="BG26" t="str">
        <f>IF(ISBLANK(VLOOKUP($C26&amp;$D26&amp;$G26,Setup!$D$2:$CX$500,COLUMNS($J26:BG26)+9,FALSE)),"",VLOOKUP($C26&amp;$D26&amp;$G26,Setup!$D$2:$CX$500,COLUMNS($J26:BG26)+9,FALSE))</f>
        <v/>
      </c>
      <c r="BH26" t="str">
        <f>IF(ISBLANK(VLOOKUP($C26&amp;$D26&amp;$G26,Setup!$D$2:$CX$500,COLUMNS($J26:BH26)+9,FALSE)),"",VLOOKUP($C26&amp;$D26&amp;$G26,Setup!$D$2:$CX$500,COLUMNS($J26:BH26)+9,FALSE))</f>
        <v/>
      </c>
      <c r="BI26" t="str">
        <f>IF(ISBLANK(VLOOKUP($C26&amp;$D26&amp;$G26,Setup!$D$2:$CX$500,COLUMNS($J26:BI26)+9,FALSE)),"",VLOOKUP($C26&amp;$D26&amp;$G26,Setup!$D$2:$CX$500,COLUMNS($J26:BI26)+9,FALSE))</f>
        <v/>
      </c>
      <c r="BJ26" t="str">
        <f>IF(ISBLANK(VLOOKUP($C26&amp;$D26&amp;$G26,Setup!$D$2:$CX$500,COLUMNS($J26:BJ26)+9,FALSE)),"",VLOOKUP($C26&amp;$D26&amp;$G26,Setup!$D$2:$CX$500,COLUMNS($J26:BJ26)+9,FALSE))</f>
        <v/>
      </c>
      <c r="BK26" t="str">
        <f>IF(ISBLANK(VLOOKUP($C26&amp;$D26&amp;$G26,Setup!$D$2:$CX$500,COLUMNS($J26:BK26)+9,FALSE)),"",VLOOKUP($C26&amp;$D26&amp;$G26,Setup!$D$2:$CX$500,COLUMNS($J26:BK26)+9,FALSE))</f>
        <v/>
      </c>
      <c r="BL26" t="str">
        <f>IF(ISBLANK(VLOOKUP($C26&amp;$D26&amp;$G26,Setup!$D$2:$CX$500,COLUMNS($J26:BL26)+9,FALSE)),"",VLOOKUP($C26&amp;$D26&amp;$G26,Setup!$D$2:$CX$500,COLUMNS($J26:BL26)+9,FALSE))</f>
        <v/>
      </c>
      <c r="BM26" t="str">
        <f>IF(ISBLANK(VLOOKUP($C26&amp;$D26&amp;$G26,Setup!$D$2:$CX$500,COLUMNS($J26:BM26)+9,FALSE)),"",VLOOKUP($C26&amp;$D26&amp;$G26,Setup!$D$2:$CX$500,COLUMNS($J26:BM26)+9,FALSE))</f>
        <v/>
      </c>
      <c r="BN26" t="str">
        <f>IF(ISBLANK(VLOOKUP($C26&amp;$D26&amp;$G26,Setup!$D$2:$CX$500,COLUMNS($J26:BN26)+9,FALSE)),"",VLOOKUP($C26&amp;$D26&amp;$G26,Setup!$D$2:$CX$500,COLUMNS($J26:BN26)+9,FALSE))</f>
        <v/>
      </c>
      <c r="BO26" t="str">
        <f>IF(ISBLANK(VLOOKUP($C26&amp;$D26&amp;$G26,Setup!$D$2:$CX$500,COLUMNS($J26:BO26)+9,FALSE)),"",VLOOKUP($C26&amp;$D26&amp;$G26,Setup!$D$2:$CX$500,COLUMNS($J26:BO26)+9,FALSE))</f>
        <v/>
      </c>
      <c r="BP26" t="str">
        <f>IF(ISBLANK(VLOOKUP($C26&amp;$D26&amp;$G26,Setup!$D$2:$CX$500,COLUMNS($J26:BP26)+9,FALSE)),"",VLOOKUP($C26&amp;$D26&amp;$G26,Setup!$D$2:$CX$500,COLUMNS($J26:BP26)+9,FALSE))</f>
        <v/>
      </c>
      <c r="BQ26" t="str">
        <f>IF(ISBLANK(VLOOKUP($C26&amp;$D26&amp;$G26,Setup!$D$2:$CX$500,COLUMNS($J26:BQ26)+9,FALSE)),"",VLOOKUP($C26&amp;$D26&amp;$G26,Setup!$D$2:$CX$500,COLUMNS($J26:BQ26)+9,FALSE))</f>
        <v/>
      </c>
      <c r="BR26" t="str">
        <f>IF(ISBLANK(VLOOKUP($C26&amp;$D26&amp;$G26,Setup!$D$2:$CX$500,COLUMNS($J26:BR26)+9,FALSE)),"",VLOOKUP($C26&amp;$D26&amp;$G26,Setup!$D$2:$CX$500,COLUMNS($J26:BR26)+9,FALSE))</f>
        <v/>
      </c>
      <c r="BS26" t="str">
        <f>IF(ISBLANK(VLOOKUP($C26&amp;$D26&amp;$G26,Setup!$D$2:$CX$500,COLUMNS($J26:BS26)+9,FALSE)),"",VLOOKUP($C26&amp;$D26&amp;$G26,Setup!$D$2:$CX$500,COLUMNS($J26:BS26)+9,FALSE))</f>
        <v/>
      </c>
      <c r="BT26" t="str">
        <f>IF(ISBLANK(VLOOKUP($C26&amp;$D26&amp;$G26,Setup!$D$2:$CX$500,COLUMNS($J26:BT26)+9,FALSE)),"",VLOOKUP($C26&amp;$D26&amp;$G26,Setup!$D$2:$CX$500,COLUMNS($J26:BT26)+9,FALSE))</f>
        <v/>
      </c>
      <c r="BU26" t="str">
        <f>IF(ISBLANK(VLOOKUP($C26&amp;$D26&amp;$G26,Setup!$D$2:$CX$500,COLUMNS($J26:BU26)+9,FALSE)),"",VLOOKUP($C26&amp;$D26&amp;$G26,Setup!$D$2:$CX$500,COLUMNS($J26:BU26)+9,FALSE))</f>
        <v/>
      </c>
      <c r="BV26" t="str">
        <f>IF(ISBLANK(VLOOKUP($C26&amp;$D26&amp;$G26,Setup!$D$2:$CX$500,COLUMNS($J26:BV26)+9,FALSE)),"",VLOOKUP($C26&amp;$D26&amp;$G26,Setup!$D$2:$CX$500,COLUMNS($J26:BV26)+9,FALSE))</f>
        <v/>
      </c>
      <c r="BW26" t="str">
        <f>IF(ISBLANK(VLOOKUP($C26&amp;$D26&amp;$G26,Setup!$D$2:$CX$500,COLUMNS($J26:BW26)+9,FALSE)),"",VLOOKUP($C26&amp;$D26&amp;$G26,Setup!$D$2:$CX$500,COLUMNS($J26:BW26)+9,FALSE))</f>
        <v/>
      </c>
      <c r="BX26" t="str">
        <f>IF(ISBLANK(VLOOKUP($C26&amp;$D26&amp;$G26,Setup!$D$2:$CX$500,COLUMNS($J26:BX26)+9,FALSE)),"",VLOOKUP($C26&amp;$D26&amp;$G26,Setup!$D$2:$CX$500,COLUMNS($J26:BX26)+9,FALSE))</f>
        <v/>
      </c>
      <c r="BY26" t="str">
        <f>IF(ISBLANK(VLOOKUP($C26&amp;$D26&amp;$G26,Setup!$D$2:$CX$500,COLUMNS($J26:BY26)+9,FALSE)),"",VLOOKUP($C26&amp;$D26&amp;$G26,Setup!$D$2:$CX$500,COLUMNS($J26:BY26)+9,FALSE))</f>
        <v/>
      </c>
      <c r="BZ26" t="str">
        <f>IF(ISBLANK(VLOOKUP($C26&amp;$D26&amp;$G26,Setup!$D$2:$CX$500,COLUMNS($J26:BZ26)+9,FALSE)),"",VLOOKUP($C26&amp;$D26&amp;$G26,Setup!$D$2:$CX$500,COLUMNS($J26:BZ26)+9,FALSE))</f>
        <v/>
      </c>
      <c r="CA26" t="str">
        <f>IF(ISBLANK(VLOOKUP($C26&amp;$D26&amp;$G26,Setup!$D$2:$CX$500,COLUMNS($J26:CA26)+9,FALSE)),"",VLOOKUP($C26&amp;$D26&amp;$G26,Setup!$D$2:$CX$500,COLUMNS($J26:CA26)+9,FALSE))</f>
        <v/>
      </c>
      <c r="CB26" t="str">
        <f>IF(ISBLANK(VLOOKUP($C26&amp;$D26&amp;$G26,Setup!$D$2:$CX$500,COLUMNS($J26:CB26)+9,FALSE)),"",VLOOKUP($C26&amp;$D26&amp;$G26,Setup!$D$2:$CX$500,COLUMNS($J26:CB26)+9,FALSE))</f>
        <v/>
      </c>
      <c r="CC26" t="str">
        <f>IF(ISBLANK(VLOOKUP($C26&amp;$D26&amp;$G26,Setup!$D$2:$CX$500,COLUMNS($J26:CC26)+9,FALSE)),"",VLOOKUP($C26&amp;$D26&amp;$G26,Setup!$D$2:$CX$500,COLUMNS($J26:CC26)+9,FALSE))</f>
        <v/>
      </c>
      <c r="CD26" t="str">
        <f>IF(ISBLANK(VLOOKUP($C26&amp;$D26&amp;$G26,Setup!$D$2:$CX$500,COLUMNS($J26:CD26)+9,FALSE)),"",VLOOKUP($C26&amp;$D26&amp;$G26,Setup!$D$2:$CX$500,COLUMNS($J26:CD26)+9,FALSE))</f>
        <v/>
      </c>
      <c r="CE26" t="str">
        <f>IF(ISBLANK(VLOOKUP($C26&amp;$D26&amp;$G26,Setup!$D$2:$CX$500,COLUMNS($J26:CE26)+9,FALSE)),"",VLOOKUP($C26&amp;$D26&amp;$G26,Setup!$D$2:$CX$500,COLUMNS($J26:CE26)+9,FALSE))</f>
        <v/>
      </c>
      <c r="CF26" t="str">
        <f>IF(ISBLANK(VLOOKUP($C26&amp;$D26&amp;$G26,Setup!$D$2:$CX$500,COLUMNS($J26:CF26)+9,FALSE)),"",VLOOKUP($C26&amp;$D26&amp;$G26,Setup!$D$2:$CX$500,COLUMNS($J26:CF26)+9,FALSE))</f>
        <v/>
      </c>
      <c r="CG26" t="str">
        <f>IF(ISBLANK(VLOOKUP($C26&amp;$D26&amp;$G26,Setup!$D$2:$CX$500,COLUMNS($J26:CG26)+9,FALSE)),"",VLOOKUP($C26&amp;$D26&amp;$G26,Setup!$D$2:$CX$500,COLUMNS($J26:CG26)+9,FALSE))</f>
        <v/>
      </c>
      <c r="CH26" t="str">
        <f>IF(ISBLANK(VLOOKUP($C26&amp;$D26&amp;$G26,Setup!$D$2:$CX$500,COLUMNS($J26:CH26)+9,FALSE)),"",VLOOKUP($C26&amp;$D26&amp;$G26,Setup!$D$2:$CX$500,COLUMNS($J26:CH26)+9,FALSE))</f>
        <v/>
      </c>
      <c r="CI26" t="str">
        <f>IF(ISBLANK(VLOOKUP($C26&amp;$D26&amp;$G26,Setup!$D$2:$CX$500,COLUMNS($J26:CI26)+9,FALSE)),"",VLOOKUP($C26&amp;$D26&amp;$G26,Setup!$D$2:$CX$500,COLUMNS($J26:CI26)+9,FALSE))</f>
        <v/>
      </c>
      <c r="CJ26" t="str">
        <f>IF(ISBLANK(VLOOKUP($C26&amp;$D26&amp;$G26,Setup!$D$2:$CX$500,COLUMNS($J26:CJ26)+9,FALSE)),"",VLOOKUP($C26&amp;$D26&amp;$G26,Setup!$D$2:$CX$500,COLUMNS($J26:CJ26)+9,FALSE))</f>
        <v/>
      </c>
      <c r="CK26" t="str">
        <f>IF(ISBLANK(VLOOKUP($C26&amp;$D26&amp;$G26,Setup!$D$2:$CX$500,COLUMNS($J26:CK26)+9,FALSE)),"",VLOOKUP($C26&amp;$D26&amp;$G26,Setup!$D$2:$CX$500,COLUMNS($J26:CK26)+9,FALSE))</f>
        <v/>
      </c>
      <c r="CL26" t="str">
        <f>IF(ISBLANK(VLOOKUP($C26&amp;$D26&amp;$G26,Setup!$D$2:$CX$500,COLUMNS($J26:CL26)+9,FALSE)),"",VLOOKUP($C26&amp;$D26&amp;$G26,Setup!$D$2:$CX$500,COLUMNS($J26:CL26)+9,FALSE))</f>
        <v/>
      </c>
      <c r="CM26" t="str">
        <f>IF(ISBLANK(VLOOKUP($C26&amp;$D26&amp;$G26,Setup!$D$2:$CX$500,COLUMNS($J26:CM26)+9,FALSE)),"",VLOOKUP($C26&amp;$D26&amp;$G26,Setup!$D$2:$CX$500,COLUMNS($J26:CM26)+9,FALSE))</f>
        <v/>
      </c>
      <c r="CN26" t="str">
        <f>IF(ISBLANK(VLOOKUP($C26&amp;$D26&amp;$G26,Setup!$D$2:$CX$500,COLUMNS($J26:CN26)+9,FALSE)),"",VLOOKUP($C26&amp;$D26&amp;$G26,Setup!$D$2:$CX$500,COLUMNS($J26:CN26)+9,FALSE))</f>
        <v/>
      </c>
      <c r="CO26" t="str">
        <f>IF(ISBLANK(VLOOKUP($C26&amp;$D26&amp;$G26,Setup!$D$2:$CX$500,COLUMNS($J26:CO26)+9,FALSE)),"",VLOOKUP($C26&amp;$D26&amp;$G26,Setup!$D$2:$CX$500,COLUMNS($J26:CO26)+9,FALSE))</f>
        <v/>
      </c>
      <c r="CP26" t="str">
        <f>IF(ISBLANK(VLOOKUP($C26&amp;$D26&amp;$G26,Setup!$D$2:$CX$500,COLUMNS($J26:CP26)+9,FALSE)),"",VLOOKUP($C26&amp;$D26&amp;$G26,Setup!$D$2:$CX$500,COLUMNS($J26:CP26)+9,FALSE))</f>
        <v/>
      </c>
      <c r="CQ26" t="str">
        <f>IF(ISBLANK(VLOOKUP($C26&amp;$D26&amp;$G26,Setup!$D$2:$CX$500,COLUMNS($J26:CQ26)+9,FALSE)),"",VLOOKUP($C26&amp;$D26&amp;$G26,Setup!$D$2:$CX$500,COLUMNS($J26:CQ26)+9,FALSE))</f>
        <v/>
      </c>
      <c r="CR26" t="str">
        <f>IF(ISBLANK(VLOOKUP($C26&amp;$D26&amp;$G26,Setup!$D$2:$CX$500,COLUMNS($J26:CR26)+9,FALSE)),"",VLOOKUP($C26&amp;$D26&amp;$G26,Setup!$D$2:$CX$500,COLUMNS($J26:CR26)+9,FALSE))</f>
        <v/>
      </c>
      <c r="CS26" t="str">
        <f>IF(ISBLANK(VLOOKUP($C26&amp;$D26&amp;$G26,Setup!$D$2:$CX$500,COLUMNS($J26:CS26)+9,FALSE)),"",VLOOKUP($C26&amp;$D26&amp;$G26,Setup!$D$2:$CX$500,COLUMNS($J26:CS26)+9,FALSE))</f>
        <v/>
      </c>
      <c r="CT26" t="str">
        <f>IF(ISBLANK(VLOOKUP($C26&amp;$D26&amp;$G26,Setup!$D$2:$CX$500,COLUMNS($J26:CT26)+9,FALSE)),"",VLOOKUP($C26&amp;$D26&amp;$G26,Setup!$D$2:$CX$500,COLUMNS($J26:CT26)+9,FALSE))</f>
        <v/>
      </c>
      <c r="CU26" t="str">
        <f>IF(ISBLANK(VLOOKUP($C26&amp;$D26&amp;$G26,Setup!$D$2:$CX$500,COLUMNS($J26:CU26)+9,FALSE)),"",VLOOKUP($C26&amp;$D26&amp;$G26,Setup!$D$2:$CX$500,COLUMNS($J26:CU26)+9,FALSE))</f>
        <v/>
      </c>
    </row>
    <row r="27" spans="1:99" x14ac:dyDescent="0.25">
      <c r="A27" t="s">
        <v>515</v>
      </c>
      <c r="B27" t="s">
        <v>156</v>
      </c>
      <c r="C27" s="1" t="s">
        <v>159</v>
      </c>
      <c r="D27" s="1" t="s">
        <v>187</v>
      </c>
      <c r="E27" s="1" t="s">
        <v>559</v>
      </c>
      <c r="F27" s="1" t="s">
        <v>186</v>
      </c>
      <c r="G27" s="1" t="s">
        <v>194</v>
      </c>
      <c r="H27" s="1" t="s">
        <v>560</v>
      </c>
      <c r="I27" s="1" t="s">
        <v>552</v>
      </c>
      <c r="J27" t="str">
        <f>IF(ISBLANK(VLOOKUP($C27&amp;$D27&amp;$G27,Setup!$D$2:$CX$500,COLUMNS($J27:J27)+9,FALSE)),"",VLOOKUP($C27&amp;$D27&amp;$G27,Setup!$D$2:$CX$500,COLUMNS($J27:J27)+9,FALSE))</f>
        <v>商品</v>
      </c>
      <c r="K27" t="str">
        <f>IF(ISBLANK(VLOOKUP($C27&amp;$D27&amp;$G27,Setup!$D$2:$CX$500,COLUMNS($J27:K27)+9,FALSE)),"",VLOOKUP($C27&amp;$D27&amp;$G27,Setup!$D$2:$CX$500,COLUMNS($J27:K27)+9,FALSE))</f>
        <v>查閱全部 »</v>
      </c>
      <c r="L27" t="str">
        <f>IF(ISBLANK(VLOOKUP($C27&amp;$D27&amp;$G27,Setup!$D$2:$CX$500,COLUMNS($J27:L27)+9,FALSE)),"",VLOOKUP($C27&amp;$D27&amp;$G27,Setup!$D$2:$CX$500,COLUMNS($J27:L27)+9,FALSE))</f>
        <v/>
      </c>
      <c r="M27" t="str">
        <f>IF(ISBLANK(VLOOKUP($C27&amp;$D27&amp;$G27,Setup!$D$2:$CX$500,COLUMNS($J27:M27)+9,FALSE)),"",VLOOKUP($C27&amp;$D27&amp;$G27,Setup!$D$2:$CX$500,COLUMNS($J27:M27)+9,FALSE))</f>
        <v/>
      </c>
      <c r="N27" t="str">
        <f>IF(ISBLANK(VLOOKUP($C27&amp;$D27&amp;$G27,Setup!$D$2:$CX$500,COLUMNS($J27:N27)+9,FALSE)),"",VLOOKUP($C27&amp;$D27&amp;$G27,Setup!$D$2:$CX$500,COLUMNS($J27:N27)+9,FALSE))</f>
        <v/>
      </c>
      <c r="O27" t="str">
        <f>IF(ISBLANK(VLOOKUP($C27&amp;$D27&amp;$G27,Setup!$D$2:$CX$500,COLUMNS($J27:O27)+9,FALSE)),"",VLOOKUP($C27&amp;$D27&amp;$G27,Setup!$D$2:$CX$500,COLUMNS($J27:O27)+9,FALSE))</f>
        <v/>
      </c>
      <c r="P27" t="str">
        <f>IF(ISBLANK(VLOOKUP($C27&amp;$D27&amp;$G27,Setup!$D$2:$CX$500,COLUMNS($J27:P27)+9,FALSE)),"",VLOOKUP($C27&amp;$D27&amp;$G27,Setup!$D$2:$CX$500,COLUMNS($J27:P27)+9,FALSE))</f>
        <v/>
      </c>
      <c r="Q27" t="str">
        <f>IF(ISBLANK(VLOOKUP($C27&amp;$D27&amp;$G27,Setup!$D$2:$CX$500,COLUMNS($J27:Q27)+9,FALSE)),"",VLOOKUP($C27&amp;$D27&amp;$G27,Setup!$D$2:$CX$500,COLUMNS($J27:Q27)+9,FALSE))</f>
        <v/>
      </c>
      <c r="R27" t="str">
        <f>IF(ISBLANK(VLOOKUP($C27&amp;$D27&amp;$G27,Setup!$D$2:$CX$500,COLUMNS($J27:R27)+9,FALSE)),"",VLOOKUP($C27&amp;$D27&amp;$G27,Setup!$D$2:$CX$500,COLUMNS($J27:R27)+9,FALSE))</f>
        <v/>
      </c>
      <c r="S27" t="str">
        <f>IF(ISBLANK(VLOOKUP($C27&amp;$D27&amp;$G27,Setup!$D$2:$CX$500,COLUMNS($J27:S27)+9,FALSE)),"",VLOOKUP($C27&amp;$D27&amp;$G27,Setup!$D$2:$CX$500,COLUMNS($J27:S27)+9,FALSE))</f>
        <v/>
      </c>
      <c r="T27" t="str">
        <f>IF(ISBLANK(VLOOKUP($C27&amp;$D27&amp;$G27,Setup!$D$2:$CX$500,COLUMNS($J27:T27)+9,FALSE)),"",VLOOKUP($C27&amp;$D27&amp;$G27,Setup!$D$2:$CX$500,COLUMNS($J27:T27)+9,FALSE))</f>
        <v>優惠券和現金</v>
      </c>
      <c r="U27" t="str">
        <f>IF(ISBLANK(VLOOKUP($C27&amp;$D27&amp;$G27,Setup!$D$2:$CX$500,COLUMNS($J27:U27)+9,FALSE)),"",VLOOKUP($C27&amp;$D27&amp;$G27,Setup!$D$2:$CX$500,COLUMNS($J27:U27)+9,FALSE))</f>
        <v>禮券</v>
      </c>
      <c r="V27" t="str">
        <f>IF(ISBLANK(VLOOKUP($C27&amp;$D27&amp;$G27,Setup!$D$2:$CX$500,COLUMNS($J27:V27)+9,FALSE)),"",VLOOKUP($C27&amp;$D27&amp;$G27,Setup!$D$2:$CX$500,COLUMNS($J27:V27)+9,FALSE))</f>
        <v>現金回贈</v>
      </c>
      <c r="W27" t="str">
        <f>IF(ISBLANK(VLOOKUP($C27&amp;$D27&amp;$G27,Setup!$D$2:$CX$500,COLUMNS($J27:W27)+9,FALSE)),"",VLOOKUP($C27&amp;$D27&amp;$G27,Setup!$D$2:$CX$500,COLUMNS($J27:W27)+9,FALSE))</f>
        <v>查閱全部 »</v>
      </c>
      <c r="X27" t="str">
        <f>IF(ISBLANK(VLOOKUP($C27&amp;$D27&amp;$G27,Setup!$D$2:$CX$500,COLUMNS($J27:X27)+9,FALSE)),"",VLOOKUP($C27&amp;$D27&amp;$G27,Setup!$D$2:$CX$500,COLUMNS($J27:X27)+9,FALSE))</f>
        <v/>
      </c>
      <c r="Y27" t="str">
        <f>IF(ISBLANK(VLOOKUP($C27&amp;$D27&amp;$G27,Setup!$D$2:$CX$500,COLUMNS($J27:Y27)+9,FALSE)),"",VLOOKUP($C27&amp;$D27&amp;$G27,Setup!$D$2:$CX$500,COLUMNS($J27:Y27)+9,FALSE))</f>
        <v/>
      </c>
      <c r="Z27" t="str">
        <f>IF(ISBLANK(VLOOKUP($C27&amp;$D27&amp;$G27,Setup!$D$2:$CX$500,COLUMNS($J27:Z27)+9,FALSE)),"",VLOOKUP($C27&amp;$D27&amp;$G27,Setup!$D$2:$CX$500,COLUMNS($J27:Z27)+9,FALSE))</f>
        <v/>
      </c>
      <c r="AA27" t="str">
        <f>IF(ISBLANK(VLOOKUP($C27&amp;$D27&amp;$G27,Setup!$D$2:$CX$500,COLUMNS($J27:AA27)+9,FALSE)),"",VLOOKUP($C27&amp;$D27&amp;$G27,Setup!$D$2:$CX$500,COLUMNS($J27:AA27)+9,FALSE))</f>
        <v/>
      </c>
      <c r="AB27" t="str">
        <f>IF(ISBLANK(VLOOKUP($C27&amp;$D27&amp;$G27,Setup!$D$2:$CX$500,COLUMNS($J27:AB27)+9,FALSE)),"",VLOOKUP($C27&amp;$D27&amp;$G27,Setup!$D$2:$CX$500,COLUMNS($J27:AB27)+9,FALSE))</f>
        <v/>
      </c>
      <c r="AC27" t="str">
        <f>IF(ISBLANK(VLOOKUP($C27&amp;$D27&amp;$G27,Setup!$D$2:$CX$500,COLUMNS($J27:AC27)+9,FALSE)),"",VLOOKUP($C27&amp;$D27&amp;$G27,Setup!$D$2:$CX$500,COLUMNS($J27:AC27)+9,FALSE))</f>
        <v/>
      </c>
      <c r="AD27" t="str">
        <f>IF(ISBLANK(VLOOKUP($C27&amp;$D27&amp;$G27,Setup!$D$2:$CX$500,COLUMNS($J27:AD27)+9,FALSE)),"",VLOOKUP($C27&amp;$D27&amp;$G27,Setup!$D$2:$CX$500,COLUMNS($J27:AD27)+9,FALSE))</f>
        <v>旅遊</v>
      </c>
      <c r="AE27" t="str">
        <f>IF(ISBLANK(VLOOKUP($C27&amp;$D27&amp;$G27,Setup!$D$2:$CX$500,COLUMNS($J27:AE27)+9,FALSE)),"",VLOOKUP($C27&amp;$D27&amp;$G27,Setup!$D$2:$CX$500,COLUMNS($J27:AE27)+9,FALSE))</f>
        <v>機票</v>
      </c>
      <c r="AF27" t="str">
        <f>IF(ISBLANK(VLOOKUP($C27&amp;$D27&amp;$G27,Setup!$D$2:$CX$500,COLUMNS($J27:AF27)+9,FALSE)),"",VLOOKUP($C27&amp;$D27&amp;$G27,Setup!$D$2:$CX$500,COLUMNS($J27:AF27)+9,FALSE))</f>
        <v>酒店</v>
      </c>
      <c r="AG27" t="str">
        <f>IF(ISBLANK(VLOOKUP($C27&amp;$D27&amp;$G27,Setup!$D$2:$CX$500,COLUMNS($J27:AG27)+9,FALSE)),"",VLOOKUP($C27&amp;$D27&amp;$G27,Setup!$D$2:$CX$500,COLUMNS($J27:AG27)+9,FALSE))</f>
        <v>租車</v>
      </c>
      <c r="AH27" t="str">
        <f>IF(ISBLANK(VLOOKUP($C27&amp;$D27&amp;$G27,Setup!$D$2:$CX$500,COLUMNS($J27:AH27)+9,FALSE)),"",VLOOKUP($C27&amp;$D27&amp;$G27,Setup!$D$2:$CX$500,COLUMNS($J27:AH27)+9,FALSE))</f>
        <v>交易</v>
      </c>
      <c r="AI27" t="str">
        <f>IF(ISBLANK(VLOOKUP($C27&amp;$D27&amp;$G27,Setup!$D$2:$CX$500,COLUMNS($J27:AI27)+9,FALSE)),"",VLOOKUP($C27&amp;$D27&amp;$G27,Setup!$D$2:$CX$500,COLUMNS($J27:AI27)+9,FALSE))</f>
        <v>活動</v>
      </c>
      <c r="AJ27" t="str">
        <f>IF(ISBLANK(VLOOKUP($C27&amp;$D27&amp;$G27,Setup!$D$2:$CX$500,COLUMNS($J27:AJ27)+9,FALSE)),"",VLOOKUP($C27&amp;$D27&amp;$G27,Setup!$D$2:$CX$500,COLUMNS($J27:AJ27)+9,FALSE))</f>
        <v>我的旅程</v>
      </c>
      <c r="AK27" t="str">
        <f>IF(ISBLANK(VLOOKUP($C27&amp;$D27&amp;$G27,Setup!$D$2:$CX$500,COLUMNS($J27:AK27)+9,FALSE)),"",VLOOKUP($C27&amp;$D27&amp;$G27,Setup!$D$2:$CX$500,COLUMNS($J27:AK27)+9,FALSE))</f>
        <v>行程表</v>
      </c>
      <c r="AL27" t="str">
        <f>IF(ISBLANK(VLOOKUP($C27&amp;$D27&amp;$G27,Setup!$D$2:$CX$500,COLUMNS($J27:AL27)+9,FALSE)),"",VLOOKUP($C27&amp;$D27&amp;$G27,Setup!$D$2:$CX$500,COLUMNS($J27:AL27)+9,FALSE))</f>
        <v>積分轉移</v>
      </c>
      <c r="AM27" t="str">
        <f>IF(ISBLANK(VLOOKUP($C27&amp;$D27&amp;$G27,Setup!$D$2:$CX$500,COLUMNS($J27:AM27)+9,FALSE)),"",VLOOKUP($C27&amp;$D27&amp;$G27,Setup!$D$2:$CX$500,COLUMNS($J27:AM27)+9,FALSE))</f>
        <v/>
      </c>
      <c r="AN27" t="str">
        <f>IF(ISBLANK(VLOOKUP($C27&amp;$D27&amp;$G27,Setup!$D$2:$CX$500,COLUMNS($J27:AN27)+9,FALSE)),"",VLOOKUP($C27&amp;$D27&amp;$G27,Setup!$D$2:$CX$500,COLUMNS($J27:AN27)+9,FALSE))</f>
        <v>商戶購物</v>
      </c>
      <c r="AO27" t="str">
        <f>IF(ISBLANK(VLOOKUP($C27&amp;$D27&amp;$G27,Setup!$D$2:$CX$500,COLUMNS($J27:AO27)+9,FALSE)),"",VLOOKUP($C27&amp;$D27&amp;$G27,Setup!$D$2:$CX$500,COLUMNS($J27:AO27)+9,FALSE))</f>
        <v>憑分即賞</v>
      </c>
      <c r="AP27" t="str">
        <f>IF(ISBLANK(VLOOKUP($C27&amp;$D27&amp;$G27,Setup!$D$2:$CX$500,COLUMNS($J27:AP27)+9,FALSE)),"",VLOOKUP($C27&amp;$D27&amp;$G27,Setup!$D$2:$CX$500,COLUMNS($J27:AP27)+9,FALSE))</f>
        <v/>
      </c>
      <c r="AQ27" t="str">
        <f>IF(ISBLANK(VLOOKUP($C27&amp;$D27&amp;$G27,Setup!$D$2:$CX$500,COLUMNS($J27:AQ27)+9,FALSE)),"",VLOOKUP($C27&amp;$D27&amp;$G27,Setup!$D$2:$CX$500,COLUMNS($J27:AQ27)+9,FALSE))</f>
        <v/>
      </c>
      <c r="AR27" t="str">
        <f>IF(ISBLANK(VLOOKUP($C27&amp;$D27&amp;$G27,Setup!$D$2:$CX$500,COLUMNS($J27:AR27)+9,FALSE)),"",VLOOKUP($C27&amp;$D27&amp;$G27,Setup!$D$2:$CX$500,COLUMNS($J27:AR27)+9,FALSE))</f>
        <v/>
      </c>
      <c r="AS27" t="str">
        <f>IF(ISBLANK(VLOOKUP($C27&amp;$D27&amp;$G27,Setup!$D$2:$CX$500,COLUMNS($J27:AS27)+9,FALSE)),"",VLOOKUP($C27&amp;$D27&amp;$G27,Setup!$D$2:$CX$500,COLUMNS($J27:AS27)+9,FALSE))</f>
        <v/>
      </c>
      <c r="AT27" t="str">
        <f>IF(ISBLANK(VLOOKUP($C27&amp;$D27&amp;$G27,Setup!$D$2:$CX$500,COLUMNS($J27:AT27)+9,FALSE)),"",VLOOKUP($C27&amp;$D27&amp;$G27,Setup!$D$2:$CX$500,COLUMNS($J27:AT27)+9,FALSE))</f>
        <v/>
      </c>
      <c r="AU27" t="str">
        <f>IF(ISBLANK(VLOOKUP($C27&amp;$D27&amp;$G27,Setup!$D$2:$CX$500,COLUMNS($J27:AU27)+9,FALSE)),"",VLOOKUP($C27&amp;$D27&amp;$G27,Setup!$D$2:$CX$500,COLUMNS($J27:AU27)+9,FALSE))</f>
        <v/>
      </c>
      <c r="AV27" t="str">
        <f>IF(ISBLANK(VLOOKUP($C27&amp;$D27&amp;$G27,Setup!$D$2:$CX$500,COLUMNS($J27:AV27)+9,FALSE)),"",VLOOKUP($C27&amp;$D27&amp;$G27,Setup!$D$2:$CX$500,COLUMNS($J27:AV27)+9,FALSE))</f>
        <v/>
      </c>
      <c r="AW27" t="str">
        <f>IF(ISBLANK(VLOOKUP($C27&amp;$D27&amp;$G27,Setup!$D$2:$CX$500,COLUMNS($J27:AW27)+9,FALSE)),"",VLOOKUP($C27&amp;$D27&amp;$G27,Setup!$D$2:$CX$500,COLUMNS($J27:AW27)+9,FALSE))</f>
        <v/>
      </c>
      <c r="AX27" t="str">
        <f>IF(ISBLANK(VLOOKUP($C27&amp;$D27&amp;$G27,Setup!$D$2:$CX$500,COLUMNS($J27:AX27)+9,FALSE)),"",VLOOKUP($C27&amp;$D27&amp;$G27,Setup!$D$2:$CX$500,COLUMNS($J27:AX27)+9,FALSE))</f>
        <v>優惠和禮遇</v>
      </c>
      <c r="AY27" t="str">
        <f>IF(ISBLANK(VLOOKUP($C27&amp;$D27&amp;$G27,Setup!$D$2:$CX$500,COLUMNS($J27:AY27)+9,FALSE)),"",VLOOKUP($C27&amp;$D27&amp;$G27,Setup!$D$2:$CX$500,COLUMNS($J27:AY27)+9,FALSE))</f>
        <v>全年優惠</v>
      </c>
      <c r="AZ27" t="str">
        <f>IF(ISBLANK(VLOOKUP($C27&amp;$D27&amp;$G27,Setup!$D$2:$CX$500,COLUMNS($J27:AZ27)+9,FALSE)),"",VLOOKUP($C27&amp;$D27&amp;$G27,Setup!$D$2:$CX$500,COLUMNS($J27:AZ27)+9,FALSE))</f>
        <v>Citi® Private Pass®</v>
      </c>
      <c r="BA27" t="str">
        <f>IF(ISBLANK(VLOOKUP($C27&amp;$D27&amp;$G27,Setup!$D$2:$CX$500,COLUMNS($J27:BA27)+9,FALSE)),"",VLOOKUP($C27&amp;$D27&amp;$G27,Setup!$D$2:$CX$500,COLUMNS($J27:BA27)+9,FALSE))</f>
        <v>Citi World Privileges</v>
      </c>
      <c r="BB27" t="str">
        <f>IF(ISBLANK(VLOOKUP($C27&amp;$D27&amp;$G27,Setup!$D$2:$CX$500,COLUMNS($J27:BB27)+9,FALSE)),"",VLOOKUP($C27&amp;$D27&amp;$G27,Setup!$D$2:$CX$500,COLUMNS($J27:BB27)+9,FALSE))</f>
        <v>查閱全部 »</v>
      </c>
      <c r="BC27" t="str">
        <f>IF(ISBLANK(VLOOKUP($C27&amp;$D27&amp;$G27,Setup!$D$2:$CX$500,COLUMNS($J27:BC27)+9,FALSE)),"",VLOOKUP($C27&amp;$D27&amp;$G27,Setup!$D$2:$CX$500,COLUMNS($J27:BC27)+9,FALSE))</f>
        <v/>
      </c>
      <c r="BD27" t="str">
        <f>IF(ISBLANK(VLOOKUP($C27&amp;$D27&amp;$G27,Setup!$D$2:$CX$500,COLUMNS($J27:BD27)+9,FALSE)),"",VLOOKUP($C27&amp;$D27&amp;$G27,Setup!$D$2:$CX$500,COLUMNS($J27:BD27)+9,FALSE))</f>
        <v/>
      </c>
      <c r="BE27" t="str">
        <f>IF(ISBLANK(VLOOKUP($C27&amp;$D27&amp;$G27,Setup!$D$2:$CX$500,COLUMNS($J27:BE27)+9,FALSE)),"",VLOOKUP($C27&amp;$D27&amp;$G27,Setup!$D$2:$CX$500,COLUMNS($J27:BE27)+9,FALSE))</f>
        <v/>
      </c>
      <c r="BF27" t="str">
        <f>IF(ISBLANK(VLOOKUP($C27&amp;$D27&amp;$G27,Setup!$D$2:$CX$500,COLUMNS($J27:BF27)+9,FALSE)),"",VLOOKUP($C27&amp;$D27&amp;$G27,Setup!$D$2:$CX$500,COLUMNS($J27:BF27)+9,FALSE))</f>
        <v/>
      </c>
      <c r="BG27" t="str">
        <f>IF(ISBLANK(VLOOKUP($C27&amp;$D27&amp;$G27,Setup!$D$2:$CX$500,COLUMNS($J27:BG27)+9,FALSE)),"",VLOOKUP($C27&amp;$D27&amp;$G27,Setup!$D$2:$CX$500,COLUMNS($J27:BG27)+9,FALSE))</f>
        <v/>
      </c>
      <c r="BH27" t="str">
        <f>IF(ISBLANK(VLOOKUP($C27&amp;$D27&amp;$G27,Setup!$D$2:$CX$500,COLUMNS($J27:BH27)+9,FALSE)),"",VLOOKUP($C27&amp;$D27&amp;$G27,Setup!$D$2:$CX$500,COLUMNS($J27:BH27)+9,FALSE))</f>
        <v/>
      </c>
      <c r="BI27" t="str">
        <f>IF(ISBLANK(VLOOKUP($C27&amp;$D27&amp;$G27,Setup!$D$2:$CX$500,COLUMNS($J27:BI27)+9,FALSE)),"",VLOOKUP($C27&amp;$D27&amp;$G27,Setup!$D$2:$CX$500,COLUMNS($J27:BI27)+9,FALSE))</f>
        <v/>
      </c>
      <c r="BJ27" t="str">
        <f>IF(ISBLANK(VLOOKUP($C27&amp;$D27&amp;$G27,Setup!$D$2:$CX$500,COLUMNS($J27:BJ27)+9,FALSE)),"",VLOOKUP($C27&amp;$D27&amp;$G27,Setup!$D$2:$CX$500,COLUMNS($J27:BJ27)+9,FALSE))</f>
        <v/>
      </c>
      <c r="BK27" t="str">
        <f>IF(ISBLANK(VLOOKUP($C27&amp;$D27&amp;$G27,Setup!$D$2:$CX$500,COLUMNS($J27:BK27)+9,FALSE)),"",VLOOKUP($C27&amp;$D27&amp;$G27,Setup!$D$2:$CX$500,COLUMNS($J27:BK27)+9,FALSE))</f>
        <v/>
      </c>
      <c r="BL27" t="str">
        <f>IF(ISBLANK(VLOOKUP($C27&amp;$D27&amp;$G27,Setup!$D$2:$CX$500,COLUMNS($J27:BL27)+9,FALSE)),"",VLOOKUP($C27&amp;$D27&amp;$G27,Setup!$D$2:$CX$500,COLUMNS($J27:BL27)+9,FALSE))</f>
        <v/>
      </c>
      <c r="BM27" t="str">
        <f>IF(ISBLANK(VLOOKUP($C27&amp;$D27&amp;$G27,Setup!$D$2:$CX$500,COLUMNS($J27:BM27)+9,FALSE)),"",VLOOKUP($C27&amp;$D27&amp;$G27,Setup!$D$2:$CX$500,COLUMNS($J27:BM27)+9,FALSE))</f>
        <v/>
      </c>
      <c r="BN27" t="str">
        <f>IF(ISBLANK(VLOOKUP($C27&amp;$D27&amp;$G27,Setup!$D$2:$CX$500,COLUMNS($J27:BN27)+9,FALSE)),"",VLOOKUP($C27&amp;$D27&amp;$G27,Setup!$D$2:$CX$500,COLUMNS($J27:BN27)+9,FALSE))</f>
        <v/>
      </c>
      <c r="BO27" t="str">
        <f>IF(ISBLANK(VLOOKUP($C27&amp;$D27&amp;$G27,Setup!$D$2:$CX$500,COLUMNS($J27:BO27)+9,FALSE)),"",VLOOKUP($C27&amp;$D27&amp;$G27,Setup!$D$2:$CX$500,COLUMNS($J27:BO27)+9,FALSE))</f>
        <v/>
      </c>
      <c r="BP27" t="str">
        <f>IF(ISBLANK(VLOOKUP($C27&amp;$D27&amp;$G27,Setup!$D$2:$CX$500,COLUMNS($J27:BP27)+9,FALSE)),"",VLOOKUP($C27&amp;$D27&amp;$G27,Setup!$D$2:$CX$500,COLUMNS($J27:BP27)+9,FALSE))</f>
        <v/>
      </c>
      <c r="BQ27" t="str">
        <f>IF(ISBLANK(VLOOKUP($C27&amp;$D27&amp;$G27,Setup!$D$2:$CX$500,COLUMNS($J27:BQ27)+9,FALSE)),"",VLOOKUP($C27&amp;$D27&amp;$G27,Setup!$D$2:$CX$500,COLUMNS($J27:BQ27)+9,FALSE))</f>
        <v/>
      </c>
      <c r="BR27" t="str">
        <f>IF(ISBLANK(VLOOKUP($C27&amp;$D27&amp;$G27,Setup!$D$2:$CX$500,COLUMNS($J27:BR27)+9,FALSE)),"",VLOOKUP($C27&amp;$D27&amp;$G27,Setup!$D$2:$CX$500,COLUMNS($J27:BR27)+9,FALSE))</f>
        <v/>
      </c>
      <c r="BS27" t="str">
        <f>IF(ISBLANK(VLOOKUP($C27&amp;$D27&amp;$G27,Setup!$D$2:$CX$500,COLUMNS($J27:BS27)+9,FALSE)),"",VLOOKUP($C27&amp;$D27&amp;$G27,Setup!$D$2:$CX$500,COLUMNS($J27:BS27)+9,FALSE))</f>
        <v/>
      </c>
      <c r="BT27" t="str">
        <f>IF(ISBLANK(VLOOKUP($C27&amp;$D27&amp;$G27,Setup!$D$2:$CX$500,COLUMNS($J27:BT27)+9,FALSE)),"",VLOOKUP($C27&amp;$D27&amp;$G27,Setup!$D$2:$CX$500,COLUMNS($J27:BT27)+9,FALSE))</f>
        <v/>
      </c>
      <c r="BU27" t="str">
        <f>IF(ISBLANK(VLOOKUP($C27&amp;$D27&amp;$G27,Setup!$D$2:$CX$500,COLUMNS($J27:BU27)+9,FALSE)),"",VLOOKUP($C27&amp;$D27&amp;$G27,Setup!$D$2:$CX$500,COLUMNS($J27:BU27)+9,FALSE))</f>
        <v/>
      </c>
      <c r="BV27" t="str">
        <f>IF(ISBLANK(VLOOKUP($C27&amp;$D27&amp;$G27,Setup!$D$2:$CX$500,COLUMNS($J27:BV27)+9,FALSE)),"",VLOOKUP($C27&amp;$D27&amp;$G27,Setup!$D$2:$CX$500,COLUMNS($J27:BV27)+9,FALSE))</f>
        <v/>
      </c>
      <c r="BW27" t="str">
        <f>IF(ISBLANK(VLOOKUP($C27&amp;$D27&amp;$G27,Setup!$D$2:$CX$500,COLUMNS($J27:BW27)+9,FALSE)),"",VLOOKUP($C27&amp;$D27&amp;$G27,Setup!$D$2:$CX$500,COLUMNS($J27:BW27)+9,FALSE))</f>
        <v/>
      </c>
      <c r="BX27" t="str">
        <f>IF(ISBLANK(VLOOKUP($C27&amp;$D27&amp;$G27,Setup!$D$2:$CX$500,COLUMNS($J27:BX27)+9,FALSE)),"",VLOOKUP($C27&amp;$D27&amp;$G27,Setup!$D$2:$CX$500,COLUMNS($J27:BX27)+9,FALSE))</f>
        <v/>
      </c>
      <c r="BY27" t="str">
        <f>IF(ISBLANK(VLOOKUP($C27&amp;$D27&amp;$G27,Setup!$D$2:$CX$500,COLUMNS($J27:BY27)+9,FALSE)),"",VLOOKUP($C27&amp;$D27&amp;$G27,Setup!$D$2:$CX$500,COLUMNS($J27:BY27)+9,FALSE))</f>
        <v/>
      </c>
      <c r="BZ27" t="str">
        <f>IF(ISBLANK(VLOOKUP($C27&amp;$D27&amp;$G27,Setup!$D$2:$CX$500,COLUMNS($J27:BZ27)+9,FALSE)),"",VLOOKUP($C27&amp;$D27&amp;$G27,Setup!$D$2:$CX$500,COLUMNS($J27:BZ27)+9,FALSE))</f>
        <v/>
      </c>
      <c r="CA27" t="str">
        <f>IF(ISBLANK(VLOOKUP($C27&amp;$D27&amp;$G27,Setup!$D$2:$CX$500,COLUMNS($J27:CA27)+9,FALSE)),"",VLOOKUP($C27&amp;$D27&amp;$G27,Setup!$D$2:$CX$500,COLUMNS($J27:CA27)+9,FALSE))</f>
        <v/>
      </c>
      <c r="CB27" t="str">
        <f>IF(ISBLANK(VLOOKUP($C27&amp;$D27&amp;$G27,Setup!$D$2:$CX$500,COLUMNS($J27:CB27)+9,FALSE)),"",VLOOKUP($C27&amp;$D27&amp;$G27,Setup!$D$2:$CX$500,COLUMNS($J27:CB27)+9,FALSE))</f>
        <v/>
      </c>
      <c r="CC27" t="str">
        <f>IF(ISBLANK(VLOOKUP($C27&amp;$D27&amp;$G27,Setup!$D$2:$CX$500,COLUMNS($J27:CC27)+9,FALSE)),"",VLOOKUP($C27&amp;$D27&amp;$G27,Setup!$D$2:$CX$500,COLUMNS($J27:CC27)+9,FALSE))</f>
        <v/>
      </c>
      <c r="CD27" t="str">
        <f>IF(ISBLANK(VLOOKUP($C27&amp;$D27&amp;$G27,Setup!$D$2:$CX$500,COLUMNS($J27:CD27)+9,FALSE)),"",VLOOKUP($C27&amp;$D27&amp;$G27,Setup!$D$2:$CX$500,COLUMNS($J27:CD27)+9,FALSE))</f>
        <v/>
      </c>
      <c r="CE27" t="str">
        <f>IF(ISBLANK(VLOOKUP($C27&amp;$D27&amp;$G27,Setup!$D$2:$CX$500,COLUMNS($J27:CE27)+9,FALSE)),"",VLOOKUP($C27&amp;$D27&amp;$G27,Setup!$D$2:$CX$500,COLUMNS($J27:CE27)+9,FALSE))</f>
        <v/>
      </c>
      <c r="CF27" t="str">
        <f>IF(ISBLANK(VLOOKUP($C27&amp;$D27&amp;$G27,Setup!$D$2:$CX$500,COLUMNS($J27:CF27)+9,FALSE)),"",VLOOKUP($C27&amp;$D27&amp;$G27,Setup!$D$2:$CX$500,COLUMNS($J27:CF27)+9,FALSE))</f>
        <v/>
      </c>
      <c r="CG27" t="str">
        <f>IF(ISBLANK(VLOOKUP($C27&amp;$D27&amp;$G27,Setup!$D$2:$CX$500,COLUMNS($J27:CG27)+9,FALSE)),"",VLOOKUP($C27&amp;$D27&amp;$G27,Setup!$D$2:$CX$500,COLUMNS($J27:CG27)+9,FALSE))</f>
        <v/>
      </c>
      <c r="CH27" t="str">
        <f>IF(ISBLANK(VLOOKUP($C27&amp;$D27&amp;$G27,Setup!$D$2:$CX$500,COLUMNS($J27:CH27)+9,FALSE)),"",VLOOKUP($C27&amp;$D27&amp;$G27,Setup!$D$2:$CX$500,COLUMNS($J27:CH27)+9,FALSE))</f>
        <v/>
      </c>
      <c r="CI27" t="str">
        <f>IF(ISBLANK(VLOOKUP($C27&amp;$D27&amp;$G27,Setup!$D$2:$CX$500,COLUMNS($J27:CI27)+9,FALSE)),"",VLOOKUP($C27&amp;$D27&amp;$G27,Setup!$D$2:$CX$500,COLUMNS($J27:CI27)+9,FALSE))</f>
        <v/>
      </c>
      <c r="CJ27" t="str">
        <f>IF(ISBLANK(VLOOKUP($C27&amp;$D27&amp;$G27,Setup!$D$2:$CX$500,COLUMNS($J27:CJ27)+9,FALSE)),"",VLOOKUP($C27&amp;$D27&amp;$G27,Setup!$D$2:$CX$500,COLUMNS($J27:CJ27)+9,FALSE))</f>
        <v/>
      </c>
      <c r="CK27" t="str">
        <f>IF(ISBLANK(VLOOKUP($C27&amp;$D27&amp;$G27,Setup!$D$2:$CX$500,COLUMNS($J27:CK27)+9,FALSE)),"",VLOOKUP($C27&amp;$D27&amp;$G27,Setup!$D$2:$CX$500,COLUMNS($J27:CK27)+9,FALSE))</f>
        <v/>
      </c>
      <c r="CL27" t="str">
        <f>IF(ISBLANK(VLOOKUP($C27&amp;$D27&amp;$G27,Setup!$D$2:$CX$500,COLUMNS($J27:CL27)+9,FALSE)),"",VLOOKUP($C27&amp;$D27&amp;$G27,Setup!$D$2:$CX$500,COLUMNS($J27:CL27)+9,FALSE))</f>
        <v/>
      </c>
      <c r="CM27" t="str">
        <f>IF(ISBLANK(VLOOKUP($C27&amp;$D27&amp;$G27,Setup!$D$2:$CX$500,COLUMNS($J27:CM27)+9,FALSE)),"",VLOOKUP($C27&amp;$D27&amp;$G27,Setup!$D$2:$CX$500,COLUMNS($J27:CM27)+9,FALSE))</f>
        <v/>
      </c>
      <c r="CN27" t="str">
        <f>IF(ISBLANK(VLOOKUP($C27&amp;$D27&amp;$G27,Setup!$D$2:$CX$500,COLUMNS($J27:CN27)+9,FALSE)),"",VLOOKUP($C27&amp;$D27&amp;$G27,Setup!$D$2:$CX$500,COLUMNS($J27:CN27)+9,FALSE))</f>
        <v/>
      </c>
      <c r="CO27" t="str">
        <f>IF(ISBLANK(VLOOKUP($C27&amp;$D27&amp;$G27,Setup!$D$2:$CX$500,COLUMNS($J27:CO27)+9,FALSE)),"",VLOOKUP($C27&amp;$D27&amp;$G27,Setup!$D$2:$CX$500,COLUMNS($J27:CO27)+9,FALSE))</f>
        <v/>
      </c>
      <c r="CP27" t="str">
        <f>IF(ISBLANK(VLOOKUP($C27&amp;$D27&amp;$G27,Setup!$D$2:$CX$500,COLUMNS($J27:CP27)+9,FALSE)),"",VLOOKUP($C27&amp;$D27&amp;$G27,Setup!$D$2:$CX$500,COLUMNS($J27:CP27)+9,FALSE))</f>
        <v/>
      </c>
      <c r="CQ27" t="str">
        <f>IF(ISBLANK(VLOOKUP($C27&amp;$D27&amp;$G27,Setup!$D$2:$CX$500,COLUMNS($J27:CQ27)+9,FALSE)),"",VLOOKUP($C27&amp;$D27&amp;$G27,Setup!$D$2:$CX$500,COLUMNS($J27:CQ27)+9,FALSE))</f>
        <v/>
      </c>
      <c r="CR27" t="str">
        <f>IF(ISBLANK(VLOOKUP($C27&amp;$D27&amp;$G27,Setup!$D$2:$CX$500,COLUMNS($J27:CR27)+9,FALSE)),"",VLOOKUP($C27&amp;$D27&amp;$G27,Setup!$D$2:$CX$500,COLUMNS($J27:CR27)+9,FALSE))</f>
        <v/>
      </c>
      <c r="CS27" t="str">
        <f>IF(ISBLANK(VLOOKUP($C27&amp;$D27&amp;$G27,Setup!$D$2:$CX$500,COLUMNS($J27:CS27)+9,FALSE)),"",VLOOKUP($C27&amp;$D27&amp;$G27,Setup!$D$2:$CX$500,COLUMNS($J27:CS27)+9,FALSE))</f>
        <v/>
      </c>
      <c r="CT27" t="str">
        <f>IF(ISBLANK(VLOOKUP($C27&amp;$D27&amp;$G27,Setup!$D$2:$CX$500,COLUMNS($J27:CT27)+9,FALSE)),"",VLOOKUP($C27&amp;$D27&amp;$G27,Setup!$D$2:$CX$500,COLUMNS($J27:CT27)+9,FALSE))</f>
        <v/>
      </c>
      <c r="CU27" t="str">
        <f>IF(ISBLANK(VLOOKUP($C27&amp;$D27&amp;$G27,Setup!$D$2:$CX$500,COLUMNS($J27:CU27)+9,FALSE)),"",VLOOKUP($C27&amp;$D27&amp;$G27,Setup!$D$2:$CX$500,COLUMNS($J27:CU27)+9,FALSE))</f>
        <v/>
      </c>
    </row>
    <row r="28" spans="1:99" s="4" customFormat="1" x14ac:dyDescent="0.25">
      <c r="A28" s="4" t="s">
        <v>515</v>
      </c>
      <c r="B28" t="s">
        <v>156</v>
      </c>
      <c r="C28" s="19" t="s">
        <v>159</v>
      </c>
      <c r="D28" s="19" t="s">
        <v>191</v>
      </c>
      <c r="E28" s="19" t="s">
        <v>561</v>
      </c>
      <c r="F28" s="19" t="s">
        <v>186</v>
      </c>
      <c r="G28" s="19" t="s">
        <v>29</v>
      </c>
      <c r="H28" s="19" t="s">
        <v>562</v>
      </c>
      <c r="I28" s="19" t="s">
        <v>552</v>
      </c>
      <c r="J28" t="str">
        <f>IF(ISBLANK(VLOOKUP($C28&amp;$D28&amp;$G28,Setup!$D$2:$CX$500,COLUMNS($J28:J28)+9,FALSE)),"",VLOOKUP($C28&amp;$D28&amp;$G28,Setup!$D$2:$CX$500,COLUMNS($J28:J28)+9,FALSE))</f>
        <v>Merchandise</v>
      </c>
      <c r="K28" t="str">
        <f>IF(ISBLANK(VLOOKUP($C28&amp;$D28&amp;$G28,Setup!$D$2:$CX$500,COLUMNS($J28:K28)+9,FALSE)),"",VLOOKUP($C28&amp;$D28&amp;$G28,Setup!$D$2:$CX$500,COLUMNS($J28:K28)+9,FALSE))</f>
        <v>SEE ALL BRANDS »</v>
      </c>
      <c r="L28" t="str">
        <f>IF(ISBLANK(VLOOKUP($C28&amp;$D28&amp;$G28,Setup!$D$2:$CX$500,COLUMNS($J28:L28)+9,FALSE)),"",VLOOKUP($C28&amp;$D28&amp;$G28,Setup!$D$2:$CX$500,COLUMNS($J28:L28)+9,FALSE))</f>
        <v/>
      </c>
      <c r="M28" t="str">
        <f>IF(ISBLANK(VLOOKUP($C28&amp;$D28&amp;$G28,Setup!$D$2:$CX$500,COLUMNS($J28:M28)+9,FALSE)),"",VLOOKUP($C28&amp;$D28&amp;$G28,Setup!$D$2:$CX$500,COLUMNS($J28:M28)+9,FALSE))</f>
        <v/>
      </c>
      <c r="N28" t="str">
        <f>IF(ISBLANK(VLOOKUP($C28&amp;$D28&amp;$G28,Setup!$D$2:$CX$500,COLUMNS($J28:N28)+9,FALSE)),"",VLOOKUP($C28&amp;$D28&amp;$G28,Setup!$D$2:$CX$500,COLUMNS($J28:N28)+9,FALSE))</f>
        <v/>
      </c>
      <c r="O28" t="str">
        <f>IF(ISBLANK(VLOOKUP($C28&amp;$D28&amp;$G28,Setup!$D$2:$CX$500,COLUMNS($J28:O28)+9,FALSE)),"",VLOOKUP($C28&amp;$D28&amp;$G28,Setup!$D$2:$CX$500,COLUMNS($J28:O28)+9,FALSE))</f>
        <v/>
      </c>
      <c r="P28" t="str">
        <f>IF(ISBLANK(VLOOKUP($C28&amp;$D28&amp;$G28,Setup!$D$2:$CX$500,COLUMNS($J28:P28)+9,FALSE)),"",VLOOKUP($C28&amp;$D28&amp;$G28,Setup!$D$2:$CX$500,COLUMNS($J28:P28)+9,FALSE))</f>
        <v/>
      </c>
      <c r="Q28" t="str">
        <f>IF(ISBLANK(VLOOKUP($C28&amp;$D28&amp;$G28,Setup!$D$2:$CX$500,COLUMNS($J28:Q28)+9,FALSE)),"",VLOOKUP($C28&amp;$D28&amp;$G28,Setup!$D$2:$CX$500,COLUMNS($J28:Q28)+9,FALSE))</f>
        <v/>
      </c>
      <c r="R28" t="str">
        <f>IF(ISBLANK(VLOOKUP($C28&amp;$D28&amp;$G28,Setup!$D$2:$CX$500,COLUMNS($J28:R28)+9,FALSE)),"",VLOOKUP($C28&amp;$D28&amp;$G28,Setup!$D$2:$CX$500,COLUMNS($J28:R28)+9,FALSE))</f>
        <v/>
      </c>
      <c r="S28" t="str">
        <f>IF(ISBLANK(VLOOKUP($C28&amp;$D28&amp;$G28,Setup!$D$2:$CX$500,COLUMNS($J28:S28)+9,FALSE)),"",VLOOKUP($C28&amp;$D28&amp;$G28,Setup!$D$2:$CX$500,COLUMNS($J28:S28)+9,FALSE))</f>
        <v/>
      </c>
      <c r="T28" t="str">
        <f>IF(ISBLANK(VLOOKUP($C28&amp;$D28&amp;$G28,Setup!$D$2:$CX$500,COLUMNS($J28:T28)+9,FALSE)),"",VLOOKUP($C28&amp;$D28&amp;$G28,Setup!$D$2:$CX$500,COLUMNS($J28:T28)+9,FALSE))</f>
        <v>Vouchers and Cash</v>
      </c>
      <c r="U28" t="str">
        <f>IF(ISBLANK(VLOOKUP($C28&amp;$D28&amp;$G28,Setup!$D$2:$CX$500,COLUMNS($J28:U28)+9,FALSE)),"",VLOOKUP($C28&amp;$D28&amp;$G28,Setup!$D$2:$CX$500,COLUMNS($J28:U28)+9,FALSE))</f>
        <v>Select and Credit</v>
      </c>
      <c r="V28" t="str">
        <f>IF(ISBLANK(VLOOKUP($C28&amp;$D28&amp;$G28,Setup!$D$2:$CX$500,COLUMNS($J28:V28)+9,FALSE)),"",VLOOKUP($C28&amp;$D28&amp;$G28,Setup!$D$2:$CX$500,COLUMNS($J28:V28)+9,FALSE))</f>
        <v>Gift Vouchers</v>
      </c>
      <c r="W28" t="str">
        <f>IF(ISBLANK(VLOOKUP($C28&amp;$D28&amp;$G28,Setup!$D$2:$CX$500,COLUMNS($J28:W28)+9,FALSE)),"",VLOOKUP($C28&amp;$D28&amp;$G28,Setup!$D$2:$CX$500,COLUMNS($J28:W28)+9,FALSE))</f>
        <v>Cash Rebate</v>
      </c>
      <c r="X28" t="str">
        <f>IF(ISBLANK(VLOOKUP($C28&amp;$D28&amp;$G28,Setup!$D$2:$CX$500,COLUMNS($J28:X28)+9,FALSE)),"",VLOOKUP($C28&amp;$D28&amp;$G28,Setup!$D$2:$CX$500,COLUMNS($J28:X28)+9,FALSE))</f>
        <v>SEE ALL »</v>
      </c>
      <c r="Y28" t="str">
        <f>IF(ISBLANK(VLOOKUP($C28&amp;$D28&amp;$G28,Setup!$D$2:$CX$500,COLUMNS($J28:Y28)+9,FALSE)),"",VLOOKUP($C28&amp;$D28&amp;$G28,Setup!$D$2:$CX$500,COLUMNS($J28:Y28)+9,FALSE))</f>
        <v/>
      </c>
      <c r="Z28" t="str">
        <f>IF(ISBLANK(VLOOKUP($C28&amp;$D28&amp;$G28,Setup!$D$2:$CX$500,COLUMNS($J28:Z28)+9,FALSE)),"",VLOOKUP($C28&amp;$D28&amp;$G28,Setup!$D$2:$CX$500,COLUMNS($J28:Z28)+9,FALSE))</f>
        <v/>
      </c>
      <c r="AA28" t="str">
        <f>IF(ISBLANK(VLOOKUP($C28&amp;$D28&amp;$G28,Setup!$D$2:$CX$500,COLUMNS($J28:AA28)+9,FALSE)),"",VLOOKUP($C28&amp;$D28&amp;$G28,Setup!$D$2:$CX$500,COLUMNS($J28:AA28)+9,FALSE))</f>
        <v/>
      </c>
      <c r="AB28" t="str">
        <f>IF(ISBLANK(VLOOKUP($C28&amp;$D28&amp;$G28,Setup!$D$2:$CX$500,COLUMNS($J28:AB28)+9,FALSE)),"",VLOOKUP($C28&amp;$D28&amp;$G28,Setup!$D$2:$CX$500,COLUMNS($J28:AB28)+9,FALSE))</f>
        <v/>
      </c>
      <c r="AC28" t="str">
        <f>IF(ISBLANK(VLOOKUP($C28&amp;$D28&amp;$G28,Setup!$D$2:$CX$500,COLUMNS($J28:AC28)+9,FALSE)),"",VLOOKUP($C28&amp;$D28&amp;$G28,Setup!$D$2:$CX$500,COLUMNS($J28:AC28)+9,FALSE))</f>
        <v/>
      </c>
      <c r="AD28" t="str">
        <f>IF(ISBLANK(VLOOKUP($C28&amp;$D28&amp;$G28,Setup!$D$2:$CX$500,COLUMNS($J28:AD28)+9,FALSE)),"",VLOOKUP($C28&amp;$D28&amp;$G28,Setup!$D$2:$CX$500,COLUMNS($J28:AD28)+9,FALSE))</f>
        <v>Travel</v>
      </c>
      <c r="AE28" t="str">
        <f>IF(ISBLANK(VLOOKUP($C28&amp;$D28&amp;$G28,Setup!$D$2:$CX$500,COLUMNS($J28:AE28)+9,FALSE)),"",VLOOKUP($C28&amp;$D28&amp;$G28,Setup!$D$2:$CX$500,COLUMNS($J28:AE28)+9,FALSE))</f>
        <v>Flights</v>
      </c>
      <c r="AF28" t="str">
        <f>IF(ISBLANK(VLOOKUP($C28&amp;$D28&amp;$G28,Setup!$D$2:$CX$500,COLUMNS($J28:AF28)+9,FALSE)),"",VLOOKUP($C28&amp;$D28&amp;$G28,Setup!$D$2:$CX$500,COLUMNS($J28:AF28)+9,FALSE))</f>
        <v>Hotels</v>
      </c>
      <c r="AG28" t="str">
        <f>IF(ISBLANK(VLOOKUP($C28&amp;$D28&amp;$G28,Setup!$D$2:$CX$500,COLUMNS($J28:AG28)+9,FALSE)),"",VLOOKUP($C28&amp;$D28&amp;$G28,Setup!$D$2:$CX$500,COLUMNS($J28:AG28)+9,FALSE))</f>
        <v>Cars</v>
      </c>
      <c r="AH28" t="str">
        <f>IF(ISBLANK(VLOOKUP($C28&amp;$D28&amp;$G28,Setup!$D$2:$CX$500,COLUMNS($J28:AH28)+9,FALSE)),"",VLOOKUP($C28&amp;$D28&amp;$G28,Setup!$D$2:$CX$500,COLUMNS($J28:AH28)+9,FALSE))</f>
        <v>Deals</v>
      </c>
      <c r="AI28" t="str">
        <f>IF(ISBLANK(VLOOKUP($C28&amp;$D28&amp;$G28,Setup!$D$2:$CX$500,COLUMNS($J28:AI28)+9,FALSE)),"",VLOOKUP($C28&amp;$D28&amp;$G28,Setup!$D$2:$CX$500,COLUMNS($J28:AI28)+9,FALSE))</f>
        <v>Activities</v>
      </c>
      <c r="AJ28" t="str">
        <f>IF(ISBLANK(VLOOKUP($C28&amp;$D28&amp;$G28,Setup!$D$2:$CX$500,COLUMNS($J28:AJ28)+9,FALSE)),"",VLOOKUP($C28&amp;$D28&amp;$G28,Setup!$D$2:$CX$500,COLUMNS($J28:AJ28)+9,FALSE))</f>
        <v>My Trips</v>
      </c>
      <c r="AK28" t="str">
        <f>IF(ISBLANK(VLOOKUP($C28&amp;$D28&amp;$G28,Setup!$D$2:$CX$500,COLUMNS($J28:AK28)+9,FALSE)),"",VLOOKUP($C28&amp;$D28&amp;$G28,Setup!$D$2:$CX$500,COLUMNS($J28:AK28)+9,FALSE))</f>
        <v>Itinerary</v>
      </c>
      <c r="AL28" t="str">
        <f>IF(ISBLANK(VLOOKUP($C28&amp;$D28&amp;$G28,Setup!$D$2:$CX$500,COLUMNS($J28:AL28)+9,FALSE)),"",VLOOKUP($C28&amp;$D28&amp;$G28,Setup!$D$2:$CX$500,COLUMNS($J28:AL28)+9,FALSE))</f>
        <v>Points Transfer</v>
      </c>
      <c r="AM28" t="str">
        <f>IF(ISBLANK(VLOOKUP($C28&amp;$D28&amp;$G28,Setup!$D$2:$CX$500,COLUMNS($J28:AM28)+9,FALSE)),"",VLOOKUP($C28&amp;$D28&amp;$G28,Setup!$D$2:$CX$500,COLUMNS($J28:AM28)+9,FALSE))</f>
        <v/>
      </c>
      <c r="AN28" t="str">
        <f>IF(ISBLANK(VLOOKUP($C28&amp;$D28&amp;$G28,Setup!$D$2:$CX$500,COLUMNS($J28:AN28)+9,FALSE)),"",VLOOKUP($C28&amp;$D28&amp;$G28,Setup!$D$2:$CX$500,COLUMNS($J28:AN28)+9,FALSE))</f>
        <v>Shop at Partners</v>
      </c>
      <c r="AO28" t="str">
        <f>IF(ISBLANK(VLOOKUP($C28&amp;$D28&amp;$G28,Setup!$D$2:$CX$500,COLUMNS($J28:AO28)+9,FALSE)),"",VLOOKUP($C28&amp;$D28&amp;$G28,Setup!$D$2:$CX$500,COLUMNS($J28:AO28)+9,FALSE))</f>
        <v>Instant Rewards</v>
      </c>
      <c r="AP28" t="str">
        <f>IF(ISBLANK(VLOOKUP($C28&amp;$D28&amp;$G28,Setup!$D$2:$CX$500,COLUMNS($J28:AP28)+9,FALSE)),"",VLOOKUP($C28&amp;$D28&amp;$G28,Setup!$D$2:$CX$500,COLUMNS($J28:AP28)+9,FALSE))</f>
        <v/>
      </c>
      <c r="AQ28" t="str">
        <f>IF(ISBLANK(VLOOKUP($C28&amp;$D28&amp;$G28,Setup!$D$2:$CX$500,COLUMNS($J28:AQ28)+9,FALSE)),"",VLOOKUP($C28&amp;$D28&amp;$G28,Setup!$D$2:$CX$500,COLUMNS($J28:AQ28)+9,FALSE))</f>
        <v/>
      </c>
      <c r="AR28" t="str">
        <f>IF(ISBLANK(VLOOKUP($C28&amp;$D28&amp;$G28,Setup!$D$2:$CX$500,COLUMNS($J28:AR28)+9,FALSE)),"",VLOOKUP($C28&amp;$D28&amp;$G28,Setup!$D$2:$CX$500,COLUMNS($J28:AR28)+9,FALSE))</f>
        <v/>
      </c>
      <c r="AS28" t="str">
        <f>IF(ISBLANK(VLOOKUP($C28&amp;$D28&amp;$G28,Setup!$D$2:$CX$500,COLUMNS($J28:AS28)+9,FALSE)),"",VLOOKUP($C28&amp;$D28&amp;$G28,Setup!$D$2:$CX$500,COLUMNS($J28:AS28)+9,FALSE))</f>
        <v/>
      </c>
      <c r="AT28" t="str">
        <f>IF(ISBLANK(VLOOKUP($C28&amp;$D28&amp;$G28,Setup!$D$2:$CX$500,COLUMNS($J28:AT28)+9,FALSE)),"",VLOOKUP($C28&amp;$D28&amp;$G28,Setup!$D$2:$CX$500,COLUMNS($J28:AT28)+9,FALSE))</f>
        <v/>
      </c>
      <c r="AU28" t="str">
        <f>IF(ISBLANK(VLOOKUP($C28&amp;$D28&amp;$G28,Setup!$D$2:$CX$500,COLUMNS($J28:AU28)+9,FALSE)),"",VLOOKUP($C28&amp;$D28&amp;$G28,Setup!$D$2:$CX$500,COLUMNS($J28:AU28)+9,FALSE))</f>
        <v/>
      </c>
      <c r="AV28" t="str">
        <f>IF(ISBLANK(VLOOKUP($C28&amp;$D28&amp;$G28,Setup!$D$2:$CX$500,COLUMNS($J28:AV28)+9,FALSE)),"",VLOOKUP($C28&amp;$D28&amp;$G28,Setup!$D$2:$CX$500,COLUMNS($J28:AV28)+9,FALSE))</f>
        <v/>
      </c>
      <c r="AW28" t="str">
        <f>IF(ISBLANK(VLOOKUP($C28&amp;$D28&amp;$G28,Setup!$D$2:$CX$500,COLUMNS($J28:AW28)+9,FALSE)),"",VLOOKUP($C28&amp;$D28&amp;$G28,Setup!$D$2:$CX$500,COLUMNS($J28:AW28)+9,FALSE))</f>
        <v/>
      </c>
      <c r="AX28" t="str">
        <f>IF(ISBLANK(VLOOKUP($C28&amp;$D28&amp;$G28,Setup!$D$2:$CX$500,COLUMNS($J28:AX28)+9,FALSE)),"",VLOOKUP($C28&amp;$D28&amp;$G28,Setup!$D$2:$CX$500,COLUMNS($J28:AX28)+9,FALSE))</f>
        <v>Offers and Privileges</v>
      </c>
      <c r="AY28" t="str">
        <f>IF(ISBLANK(VLOOKUP($C28&amp;$D28&amp;$G28,Setup!$D$2:$CX$500,COLUMNS($J28:AY28)+9,FALSE)),"",VLOOKUP($C28&amp;$D28&amp;$G28,Setup!$D$2:$CX$500,COLUMNS($J28:AY28)+9,FALSE))</f>
        <v>Year Round Offers</v>
      </c>
      <c r="AZ28" t="str">
        <f>IF(ISBLANK(VLOOKUP($C28&amp;$D28&amp;$G28,Setup!$D$2:$CX$500,COLUMNS($J28:AZ28)+9,FALSE)),"",VLOOKUP($C28&amp;$D28&amp;$G28,Setup!$D$2:$CX$500,COLUMNS($J28:AZ28)+9,FALSE))</f>
        <v>Citi® Private Pass®</v>
      </c>
      <c r="BA28" t="str">
        <f>IF(ISBLANK(VLOOKUP($C28&amp;$D28&amp;$G28,Setup!$D$2:$CX$500,COLUMNS($J28:BA28)+9,FALSE)),"",VLOOKUP($C28&amp;$D28&amp;$G28,Setup!$D$2:$CX$500,COLUMNS($J28:BA28)+9,FALSE))</f>
        <v>Citi World Privileges</v>
      </c>
      <c r="BB28" t="str">
        <f>IF(ISBLANK(VLOOKUP($C28&amp;$D28&amp;$G28,Setup!$D$2:$CX$500,COLUMNS($J28:BB28)+9,FALSE)),"",VLOOKUP($C28&amp;$D28&amp;$G28,Setup!$D$2:$CX$500,COLUMNS($J28:BB28)+9,FALSE))</f>
        <v>SEE ALL »</v>
      </c>
      <c r="BC28" t="str">
        <f>IF(ISBLANK(VLOOKUP($C28&amp;$D28&amp;$G28,Setup!$D$2:$CX$500,COLUMNS($J28:BC28)+9,FALSE)),"",VLOOKUP($C28&amp;$D28&amp;$G28,Setup!$D$2:$CX$500,COLUMNS($J28:BC28)+9,FALSE))</f>
        <v/>
      </c>
      <c r="BD28" t="str">
        <f>IF(ISBLANK(VLOOKUP($C28&amp;$D28&amp;$G28,Setup!$D$2:$CX$500,COLUMNS($J28:BD28)+9,FALSE)),"",VLOOKUP($C28&amp;$D28&amp;$G28,Setup!$D$2:$CX$500,COLUMNS($J28:BD28)+9,FALSE))</f>
        <v/>
      </c>
      <c r="BE28" t="str">
        <f>IF(ISBLANK(VLOOKUP($C28&amp;$D28&amp;$G28,Setup!$D$2:$CX$500,COLUMNS($J28:BE28)+9,FALSE)),"",VLOOKUP($C28&amp;$D28&amp;$G28,Setup!$D$2:$CX$500,COLUMNS($J28:BE28)+9,FALSE))</f>
        <v/>
      </c>
      <c r="BF28" t="str">
        <f>IF(ISBLANK(VLOOKUP($C28&amp;$D28&amp;$G28,Setup!$D$2:$CX$500,COLUMNS($J28:BF28)+9,FALSE)),"",VLOOKUP($C28&amp;$D28&amp;$G28,Setup!$D$2:$CX$500,COLUMNS($J28:BF28)+9,FALSE))</f>
        <v/>
      </c>
      <c r="BG28" t="str">
        <f>IF(ISBLANK(VLOOKUP($C28&amp;$D28&amp;$G28,Setup!$D$2:$CX$500,COLUMNS($J28:BG28)+9,FALSE)),"",VLOOKUP($C28&amp;$D28&amp;$G28,Setup!$D$2:$CX$500,COLUMNS($J28:BG28)+9,FALSE))</f>
        <v/>
      </c>
      <c r="BH28" t="str">
        <f>IF(ISBLANK(VLOOKUP($C28&amp;$D28&amp;$G28,Setup!$D$2:$CX$500,COLUMNS($J28:BH28)+9,FALSE)),"",VLOOKUP($C28&amp;$D28&amp;$G28,Setup!$D$2:$CX$500,COLUMNS($J28:BH28)+9,FALSE))</f>
        <v/>
      </c>
      <c r="BI28" t="str">
        <f>IF(ISBLANK(VLOOKUP($C28&amp;$D28&amp;$G28,Setup!$D$2:$CX$500,COLUMNS($J28:BI28)+9,FALSE)),"",VLOOKUP($C28&amp;$D28&amp;$G28,Setup!$D$2:$CX$500,COLUMNS($J28:BI28)+9,FALSE))</f>
        <v/>
      </c>
      <c r="BJ28" t="str">
        <f>IF(ISBLANK(VLOOKUP($C28&amp;$D28&amp;$G28,Setup!$D$2:$CX$500,COLUMNS($J28:BJ28)+9,FALSE)),"",VLOOKUP($C28&amp;$D28&amp;$G28,Setup!$D$2:$CX$500,COLUMNS($J28:BJ28)+9,FALSE))</f>
        <v/>
      </c>
      <c r="BK28" t="str">
        <f>IF(ISBLANK(VLOOKUP($C28&amp;$D28&amp;$G28,Setup!$D$2:$CX$500,COLUMNS($J28:BK28)+9,FALSE)),"",VLOOKUP($C28&amp;$D28&amp;$G28,Setup!$D$2:$CX$500,COLUMNS($J28:BK28)+9,FALSE))</f>
        <v/>
      </c>
      <c r="BL28" t="str">
        <f>IF(ISBLANK(VLOOKUP($C28&amp;$D28&amp;$G28,Setup!$D$2:$CX$500,COLUMNS($J28:BL28)+9,FALSE)),"",VLOOKUP($C28&amp;$D28&amp;$G28,Setup!$D$2:$CX$500,COLUMNS($J28:BL28)+9,FALSE))</f>
        <v/>
      </c>
      <c r="BM28" t="str">
        <f>IF(ISBLANK(VLOOKUP($C28&amp;$D28&amp;$G28,Setup!$D$2:$CX$500,COLUMNS($J28:BM28)+9,FALSE)),"",VLOOKUP($C28&amp;$D28&amp;$G28,Setup!$D$2:$CX$500,COLUMNS($J28:BM28)+9,FALSE))</f>
        <v/>
      </c>
      <c r="BN28" t="str">
        <f>IF(ISBLANK(VLOOKUP($C28&amp;$D28&amp;$G28,Setup!$D$2:$CX$500,COLUMNS($J28:BN28)+9,FALSE)),"",VLOOKUP($C28&amp;$D28&amp;$G28,Setup!$D$2:$CX$500,COLUMNS($J28:BN28)+9,FALSE))</f>
        <v/>
      </c>
      <c r="BO28" t="str">
        <f>IF(ISBLANK(VLOOKUP($C28&amp;$D28&amp;$G28,Setup!$D$2:$CX$500,COLUMNS($J28:BO28)+9,FALSE)),"",VLOOKUP($C28&amp;$D28&amp;$G28,Setup!$D$2:$CX$500,COLUMNS($J28:BO28)+9,FALSE))</f>
        <v/>
      </c>
      <c r="BP28" t="str">
        <f>IF(ISBLANK(VLOOKUP($C28&amp;$D28&amp;$G28,Setup!$D$2:$CX$500,COLUMNS($J28:BP28)+9,FALSE)),"",VLOOKUP($C28&amp;$D28&amp;$G28,Setup!$D$2:$CX$500,COLUMNS($J28:BP28)+9,FALSE))</f>
        <v/>
      </c>
      <c r="BQ28" t="str">
        <f>IF(ISBLANK(VLOOKUP($C28&amp;$D28&amp;$G28,Setup!$D$2:$CX$500,COLUMNS($J28:BQ28)+9,FALSE)),"",VLOOKUP($C28&amp;$D28&amp;$G28,Setup!$D$2:$CX$500,COLUMNS($J28:BQ28)+9,FALSE))</f>
        <v/>
      </c>
      <c r="BR28" t="str">
        <f>IF(ISBLANK(VLOOKUP($C28&amp;$D28&amp;$G28,Setup!$D$2:$CX$500,COLUMNS($J28:BR28)+9,FALSE)),"",VLOOKUP($C28&amp;$D28&amp;$G28,Setup!$D$2:$CX$500,COLUMNS($J28:BR28)+9,FALSE))</f>
        <v/>
      </c>
      <c r="BS28" t="str">
        <f>IF(ISBLANK(VLOOKUP($C28&amp;$D28&amp;$G28,Setup!$D$2:$CX$500,COLUMNS($J28:BS28)+9,FALSE)),"",VLOOKUP($C28&amp;$D28&amp;$G28,Setup!$D$2:$CX$500,COLUMNS($J28:BS28)+9,FALSE))</f>
        <v/>
      </c>
      <c r="BT28" t="str">
        <f>IF(ISBLANK(VLOOKUP($C28&amp;$D28&amp;$G28,Setup!$D$2:$CX$500,COLUMNS($J28:BT28)+9,FALSE)),"",VLOOKUP($C28&amp;$D28&amp;$G28,Setup!$D$2:$CX$500,COLUMNS($J28:BT28)+9,FALSE))</f>
        <v/>
      </c>
      <c r="BU28" t="str">
        <f>IF(ISBLANK(VLOOKUP($C28&amp;$D28&amp;$G28,Setup!$D$2:$CX$500,COLUMNS($J28:BU28)+9,FALSE)),"",VLOOKUP($C28&amp;$D28&amp;$G28,Setup!$D$2:$CX$500,COLUMNS($J28:BU28)+9,FALSE))</f>
        <v/>
      </c>
      <c r="BV28" t="str">
        <f>IF(ISBLANK(VLOOKUP($C28&amp;$D28&amp;$G28,Setup!$D$2:$CX$500,COLUMNS($J28:BV28)+9,FALSE)),"",VLOOKUP($C28&amp;$D28&amp;$G28,Setup!$D$2:$CX$500,COLUMNS($J28:BV28)+9,FALSE))</f>
        <v/>
      </c>
      <c r="BW28" t="str">
        <f>IF(ISBLANK(VLOOKUP($C28&amp;$D28&amp;$G28,Setup!$D$2:$CX$500,COLUMNS($J28:BW28)+9,FALSE)),"",VLOOKUP($C28&amp;$D28&amp;$G28,Setup!$D$2:$CX$500,COLUMNS($J28:BW28)+9,FALSE))</f>
        <v/>
      </c>
      <c r="BX28" t="str">
        <f>IF(ISBLANK(VLOOKUP($C28&amp;$D28&amp;$G28,Setup!$D$2:$CX$500,COLUMNS($J28:BX28)+9,FALSE)),"",VLOOKUP($C28&amp;$D28&amp;$G28,Setup!$D$2:$CX$500,COLUMNS($J28:BX28)+9,FALSE))</f>
        <v/>
      </c>
      <c r="BY28" t="str">
        <f>IF(ISBLANK(VLOOKUP($C28&amp;$D28&amp;$G28,Setup!$D$2:$CX$500,COLUMNS($J28:BY28)+9,FALSE)),"",VLOOKUP($C28&amp;$D28&amp;$G28,Setup!$D$2:$CX$500,COLUMNS($J28:BY28)+9,FALSE))</f>
        <v/>
      </c>
      <c r="BZ28" t="str">
        <f>IF(ISBLANK(VLOOKUP($C28&amp;$D28&amp;$G28,Setup!$D$2:$CX$500,COLUMNS($J28:BZ28)+9,FALSE)),"",VLOOKUP($C28&amp;$D28&amp;$G28,Setup!$D$2:$CX$500,COLUMNS($J28:BZ28)+9,FALSE))</f>
        <v/>
      </c>
      <c r="CA28" t="str">
        <f>IF(ISBLANK(VLOOKUP($C28&amp;$D28&amp;$G28,Setup!$D$2:$CX$500,COLUMNS($J28:CA28)+9,FALSE)),"",VLOOKUP($C28&amp;$D28&amp;$G28,Setup!$D$2:$CX$500,COLUMNS($J28:CA28)+9,FALSE))</f>
        <v/>
      </c>
      <c r="CB28" t="str">
        <f>IF(ISBLANK(VLOOKUP($C28&amp;$D28&amp;$G28,Setup!$D$2:$CX$500,COLUMNS($J28:CB28)+9,FALSE)),"",VLOOKUP($C28&amp;$D28&amp;$G28,Setup!$D$2:$CX$500,COLUMNS($J28:CB28)+9,FALSE))</f>
        <v/>
      </c>
      <c r="CC28" t="str">
        <f>IF(ISBLANK(VLOOKUP($C28&amp;$D28&amp;$G28,Setup!$D$2:$CX$500,COLUMNS($J28:CC28)+9,FALSE)),"",VLOOKUP($C28&amp;$D28&amp;$G28,Setup!$D$2:$CX$500,COLUMNS($J28:CC28)+9,FALSE))</f>
        <v/>
      </c>
      <c r="CD28" t="str">
        <f>IF(ISBLANK(VLOOKUP($C28&amp;$D28&amp;$G28,Setup!$D$2:$CX$500,COLUMNS($J28:CD28)+9,FALSE)),"",VLOOKUP($C28&amp;$D28&amp;$G28,Setup!$D$2:$CX$500,COLUMNS($J28:CD28)+9,FALSE))</f>
        <v/>
      </c>
      <c r="CE28" t="str">
        <f>IF(ISBLANK(VLOOKUP($C28&amp;$D28&amp;$G28,Setup!$D$2:$CX$500,COLUMNS($J28:CE28)+9,FALSE)),"",VLOOKUP($C28&amp;$D28&amp;$G28,Setup!$D$2:$CX$500,COLUMNS($J28:CE28)+9,FALSE))</f>
        <v/>
      </c>
      <c r="CF28" t="str">
        <f>IF(ISBLANK(VLOOKUP($C28&amp;$D28&amp;$G28,Setup!$D$2:$CX$500,COLUMNS($J28:CF28)+9,FALSE)),"",VLOOKUP($C28&amp;$D28&amp;$G28,Setup!$D$2:$CX$500,COLUMNS($J28:CF28)+9,FALSE))</f>
        <v/>
      </c>
      <c r="CG28" t="str">
        <f>IF(ISBLANK(VLOOKUP($C28&amp;$D28&amp;$G28,Setup!$D$2:$CX$500,COLUMNS($J28:CG28)+9,FALSE)),"",VLOOKUP($C28&amp;$D28&amp;$G28,Setup!$D$2:$CX$500,COLUMNS($J28:CG28)+9,FALSE))</f>
        <v/>
      </c>
      <c r="CH28" t="str">
        <f>IF(ISBLANK(VLOOKUP($C28&amp;$D28&amp;$G28,Setup!$D$2:$CX$500,COLUMNS($J28:CH28)+9,FALSE)),"",VLOOKUP($C28&amp;$D28&amp;$G28,Setup!$D$2:$CX$500,COLUMNS($J28:CH28)+9,FALSE))</f>
        <v/>
      </c>
      <c r="CI28" t="str">
        <f>IF(ISBLANK(VLOOKUP($C28&amp;$D28&amp;$G28,Setup!$D$2:$CX$500,COLUMNS($J28:CI28)+9,FALSE)),"",VLOOKUP($C28&amp;$D28&amp;$G28,Setup!$D$2:$CX$500,COLUMNS($J28:CI28)+9,FALSE))</f>
        <v/>
      </c>
      <c r="CJ28" t="str">
        <f>IF(ISBLANK(VLOOKUP($C28&amp;$D28&amp;$G28,Setup!$D$2:$CX$500,COLUMNS($J28:CJ28)+9,FALSE)),"",VLOOKUP($C28&amp;$D28&amp;$G28,Setup!$D$2:$CX$500,COLUMNS($J28:CJ28)+9,FALSE))</f>
        <v/>
      </c>
      <c r="CK28" t="str">
        <f>IF(ISBLANK(VLOOKUP($C28&amp;$D28&amp;$G28,Setup!$D$2:$CX$500,COLUMNS($J28:CK28)+9,FALSE)),"",VLOOKUP($C28&amp;$D28&amp;$G28,Setup!$D$2:$CX$500,COLUMNS($J28:CK28)+9,FALSE))</f>
        <v/>
      </c>
      <c r="CL28" t="str">
        <f>IF(ISBLANK(VLOOKUP($C28&amp;$D28&amp;$G28,Setup!$D$2:$CX$500,COLUMNS($J28:CL28)+9,FALSE)),"",VLOOKUP($C28&amp;$D28&amp;$G28,Setup!$D$2:$CX$500,COLUMNS($J28:CL28)+9,FALSE))</f>
        <v/>
      </c>
      <c r="CM28" t="str">
        <f>IF(ISBLANK(VLOOKUP($C28&amp;$D28&amp;$G28,Setup!$D$2:$CX$500,COLUMNS($J28:CM28)+9,FALSE)),"",VLOOKUP($C28&amp;$D28&amp;$G28,Setup!$D$2:$CX$500,COLUMNS($J28:CM28)+9,FALSE))</f>
        <v/>
      </c>
      <c r="CN28" t="str">
        <f>IF(ISBLANK(VLOOKUP($C28&amp;$D28&amp;$G28,Setup!$D$2:$CX$500,COLUMNS($J28:CN28)+9,FALSE)),"",VLOOKUP($C28&amp;$D28&amp;$G28,Setup!$D$2:$CX$500,COLUMNS($J28:CN28)+9,FALSE))</f>
        <v/>
      </c>
      <c r="CO28" t="str">
        <f>IF(ISBLANK(VLOOKUP($C28&amp;$D28&amp;$G28,Setup!$D$2:$CX$500,COLUMNS($J28:CO28)+9,FALSE)),"",VLOOKUP($C28&amp;$D28&amp;$G28,Setup!$D$2:$CX$500,COLUMNS($J28:CO28)+9,FALSE))</f>
        <v/>
      </c>
      <c r="CP28" t="str">
        <f>IF(ISBLANK(VLOOKUP($C28&amp;$D28&amp;$G28,Setup!$D$2:$CX$500,COLUMNS($J28:CP28)+9,FALSE)),"",VLOOKUP($C28&amp;$D28&amp;$G28,Setup!$D$2:$CX$500,COLUMNS($J28:CP28)+9,FALSE))</f>
        <v/>
      </c>
      <c r="CQ28" t="str">
        <f>IF(ISBLANK(VLOOKUP($C28&amp;$D28&amp;$G28,Setup!$D$2:$CX$500,COLUMNS($J28:CQ28)+9,FALSE)),"",VLOOKUP($C28&amp;$D28&amp;$G28,Setup!$D$2:$CX$500,COLUMNS($J28:CQ28)+9,FALSE))</f>
        <v/>
      </c>
      <c r="CR28" t="str">
        <f>IF(ISBLANK(VLOOKUP($C28&amp;$D28&amp;$G28,Setup!$D$2:$CX$500,COLUMNS($J28:CR28)+9,FALSE)),"",VLOOKUP($C28&amp;$D28&amp;$G28,Setup!$D$2:$CX$500,COLUMNS($J28:CR28)+9,FALSE))</f>
        <v/>
      </c>
      <c r="CS28" t="str">
        <f>IF(ISBLANK(VLOOKUP($C28&amp;$D28&amp;$G28,Setup!$D$2:$CX$500,COLUMNS($J28:CS28)+9,FALSE)),"",VLOOKUP($C28&amp;$D28&amp;$G28,Setup!$D$2:$CX$500,COLUMNS($J28:CS28)+9,FALSE))</f>
        <v/>
      </c>
      <c r="CT28" t="str">
        <f>IF(ISBLANK(VLOOKUP($C28&amp;$D28&amp;$G28,Setup!$D$2:$CX$500,COLUMNS($J28:CT28)+9,FALSE)),"",VLOOKUP($C28&amp;$D28&amp;$G28,Setup!$D$2:$CX$500,COLUMNS($J28:CT28)+9,FALSE))</f>
        <v/>
      </c>
      <c r="CU28" t="str">
        <f>IF(ISBLANK(VLOOKUP($C28&amp;$D28&amp;$G28,Setup!$D$2:$CX$500,COLUMNS($J28:CU28)+9,FALSE)),"",VLOOKUP($C28&amp;$D28&amp;$G28,Setup!$D$2:$CX$500,COLUMNS($J28:CU28)+9,FALSE))</f>
        <v/>
      </c>
    </row>
    <row r="29" spans="1:99" s="4" customFormat="1" x14ac:dyDescent="0.25">
      <c r="A29" s="4" t="s">
        <v>515</v>
      </c>
      <c r="B29" t="s">
        <v>156</v>
      </c>
      <c r="C29" s="19" t="s">
        <v>159</v>
      </c>
      <c r="D29" s="19" t="s">
        <v>191</v>
      </c>
      <c r="E29" s="19" t="s">
        <v>561</v>
      </c>
      <c r="F29" s="19" t="s">
        <v>186</v>
      </c>
      <c r="G29" s="19" t="s">
        <v>194</v>
      </c>
      <c r="H29" s="19" t="s">
        <v>562</v>
      </c>
      <c r="I29" s="19" t="s">
        <v>552</v>
      </c>
      <c r="J29" t="str">
        <f>IF(ISBLANK(VLOOKUP($C29&amp;$D29&amp;$G29,Setup!$D$2:$CX$500,COLUMNS($J29:J29)+9,FALSE)),"",VLOOKUP($C29&amp;$D29&amp;$G29,Setup!$D$2:$CX$500,COLUMNS($J29:J29)+9,FALSE))</f>
        <v>商品</v>
      </c>
      <c r="K29" t="str">
        <f>IF(ISBLANK(VLOOKUP($C29&amp;$D29&amp;$G29,Setup!$D$2:$CX$500,COLUMNS($J29:K29)+9,FALSE)),"",VLOOKUP($C29&amp;$D29&amp;$G29,Setup!$D$2:$CX$500,COLUMNS($J29:K29)+9,FALSE))</f>
        <v>查閱全部 »</v>
      </c>
      <c r="L29" t="str">
        <f>IF(ISBLANK(VLOOKUP($C29&amp;$D29&amp;$G29,Setup!$D$2:$CX$500,COLUMNS($J29:L29)+9,FALSE)),"",VLOOKUP($C29&amp;$D29&amp;$G29,Setup!$D$2:$CX$500,COLUMNS($J29:L29)+9,FALSE))</f>
        <v/>
      </c>
      <c r="M29" t="str">
        <f>IF(ISBLANK(VLOOKUP($C29&amp;$D29&amp;$G29,Setup!$D$2:$CX$500,COLUMNS($J29:M29)+9,FALSE)),"",VLOOKUP($C29&amp;$D29&amp;$G29,Setup!$D$2:$CX$500,COLUMNS($J29:M29)+9,FALSE))</f>
        <v/>
      </c>
      <c r="N29" t="str">
        <f>IF(ISBLANK(VLOOKUP($C29&amp;$D29&amp;$G29,Setup!$D$2:$CX$500,COLUMNS($J29:N29)+9,FALSE)),"",VLOOKUP($C29&amp;$D29&amp;$G29,Setup!$D$2:$CX$500,COLUMNS($J29:N29)+9,FALSE))</f>
        <v/>
      </c>
      <c r="O29" t="str">
        <f>IF(ISBLANK(VLOOKUP($C29&amp;$D29&amp;$G29,Setup!$D$2:$CX$500,COLUMNS($J29:O29)+9,FALSE)),"",VLOOKUP($C29&amp;$D29&amp;$G29,Setup!$D$2:$CX$500,COLUMNS($J29:O29)+9,FALSE))</f>
        <v/>
      </c>
      <c r="P29" t="str">
        <f>IF(ISBLANK(VLOOKUP($C29&amp;$D29&amp;$G29,Setup!$D$2:$CX$500,COLUMNS($J29:P29)+9,FALSE)),"",VLOOKUP($C29&amp;$D29&amp;$G29,Setup!$D$2:$CX$500,COLUMNS($J29:P29)+9,FALSE))</f>
        <v/>
      </c>
      <c r="Q29" t="str">
        <f>IF(ISBLANK(VLOOKUP($C29&amp;$D29&amp;$G29,Setup!$D$2:$CX$500,COLUMNS($J29:Q29)+9,FALSE)),"",VLOOKUP($C29&amp;$D29&amp;$G29,Setup!$D$2:$CX$500,COLUMNS($J29:Q29)+9,FALSE))</f>
        <v/>
      </c>
      <c r="R29" t="str">
        <f>IF(ISBLANK(VLOOKUP($C29&amp;$D29&amp;$G29,Setup!$D$2:$CX$500,COLUMNS($J29:R29)+9,FALSE)),"",VLOOKUP($C29&amp;$D29&amp;$G29,Setup!$D$2:$CX$500,COLUMNS($J29:R29)+9,FALSE))</f>
        <v/>
      </c>
      <c r="S29" t="str">
        <f>IF(ISBLANK(VLOOKUP($C29&amp;$D29&amp;$G29,Setup!$D$2:$CX$500,COLUMNS($J29:S29)+9,FALSE)),"",VLOOKUP($C29&amp;$D29&amp;$G29,Setup!$D$2:$CX$500,COLUMNS($J29:S29)+9,FALSE))</f>
        <v/>
      </c>
      <c r="T29" t="str">
        <f>IF(ISBLANK(VLOOKUP($C29&amp;$D29&amp;$G29,Setup!$D$2:$CX$500,COLUMNS($J29:T29)+9,FALSE)),"",VLOOKUP($C29&amp;$D29&amp;$G29,Setup!$D$2:$CX$500,COLUMNS($J29:T29)+9,FALSE))</f>
        <v>優惠券和現金</v>
      </c>
      <c r="U29" t="str">
        <f>IF(ISBLANK(VLOOKUP($C29&amp;$D29&amp;$G29,Setup!$D$2:$CX$500,COLUMNS($J29:U29)+9,FALSE)),"",VLOOKUP($C29&amp;$D29&amp;$G29,Setup!$D$2:$CX$500,COLUMNS($J29:U29)+9,FALSE))</f>
        <v>禮券</v>
      </c>
      <c r="V29" t="str">
        <f>IF(ISBLANK(VLOOKUP($C29&amp;$D29&amp;$G29,Setup!$D$2:$CX$500,COLUMNS($J29:V29)+9,FALSE)),"",VLOOKUP($C29&amp;$D29&amp;$G29,Setup!$D$2:$CX$500,COLUMNS($J29:V29)+9,FALSE))</f>
        <v>現金回贈</v>
      </c>
      <c r="W29" t="str">
        <f>IF(ISBLANK(VLOOKUP($C29&amp;$D29&amp;$G29,Setup!$D$2:$CX$500,COLUMNS($J29:W29)+9,FALSE)),"",VLOOKUP($C29&amp;$D29&amp;$G29,Setup!$D$2:$CX$500,COLUMNS($J29:W29)+9,FALSE))</f>
        <v>查閱全部 »</v>
      </c>
      <c r="X29" t="str">
        <f>IF(ISBLANK(VLOOKUP($C29&amp;$D29&amp;$G29,Setup!$D$2:$CX$500,COLUMNS($J29:X29)+9,FALSE)),"",VLOOKUP($C29&amp;$D29&amp;$G29,Setup!$D$2:$CX$500,COLUMNS($J29:X29)+9,FALSE))</f>
        <v/>
      </c>
      <c r="Y29" t="str">
        <f>IF(ISBLANK(VLOOKUP($C29&amp;$D29&amp;$G29,Setup!$D$2:$CX$500,COLUMNS($J29:Y29)+9,FALSE)),"",VLOOKUP($C29&amp;$D29&amp;$G29,Setup!$D$2:$CX$500,COLUMNS($J29:Y29)+9,FALSE))</f>
        <v/>
      </c>
      <c r="Z29" t="str">
        <f>IF(ISBLANK(VLOOKUP($C29&amp;$D29&amp;$G29,Setup!$D$2:$CX$500,COLUMNS($J29:Z29)+9,FALSE)),"",VLOOKUP($C29&amp;$D29&amp;$G29,Setup!$D$2:$CX$500,COLUMNS($J29:Z29)+9,FALSE))</f>
        <v/>
      </c>
      <c r="AA29" t="str">
        <f>IF(ISBLANK(VLOOKUP($C29&amp;$D29&amp;$G29,Setup!$D$2:$CX$500,COLUMNS($J29:AA29)+9,FALSE)),"",VLOOKUP($C29&amp;$D29&amp;$G29,Setup!$D$2:$CX$500,COLUMNS($J29:AA29)+9,FALSE))</f>
        <v/>
      </c>
      <c r="AB29" t="str">
        <f>IF(ISBLANK(VLOOKUP($C29&amp;$D29&amp;$G29,Setup!$D$2:$CX$500,COLUMNS($J29:AB29)+9,FALSE)),"",VLOOKUP($C29&amp;$D29&amp;$G29,Setup!$D$2:$CX$500,COLUMNS($J29:AB29)+9,FALSE))</f>
        <v/>
      </c>
      <c r="AC29" t="str">
        <f>IF(ISBLANK(VLOOKUP($C29&amp;$D29&amp;$G29,Setup!$D$2:$CX$500,COLUMNS($J29:AC29)+9,FALSE)),"",VLOOKUP($C29&amp;$D29&amp;$G29,Setup!$D$2:$CX$500,COLUMNS($J29:AC29)+9,FALSE))</f>
        <v/>
      </c>
      <c r="AD29" t="str">
        <f>IF(ISBLANK(VLOOKUP($C29&amp;$D29&amp;$G29,Setup!$D$2:$CX$500,COLUMNS($J29:AD29)+9,FALSE)),"",VLOOKUP($C29&amp;$D29&amp;$G29,Setup!$D$2:$CX$500,COLUMNS($J29:AD29)+9,FALSE))</f>
        <v>旅遊</v>
      </c>
      <c r="AE29" t="str">
        <f>IF(ISBLANK(VLOOKUP($C29&amp;$D29&amp;$G29,Setup!$D$2:$CX$500,COLUMNS($J29:AE29)+9,FALSE)),"",VLOOKUP($C29&amp;$D29&amp;$G29,Setup!$D$2:$CX$500,COLUMNS($J29:AE29)+9,FALSE))</f>
        <v>機票</v>
      </c>
      <c r="AF29" t="str">
        <f>IF(ISBLANK(VLOOKUP($C29&amp;$D29&amp;$G29,Setup!$D$2:$CX$500,COLUMNS($J29:AF29)+9,FALSE)),"",VLOOKUP($C29&amp;$D29&amp;$G29,Setup!$D$2:$CX$500,COLUMNS($J29:AF29)+9,FALSE))</f>
        <v>酒店</v>
      </c>
      <c r="AG29" t="str">
        <f>IF(ISBLANK(VLOOKUP($C29&amp;$D29&amp;$G29,Setup!$D$2:$CX$500,COLUMNS($J29:AG29)+9,FALSE)),"",VLOOKUP($C29&amp;$D29&amp;$G29,Setup!$D$2:$CX$500,COLUMNS($J29:AG29)+9,FALSE))</f>
        <v>租車</v>
      </c>
      <c r="AH29" t="str">
        <f>IF(ISBLANK(VLOOKUP($C29&amp;$D29&amp;$G29,Setup!$D$2:$CX$500,COLUMNS($J29:AH29)+9,FALSE)),"",VLOOKUP($C29&amp;$D29&amp;$G29,Setup!$D$2:$CX$500,COLUMNS($J29:AH29)+9,FALSE))</f>
        <v>交易</v>
      </c>
      <c r="AI29" t="str">
        <f>IF(ISBLANK(VLOOKUP($C29&amp;$D29&amp;$G29,Setup!$D$2:$CX$500,COLUMNS($J29:AI29)+9,FALSE)),"",VLOOKUP($C29&amp;$D29&amp;$G29,Setup!$D$2:$CX$500,COLUMNS($J29:AI29)+9,FALSE))</f>
        <v>活動</v>
      </c>
      <c r="AJ29" t="str">
        <f>IF(ISBLANK(VLOOKUP($C29&amp;$D29&amp;$G29,Setup!$D$2:$CX$500,COLUMNS($J29:AJ29)+9,FALSE)),"",VLOOKUP($C29&amp;$D29&amp;$G29,Setup!$D$2:$CX$500,COLUMNS($J29:AJ29)+9,FALSE))</f>
        <v>我的旅程</v>
      </c>
      <c r="AK29" t="str">
        <f>IF(ISBLANK(VLOOKUP($C29&amp;$D29&amp;$G29,Setup!$D$2:$CX$500,COLUMNS($J29:AK29)+9,FALSE)),"",VLOOKUP($C29&amp;$D29&amp;$G29,Setup!$D$2:$CX$500,COLUMNS($J29:AK29)+9,FALSE))</f>
        <v>行程表</v>
      </c>
      <c r="AL29" t="str">
        <f>IF(ISBLANK(VLOOKUP($C29&amp;$D29&amp;$G29,Setup!$D$2:$CX$500,COLUMNS($J29:AL29)+9,FALSE)),"",VLOOKUP($C29&amp;$D29&amp;$G29,Setup!$D$2:$CX$500,COLUMNS($J29:AL29)+9,FALSE))</f>
        <v>積分轉移</v>
      </c>
      <c r="AM29" t="str">
        <f>IF(ISBLANK(VLOOKUP($C29&amp;$D29&amp;$G29,Setup!$D$2:$CX$500,COLUMNS($J29:AM29)+9,FALSE)),"",VLOOKUP($C29&amp;$D29&amp;$G29,Setup!$D$2:$CX$500,COLUMNS($J29:AM29)+9,FALSE))</f>
        <v/>
      </c>
      <c r="AN29" t="str">
        <f>IF(ISBLANK(VLOOKUP($C29&amp;$D29&amp;$G29,Setup!$D$2:$CX$500,COLUMNS($J29:AN29)+9,FALSE)),"",VLOOKUP($C29&amp;$D29&amp;$G29,Setup!$D$2:$CX$500,COLUMNS($J29:AN29)+9,FALSE))</f>
        <v>商戶購物</v>
      </c>
      <c r="AO29" t="str">
        <f>IF(ISBLANK(VLOOKUP($C29&amp;$D29&amp;$G29,Setup!$D$2:$CX$500,COLUMNS($J29:AO29)+9,FALSE)),"",VLOOKUP($C29&amp;$D29&amp;$G29,Setup!$D$2:$CX$500,COLUMNS($J29:AO29)+9,FALSE))</f>
        <v>憑分即賞</v>
      </c>
      <c r="AP29" t="str">
        <f>IF(ISBLANK(VLOOKUP($C29&amp;$D29&amp;$G29,Setup!$D$2:$CX$500,COLUMNS($J29:AP29)+9,FALSE)),"",VLOOKUP($C29&amp;$D29&amp;$G29,Setup!$D$2:$CX$500,COLUMNS($J29:AP29)+9,FALSE))</f>
        <v/>
      </c>
      <c r="AQ29" t="str">
        <f>IF(ISBLANK(VLOOKUP($C29&amp;$D29&amp;$G29,Setup!$D$2:$CX$500,COLUMNS($J29:AQ29)+9,FALSE)),"",VLOOKUP($C29&amp;$D29&amp;$G29,Setup!$D$2:$CX$500,COLUMNS($J29:AQ29)+9,FALSE))</f>
        <v/>
      </c>
      <c r="AR29" t="str">
        <f>IF(ISBLANK(VLOOKUP($C29&amp;$D29&amp;$G29,Setup!$D$2:$CX$500,COLUMNS($J29:AR29)+9,FALSE)),"",VLOOKUP($C29&amp;$D29&amp;$G29,Setup!$D$2:$CX$500,COLUMNS($J29:AR29)+9,FALSE))</f>
        <v/>
      </c>
      <c r="AS29" t="str">
        <f>IF(ISBLANK(VLOOKUP($C29&amp;$D29&amp;$G29,Setup!$D$2:$CX$500,COLUMNS($J29:AS29)+9,FALSE)),"",VLOOKUP($C29&amp;$D29&amp;$G29,Setup!$D$2:$CX$500,COLUMNS($J29:AS29)+9,FALSE))</f>
        <v/>
      </c>
      <c r="AT29" t="str">
        <f>IF(ISBLANK(VLOOKUP($C29&amp;$D29&amp;$G29,Setup!$D$2:$CX$500,COLUMNS($J29:AT29)+9,FALSE)),"",VLOOKUP($C29&amp;$D29&amp;$G29,Setup!$D$2:$CX$500,COLUMNS($J29:AT29)+9,FALSE))</f>
        <v/>
      </c>
      <c r="AU29" t="str">
        <f>IF(ISBLANK(VLOOKUP($C29&amp;$D29&amp;$G29,Setup!$D$2:$CX$500,COLUMNS($J29:AU29)+9,FALSE)),"",VLOOKUP($C29&amp;$D29&amp;$G29,Setup!$D$2:$CX$500,COLUMNS($J29:AU29)+9,FALSE))</f>
        <v/>
      </c>
      <c r="AV29" t="str">
        <f>IF(ISBLANK(VLOOKUP($C29&amp;$D29&amp;$G29,Setup!$D$2:$CX$500,COLUMNS($J29:AV29)+9,FALSE)),"",VLOOKUP($C29&amp;$D29&amp;$G29,Setup!$D$2:$CX$500,COLUMNS($J29:AV29)+9,FALSE))</f>
        <v/>
      </c>
      <c r="AW29" t="str">
        <f>IF(ISBLANK(VLOOKUP($C29&amp;$D29&amp;$G29,Setup!$D$2:$CX$500,COLUMNS($J29:AW29)+9,FALSE)),"",VLOOKUP($C29&amp;$D29&amp;$G29,Setup!$D$2:$CX$500,COLUMNS($J29:AW29)+9,FALSE))</f>
        <v/>
      </c>
      <c r="AX29" t="str">
        <f>IF(ISBLANK(VLOOKUP($C29&amp;$D29&amp;$G29,Setup!$D$2:$CX$500,COLUMNS($J29:AX29)+9,FALSE)),"",VLOOKUP($C29&amp;$D29&amp;$G29,Setup!$D$2:$CX$500,COLUMNS($J29:AX29)+9,FALSE))</f>
        <v>優惠和禮遇</v>
      </c>
      <c r="AY29" t="str">
        <f>IF(ISBLANK(VLOOKUP($C29&amp;$D29&amp;$G29,Setup!$D$2:$CX$500,COLUMNS($J29:AY29)+9,FALSE)),"",VLOOKUP($C29&amp;$D29&amp;$G29,Setup!$D$2:$CX$500,COLUMNS($J29:AY29)+9,FALSE))</f>
        <v>全年優惠</v>
      </c>
      <c r="AZ29" t="str">
        <f>IF(ISBLANK(VLOOKUP($C29&amp;$D29&amp;$G29,Setup!$D$2:$CX$500,COLUMNS($J29:AZ29)+9,FALSE)),"",VLOOKUP($C29&amp;$D29&amp;$G29,Setup!$D$2:$CX$500,COLUMNS($J29:AZ29)+9,FALSE))</f>
        <v>Citi® Private Pass®</v>
      </c>
      <c r="BA29" t="str">
        <f>IF(ISBLANK(VLOOKUP($C29&amp;$D29&amp;$G29,Setup!$D$2:$CX$500,COLUMNS($J29:BA29)+9,FALSE)),"",VLOOKUP($C29&amp;$D29&amp;$G29,Setup!$D$2:$CX$500,COLUMNS($J29:BA29)+9,FALSE))</f>
        <v>Citi World Privileges</v>
      </c>
      <c r="BB29" t="str">
        <f>IF(ISBLANK(VLOOKUP($C29&amp;$D29&amp;$G29,Setup!$D$2:$CX$500,COLUMNS($J29:BB29)+9,FALSE)),"",VLOOKUP($C29&amp;$D29&amp;$G29,Setup!$D$2:$CX$500,COLUMNS($J29:BB29)+9,FALSE))</f>
        <v>查閱全部 »</v>
      </c>
      <c r="BC29" t="str">
        <f>IF(ISBLANK(VLOOKUP($C29&amp;$D29&amp;$G29,Setup!$D$2:$CX$500,COLUMNS($J29:BC29)+9,FALSE)),"",VLOOKUP($C29&amp;$D29&amp;$G29,Setup!$D$2:$CX$500,COLUMNS($J29:BC29)+9,FALSE))</f>
        <v/>
      </c>
      <c r="BD29" t="str">
        <f>IF(ISBLANK(VLOOKUP($C29&amp;$D29&amp;$G29,Setup!$D$2:$CX$500,COLUMNS($J29:BD29)+9,FALSE)),"",VLOOKUP($C29&amp;$D29&amp;$G29,Setup!$D$2:$CX$500,COLUMNS($J29:BD29)+9,FALSE))</f>
        <v/>
      </c>
      <c r="BE29" t="str">
        <f>IF(ISBLANK(VLOOKUP($C29&amp;$D29&amp;$G29,Setup!$D$2:$CX$500,COLUMNS($J29:BE29)+9,FALSE)),"",VLOOKUP($C29&amp;$D29&amp;$G29,Setup!$D$2:$CX$500,COLUMNS($J29:BE29)+9,FALSE))</f>
        <v/>
      </c>
      <c r="BF29" t="str">
        <f>IF(ISBLANK(VLOOKUP($C29&amp;$D29&amp;$G29,Setup!$D$2:$CX$500,COLUMNS($J29:BF29)+9,FALSE)),"",VLOOKUP($C29&amp;$D29&amp;$G29,Setup!$D$2:$CX$500,COLUMNS($J29:BF29)+9,FALSE))</f>
        <v/>
      </c>
      <c r="BG29" t="str">
        <f>IF(ISBLANK(VLOOKUP($C29&amp;$D29&amp;$G29,Setup!$D$2:$CX$500,COLUMNS($J29:BG29)+9,FALSE)),"",VLOOKUP($C29&amp;$D29&amp;$G29,Setup!$D$2:$CX$500,COLUMNS($J29:BG29)+9,FALSE))</f>
        <v/>
      </c>
      <c r="BH29" t="str">
        <f>IF(ISBLANK(VLOOKUP($C29&amp;$D29&amp;$G29,Setup!$D$2:$CX$500,COLUMNS($J29:BH29)+9,FALSE)),"",VLOOKUP($C29&amp;$D29&amp;$G29,Setup!$D$2:$CX$500,COLUMNS($J29:BH29)+9,FALSE))</f>
        <v/>
      </c>
      <c r="BI29" t="str">
        <f>IF(ISBLANK(VLOOKUP($C29&amp;$D29&amp;$G29,Setup!$D$2:$CX$500,COLUMNS($J29:BI29)+9,FALSE)),"",VLOOKUP($C29&amp;$D29&amp;$G29,Setup!$D$2:$CX$500,COLUMNS($J29:BI29)+9,FALSE))</f>
        <v/>
      </c>
      <c r="BJ29" t="str">
        <f>IF(ISBLANK(VLOOKUP($C29&amp;$D29&amp;$G29,Setup!$D$2:$CX$500,COLUMNS($J29:BJ29)+9,FALSE)),"",VLOOKUP($C29&amp;$D29&amp;$G29,Setup!$D$2:$CX$500,COLUMNS($J29:BJ29)+9,FALSE))</f>
        <v/>
      </c>
      <c r="BK29" t="str">
        <f>IF(ISBLANK(VLOOKUP($C29&amp;$D29&amp;$G29,Setup!$D$2:$CX$500,COLUMNS($J29:BK29)+9,FALSE)),"",VLOOKUP($C29&amp;$D29&amp;$G29,Setup!$D$2:$CX$500,COLUMNS($J29:BK29)+9,FALSE))</f>
        <v/>
      </c>
      <c r="BL29" t="str">
        <f>IF(ISBLANK(VLOOKUP($C29&amp;$D29&amp;$G29,Setup!$D$2:$CX$500,COLUMNS($J29:BL29)+9,FALSE)),"",VLOOKUP($C29&amp;$D29&amp;$G29,Setup!$D$2:$CX$500,COLUMNS($J29:BL29)+9,FALSE))</f>
        <v/>
      </c>
      <c r="BM29" t="str">
        <f>IF(ISBLANK(VLOOKUP($C29&amp;$D29&amp;$G29,Setup!$D$2:$CX$500,COLUMNS($J29:BM29)+9,FALSE)),"",VLOOKUP($C29&amp;$D29&amp;$G29,Setup!$D$2:$CX$500,COLUMNS($J29:BM29)+9,FALSE))</f>
        <v/>
      </c>
      <c r="BN29" t="str">
        <f>IF(ISBLANK(VLOOKUP($C29&amp;$D29&amp;$G29,Setup!$D$2:$CX$500,COLUMNS($J29:BN29)+9,FALSE)),"",VLOOKUP($C29&amp;$D29&amp;$G29,Setup!$D$2:$CX$500,COLUMNS($J29:BN29)+9,FALSE))</f>
        <v/>
      </c>
      <c r="BO29" t="str">
        <f>IF(ISBLANK(VLOOKUP($C29&amp;$D29&amp;$G29,Setup!$D$2:$CX$500,COLUMNS($J29:BO29)+9,FALSE)),"",VLOOKUP($C29&amp;$D29&amp;$G29,Setup!$D$2:$CX$500,COLUMNS($J29:BO29)+9,FALSE))</f>
        <v/>
      </c>
      <c r="BP29" t="str">
        <f>IF(ISBLANK(VLOOKUP($C29&amp;$D29&amp;$G29,Setup!$D$2:$CX$500,COLUMNS($J29:BP29)+9,FALSE)),"",VLOOKUP($C29&amp;$D29&amp;$G29,Setup!$D$2:$CX$500,COLUMNS($J29:BP29)+9,FALSE))</f>
        <v/>
      </c>
      <c r="BQ29" t="str">
        <f>IF(ISBLANK(VLOOKUP($C29&amp;$D29&amp;$G29,Setup!$D$2:$CX$500,COLUMNS($J29:BQ29)+9,FALSE)),"",VLOOKUP($C29&amp;$D29&amp;$G29,Setup!$D$2:$CX$500,COLUMNS($J29:BQ29)+9,FALSE))</f>
        <v/>
      </c>
      <c r="BR29" t="str">
        <f>IF(ISBLANK(VLOOKUP($C29&amp;$D29&amp;$G29,Setup!$D$2:$CX$500,COLUMNS($J29:BR29)+9,FALSE)),"",VLOOKUP($C29&amp;$D29&amp;$G29,Setup!$D$2:$CX$500,COLUMNS($J29:BR29)+9,FALSE))</f>
        <v/>
      </c>
      <c r="BS29" t="str">
        <f>IF(ISBLANK(VLOOKUP($C29&amp;$D29&amp;$G29,Setup!$D$2:$CX$500,COLUMNS($J29:BS29)+9,FALSE)),"",VLOOKUP($C29&amp;$D29&amp;$G29,Setup!$D$2:$CX$500,COLUMNS($J29:BS29)+9,FALSE))</f>
        <v/>
      </c>
      <c r="BT29" t="str">
        <f>IF(ISBLANK(VLOOKUP($C29&amp;$D29&amp;$G29,Setup!$D$2:$CX$500,COLUMNS($J29:BT29)+9,FALSE)),"",VLOOKUP($C29&amp;$D29&amp;$G29,Setup!$D$2:$CX$500,COLUMNS($J29:BT29)+9,FALSE))</f>
        <v/>
      </c>
      <c r="BU29" t="str">
        <f>IF(ISBLANK(VLOOKUP($C29&amp;$D29&amp;$G29,Setup!$D$2:$CX$500,COLUMNS($J29:BU29)+9,FALSE)),"",VLOOKUP($C29&amp;$D29&amp;$G29,Setup!$D$2:$CX$500,COLUMNS($J29:BU29)+9,FALSE))</f>
        <v/>
      </c>
      <c r="BV29" t="str">
        <f>IF(ISBLANK(VLOOKUP($C29&amp;$D29&amp;$G29,Setup!$D$2:$CX$500,COLUMNS($J29:BV29)+9,FALSE)),"",VLOOKUP($C29&amp;$D29&amp;$G29,Setup!$D$2:$CX$500,COLUMNS($J29:BV29)+9,FALSE))</f>
        <v/>
      </c>
      <c r="BW29" t="str">
        <f>IF(ISBLANK(VLOOKUP($C29&amp;$D29&amp;$G29,Setup!$D$2:$CX$500,COLUMNS($J29:BW29)+9,FALSE)),"",VLOOKUP($C29&amp;$D29&amp;$G29,Setup!$D$2:$CX$500,COLUMNS($J29:BW29)+9,FALSE))</f>
        <v/>
      </c>
      <c r="BX29" t="str">
        <f>IF(ISBLANK(VLOOKUP($C29&amp;$D29&amp;$G29,Setup!$D$2:$CX$500,COLUMNS($J29:BX29)+9,FALSE)),"",VLOOKUP($C29&amp;$D29&amp;$G29,Setup!$D$2:$CX$500,COLUMNS($J29:BX29)+9,FALSE))</f>
        <v/>
      </c>
      <c r="BY29" t="str">
        <f>IF(ISBLANK(VLOOKUP($C29&amp;$D29&amp;$G29,Setup!$D$2:$CX$500,COLUMNS($J29:BY29)+9,FALSE)),"",VLOOKUP($C29&amp;$D29&amp;$G29,Setup!$D$2:$CX$500,COLUMNS($J29:BY29)+9,FALSE))</f>
        <v/>
      </c>
      <c r="BZ29" t="str">
        <f>IF(ISBLANK(VLOOKUP($C29&amp;$D29&amp;$G29,Setup!$D$2:$CX$500,COLUMNS($J29:BZ29)+9,FALSE)),"",VLOOKUP($C29&amp;$D29&amp;$G29,Setup!$D$2:$CX$500,COLUMNS($J29:BZ29)+9,FALSE))</f>
        <v/>
      </c>
      <c r="CA29" t="str">
        <f>IF(ISBLANK(VLOOKUP($C29&amp;$D29&amp;$G29,Setup!$D$2:$CX$500,COLUMNS($J29:CA29)+9,FALSE)),"",VLOOKUP($C29&amp;$D29&amp;$G29,Setup!$D$2:$CX$500,COLUMNS($J29:CA29)+9,FALSE))</f>
        <v/>
      </c>
      <c r="CB29" t="str">
        <f>IF(ISBLANK(VLOOKUP($C29&amp;$D29&amp;$G29,Setup!$D$2:$CX$500,COLUMNS($J29:CB29)+9,FALSE)),"",VLOOKUP($C29&amp;$D29&amp;$G29,Setup!$D$2:$CX$500,COLUMNS($J29:CB29)+9,FALSE))</f>
        <v/>
      </c>
      <c r="CC29" t="str">
        <f>IF(ISBLANK(VLOOKUP($C29&amp;$D29&amp;$G29,Setup!$D$2:$CX$500,COLUMNS($J29:CC29)+9,FALSE)),"",VLOOKUP($C29&amp;$D29&amp;$G29,Setup!$D$2:$CX$500,COLUMNS($J29:CC29)+9,FALSE))</f>
        <v/>
      </c>
      <c r="CD29" t="str">
        <f>IF(ISBLANK(VLOOKUP($C29&amp;$D29&amp;$G29,Setup!$D$2:$CX$500,COLUMNS($J29:CD29)+9,FALSE)),"",VLOOKUP($C29&amp;$D29&amp;$G29,Setup!$D$2:$CX$500,COLUMNS($J29:CD29)+9,FALSE))</f>
        <v/>
      </c>
      <c r="CE29" t="str">
        <f>IF(ISBLANK(VLOOKUP($C29&amp;$D29&amp;$G29,Setup!$D$2:$CX$500,COLUMNS($J29:CE29)+9,FALSE)),"",VLOOKUP($C29&amp;$D29&amp;$G29,Setup!$D$2:$CX$500,COLUMNS($J29:CE29)+9,FALSE))</f>
        <v/>
      </c>
      <c r="CF29" t="str">
        <f>IF(ISBLANK(VLOOKUP($C29&amp;$D29&amp;$G29,Setup!$D$2:$CX$500,COLUMNS($J29:CF29)+9,FALSE)),"",VLOOKUP($C29&amp;$D29&amp;$G29,Setup!$D$2:$CX$500,COLUMNS($J29:CF29)+9,FALSE))</f>
        <v/>
      </c>
      <c r="CG29" t="str">
        <f>IF(ISBLANK(VLOOKUP($C29&amp;$D29&amp;$G29,Setup!$D$2:$CX$500,COLUMNS($J29:CG29)+9,FALSE)),"",VLOOKUP($C29&amp;$D29&amp;$G29,Setup!$D$2:$CX$500,COLUMNS($J29:CG29)+9,FALSE))</f>
        <v/>
      </c>
      <c r="CH29" t="str">
        <f>IF(ISBLANK(VLOOKUP($C29&amp;$D29&amp;$G29,Setup!$D$2:$CX$500,COLUMNS($J29:CH29)+9,FALSE)),"",VLOOKUP($C29&amp;$D29&amp;$G29,Setup!$D$2:$CX$500,COLUMNS($J29:CH29)+9,FALSE))</f>
        <v/>
      </c>
      <c r="CI29" t="str">
        <f>IF(ISBLANK(VLOOKUP($C29&amp;$D29&amp;$G29,Setup!$D$2:$CX$500,COLUMNS($J29:CI29)+9,FALSE)),"",VLOOKUP($C29&amp;$D29&amp;$G29,Setup!$D$2:$CX$500,COLUMNS($J29:CI29)+9,FALSE))</f>
        <v/>
      </c>
      <c r="CJ29" t="str">
        <f>IF(ISBLANK(VLOOKUP($C29&amp;$D29&amp;$G29,Setup!$D$2:$CX$500,COLUMNS($J29:CJ29)+9,FALSE)),"",VLOOKUP($C29&amp;$D29&amp;$G29,Setup!$D$2:$CX$500,COLUMNS($J29:CJ29)+9,FALSE))</f>
        <v/>
      </c>
      <c r="CK29" t="str">
        <f>IF(ISBLANK(VLOOKUP($C29&amp;$D29&amp;$G29,Setup!$D$2:$CX$500,COLUMNS($J29:CK29)+9,FALSE)),"",VLOOKUP($C29&amp;$D29&amp;$G29,Setup!$D$2:$CX$500,COLUMNS($J29:CK29)+9,FALSE))</f>
        <v/>
      </c>
      <c r="CL29" t="str">
        <f>IF(ISBLANK(VLOOKUP($C29&amp;$D29&amp;$G29,Setup!$D$2:$CX$500,COLUMNS($J29:CL29)+9,FALSE)),"",VLOOKUP($C29&amp;$D29&amp;$G29,Setup!$D$2:$CX$500,COLUMNS($J29:CL29)+9,FALSE))</f>
        <v/>
      </c>
      <c r="CM29" t="str">
        <f>IF(ISBLANK(VLOOKUP($C29&amp;$D29&amp;$G29,Setup!$D$2:$CX$500,COLUMNS($J29:CM29)+9,FALSE)),"",VLOOKUP($C29&amp;$D29&amp;$G29,Setup!$D$2:$CX$500,COLUMNS($J29:CM29)+9,FALSE))</f>
        <v/>
      </c>
      <c r="CN29" t="str">
        <f>IF(ISBLANK(VLOOKUP($C29&amp;$D29&amp;$G29,Setup!$D$2:$CX$500,COLUMNS($J29:CN29)+9,FALSE)),"",VLOOKUP($C29&amp;$D29&amp;$G29,Setup!$D$2:$CX$500,COLUMNS($J29:CN29)+9,FALSE))</f>
        <v/>
      </c>
      <c r="CO29" t="str">
        <f>IF(ISBLANK(VLOOKUP($C29&amp;$D29&amp;$G29,Setup!$D$2:$CX$500,COLUMNS($J29:CO29)+9,FALSE)),"",VLOOKUP($C29&amp;$D29&amp;$G29,Setup!$D$2:$CX$500,COLUMNS($J29:CO29)+9,FALSE))</f>
        <v/>
      </c>
      <c r="CP29" t="str">
        <f>IF(ISBLANK(VLOOKUP($C29&amp;$D29&amp;$G29,Setup!$D$2:$CX$500,COLUMNS($J29:CP29)+9,FALSE)),"",VLOOKUP($C29&amp;$D29&amp;$G29,Setup!$D$2:$CX$500,COLUMNS($J29:CP29)+9,FALSE))</f>
        <v/>
      </c>
      <c r="CQ29" t="str">
        <f>IF(ISBLANK(VLOOKUP($C29&amp;$D29&amp;$G29,Setup!$D$2:$CX$500,COLUMNS($J29:CQ29)+9,FALSE)),"",VLOOKUP($C29&amp;$D29&amp;$G29,Setup!$D$2:$CX$500,COLUMNS($J29:CQ29)+9,FALSE))</f>
        <v/>
      </c>
      <c r="CR29" t="str">
        <f>IF(ISBLANK(VLOOKUP($C29&amp;$D29&amp;$G29,Setup!$D$2:$CX$500,COLUMNS($J29:CR29)+9,FALSE)),"",VLOOKUP($C29&amp;$D29&amp;$G29,Setup!$D$2:$CX$500,COLUMNS($J29:CR29)+9,FALSE))</f>
        <v/>
      </c>
      <c r="CS29" t="str">
        <f>IF(ISBLANK(VLOOKUP($C29&amp;$D29&amp;$G29,Setup!$D$2:$CX$500,COLUMNS($J29:CS29)+9,FALSE)),"",VLOOKUP($C29&amp;$D29&amp;$G29,Setup!$D$2:$CX$500,COLUMNS($J29:CS29)+9,FALSE))</f>
        <v/>
      </c>
      <c r="CT29" t="str">
        <f>IF(ISBLANK(VLOOKUP($C29&amp;$D29&amp;$G29,Setup!$D$2:$CX$500,COLUMNS($J29:CT29)+9,FALSE)),"",VLOOKUP($C29&amp;$D29&amp;$G29,Setup!$D$2:$CX$500,COLUMNS($J29:CT29)+9,FALSE))</f>
        <v/>
      </c>
      <c r="CU29" t="str">
        <f>IF(ISBLANK(VLOOKUP($C29&amp;$D29&amp;$G29,Setup!$D$2:$CX$500,COLUMNS($J29:CU29)+9,FALSE)),"",VLOOKUP($C29&amp;$D29&amp;$G29,Setup!$D$2:$CX$500,COLUMNS($J29:CU29)+9,FALSE))</f>
        <v/>
      </c>
    </row>
    <row r="30" spans="1:99" x14ac:dyDescent="0.25">
      <c r="A30" t="s">
        <v>515</v>
      </c>
      <c r="B30" t="s">
        <v>156</v>
      </c>
      <c r="C30" s="1" t="s">
        <v>159</v>
      </c>
      <c r="D30" s="1" t="s">
        <v>192</v>
      </c>
      <c r="E30" s="1" t="s">
        <v>563</v>
      </c>
      <c r="F30" s="1" t="s">
        <v>186</v>
      </c>
      <c r="G30" s="1" t="s">
        <v>29</v>
      </c>
      <c r="H30" s="1" t="s">
        <v>564</v>
      </c>
      <c r="I30" s="1" t="s">
        <v>552</v>
      </c>
      <c r="J30" t="str">
        <f>IF(ISBLANK(VLOOKUP($C30&amp;$D30&amp;$G30,Setup!$D$2:$CX$500,COLUMNS($J30:J30)+9,FALSE)),"",VLOOKUP($C30&amp;$D30&amp;$G30,Setup!$D$2:$CX$500,COLUMNS($J30:J30)+9,FALSE))</f>
        <v>Merchandise</v>
      </c>
      <c r="K30" t="str">
        <f>IF(ISBLANK(VLOOKUP($C30&amp;$D30&amp;$G30,Setup!$D$2:$CX$500,COLUMNS($J30:K30)+9,FALSE)),"",VLOOKUP($C30&amp;$D30&amp;$G30,Setup!$D$2:$CX$500,COLUMNS($J30:K30)+9,FALSE))</f>
        <v>SEE ALL BRANDS »</v>
      </c>
      <c r="L30" t="str">
        <f>IF(ISBLANK(VLOOKUP($C30&amp;$D30&amp;$G30,Setup!$D$2:$CX$500,COLUMNS($J30:L30)+9,FALSE)),"",VLOOKUP($C30&amp;$D30&amp;$G30,Setup!$D$2:$CX$500,COLUMNS($J30:L30)+9,FALSE))</f>
        <v/>
      </c>
      <c r="M30" t="str">
        <f>IF(ISBLANK(VLOOKUP($C30&amp;$D30&amp;$G30,Setup!$D$2:$CX$500,COLUMNS($J30:M30)+9,FALSE)),"",VLOOKUP($C30&amp;$D30&amp;$G30,Setup!$D$2:$CX$500,COLUMNS($J30:M30)+9,FALSE))</f>
        <v/>
      </c>
      <c r="N30" t="str">
        <f>IF(ISBLANK(VLOOKUP($C30&amp;$D30&amp;$G30,Setup!$D$2:$CX$500,COLUMNS($J30:N30)+9,FALSE)),"",VLOOKUP($C30&amp;$D30&amp;$G30,Setup!$D$2:$CX$500,COLUMNS($J30:N30)+9,FALSE))</f>
        <v/>
      </c>
      <c r="O30" t="str">
        <f>IF(ISBLANK(VLOOKUP($C30&amp;$D30&amp;$G30,Setup!$D$2:$CX$500,COLUMNS($J30:O30)+9,FALSE)),"",VLOOKUP($C30&amp;$D30&amp;$G30,Setup!$D$2:$CX$500,COLUMNS($J30:O30)+9,FALSE))</f>
        <v/>
      </c>
      <c r="P30" t="str">
        <f>IF(ISBLANK(VLOOKUP($C30&amp;$D30&amp;$G30,Setup!$D$2:$CX$500,COLUMNS($J30:P30)+9,FALSE)),"",VLOOKUP($C30&amp;$D30&amp;$G30,Setup!$D$2:$CX$500,COLUMNS($J30:P30)+9,FALSE))</f>
        <v/>
      </c>
      <c r="Q30" t="str">
        <f>IF(ISBLANK(VLOOKUP($C30&amp;$D30&amp;$G30,Setup!$D$2:$CX$500,COLUMNS($J30:Q30)+9,FALSE)),"",VLOOKUP($C30&amp;$D30&amp;$G30,Setup!$D$2:$CX$500,COLUMNS($J30:Q30)+9,FALSE))</f>
        <v/>
      </c>
      <c r="R30" t="str">
        <f>IF(ISBLANK(VLOOKUP($C30&amp;$D30&amp;$G30,Setup!$D$2:$CX$500,COLUMNS($J30:R30)+9,FALSE)),"",VLOOKUP($C30&amp;$D30&amp;$G30,Setup!$D$2:$CX$500,COLUMNS($J30:R30)+9,FALSE))</f>
        <v/>
      </c>
      <c r="S30" t="str">
        <f>IF(ISBLANK(VLOOKUP($C30&amp;$D30&amp;$G30,Setup!$D$2:$CX$500,COLUMNS($J30:S30)+9,FALSE)),"",VLOOKUP($C30&amp;$D30&amp;$G30,Setup!$D$2:$CX$500,COLUMNS($J30:S30)+9,FALSE))</f>
        <v/>
      </c>
      <c r="T30" t="str">
        <f>IF(ISBLANK(VLOOKUP($C30&amp;$D30&amp;$G30,Setup!$D$2:$CX$500,COLUMNS($J30:T30)+9,FALSE)),"",VLOOKUP($C30&amp;$D30&amp;$G30,Setup!$D$2:$CX$500,COLUMNS($J30:T30)+9,FALSE))</f>
        <v>Vouchers and Cash</v>
      </c>
      <c r="U30" t="str">
        <f>IF(ISBLANK(VLOOKUP($C30&amp;$D30&amp;$G30,Setup!$D$2:$CX$500,COLUMNS($J30:U30)+9,FALSE)),"",VLOOKUP($C30&amp;$D30&amp;$G30,Setup!$D$2:$CX$500,COLUMNS($J30:U30)+9,FALSE))</f>
        <v>Gift Vouchers</v>
      </c>
      <c r="V30" t="str">
        <f>IF(ISBLANK(VLOOKUP($C30&amp;$D30&amp;$G30,Setup!$D$2:$CX$500,COLUMNS($J30:V30)+9,FALSE)),"",VLOOKUP($C30&amp;$D30&amp;$G30,Setup!$D$2:$CX$500,COLUMNS($J30:V30)+9,FALSE))</f>
        <v>Cash Rebate</v>
      </c>
      <c r="W30" t="str">
        <f>IF(ISBLANK(VLOOKUP($C30&amp;$D30&amp;$G30,Setup!$D$2:$CX$500,COLUMNS($J30:W30)+9,FALSE)),"",VLOOKUP($C30&amp;$D30&amp;$G30,Setup!$D$2:$CX$500,COLUMNS($J30:W30)+9,FALSE))</f>
        <v>SEE ALL »</v>
      </c>
      <c r="X30" t="str">
        <f>IF(ISBLANK(VLOOKUP($C30&amp;$D30&amp;$G30,Setup!$D$2:$CX$500,COLUMNS($J30:X30)+9,FALSE)),"",VLOOKUP($C30&amp;$D30&amp;$G30,Setup!$D$2:$CX$500,COLUMNS($J30:X30)+9,FALSE))</f>
        <v/>
      </c>
      <c r="Y30" t="str">
        <f>IF(ISBLANK(VLOOKUP($C30&amp;$D30&amp;$G30,Setup!$D$2:$CX$500,COLUMNS($J30:Y30)+9,FALSE)),"",VLOOKUP($C30&amp;$D30&amp;$G30,Setup!$D$2:$CX$500,COLUMNS($J30:Y30)+9,FALSE))</f>
        <v/>
      </c>
      <c r="Z30" t="str">
        <f>IF(ISBLANK(VLOOKUP($C30&amp;$D30&amp;$G30,Setup!$D$2:$CX$500,COLUMNS($J30:Z30)+9,FALSE)),"",VLOOKUP($C30&amp;$D30&amp;$G30,Setup!$D$2:$CX$500,COLUMNS($J30:Z30)+9,FALSE))</f>
        <v/>
      </c>
      <c r="AA30" t="str">
        <f>IF(ISBLANK(VLOOKUP($C30&amp;$D30&amp;$G30,Setup!$D$2:$CX$500,COLUMNS($J30:AA30)+9,FALSE)),"",VLOOKUP($C30&amp;$D30&amp;$G30,Setup!$D$2:$CX$500,COLUMNS($J30:AA30)+9,FALSE))</f>
        <v/>
      </c>
      <c r="AB30" t="str">
        <f>IF(ISBLANK(VLOOKUP($C30&amp;$D30&amp;$G30,Setup!$D$2:$CX$500,COLUMNS($J30:AB30)+9,FALSE)),"",VLOOKUP($C30&amp;$D30&amp;$G30,Setup!$D$2:$CX$500,COLUMNS($J30:AB30)+9,FALSE))</f>
        <v/>
      </c>
      <c r="AC30" t="str">
        <f>IF(ISBLANK(VLOOKUP($C30&amp;$D30&amp;$G30,Setup!$D$2:$CX$500,COLUMNS($J30:AC30)+9,FALSE)),"",VLOOKUP($C30&amp;$D30&amp;$G30,Setup!$D$2:$CX$500,COLUMNS($J30:AC30)+9,FALSE))</f>
        <v/>
      </c>
      <c r="AD30" t="str">
        <f>IF(ISBLANK(VLOOKUP($C30&amp;$D30&amp;$G30,Setup!$D$2:$CX$500,COLUMNS($J30:AD30)+9,FALSE)),"",VLOOKUP($C30&amp;$D30&amp;$G30,Setup!$D$2:$CX$500,COLUMNS($J30:AD30)+9,FALSE))</f>
        <v>Travel</v>
      </c>
      <c r="AE30" t="str">
        <f>IF(ISBLANK(VLOOKUP($C30&amp;$D30&amp;$G30,Setup!$D$2:$CX$500,COLUMNS($J30:AE30)+9,FALSE)),"",VLOOKUP($C30&amp;$D30&amp;$G30,Setup!$D$2:$CX$500,COLUMNS($J30:AE30)+9,FALSE))</f>
        <v>Flights</v>
      </c>
      <c r="AF30" t="str">
        <f>IF(ISBLANK(VLOOKUP($C30&amp;$D30&amp;$G30,Setup!$D$2:$CX$500,COLUMNS($J30:AF30)+9,FALSE)),"",VLOOKUP($C30&amp;$D30&amp;$G30,Setup!$D$2:$CX$500,COLUMNS($J30:AF30)+9,FALSE))</f>
        <v>Hotels</v>
      </c>
      <c r="AG30" t="str">
        <f>IF(ISBLANK(VLOOKUP($C30&amp;$D30&amp;$G30,Setup!$D$2:$CX$500,COLUMNS($J30:AG30)+9,FALSE)),"",VLOOKUP($C30&amp;$D30&amp;$G30,Setup!$D$2:$CX$500,COLUMNS($J30:AG30)+9,FALSE))</f>
        <v>Cars</v>
      </c>
      <c r="AH30" t="str">
        <f>IF(ISBLANK(VLOOKUP($C30&amp;$D30&amp;$G30,Setup!$D$2:$CX$500,COLUMNS($J30:AH30)+9,FALSE)),"",VLOOKUP($C30&amp;$D30&amp;$G30,Setup!$D$2:$CX$500,COLUMNS($J30:AH30)+9,FALSE))</f>
        <v>Deals</v>
      </c>
      <c r="AI30" t="str">
        <f>IF(ISBLANK(VLOOKUP($C30&amp;$D30&amp;$G30,Setup!$D$2:$CX$500,COLUMNS($J30:AI30)+9,FALSE)),"",VLOOKUP($C30&amp;$D30&amp;$G30,Setup!$D$2:$CX$500,COLUMNS($J30:AI30)+9,FALSE))</f>
        <v>Activities</v>
      </c>
      <c r="AJ30" t="str">
        <f>IF(ISBLANK(VLOOKUP($C30&amp;$D30&amp;$G30,Setup!$D$2:$CX$500,COLUMNS($J30:AJ30)+9,FALSE)),"",VLOOKUP($C30&amp;$D30&amp;$G30,Setup!$D$2:$CX$500,COLUMNS($J30:AJ30)+9,FALSE))</f>
        <v>My Trips</v>
      </c>
      <c r="AK30" t="str">
        <f>IF(ISBLANK(VLOOKUP($C30&amp;$D30&amp;$G30,Setup!$D$2:$CX$500,COLUMNS($J30:AK30)+9,FALSE)),"",VLOOKUP($C30&amp;$D30&amp;$G30,Setup!$D$2:$CX$500,COLUMNS($J30:AK30)+9,FALSE))</f>
        <v>Itinerary</v>
      </c>
      <c r="AL30" t="str">
        <f>IF(ISBLANK(VLOOKUP($C30&amp;$D30&amp;$G30,Setup!$D$2:$CX$500,COLUMNS($J30:AL30)+9,FALSE)),"",VLOOKUP($C30&amp;$D30&amp;$G30,Setup!$D$2:$CX$500,COLUMNS($J30:AL30)+9,FALSE))</f>
        <v>Points Transfer</v>
      </c>
      <c r="AM30" t="str">
        <f>IF(ISBLANK(VLOOKUP($C30&amp;$D30&amp;$G30,Setup!$D$2:$CX$500,COLUMNS($J30:AM30)+9,FALSE)),"",VLOOKUP($C30&amp;$D30&amp;$G30,Setup!$D$2:$CX$500,COLUMNS($J30:AM30)+9,FALSE))</f>
        <v/>
      </c>
      <c r="AN30" t="str">
        <f>IF(ISBLANK(VLOOKUP($C30&amp;$D30&amp;$G30,Setup!$D$2:$CX$500,COLUMNS($J30:AN30)+9,FALSE)),"",VLOOKUP($C30&amp;$D30&amp;$G30,Setup!$D$2:$CX$500,COLUMNS($J30:AN30)+9,FALSE))</f>
        <v>Shop at Partners</v>
      </c>
      <c r="AO30" t="str">
        <f>IF(ISBLANK(VLOOKUP($C30&amp;$D30&amp;$G30,Setup!$D$2:$CX$500,COLUMNS($J30:AO30)+9,FALSE)),"",VLOOKUP($C30&amp;$D30&amp;$G30,Setup!$D$2:$CX$500,COLUMNS($J30:AO30)+9,FALSE))</f>
        <v>Instant Rewards</v>
      </c>
      <c r="AP30" t="str">
        <f>IF(ISBLANK(VLOOKUP($C30&amp;$D30&amp;$G30,Setup!$D$2:$CX$500,COLUMNS($J30:AP30)+9,FALSE)),"",VLOOKUP($C30&amp;$D30&amp;$G30,Setup!$D$2:$CX$500,COLUMNS($J30:AP30)+9,FALSE))</f>
        <v/>
      </c>
      <c r="AQ30" t="str">
        <f>IF(ISBLANK(VLOOKUP($C30&amp;$D30&amp;$G30,Setup!$D$2:$CX$500,COLUMNS($J30:AQ30)+9,FALSE)),"",VLOOKUP($C30&amp;$D30&amp;$G30,Setup!$D$2:$CX$500,COLUMNS($J30:AQ30)+9,FALSE))</f>
        <v/>
      </c>
      <c r="AR30" t="str">
        <f>IF(ISBLANK(VLOOKUP($C30&amp;$D30&amp;$G30,Setup!$D$2:$CX$500,COLUMNS($J30:AR30)+9,FALSE)),"",VLOOKUP($C30&amp;$D30&amp;$G30,Setup!$D$2:$CX$500,COLUMNS($J30:AR30)+9,FALSE))</f>
        <v/>
      </c>
      <c r="AS30" t="str">
        <f>IF(ISBLANK(VLOOKUP($C30&amp;$D30&amp;$G30,Setup!$D$2:$CX$500,COLUMNS($J30:AS30)+9,FALSE)),"",VLOOKUP($C30&amp;$D30&amp;$G30,Setup!$D$2:$CX$500,COLUMNS($J30:AS30)+9,FALSE))</f>
        <v/>
      </c>
      <c r="AT30" t="str">
        <f>IF(ISBLANK(VLOOKUP($C30&amp;$D30&amp;$G30,Setup!$D$2:$CX$500,COLUMNS($J30:AT30)+9,FALSE)),"",VLOOKUP($C30&amp;$D30&amp;$G30,Setup!$D$2:$CX$500,COLUMNS($J30:AT30)+9,FALSE))</f>
        <v/>
      </c>
      <c r="AU30" t="str">
        <f>IF(ISBLANK(VLOOKUP($C30&amp;$D30&amp;$G30,Setup!$D$2:$CX$500,COLUMNS($J30:AU30)+9,FALSE)),"",VLOOKUP($C30&amp;$D30&amp;$G30,Setup!$D$2:$CX$500,COLUMNS($J30:AU30)+9,FALSE))</f>
        <v/>
      </c>
      <c r="AV30" t="str">
        <f>IF(ISBLANK(VLOOKUP($C30&amp;$D30&amp;$G30,Setup!$D$2:$CX$500,COLUMNS($J30:AV30)+9,FALSE)),"",VLOOKUP($C30&amp;$D30&amp;$G30,Setup!$D$2:$CX$500,COLUMNS($J30:AV30)+9,FALSE))</f>
        <v/>
      </c>
      <c r="AW30" t="str">
        <f>IF(ISBLANK(VLOOKUP($C30&amp;$D30&amp;$G30,Setup!$D$2:$CX$500,COLUMNS($J30:AW30)+9,FALSE)),"",VLOOKUP($C30&amp;$D30&amp;$G30,Setup!$D$2:$CX$500,COLUMNS($J30:AW30)+9,FALSE))</f>
        <v/>
      </c>
      <c r="AX30" t="str">
        <f>IF(ISBLANK(VLOOKUP($C30&amp;$D30&amp;$G30,Setup!$D$2:$CX$500,COLUMNS($J30:AX30)+9,FALSE)),"",VLOOKUP($C30&amp;$D30&amp;$G30,Setup!$D$2:$CX$500,COLUMNS($J30:AX30)+9,FALSE))</f>
        <v>Offers and Privileges</v>
      </c>
      <c r="AY30" t="str">
        <f>IF(ISBLANK(VLOOKUP($C30&amp;$D30&amp;$G30,Setup!$D$2:$CX$500,COLUMNS($J30:AY30)+9,FALSE)),"",VLOOKUP($C30&amp;$D30&amp;$G30,Setup!$D$2:$CX$500,COLUMNS($J30:AY30)+9,FALSE))</f>
        <v>Year Round Offers</v>
      </c>
      <c r="AZ30" t="str">
        <f>IF(ISBLANK(VLOOKUP($C30&amp;$D30&amp;$G30,Setup!$D$2:$CX$500,COLUMNS($J30:AZ30)+9,FALSE)),"",VLOOKUP($C30&amp;$D30&amp;$G30,Setup!$D$2:$CX$500,COLUMNS($J30:AZ30)+9,FALSE))</f>
        <v>Citi® Private Pass®</v>
      </c>
      <c r="BA30" t="str">
        <f>IF(ISBLANK(VLOOKUP($C30&amp;$D30&amp;$G30,Setup!$D$2:$CX$500,COLUMNS($J30:BA30)+9,FALSE)),"",VLOOKUP($C30&amp;$D30&amp;$G30,Setup!$D$2:$CX$500,COLUMNS($J30:BA30)+9,FALSE))</f>
        <v>Citi World Privileges</v>
      </c>
      <c r="BB30" t="str">
        <f>IF(ISBLANK(VLOOKUP($C30&amp;$D30&amp;$G30,Setup!$D$2:$CX$500,COLUMNS($J30:BB30)+9,FALSE)),"",VLOOKUP($C30&amp;$D30&amp;$G30,Setup!$D$2:$CX$500,COLUMNS($J30:BB30)+9,FALSE))</f>
        <v>SEE ALL »</v>
      </c>
      <c r="BC30" t="str">
        <f>IF(ISBLANK(VLOOKUP($C30&amp;$D30&amp;$G30,Setup!$D$2:$CX$500,COLUMNS($J30:BC30)+9,FALSE)),"",VLOOKUP($C30&amp;$D30&amp;$G30,Setup!$D$2:$CX$500,COLUMNS($J30:BC30)+9,FALSE))</f>
        <v/>
      </c>
      <c r="BD30" t="str">
        <f>IF(ISBLANK(VLOOKUP($C30&amp;$D30&amp;$G30,Setup!$D$2:$CX$500,COLUMNS($J30:BD30)+9,FALSE)),"",VLOOKUP($C30&amp;$D30&amp;$G30,Setup!$D$2:$CX$500,COLUMNS($J30:BD30)+9,FALSE))</f>
        <v/>
      </c>
      <c r="BE30" t="str">
        <f>IF(ISBLANK(VLOOKUP($C30&amp;$D30&amp;$G30,Setup!$D$2:$CX$500,COLUMNS($J30:BE30)+9,FALSE)),"",VLOOKUP($C30&amp;$D30&amp;$G30,Setup!$D$2:$CX$500,COLUMNS($J30:BE30)+9,FALSE))</f>
        <v/>
      </c>
      <c r="BF30" t="str">
        <f>IF(ISBLANK(VLOOKUP($C30&amp;$D30&amp;$G30,Setup!$D$2:$CX$500,COLUMNS($J30:BF30)+9,FALSE)),"",VLOOKUP($C30&amp;$D30&amp;$G30,Setup!$D$2:$CX$500,COLUMNS($J30:BF30)+9,FALSE))</f>
        <v/>
      </c>
      <c r="BG30" t="str">
        <f>IF(ISBLANK(VLOOKUP($C30&amp;$D30&amp;$G30,Setup!$D$2:$CX$500,COLUMNS($J30:BG30)+9,FALSE)),"",VLOOKUP($C30&amp;$D30&amp;$G30,Setup!$D$2:$CX$500,COLUMNS($J30:BG30)+9,FALSE))</f>
        <v/>
      </c>
      <c r="BH30" t="str">
        <f>IF(ISBLANK(VLOOKUP($C30&amp;$D30&amp;$G30,Setup!$D$2:$CX$500,COLUMNS($J30:BH30)+9,FALSE)),"",VLOOKUP($C30&amp;$D30&amp;$G30,Setup!$D$2:$CX$500,COLUMNS($J30:BH30)+9,FALSE))</f>
        <v/>
      </c>
      <c r="BI30" t="str">
        <f>IF(ISBLANK(VLOOKUP($C30&amp;$D30&amp;$G30,Setup!$D$2:$CX$500,COLUMNS($J30:BI30)+9,FALSE)),"",VLOOKUP($C30&amp;$D30&amp;$G30,Setup!$D$2:$CX$500,COLUMNS($J30:BI30)+9,FALSE))</f>
        <v/>
      </c>
      <c r="BJ30" t="str">
        <f>IF(ISBLANK(VLOOKUP($C30&amp;$D30&amp;$G30,Setup!$D$2:$CX$500,COLUMNS($J30:BJ30)+9,FALSE)),"",VLOOKUP($C30&amp;$D30&amp;$G30,Setup!$D$2:$CX$500,COLUMNS($J30:BJ30)+9,FALSE))</f>
        <v/>
      </c>
      <c r="BK30" t="str">
        <f>IF(ISBLANK(VLOOKUP($C30&amp;$D30&amp;$G30,Setup!$D$2:$CX$500,COLUMNS($J30:BK30)+9,FALSE)),"",VLOOKUP($C30&amp;$D30&amp;$G30,Setup!$D$2:$CX$500,COLUMNS($J30:BK30)+9,FALSE))</f>
        <v/>
      </c>
      <c r="BL30" t="str">
        <f>IF(ISBLANK(VLOOKUP($C30&amp;$D30&amp;$G30,Setup!$D$2:$CX$500,COLUMNS($J30:BL30)+9,FALSE)),"",VLOOKUP($C30&amp;$D30&amp;$G30,Setup!$D$2:$CX$500,COLUMNS($J30:BL30)+9,FALSE))</f>
        <v/>
      </c>
      <c r="BM30" t="str">
        <f>IF(ISBLANK(VLOOKUP($C30&amp;$D30&amp;$G30,Setup!$D$2:$CX$500,COLUMNS($J30:BM30)+9,FALSE)),"",VLOOKUP($C30&amp;$D30&amp;$G30,Setup!$D$2:$CX$500,COLUMNS($J30:BM30)+9,FALSE))</f>
        <v/>
      </c>
      <c r="BN30" t="str">
        <f>IF(ISBLANK(VLOOKUP($C30&amp;$D30&amp;$G30,Setup!$D$2:$CX$500,COLUMNS($J30:BN30)+9,FALSE)),"",VLOOKUP($C30&amp;$D30&amp;$G30,Setup!$D$2:$CX$500,COLUMNS($J30:BN30)+9,FALSE))</f>
        <v/>
      </c>
      <c r="BO30" t="str">
        <f>IF(ISBLANK(VLOOKUP($C30&amp;$D30&amp;$G30,Setup!$D$2:$CX$500,COLUMNS($J30:BO30)+9,FALSE)),"",VLOOKUP($C30&amp;$D30&amp;$G30,Setup!$D$2:$CX$500,COLUMNS($J30:BO30)+9,FALSE))</f>
        <v/>
      </c>
      <c r="BP30" t="str">
        <f>IF(ISBLANK(VLOOKUP($C30&amp;$D30&amp;$G30,Setup!$D$2:$CX$500,COLUMNS($J30:BP30)+9,FALSE)),"",VLOOKUP($C30&amp;$D30&amp;$G30,Setup!$D$2:$CX$500,COLUMNS($J30:BP30)+9,FALSE))</f>
        <v/>
      </c>
      <c r="BQ30" t="str">
        <f>IF(ISBLANK(VLOOKUP($C30&amp;$D30&amp;$G30,Setup!$D$2:$CX$500,COLUMNS($J30:BQ30)+9,FALSE)),"",VLOOKUP($C30&amp;$D30&amp;$G30,Setup!$D$2:$CX$500,COLUMNS($J30:BQ30)+9,FALSE))</f>
        <v/>
      </c>
      <c r="BR30" t="str">
        <f>IF(ISBLANK(VLOOKUP($C30&amp;$D30&amp;$G30,Setup!$D$2:$CX$500,COLUMNS($J30:BR30)+9,FALSE)),"",VLOOKUP($C30&amp;$D30&amp;$G30,Setup!$D$2:$CX$500,COLUMNS($J30:BR30)+9,FALSE))</f>
        <v/>
      </c>
      <c r="BS30" t="str">
        <f>IF(ISBLANK(VLOOKUP($C30&amp;$D30&amp;$G30,Setup!$D$2:$CX$500,COLUMNS($J30:BS30)+9,FALSE)),"",VLOOKUP($C30&amp;$D30&amp;$G30,Setup!$D$2:$CX$500,COLUMNS($J30:BS30)+9,FALSE))</f>
        <v/>
      </c>
      <c r="BT30" t="str">
        <f>IF(ISBLANK(VLOOKUP($C30&amp;$D30&amp;$G30,Setup!$D$2:$CX$500,COLUMNS($J30:BT30)+9,FALSE)),"",VLOOKUP($C30&amp;$D30&amp;$G30,Setup!$D$2:$CX$500,COLUMNS($J30:BT30)+9,FALSE))</f>
        <v/>
      </c>
      <c r="BU30" t="str">
        <f>IF(ISBLANK(VLOOKUP($C30&amp;$D30&amp;$G30,Setup!$D$2:$CX$500,COLUMNS($J30:BU30)+9,FALSE)),"",VLOOKUP($C30&amp;$D30&amp;$G30,Setup!$D$2:$CX$500,COLUMNS($J30:BU30)+9,FALSE))</f>
        <v/>
      </c>
      <c r="BV30" t="str">
        <f>IF(ISBLANK(VLOOKUP($C30&amp;$D30&amp;$G30,Setup!$D$2:$CX$500,COLUMNS($J30:BV30)+9,FALSE)),"",VLOOKUP($C30&amp;$D30&amp;$G30,Setup!$D$2:$CX$500,COLUMNS($J30:BV30)+9,FALSE))</f>
        <v/>
      </c>
      <c r="BW30" t="str">
        <f>IF(ISBLANK(VLOOKUP($C30&amp;$D30&amp;$G30,Setup!$D$2:$CX$500,COLUMNS($J30:BW30)+9,FALSE)),"",VLOOKUP($C30&amp;$D30&amp;$G30,Setup!$D$2:$CX$500,COLUMNS($J30:BW30)+9,FALSE))</f>
        <v/>
      </c>
      <c r="BX30" t="str">
        <f>IF(ISBLANK(VLOOKUP($C30&amp;$D30&amp;$G30,Setup!$D$2:$CX$500,COLUMNS($J30:BX30)+9,FALSE)),"",VLOOKUP($C30&amp;$D30&amp;$G30,Setup!$D$2:$CX$500,COLUMNS($J30:BX30)+9,FALSE))</f>
        <v/>
      </c>
      <c r="BY30" t="str">
        <f>IF(ISBLANK(VLOOKUP($C30&amp;$D30&amp;$G30,Setup!$D$2:$CX$500,COLUMNS($J30:BY30)+9,FALSE)),"",VLOOKUP($C30&amp;$D30&amp;$G30,Setup!$D$2:$CX$500,COLUMNS($J30:BY30)+9,FALSE))</f>
        <v/>
      </c>
      <c r="BZ30" t="str">
        <f>IF(ISBLANK(VLOOKUP($C30&amp;$D30&amp;$G30,Setup!$D$2:$CX$500,COLUMNS($J30:BZ30)+9,FALSE)),"",VLOOKUP($C30&amp;$D30&amp;$G30,Setup!$D$2:$CX$500,COLUMNS($J30:BZ30)+9,FALSE))</f>
        <v/>
      </c>
      <c r="CA30" t="str">
        <f>IF(ISBLANK(VLOOKUP($C30&amp;$D30&amp;$G30,Setup!$D$2:$CX$500,COLUMNS($J30:CA30)+9,FALSE)),"",VLOOKUP($C30&amp;$D30&amp;$G30,Setup!$D$2:$CX$500,COLUMNS($J30:CA30)+9,FALSE))</f>
        <v/>
      </c>
      <c r="CB30" t="str">
        <f>IF(ISBLANK(VLOOKUP($C30&amp;$D30&amp;$G30,Setup!$D$2:$CX$500,COLUMNS($J30:CB30)+9,FALSE)),"",VLOOKUP($C30&amp;$D30&amp;$G30,Setup!$D$2:$CX$500,COLUMNS($J30:CB30)+9,FALSE))</f>
        <v/>
      </c>
      <c r="CC30" t="str">
        <f>IF(ISBLANK(VLOOKUP($C30&amp;$D30&amp;$G30,Setup!$D$2:$CX$500,COLUMNS($J30:CC30)+9,FALSE)),"",VLOOKUP($C30&amp;$D30&amp;$G30,Setup!$D$2:$CX$500,COLUMNS($J30:CC30)+9,FALSE))</f>
        <v/>
      </c>
      <c r="CD30" t="str">
        <f>IF(ISBLANK(VLOOKUP($C30&amp;$D30&amp;$G30,Setup!$D$2:$CX$500,COLUMNS($J30:CD30)+9,FALSE)),"",VLOOKUP($C30&amp;$D30&amp;$G30,Setup!$D$2:$CX$500,COLUMNS($J30:CD30)+9,FALSE))</f>
        <v/>
      </c>
      <c r="CE30" t="str">
        <f>IF(ISBLANK(VLOOKUP($C30&amp;$D30&amp;$G30,Setup!$D$2:$CX$500,COLUMNS($J30:CE30)+9,FALSE)),"",VLOOKUP($C30&amp;$D30&amp;$G30,Setup!$D$2:$CX$500,COLUMNS($J30:CE30)+9,FALSE))</f>
        <v/>
      </c>
      <c r="CF30" t="str">
        <f>IF(ISBLANK(VLOOKUP($C30&amp;$D30&amp;$G30,Setup!$D$2:$CX$500,COLUMNS($J30:CF30)+9,FALSE)),"",VLOOKUP($C30&amp;$D30&amp;$G30,Setup!$D$2:$CX$500,COLUMNS($J30:CF30)+9,FALSE))</f>
        <v/>
      </c>
      <c r="CG30" t="str">
        <f>IF(ISBLANK(VLOOKUP($C30&amp;$D30&amp;$G30,Setup!$D$2:$CX$500,COLUMNS($J30:CG30)+9,FALSE)),"",VLOOKUP($C30&amp;$D30&amp;$G30,Setup!$D$2:$CX$500,COLUMNS($J30:CG30)+9,FALSE))</f>
        <v/>
      </c>
      <c r="CH30" t="str">
        <f>IF(ISBLANK(VLOOKUP($C30&amp;$D30&amp;$G30,Setup!$D$2:$CX$500,COLUMNS($J30:CH30)+9,FALSE)),"",VLOOKUP($C30&amp;$D30&amp;$G30,Setup!$D$2:$CX$500,COLUMNS($J30:CH30)+9,FALSE))</f>
        <v/>
      </c>
      <c r="CI30" t="str">
        <f>IF(ISBLANK(VLOOKUP($C30&amp;$D30&amp;$G30,Setup!$D$2:$CX$500,COLUMNS($J30:CI30)+9,FALSE)),"",VLOOKUP($C30&amp;$D30&amp;$G30,Setup!$D$2:$CX$500,COLUMNS($J30:CI30)+9,FALSE))</f>
        <v/>
      </c>
      <c r="CJ30" t="str">
        <f>IF(ISBLANK(VLOOKUP($C30&amp;$D30&amp;$G30,Setup!$D$2:$CX$500,COLUMNS($J30:CJ30)+9,FALSE)),"",VLOOKUP($C30&amp;$D30&amp;$G30,Setup!$D$2:$CX$500,COLUMNS($J30:CJ30)+9,FALSE))</f>
        <v/>
      </c>
      <c r="CK30" t="str">
        <f>IF(ISBLANK(VLOOKUP($C30&amp;$D30&amp;$G30,Setup!$D$2:$CX$500,COLUMNS($J30:CK30)+9,FALSE)),"",VLOOKUP($C30&amp;$D30&amp;$G30,Setup!$D$2:$CX$500,COLUMNS($J30:CK30)+9,FALSE))</f>
        <v/>
      </c>
      <c r="CL30" t="str">
        <f>IF(ISBLANK(VLOOKUP($C30&amp;$D30&amp;$G30,Setup!$D$2:$CX$500,COLUMNS($J30:CL30)+9,FALSE)),"",VLOOKUP($C30&amp;$D30&amp;$G30,Setup!$D$2:$CX$500,COLUMNS($J30:CL30)+9,FALSE))</f>
        <v/>
      </c>
      <c r="CM30" t="str">
        <f>IF(ISBLANK(VLOOKUP($C30&amp;$D30&amp;$G30,Setup!$D$2:$CX$500,COLUMNS($J30:CM30)+9,FALSE)),"",VLOOKUP($C30&amp;$D30&amp;$G30,Setup!$D$2:$CX$500,COLUMNS($J30:CM30)+9,FALSE))</f>
        <v/>
      </c>
      <c r="CN30" t="str">
        <f>IF(ISBLANK(VLOOKUP($C30&amp;$D30&amp;$G30,Setup!$D$2:$CX$500,COLUMNS($J30:CN30)+9,FALSE)),"",VLOOKUP($C30&amp;$D30&amp;$G30,Setup!$D$2:$CX$500,COLUMNS($J30:CN30)+9,FALSE))</f>
        <v/>
      </c>
      <c r="CO30" t="str">
        <f>IF(ISBLANK(VLOOKUP($C30&amp;$D30&amp;$G30,Setup!$D$2:$CX$500,COLUMNS($J30:CO30)+9,FALSE)),"",VLOOKUP($C30&amp;$D30&amp;$G30,Setup!$D$2:$CX$500,COLUMNS($J30:CO30)+9,FALSE))</f>
        <v/>
      </c>
      <c r="CP30" t="str">
        <f>IF(ISBLANK(VLOOKUP($C30&amp;$D30&amp;$G30,Setup!$D$2:$CX$500,COLUMNS($J30:CP30)+9,FALSE)),"",VLOOKUP($C30&amp;$D30&amp;$G30,Setup!$D$2:$CX$500,COLUMNS($J30:CP30)+9,FALSE))</f>
        <v/>
      </c>
      <c r="CQ30" t="str">
        <f>IF(ISBLANK(VLOOKUP($C30&amp;$D30&amp;$G30,Setup!$D$2:$CX$500,COLUMNS($J30:CQ30)+9,FALSE)),"",VLOOKUP($C30&amp;$D30&amp;$G30,Setup!$D$2:$CX$500,COLUMNS($J30:CQ30)+9,FALSE))</f>
        <v/>
      </c>
      <c r="CR30" t="str">
        <f>IF(ISBLANK(VLOOKUP($C30&amp;$D30&amp;$G30,Setup!$D$2:$CX$500,COLUMNS($J30:CR30)+9,FALSE)),"",VLOOKUP($C30&amp;$D30&amp;$G30,Setup!$D$2:$CX$500,COLUMNS($J30:CR30)+9,FALSE))</f>
        <v/>
      </c>
      <c r="CS30" t="str">
        <f>IF(ISBLANK(VLOOKUP($C30&amp;$D30&amp;$G30,Setup!$D$2:$CX$500,COLUMNS($J30:CS30)+9,FALSE)),"",VLOOKUP($C30&amp;$D30&amp;$G30,Setup!$D$2:$CX$500,COLUMNS($J30:CS30)+9,FALSE))</f>
        <v/>
      </c>
      <c r="CT30" t="str">
        <f>IF(ISBLANK(VLOOKUP($C30&amp;$D30&amp;$G30,Setup!$D$2:$CX$500,COLUMNS($J30:CT30)+9,FALSE)),"",VLOOKUP($C30&amp;$D30&amp;$G30,Setup!$D$2:$CX$500,COLUMNS($J30:CT30)+9,FALSE))</f>
        <v/>
      </c>
      <c r="CU30" t="str">
        <f>IF(ISBLANK(VLOOKUP($C30&amp;$D30&amp;$G30,Setup!$D$2:$CX$500,COLUMNS($J30:CU30)+9,FALSE)),"",VLOOKUP($C30&amp;$D30&amp;$G30,Setup!$D$2:$CX$500,COLUMNS($J30:CU30)+9,FALSE))</f>
        <v/>
      </c>
    </row>
    <row r="31" spans="1:99" x14ac:dyDescent="0.25">
      <c r="A31" t="s">
        <v>515</v>
      </c>
      <c r="B31" t="s">
        <v>156</v>
      </c>
      <c r="C31" s="1" t="s">
        <v>159</v>
      </c>
      <c r="D31" s="1" t="s">
        <v>192</v>
      </c>
      <c r="E31" s="1" t="s">
        <v>563</v>
      </c>
      <c r="F31" s="1" t="s">
        <v>186</v>
      </c>
      <c r="G31" s="1" t="s">
        <v>194</v>
      </c>
      <c r="H31" s="1" t="s">
        <v>564</v>
      </c>
      <c r="I31" s="1" t="s">
        <v>552</v>
      </c>
      <c r="J31" t="str">
        <f>IF(ISBLANK(VLOOKUP($C31&amp;$D31&amp;$G31,Setup!$D$2:$CX$500,COLUMNS($J31:J31)+9,FALSE)),"",VLOOKUP($C31&amp;$D31&amp;$G31,Setup!$D$2:$CX$500,COLUMNS($J31:J31)+9,FALSE))</f>
        <v>商品</v>
      </c>
      <c r="K31" t="str">
        <f>IF(ISBLANK(VLOOKUP($C31&amp;$D31&amp;$G31,Setup!$D$2:$CX$500,COLUMNS($J31:K31)+9,FALSE)),"",VLOOKUP($C31&amp;$D31&amp;$G31,Setup!$D$2:$CX$500,COLUMNS($J31:K31)+9,FALSE))</f>
        <v>查閱全部 »</v>
      </c>
      <c r="L31" t="str">
        <f>IF(ISBLANK(VLOOKUP($C31&amp;$D31&amp;$G31,Setup!$D$2:$CX$500,COLUMNS($J31:L31)+9,FALSE)),"",VLOOKUP($C31&amp;$D31&amp;$G31,Setup!$D$2:$CX$500,COLUMNS($J31:L31)+9,FALSE))</f>
        <v/>
      </c>
      <c r="M31" t="str">
        <f>IF(ISBLANK(VLOOKUP($C31&amp;$D31&amp;$G31,Setup!$D$2:$CX$500,COLUMNS($J31:M31)+9,FALSE)),"",VLOOKUP($C31&amp;$D31&amp;$G31,Setup!$D$2:$CX$500,COLUMNS($J31:M31)+9,FALSE))</f>
        <v/>
      </c>
      <c r="N31" t="str">
        <f>IF(ISBLANK(VLOOKUP($C31&amp;$D31&amp;$G31,Setup!$D$2:$CX$500,COLUMNS($J31:N31)+9,FALSE)),"",VLOOKUP($C31&amp;$D31&amp;$G31,Setup!$D$2:$CX$500,COLUMNS($J31:N31)+9,FALSE))</f>
        <v/>
      </c>
      <c r="O31" t="str">
        <f>IF(ISBLANK(VLOOKUP($C31&amp;$D31&amp;$G31,Setup!$D$2:$CX$500,COLUMNS($J31:O31)+9,FALSE)),"",VLOOKUP($C31&amp;$D31&amp;$G31,Setup!$D$2:$CX$500,COLUMNS($J31:O31)+9,FALSE))</f>
        <v/>
      </c>
      <c r="P31" t="str">
        <f>IF(ISBLANK(VLOOKUP($C31&amp;$D31&amp;$G31,Setup!$D$2:$CX$500,COLUMNS($J31:P31)+9,FALSE)),"",VLOOKUP($C31&amp;$D31&amp;$G31,Setup!$D$2:$CX$500,COLUMNS($J31:P31)+9,FALSE))</f>
        <v/>
      </c>
      <c r="Q31" t="str">
        <f>IF(ISBLANK(VLOOKUP($C31&amp;$D31&amp;$G31,Setup!$D$2:$CX$500,COLUMNS($J31:Q31)+9,FALSE)),"",VLOOKUP($C31&amp;$D31&amp;$G31,Setup!$D$2:$CX$500,COLUMNS($J31:Q31)+9,FALSE))</f>
        <v/>
      </c>
      <c r="R31" t="str">
        <f>IF(ISBLANK(VLOOKUP($C31&amp;$D31&amp;$G31,Setup!$D$2:$CX$500,COLUMNS($J31:R31)+9,FALSE)),"",VLOOKUP($C31&amp;$D31&amp;$G31,Setup!$D$2:$CX$500,COLUMNS($J31:R31)+9,FALSE))</f>
        <v/>
      </c>
      <c r="S31" t="str">
        <f>IF(ISBLANK(VLOOKUP($C31&amp;$D31&amp;$G31,Setup!$D$2:$CX$500,COLUMNS($J31:S31)+9,FALSE)),"",VLOOKUP($C31&amp;$D31&amp;$G31,Setup!$D$2:$CX$500,COLUMNS($J31:S31)+9,FALSE))</f>
        <v/>
      </c>
      <c r="T31" t="str">
        <f>IF(ISBLANK(VLOOKUP($C31&amp;$D31&amp;$G31,Setup!$D$2:$CX$500,COLUMNS($J31:T31)+9,FALSE)),"",VLOOKUP($C31&amp;$D31&amp;$G31,Setup!$D$2:$CX$500,COLUMNS($J31:T31)+9,FALSE))</f>
        <v>優惠券和現金</v>
      </c>
      <c r="U31" t="str">
        <f>IF(ISBLANK(VLOOKUP($C31&amp;$D31&amp;$G31,Setup!$D$2:$CX$500,COLUMNS($J31:U31)+9,FALSE)),"",VLOOKUP($C31&amp;$D31&amp;$G31,Setup!$D$2:$CX$500,COLUMNS($J31:U31)+9,FALSE))</f>
        <v>禮券</v>
      </c>
      <c r="V31" t="str">
        <f>IF(ISBLANK(VLOOKUP($C31&amp;$D31&amp;$G31,Setup!$D$2:$CX$500,COLUMNS($J31:V31)+9,FALSE)),"",VLOOKUP($C31&amp;$D31&amp;$G31,Setup!$D$2:$CX$500,COLUMNS($J31:V31)+9,FALSE))</f>
        <v>現金回贈</v>
      </c>
      <c r="W31" t="str">
        <f>IF(ISBLANK(VLOOKUP($C31&amp;$D31&amp;$G31,Setup!$D$2:$CX$500,COLUMNS($J31:W31)+9,FALSE)),"",VLOOKUP($C31&amp;$D31&amp;$G31,Setup!$D$2:$CX$500,COLUMNS($J31:W31)+9,FALSE))</f>
        <v>查閱全部 »</v>
      </c>
      <c r="X31" t="str">
        <f>IF(ISBLANK(VLOOKUP($C31&amp;$D31&amp;$G31,Setup!$D$2:$CX$500,COLUMNS($J31:X31)+9,FALSE)),"",VLOOKUP($C31&amp;$D31&amp;$G31,Setup!$D$2:$CX$500,COLUMNS($J31:X31)+9,FALSE))</f>
        <v/>
      </c>
      <c r="Y31" t="str">
        <f>IF(ISBLANK(VLOOKUP($C31&amp;$D31&amp;$G31,Setup!$D$2:$CX$500,COLUMNS($J31:Y31)+9,FALSE)),"",VLOOKUP($C31&amp;$D31&amp;$G31,Setup!$D$2:$CX$500,COLUMNS($J31:Y31)+9,FALSE))</f>
        <v/>
      </c>
      <c r="Z31" t="str">
        <f>IF(ISBLANK(VLOOKUP($C31&amp;$D31&amp;$G31,Setup!$D$2:$CX$500,COLUMNS($J31:Z31)+9,FALSE)),"",VLOOKUP($C31&amp;$D31&amp;$G31,Setup!$D$2:$CX$500,COLUMNS($J31:Z31)+9,FALSE))</f>
        <v/>
      </c>
      <c r="AA31" t="str">
        <f>IF(ISBLANK(VLOOKUP($C31&amp;$D31&amp;$G31,Setup!$D$2:$CX$500,COLUMNS($J31:AA31)+9,FALSE)),"",VLOOKUP($C31&amp;$D31&amp;$G31,Setup!$D$2:$CX$500,COLUMNS($J31:AA31)+9,FALSE))</f>
        <v/>
      </c>
      <c r="AB31" t="str">
        <f>IF(ISBLANK(VLOOKUP($C31&amp;$D31&amp;$G31,Setup!$D$2:$CX$500,COLUMNS($J31:AB31)+9,FALSE)),"",VLOOKUP($C31&amp;$D31&amp;$G31,Setup!$D$2:$CX$500,COLUMNS($J31:AB31)+9,FALSE))</f>
        <v/>
      </c>
      <c r="AC31" t="str">
        <f>IF(ISBLANK(VLOOKUP($C31&amp;$D31&amp;$G31,Setup!$D$2:$CX$500,COLUMNS($J31:AC31)+9,FALSE)),"",VLOOKUP($C31&amp;$D31&amp;$G31,Setup!$D$2:$CX$500,COLUMNS($J31:AC31)+9,FALSE))</f>
        <v/>
      </c>
      <c r="AD31" t="str">
        <f>IF(ISBLANK(VLOOKUP($C31&amp;$D31&amp;$G31,Setup!$D$2:$CX$500,COLUMNS($J31:AD31)+9,FALSE)),"",VLOOKUP($C31&amp;$D31&amp;$G31,Setup!$D$2:$CX$500,COLUMNS($J31:AD31)+9,FALSE))</f>
        <v>旅遊</v>
      </c>
      <c r="AE31" t="str">
        <f>IF(ISBLANK(VLOOKUP($C31&amp;$D31&amp;$G31,Setup!$D$2:$CX$500,COLUMNS($J31:AE31)+9,FALSE)),"",VLOOKUP($C31&amp;$D31&amp;$G31,Setup!$D$2:$CX$500,COLUMNS($J31:AE31)+9,FALSE))</f>
        <v>機票</v>
      </c>
      <c r="AF31" t="str">
        <f>IF(ISBLANK(VLOOKUP($C31&amp;$D31&amp;$G31,Setup!$D$2:$CX$500,COLUMNS($J31:AF31)+9,FALSE)),"",VLOOKUP($C31&amp;$D31&amp;$G31,Setup!$D$2:$CX$500,COLUMNS($J31:AF31)+9,FALSE))</f>
        <v>酒店</v>
      </c>
      <c r="AG31" t="str">
        <f>IF(ISBLANK(VLOOKUP($C31&amp;$D31&amp;$G31,Setup!$D$2:$CX$500,COLUMNS($J31:AG31)+9,FALSE)),"",VLOOKUP($C31&amp;$D31&amp;$G31,Setup!$D$2:$CX$500,COLUMNS($J31:AG31)+9,FALSE))</f>
        <v>租車</v>
      </c>
      <c r="AH31" t="str">
        <f>IF(ISBLANK(VLOOKUP($C31&amp;$D31&amp;$G31,Setup!$D$2:$CX$500,COLUMNS($J31:AH31)+9,FALSE)),"",VLOOKUP($C31&amp;$D31&amp;$G31,Setup!$D$2:$CX$500,COLUMNS($J31:AH31)+9,FALSE))</f>
        <v>交易</v>
      </c>
      <c r="AI31" t="str">
        <f>IF(ISBLANK(VLOOKUP($C31&amp;$D31&amp;$G31,Setup!$D$2:$CX$500,COLUMNS($J31:AI31)+9,FALSE)),"",VLOOKUP($C31&amp;$D31&amp;$G31,Setup!$D$2:$CX$500,COLUMNS($J31:AI31)+9,FALSE))</f>
        <v>活動</v>
      </c>
      <c r="AJ31" t="str">
        <f>IF(ISBLANK(VLOOKUP($C31&amp;$D31&amp;$G31,Setup!$D$2:$CX$500,COLUMNS($J31:AJ31)+9,FALSE)),"",VLOOKUP($C31&amp;$D31&amp;$G31,Setup!$D$2:$CX$500,COLUMNS($J31:AJ31)+9,FALSE))</f>
        <v>我的旅程</v>
      </c>
      <c r="AK31" t="str">
        <f>IF(ISBLANK(VLOOKUP($C31&amp;$D31&amp;$G31,Setup!$D$2:$CX$500,COLUMNS($J31:AK31)+9,FALSE)),"",VLOOKUP($C31&amp;$D31&amp;$G31,Setup!$D$2:$CX$500,COLUMNS($J31:AK31)+9,FALSE))</f>
        <v>行程表</v>
      </c>
      <c r="AL31" t="str">
        <f>IF(ISBLANK(VLOOKUP($C31&amp;$D31&amp;$G31,Setup!$D$2:$CX$500,COLUMNS($J31:AL31)+9,FALSE)),"",VLOOKUP($C31&amp;$D31&amp;$G31,Setup!$D$2:$CX$500,COLUMNS($J31:AL31)+9,FALSE))</f>
        <v>積分轉移</v>
      </c>
      <c r="AM31" t="str">
        <f>IF(ISBLANK(VLOOKUP($C31&amp;$D31&amp;$G31,Setup!$D$2:$CX$500,COLUMNS($J31:AM31)+9,FALSE)),"",VLOOKUP($C31&amp;$D31&amp;$G31,Setup!$D$2:$CX$500,COLUMNS($J31:AM31)+9,FALSE))</f>
        <v/>
      </c>
      <c r="AN31" t="str">
        <f>IF(ISBLANK(VLOOKUP($C31&amp;$D31&amp;$G31,Setup!$D$2:$CX$500,COLUMNS($J31:AN31)+9,FALSE)),"",VLOOKUP($C31&amp;$D31&amp;$G31,Setup!$D$2:$CX$500,COLUMNS($J31:AN31)+9,FALSE))</f>
        <v>商戶購物</v>
      </c>
      <c r="AO31" t="str">
        <f>IF(ISBLANK(VLOOKUP($C31&amp;$D31&amp;$G31,Setup!$D$2:$CX$500,COLUMNS($J31:AO31)+9,FALSE)),"",VLOOKUP($C31&amp;$D31&amp;$G31,Setup!$D$2:$CX$500,COLUMNS($J31:AO31)+9,FALSE))</f>
        <v>憑分即賞</v>
      </c>
      <c r="AP31" t="str">
        <f>IF(ISBLANK(VLOOKUP($C31&amp;$D31&amp;$G31,Setup!$D$2:$CX$500,COLUMNS($J31:AP31)+9,FALSE)),"",VLOOKUP($C31&amp;$D31&amp;$G31,Setup!$D$2:$CX$500,COLUMNS($J31:AP31)+9,FALSE))</f>
        <v/>
      </c>
      <c r="AQ31" t="str">
        <f>IF(ISBLANK(VLOOKUP($C31&amp;$D31&amp;$G31,Setup!$D$2:$CX$500,COLUMNS($J31:AQ31)+9,FALSE)),"",VLOOKUP($C31&amp;$D31&amp;$G31,Setup!$D$2:$CX$500,COLUMNS($J31:AQ31)+9,FALSE))</f>
        <v/>
      </c>
      <c r="AR31" t="str">
        <f>IF(ISBLANK(VLOOKUP($C31&amp;$D31&amp;$G31,Setup!$D$2:$CX$500,COLUMNS($J31:AR31)+9,FALSE)),"",VLOOKUP($C31&amp;$D31&amp;$G31,Setup!$D$2:$CX$500,COLUMNS($J31:AR31)+9,FALSE))</f>
        <v/>
      </c>
      <c r="AS31" t="str">
        <f>IF(ISBLANK(VLOOKUP($C31&amp;$D31&amp;$G31,Setup!$D$2:$CX$500,COLUMNS($J31:AS31)+9,FALSE)),"",VLOOKUP($C31&amp;$D31&amp;$G31,Setup!$D$2:$CX$500,COLUMNS($J31:AS31)+9,FALSE))</f>
        <v/>
      </c>
      <c r="AT31" t="str">
        <f>IF(ISBLANK(VLOOKUP($C31&amp;$D31&amp;$G31,Setup!$D$2:$CX$500,COLUMNS($J31:AT31)+9,FALSE)),"",VLOOKUP($C31&amp;$D31&amp;$G31,Setup!$D$2:$CX$500,COLUMNS($J31:AT31)+9,FALSE))</f>
        <v/>
      </c>
      <c r="AU31" t="str">
        <f>IF(ISBLANK(VLOOKUP($C31&amp;$D31&amp;$G31,Setup!$D$2:$CX$500,COLUMNS($J31:AU31)+9,FALSE)),"",VLOOKUP($C31&amp;$D31&amp;$G31,Setup!$D$2:$CX$500,COLUMNS($J31:AU31)+9,FALSE))</f>
        <v/>
      </c>
      <c r="AV31" t="str">
        <f>IF(ISBLANK(VLOOKUP($C31&amp;$D31&amp;$G31,Setup!$D$2:$CX$500,COLUMNS($J31:AV31)+9,FALSE)),"",VLOOKUP($C31&amp;$D31&amp;$G31,Setup!$D$2:$CX$500,COLUMNS($J31:AV31)+9,FALSE))</f>
        <v/>
      </c>
      <c r="AW31" t="str">
        <f>IF(ISBLANK(VLOOKUP($C31&amp;$D31&amp;$G31,Setup!$D$2:$CX$500,COLUMNS($J31:AW31)+9,FALSE)),"",VLOOKUP($C31&amp;$D31&amp;$G31,Setup!$D$2:$CX$500,COLUMNS($J31:AW31)+9,FALSE))</f>
        <v/>
      </c>
      <c r="AX31" t="str">
        <f>IF(ISBLANK(VLOOKUP($C31&amp;$D31&amp;$G31,Setup!$D$2:$CX$500,COLUMNS($J31:AX31)+9,FALSE)),"",VLOOKUP($C31&amp;$D31&amp;$G31,Setup!$D$2:$CX$500,COLUMNS($J31:AX31)+9,FALSE))</f>
        <v>優惠和禮遇</v>
      </c>
      <c r="AY31" t="str">
        <f>IF(ISBLANK(VLOOKUP($C31&amp;$D31&amp;$G31,Setup!$D$2:$CX$500,COLUMNS($J31:AY31)+9,FALSE)),"",VLOOKUP($C31&amp;$D31&amp;$G31,Setup!$D$2:$CX$500,COLUMNS($J31:AY31)+9,FALSE))</f>
        <v>全年優惠</v>
      </c>
      <c r="AZ31" t="str">
        <f>IF(ISBLANK(VLOOKUP($C31&amp;$D31&amp;$G31,Setup!$D$2:$CX$500,COLUMNS($J31:AZ31)+9,FALSE)),"",VLOOKUP($C31&amp;$D31&amp;$G31,Setup!$D$2:$CX$500,COLUMNS($J31:AZ31)+9,FALSE))</f>
        <v>Citi® Private Pass®</v>
      </c>
      <c r="BA31" t="str">
        <f>IF(ISBLANK(VLOOKUP($C31&amp;$D31&amp;$G31,Setup!$D$2:$CX$500,COLUMNS($J31:BA31)+9,FALSE)),"",VLOOKUP($C31&amp;$D31&amp;$G31,Setup!$D$2:$CX$500,COLUMNS($J31:BA31)+9,FALSE))</f>
        <v>Citi World Privileges</v>
      </c>
      <c r="BB31" t="str">
        <f>IF(ISBLANK(VLOOKUP($C31&amp;$D31&amp;$G31,Setup!$D$2:$CX$500,COLUMNS($J31:BB31)+9,FALSE)),"",VLOOKUP($C31&amp;$D31&amp;$G31,Setup!$D$2:$CX$500,COLUMNS($J31:BB31)+9,FALSE))</f>
        <v>查閱全部 »</v>
      </c>
      <c r="BC31" t="str">
        <f>IF(ISBLANK(VLOOKUP($C31&amp;$D31&amp;$G31,Setup!$D$2:$CX$500,COLUMNS($J31:BC31)+9,FALSE)),"",VLOOKUP($C31&amp;$D31&amp;$G31,Setup!$D$2:$CX$500,COLUMNS($J31:BC31)+9,FALSE))</f>
        <v/>
      </c>
      <c r="BD31" t="str">
        <f>IF(ISBLANK(VLOOKUP($C31&amp;$D31&amp;$G31,Setup!$D$2:$CX$500,COLUMNS($J31:BD31)+9,FALSE)),"",VLOOKUP($C31&amp;$D31&amp;$G31,Setup!$D$2:$CX$500,COLUMNS($J31:BD31)+9,FALSE))</f>
        <v/>
      </c>
      <c r="BE31" t="str">
        <f>IF(ISBLANK(VLOOKUP($C31&amp;$D31&amp;$G31,Setup!$D$2:$CX$500,COLUMNS($J31:BE31)+9,FALSE)),"",VLOOKUP($C31&amp;$D31&amp;$G31,Setup!$D$2:$CX$500,COLUMNS($J31:BE31)+9,FALSE))</f>
        <v/>
      </c>
      <c r="BF31" t="str">
        <f>IF(ISBLANK(VLOOKUP($C31&amp;$D31&amp;$G31,Setup!$D$2:$CX$500,COLUMNS($J31:BF31)+9,FALSE)),"",VLOOKUP($C31&amp;$D31&amp;$G31,Setup!$D$2:$CX$500,COLUMNS($J31:BF31)+9,FALSE))</f>
        <v/>
      </c>
      <c r="BG31" t="str">
        <f>IF(ISBLANK(VLOOKUP($C31&amp;$D31&amp;$G31,Setup!$D$2:$CX$500,COLUMNS($J31:BG31)+9,FALSE)),"",VLOOKUP($C31&amp;$D31&amp;$G31,Setup!$D$2:$CX$500,COLUMNS($J31:BG31)+9,FALSE))</f>
        <v/>
      </c>
      <c r="BH31" t="str">
        <f>IF(ISBLANK(VLOOKUP($C31&amp;$D31&amp;$G31,Setup!$D$2:$CX$500,COLUMNS($J31:BH31)+9,FALSE)),"",VLOOKUP($C31&amp;$D31&amp;$G31,Setup!$D$2:$CX$500,COLUMNS($J31:BH31)+9,FALSE))</f>
        <v/>
      </c>
      <c r="BI31" t="str">
        <f>IF(ISBLANK(VLOOKUP($C31&amp;$D31&amp;$G31,Setup!$D$2:$CX$500,COLUMNS($J31:BI31)+9,FALSE)),"",VLOOKUP($C31&amp;$D31&amp;$G31,Setup!$D$2:$CX$500,COLUMNS($J31:BI31)+9,FALSE))</f>
        <v/>
      </c>
      <c r="BJ31" t="str">
        <f>IF(ISBLANK(VLOOKUP($C31&amp;$D31&amp;$G31,Setup!$D$2:$CX$500,COLUMNS($J31:BJ31)+9,FALSE)),"",VLOOKUP($C31&amp;$D31&amp;$G31,Setup!$D$2:$CX$500,COLUMNS($J31:BJ31)+9,FALSE))</f>
        <v/>
      </c>
      <c r="BK31" t="str">
        <f>IF(ISBLANK(VLOOKUP($C31&amp;$D31&amp;$G31,Setup!$D$2:$CX$500,COLUMNS($J31:BK31)+9,FALSE)),"",VLOOKUP($C31&amp;$D31&amp;$G31,Setup!$D$2:$CX$500,COLUMNS($J31:BK31)+9,FALSE))</f>
        <v/>
      </c>
      <c r="BL31" t="str">
        <f>IF(ISBLANK(VLOOKUP($C31&amp;$D31&amp;$G31,Setup!$D$2:$CX$500,COLUMNS($J31:BL31)+9,FALSE)),"",VLOOKUP($C31&amp;$D31&amp;$G31,Setup!$D$2:$CX$500,COLUMNS($J31:BL31)+9,FALSE))</f>
        <v/>
      </c>
      <c r="BM31" t="str">
        <f>IF(ISBLANK(VLOOKUP($C31&amp;$D31&amp;$G31,Setup!$D$2:$CX$500,COLUMNS($J31:BM31)+9,FALSE)),"",VLOOKUP($C31&amp;$D31&amp;$G31,Setup!$D$2:$CX$500,COLUMNS($J31:BM31)+9,FALSE))</f>
        <v/>
      </c>
      <c r="BN31" t="str">
        <f>IF(ISBLANK(VLOOKUP($C31&amp;$D31&amp;$G31,Setup!$D$2:$CX$500,COLUMNS($J31:BN31)+9,FALSE)),"",VLOOKUP($C31&amp;$D31&amp;$G31,Setup!$D$2:$CX$500,COLUMNS($J31:BN31)+9,FALSE))</f>
        <v/>
      </c>
      <c r="BO31" t="str">
        <f>IF(ISBLANK(VLOOKUP($C31&amp;$D31&amp;$G31,Setup!$D$2:$CX$500,COLUMNS($J31:BO31)+9,FALSE)),"",VLOOKUP($C31&amp;$D31&amp;$G31,Setup!$D$2:$CX$500,COLUMNS($J31:BO31)+9,FALSE))</f>
        <v/>
      </c>
      <c r="BP31" t="str">
        <f>IF(ISBLANK(VLOOKUP($C31&amp;$D31&amp;$G31,Setup!$D$2:$CX$500,COLUMNS($J31:BP31)+9,FALSE)),"",VLOOKUP($C31&amp;$D31&amp;$G31,Setup!$D$2:$CX$500,COLUMNS($J31:BP31)+9,FALSE))</f>
        <v/>
      </c>
      <c r="BQ31" t="str">
        <f>IF(ISBLANK(VLOOKUP($C31&amp;$D31&amp;$G31,Setup!$D$2:$CX$500,COLUMNS($J31:BQ31)+9,FALSE)),"",VLOOKUP($C31&amp;$D31&amp;$G31,Setup!$D$2:$CX$500,COLUMNS($J31:BQ31)+9,FALSE))</f>
        <v/>
      </c>
      <c r="BR31" t="str">
        <f>IF(ISBLANK(VLOOKUP($C31&amp;$D31&amp;$G31,Setup!$D$2:$CX$500,COLUMNS($J31:BR31)+9,FALSE)),"",VLOOKUP($C31&amp;$D31&amp;$G31,Setup!$D$2:$CX$500,COLUMNS($J31:BR31)+9,FALSE))</f>
        <v/>
      </c>
      <c r="BS31" t="str">
        <f>IF(ISBLANK(VLOOKUP($C31&amp;$D31&amp;$G31,Setup!$D$2:$CX$500,COLUMNS($J31:BS31)+9,FALSE)),"",VLOOKUP($C31&amp;$D31&amp;$G31,Setup!$D$2:$CX$500,COLUMNS($J31:BS31)+9,FALSE))</f>
        <v/>
      </c>
      <c r="BT31" t="str">
        <f>IF(ISBLANK(VLOOKUP($C31&amp;$D31&amp;$G31,Setup!$D$2:$CX$500,COLUMNS($J31:BT31)+9,FALSE)),"",VLOOKUP($C31&amp;$D31&amp;$G31,Setup!$D$2:$CX$500,COLUMNS($J31:BT31)+9,FALSE))</f>
        <v/>
      </c>
      <c r="BU31" t="str">
        <f>IF(ISBLANK(VLOOKUP($C31&amp;$D31&amp;$G31,Setup!$D$2:$CX$500,COLUMNS($J31:BU31)+9,FALSE)),"",VLOOKUP($C31&amp;$D31&amp;$G31,Setup!$D$2:$CX$500,COLUMNS($J31:BU31)+9,FALSE))</f>
        <v/>
      </c>
      <c r="BV31" t="str">
        <f>IF(ISBLANK(VLOOKUP($C31&amp;$D31&amp;$G31,Setup!$D$2:$CX$500,COLUMNS($J31:BV31)+9,FALSE)),"",VLOOKUP($C31&amp;$D31&amp;$G31,Setup!$D$2:$CX$500,COLUMNS($J31:BV31)+9,FALSE))</f>
        <v/>
      </c>
      <c r="BW31" t="str">
        <f>IF(ISBLANK(VLOOKUP($C31&amp;$D31&amp;$G31,Setup!$D$2:$CX$500,COLUMNS($J31:BW31)+9,FALSE)),"",VLOOKUP($C31&amp;$D31&amp;$G31,Setup!$D$2:$CX$500,COLUMNS($J31:BW31)+9,FALSE))</f>
        <v/>
      </c>
      <c r="BX31" t="str">
        <f>IF(ISBLANK(VLOOKUP($C31&amp;$D31&amp;$G31,Setup!$D$2:$CX$500,COLUMNS($J31:BX31)+9,FALSE)),"",VLOOKUP($C31&amp;$D31&amp;$G31,Setup!$D$2:$CX$500,COLUMNS($J31:BX31)+9,FALSE))</f>
        <v/>
      </c>
      <c r="BY31" t="str">
        <f>IF(ISBLANK(VLOOKUP($C31&amp;$D31&amp;$G31,Setup!$D$2:$CX$500,COLUMNS($J31:BY31)+9,FALSE)),"",VLOOKUP($C31&amp;$D31&amp;$G31,Setup!$D$2:$CX$500,COLUMNS($J31:BY31)+9,FALSE))</f>
        <v/>
      </c>
      <c r="BZ31" t="str">
        <f>IF(ISBLANK(VLOOKUP($C31&amp;$D31&amp;$G31,Setup!$D$2:$CX$500,COLUMNS($J31:BZ31)+9,FALSE)),"",VLOOKUP($C31&amp;$D31&amp;$G31,Setup!$D$2:$CX$500,COLUMNS($J31:BZ31)+9,FALSE))</f>
        <v/>
      </c>
      <c r="CA31" t="str">
        <f>IF(ISBLANK(VLOOKUP($C31&amp;$D31&amp;$G31,Setup!$D$2:$CX$500,COLUMNS($J31:CA31)+9,FALSE)),"",VLOOKUP($C31&amp;$D31&amp;$G31,Setup!$D$2:$CX$500,COLUMNS($J31:CA31)+9,FALSE))</f>
        <v/>
      </c>
      <c r="CB31" t="str">
        <f>IF(ISBLANK(VLOOKUP($C31&amp;$D31&amp;$G31,Setup!$D$2:$CX$500,COLUMNS($J31:CB31)+9,FALSE)),"",VLOOKUP($C31&amp;$D31&amp;$G31,Setup!$D$2:$CX$500,COLUMNS($J31:CB31)+9,FALSE))</f>
        <v/>
      </c>
      <c r="CC31" t="str">
        <f>IF(ISBLANK(VLOOKUP($C31&amp;$D31&amp;$G31,Setup!$D$2:$CX$500,COLUMNS($J31:CC31)+9,FALSE)),"",VLOOKUP($C31&amp;$D31&amp;$G31,Setup!$D$2:$CX$500,COLUMNS($J31:CC31)+9,FALSE))</f>
        <v/>
      </c>
      <c r="CD31" t="str">
        <f>IF(ISBLANK(VLOOKUP($C31&amp;$D31&amp;$G31,Setup!$D$2:$CX$500,COLUMNS($J31:CD31)+9,FALSE)),"",VLOOKUP($C31&amp;$D31&amp;$G31,Setup!$D$2:$CX$500,COLUMNS($J31:CD31)+9,FALSE))</f>
        <v/>
      </c>
      <c r="CE31" t="str">
        <f>IF(ISBLANK(VLOOKUP($C31&amp;$D31&amp;$G31,Setup!$D$2:$CX$500,COLUMNS($J31:CE31)+9,FALSE)),"",VLOOKUP($C31&amp;$D31&amp;$G31,Setup!$D$2:$CX$500,COLUMNS($J31:CE31)+9,FALSE))</f>
        <v/>
      </c>
      <c r="CF31" t="str">
        <f>IF(ISBLANK(VLOOKUP($C31&amp;$D31&amp;$G31,Setup!$D$2:$CX$500,COLUMNS($J31:CF31)+9,FALSE)),"",VLOOKUP($C31&amp;$D31&amp;$G31,Setup!$D$2:$CX$500,COLUMNS($J31:CF31)+9,FALSE))</f>
        <v/>
      </c>
      <c r="CG31" t="str">
        <f>IF(ISBLANK(VLOOKUP($C31&amp;$D31&amp;$G31,Setup!$D$2:$CX$500,COLUMNS($J31:CG31)+9,FALSE)),"",VLOOKUP($C31&amp;$D31&amp;$G31,Setup!$D$2:$CX$500,COLUMNS($J31:CG31)+9,FALSE))</f>
        <v/>
      </c>
      <c r="CH31" t="str">
        <f>IF(ISBLANK(VLOOKUP($C31&amp;$D31&amp;$G31,Setup!$D$2:$CX$500,COLUMNS($J31:CH31)+9,FALSE)),"",VLOOKUP($C31&amp;$D31&amp;$G31,Setup!$D$2:$CX$500,COLUMNS($J31:CH31)+9,FALSE))</f>
        <v/>
      </c>
      <c r="CI31" t="str">
        <f>IF(ISBLANK(VLOOKUP($C31&amp;$D31&amp;$G31,Setup!$D$2:$CX$500,COLUMNS($J31:CI31)+9,FALSE)),"",VLOOKUP($C31&amp;$D31&amp;$G31,Setup!$D$2:$CX$500,COLUMNS($J31:CI31)+9,FALSE))</f>
        <v/>
      </c>
      <c r="CJ31" t="str">
        <f>IF(ISBLANK(VLOOKUP($C31&amp;$D31&amp;$G31,Setup!$D$2:$CX$500,COLUMNS($J31:CJ31)+9,FALSE)),"",VLOOKUP($C31&amp;$D31&amp;$G31,Setup!$D$2:$CX$500,COLUMNS($J31:CJ31)+9,FALSE))</f>
        <v/>
      </c>
      <c r="CK31" t="str">
        <f>IF(ISBLANK(VLOOKUP($C31&amp;$D31&amp;$G31,Setup!$D$2:$CX$500,COLUMNS($J31:CK31)+9,FALSE)),"",VLOOKUP($C31&amp;$D31&amp;$G31,Setup!$D$2:$CX$500,COLUMNS($J31:CK31)+9,FALSE))</f>
        <v/>
      </c>
      <c r="CL31" t="str">
        <f>IF(ISBLANK(VLOOKUP($C31&amp;$D31&amp;$G31,Setup!$D$2:$CX$500,COLUMNS($J31:CL31)+9,FALSE)),"",VLOOKUP($C31&amp;$D31&amp;$G31,Setup!$D$2:$CX$500,COLUMNS($J31:CL31)+9,FALSE))</f>
        <v/>
      </c>
      <c r="CM31" t="str">
        <f>IF(ISBLANK(VLOOKUP($C31&amp;$D31&amp;$G31,Setup!$D$2:$CX$500,COLUMNS($J31:CM31)+9,FALSE)),"",VLOOKUP($C31&amp;$D31&amp;$G31,Setup!$D$2:$CX$500,COLUMNS($J31:CM31)+9,FALSE))</f>
        <v/>
      </c>
      <c r="CN31" t="str">
        <f>IF(ISBLANK(VLOOKUP($C31&amp;$D31&amp;$G31,Setup!$D$2:$CX$500,COLUMNS($J31:CN31)+9,FALSE)),"",VLOOKUP($C31&amp;$D31&amp;$G31,Setup!$D$2:$CX$500,COLUMNS($J31:CN31)+9,FALSE))</f>
        <v/>
      </c>
      <c r="CO31" t="str">
        <f>IF(ISBLANK(VLOOKUP($C31&amp;$D31&amp;$G31,Setup!$D$2:$CX$500,COLUMNS($J31:CO31)+9,FALSE)),"",VLOOKUP($C31&amp;$D31&amp;$G31,Setup!$D$2:$CX$500,COLUMNS($J31:CO31)+9,FALSE))</f>
        <v/>
      </c>
      <c r="CP31" t="str">
        <f>IF(ISBLANK(VLOOKUP($C31&amp;$D31&amp;$G31,Setup!$D$2:$CX$500,COLUMNS($J31:CP31)+9,FALSE)),"",VLOOKUP($C31&amp;$D31&amp;$G31,Setup!$D$2:$CX$500,COLUMNS($J31:CP31)+9,FALSE))</f>
        <v/>
      </c>
      <c r="CQ31" t="str">
        <f>IF(ISBLANK(VLOOKUP($C31&amp;$D31&amp;$G31,Setup!$D$2:$CX$500,COLUMNS($J31:CQ31)+9,FALSE)),"",VLOOKUP($C31&amp;$D31&amp;$G31,Setup!$D$2:$CX$500,COLUMNS($J31:CQ31)+9,FALSE))</f>
        <v/>
      </c>
      <c r="CR31" t="str">
        <f>IF(ISBLANK(VLOOKUP($C31&amp;$D31&amp;$G31,Setup!$D$2:$CX$500,COLUMNS($J31:CR31)+9,FALSE)),"",VLOOKUP($C31&amp;$D31&amp;$G31,Setup!$D$2:$CX$500,COLUMNS($J31:CR31)+9,FALSE))</f>
        <v/>
      </c>
      <c r="CS31" t="str">
        <f>IF(ISBLANK(VLOOKUP($C31&amp;$D31&amp;$G31,Setup!$D$2:$CX$500,COLUMNS($J31:CS31)+9,FALSE)),"",VLOOKUP($C31&amp;$D31&amp;$G31,Setup!$D$2:$CX$500,COLUMNS($J31:CS31)+9,FALSE))</f>
        <v/>
      </c>
      <c r="CT31" t="str">
        <f>IF(ISBLANK(VLOOKUP($C31&amp;$D31&amp;$G31,Setup!$D$2:$CX$500,COLUMNS($J31:CT31)+9,FALSE)),"",VLOOKUP($C31&amp;$D31&amp;$G31,Setup!$D$2:$CX$500,COLUMNS($J31:CT31)+9,FALSE))</f>
        <v/>
      </c>
      <c r="CU31" t="str">
        <f>IF(ISBLANK(VLOOKUP($C31&amp;$D31&amp;$G31,Setup!$D$2:$CX$500,COLUMNS($J31:CU31)+9,FALSE)),"",VLOOKUP($C31&amp;$D31&amp;$G31,Setup!$D$2:$CX$500,COLUMNS($J31:CU31)+9,FALSE))</f>
        <v/>
      </c>
    </row>
    <row r="32" spans="1:99" x14ac:dyDescent="0.25">
      <c r="A32" t="s">
        <v>515</v>
      </c>
      <c r="B32" t="s">
        <v>156</v>
      </c>
      <c r="C32" s="1" t="s">
        <v>159</v>
      </c>
      <c r="D32" s="1" t="s">
        <v>193</v>
      </c>
      <c r="E32" s="1" t="s">
        <v>565</v>
      </c>
      <c r="F32" s="1" t="s">
        <v>186</v>
      </c>
      <c r="G32" s="1" t="s">
        <v>29</v>
      </c>
      <c r="H32" s="1" t="s">
        <v>566</v>
      </c>
      <c r="I32" s="1" t="s">
        <v>552</v>
      </c>
      <c r="J32" t="str">
        <f>IF(ISBLANK(VLOOKUP($C32&amp;$D32&amp;$G32,Setup!$D$2:$CX$500,COLUMNS($J32:J32)+9,FALSE)),"",VLOOKUP($C32&amp;$D32&amp;$G32,Setup!$D$2:$CX$500,COLUMNS($J32:J32)+9,FALSE))</f>
        <v>Merchandise</v>
      </c>
      <c r="K32" t="str">
        <f>IF(ISBLANK(VLOOKUP($C32&amp;$D32&amp;$G32,Setup!$D$2:$CX$500,COLUMNS($J32:K32)+9,FALSE)),"",VLOOKUP($C32&amp;$D32&amp;$G32,Setup!$D$2:$CX$500,COLUMNS($J32:K32)+9,FALSE))</f>
        <v>SEE ALL BRANDS »</v>
      </c>
      <c r="L32" t="str">
        <f>IF(ISBLANK(VLOOKUP($C32&amp;$D32&amp;$G32,Setup!$D$2:$CX$500,COLUMNS($J32:L32)+9,FALSE)),"",VLOOKUP($C32&amp;$D32&amp;$G32,Setup!$D$2:$CX$500,COLUMNS($J32:L32)+9,FALSE))</f>
        <v/>
      </c>
      <c r="M32" t="str">
        <f>IF(ISBLANK(VLOOKUP($C32&amp;$D32&amp;$G32,Setup!$D$2:$CX$500,COLUMNS($J32:M32)+9,FALSE)),"",VLOOKUP($C32&amp;$D32&amp;$G32,Setup!$D$2:$CX$500,COLUMNS($J32:M32)+9,FALSE))</f>
        <v/>
      </c>
      <c r="N32" t="str">
        <f>IF(ISBLANK(VLOOKUP($C32&amp;$D32&amp;$G32,Setup!$D$2:$CX$500,COLUMNS($J32:N32)+9,FALSE)),"",VLOOKUP($C32&amp;$D32&amp;$G32,Setup!$D$2:$CX$500,COLUMNS($J32:N32)+9,FALSE))</f>
        <v/>
      </c>
      <c r="O32" t="str">
        <f>IF(ISBLANK(VLOOKUP($C32&amp;$D32&amp;$G32,Setup!$D$2:$CX$500,COLUMNS($J32:O32)+9,FALSE)),"",VLOOKUP($C32&amp;$D32&amp;$G32,Setup!$D$2:$CX$500,COLUMNS($J32:O32)+9,FALSE))</f>
        <v/>
      </c>
      <c r="P32" t="str">
        <f>IF(ISBLANK(VLOOKUP($C32&amp;$D32&amp;$G32,Setup!$D$2:$CX$500,COLUMNS($J32:P32)+9,FALSE)),"",VLOOKUP($C32&amp;$D32&amp;$G32,Setup!$D$2:$CX$500,COLUMNS($J32:P32)+9,FALSE))</f>
        <v/>
      </c>
      <c r="Q32" t="str">
        <f>IF(ISBLANK(VLOOKUP($C32&amp;$D32&amp;$G32,Setup!$D$2:$CX$500,COLUMNS($J32:Q32)+9,FALSE)),"",VLOOKUP($C32&amp;$D32&amp;$G32,Setup!$D$2:$CX$500,COLUMNS($J32:Q32)+9,FALSE))</f>
        <v/>
      </c>
      <c r="R32" t="str">
        <f>IF(ISBLANK(VLOOKUP($C32&amp;$D32&amp;$G32,Setup!$D$2:$CX$500,COLUMNS($J32:R32)+9,FALSE)),"",VLOOKUP($C32&amp;$D32&amp;$G32,Setup!$D$2:$CX$500,COLUMNS($J32:R32)+9,FALSE))</f>
        <v/>
      </c>
      <c r="S32" t="str">
        <f>IF(ISBLANK(VLOOKUP($C32&amp;$D32&amp;$G32,Setup!$D$2:$CX$500,COLUMNS($J32:S32)+9,FALSE)),"",VLOOKUP($C32&amp;$D32&amp;$G32,Setup!$D$2:$CX$500,COLUMNS($J32:S32)+9,FALSE))</f>
        <v/>
      </c>
      <c r="T32" t="str">
        <f>IF(ISBLANK(VLOOKUP($C32&amp;$D32&amp;$G32,Setup!$D$2:$CX$500,COLUMNS($J32:T32)+9,FALSE)),"",VLOOKUP($C32&amp;$D32&amp;$G32,Setup!$D$2:$CX$500,COLUMNS($J32:T32)+9,FALSE))</f>
        <v>Vouchers and Cash</v>
      </c>
      <c r="U32" t="str">
        <f>IF(ISBLANK(VLOOKUP($C32&amp;$D32&amp;$G32,Setup!$D$2:$CX$500,COLUMNS($J32:U32)+9,FALSE)),"",VLOOKUP($C32&amp;$D32&amp;$G32,Setup!$D$2:$CX$500,COLUMNS($J32:U32)+9,FALSE))</f>
        <v>Select and Credit</v>
      </c>
      <c r="V32" t="str">
        <f>IF(ISBLANK(VLOOKUP($C32&amp;$D32&amp;$G32,Setup!$D$2:$CX$500,COLUMNS($J32:V32)+9,FALSE)),"",VLOOKUP($C32&amp;$D32&amp;$G32,Setup!$D$2:$CX$500,COLUMNS($J32:V32)+9,FALSE))</f>
        <v>Gift Vouchers</v>
      </c>
      <c r="W32" t="str">
        <f>IF(ISBLANK(VLOOKUP($C32&amp;$D32&amp;$G32,Setup!$D$2:$CX$500,COLUMNS($J32:W32)+9,FALSE)),"",VLOOKUP($C32&amp;$D32&amp;$G32,Setup!$D$2:$CX$500,COLUMNS($J32:W32)+9,FALSE))</f>
        <v>Cash Rebate</v>
      </c>
      <c r="X32" t="str">
        <f>IF(ISBLANK(VLOOKUP($C32&amp;$D32&amp;$G32,Setup!$D$2:$CX$500,COLUMNS($J32:X32)+9,FALSE)),"",VLOOKUP($C32&amp;$D32&amp;$G32,Setup!$D$2:$CX$500,COLUMNS($J32:X32)+9,FALSE))</f>
        <v>SEE ALL »</v>
      </c>
      <c r="Y32" t="str">
        <f>IF(ISBLANK(VLOOKUP($C32&amp;$D32&amp;$G32,Setup!$D$2:$CX$500,COLUMNS($J32:Y32)+9,FALSE)),"",VLOOKUP($C32&amp;$D32&amp;$G32,Setup!$D$2:$CX$500,COLUMNS($J32:Y32)+9,FALSE))</f>
        <v/>
      </c>
      <c r="Z32" t="str">
        <f>IF(ISBLANK(VLOOKUP($C32&amp;$D32&amp;$G32,Setup!$D$2:$CX$500,COLUMNS($J32:Z32)+9,FALSE)),"",VLOOKUP($C32&amp;$D32&amp;$G32,Setup!$D$2:$CX$500,COLUMNS($J32:Z32)+9,FALSE))</f>
        <v/>
      </c>
      <c r="AA32" t="str">
        <f>IF(ISBLANK(VLOOKUP($C32&amp;$D32&amp;$G32,Setup!$D$2:$CX$500,COLUMNS($J32:AA32)+9,FALSE)),"",VLOOKUP($C32&amp;$D32&amp;$G32,Setup!$D$2:$CX$500,COLUMNS($J32:AA32)+9,FALSE))</f>
        <v/>
      </c>
      <c r="AB32" t="str">
        <f>IF(ISBLANK(VLOOKUP($C32&amp;$D32&amp;$G32,Setup!$D$2:$CX$500,COLUMNS($J32:AB32)+9,FALSE)),"",VLOOKUP($C32&amp;$D32&amp;$G32,Setup!$D$2:$CX$500,COLUMNS($J32:AB32)+9,FALSE))</f>
        <v/>
      </c>
      <c r="AC32" t="str">
        <f>IF(ISBLANK(VLOOKUP($C32&amp;$D32&amp;$G32,Setup!$D$2:$CX$500,COLUMNS($J32:AC32)+9,FALSE)),"",VLOOKUP($C32&amp;$D32&amp;$G32,Setup!$D$2:$CX$500,COLUMNS($J32:AC32)+9,FALSE))</f>
        <v/>
      </c>
      <c r="AD32" t="str">
        <f>IF(ISBLANK(VLOOKUP($C32&amp;$D32&amp;$G32,Setup!$D$2:$CX$500,COLUMNS($J32:AD32)+9,FALSE)),"",VLOOKUP($C32&amp;$D32&amp;$G32,Setup!$D$2:$CX$500,COLUMNS($J32:AD32)+9,FALSE))</f>
        <v>Travel</v>
      </c>
      <c r="AE32" t="str">
        <f>IF(ISBLANK(VLOOKUP($C32&amp;$D32&amp;$G32,Setup!$D$2:$CX$500,COLUMNS($J32:AE32)+9,FALSE)),"",VLOOKUP($C32&amp;$D32&amp;$G32,Setup!$D$2:$CX$500,COLUMNS($J32:AE32)+9,FALSE))</f>
        <v>Flights</v>
      </c>
      <c r="AF32" t="str">
        <f>IF(ISBLANK(VLOOKUP($C32&amp;$D32&amp;$G32,Setup!$D$2:$CX$500,COLUMNS($J32:AF32)+9,FALSE)),"",VLOOKUP($C32&amp;$D32&amp;$G32,Setup!$D$2:$CX$500,COLUMNS($J32:AF32)+9,FALSE))</f>
        <v>Hotels</v>
      </c>
      <c r="AG32" t="str">
        <f>IF(ISBLANK(VLOOKUP($C32&amp;$D32&amp;$G32,Setup!$D$2:$CX$500,COLUMNS($J32:AG32)+9,FALSE)),"",VLOOKUP($C32&amp;$D32&amp;$G32,Setup!$D$2:$CX$500,COLUMNS($J32:AG32)+9,FALSE))</f>
        <v>Cars</v>
      </c>
      <c r="AH32" t="str">
        <f>IF(ISBLANK(VLOOKUP($C32&amp;$D32&amp;$G32,Setup!$D$2:$CX$500,COLUMNS($J32:AH32)+9,FALSE)),"",VLOOKUP($C32&amp;$D32&amp;$G32,Setup!$D$2:$CX$500,COLUMNS($J32:AH32)+9,FALSE))</f>
        <v>Deals</v>
      </c>
      <c r="AI32" t="str">
        <f>IF(ISBLANK(VLOOKUP($C32&amp;$D32&amp;$G32,Setup!$D$2:$CX$500,COLUMNS($J32:AI32)+9,FALSE)),"",VLOOKUP($C32&amp;$D32&amp;$G32,Setup!$D$2:$CX$500,COLUMNS($J32:AI32)+9,FALSE))</f>
        <v>Activities</v>
      </c>
      <c r="AJ32" t="str">
        <f>IF(ISBLANK(VLOOKUP($C32&amp;$D32&amp;$G32,Setup!$D$2:$CX$500,COLUMNS($J32:AJ32)+9,FALSE)),"",VLOOKUP($C32&amp;$D32&amp;$G32,Setup!$D$2:$CX$500,COLUMNS($J32:AJ32)+9,FALSE))</f>
        <v>My Trips</v>
      </c>
      <c r="AK32" t="str">
        <f>IF(ISBLANK(VLOOKUP($C32&amp;$D32&amp;$G32,Setup!$D$2:$CX$500,COLUMNS($J32:AK32)+9,FALSE)),"",VLOOKUP($C32&amp;$D32&amp;$G32,Setup!$D$2:$CX$500,COLUMNS($J32:AK32)+9,FALSE))</f>
        <v>Itinerary</v>
      </c>
      <c r="AL32" t="str">
        <f>IF(ISBLANK(VLOOKUP($C32&amp;$D32&amp;$G32,Setup!$D$2:$CX$500,COLUMNS($J32:AL32)+9,FALSE)),"",VLOOKUP($C32&amp;$D32&amp;$G32,Setup!$D$2:$CX$500,COLUMNS($J32:AL32)+9,FALSE))</f>
        <v>Points Transfer</v>
      </c>
      <c r="AM32" t="str">
        <f>IF(ISBLANK(VLOOKUP($C32&amp;$D32&amp;$G32,Setup!$D$2:$CX$500,COLUMNS($J32:AM32)+9,FALSE)),"",VLOOKUP($C32&amp;$D32&amp;$G32,Setup!$D$2:$CX$500,COLUMNS($J32:AM32)+9,FALSE))</f>
        <v/>
      </c>
      <c r="AN32" t="str">
        <f>IF(ISBLANK(VLOOKUP($C32&amp;$D32&amp;$G32,Setup!$D$2:$CX$500,COLUMNS($J32:AN32)+9,FALSE)),"",VLOOKUP($C32&amp;$D32&amp;$G32,Setup!$D$2:$CX$500,COLUMNS($J32:AN32)+9,FALSE))</f>
        <v>Shop at Partners</v>
      </c>
      <c r="AO32" t="str">
        <f>IF(ISBLANK(VLOOKUP($C32&amp;$D32&amp;$G32,Setup!$D$2:$CX$500,COLUMNS($J32:AO32)+9,FALSE)),"",VLOOKUP($C32&amp;$D32&amp;$G32,Setup!$D$2:$CX$500,COLUMNS($J32:AO32)+9,FALSE))</f>
        <v>Instant Rewards</v>
      </c>
      <c r="AP32" t="str">
        <f>IF(ISBLANK(VLOOKUP($C32&amp;$D32&amp;$G32,Setup!$D$2:$CX$500,COLUMNS($J32:AP32)+9,FALSE)),"",VLOOKUP($C32&amp;$D32&amp;$G32,Setup!$D$2:$CX$500,COLUMNS($J32:AP32)+9,FALSE))</f>
        <v/>
      </c>
      <c r="AQ32" t="str">
        <f>IF(ISBLANK(VLOOKUP($C32&amp;$D32&amp;$G32,Setup!$D$2:$CX$500,COLUMNS($J32:AQ32)+9,FALSE)),"",VLOOKUP($C32&amp;$D32&amp;$G32,Setup!$D$2:$CX$500,COLUMNS($J32:AQ32)+9,FALSE))</f>
        <v/>
      </c>
      <c r="AR32" t="str">
        <f>IF(ISBLANK(VLOOKUP($C32&amp;$D32&amp;$G32,Setup!$D$2:$CX$500,COLUMNS($J32:AR32)+9,FALSE)),"",VLOOKUP($C32&amp;$D32&amp;$G32,Setup!$D$2:$CX$500,COLUMNS($J32:AR32)+9,FALSE))</f>
        <v/>
      </c>
      <c r="AS32" t="str">
        <f>IF(ISBLANK(VLOOKUP($C32&amp;$D32&amp;$G32,Setup!$D$2:$CX$500,COLUMNS($J32:AS32)+9,FALSE)),"",VLOOKUP($C32&amp;$D32&amp;$G32,Setup!$D$2:$CX$500,COLUMNS($J32:AS32)+9,FALSE))</f>
        <v/>
      </c>
      <c r="AT32" t="str">
        <f>IF(ISBLANK(VLOOKUP($C32&amp;$D32&amp;$G32,Setup!$D$2:$CX$500,COLUMNS($J32:AT32)+9,FALSE)),"",VLOOKUP($C32&amp;$D32&amp;$G32,Setup!$D$2:$CX$500,COLUMNS($J32:AT32)+9,FALSE))</f>
        <v/>
      </c>
      <c r="AU32" t="str">
        <f>IF(ISBLANK(VLOOKUP($C32&amp;$D32&amp;$G32,Setup!$D$2:$CX$500,COLUMNS($J32:AU32)+9,FALSE)),"",VLOOKUP($C32&amp;$D32&amp;$G32,Setup!$D$2:$CX$500,COLUMNS($J32:AU32)+9,FALSE))</f>
        <v/>
      </c>
      <c r="AV32" t="str">
        <f>IF(ISBLANK(VLOOKUP($C32&amp;$D32&amp;$G32,Setup!$D$2:$CX$500,COLUMNS($J32:AV32)+9,FALSE)),"",VLOOKUP($C32&amp;$D32&amp;$G32,Setup!$D$2:$CX$500,COLUMNS($J32:AV32)+9,FALSE))</f>
        <v/>
      </c>
      <c r="AW32" t="str">
        <f>IF(ISBLANK(VLOOKUP($C32&amp;$D32&amp;$G32,Setup!$D$2:$CX$500,COLUMNS($J32:AW32)+9,FALSE)),"",VLOOKUP($C32&amp;$D32&amp;$G32,Setup!$D$2:$CX$500,COLUMNS($J32:AW32)+9,FALSE))</f>
        <v/>
      </c>
      <c r="AX32" t="str">
        <f>IF(ISBLANK(VLOOKUP($C32&amp;$D32&amp;$G32,Setup!$D$2:$CX$500,COLUMNS($J32:AX32)+9,FALSE)),"",VLOOKUP($C32&amp;$D32&amp;$G32,Setup!$D$2:$CX$500,COLUMNS($J32:AX32)+9,FALSE))</f>
        <v>Offers and Privileges</v>
      </c>
      <c r="AY32" t="str">
        <f>IF(ISBLANK(VLOOKUP($C32&amp;$D32&amp;$G32,Setup!$D$2:$CX$500,COLUMNS($J32:AY32)+9,FALSE)),"",VLOOKUP($C32&amp;$D32&amp;$G32,Setup!$D$2:$CX$500,COLUMNS($J32:AY32)+9,FALSE))</f>
        <v>Year Round Offers</v>
      </c>
      <c r="AZ32" t="str">
        <f>IF(ISBLANK(VLOOKUP($C32&amp;$D32&amp;$G32,Setup!$D$2:$CX$500,COLUMNS($J32:AZ32)+9,FALSE)),"",VLOOKUP($C32&amp;$D32&amp;$G32,Setup!$D$2:$CX$500,COLUMNS($J32:AZ32)+9,FALSE))</f>
        <v>Citi® Private Pass®</v>
      </c>
      <c r="BA32" t="str">
        <f>IF(ISBLANK(VLOOKUP($C32&amp;$D32&amp;$G32,Setup!$D$2:$CX$500,COLUMNS($J32:BA32)+9,FALSE)),"",VLOOKUP($C32&amp;$D32&amp;$G32,Setup!$D$2:$CX$500,COLUMNS($J32:BA32)+9,FALSE))</f>
        <v>Citi World Privileges</v>
      </c>
      <c r="BB32" t="str">
        <f>IF(ISBLANK(VLOOKUP($C32&amp;$D32&amp;$G32,Setup!$D$2:$CX$500,COLUMNS($J32:BB32)+9,FALSE)),"",VLOOKUP($C32&amp;$D32&amp;$G32,Setup!$D$2:$CX$500,COLUMNS($J32:BB32)+9,FALSE))</f>
        <v>SEE ALL »</v>
      </c>
      <c r="BC32" t="str">
        <f>IF(ISBLANK(VLOOKUP($C32&amp;$D32&amp;$G32,Setup!$D$2:$CX$500,COLUMNS($J32:BC32)+9,FALSE)),"",VLOOKUP($C32&amp;$D32&amp;$G32,Setup!$D$2:$CX$500,COLUMNS($J32:BC32)+9,FALSE))</f>
        <v/>
      </c>
      <c r="BD32" t="str">
        <f>IF(ISBLANK(VLOOKUP($C32&amp;$D32&amp;$G32,Setup!$D$2:$CX$500,COLUMNS($J32:BD32)+9,FALSE)),"",VLOOKUP($C32&amp;$D32&amp;$G32,Setup!$D$2:$CX$500,COLUMNS($J32:BD32)+9,FALSE))</f>
        <v/>
      </c>
      <c r="BE32" t="str">
        <f>IF(ISBLANK(VLOOKUP($C32&amp;$D32&amp;$G32,Setup!$D$2:$CX$500,COLUMNS($J32:BE32)+9,FALSE)),"",VLOOKUP($C32&amp;$D32&amp;$G32,Setup!$D$2:$CX$500,COLUMNS($J32:BE32)+9,FALSE))</f>
        <v/>
      </c>
      <c r="BF32" t="str">
        <f>IF(ISBLANK(VLOOKUP($C32&amp;$D32&amp;$G32,Setup!$D$2:$CX$500,COLUMNS($J32:BF32)+9,FALSE)),"",VLOOKUP($C32&amp;$D32&amp;$G32,Setup!$D$2:$CX$500,COLUMNS($J32:BF32)+9,FALSE))</f>
        <v/>
      </c>
      <c r="BG32" t="str">
        <f>IF(ISBLANK(VLOOKUP($C32&amp;$D32&amp;$G32,Setup!$D$2:$CX$500,COLUMNS($J32:BG32)+9,FALSE)),"",VLOOKUP($C32&amp;$D32&amp;$G32,Setup!$D$2:$CX$500,COLUMNS($J32:BG32)+9,FALSE))</f>
        <v/>
      </c>
      <c r="BH32" t="str">
        <f>IF(ISBLANK(VLOOKUP($C32&amp;$D32&amp;$G32,Setup!$D$2:$CX$500,COLUMNS($J32:BH32)+9,FALSE)),"",VLOOKUP($C32&amp;$D32&amp;$G32,Setup!$D$2:$CX$500,COLUMNS($J32:BH32)+9,FALSE))</f>
        <v/>
      </c>
      <c r="BI32" t="str">
        <f>IF(ISBLANK(VLOOKUP($C32&amp;$D32&amp;$G32,Setup!$D$2:$CX$500,COLUMNS($J32:BI32)+9,FALSE)),"",VLOOKUP($C32&amp;$D32&amp;$G32,Setup!$D$2:$CX$500,COLUMNS($J32:BI32)+9,FALSE))</f>
        <v/>
      </c>
      <c r="BJ32" t="str">
        <f>IF(ISBLANK(VLOOKUP($C32&amp;$D32&amp;$G32,Setup!$D$2:$CX$500,COLUMNS($J32:BJ32)+9,FALSE)),"",VLOOKUP($C32&amp;$D32&amp;$G32,Setup!$D$2:$CX$500,COLUMNS($J32:BJ32)+9,FALSE))</f>
        <v/>
      </c>
      <c r="BK32" t="str">
        <f>IF(ISBLANK(VLOOKUP($C32&amp;$D32&amp;$G32,Setup!$D$2:$CX$500,COLUMNS($J32:BK32)+9,FALSE)),"",VLOOKUP($C32&amp;$D32&amp;$G32,Setup!$D$2:$CX$500,COLUMNS($J32:BK32)+9,FALSE))</f>
        <v/>
      </c>
      <c r="BL32" t="str">
        <f>IF(ISBLANK(VLOOKUP($C32&amp;$D32&amp;$G32,Setup!$D$2:$CX$500,COLUMNS($J32:BL32)+9,FALSE)),"",VLOOKUP($C32&amp;$D32&amp;$G32,Setup!$D$2:$CX$500,COLUMNS($J32:BL32)+9,FALSE))</f>
        <v/>
      </c>
      <c r="BM32" t="str">
        <f>IF(ISBLANK(VLOOKUP($C32&amp;$D32&amp;$G32,Setup!$D$2:$CX$500,COLUMNS($J32:BM32)+9,FALSE)),"",VLOOKUP($C32&amp;$D32&amp;$G32,Setup!$D$2:$CX$500,COLUMNS($J32:BM32)+9,FALSE))</f>
        <v/>
      </c>
      <c r="BN32" t="str">
        <f>IF(ISBLANK(VLOOKUP($C32&amp;$D32&amp;$G32,Setup!$D$2:$CX$500,COLUMNS($J32:BN32)+9,FALSE)),"",VLOOKUP($C32&amp;$D32&amp;$G32,Setup!$D$2:$CX$500,COLUMNS($J32:BN32)+9,FALSE))</f>
        <v/>
      </c>
      <c r="BO32" t="str">
        <f>IF(ISBLANK(VLOOKUP($C32&amp;$D32&amp;$G32,Setup!$D$2:$CX$500,COLUMNS($J32:BO32)+9,FALSE)),"",VLOOKUP($C32&amp;$D32&amp;$G32,Setup!$D$2:$CX$500,COLUMNS($J32:BO32)+9,FALSE))</f>
        <v/>
      </c>
      <c r="BP32" t="str">
        <f>IF(ISBLANK(VLOOKUP($C32&amp;$D32&amp;$G32,Setup!$D$2:$CX$500,COLUMNS($J32:BP32)+9,FALSE)),"",VLOOKUP($C32&amp;$D32&amp;$G32,Setup!$D$2:$CX$500,COLUMNS($J32:BP32)+9,FALSE))</f>
        <v/>
      </c>
      <c r="BQ32" t="str">
        <f>IF(ISBLANK(VLOOKUP($C32&amp;$D32&amp;$G32,Setup!$D$2:$CX$500,COLUMNS($J32:BQ32)+9,FALSE)),"",VLOOKUP($C32&amp;$D32&amp;$G32,Setup!$D$2:$CX$500,COLUMNS($J32:BQ32)+9,FALSE))</f>
        <v/>
      </c>
      <c r="BR32" t="str">
        <f>IF(ISBLANK(VLOOKUP($C32&amp;$D32&amp;$G32,Setup!$D$2:$CX$500,COLUMNS($J32:BR32)+9,FALSE)),"",VLOOKUP($C32&amp;$D32&amp;$G32,Setup!$D$2:$CX$500,COLUMNS($J32:BR32)+9,FALSE))</f>
        <v/>
      </c>
      <c r="BS32" t="str">
        <f>IF(ISBLANK(VLOOKUP($C32&amp;$D32&amp;$G32,Setup!$D$2:$CX$500,COLUMNS($J32:BS32)+9,FALSE)),"",VLOOKUP($C32&amp;$D32&amp;$G32,Setup!$D$2:$CX$500,COLUMNS($J32:BS32)+9,FALSE))</f>
        <v/>
      </c>
      <c r="BT32" t="str">
        <f>IF(ISBLANK(VLOOKUP($C32&amp;$D32&amp;$G32,Setup!$D$2:$CX$500,COLUMNS($J32:BT32)+9,FALSE)),"",VLOOKUP($C32&amp;$D32&amp;$G32,Setup!$D$2:$CX$500,COLUMNS($J32:BT32)+9,FALSE))</f>
        <v/>
      </c>
      <c r="BU32" t="str">
        <f>IF(ISBLANK(VLOOKUP($C32&amp;$D32&amp;$G32,Setup!$D$2:$CX$500,COLUMNS($J32:BU32)+9,FALSE)),"",VLOOKUP($C32&amp;$D32&amp;$G32,Setup!$D$2:$CX$500,COLUMNS($J32:BU32)+9,FALSE))</f>
        <v/>
      </c>
      <c r="BV32" t="str">
        <f>IF(ISBLANK(VLOOKUP($C32&amp;$D32&amp;$G32,Setup!$D$2:$CX$500,COLUMNS($J32:BV32)+9,FALSE)),"",VLOOKUP($C32&amp;$D32&amp;$G32,Setup!$D$2:$CX$500,COLUMNS($J32:BV32)+9,FALSE))</f>
        <v/>
      </c>
      <c r="BW32" t="str">
        <f>IF(ISBLANK(VLOOKUP($C32&amp;$D32&amp;$G32,Setup!$D$2:$CX$500,COLUMNS($J32:BW32)+9,FALSE)),"",VLOOKUP($C32&amp;$D32&amp;$G32,Setup!$D$2:$CX$500,COLUMNS($J32:BW32)+9,FALSE))</f>
        <v/>
      </c>
      <c r="BX32" t="str">
        <f>IF(ISBLANK(VLOOKUP($C32&amp;$D32&amp;$G32,Setup!$D$2:$CX$500,COLUMNS($J32:BX32)+9,FALSE)),"",VLOOKUP($C32&amp;$D32&amp;$G32,Setup!$D$2:$CX$500,COLUMNS($J32:BX32)+9,FALSE))</f>
        <v/>
      </c>
      <c r="BY32" t="str">
        <f>IF(ISBLANK(VLOOKUP($C32&amp;$D32&amp;$G32,Setup!$D$2:$CX$500,COLUMNS($J32:BY32)+9,FALSE)),"",VLOOKUP($C32&amp;$D32&amp;$G32,Setup!$D$2:$CX$500,COLUMNS($J32:BY32)+9,FALSE))</f>
        <v/>
      </c>
      <c r="BZ32" t="str">
        <f>IF(ISBLANK(VLOOKUP($C32&amp;$D32&amp;$G32,Setup!$D$2:$CX$500,COLUMNS($J32:BZ32)+9,FALSE)),"",VLOOKUP($C32&amp;$D32&amp;$G32,Setup!$D$2:$CX$500,COLUMNS($J32:BZ32)+9,FALSE))</f>
        <v/>
      </c>
      <c r="CA32" t="str">
        <f>IF(ISBLANK(VLOOKUP($C32&amp;$D32&amp;$G32,Setup!$D$2:$CX$500,COLUMNS($J32:CA32)+9,FALSE)),"",VLOOKUP($C32&amp;$D32&amp;$G32,Setup!$D$2:$CX$500,COLUMNS($J32:CA32)+9,FALSE))</f>
        <v/>
      </c>
      <c r="CB32" t="str">
        <f>IF(ISBLANK(VLOOKUP($C32&amp;$D32&amp;$G32,Setup!$D$2:$CX$500,COLUMNS($J32:CB32)+9,FALSE)),"",VLOOKUP($C32&amp;$D32&amp;$G32,Setup!$D$2:$CX$500,COLUMNS($J32:CB32)+9,FALSE))</f>
        <v/>
      </c>
      <c r="CC32" t="str">
        <f>IF(ISBLANK(VLOOKUP($C32&amp;$D32&amp;$G32,Setup!$D$2:$CX$500,COLUMNS($J32:CC32)+9,FALSE)),"",VLOOKUP($C32&amp;$D32&amp;$G32,Setup!$D$2:$CX$500,COLUMNS($J32:CC32)+9,FALSE))</f>
        <v/>
      </c>
      <c r="CD32" t="str">
        <f>IF(ISBLANK(VLOOKUP($C32&amp;$D32&amp;$G32,Setup!$D$2:$CX$500,COLUMNS($J32:CD32)+9,FALSE)),"",VLOOKUP($C32&amp;$D32&amp;$G32,Setup!$D$2:$CX$500,COLUMNS($J32:CD32)+9,FALSE))</f>
        <v/>
      </c>
      <c r="CE32" t="str">
        <f>IF(ISBLANK(VLOOKUP($C32&amp;$D32&amp;$G32,Setup!$D$2:$CX$500,COLUMNS($J32:CE32)+9,FALSE)),"",VLOOKUP($C32&amp;$D32&amp;$G32,Setup!$D$2:$CX$500,COLUMNS($J32:CE32)+9,FALSE))</f>
        <v/>
      </c>
      <c r="CF32" t="str">
        <f>IF(ISBLANK(VLOOKUP($C32&amp;$D32&amp;$G32,Setup!$D$2:$CX$500,COLUMNS($J32:CF32)+9,FALSE)),"",VLOOKUP($C32&amp;$D32&amp;$G32,Setup!$D$2:$CX$500,COLUMNS($J32:CF32)+9,FALSE))</f>
        <v/>
      </c>
      <c r="CG32" t="str">
        <f>IF(ISBLANK(VLOOKUP($C32&amp;$D32&amp;$G32,Setup!$D$2:$CX$500,COLUMNS($J32:CG32)+9,FALSE)),"",VLOOKUP($C32&amp;$D32&amp;$G32,Setup!$D$2:$CX$500,COLUMNS($J32:CG32)+9,FALSE))</f>
        <v/>
      </c>
      <c r="CH32" t="str">
        <f>IF(ISBLANK(VLOOKUP($C32&amp;$D32&amp;$G32,Setup!$D$2:$CX$500,COLUMNS($J32:CH32)+9,FALSE)),"",VLOOKUP($C32&amp;$D32&amp;$G32,Setup!$D$2:$CX$500,COLUMNS($J32:CH32)+9,FALSE))</f>
        <v/>
      </c>
      <c r="CI32" t="str">
        <f>IF(ISBLANK(VLOOKUP($C32&amp;$D32&amp;$G32,Setup!$D$2:$CX$500,COLUMNS($J32:CI32)+9,FALSE)),"",VLOOKUP($C32&amp;$D32&amp;$G32,Setup!$D$2:$CX$500,COLUMNS($J32:CI32)+9,FALSE))</f>
        <v/>
      </c>
      <c r="CJ32" t="str">
        <f>IF(ISBLANK(VLOOKUP($C32&amp;$D32&amp;$G32,Setup!$D$2:$CX$500,COLUMNS($J32:CJ32)+9,FALSE)),"",VLOOKUP($C32&amp;$D32&amp;$G32,Setup!$D$2:$CX$500,COLUMNS($J32:CJ32)+9,FALSE))</f>
        <v/>
      </c>
      <c r="CK32" t="str">
        <f>IF(ISBLANK(VLOOKUP($C32&amp;$D32&amp;$G32,Setup!$D$2:$CX$500,COLUMNS($J32:CK32)+9,FALSE)),"",VLOOKUP($C32&amp;$D32&amp;$G32,Setup!$D$2:$CX$500,COLUMNS($J32:CK32)+9,FALSE))</f>
        <v/>
      </c>
      <c r="CL32" t="str">
        <f>IF(ISBLANK(VLOOKUP($C32&amp;$D32&amp;$G32,Setup!$D$2:$CX$500,COLUMNS($J32:CL32)+9,FALSE)),"",VLOOKUP($C32&amp;$D32&amp;$G32,Setup!$D$2:$CX$500,COLUMNS($J32:CL32)+9,FALSE))</f>
        <v/>
      </c>
      <c r="CM32" t="str">
        <f>IF(ISBLANK(VLOOKUP($C32&amp;$D32&amp;$G32,Setup!$D$2:$CX$500,COLUMNS($J32:CM32)+9,FALSE)),"",VLOOKUP($C32&amp;$D32&amp;$G32,Setup!$D$2:$CX$500,COLUMNS($J32:CM32)+9,FALSE))</f>
        <v/>
      </c>
      <c r="CN32" t="str">
        <f>IF(ISBLANK(VLOOKUP($C32&amp;$D32&amp;$G32,Setup!$D$2:$CX$500,COLUMNS($J32:CN32)+9,FALSE)),"",VLOOKUP($C32&amp;$D32&amp;$G32,Setup!$D$2:$CX$500,COLUMNS($J32:CN32)+9,FALSE))</f>
        <v/>
      </c>
      <c r="CO32" t="str">
        <f>IF(ISBLANK(VLOOKUP($C32&amp;$D32&amp;$G32,Setup!$D$2:$CX$500,COLUMNS($J32:CO32)+9,FALSE)),"",VLOOKUP($C32&amp;$D32&amp;$G32,Setup!$D$2:$CX$500,COLUMNS($J32:CO32)+9,FALSE))</f>
        <v/>
      </c>
      <c r="CP32" t="str">
        <f>IF(ISBLANK(VLOOKUP($C32&amp;$D32&amp;$G32,Setup!$D$2:$CX$500,COLUMNS($J32:CP32)+9,FALSE)),"",VLOOKUP($C32&amp;$D32&amp;$G32,Setup!$D$2:$CX$500,COLUMNS($J32:CP32)+9,FALSE))</f>
        <v/>
      </c>
      <c r="CQ32" t="str">
        <f>IF(ISBLANK(VLOOKUP($C32&amp;$D32&amp;$G32,Setup!$D$2:$CX$500,COLUMNS($J32:CQ32)+9,FALSE)),"",VLOOKUP($C32&amp;$D32&amp;$G32,Setup!$D$2:$CX$500,COLUMNS($J32:CQ32)+9,FALSE))</f>
        <v/>
      </c>
      <c r="CR32" t="str">
        <f>IF(ISBLANK(VLOOKUP($C32&amp;$D32&amp;$G32,Setup!$D$2:$CX$500,COLUMNS($J32:CR32)+9,FALSE)),"",VLOOKUP($C32&amp;$D32&amp;$G32,Setup!$D$2:$CX$500,COLUMNS($J32:CR32)+9,FALSE))</f>
        <v/>
      </c>
      <c r="CS32" t="str">
        <f>IF(ISBLANK(VLOOKUP($C32&amp;$D32&amp;$G32,Setup!$D$2:$CX$500,COLUMNS($J32:CS32)+9,FALSE)),"",VLOOKUP($C32&amp;$D32&amp;$G32,Setup!$D$2:$CX$500,COLUMNS($J32:CS32)+9,FALSE))</f>
        <v/>
      </c>
      <c r="CT32" t="str">
        <f>IF(ISBLANK(VLOOKUP($C32&amp;$D32&amp;$G32,Setup!$D$2:$CX$500,COLUMNS($J32:CT32)+9,FALSE)),"",VLOOKUP($C32&amp;$D32&amp;$G32,Setup!$D$2:$CX$500,COLUMNS($J32:CT32)+9,FALSE))</f>
        <v/>
      </c>
      <c r="CU32" t="str">
        <f>IF(ISBLANK(VLOOKUP($C32&amp;$D32&amp;$G32,Setup!$D$2:$CX$500,COLUMNS($J32:CU32)+9,FALSE)),"",VLOOKUP($C32&amp;$D32&amp;$G32,Setup!$D$2:$CX$500,COLUMNS($J32:CU32)+9,FALSE))</f>
        <v/>
      </c>
    </row>
    <row r="33" spans="1:99" x14ac:dyDescent="0.25">
      <c r="A33" t="s">
        <v>515</v>
      </c>
      <c r="B33" t="s">
        <v>156</v>
      </c>
      <c r="C33" s="1" t="s">
        <v>159</v>
      </c>
      <c r="D33" s="1" t="s">
        <v>193</v>
      </c>
      <c r="E33" s="1" t="s">
        <v>565</v>
      </c>
      <c r="F33" s="1" t="s">
        <v>186</v>
      </c>
      <c r="G33" s="1" t="s">
        <v>194</v>
      </c>
      <c r="H33" s="1" t="s">
        <v>566</v>
      </c>
      <c r="I33" s="1" t="s">
        <v>552</v>
      </c>
      <c r="J33" t="str">
        <f>IF(ISBLANK(VLOOKUP($C33&amp;$D33&amp;$G33,Setup!$D$2:$CX$500,COLUMNS($J33:J33)+9,FALSE)),"",VLOOKUP($C33&amp;$D33&amp;$G33,Setup!$D$2:$CX$500,COLUMNS($J33:J33)+9,FALSE))</f>
        <v>商品</v>
      </c>
      <c r="K33" t="str">
        <f>IF(ISBLANK(VLOOKUP($C33&amp;$D33&amp;$G33,Setup!$D$2:$CX$500,COLUMNS($J33:K33)+9,FALSE)),"",VLOOKUP($C33&amp;$D33&amp;$G33,Setup!$D$2:$CX$500,COLUMNS($J33:K33)+9,FALSE))</f>
        <v>查閱全部 »</v>
      </c>
      <c r="L33" t="str">
        <f>IF(ISBLANK(VLOOKUP($C33&amp;$D33&amp;$G33,Setup!$D$2:$CX$500,COLUMNS($J33:L33)+9,FALSE)),"",VLOOKUP($C33&amp;$D33&amp;$G33,Setup!$D$2:$CX$500,COLUMNS($J33:L33)+9,FALSE))</f>
        <v/>
      </c>
      <c r="M33" t="str">
        <f>IF(ISBLANK(VLOOKUP($C33&amp;$D33&amp;$G33,Setup!$D$2:$CX$500,COLUMNS($J33:M33)+9,FALSE)),"",VLOOKUP($C33&amp;$D33&amp;$G33,Setup!$D$2:$CX$500,COLUMNS($J33:M33)+9,FALSE))</f>
        <v/>
      </c>
      <c r="N33" t="str">
        <f>IF(ISBLANK(VLOOKUP($C33&amp;$D33&amp;$G33,Setup!$D$2:$CX$500,COLUMNS($J33:N33)+9,FALSE)),"",VLOOKUP($C33&amp;$D33&amp;$G33,Setup!$D$2:$CX$500,COLUMNS($J33:N33)+9,FALSE))</f>
        <v/>
      </c>
      <c r="O33" t="str">
        <f>IF(ISBLANK(VLOOKUP($C33&amp;$D33&amp;$G33,Setup!$D$2:$CX$500,COLUMNS($J33:O33)+9,FALSE)),"",VLOOKUP($C33&amp;$D33&amp;$G33,Setup!$D$2:$CX$500,COLUMNS($J33:O33)+9,FALSE))</f>
        <v/>
      </c>
      <c r="P33" t="str">
        <f>IF(ISBLANK(VLOOKUP($C33&amp;$D33&amp;$G33,Setup!$D$2:$CX$500,COLUMNS($J33:P33)+9,FALSE)),"",VLOOKUP($C33&amp;$D33&amp;$G33,Setup!$D$2:$CX$500,COLUMNS($J33:P33)+9,FALSE))</f>
        <v/>
      </c>
      <c r="Q33" t="str">
        <f>IF(ISBLANK(VLOOKUP($C33&amp;$D33&amp;$G33,Setup!$D$2:$CX$500,COLUMNS($J33:Q33)+9,FALSE)),"",VLOOKUP($C33&amp;$D33&amp;$G33,Setup!$D$2:$CX$500,COLUMNS($J33:Q33)+9,FALSE))</f>
        <v/>
      </c>
      <c r="R33" t="str">
        <f>IF(ISBLANK(VLOOKUP($C33&amp;$D33&amp;$G33,Setup!$D$2:$CX$500,COLUMNS($J33:R33)+9,FALSE)),"",VLOOKUP($C33&amp;$D33&amp;$G33,Setup!$D$2:$CX$500,COLUMNS($J33:R33)+9,FALSE))</f>
        <v/>
      </c>
      <c r="S33" t="str">
        <f>IF(ISBLANK(VLOOKUP($C33&amp;$D33&amp;$G33,Setup!$D$2:$CX$500,COLUMNS($J33:S33)+9,FALSE)),"",VLOOKUP($C33&amp;$D33&amp;$G33,Setup!$D$2:$CX$500,COLUMNS($J33:S33)+9,FALSE))</f>
        <v/>
      </c>
      <c r="T33" t="str">
        <f>IF(ISBLANK(VLOOKUP($C33&amp;$D33&amp;$G33,Setup!$D$2:$CX$500,COLUMNS($J33:T33)+9,FALSE)),"",VLOOKUP($C33&amp;$D33&amp;$G33,Setup!$D$2:$CX$500,COLUMNS($J33:T33)+9,FALSE))</f>
        <v>優惠券和現金</v>
      </c>
      <c r="U33" t="str">
        <f>IF(ISBLANK(VLOOKUP($C33&amp;$D33&amp;$G33,Setup!$D$2:$CX$500,COLUMNS($J33:U33)+9,FALSE)),"",VLOOKUP($C33&amp;$D33&amp;$G33,Setup!$D$2:$CX$500,COLUMNS($J33:U33)+9,FALSE))</f>
        <v>禮券</v>
      </c>
      <c r="V33" t="str">
        <f>IF(ISBLANK(VLOOKUP($C33&amp;$D33&amp;$G33,Setup!$D$2:$CX$500,COLUMNS($J33:V33)+9,FALSE)),"",VLOOKUP($C33&amp;$D33&amp;$G33,Setup!$D$2:$CX$500,COLUMNS($J33:V33)+9,FALSE))</f>
        <v>現金回贈</v>
      </c>
      <c r="W33" t="str">
        <f>IF(ISBLANK(VLOOKUP($C33&amp;$D33&amp;$G33,Setup!$D$2:$CX$500,COLUMNS($J33:W33)+9,FALSE)),"",VLOOKUP($C33&amp;$D33&amp;$G33,Setup!$D$2:$CX$500,COLUMNS($J33:W33)+9,FALSE))</f>
        <v>查閱全部 »</v>
      </c>
      <c r="X33" t="str">
        <f>IF(ISBLANK(VLOOKUP($C33&amp;$D33&amp;$G33,Setup!$D$2:$CX$500,COLUMNS($J33:X33)+9,FALSE)),"",VLOOKUP($C33&amp;$D33&amp;$G33,Setup!$D$2:$CX$500,COLUMNS($J33:X33)+9,FALSE))</f>
        <v/>
      </c>
      <c r="Y33" t="str">
        <f>IF(ISBLANK(VLOOKUP($C33&amp;$D33&amp;$G33,Setup!$D$2:$CX$500,COLUMNS($J33:Y33)+9,FALSE)),"",VLOOKUP($C33&amp;$D33&amp;$G33,Setup!$D$2:$CX$500,COLUMNS($J33:Y33)+9,FALSE))</f>
        <v/>
      </c>
      <c r="Z33" t="str">
        <f>IF(ISBLANK(VLOOKUP($C33&amp;$D33&amp;$G33,Setup!$D$2:$CX$500,COLUMNS($J33:Z33)+9,FALSE)),"",VLOOKUP($C33&amp;$D33&amp;$G33,Setup!$D$2:$CX$500,COLUMNS($J33:Z33)+9,FALSE))</f>
        <v/>
      </c>
      <c r="AA33" t="str">
        <f>IF(ISBLANK(VLOOKUP($C33&amp;$D33&amp;$G33,Setup!$D$2:$CX$500,COLUMNS($J33:AA33)+9,FALSE)),"",VLOOKUP($C33&amp;$D33&amp;$G33,Setup!$D$2:$CX$500,COLUMNS($J33:AA33)+9,FALSE))</f>
        <v/>
      </c>
      <c r="AB33" t="str">
        <f>IF(ISBLANK(VLOOKUP($C33&amp;$D33&amp;$G33,Setup!$D$2:$CX$500,COLUMNS($J33:AB33)+9,FALSE)),"",VLOOKUP($C33&amp;$D33&amp;$G33,Setup!$D$2:$CX$500,COLUMNS($J33:AB33)+9,FALSE))</f>
        <v/>
      </c>
      <c r="AC33" t="str">
        <f>IF(ISBLANK(VLOOKUP($C33&amp;$D33&amp;$G33,Setup!$D$2:$CX$500,COLUMNS($J33:AC33)+9,FALSE)),"",VLOOKUP($C33&amp;$D33&amp;$G33,Setup!$D$2:$CX$500,COLUMNS($J33:AC33)+9,FALSE))</f>
        <v/>
      </c>
      <c r="AD33" t="str">
        <f>IF(ISBLANK(VLOOKUP($C33&amp;$D33&amp;$G33,Setup!$D$2:$CX$500,COLUMNS($J33:AD33)+9,FALSE)),"",VLOOKUP($C33&amp;$D33&amp;$G33,Setup!$D$2:$CX$500,COLUMNS($J33:AD33)+9,FALSE))</f>
        <v>旅遊</v>
      </c>
      <c r="AE33" t="str">
        <f>IF(ISBLANK(VLOOKUP($C33&amp;$D33&amp;$G33,Setup!$D$2:$CX$500,COLUMNS($J33:AE33)+9,FALSE)),"",VLOOKUP($C33&amp;$D33&amp;$G33,Setup!$D$2:$CX$500,COLUMNS($J33:AE33)+9,FALSE))</f>
        <v>機票</v>
      </c>
      <c r="AF33" t="str">
        <f>IF(ISBLANK(VLOOKUP($C33&amp;$D33&amp;$G33,Setup!$D$2:$CX$500,COLUMNS($J33:AF33)+9,FALSE)),"",VLOOKUP($C33&amp;$D33&amp;$G33,Setup!$D$2:$CX$500,COLUMNS($J33:AF33)+9,FALSE))</f>
        <v>酒店</v>
      </c>
      <c r="AG33" t="str">
        <f>IF(ISBLANK(VLOOKUP($C33&amp;$D33&amp;$G33,Setup!$D$2:$CX$500,COLUMNS($J33:AG33)+9,FALSE)),"",VLOOKUP($C33&amp;$D33&amp;$G33,Setup!$D$2:$CX$500,COLUMNS($J33:AG33)+9,FALSE))</f>
        <v>租車</v>
      </c>
      <c r="AH33" t="str">
        <f>IF(ISBLANK(VLOOKUP($C33&amp;$D33&amp;$G33,Setup!$D$2:$CX$500,COLUMNS($J33:AH33)+9,FALSE)),"",VLOOKUP($C33&amp;$D33&amp;$G33,Setup!$D$2:$CX$500,COLUMNS($J33:AH33)+9,FALSE))</f>
        <v>交易</v>
      </c>
      <c r="AI33" t="str">
        <f>IF(ISBLANK(VLOOKUP($C33&amp;$D33&amp;$G33,Setup!$D$2:$CX$500,COLUMNS($J33:AI33)+9,FALSE)),"",VLOOKUP($C33&amp;$D33&amp;$G33,Setup!$D$2:$CX$500,COLUMNS($J33:AI33)+9,FALSE))</f>
        <v>活動</v>
      </c>
      <c r="AJ33" t="str">
        <f>IF(ISBLANK(VLOOKUP($C33&amp;$D33&amp;$G33,Setup!$D$2:$CX$500,COLUMNS($J33:AJ33)+9,FALSE)),"",VLOOKUP($C33&amp;$D33&amp;$G33,Setup!$D$2:$CX$500,COLUMNS($J33:AJ33)+9,FALSE))</f>
        <v>我的旅程</v>
      </c>
      <c r="AK33" t="str">
        <f>IF(ISBLANK(VLOOKUP($C33&amp;$D33&amp;$G33,Setup!$D$2:$CX$500,COLUMNS($J33:AK33)+9,FALSE)),"",VLOOKUP($C33&amp;$D33&amp;$G33,Setup!$D$2:$CX$500,COLUMNS($J33:AK33)+9,FALSE))</f>
        <v>行程表</v>
      </c>
      <c r="AL33" t="str">
        <f>IF(ISBLANK(VLOOKUP($C33&amp;$D33&amp;$G33,Setup!$D$2:$CX$500,COLUMNS($J33:AL33)+9,FALSE)),"",VLOOKUP($C33&amp;$D33&amp;$G33,Setup!$D$2:$CX$500,COLUMNS($J33:AL33)+9,FALSE))</f>
        <v>積分轉移</v>
      </c>
      <c r="AM33" t="str">
        <f>IF(ISBLANK(VLOOKUP($C33&amp;$D33&amp;$G33,Setup!$D$2:$CX$500,COLUMNS($J33:AM33)+9,FALSE)),"",VLOOKUP($C33&amp;$D33&amp;$G33,Setup!$D$2:$CX$500,COLUMNS($J33:AM33)+9,FALSE))</f>
        <v/>
      </c>
      <c r="AN33" t="str">
        <f>IF(ISBLANK(VLOOKUP($C33&amp;$D33&amp;$G33,Setup!$D$2:$CX$500,COLUMNS($J33:AN33)+9,FALSE)),"",VLOOKUP($C33&amp;$D33&amp;$G33,Setup!$D$2:$CX$500,COLUMNS($J33:AN33)+9,FALSE))</f>
        <v>商戶購物</v>
      </c>
      <c r="AO33" t="str">
        <f>IF(ISBLANK(VLOOKUP($C33&amp;$D33&amp;$G33,Setup!$D$2:$CX$500,COLUMNS($J33:AO33)+9,FALSE)),"",VLOOKUP($C33&amp;$D33&amp;$G33,Setup!$D$2:$CX$500,COLUMNS($J33:AO33)+9,FALSE))</f>
        <v>憑分即賞</v>
      </c>
      <c r="AP33" t="str">
        <f>IF(ISBLANK(VLOOKUP($C33&amp;$D33&amp;$G33,Setup!$D$2:$CX$500,COLUMNS($J33:AP33)+9,FALSE)),"",VLOOKUP($C33&amp;$D33&amp;$G33,Setup!$D$2:$CX$500,COLUMNS($J33:AP33)+9,FALSE))</f>
        <v/>
      </c>
      <c r="AQ33" t="str">
        <f>IF(ISBLANK(VLOOKUP($C33&amp;$D33&amp;$G33,Setup!$D$2:$CX$500,COLUMNS($J33:AQ33)+9,FALSE)),"",VLOOKUP($C33&amp;$D33&amp;$G33,Setup!$D$2:$CX$500,COLUMNS($J33:AQ33)+9,FALSE))</f>
        <v/>
      </c>
      <c r="AR33" t="str">
        <f>IF(ISBLANK(VLOOKUP($C33&amp;$D33&amp;$G33,Setup!$D$2:$CX$500,COLUMNS($J33:AR33)+9,FALSE)),"",VLOOKUP($C33&amp;$D33&amp;$G33,Setup!$D$2:$CX$500,COLUMNS($J33:AR33)+9,FALSE))</f>
        <v/>
      </c>
      <c r="AS33" t="str">
        <f>IF(ISBLANK(VLOOKUP($C33&amp;$D33&amp;$G33,Setup!$D$2:$CX$500,COLUMNS($J33:AS33)+9,FALSE)),"",VLOOKUP($C33&amp;$D33&amp;$G33,Setup!$D$2:$CX$500,COLUMNS($J33:AS33)+9,FALSE))</f>
        <v/>
      </c>
      <c r="AT33" t="str">
        <f>IF(ISBLANK(VLOOKUP($C33&amp;$D33&amp;$G33,Setup!$D$2:$CX$500,COLUMNS($J33:AT33)+9,FALSE)),"",VLOOKUP($C33&amp;$D33&amp;$G33,Setup!$D$2:$CX$500,COLUMNS($J33:AT33)+9,FALSE))</f>
        <v/>
      </c>
      <c r="AU33" t="str">
        <f>IF(ISBLANK(VLOOKUP($C33&amp;$D33&amp;$G33,Setup!$D$2:$CX$500,COLUMNS($J33:AU33)+9,FALSE)),"",VLOOKUP($C33&amp;$D33&amp;$G33,Setup!$D$2:$CX$500,COLUMNS($J33:AU33)+9,FALSE))</f>
        <v/>
      </c>
      <c r="AV33" t="str">
        <f>IF(ISBLANK(VLOOKUP($C33&amp;$D33&amp;$G33,Setup!$D$2:$CX$500,COLUMNS($J33:AV33)+9,FALSE)),"",VLOOKUP($C33&amp;$D33&amp;$G33,Setup!$D$2:$CX$500,COLUMNS($J33:AV33)+9,FALSE))</f>
        <v/>
      </c>
      <c r="AW33" t="str">
        <f>IF(ISBLANK(VLOOKUP($C33&amp;$D33&amp;$G33,Setup!$D$2:$CX$500,COLUMNS($J33:AW33)+9,FALSE)),"",VLOOKUP($C33&amp;$D33&amp;$G33,Setup!$D$2:$CX$500,COLUMNS($J33:AW33)+9,FALSE))</f>
        <v/>
      </c>
      <c r="AX33" t="str">
        <f>IF(ISBLANK(VLOOKUP($C33&amp;$D33&amp;$G33,Setup!$D$2:$CX$500,COLUMNS($J33:AX33)+9,FALSE)),"",VLOOKUP($C33&amp;$D33&amp;$G33,Setup!$D$2:$CX$500,COLUMNS($J33:AX33)+9,FALSE))</f>
        <v>優惠和禮遇</v>
      </c>
      <c r="AY33" t="str">
        <f>IF(ISBLANK(VLOOKUP($C33&amp;$D33&amp;$G33,Setup!$D$2:$CX$500,COLUMNS($J33:AY33)+9,FALSE)),"",VLOOKUP($C33&amp;$D33&amp;$G33,Setup!$D$2:$CX$500,COLUMNS($J33:AY33)+9,FALSE))</f>
        <v>全年優惠</v>
      </c>
      <c r="AZ33" t="str">
        <f>IF(ISBLANK(VLOOKUP($C33&amp;$D33&amp;$G33,Setup!$D$2:$CX$500,COLUMNS($J33:AZ33)+9,FALSE)),"",VLOOKUP($C33&amp;$D33&amp;$G33,Setup!$D$2:$CX$500,COLUMNS($J33:AZ33)+9,FALSE))</f>
        <v>Citi® Private Pass®</v>
      </c>
      <c r="BA33" t="str">
        <f>IF(ISBLANK(VLOOKUP($C33&amp;$D33&amp;$G33,Setup!$D$2:$CX$500,COLUMNS($J33:BA33)+9,FALSE)),"",VLOOKUP($C33&amp;$D33&amp;$G33,Setup!$D$2:$CX$500,COLUMNS($J33:BA33)+9,FALSE))</f>
        <v>Citi World Privileges</v>
      </c>
      <c r="BB33" t="str">
        <f>IF(ISBLANK(VLOOKUP($C33&amp;$D33&amp;$G33,Setup!$D$2:$CX$500,COLUMNS($J33:BB33)+9,FALSE)),"",VLOOKUP($C33&amp;$D33&amp;$G33,Setup!$D$2:$CX$500,COLUMNS($J33:BB33)+9,FALSE))</f>
        <v>查閱全部 »</v>
      </c>
      <c r="BC33" t="str">
        <f>IF(ISBLANK(VLOOKUP($C33&amp;$D33&amp;$G33,Setup!$D$2:$CX$500,COLUMNS($J33:BC33)+9,FALSE)),"",VLOOKUP($C33&amp;$D33&amp;$G33,Setup!$D$2:$CX$500,COLUMNS($J33:BC33)+9,FALSE))</f>
        <v/>
      </c>
      <c r="BD33" t="str">
        <f>IF(ISBLANK(VLOOKUP($C33&amp;$D33&amp;$G33,Setup!$D$2:$CX$500,COLUMNS($J33:BD33)+9,FALSE)),"",VLOOKUP($C33&amp;$D33&amp;$G33,Setup!$D$2:$CX$500,COLUMNS($J33:BD33)+9,FALSE))</f>
        <v/>
      </c>
      <c r="BE33" t="str">
        <f>IF(ISBLANK(VLOOKUP($C33&amp;$D33&amp;$G33,Setup!$D$2:$CX$500,COLUMNS($J33:BE33)+9,FALSE)),"",VLOOKUP($C33&amp;$D33&amp;$G33,Setup!$D$2:$CX$500,COLUMNS($J33:BE33)+9,FALSE))</f>
        <v/>
      </c>
      <c r="BF33" t="str">
        <f>IF(ISBLANK(VLOOKUP($C33&amp;$D33&amp;$G33,Setup!$D$2:$CX$500,COLUMNS($J33:BF33)+9,FALSE)),"",VLOOKUP($C33&amp;$D33&amp;$G33,Setup!$D$2:$CX$500,COLUMNS($J33:BF33)+9,FALSE))</f>
        <v/>
      </c>
      <c r="BG33" t="str">
        <f>IF(ISBLANK(VLOOKUP($C33&amp;$D33&amp;$G33,Setup!$D$2:$CX$500,COLUMNS($J33:BG33)+9,FALSE)),"",VLOOKUP($C33&amp;$D33&amp;$G33,Setup!$D$2:$CX$500,COLUMNS($J33:BG33)+9,FALSE))</f>
        <v/>
      </c>
      <c r="BH33" t="str">
        <f>IF(ISBLANK(VLOOKUP($C33&amp;$D33&amp;$G33,Setup!$D$2:$CX$500,COLUMNS($J33:BH33)+9,FALSE)),"",VLOOKUP($C33&amp;$D33&amp;$G33,Setup!$D$2:$CX$500,COLUMNS($J33:BH33)+9,FALSE))</f>
        <v/>
      </c>
      <c r="BI33" t="str">
        <f>IF(ISBLANK(VLOOKUP($C33&amp;$D33&amp;$G33,Setup!$D$2:$CX$500,COLUMNS($J33:BI33)+9,FALSE)),"",VLOOKUP($C33&amp;$D33&amp;$G33,Setup!$D$2:$CX$500,COLUMNS($J33:BI33)+9,FALSE))</f>
        <v/>
      </c>
      <c r="BJ33" t="str">
        <f>IF(ISBLANK(VLOOKUP($C33&amp;$D33&amp;$G33,Setup!$D$2:$CX$500,COLUMNS($J33:BJ33)+9,FALSE)),"",VLOOKUP($C33&amp;$D33&amp;$G33,Setup!$D$2:$CX$500,COLUMNS($J33:BJ33)+9,FALSE))</f>
        <v/>
      </c>
      <c r="BK33" t="str">
        <f>IF(ISBLANK(VLOOKUP($C33&amp;$D33&amp;$G33,Setup!$D$2:$CX$500,COLUMNS($J33:BK33)+9,FALSE)),"",VLOOKUP($C33&amp;$D33&amp;$G33,Setup!$D$2:$CX$500,COLUMNS($J33:BK33)+9,FALSE))</f>
        <v/>
      </c>
      <c r="BL33" t="str">
        <f>IF(ISBLANK(VLOOKUP($C33&amp;$D33&amp;$G33,Setup!$D$2:$CX$500,COLUMNS($J33:BL33)+9,FALSE)),"",VLOOKUP($C33&amp;$D33&amp;$G33,Setup!$D$2:$CX$500,COLUMNS($J33:BL33)+9,FALSE))</f>
        <v/>
      </c>
      <c r="BM33" t="str">
        <f>IF(ISBLANK(VLOOKUP($C33&amp;$D33&amp;$G33,Setup!$D$2:$CX$500,COLUMNS($J33:BM33)+9,FALSE)),"",VLOOKUP($C33&amp;$D33&amp;$G33,Setup!$D$2:$CX$500,COLUMNS($J33:BM33)+9,FALSE))</f>
        <v/>
      </c>
      <c r="BN33" t="str">
        <f>IF(ISBLANK(VLOOKUP($C33&amp;$D33&amp;$G33,Setup!$D$2:$CX$500,COLUMNS($J33:BN33)+9,FALSE)),"",VLOOKUP($C33&amp;$D33&amp;$G33,Setup!$D$2:$CX$500,COLUMNS($J33:BN33)+9,FALSE))</f>
        <v/>
      </c>
      <c r="BO33" t="str">
        <f>IF(ISBLANK(VLOOKUP($C33&amp;$D33&amp;$G33,Setup!$D$2:$CX$500,COLUMNS($J33:BO33)+9,FALSE)),"",VLOOKUP($C33&amp;$D33&amp;$G33,Setup!$D$2:$CX$500,COLUMNS($J33:BO33)+9,FALSE))</f>
        <v/>
      </c>
      <c r="BP33" t="str">
        <f>IF(ISBLANK(VLOOKUP($C33&amp;$D33&amp;$G33,Setup!$D$2:$CX$500,COLUMNS($J33:BP33)+9,FALSE)),"",VLOOKUP($C33&amp;$D33&amp;$G33,Setup!$D$2:$CX$500,COLUMNS($J33:BP33)+9,FALSE))</f>
        <v/>
      </c>
      <c r="BQ33" t="str">
        <f>IF(ISBLANK(VLOOKUP($C33&amp;$D33&amp;$G33,Setup!$D$2:$CX$500,COLUMNS($J33:BQ33)+9,FALSE)),"",VLOOKUP($C33&amp;$D33&amp;$G33,Setup!$D$2:$CX$500,COLUMNS($J33:BQ33)+9,FALSE))</f>
        <v/>
      </c>
      <c r="BR33" t="str">
        <f>IF(ISBLANK(VLOOKUP($C33&amp;$D33&amp;$G33,Setup!$D$2:$CX$500,COLUMNS($J33:BR33)+9,FALSE)),"",VLOOKUP($C33&amp;$D33&amp;$G33,Setup!$D$2:$CX$500,COLUMNS($J33:BR33)+9,FALSE))</f>
        <v/>
      </c>
      <c r="BS33" t="str">
        <f>IF(ISBLANK(VLOOKUP($C33&amp;$D33&amp;$G33,Setup!$D$2:$CX$500,COLUMNS($J33:BS33)+9,FALSE)),"",VLOOKUP($C33&amp;$D33&amp;$G33,Setup!$D$2:$CX$500,COLUMNS($J33:BS33)+9,FALSE))</f>
        <v/>
      </c>
      <c r="BT33" t="str">
        <f>IF(ISBLANK(VLOOKUP($C33&amp;$D33&amp;$G33,Setup!$D$2:$CX$500,COLUMNS($J33:BT33)+9,FALSE)),"",VLOOKUP($C33&amp;$D33&amp;$G33,Setup!$D$2:$CX$500,COLUMNS($J33:BT33)+9,FALSE))</f>
        <v/>
      </c>
      <c r="BU33" t="str">
        <f>IF(ISBLANK(VLOOKUP($C33&amp;$D33&amp;$G33,Setup!$D$2:$CX$500,COLUMNS($J33:BU33)+9,FALSE)),"",VLOOKUP($C33&amp;$D33&amp;$G33,Setup!$D$2:$CX$500,COLUMNS($J33:BU33)+9,FALSE))</f>
        <v/>
      </c>
      <c r="BV33" t="str">
        <f>IF(ISBLANK(VLOOKUP($C33&amp;$D33&amp;$G33,Setup!$D$2:$CX$500,COLUMNS($J33:BV33)+9,FALSE)),"",VLOOKUP($C33&amp;$D33&amp;$G33,Setup!$D$2:$CX$500,COLUMNS($J33:BV33)+9,FALSE))</f>
        <v/>
      </c>
      <c r="BW33" t="str">
        <f>IF(ISBLANK(VLOOKUP($C33&amp;$D33&amp;$G33,Setup!$D$2:$CX$500,COLUMNS($J33:BW33)+9,FALSE)),"",VLOOKUP($C33&amp;$D33&amp;$G33,Setup!$D$2:$CX$500,COLUMNS($J33:BW33)+9,FALSE))</f>
        <v/>
      </c>
      <c r="BX33" t="str">
        <f>IF(ISBLANK(VLOOKUP($C33&amp;$D33&amp;$G33,Setup!$D$2:$CX$500,COLUMNS($J33:BX33)+9,FALSE)),"",VLOOKUP($C33&amp;$D33&amp;$G33,Setup!$D$2:$CX$500,COLUMNS($J33:BX33)+9,FALSE))</f>
        <v/>
      </c>
      <c r="BY33" t="str">
        <f>IF(ISBLANK(VLOOKUP($C33&amp;$D33&amp;$G33,Setup!$D$2:$CX$500,COLUMNS($J33:BY33)+9,FALSE)),"",VLOOKUP($C33&amp;$D33&amp;$G33,Setup!$D$2:$CX$500,COLUMNS($J33:BY33)+9,FALSE))</f>
        <v/>
      </c>
      <c r="BZ33" t="str">
        <f>IF(ISBLANK(VLOOKUP($C33&amp;$D33&amp;$G33,Setup!$D$2:$CX$500,COLUMNS($J33:BZ33)+9,FALSE)),"",VLOOKUP($C33&amp;$D33&amp;$G33,Setup!$D$2:$CX$500,COLUMNS($J33:BZ33)+9,FALSE))</f>
        <v/>
      </c>
      <c r="CA33" t="str">
        <f>IF(ISBLANK(VLOOKUP($C33&amp;$D33&amp;$G33,Setup!$D$2:$CX$500,COLUMNS($J33:CA33)+9,FALSE)),"",VLOOKUP($C33&amp;$D33&amp;$G33,Setup!$D$2:$CX$500,COLUMNS($J33:CA33)+9,FALSE))</f>
        <v/>
      </c>
      <c r="CB33" t="str">
        <f>IF(ISBLANK(VLOOKUP($C33&amp;$D33&amp;$G33,Setup!$D$2:$CX$500,COLUMNS($J33:CB33)+9,FALSE)),"",VLOOKUP($C33&amp;$D33&amp;$G33,Setup!$D$2:$CX$500,COLUMNS($J33:CB33)+9,FALSE))</f>
        <v/>
      </c>
      <c r="CC33" t="str">
        <f>IF(ISBLANK(VLOOKUP($C33&amp;$D33&amp;$G33,Setup!$D$2:$CX$500,COLUMNS($J33:CC33)+9,FALSE)),"",VLOOKUP($C33&amp;$D33&amp;$G33,Setup!$D$2:$CX$500,COLUMNS($J33:CC33)+9,FALSE))</f>
        <v/>
      </c>
      <c r="CD33" t="str">
        <f>IF(ISBLANK(VLOOKUP($C33&amp;$D33&amp;$G33,Setup!$D$2:$CX$500,COLUMNS($J33:CD33)+9,FALSE)),"",VLOOKUP($C33&amp;$D33&amp;$G33,Setup!$D$2:$CX$500,COLUMNS($J33:CD33)+9,FALSE))</f>
        <v/>
      </c>
      <c r="CE33" t="str">
        <f>IF(ISBLANK(VLOOKUP($C33&amp;$D33&amp;$G33,Setup!$D$2:$CX$500,COLUMNS($J33:CE33)+9,FALSE)),"",VLOOKUP($C33&amp;$D33&amp;$G33,Setup!$D$2:$CX$500,COLUMNS($J33:CE33)+9,FALSE))</f>
        <v/>
      </c>
      <c r="CF33" t="str">
        <f>IF(ISBLANK(VLOOKUP($C33&amp;$D33&amp;$G33,Setup!$D$2:$CX$500,COLUMNS($J33:CF33)+9,FALSE)),"",VLOOKUP($C33&amp;$D33&amp;$G33,Setup!$D$2:$CX$500,COLUMNS($J33:CF33)+9,FALSE))</f>
        <v/>
      </c>
      <c r="CG33" t="str">
        <f>IF(ISBLANK(VLOOKUP($C33&amp;$D33&amp;$G33,Setup!$D$2:$CX$500,COLUMNS($J33:CG33)+9,FALSE)),"",VLOOKUP($C33&amp;$D33&amp;$G33,Setup!$D$2:$CX$500,COLUMNS($J33:CG33)+9,FALSE))</f>
        <v/>
      </c>
      <c r="CH33" t="str">
        <f>IF(ISBLANK(VLOOKUP($C33&amp;$D33&amp;$G33,Setup!$D$2:$CX$500,COLUMNS($J33:CH33)+9,FALSE)),"",VLOOKUP($C33&amp;$D33&amp;$G33,Setup!$D$2:$CX$500,COLUMNS($J33:CH33)+9,FALSE))</f>
        <v/>
      </c>
      <c r="CI33" t="str">
        <f>IF(ISBLANK(VLOOKUP($C33&amp;$D33&amp;$G33,Setup!$D$2:$CX$500,COLUMNS($J33:CI33)+9,FALSE)),"",VLOOKUP($C33&amp;$D33&amp;$G33,Setup!$D$2:$CX$500,COLUMNS($J33:CI33)+9,FALSE))</f>
        <v/>
      </c>
      <c r="CJ33" t="str">
        <f>IF(ISBLANK(VLOOKUP($C33&amp;$D33&amp;$G33,Setup!$D$2:$CX$500,COLUMNS($J33:CJ33)+9,FALSE)),"",VLOOKUP($C33&amp;$D33&amp;$G33,Setup!$D$2:$CX$500,COLUMNS($J33:CJ33)+9,FALSE))</f>
        <v/>
      </c>
      <c r="CK33" t="str">
        <f>IF(ISBLANK(VLOOKUP($C33&amp;$D33&amp;$G33,Setup!$D$2:$CX$500,COLUMNS($J33:CK33)+9,FALSE)),"",VLOOKUP($C33&amp;$D33&amp;$G33,Setup!$D$2:$CX$500,COLUMNS($J33:CK33)+9,FALSE))</f>
        <v/>
      </c>
      <c r="CL33" t="str">
        <f>IF(ISBLANK(VLOOKUP($C33&amp;$D33&amp;$G33,Setup!$D$2:$CX$500,COLUMNS($J33:CL33)+9,FALSE)),"",VLOOKUP($C33&amp;$D33&amp;$G33,Setup!$D$2:$CX$500,COLUMNS($J33:CL33)+9,FALSE))</f>
        <v/>
      </c>
      <c r="CM33" t="str">
        <f>IF(ISBLANK(VLOOKUP($C33&amp;$D33&amp;$G33,Setup!$D$2:$CX$500,COLUMNS($J33:CM33)+9,FALSE)),"",VLOOKUP($C33&amp;$D33&amp;$G33,Setup!$D$2:$CX$500,COLUMNS($J33:CM33)+9,FALSE))</f>
        <v/>
      </c>
      <c r="CN33" t="str">
        <f>IF(ISBLANK(VLOOKUP($C33&amp;$D33&amp;$G33,Setup!$D$2:$CX$500,COLUMNS($J33:CN33)+9,FALSE)),"",VLOOKUP($C33&amp;$D33&amp;$G33,Setup!$D$2:$CX$500,COLUMNS($J33:CN33)+9,FALSE))</f>
        <v/>
      </c>
      <c r="CO33" t="str">
        <f>IF(ISBLANK(VLOOKUP($C33&amp;$D33&amp;$G33,Setup!$D$2:$CX$500,COLUMNS($J33:CO33)+9,FALSE)),"",VLOOKUP($C33&amp;$D33&amp;$G33,Setup!$D$2:$CX$500,COLUMNS($J33:CO33)+9,FALSE))</f>
        <v/>
      </c>
      <c r="CP33" t="str">
        <f>IF(ISBLANK(VLOOKUP($C33&amp;$D33&amp;$G33,Setup!$D$2:$CX$500,COLUMNS($J33:CP33)+9,FALSE)),"",VLOOKUP($C33&amp;$D33&amp;$G33,Setup!$D$2:$CX$500,COLUMNS($J33:CP33)+9,FALSE))</f>
        <v/>
      </c>
      <c r="CQ33" t="str">
        <f>IF(ISBLANK(VLOOKUP($C33&amp;$D33&amp;$G33,Setup!$D$2:$CX$500,COLUMNS($J33:CQ33)+9,FALSE)),"",VLOOKUP($C33&amp;$D33&amp;$G33,Setup!$D$2:$CX$500,COLUMNS($J33:CQ33)+9,FALSE))</f>
        <v/>
      </c>
      <c r="CR33" t="str">
        <f>IF(ISBLANK(VLOOKUP($C33&amp;$D33&amp;$G33,Setup!$D$2:$CX$500,COLUMNS($J33:CR33)+9,FALSE)),"",VLOOKUP($C33&amp;$D33&amp;$G33,Setup!$D$2:$CX$500,COLUMNS($J33:CR33)+9,FALSE))</f>
        <v/>
      </c>
      <c r="CS33" t="str">
        <f>IF(ISBLANK(VLOOKUP($C33&amp;$D33&amp;$G33,Setup!$D$2:$CX$500,COLUMNS($J33:CS33)+9,FALSE)),"",VLOOKUP($C33&amp;$D33&amp;$G33,Setup!$D$2:$CX$500,COLUMNS($J33:CS33)+9,FALSE))</f>
        <v/>
      </c>
      <c r="CT33" t="str">
        <f>IF(ISBLANK(VLOOKUP($C33&amp;$D33&amp;$G33,Setup!$D$2:$CX$500,COLUMNS($J33:CT33)+9,FALSE)),"",VLOOKUP($C33&amp;$D33&amp;$G33,Setup!$D$2:$CX$500,COLUMNS($J33:CT33)+9,FALSE))</f>
        <v/>
      </c>
      <c r="CU33" t="str">
        <f>IF(ISBLANK(VLOOKUP($C33&amp;$D33&amp;$G33,Setup!$D$2:$CX$500,COLUMNS($J33:CU33)+9,FALSE)),"",VLOOKUP($C33&amp;$D33&amp;$G33,Setup!$D$2:$CX$500,COLUMNS($J33:CU33)+9,FALSE))</f>
        <v/>
      </c>
    </row>
    <row r="34" spans="1:99" x14ac:dyDescent="0.25">
      <c r="A34" t="s">
        <v>515</v>
      </c>
      <c r="B34" t="s">
        <v>156</v>
      </c>
      <c r="C34" s="1" t="s">
        <v>18</v>
      </c>
      <c r="D34" s="1" t="s">
        <v>195</v>
      </c>
      <c r="E34" s="1" t="s">
        <v>567</v>
      </c>
      <c r="F34" s="1" t="s">
        <v>196</v>
      </c>
      <c r="G34" s="1" t="s">
        <v>29</v>
      </c>
      <c r="H34" s="1" t="s">
        <v>568</v>
      </c>
      <c r="I34" s="1" t="s">
        <v>569</v>
      </c>
      <c r="J34" t="str">
        <f>IF(ISBLANK(VLOOKUP($C34&amp;$D34&amp;$G34,Setup!$D$2:$CX$500,COLUMNS($J34:J34)+9,FALSE)),"",VLOOKUP($C34&amp;$D34&amp;$G34,Setup!$D$2:$CX$500,COLUMNS($J34:J34)+9,FALSE))</f>
        <v>Vouchers and Cash</v>
      </c>
      <c r="K34" t="str">
        <f>IF(ISBLANK(VLOOKUP($C34&amp;$D34&amp;$G34,Setup!$D$2:$CX$500,COLUMNS($J34:K34)+9,FALSE)),"",VLOOKUP($C34&amp;$D34&amp;$G34,Setup!$D$2:$CX$500,COLUMNS($J34:K34)+9,FALSE))</f>
        <v>Cash Credits</v>
      </c>
      <c r="L34" t="str">
        <f>IF(ISBLANK(VLOOKUP($C34&amp;$D34&amp;$G34,Setup!$D$2:$CX$500,COLUMNS($J34:L34)+9,FALSE)),"",VLOOKUP($C34&amp;$D34&amp;$G34,Setup!$D$2:$CX$500,COLUMNS($J34:L34)+9,FALSE))</f>
        <v/>
      </c>
      <c r="M34" t="str">
        <f>IF(ISBLANK(VLOOKUP($C34&amp;$D34&amp;$G34,Setup!$D$2:$CX$500,COLUMNS($J34:M34)+9,FALSE)),"",VLOOKUP($C34&amp;$D34&amp;$G34,Setup!$D$2:$CX$500,COLUMNS($J34:M34)+9,FALSE))</f>
        <v/>
      </c>
      <c r="N34" t="str">
        <f>IF(ISBLANK(VLOOKUP($C34&amp;$D34&amp;$G34,Setup!$D$2:$CX$500,COLUMNS($J34:N34)+9,FALSE)),"",VLOOKUP($C34&amp;$D34&amp;$G34,Setup!$D$2:$CX$500,COLUMNS($J34:N34)+9,FALSE))</f>
        <v/>
      </c>
      <c r="O34" t="str">
        <f>IF(ISBLANK(VLOOKUP($C34&amp;$D34&amp;$G34,Setup!$D$2:$CX$500,COLUMNS($J34:O34)+9,FALSE)),"",VLOOKUP($C34&amp;$D34&amp;$G34,Setup!$D$2:$CX$500,COLUMNS($J34:O34)+9,FALSE))</f>
        <v/>
      </c>
      <c r="P34" t="str">
        <f>IF(ISBLANK(VLOOKUP($C34&amp;$D34&amp;$G34,Setup!$D$2:$CX$500,COLUMNS($J34:P34)+9,FALSE)),"",VLOOKUP($C34&amp;$D34&amp;$G34,Setup!$D$2:$CX$500,COLUMNS($J34:P34)+9,FALSE))</f>
        <v/>
      </c>
      <c r="Q34" t="str">
        <f>IF(ISBLANK(VLOOKUP($C34&amp;$D34&amp;$G34,Setup!$D$2:$CX$500,COLUMNS($J34:Q34)+9,FALSE)),"",VLOOKUP($C34&amp;$D34&amp;$G34,Setup!$D$2:$CX$500,COLUMNS($J34:Q34)+9,FALSE))</f>
        <v/>
      </c>
      <c r="R34" t="str">
        <f>IF(ISBLANK(VLOOKUP($C34&amp;$D34&amp;$G34,Setup!$D$2:$CX$500,COLUMNS($J34:R34)+9,FALSE)),"",VLOOKUP($C34&amp;$D34&amp;$G34,Setup!$D$2:$CX$500,COLUMNS($J34:R34)+9,FALSE))</f>
        <v/>
      </c>
      <c r="S34" t="str">
        <f>IF(ISBLANK(VLOOKUP($C34&amp;$D34&amp;$G34,Setup!$D$2:$CX$500,COLUMNS($J34:S34)+9,FALSE)),"",VLOOKUP($C34&amp;$D34&amp;$G34,Setup!$D$2:$CX$500,COLUMNS($J34:S34)+9,FALSE))</f>
        <v/>
      </c>
      <c r="T34" t="str">
        <f>IF(ISBLANK(VLOOKUP($C34&amp;$D34&amp;$G34,Setup!$D$2:$CX$500,COLUMNS($J34:T34)+9,FALSE)),"",VLOOKUP($C34&amp;$D34&amp;$G34,Setup!$D$2:$CX$500,COLUMNS($J34:T34)+9,FALSE))</f>
        <v>Travel</v>
      </c>
      <c r="U34" t="str">
        <f>IF(ISBLANK(VLOOKUP($C34&amp;$D34&amp;$G34,Setup!$D$2:$CX$500,COLUMNS($J34:U34)+9,FALSE)),"",VLOOKUP($C34&amp;$D34&amp;$G34,Setup!$D$2:$CX$500,COLUMNS($J34:U34)+9,FALSE))</f>
        <v>Flights</v>
      </c>
      <c r="V34" t="str">
        <f>IF(ISBLANK(VLOOKUP($C34&amp;$D34&amp;$G34,Setup!$D$2:$CX$500,COLUMNS($J34:V34)+9,FALSE)),"",VLOOKUP($C34&amp;$D34&amp;$G34,Setup!$D$2:$CX$500,COLUMNS($J34:V34)+9,FALSE))</f>
        <v>Hotels</v>
      </c>
      <c r="W34" t="str">
        <f>IF(ISBLANK(VLOOKUP($C34&amp;$D34&amp;$G34,Setup!$D$2:$CX$500,COLUMNS($J34:W34)+9,FALSE)),"",VLOOKUP($C34&amp;$D34&amp;$G34,Setup!$D$2:$CX$500,COLUMNS($J34:W34)+9,FALSE))</f>
        <v>Cars</v>
      </c>
      <c r="X34" t="str">
        <f>IF(ISBLANK(VLOOKUP($C34&amp;$D34&amp;$G34,Setup!$D$2:$CX$500,COLUMNS($J34:X34)+9,FALSE)),"",VLOOKUP($C34&amp;$D34&amp;$G34,Setup!$D$2:$CX$500,COLUMNS($J34:X34)+9,FALSE))</f>
        <v>Activities</v>
      </c>
      <c r="Y34" t="str">
        <f>IF(ISBLANK(VLOOKUP($C34&amp;$D34&amp;$G34,Setup!$D$2:$CX$500,COLUMNS($J34:Y34)+9,FALSE)),"",VLOOKUP($C34&amp;$D34&amp;$G34,Setup!$D$2:$CX$500,COLUMNS($J34:Y34)+9,FALSE))</f>
        <v>Deals</v>
      </c>
      <c r="Z34" t="str">
        <f>IF(ISBLANK(VLOOKUP($C34&amp;$D34&amp;$G34,Setup!$D$2:$CX$500,COLUMNS($J34:Z34)+9,FALSE)),"",VLOOKUP($C34&amp;$D34&amp;$G34,Setup!$D$2:$CX$500,COLUMNS($J34:Z34)+9,FALSE))</f>
        <v>My Trips</v>
      </c>
      <c r="AA34" t="str">
        <f>IF(ISBLANK(VLOOKUP($C34&amp;$D34&amp;$G34,Setup!$D$2:$CX$500,COLUMNS($J34:AA34)+9,FALSE)),"",VLOOKUP($C34&amp;$D34&amp;$G34,Setup!$D$2:$CX$500,COLUMNS($J34:AA34)+9,FALSE))</f>
        <v>Itinerary</v>
      </c>
      <c r="AB34" t="str">
        <f>IF(ISBLANK(VLOOKUP($C34&amp;$D34&amp;$G34,Setup!$D$2:$CX$500,COLUMNS($J34:AB34)+9,FALSE)),"",VLOOKUP($C34&amp;$D34&amp;$G34,Setup!$D$2:$CX$500,COLUMNS($J34:AB34)+9,FALSE))</f>
        <v/>
      </c>
      <c r="AC34" t="str">
        <f>IF(ISBLANK(VLOOKUP($C34&amp;$D34&amp;$G34,Setup!$D$2:$CX$500,COLUMNS($J34:AC34)+9,FALSE)),"",VLOOKUP($C34&amp;$D34&amp;$G34,Setup!$D$2:$CX$500,COLUMNS($J34:AC34)+9,FALSE))</f>
        <v/>
      </c>
      <c r="AD34" t="str">
        <f>IF(ISBLANK(VLOOKUP($C34&amp;$D34&amp;$G34,Setup!$D$2:$CX$500,COLUMNS($J34:AD34)+9,FALSE)),"",VLOOKUP($C34&amp;$D34&amp;$G34,Setup!$D$2:$CX$500,COLUMNS($J34:AD34)+9,FALSE))</f>
        <v>Shop at Partners</v>
      </c>
      <c r="AE34" t="str">
        <f>IF(ISBLANK(VLOOKUP($C34&amp;$D34&amp;$G34,Setup!$D$2:$CX$500,COLUMNS($J34:AE34)+9,FALSE)),"",VLOOKUP($C34&amp;$D34&amp;$G34,Setup!$D$2:$CX$500,COLUMNS($J34:AE34)+9,FALSE))</f>
        <v>Shop with Points</v>
      </c>
      <c r="AF34" t="str">
        <f>IF(ISBLANK(VLOOKUP($C34&amp;$D34&amp;$G34,Setup!$D$2:$CX$500,COLUMNS($J34:AF34)+9,FALSE)),"",VLOOKUP($C34&amp;$D34&amp;$G34,Setup!$D$2:$CX$500,COLUMNS($J34:AF34)+9,FALSE))</f>
        <v/>
      </c>
      <c r="AG34" t="str">
        <f>IF(ISBLANK(VLOOKUP($C34&amp;$D34&amp;$G34,Setup!$D$2:$CX$500,COLUMNS($J34:AG34)+9,FALSE)),"",VLOOKUP($C34&amp;$D34&amp;$G34,Setup!$D$2:$CX$500,COLUMNS($J34:AG34)+9,FALSE))</f>
        <v/>
      </c>
      <c r="AH34" t="str">
        <f>IF(ISBLANK(VLOOKUP($C34&amp;$D34&amp;$G34,Setup!$D$2:$CX$500,COLUMNS($J34:AH34)+9,FALSE)),"",VLOOKUP($C34&amp;$D34&amp;$G34,Setup!$D$2:$CX$500,COLUMNS($J34:AH34)+9,FALSE))</f>
        <v/>
      </c>
      <c r="AI34" t="str">
        <f>IF(ISBLANK(VLOOKUP($C34&amp;$D34&amp;$G34,Setup!$D$2:$CX$500,COLUMNS($J34:AI34)+9,FALSE)),"",VLOOKUP($C34&amp;$D34&amp;$G34,Setup!$D$2:$CX$500,COLUMNS($J34:AI34)+9,FALSE))</f>
        <v/>
      </c>
      <c r="AJ34" t="str">
        <f>IF(ISBLANK(VLOOKUP($C34&amp;$D34&amp;$G34,Setup!$D$2:$CX$500,COLUMNS($J34:AJ34)+9,FALSE)),"",VLOOKUP($C34&amp;$D34&amp;$G34,Setup!$D$2:$CX$500,COLUMNS($J34:AJ34)+9,FALSE))</f>
        <v/>
      </c>
      <c r="AK34" t="str">
        <f>IF(ISBLANK(VLOOKUP($C34&amp;$D34&amp;$G34,Setup!$D$2:$CX$500,COLUMNS($J34:AK34)+9,FALSE)),"",VLOOKUP($C34&amp;$D34&amp;$G34,Setup!$D$2:$CX$500,COLUMNS($J34:AK34)+9,FALSE))</f>
        <v/>
      </c>
      <c r="AL34" t="str">
        <f>IF(ISBLANK(VLOOKUP($C34&amp;$D34&amp;$G34,Setup!$D$2:$CX$500,COLUMNS($J34:AL34)+9,FALSE)),"",VLOOKUP($C34&amp;$D34&amp;$G34,Setup!$D$2:$CX$500,COLUMNS($J34:AL34)+9,FALSE))</f>
        <v/>
      </c>
      <c r="AM34" t="str">
        <f>IF(ISBLANK(VLOOKUP($C34&amp;$D34&amp;$G34,Setup!$D$2:$CX$500,COLUMNS($J34:AM34)+9,FALSE)),"",VLOOKUP($C34&amp;$D34&amp;$G34,Setup!$D$2:$CX$500,COLUMNS($J34:AM34)+9,FALSE))</f>
        <v/>
      </c>
      <c r="AN34" t="str">
        <f>IF(ISBLANK(VLOOKUP($C34&amp;$D34&amp;$G34,Setup!$D$2:$CX$500,COLUMNS($J34:AN34)+9,FALSE)),"",VLOOKUP($C34&amp;$D34&amp;$G34,Setup!$D$2:$CX$500,COLUMNS($J34:AN34)+9,FALSE))</f>
        <v>Offers and Privileges</v>
      </c>
      <c r="AO34" t="str">
        <f>IF(ISBLANK(VLOOKUP($C34&amp;$D34&amp;$G34,Setup!$D$2:$CX$500,COLUMNS($J34:AO34)+9,FALSE)),"",VLOOKUP($C34&amp;$D34&amp;$G34,Setup!$D$2:$CX$500,COLUMNS($J34:AO34)+9,FALSE))</f>
        <v>Citi World Privileges</v>
      </c>
      <c r="AP34" t="str">
        <f>IF(ISBLANK(VLOOKUP($C34&amp;$D34&amp;$G34,Setup!$D$2:$CX$500,COLUMNS($J34:AP34)+9,FALSE)),"",VLOOKUP($C34&amp;$D34&amp;$G34,Setup!$D$2:$CX$500,COLUMNS($J34:AP34)+9,FALSE))</f>
        <v>Citi Dining Program</v>
      </c>
      <c r="AQ34" t="str">
        <f>IF(ISBLANK(VLOOKUP($C34&amp;$D34&amp;$G34,Setup!$D$2:$CX$500,COLUMNS($J34:AQ34)+9,FALSE)),"",VLOOKUP($C34&amp;$D34&amp;$G34,Setup!$D$2:$CX$500,COLUMNS($J34:AQ34)+9,FALSE))</f>
        <v>SEE ALL »</v>
      </c>
      <c r="AR34" t="str">
        <f>IF(ISBLANK(VLOOKUP($C34&amp;$D34&amp;$G34,Setup!$D$2:$CX$500,COLUMNS($J34:AR34)+9,FALSE)),"",VLOOKUP($C34&amp;$D34&amp;$G34,Setup!$D$2:$CX$500,COLUMNS($J34:AR34)+9,FALSE))</f>
        <v/>
      </c>
      <c r="AS34" t="str">
        <f>IF(ISBLANK(VLOOKUP($C34&amp;$D34&amp;$G34,Setup!$D$2:$CX$500,COLUMNS($J34:AS34)+9,FALSE)),"",VLOOKUP($C34&amp;$D34&amp;$G34,Setup!$D$2:$CX$500,COLUMNS($J34:AS34)+9,FALSE))</f>
        <v/>
      </c>
      <c r="AT34" t="str">
        <f>IF(ISBLANK(VLOOKUP($C34&amp;$D34&amp;$G34,Setup!$D$2:$CX$500,COLUMNS($J34:AT34)+9,FALSE)),"",VLOOKUP($C34&amp;$D34&amp;$G34,Setup!$D$2:$CX$500,COLUMNS($J34:AT34)+9,FALSE))</f>
        <v/>
      </c>
      <c r="AU34" t="str">
        <f>IF(ISBLANK(VLOOKUP($C34&amp;$D34&amp;$G34,Setup!$D$2:$CX$500,COLUMNS($J34:AU34)+9,FALSE)),"",VLOOKUP($C34&amp;$D34&amp;$G34,Setup!$D$2:$CX$500,COLUMNS($J34:AU34)+9,FALSE))</f>
        <v/>
      </c>
      <c r="AV34" t="str">
        <f>IF(ISBLANK(VLOOKUP($C34&amp;$D34&amp;$G34,Setup!$D$2:$CX$500,COLUMNS($J34:AV34)+9,FALSE)),"",VLOOKUP($C34&amp;$D34&amp;$G34,Setup!$D$2:$CX$500,COLUMNS($J34:AV34)+9,FALSE))</f>
        <v/>
      </c>
      <c r="AW34" t="str">
        <f>IF(ISBLANK(VLOOKUP($C34&amp;$D34&amp;$G34,Setup!$D$2:$CX$500,COLUMNS($J34:AW34)+9,FALSE)),"",VLOOKUP($C34&amp;$D34&amp;$G34,Setup!$D$2:$CX$500,COLUMNS($J34:AW34)+9,FALSE))</f>
        <v/>
      </c>
      <c r="AX34" t="str">
        <f>IF(ISBLANK(VLOOKUP($C34&amp;$D34&amp;$G34,Setup!$D$2:$CX$500,COLUMNS($J34:AX34)+9,FALSE)),"",VLOOKUP($C34&amp;$D34&amp;$G34,Setup!$D$2:$CX$500,COLUMNS($J34:AX34)+9,FALSE))</f>
        <v/>
      </c>
      <c r="AY34" t="str">
        <f>IF(ISBLANK(VLOOKUP($C34&amp;$D34&amp;$G34,Setup!$D$2:$CX$500,COLUMNS($J34:AY34)+9,FALSE)),"",VLOOKUP($C34&amp;$D34&amp;$G34,Setup!$D$2:$CX$500,COLUMNS($J34:AY34)+9,FALSE))</f>
        <v/>
      </c>
      <c r="AZ34" t="str">
        <f>IF(ISBLANK(VLOOKUP($C34&amp;$D34&amp;$G34,Setup!$D$2:$CX$500,COLUMNS($J34:AZ34)+9,FALSE)),"",VLOOKUP($C34&amp;$D34&amp;$G34,Setup!$D$2:$CX$500,COLUMNS($J34:AZ34)+9,FALSE))</f>
        <v/>
      </c>
      <c r="BA34" t="str">
        <f>IF(ISBLANK(VLOOKUP($C34&amp;$D34&amp;$G34,Setup!$D$2:$CX$500,COLUMNS($J34:BA34)+9,FALSE)),"",VLOOKUP($C34&amp;$D34&amp;$G34,Setup!$D$2:$CX$500,COLUMNS($J34:BA34)+9,FALSE))</f>
        <v/>
      </c>
      <c r="BB34" t="str">
        <f>IF(ISBLANK(VLOOKUP($C34&amp;$D34&amp;$G34,Setup!$D$2:$CX$500,COLUMNS($J34:BB34)+9,FALSE)),"",VLOOKUP($C34&amp;$D34&amp;$G34,Setup!$D$2:$CX$500,COLUMNS($J34:BB34)+9,FALSE))</f>
        <v/>
      </c>
      <c r="BC34" t="str">
        <f>IF(ISBLANK(VLOOKUP($C34&amp;$D34&amp;$G34,Setup!$D$2:$CX$500,COLUMNS($J34:BC34)+9,FALSE)),"",VLOOKUP($C34&amp;$D34&amp;$G34,Setup!$D$2:$CX$500,COLUMNS($J34:BC34)+9,FALSE))</f>
        <v/>
      </c>
      <c r="BD34" t="str">
        <f>IF(ISBLANK(VLOOKUP($C34&amp;$D34&amp;$G34,Setup!$D$2:$CX$500,COLUMNS($J34:BD34)+9,FALSE)),"",VLOOKUP($C34&amp;$D34&amp;$G34,Setup!$D$2:$CX$500,COLUMNS($J34:BD34)+9,FALSE))</f>
        <v/>
      </c>
      <c r="BE34" t="str">
        <f>IF(ISBLANK(VLOOKUP($C34&amp;$D34&amp;$G34,Setup!$D$2:$CX$500,COLUMNS($J34:BE34)+9,FALSE)),"",VLOOKUP($C34&amp;$D34&amp;$G34,Setup!$D$2:$CX$500,COLUMNS($J34:BE34)+9,FALSE))</f>
        <v/>
      </c>
      <c r="BF34" t="str">
        <f>IF(ISBLANK(VLOOKUP($C34&amp;$D34&amp;$G34,Setup!$D$2:$CX$500,COLUMNS($J34:BF34)+9,FALSE)),"",VLOOKUP($C34&amp;$D34&amp;$G34,Setup!$D$2:$CX$500,COLUMNS($J34:BF34)+9,FALSE))</f>
        <v/>
      </c>
      <c r="BG34" t="str">
        <f>IF(ISBLANK(VLOOKUP($C34&amp;$D34&amp;$G34,Setup!$D$2:$CX$500,COLUMNS($J34:BG34)+9,FALSE)),"",VLOOKUP($C34&amp;$D34&amp;$G34,Setup!$D$2:$CX$500,COLUMNS($J34:BG34)+9,FALSE))</f>
        <v/>
      </c>
      <c r="BH34" t="str">
        <f>IF(ISBLANK(VLOOKUP($C34&amp;$D34&amp;$G34,Setup!$D$2:$CX$500,COLUMNS($J34:BH34)+9,FALSE)),"",VLOOKUP($C34&amp;$D34&amp;$G34,Setup!$D$2:$CX$500,COLUMNS($J34:BH34)+9,FALSE))</f>
        <v/>
      </c>
      <c r="BI34" t="str">
        <f>IF(ISBLANK(VLOOKUP($C34&amp;$D34&amp;$G34,Setup!$D$2:$CX$500,COLUMNS($J34:BI34)+9,FALSE)),"",VLOOKUP($C34&amp;$D34&amp;$G34,Setup!$D$2:$CX$500,COLUMNS($J34:BI34)+9,FALSE))</f>
        <v/>
      </c>
      <c r="BJ34" t="str">
        <f>IF(ISBLANK(VLOOKUP($C34&amp;$D34&amp;$G34,Setup!$D$2:$CX$500,COLUMNS($J34:BJ34)+9,FALSE)),"",VLOOKUP($C34&amp;$D34&amp;$G34,Setup!$D$2:$CX$500,COLUMNS($J34:BJ34)+9,FALSE))</f>
        <v/>
      </c>
      <c r="BK34" t="str">
        <f>IF(ISBLANK(VLOOKUP($C34&amp;$D34&amp;$G34,Setup!$D$2:$CX$500,COLUMNS($J34:BK34)+9,FALSE)),"",VLOOKUP($C34&amp;$D34&amp;$G34,Setup!$D$2:$CX$500,COLUMNS($J34:BK34)+9,FALSE))</f>
        <v/>
      </c>
      <c r="BL34" t="str">
        <f>IF(ISBLANK(VLOOKUP($C34&amp;$D34&amp;$G34,Setup!$D$2:$CX$500,COLUMNS($J34:BL34)+9,FALSE)),"",VLOOKUP($C34&amp;$D34&amp;$G34,Setup!$D$2:$CX$500,COLUMNS($J34:BL34)+9,FALSE))</f>
        <v/>
      </c>
      <c r="BM34" t="str">
        <f>IF(ISBLANK(VLOOKUP($C34&amp;$D34&amp;$G34,Setup!$D$2:$CX$500,COLUMNS($J34:BM34)+9,FALSE)),"",VLOOKUP($C34&amp;$D34&amp;$G34,Setup!$D$2:$CX$500,COLUMNS($J34:BM34)+9,FALSE))</f>
        <v/>
      </c>
      <c r="BN34" t="str">
        <f>IF(ISBLANK(VLOOKUP($C34&amp;$D34&amp;$G34,Setup!$D$2:$CX$500,COLUMNS($J34:BN34)+9,FALSE)),"",VLOOKUP($C34&amp;$D34&amp;$G34,Setup!$D$2:$CX$500,COLUMNS($J34:BN34)+9,FALSE))</f>
        <v/>
      </c>
      <c r="BO34" t="str">
        <f>IF(ISBLANK(VLOOKUP($C34&amp;$D34&amp;$G34,Setup!$D$2:$CX$500,COLUMNS($J34:BO34)+9,FALSE)),"",VLOOKUP($C34&amp;$D34&amp;$G34,Setup!$D$2:$CX$500,COLUMNS($J34:BO34)+9,FALSE))</f>
        <v/>
      </c>
      <c r="BP34" t="str">
        <f>IF(ISBLANK(VLOOKUP($C34&amp;$D34&amp;$G34,Setup!$D$2:$CX$500,COLUMNS($J34:BP34)+9,FALSE)),"",VLOOKUP($C34&amp;$D34&amp;$G34,Setup!$D$2:$CX$500,COLUMNS($J34:BP34)+9,FALSE))</f>
        <v/>
      </c>
      <c r="BQ34" t="str">
        <f>IF(ISBLANK(VLOOKUP($C34&amp;$D34&amp;$G34,Setup!$D$2:$CX$500,COLUMNS($J34:BQ34)+9,FALSE)),"",VLOOKUP($C34&amp;$D34&amp;$G34,Setup!$D$2:$CX$500,COLUMNS($J34:BQ34)+9,FALSE))</f>
        <v/>
      </c>
      <c r="BR34" t="str">
        <f>IF(ISBLANK(VLOOKUP($C34&amp;$D34&amp;$G34,Setup!$D$2:$CX$500,COLUMNS($J34:BR34)+9,FALSE)),"",VLOOKUP($C34&amp;$D34&amp;$G34,Setup!$D$2:$CX$500,COLUMNS($J34:BR34)+9,FALSE))</f>
        <v/>
      </c>
      <c r="BS34" t="str">
        <f>IF(ISBLANK(VLOOKUP($C34&amp;$D34&amp;$G34,Setup!$D$2:$CX$500,COLUMNS($J34:BS34)+9,FALSE)),"",VLOOKUP($C34&amp;$D34&amp;$G34,Setup!$D$2:$CX$500,COLUMNS($J34:BS34)+9,FALSE))</f>
        <v/>
      </c>
      <c r="BT34" t="str">
        <f>IF(ISBLANK(VLOOKUP($C34&amp;$D34&amp;$G34,Setup!$D$2:$CX$500,COLUMNS($J34:BT34)+9,FALSE)),"",VLOOKUP($C34&amp;$D34&amp;$G34,Setup!$D$2:$CX$500,COLUMNS($J34:BT34)+9,FALSE))</f>
        <v/>
      </c>
      <c r="BU34" t="str">
        <f>IF(ISBLANK(VLOOKUP($C34&amp;$D34&amp;$G34,Setup!$D$2:$CX$500,COLUMNS($J34:BU34)+9,FALSE)),"",VLOOKUP($C34&amp;$D34&amp;$G34,Setup!$D$2:$CX$500,COLUMNS($J34:BU34)+9,FALSE))</f>
        <v/>
      </c>
      <c r="BV34" t="str">
        <f>IF(ISBLANK(VLOOKUP($C34&amp;$D34&amp;$G34,Setup!$D$2:$CX$500,COLUMNS($J34:BV34)+9,FALSE)),"",VLOOKUP($C34&amp;$D34&amp;$G34,Setup!$D$2:$CX$500,COLUMNS($J34:BV34)+9,FALSE))</f>
        <v/>
      </c>
      <c r="BW34" t="str">
        <f>IF(ISBLANK(VLOOKUP($C34&amp;$D34&amp;$G34,Setup!$D$2:$CX$500,COLUMNS($J34:BW34)+9,FALSE)),"",VLOOKUP($C34&amp;$D34&amp;$G34,Setup!$D$2:$CX$500,COLUMNS($J34:BW34)+9,FALSE))</f>
        <v/>
      </c>
      <c r="BX34" t="str">
        <f>IF(ISBLANK(VLOOKUP($C34&amp;$D34&amp;$G34,Setup!$D$2:$CX$500,COLUMNS($J34:BX34)+9,FALSE)),"",VLOOKUP($C34&amp;$D34&amp;$G34,Setup!$D$2:$CX$500,COLUMNS($J34:BX34)+9,FALSE))</f>
        <v/>
      </c>
      <c r="BY34" t="str">
        <f>IF(ISBLANK(VLOOKUP($C34&amp;$D34&amp;$G34,Setup!$D$2:$CX$500,COLUMNS($J34:BY34)+9,FALSE)),"",VLOOKUP($C34&amp;$D34&amp;$G34,Setup!$D$2:$CX$500,COLUMNS($J34:BY34)+9,FALSE))</f>
        <v/>
      </c>
      <c r="BZ34" t="str">
        <f>IF(ISBLANK(VLOOKUP($C34&amp;$D34&amp;$G34,Setup!$D$2:$CX$500,COLUMNS($J34:BZ34)+9,FALSE)),"",VLOOKUP($C34&amp;$D34&amp;$G34,Setup!$D$2:$CX$500,COLUMNS($J34:BZ34)+9,FALSE))</f>
        <v/>
      </c>
      <c r="CA34" t="str">
        <f>IF(ISBLANK(VLOOKUP($C34&amp;$D34&amp;$G34,Setup!$D$2:$CX$500,COLUMNS($J34:CA34)+9,FALSE)),"",VLOOKUP($C34&amp;$D34&amp;$G34,Setup!$D$2:$CX$500,COLUMNS($J34:CA34)+9,FALSE))</f>
        <v/>
      </c>
      <c r="CB34" t="str">
        <f>IF(ISBLANK(VLOOKUP($C34&amp;$D34&amp;$G34,Setup!$D$2:$CX$500,COLUMNS($J34:CB34)+9,FALSE)),"",VLOOKUP($C34&amp;$D34&amp;$G34,Setup!$D$2:$CX$500,COLUMNS($J34:CB34)+9,FALSE))</f>
        <v/>
      </c>
      <c r="CC34" t="str">
        <f>IF(ISBLANK(VLOOKUP($C34&amp;$D34&amp;$G34,Setup!$D$2:$CX$500,COLUMNS($J34:CC34)+9,FALSE)),"",VLOOKUP($C34&amp;$D34&amp;$G34,Setup!$D$2:$CX$500,COLUMNS($J34:CC34)+9,FALSE))</f>
        <v/>
      </c>
      <c r="CD34" t="str">
        <f>IF(ISBLANK(VLOOKUP($C34&amp;$D34&amp;$G34,Setup!$D$2:$CX$500,COLUMNS($J34:CD34)+9,FALSE)),"",VLOOKUP($C34&amp;$D34&amp;$G34,Setup!$D$2:$CX$500,COLUMNS($J34:CD34)+9,FALSE))</f>
        <v/>
      </c>
      <c r="CE34" t="str">
        <f>IF(ISBLANK(VLOOKUP($C34&amp;$D34&amp;$G34,Setup!$D$2:$CX$500,COLUMNS($J34:CE34)+9,FALSE)),"",VLOOKUP($C34&amp;$D34&amp;$G34,Setup!$D$2:$CX$500,COLUMNS($J34:CE34)+9,FALSE))</f>
        <v/>
      </c>
      <c r="CF34" t="str">
        <f>IF(ISBLANK(VLOOKUP($C34&amp;$D34&amp;$G34,Setup!$D$2:$CX$500,COLUMNS($J34:CF34)+9,FALSE)),"",VLOOKUP($C34&amp;$D34&amp;$G34,Setup!$D$2:$CX$500,COLUMNS($J34:CF34)+9,FALSE))</f>
        <v/>
      </c>
      <c r="CG34" t="str">
        <f>IF(ISBLANK(VLOOKUP($C34&amp;$D34&amp;$G34,Setup!$D$2:$CX$500,COLUMNS($J34:CG34)+9,FALSE)),"",VLOOKUP($C34&amp;$D34&amp;$G34,Setup!$D$2:$CX$500,COLUMNS($J34:CG34)+9,FALSE))</f>
        <v/>
      </c>
      <c r="CH34" t="str">
        <f>IF(ISBLANK(VLOOKUP($C34&amp;$D34&amp;$G34,Setup!$D$2:$CX$500,COLUMNS($J34:CH34)+9,FALSE)),"",VLOOKUP($C34&amp;$D34&amp;$G34,Setup!$D$2:$CX$500,COLUMNS($J34:CH34)+9,FALSE))</f>
        <v/>
      </c>
      <c r="CI34" t="str">
        <f>IF(ISBLANK(VLOOKUP($C34&amp;$D34&amp;$G34,Setup!$D$2:$CX$500,COLUMNS($J34:CI34)+9,FALSE)),"",VLOOKUP($C34&amp;$D34&amp;$G34,Setup!$D$2:$CX$500,COLUMNS($J34:CI34)+9,FALSE))</f>
        <v/>
      </c>
      <c r="CJ34" t="str">
        <f>IF(ISBLANK(VLOOKUP($C34&amp;$D34&amp;$G34,Setup!$D$2:$CX$500,COLUMNS($J34:CJ34)+9,FALSE)),"",VLOOKUP($C34&amp;$D34&amp;$G34,Setup!$D$2:$CX$500,COLUMNS($J34:CJ34)+9,FALSE))</f>
        <v/>
      </c>
      <c r="CK34" t="str">
        <f>IF(ISBLANK(VLOOKUP($C34&amp;$D34&amp;$G34,Setup!$D$2:$CX$500,COLUMNS($J34:CK34)+9,FALSE)),"",VLOOKUP($C34&amp;$D34&amp;$G34,Setup!$D$2:$CX$500,COLUMNS($J34:CK34)+9,FALSE))</f>
        <v/>
      </c>
      <c r="CL34" t="str">
        <f>IF(ISBLANK(VLOOKUP($C34&amp;$D34&amp;$G34,Setup!$D$2:$CX$500,COLUMNS($J34:CL34)+9,FALSE)),"",VLOOKUP($C34&amp;$D34&amp;$G34,Setup!$D$2:$CX$500,COLUMNS($J34:CL34)+9,FALSE))</f>
        <v/>
      </c>
      <c r="CM34" t="str">
        <f>IF(ISBLANK(VLOOKUP($C34&amp;$D34&amp;$G34,Setup!$D$2:$CX$500,COLUMNS($J34:CM34)+9,FALSE)),"",VLOOKUP($C34&amp;$D34&amp;$G34,Setup!$D$2:$CX$500,COLUMNS($J34:CM34)+9,FALSE))</f>
        <v/>
      </c>
      <c r="CN34" t="str">
        <f>IF(ISBLANK(VLOOKUP($C34&amp;$D34&amp;$G34,Setup!$D$2:$CX$500,COLUMNS($J34:CN34)+9,FALSE)),"",VLOOKUP($C34&amp;$D34&amp;$G34,Setup!$D$2:$CX$500,COLUMNS($J34:CN34)+9,FALSE))</f>
        <v/>
      </c>
      <c r="CO34" t="str">
        <f>IF(ISBLANK(VLOOKUP($C34&amp;$D34&amp;$G34,Setup!$D$2:$CX$500,COLUMNS($J34:CO34)+9,FALSE)),"",VLOOKUP($C34&amp;$D34&amp;$G34,Setup!$D$2:$CX$500,COLUMNS($J34:CO34)+9,FALSE))</f>
        <v/>
      </c>
      <c r="CP34" t="str">
        <f>IF(ISBLANK(VLOOKUP($C34&amp;$D34&amp;$G34,Setup!$D$2:$CX$500,COLUMNS($J34:CP34)+9,FALSE)),"",VLOOKUP($C34&amp;$D34&amp;$G34,Setup!$D$2:$CX$500,COLUMNS($J34:CP34)+9,FALSE))</f>
        <v/>
      </c>
      <c r="CQ34" t="str">
        <f>IF(ISBLANK(VLOOKUP($C34&amp;$D34&amp;$G34,Setup!$D$2:$CX$500,COLUMNS($J34:CQ34)+9,FALSE)),"",VLOOKUP($C34&amp;$D34&amp;$G34,Setup!$D$2:$CX$500,COLUMNS($J34:CQ34)+9,FALSE))</f>
        <v/>
      </c>
      <c r="CR34" t="str">
        <f>IF(ISBLANK(VLOOKUP($C34&amp;$D34&amp;$G34,Setup!$D$2:$CX$500,COLUMNS($J34:CR34)+9,FALSE)),"",VLOOKUP($C34&amp;$D34&amp;$G34,Setup!$D$2:$CX$500,COLUMNS($J34:CR34)+9,FALSE))</f>
        <v/>
      </c>
      <c r="CS34" t="str">
        <f>IF(ISBLANK(VLOOKUP($C34&amp;$D34&amp;$G34,Setup!$D$2:$CX$500,COLUMNS($J34:CS34)+9,FALSE)),"",VLOOKUP($C34&amp;$D34&amp;$G34,Setup!$D$2:$CX$500,COLUMNS($J34:CS34)+9,FALSE))</f>
        <v/>
      </c>
      <c r="CT34" t="str">
        <f>IF(ISBLANK(VLOOKUP($C34&amp;$D34&amp;$G34,Setup!$D$2:$CX$500,COLUMNS($J34:CT34)+9,FALSE)),"",VLOOKUP($C34&amp;$D34&amp;$G34,Setup!$D$2:$CX$500,COLUMNS($J34:CT34)+9,FALSE))</f>
        <v/>
      </c>
      <c r="CU34" t="str">
        <f>IF(ISBLANK(VLOOKUP($C34&amp;$D34&amp;$G34,Setup!$D$2:$CX$500,COLUMNS($J34:CU34)+9,FALSE)),"",VLOOKUP($C34&amp;$D34&amp;$G34,Setup!$D$2:$CX$500,COLUMNS($J34:CU34)+9,FALSE))</f>
        <v/>
      </c>
    </row>
    <row r="35" spans="1:99" x14ac:dyDescent="0.25">
      <c r="A35" t="s">
        <v>515</v>
      </c>
      <c r="B35" t="s">
        <v>156</v>
      </c>
      <c r="C35" s="1" t="s">
        <v>18</v>
      </c>
      <c r="D35" s="1" t="s">
        <v>197</v>
      </c>
      <c r="E35" s="1" t="s">
        <v>570</v>
      </c>
      <c r="F35" s="1" t="s">
        <v>196</v>
      </c>
      <c r="G35" s="1" t="s">
        <v>29</v>
      </c>
      <c r="H35" s="1" t="s">
        <v>571</v>
      </c>
      <c r="I35" s="1" t="s">
        <v>569</v>
      </c>
      <c r="J35" t="str">
        <f>IF(ISBLANK(VLOOKUP($C35&amp;$D35&amp;$G35,Setup!$D$2:$CX$500,COLUMNS($J35:J35)+9,FALSE)),"",VLOOKUP($C35&amp;$D35&amp;$G35,Setup!$D$2:$CX$500,COLUMNS($J35:J35)+9,FALSE))</f>
        <v>Vouchers and Cash</v>
      </c>
      <c r="K35" t="str">
        <f>IF(ISBLANK(VLOOKUP($C35&amp;$D35&amp;$G35,Setup!$D$2:$CX$500,COLUMNS($J35:K35)+9,FALSE)),"",VLOOKUP($C35&amp;$D35&amp;$G35,Setup!$D$2:$CX$500,COLUMNS($J35:K35)+9,FALSE))</f>
        <v>Cash Credits</v>
      </c>
      <c r="L35" t="str">
        <f>IF(ISBLANK(VLOOKUP($C35&amp;$D35&amp;$G35,Setup!$D$2:$CX$500,COLUMNS($J35:L35)+9,FALSE)),"",VLOOKUP($C35&amp;$D35&amp;$G35,Setup!$D$2:$CX$500,COLUMNS($J35:L35)+9,FALSE))</f>
        <v/>
      </c>
      <c r="M35" t="str">
        <f>IF(ISBLANK(VLOOKUP($C35&amp;$D35&amp;$G35,Setup!$D$2:$CX$500,COLUMNS($J35:M35)+9,FALSE)),"",VLOOKUP($C35&amp;$D35&amp;$G35,Setup!$D$2:$CX$500,COLUMNS($J35:M35)+9,FALSE))</f>
        <v/>
      </c>
      <c r="N35" t="str">
        <f>IF(ISBLANK(VLOOKUP($C35&amp;$D35&amp;$G35,Setup!$D$2:$CX$500,COLUMNS($J35:N35)+9,FALSE)),"",VLOOKUP($C35&amp;$D35&amp;$G35,Setup!$D$2:$CX$500,COLUMNS($J35:N35)+9,FALSE))</f>
        <v/>
      </c>
      <c r="O35" t="str">
        <f>IF(ISBLANK(VLOOKUP($C35&amp;$D35&amp;$G35,Setup!$D$2:$CX$500,COLUMNS($J35:O35)+9,FALSE)),"",VLOOKUP($C35&amp;$D35&amp;$G35,Setup!$D$2:$CX$500,COLUMNS($J35:O35)+9,FALSE))</f>
        <v/>
      </c>
      <c r="P35" t="str">
        <f>IF(ISBLANK(VLOOKUP($C35&amp;$D35&amp;$G35,Setup!$D$2:$CX$500,COLUMNS($J35:P35)+9,FALSE)),"",VLOOKUP($C35&amp;$D35&amp;$G35,Setup!$D$2:$CX$500,COLUMNS($J35:P35)+9,FALSE))</f>
        <v/>
      </c>
      <c r="Q35" t="str">
        <f>IF(ISBLANK(VLOOKUP($C35&amp;$D35&amp;$G35,Setup!$D$2:$CX$500,COLUMNS($J35:Q35)+9,FALSE)),"",VLOOKUP($C35&amp;$D35&amp;$G35,Setup!$D$2:$CX$500,COLUMNS($J35:Q35)+9,FALSE))</f>
        <v/>
      </c>
      <c r="R35" t="str">
        <f>IF(ISBLANK(VLOOKUP($C35&amp;$D35&amp;$G35,Setup!$D$2:$CX$500,COLUMNS($J35:R35)+9,FALSE)),"",VLOOKUP($C35&amp;$D35&amp;$G35,Setup!$D$2:$CX$500,COLUMNS($J35:R35)+9,FALSE))</f>
        <v/>
      </c>
      <c r="S35" t="str">
        <f>IF(ISBLANK(VLOOKUP($C35&amp;$D35&amp;$G35,Setup!$D$2:$CX$500,COLUMNS($J35:S35)+9,FALSE)),"",VLOOKUP($C35&amp;$D35&amp;$G35,Setup!$D$2:$CX$500,COLUMNS($J35:S35)+9,FALSE))</f>
        <v/>
      </c>
      <c r="T35" t="str">
        <f>IF(ISBLANK(VLOOKUP($C35&amp;$D35&amp;$G35,Setup!$D$2:$CX$500,COLUMNS($J35:T35)+9,FALSE)),"",VLOOKUP($C35&amp;$D35&amp;$G35,Setup!$D$2:$CX$500,COLUMNS($J35:T35)+9,FALSE))</f>
        <v>Offers and Privileges</v>
      </c>
      <c r="U35" t="str">
        <f>IF(ISBLANK(VLOOKUP($C35&amp;$D35&amp;$G35,Setup!$D$2:$CX$500,COLUMNS($J35:U35)+9,FALSE)),"",VLOOKUP($C35&amp;$D35&amp;$G35,Setup!$D$2:$CX$500,COLUMNS($J35:U35)+9,FALSE))</f>
        <v>Citi World Privileges</v>
      </c>
      <c r="V35" t="str">
        <f>IF(ISBLANK(VLOOKUP($C35&amp;$D35&amp;$G35,Setup!$D$2:$CX$500,COLUMNS($J35:V35)+9,FALSE)),"",VLOOKUP($C35&amp;$D35&amp;$G35,Setup!$D$2:$CX$500,COLUMNS($J35:V35)+9,FALSE))</f>
        <v>Citi Dining Program</v>
      </c>
      <c r="W35" t="str">
        <f>IF(ISBLANK(VLOOKUP($C35&amp;$D35&amp;$G35,Setup!$D$2:$CX$500,COLUMNS($J35:W35)+9,FALSE)),"",VLOOKUP($C35&amp;$D35&amp;$G35,Setup!$D$2:$CX$500,COLUMNS($J35:W35)+9,FALSE))</f>
        <v>SEE ALL »</v>
      </c>
      <c r="X35" t="str">
        <f>IF(ISBLANK(VLOOKUP($C35&amp;$D35&amp;$G35,Setup!$D$2:$CX$500,COLUMNS($J35:X35)+9,FALSE)),"",VLOOKUP($C35&amp;$D35&amp;$G35,Setup!$D$2:$CX$500,COLUMNS($J35:X35)+9,FALSE))</f>
        <v/>
      </c>
      <c r="Y35" t="str">
        <f>IF(ISBLANK(VLOOKUP($C35&amp;$D35&amp;$G35,Setup!$D$2:$CX$500,COLUMNS($J35:Y35)+9,FALSE)),"",VLOOKUP($C35&amp;$D35&amp;$G35,Setup!$D$2:$CX$500,COLUMNS($J35:Y35)+9,FALSE))</f>
        <v/>
      </c>
      <c r="Z35" t="str">
        <f>IF(ISBLANK(VLOOKUP($C35&amp;$D35&amp;$G35,Setup!$D$2:$CX$500,COLUMNS($J35:Z35)+9,FALSE)),"",VLOOKUP($C35&amp;$D35&amp;$G35,Setup!$D$2:$CX$500,COLUMNS($J35:Z35)+9,FALSE))</f>
        <v/>
      </c>
      <c r="AA35" t="str">
        <f>IF(ISBLANK(VLOOKUP($C35&amp;$D35&amp;$G35,Setup!$D$2:$CX$500,COLUMNS($J35:AA35)+9,FALSE)),"",VLOOKUP($C35&amp;$D35&amp;$G35,Setup!$D$2:$CX$500,COLUMNS($J35:AA35)+9,FALSE))</f>
        <v/>
      </c>
      <c r="AB35" t="str">
        <f>IF(ISBLANK(VLOOKUP($C35&amp;$D35&amp;$G35,Setup!$D$2:$CX$500,COLUMNS($J35:AB35)+9,FALSE)),"",VLOOKUP($C35&amp;$D35&amp;$G35,Setup!$D$2:$CX$500,COLUMNS($J35:AB35)+9,FALSE))</f>
        <v/>
      </c>
      <c r="AC35" t="str">
        <f>IF(ISBLANK(VLOOKUP($C35&amp;$D35&amp;$G35,Setup!$D$2:$CX$500,COLUMNS($J35:AC35)+9,FALSE)),"",VLOOKUP($C35&amp;$D35&amp;$G35,Setup!$D$2:$CX$500,COLUMNS($J35:AC35)+9,FALSE))</f>
        <v/>
      </c>
      <c r="AD35" t="str">
        <f>IF(ISBLANK(VLOOKUP($C35&amp;$D35&amp;$G35,Setup!$D$2:$CX$500,COLUMNS($J35:AD35)+9,FALSE)),"",VLOOKUP($C35&amp;$D35&amp;$G35,Setup!$D$2:$CX$500,COLUMNS($J35:AD35)+9,FALSE))</f>
        <v/>
      </c>
      <c r="AE35" t="str">
        <f>IF(ISBLANK(VLOOKUP($C35&amp;$D35&amp;$G35,Setup!$D$2:$CX$500,COLUMNS($J35:AE35)+9,FALSE)),"",VLOOKUP($C35&amp;$D35&amp;$G35,Setup!$D$2:$CX$500,COLUMNS($J35:AE35)+9,FALSE))</f>
        <v/>
      </c>
      <c r="AF35" t="str">
        <f>IF(ISBLANK(VLOOKUP($C35&amp;$D35&amp;$G35,Setup!$D$2:$CX$500,COLUMNS($J35:AF35)+9,FALSE)),"",VLOOKUP($C35&amp;$D35&amp;$G35,Setup!$D$2:$CX$500,COLUMNS($J35:AF35)+9,FALSE))</f>
        <v/>
      </c>
      <c r="AG35" t="str">
        <f>IF(ISBLANK(VLOOKUP($C35&amp;$D35&amp;$G35,Setup!$D$2:$CX$500,COLUMNS($J35:AG35)+9,FALSE)),"",VLOOKUP($C35&amp;$D35&amp;$G35,Setup!$D$2:$CX$500,COLUMNS($J35:AG35)+9,FALSE))</f>
        <v/>
      </c>
      <c r="AH35" t="str">
        <f>IF(ISBLANK(VLOOKUP($C35&amp;$D35&amp;$G35,Setup!$D$2:$CX$500,COLUMNS($J35:AH35)+9,FALSE)),"",VLOOKUP($C35&amp;$D35&amp;$G35,Setup!$D$2:$CX$500,COLUMNS($J35:AH35)+9,FALSE))</f>
        <v/>
      </c>
      <c r="AI35" t="str">
        <f>IF(ISBLANK(VLOOKUP($C35&amp;$D35&amp;$G35,Setup!$D$2:$CX$500,COLUMNS($J35:AI35)+9,FALSE)),"",VLOOKUP($C35&amp;$D35&amp;$G35,Setup!$D$2:$CX$500,COLUMNS($J35:AI35)+9,FALSE))</f>
        <v/>
      </c>
      <c r="AJ35" t="str">
        <f>IF(ISBLANK(VLOOKUP($C35&amp;$D35&amp;$G35,Setup!$D$2:$CX$500,COLUMNS($J35:AJ35)+9,FALSE)),"",VLOOKUP($C35&amp;$D35&amp;$G35,Setup!$D$2:$CX$500,COLUMNS($J35:AJ35)+9,FALSE))</f>
        <v/>
      </c>
      <c r="AK35" t="str">
        <f>IF(ISBLANK(VLOOKUP($C35&amp;$D35&amp;$G35,Setup!$D$2:$CX$500,COLUMNS($J35:AK35)+9,FALSE)),"",VLOOKUP($C35&amp;$D35&amp;$G35,Setup!$D$2:$CX$500,COLUMNS($J35:AK35)+9,FALSE))</f>
        <v/>
      </c>
      <c r="AL35" t="str">
        <f>IF(ISBLANK(VLOOKUP($C35&amp;$D35&amp;$G35,Setup!$D$2:$CX$500,COLUMNS($J35:AL35)+9,FALSE)),"",VLOOKUP($C35&amp;$D35&amp;$G35,Setup!$D$2:$CX$500,COLUMNS($J35:AL35)+9,FALSE))</f>
        <v/>
      </c>
      <c r="AM35" t="str">
        <f>IF(ISBLANK(VLOOKUP($C35&amp;$D35&amp;$G35,Setup!$D$2:$CX$500,COLUMNS($J35:AM35)+9,FALSE)),"",VLOOKUP($C35&amp;$D35&amp;$G35,Setup!$D$2:$CX$500,COLUMNS($J35:AM35)+9,FALSE))</f>
        <v/>
      </c>
      <c r="AN35" t="str">
        <f>IF(ISBLANK(VLOOKUP($C35&amp;$D35&amp;$G35,Setup!$D$2:$CX$500,COLUMNS($J35:AN35)+9,FALSE)),"",VLOOKUP($C35&amp;$D35&amp;$G35,Setup!$D$2:$CX$500,COLUMNS($J35:AN35)+9,FALSE))</f>
        <v/>
      </c>
      <c r="AO35" t="str">
        <f>IF(ISBLANK(VLOOKUP($C35&amp;$D35&amp;$G35,Setup!$D$2:$CX$500,COLUMNS($J35:AO35)+9,FALSE)),"",VLOOKUP($C35&amp;$D35&amp;$G35,Setup!$D$2:$CX$500,COLUMNS($J35:AO35)+9,FALSE))</f>
        <v/>
      </c>
      <c r="AP35" t="str">
        <f>IF(ISBLANK(VLOOKUP($C35&amp;$D35&amp;$G35,Setup!$D$2:$CX$500,COLUMNS($J35:AP35)+9,FALSE)),"",VLOOKUP($C35&amp;$D35&amp;$G35,Setup!$D$2:$CX$500,COLUMNS($J35:AP35)+9,FALSE))</f>
        <v/>
      </c>
      <c r="AQ35" t="str">
        <f>IF(ISBLANK(VLOOKUP($C35&amp;$D35&amp;$G35,Setup!$D$2:$CX$500,COLUMNS($J35:AQ35)+9,FALSE)),"",VLOOKUP($C35&amp;$D35&amp;$G35,Setup!$D$2:$CX$500,COLUMNS($J35:AQ35)+9,FALSE))</f>
        <v/>
      </c>
      <c r="AR35" t="str">
        <f>IF(ISBLANK(VLOOKUP($C35&amp;$D35&amp;$G35,Setup!$D$2:$CX$500,COLUMNS($J35:AR35)+9,FALSE)),"",VLOOKUP($C35&amp;$D35&amp;$G35,Setup!$D$2:$CX$500,COLUMNS($J35:AR35)+9,FALSE))</f>
        <v/>
      </c>
      <c r="AS35" t="str">
        <f>IF(ISBLANK(VLOOKUP($C35&amp;$D35&amp;$G35,Setup!$D$2:$CX$500,COLUMNS($J35:AS35)+9,FALSE)),"",VLOOKUP($C35&amp;$D35&amp;$G35,Setup!$D$2:$CX$500,COLUMNS($J35:AS35)+9,FALSE))</f>
        <v/>
      </c>
      <c r="AT35" t="str">
        <f>IF(ISBLANK(VLOOKUP($C35&amp;$D35&amp;$G35,Setup!$D$2:$CX$500,COLUMNS($J35:AT35)+9,FALSE)),"",VLOOKUP($C35&amp;$D35&amp;$G35,Setup!$D$2:$CX$500,COLUMNS($J35:AT35)+9,FALSE))</f>
        <v/>
      </c>
      <c r="AU35" t="str">
        <f>IF(ISBLANK(VLOOKUP($C35&amp;$D35&amp;$G35,Setup!$D$2:$CX$500,COLUMNS($J35:AU35)+9,FALSE)),"",VLOOKUP($C35&amp;$D35&amp;$G35,Setup!$D$2:$CX$500,COLUMNS($J35:AU35)+9,FALSE))</f>
        <v/>
      </c>
      <c r="AV35" t="str">
        <f>IF(ISBLANK(VLOOKUP($C35&amp;$D35&amp;$G35,Setup!$D$2:$CX$500,COLUMNS($J35:AV35)+9,FALSE)),"",VLOOKUP($C35&amp;$D35&amp;$G35,Setup!$D$2:$CX$500,COLUMNS($J35:AV35)+9,FALSE))</f>
        <v/>
      </c>
      <c r="AW35" t="str">
        <f>IF(ISBLANK(VLOOKUP($C35&amp;$D35&amp;$G35,Setup!$D$2:$CX$500,COLUMNS($J35:AW35)+9,FALSE)),"",VLOOKUP($C35&amp;$D35&amp;$G35,Setup!$D$2:$CX$500,COLUMNS($J35:AW35)+9,FALSE))</f>
        <v/>
      </c>
      <c r="AX35" t="str">
        <f>IF(ISBLANK(VLOOKUP($C35&amp;$D35&amp;$G35,Setup!$D$2:$CX$500,COLUMNS($J35:AX35)+9,FALSE)),"",VLOOKUP($C35&amp;$D35&amp;$G35,Setup!$D$2:$CX$500,COLUMNS($J35:AX35)+9,FALSE))</f>
        <v/>
      </c>
      <c r="AY35" t="str">
        <f>IF(ISBLANK(VLOOKUP($C35&amp;$D35&amp;$G35,Setup!$D$2:$CX$500,COLUMNS($J35:AY35)+9,FALSE)),"",VLOOKUP($C35&amp;$D35&amp;$G35,Setup!$D$2:$CX$500,COLUMNS($J35:AY35)+9,FALSE))</f>
        <v/>
      </c>
      <c r="AZ35" t="str">
        <f>IF(ISBLANK(VLOOKUP($C35&amp;$D35&amp;$G35,Setup!$D$2:$CX$500,COLUMNS($J35:AZ35)+9,FALSE)),"",VLOOKUP($C35&amp;$D35&amp;$G35,Setup!$D$2:$CX$500,COLUMNS($J35:AZ35)+9,FALSE))</f>
        <v/>
      </c>
      <c r="BA35" t="str">
        <f>IF(ISBLANK(VLOOKUP($C35&amp;$D35&amp;$G35,Setup!$D$2:$CX$500,COLUMNS($J35:BA35)+9,FALSE)),"",VLOOKUP($C35&amp;$D35&amp;$G35,Setup!$D$2:$CX$500,COLUMNS($J35:BA35)+9,FALSE))</f>
        <v/>
      </c>
      <c r="BB35" t="str">
        <f>IF(ISBLANK(VLOOKUP($C35&amp;$D35&amp;$G35,Setup!$D$2:$CX$500,COLUMNS($J35:BB35)+9,FALSE)),"",VLOOKUP($C35&amp;$D35&amp;$G35,Setup!$D$2:$CX$500,COLUMNS($J35:BB35)+9,FALSE))</f>
        <v/>
      </c>
      <c r="BC35" t="str">
        <f>IF(ISBLANK(VLOOKUP($C35&amp;$D35&amp;$G35,Setup!$D$2:$CX$500,COLUMNS($J35:BC35)+9,FALSE)),"",VLOOKUP($C35&amp;$D35&amp;$G35,Setup!$D$2:$CX$500,COLUMNS($J35:BC35)+9,FALSE))</f>
        <v/>
      </c>
      <c r="BD35" t="str">
        <f>IF(ISBLANK(VLOOKUP($C35&amp;$D35&amp;$G35,Setup!$D$2:$CX$500,COLUMNS($J35:BD35)+9,FALSE)),"",VLOOKUP($C35&amp;$D35&amp;$G35,Setup!$D$2:$CX$500,COLUMNS($J35:BD35)+9,FALSE))</f>
        <v/>
      </c>
      <c r="BE35" t="str">
        <f>IF(ISBLANK(VLOOKUP($C35&amp;$D35&amp;$G35,Setup!$D$2:$CX$500,COLUMNS($J35:BE35)+9,FALSE)),"",VLOOKUP($C35&amp;$D35&amp;$G35,Setup!$D$2:$CX$500,COLUMNS($J35:BE35)+9,FALSE))</f>
        <v/>
      </c>
      <c r="BF35" t="str">
        <f>IF(ISBLANK(VLOOKUP($C35&amp;$D35&amp;$G35,Setup!$D$2:$CX$500,COLUMNS($J35:BF35)+9,FALSE)),"",VLOOKUP($C35&amp;$D35&amp;$G35,Setup!$D$2:$CX$500,COLUMNS($J35:BF35)+9,FALSE))</f>
        <v/>
      </c>
      <c r="BG35" t="str">
        <f>IF(ISBLANK(VLOOKUP($C35&amp;$D35&amp;$G35,Setup!$D$2:$CX$500,COLUMNS($J35:BG35)+9,FALSE)),"",VLOOKUP($C35&amp;$D35&amp;$G35,Setup!$D$2:$CX$500,COLUMNS($J35:BG35)+9,FALSE))</f>
        <v/>
      </c>
      <c r="BH35" t="str">
        <f>IF(ISBLANK(VLOOKUP($C35&amp;$D35&amp;$G35,Setup!$D$2:$CX$500,COLUMNS($J35:BH35)+9,FALSE)),"",VLOOKUP($C35&amp;$D35&amp;$G35,Setup!$D$2:$CX$500,COLUMNS($J35:BH35)+9,FALSE))</f>
        <v/>
      </c>
      <c r="BI35" t="str">
        <f>IF(ISBLANK(VLOOKUP($C35&amp;$D35&amp;$G35,Setup!$D$2:$CX$500,COLUMNS($J35:BI35)+9,FALSE)),"",VLOOKUP($C35&amp;$D35&amp;$G35,Setup!$D$2:$CX$500,COLUMNS($J35:BI35)+9,FALSE))</f>
        <v/>
      </c>
      <c r="BJ35" t="str">
        <f>IF(ISBLANK(VLOOKUP($C35&amp;$D35&amp;$G35,Setup!$D$2:$CX$500,COLUMNS($J35:BJ35)+9,FALSE)),"",VLOOKUP($C35&amp;$D35&amp;$G35,Setup!$D$2:$CX$500,COLUMNS($J35:BJ35)+9,FALSE))</f>
        <v/>
      </c>
      <c r="BK35" t="str">
        <f>IF(ISBLANK(VLOOKUP($C35&amp;$D35&amp;$G35,Setup!$D$2:$CX$500,COLUMNS($J35:BK35)+9,FALSE)),"",VLOOKUP($C35&amp;$D35&amp;$G35,Setup!$D$2:$CX$500,COLUMNS($J35:BK35)+9,FALSE))</f>
        <v/>
      </c>
      <c r="BL35" t="str">
        <f>IF(ISBLANK(VLOOKUP($C35&amp;$D35&amp;$G35,Setup!$D$2:$CX$500,COLUMNS($J35:BL35)+9,FALSE)),"",VLOOKUP($C35&amp;$D35&amp;$G35,Setup!$D$2:$CX$500,COLUMNS($J35:BL35)+9,FALSE))</f>
        <v/>
      </c>
      <c r="BM35" t="str">
        <f>IF(ISBLANK(VLOOKUP($C35&amp;$D35&amp;$G35,Setup!$D$2:$CX$500,COLUMNS($J35:BM35)+9,FALSE)),"",VLOOKUP($C35&amp;$D35&amp;$G35,Setup!$D$2:$CX$500,COLUMNS($J35:BM35)+9,FALSE))</f>
        <v/>
      </c>
      <c r="BN35" t="str">
        <f>IF(ISBLANK(VLOOKUP($C35&amp;$D35&amp;$G35,Setup!$D$2:$CX$500,COLUMNS($J35:BN35)+9,FALSE)),"",VLOOKUP($C35&amp;$D35&amp;$G35,Setup!$D$2:$CX$500,COLUMNS($J35:BN35)+9,FALSE))</f>
        <v/>
      </c>
      <c r="BO35" t="str">
        <f>IF(ISBLANK(VLOOKUP($C35&amp;$D35&amp;$G35,Setup!$D$2:$CX$500,COLUMNS($J35:BO35)+9,FALSE)),"",VLOOKUP($C35&amp;$D35&amp;$G35,Setup!$D$2:$CX$500,COLUMNS($J35:BO35)+9,FALSE))</f>
        <v/>
      </c>
      <c r="BP35" t="str">
        <f>IF(ISBLANK(VLOOKUP($C35&amp;$D35&amp;$G35,Setup!$D$2:$CX$500,COLUMNS($J35:BP35)+9,FALSE)),"",VLOOKUP($C35&amp;$D35&amp;$G35,Setup!$D$2:$CX$500,COLUMNS($J35:BP35)+9,FALSE))</f>
        <v/>
      </c>
      <c r="BQ35" t="str">
        <f>IF(ISBLANK(VLOOKUP($C35&amp;$D35&amp;$G35,Setup!$D$2:$CX$500,COLUMNS($J35:BQ35)+9,FALSE)),"",VLOOKUP($C35&amp;$D35&amp;$G35,Setup!$D$2:$CX$500,COLUMNS($J35:BQ35)+9,FALSE))</f>
        <v/>
      </c>
      <c r="BR35" t="str">
        <f>IF(ISBLANK(VLOOKUP($C35&amp;$D35&amp;$G35,Setup!$D$2:$CX$500,COLUMNS($J35:BR35)+9,FALSE)),"",VLOOKUP($C35&amp;$D35&amp;$G35,Setup!$D$2:$CX$500,COLUMNS($J35:BR35)+9,FALSE))</f>
        <v/>
      </c>
      <c r="BS35" t="str">
        <f>IF(ISBLANK(VLOOKUP($C35&amp;$D35&amp;$G35,Setup!$D$2:$CX$500,COLUMNS($J35:BS35)+9,FALSE)),"",VLOOKUP($C35&amp;$D35&amp;$G35,Setup!$D$2:$CX$500,COLUMNS($J35:BS35)+9,FALSE))</f>
        <v/>
      </c>
      <c r="BT35" t="str">
        <f>IF(ISBLANK(VLOOKUP($C35&amp;$D35&amp;$G35,Setup!$D$2:$CX$500,COLUMNS($J35:BT35)+9,FALSE)),"",VLOOKUP($C35&amp;$D35&amp;$G35,Setup!$D$2:$CX$500,COLUMNS($J35:BT35)+9,FALSE))</f>
        <v/>
      </c>
      <c r="BU35" t="str">
        <f>IF(ISBLANK(VLOOKUP($C35&amp;$D35&amp;$G35,Setup!$D$2:$CX$500,COLUMNS($J35:BU35)+9,FALSE)),"",VLOOKUP($C35&amp;$D35&amp;$G35,Setup!$D$2:$CX$500,COLUMNS($J35:BU35)+9,FALSE))</f>
        <v/>
      </c>
      <c r="BV35" t="str">
        <f>IF(ISBLANK(VLOOKUP($C35&amp;$D35&amp;$G35,Setup!$D$2:$CX$500,COLUMNS($J35:BV35)+9,FALSE)),"",VLOOKUP($C35&amp;$D35&amp;$G35,Setup!$D$2:$CX$500,COLUMNS($J35:BV35)+9,FALSE))</f>
        <v/>
      </c>
      <c r="BW35" t="str">
        <f>IF(ISBLANK(VLOOKUP($C35&amp;$D35&amp;$G35,Setup!$D$2:$CX$500,COLUMNS($J35:BW35)+9,FALSE)),"",VLOOKUP($C35&amp;$D35&amp;$G35,Setup!$D$2:$CX$500,COLUMNS($J35:BW35)+9,FALSE))</f>
        <v/>
      </c>
      <c r="BX35" t="str">
        <f>IF(ISBLANK(VLOOKUP($C35&amp;$D35&amp;$G35,Setup!$D$2:$CX$500,COLUMNS($J35:BX35)+9,FALSE)),"",VLOOKUP($C35&amp;$D35&amp;$G35,Setup!$D$2:$CX$500,COLUMNS($J35:BX35)+9,FALSE))</f>
        <v/>
      </c>
      <c r="BY35" t="str">
        <f>IF(ISBLANK(VLOOKUP($C35&amp;$D35&amp;$G35,Setup!$D$2:$CX$500,COLUMNS($J35:BY35)+9,FALSE)),"",VLOOKUP($C35&amp;$D35&amp;$G35,Setup!$D$2:$CX$500,COLUMNS($J35:BY35)+9,FALSE))</f>
        <v/>
      </c>
      <c r="BZ35" t="str">
        <f>IF(ISBLANK(VLOOKUP($C35&amp;$D35&amp;$G35,Setup!$D$2:$CX$500,COLUMNS($J35:BZ35)+9,FALSE)),"",VLOOKUP($C35&amp;$D35&amp;$G35,Setup!$D$2:$CX$500,COLUMNS($J35:BZ35)+9,FALSE))</f>
        <v/>
      </c>
      <c r="CA35" t="str">
        <f>IF(ISBLANK(VLOOKUP($C35&amp;$D35&amp;$G35,Setup!$D$2:$CX$500,COLUMNS($J35:CA35)+9,FALSE)),"",VLOOKUP($C35&amp;$D35&amp;$G35,Setup!$D$2:$CX$500,COLUMNS($J35:CA35)+9,FALSE))</f>
        <v/>
      </c>
      <c r="CB35" t="str">
        <f>IF(ISBLANK(VLOOKUP($C35&amp;$D35&amp;$G35,Setup!$D$2:$CX$500,COLUMNS($J35:CB35)+9,FALSE)),"",VLOOKUP($C35&amp;$D35&amp;$G35,Setup!$D$2:$CX$500,COLUMNS($J35:CB35)+9,FALSE))</f>
        <v/>
      </c>
      <c r="CC35" t="str">
        <f>IF(ISBLANK(VLOOKUP($C35&amp;$D35&amp;$G35,Setup!$D$2:$CX$500,COLUMNS($J35:CC35)+9,FALSE)),"",VLOOKUP($C35&amp;$D35&amp;$G35,Setup!$D$2:$CX$500,COLUMNS($J35:CC35)+9,FALSE))</f>
        <v/>
      </c>
      <c r="CD35" t="str">
        <f>IF(ISBLANK(VLOOKUP($C35&amp;$D35&amp;$G35,Setup!$D$2:$CX$500,COLUMNS($J35:CD35)+9,FALSE)),"",VLOOKUP($C35&amp;$D35&amp;$G35,Setup!$D$2:$CX$500,COLUMNS($J35:CD35)+9,FALSE))</f>
        <v/>
      </c>
      <c r="CE35" t="str">
        <f>IF(ISBLANK(VLOOKUP($C35&amp;$D35&amp;$G35,Setup!$D$2:$CX$500,COLUMNS($J35:CE35)+9,FALSE)),"",VLOOKUP($C35&amp;$D35&amp;$G35,Setup!$D$2:$CX$500,COLUMNS($J35:CE35)+9,FALSE))</f>
        <v/>
      </c>
      <c r="CF35" t="str">
        <f>IF(ISBLANK(VLOOKUP($C35&amp;$D35&amp;$G35,Setup!$D$2:$CX$500,COLUMNS($J35:CF35)+9,FALSE)),"",VLOOKUP($C35&amp;$D35&amp;$G35,Setup!$D$2:$CX$500,COLUMNS($J35:CF35)+9,FALSE))</f>
        <v/>
      </c>
      <c r="CG35" t="str">
        <f>IF(ISBLANK(VLOOKUP($C35&amp;$D35&amp;$G35,Setup!$D$2:$CX$500,COLUMNS($J35:CG35)+9,FALSE)),"",VLOOKUP($C35&amp;$D35&amp;$G35,Setup!$D$2:$CX$500,COLUMNS($J35:CG35)+9,FALSE))</f>
        <v/>
      </c>
      <c r="CH35" t="str">
        <f>IF(ISBLANK(VLOOKUP($C35&amp;$D35&amp;$G35,Setup!$D$2:$CX$500,COLUMNS($J35:CH35)+9,FALSE)),"",VLOOKUP($C35&amp;$D35&amp;$G35,Setup!$D$2:$CX$500,COLUMNS($J35:CH35)+9,FALSE))</f>
        <v/>
      </c>
      <c r="CI35" t="str">
        <f>IF(ISBLANK(VLOOKUP($C35&amp;$D35&amp;$G35,Setup!$D$2:$CX$500,COLUMNS($J35:CI35)+9,FALSE)),"",VLOOKUP($C35&amp;$D35&amp;$G35,Setup!$D$2:$CX$500,COLUMNS($J35:CI35)+9,FALSE))</f>
        <v/>
      </c>
      <c r="CJ35" t="str">
        <f>IF(ISBLANK(VLOOKUP($C35&amp;$D35&amp;$G35,Setup!$D$2:$CX$500,COLUMNS($J35:CJ35)+9,FALSE)),"",VLOOKUP($C35&amp;$D35&amp;$G35,Setup!$D$2:$CX$500,COLUMNS($J35:CJ35)+9,FALSE))</f>
        <v/>
      </c>
      <c r="CK35" t="str">
        <f>IF(ISBLANK(VLOOKUP($C35&amp;$D35&amp;$G35,Setup!$D$2:$CX$500,COLUMNS($J35:CK35)+9,FALSE)),"",VLOOKUP($C35&amp;$D35&amp;$G35,Setup!$D$2:$CX$500,COLUMNS($J35:CK35)+9,FALSE))</f>
        <v/>
      </c>
      <c r="CL35" t="str">
        <f>IF(ISBLANK(VLOOKUP($C35&amp;$D35&amp;$G35,Setup!$D$2:$CX$500,COLUMNS($J35:CL35)+9,FALSE)),"",VLOOKUP($C35&amp;$D35&amp;$G35,Setup!$D$2:$CX$500,COLUMNS($J35:CL35)+9,FALSE))</f>
        <v/>
      </c>
      <c r="CM35" t="str">
        <f>IF(ISBLANK(VLOOKUP($C35&amp;$D35&amp;$G35,Setup!$D$2:$CX$500,COLUMNS($J35:CM35)+9,FALSE)),"",VLOOKUP($C35&amp;$D35&amp;$G35,Setup!$D$2:$CX$500,COLUMNS($J35:CM35)+9,FALSE))</f>
        <v/>
      </c>
      <c r="CN35" t="str">
        <f>IF(ISBLANK(VLOOKUP($C35&amp;$D35&amp;$G35,Setup!$D$2:$CX$500,COLUMNS($J35:CN35)+9,FALSE)),"",VLOOKUP($C35&amp;$D35&amp;$G35,Setup!$D$2:$CX$500,COLUMNS($J35:CN35)+9,FALSE))</f>
        <v/>
      </c>
      <c r="CO35" t="str">
        <f>IF(ISBLANK(VLOOKUP($C35&amp;$D35&amp;$G35,Setup!$D$2:$CX$500,COLUMNS($J35:CO35)+9,FALSE)),"",VLOOKUP($C35&amp;$D35&amp;$G35,Setup!$D$2:$CX$500,COLUMNS($J35:CO35)+9,FALSE))</f>
        <v/>
      </c>
      <c r="CP35" t="str">
        <f>IF(ISBLANK(VLOOKUP($C35&amp;$D35&amp;$G35,Setup!$D$2:$CX$500,COLUMNS($J35:CP35)+9,FALSE)),"",VLOOKUP($C35&amp;$D35&amp;$G35,Setup!$D$2:$CX$500,COLUMNS($J35:CP35)+9,FALSE))</f>
        <v/>
      </c>
      <c r="CQ35" t="str">
        <f>IF(ISBLANK(VLOOKUP($C35&amp;$D35&amp;$G35,Setup!$D$2:$CX$500,COLUMNS($J35:CQ35)+9,FALSE)),"",VLOOKUP($C35&amp;$D35&amp;$G35,Setup!$D$2:$CX$500,COLUMNS($J35:CQ35)+9,FALSE))</f>
        <v/>
      </c>
      <c r="CR35" t="str">
        <f>IF(ISBLANK(VLOOKUP($C35&amp;$D35&amp;$G35,Setup!$D$2:$CX$500,COLUMNS($J35:CR35)+9,FALSE)),"",VLOOKUP($C35&amp;$D35&amp;$G35,Setup!$D$2:$CX$500,COLUMNS($J35:CR35)+9,FALSE))</f>
        <v/>
      </c>
      <c r="CS35" t="str">
        <f>IF(ISBLANK(VLOOKUP($C35&amp;$D35&amp;$G35,Setup!$D$2:$CX$500,COLUMNS($J35:CS35)+9,FALSE)),"",VLOOKUP($C35&amp;$D35&amp;$G35,Setup!$D$2:$CX$500,COLUMNS($J35:CS35)+9,FALSE))</f>
        <v/>
      </c>
      <c r="CT35" t="str">
        <f>IF(ISBLANK(VLOOKUP($C35&amp;$D35&amp;$G35,Setup!$D$2:$CX$500,COLUMNS($J35:CT35)+9,FALSE)),"",VLOOKUP($C35&amp;$D35&amp;$G35,Setup!$D$2:$CX$500,COLUMNS($J35:CT35)+9,FALSE))</f>
        <v/>
      </c>
      <c r="CU35" t="str">
        <f>IF(ISBLANK(VLOOKUP($C35&amp;$D35&amp;$G35,Setup!$D$2:$CX$500,COLUMNS($J35:CU35)+9,FALSE)),"",VLOOKUP($C35&amp;$D35&amp;$G35,Setup!$D$2:$CX$500,COLUMNS($J35:CU35)+9,FALSE))</f>
        <v/>
      </c>
    </row>
    <row r="36" spans="1:99" x14ac:dyDescent="0.25">
      <c r="A36" t="s">
        <v>515</v>
      </c>
      <c r="B36" t="s">
        <v>156</v>
      </c>
      <c r="C36" s="1" t="s">
        <v>18</v>
      </c>
      <c r="D36" s="1" t="s">
        <v>198</v>
      </c>
      <c r="E36" s="1" t="s">
        <v>572</v>
      </c>
      <c r="F36" s="1" t="s">
        <v>196</v>
      </c>
      <c r="G36" s="1" t="s">
        <v>29</v>
      </c>
      <c r="H36" s="1" t="s">
        <v>573</v>
      </c>
      <c r="I36" s="1" t="s">
        <v>569</v>
      </c>
      <c r="J36" t="str">
        <f>IF(ISBLANK(VLOOKUP($C36&amp;$D36&amp;$G36,Setup!$D$2:$CX$500,COLUMNS($J36:J36)+9,FALSE)),"",VLOOKUP($C36&amp;$D36&amp;$G36,Setup!$D$2:$CX$500,COLUMNS($J36:J36)+9,FALSE))</f>
        <v>Vouchers and Cash</v>
      </c>
      <c r="K36" t="str">
        <f>IF(ISBLANK(VLOOKUP($C36&amp;$D36&amp;$G36,Setup!$D$2:$CX$500,COLUMNS($J36:K36)+9,FALSE)),"",VLOOKUP($C36&amp;$D36&amp;$G36,Setup!$D$2:$CX$500,COLUMNS($J36:K36)+9,FALSE))</f>
        <v>Cash Credits</v>
      </c>
      <c r="L36" t="str">
        <f>IF(ISBLANK(VLOOKUP($C36&amp;$D36&amp;$G36,Setup!$D$2:$CX$500,COLUMNS($J36:L36)+9,FALSE)),"",VLOOKUP($C36&amp;$D36&amp;$G36,Setup!$D$2:$CX$500,COLUMNS($J36:L36)+9,FALSE))</f>
        <v/>
      </c>
      <c r="M36" t="str">
        <f>IF(ISBLANK(VLOOKUP($C36&amp;$D36&amp;$G36,Setup!$D$2:$CX$500,COLUMNS($J36:M36)+9,FALSE)),"",VLOOKUP($C36&amp;$D36&amp;$G36,Setup!$D$2:$CX$500,COLUMNS($J36:M36)+9,FALSE))</f>
        <v/>
      </c>
      <c r="N36" t="str">
        <f>IF(ISBLANK(VLOOKUP($C36&amp;$D36&amp;$G36,Setup!$D$2:$CX$500,COLUMNS($J36:N36)+9,FALSE)),"",VLOOKUP($C36&amp;$D36&amp;$G36,Setup!$D$2:$CX$500,COLUMNS($J36:N36)+9,FALSE))</f>
        <v/>
      </c>
      <c r="O36" t="str">
        <f>IF(ISBLANK(VLOOKUP($C36&amp;$D36&amp;$G36,Setup!$D$2:$CX$500,COLUMNS($J36:O36)+9,FALSE)),"",VLOOKUP($C36&amp;$D36&amp;$G36,Setup!$D$2:$CX$500,COLUMNS($J36:O36)+9,FALSE))</f>
        <v/>
      </c>
      <c r="P36" t="str">
        <f>IF(ISBLANK(VLOOKUP($C36&amp;$D36&amp;$G36,Setup!$D$2:$CX$500,COLUMNS($J36:P36)+9,FALSE)),"",VLOOKUP($C36&amp;$D36&amp;$G36,Setup!$D$2:$CX$500,COLUMNS($J36:P36)+9,FALSE))</f>
        <v/>
      </c>
      <c r="Q36" t="str">
        <f>IF(ISBLANK(VLOOKUP($C36&amp;$D36&amp;$G36,Setup!$D$2:$CX$500,COLUMNS($J36:Q36)+9,FALSE)),"",VLOOKUP($C36&amp;$D36&amp;$G36,Setup!$D$2:$CX$500,COLUMNS($J36:Q36)+9,FALSE))</f>
        <v/>
      </c>
      <c r="R36" t="str">
        <f>IF(ISBLANK(VLOOKUP($C36&amp;$D36&amp;$G36,Setup!$D$2:$CX$500,COLUMNS($J36:R36)+9,FALSE)),"",VLOOKUP($C36&amp;$D36&amp;$G36,Setup!$D$2:$CX$500,COLUMNS($J36:R36)+9,FALSE))</f>
        <v/>
      </c>
      <c r="S36" t="str">
        <f>IF(ISBLANK(VLOOKUP($C36&amp;$D36&amp;$G36,Setup!$D$2:$CX$500,COLUMNS($J36:S36)+9,FALSE)),"",VLOOKUP($C36&amp;$D36&amp;$G36,Setup!$D$2:$CX$500,COLUMNS($J36:S36)+9,FALSE))</f>
        <v/>
      </c>
      <c r="T36" t="str">
        <f>IF(ISBLANK(VLOOKUP($C36&amp;$D36&amp;$G36,Setup!$D$2:$CX$500,COLUMNS($J36:T36)+9,FALSE)),"",VLOOKUP($C36&amp;$D36&amp;$G36,Setup!$D$2:$CX$500,COLUMNS($J36:T36)+9,FALSE))</f>
        <v>Travel</v>
      </c>
      <c r="U36" t="str">
        <f>IF(ISBLANK(VLOOKUP($C36&amp;$D36&amp;$G36,Setup!$D$2:$CX$500,COLUMNS($J36:U36)+9,FALSE)),"",VLOOKUP($C36&amp;$D36&amp;$G36,Setup!$D$2:$CX$500,COLUMNS($J36:U36)+9,FALSE))</f>
        <v>Points Transfer</v>
      </c>
      <c r="V36" t="str">
        <f>IF(ISBLANK(VLOOKUP($C36&amp;$D36&amp;$G36,Setup!$D$2:$CX$500,COLUMNS($J36:V36)+9,FALSE)),"",VLOOKUP($C36&amp;$D36&amp;$G36,Setup!$D$2:$CX$500,COLUMNS($J36:V36)+9,FALSE))</f>
        <v/>
      </c>
      <c r="W36" t="str">
        <f>IF(ISBLANK(VLOOKUP($C36&amp;$D36&amp;$G36,Setup!$D$2:$CX$500,COLUMNS($J36:W36)+9,FALSE)),"",VLOOKUP($C36&amp;$D36&amp;$G36,Setup!$D$2:$CX$500,COLUMNS($J36:W36)+9,FALSE))</f>
        <v/>
      </c>
      <c r="X36" t="str">
        <f>IF(ISBLANK(VLOOKUP($C36&amp;$D36&amp;$G36,Setup!$D$2:$CX$500,COLUMNS($J36:X36)+9,FALSE)),"",VLOOKUP($C36&amp;$D36&amp;$G36,Setup!$D$2:$CX$500,COLUMNS($J36:X36)+9,FALSE))</f>
        <v/>
      </c>
      <c r="Y36" t="str">
        <f>IF(ISBLANK(VLOOKUP($C36&amp;$D36&amp;$G36,Setup!$D$2:$CX$500,COLUMNS($J36:Y36)+9,FALSE)),"",VLOOKUP($C36&amp;$D36&amp;$G36,Setup!$D$2:$CX$500,COLUMNS($J36:Y36)+9,FALSE))</f>
        <v/>
      </c>
      <c r="Z36" t="str">
        <f>IF(ISBLANK(VLOOKUP($C36&amp;$D36&amp;$G36,Setup!$D$2:$CX$500,COLUMNS($J36:Z36)+9,FALSE)),"",VLOOKUP($C36&amp;$D36&amp;$G36,Setup!$D$2:$CX$500,COLUMNS($J36:Z36)+9,FALSE))</f>
        <v/>
      </c>
      <c r="AA36" t="str">
        <f>IF(ISBLANK(VLOOKUP($C36&amp;$D36&amp;$G36,Setup!$D$2:$CX$500,COLUMNS($J36:AA36)+9,FALSE)),"",VLOOKUP($C36&amp;$D36&amp;$G36,Setup!$D$2:$CX$500,COLUMNS($J36:AA36)+9,FALSE))</f>
        <v/>
      </c>
      <c r="AB36" t="str">
        <f>IF(ISBLANK(VLOOKUP($C36&amp;$D36&amp;$G36,Setup!$D$2:$CX$500,COLUMNS($J36:AB36)+9,FALSE)),"",VLOOKUP($C36&amp;$D36&amp;$G36,Setup!$D$2:$CX$500,COLUMNS($J36:AB36)+9,FALSE))</f>
        <v/>
      </c>
      <c r="AC36" t="str">
        <f>IF(ISBLANK(VLOOKUP($C36&amp;$D36&amp;$G36,Setup!$D$2:$CX$500,COLUMNS($J36:AC36)+9,FALSE)),"",VLOOKUP($C36&amp;$D36&amp;$G36,Setup!$D$2:$CX$500,COLUMNS($J36:AC36)+9,FALSE))</f>
        <v/>
      </c>
      <c r="AD36" t="str">
        <f>IF(ISBLANK(VLOOKUP($C36&amp;$D36&amp;$G36,Setup!$D$2:$CX$500,COLUMNS($J36:AD36)+9,FALSE)),"",VLOOKUP($C36&amp;$D36&amp;$G36,Setup!$D$2:$CX$500,COLUMNS($J36:AD36)+9,FALSE))</f>
        <v>Offers and Privileges</v>
      </c>
      <c r="AE36" t="str">
        <f>IF(ISBLANK(VLOOKUP($C36&amp;$D36&amp;$G36,Setup!$D$2:$CX$500,COLUMNS($J36:AE36)+9,FALSE)),"",VLOOKUP($C36&amp;$D36&amp;$G36,Setup!$D$2:$CX$500,COLUMNS($J36:AE36)+9,FALSE))</f>
        <v>Citi World Privileges</v>
      </c>
      <c r="AF36" t="str">
        <f>IF(ISBLANK(VLOOKUP($C36&amp;$D36&amp;$G36,Setup!$D$2:$CX$500,COLUMNS($J36:AF36)+9,FALSE)),"",VLOOKUP($C36&amp;$D36&amp;$G36,Setup!$D$2:$CX$500,COLUMNS($J36:AF36)+9,FALSE))</f>
        <v>Citi Dining Program</v>
      </c>
      <c r="AG36" t="str">
        <f>IF(ISBLANK(VLOOKUP($C36&amp;$D36&amp;$G36,Setup!$D$2:$CX$500,COLUMNS($J36:AG36)+9,FALSE)),"",VLOOKUP($C36&amp;$D36&amp;$G36,Setup!$D$2:$CX$500,COLUMNS($J36:AG36)+9,FALSE))</f>
        <v>SEE ALL »</v>
      </c>
      <c r="AH36" t="str">
        <f>IF(ISBLANK(VLOOKUP($C36&amp;$D36&amp;$G36,Setup!$D$2:$CX$500,COLUMNS($J36:AH36)+9,FALSE)),"",VLOOKUP($C36&amp;$D36&amp;$G36,Setup!$D$2:$CX$500,COLUMNS($J36:AH36)+9,FALSE))</f>
        <v/>
      </c>
      <c r="AI36" t="str">
        <f>IF(ISBLANK(VLOOKUP($C36&amp;$D36&amp;$G36,Setup!$D$2:$CX$500,COLUMNS($J36:AI36)+9,FALSE)),"",VLOOKUP($C36&amp;$D36&amp;$G36,Setup!$D$2:$CX$500,COLUMNS($J36:AI36)+9,FALSE))</f>
        <v/>
      </c>
      <c r="AJ36" t="str">
        <f>IF(ISBLANK(VLOOKUP($C36&amp;$D36&amp;$G36,Setup!$D$2:$CX$500,COLUMNS($J36:AJ36)+9,FALSE)),"",VLOOKUP($C36&amp;$D36&amp;$G36,Setup!$D$2:$CX$500,COLUMNS($J36:AJ36)+9,FALSE))</f>
        <v/>
      </c>
      <c r="AK36" t="str">
        <f>IF(ISBLANK(VLOOKUP($C36&amp;$D36&amp;$G36,Setup!$D$2:$CX$500,COLUMNS($J36:AK36)+9,FALSE)),"",VLOOKUP($C36&amp;$D36&amp;$G36,Setup!$D$2:$CX$500,COLUMNS($J36:AK36)+9,FALSE))</f>
        <v/>
      </c>
      <c r="AL36" t="str">
        <f>IF(ISBLANK(VLOOKUP($C36&amp;$D36&amp;$G36,Setup!$D$2:$CX$500,COLUMNS($J36:AL36)+9,FALSE)),"",VLOOKUP($C36&amp;$D36&amp;$G36,Setup!$D$2:$CX$500,COLUMNS($J36:AL36)+9,FALSE))</f>
        <v/>
      </c>
      <c r="AM36" t="str">
        <f>IF(ISBLANK(VLOOKUP($C36&amp;$D36&amp;$G36,Setup!$D$2:$CX$500,COLUMNS($J36:AM36)+9,FALSE)),"",VLOOKUP($C36&amp;$D36&amp;$G36,Setup!$D$2:$CX$500,COLUMNS($J36:AM36)+9,FALSE))</f>
        <v/>
      </c>
      <c r="AN36" t="str">
        <f>IF(ISBLANK(VLOOKUP($C36&amp;$D36&amp;$G36,Setup!$D$2:$CX$500,COLUMNS($J36:AN36)+9,FALSE)),"",VLOOKUP($C36&amp;$D36&amp;$G36,Setup!$D$2:$CX$500,COLUMNS($J36:AN36)+9,FALSE))</f>
        <v/>
      </c>
      <c r="AO36" t="str">
        <f>IF(ISBLANK(VLOOKUP($C36&amp;$D36&amp;$G36,Setup!$D$2:$CX$500,COLUMNS($J36:AO36)+9,FALSE)),"",VLOOKUP($C36&amp;$D36&amp;$G36,Setup!$D$2:$CX$500,COLUMNS($J36:AO36)+9,FALSE))</f>
        <v/>
      </c>
      <c r="AP36" t="str">
        <f>IF(ISBLANK(VLOOKUP($C36&amp;$D36&amp;$G36,Setup!$D$2:$CX$500,COLUMNS($J36:AP36)+9,FALSE)),"",VLOOKUP($C36&amp;$D36&amp;$G36,Setup!$D$2:$CX$500,COLUMNS($J36:AP36)+9,FALSE))</f>
        <v/>
      </c>
      <c r="AQ36" t="str">
        <f>IF(ISBLANK(VLOOKUP($C36&amp;$D36&amp;$G36,Setup!$D$2:$CX$500,COLUMNS($J36:AQ36)+9,FALSE)),"",VLOOKUP($C36&amp;$D36&amp;$G36,Setup!$D$2:$CX$500,COLUMNS($J36:AQ36)+9,FALSE))</f>
        <v/>
      </c>
      <c r="AR36" t="str">
        <f>IF(ISBLANK(VLOOKUP($C36&amp;$D36&amp;$G36,Setup!$D$2:$CX$500,COLUMNS($J36:AR36)+9,FALSE)),"",VLOOKUP($C36&amp;$D36&amp;$G36,Setup!$D$2:$CX$500,COLUMNS($J36:AR36)+9,FALSE))</f>
        <v/>
      </c>
      <c r="AS36" t="str">
        <f>IF(ISBLANK(VLOOKUP($C36&amp;$D36&amp;$G36,Setup!$D$2:$CX$500,COLUMNS($J36:AS36)+9,FALSE)),"",VLOOKUP($C36&amp;$D36&amp;$G36,Setup!$D$2:$CX$500,COLUMNS($J36:AS36)+9,FALSE))</f>
        <v/>
      </c>
      <c r="AT36" t="str">
        <f>IF(ISBLANK(VLOOKUP($C36&amp;$D36&amp;$G36,Setup!$D$2:$CX$500,COLUMNS($J36:AT36)+9,FALSE)),"",VLOOKUP($C36&amp;$D36&amp;$G36,Setup!$D$2:$CX$500,COLUMNS($J36:AT36)+9,FALSE))</f>
        <v/>
      </c>
      <c r="AU36" t="str">
        <f>IF(ISBLANK(VLOOKUP($C36&amp;$D36&amp;$G36,Setup!$D$2:$CX$500,COLUMNS($J36:AU36)+9,FALSE)),"",VLOOKUP($C36&amp;$D36&amp;$G36,Setup!$D$2:$CX$500,COLUMNS($J36:AU36)+9,FALSE))</f>
        <v/>
      </c>
      <c r="AV36" t="str">
        <f>IF(ISBLANK(VLOOKUP($C36&amp;$D36&amp;$G36,Setup!$D$2:$CX$500,COLUMNS($J36:AV36)+9,FALSE)),"",VLOOKUP($C36&amp;$D36&amp;$G36,Setup!$D$2:$CX$500,COLUMNS($J36:AV36)+9,FALSE))</f>
        <v/>
      </c>
      <c r="AW36" t="str">
        <f>IF(ISBLANK(VLOOKUP($C36&amp;$D36&amp;$G36,Setup!$D$2:$CX$500,COLUMNS($J36:AW36)+9,FALSE)),"",VLOOKUP($C36&amp;$D36&amp;$G36,Setup!$D$2:$CX$500,COLUMNS($J36:AW36)+9,FALSE))</f>
        <v/>
      </c>
      <c r="AX36" t="str">
        <f>IF(ISBLANK(VLOOKUP($C36&amp;$D36&amp;$G36,Setup!$D$2:$CX$500,COLUMNS($J36:AX36)+9,FALSE)),"",VLOOKUP($C36&amp;$D36&amp;$G36,Setup!$D$2:$CX$500,COLUMNS($J36:AX36)+9,FALSE))</f>
        <v/>
      </c>
      <c r="AY36" t="str">
        <f>IF(ISBLANK(VLOOKUP($C36&amp;$D36&amp;$G36,Setup!$D$2:$CX$500,COLUMNS($J36:AY36)+9,FALSE)),"",VLOOKUP($C36&amp;$D36&amp;$G36,Setup!$D$2:$CX$500,COLUMNS($J36:AY36)+9,FALSE))</f>
        <v/>
      </c>
      <c r="AZ36" t="str">
        <f>IF(ISBLANK(VLOOKUP($C36&amp;$D36&amp;$G36,Setup!$D$2:$CX$500,COLUMNS($J36:AZ36)+9,FALSE)),"",VLOOKUP($C36&amp;$D36&amp;$G36,Setup!$D$2:$CX$500,COLUMNS($J36:AZ36)+9,FALSE))</f>
        <v/>
      </c>
      <c r="BA36" t="str">
        <f>IF(ISBLANK(VLOOKUP($C36&amp;$D36&amp;$G36,Setup!$D$2:$CX$500,COLUMNS($J36:BA36)+9,FALSE)),"",VLOOKUP($C36&amp;$D36&amp;$G36,Setup!$D$2:$CX$500,COLUMNS($J36:BA36)+9,FALSE))</f>
        <v/>
      </c>
      <c r="BB36" t="str">
        <f>IF(ISBLANK(VLOOKUP($C36&amp;$D36&amp;$G36,Setup!$D$2:$CX$500,COLUMNS($J36:BB36)+9,FALSE)),"",VLOOKUP($C36&amp;$D36&amp;$G36,Setup!$D$2:$CX$500,COLUMNS($J36:BB36)+9,FALSE))</f>
        <v/>
      </c>
      <c r="BC36" t="str">
        <f>IF(ISBLANK(VLOOKUP($C36&amp;$D36&amp;$G36,Setup!$D$2:$CX$500,COLUMNS($J36:BC36)+9,FALSE)),"",VLOOKUP($C36&amp;$D36&amp;$G36,Setup!$D$2:$CX$500,COLUMNS($J36:BC36)+9,FALSE))</f>
        <v/>
      </c>
      <c r="BD36" t="str">
        <f>IF(ISBLANK(VLOOKUP($C36&amp;$D36&amp;$G36,Setup!$D$2:$CX$500,COLUMNS($J36:BD36)+9,FALSE)),"",VLOOKUP($C36&amp;$D36&amp;$G36,Setup!$D$2:$CX$500,COLUMNS($J36:BD36)+9,FALSE))</f>
        <v/>
      </c>
      <c r="BE36" t="str">
        <f>IF(ISBLANK(VLOOKUP($C36&amp;$D36&amp;$G36,Setup!$D$2:$CX$500,COLUMNS($J36:BE36)+9,FALSE)),"",VLOOKUP($C36&amp;$D36&amp;$G36,Setup!$D$2:$CX$500,COLUMNS($J36:BE36)+9,FALSE))</f>
        <v/>
      </c>
      <c r="BF36" t="str">
        <f>IF(ISBLANK(VLOOKUP($C36&amp;$D36&amp;$G36,Setup!$D$2:$CX$500,COLUMNS($J36:BF36)+9,FALSE)),"",VLOOKUP($C36&amp;$D36&amp;$G36,Setup!$D$2:$CX$500,COLUMNS($J36:BF36)+9,FALSE))</f>
        <v/>
      </c>
      <c r="BG36" t="str">
        <f>IF(ISBLANK(VLOOKUP($C36&amp;$D36&amp;$G36,Setup!$D$2:$CX$500,COLUMNS($J36:BG36)+9,FALSE)),"",VLOOKUP($C36&amp;$D36&amp;$G36,Setup!$D$2:$CX$500,COLUMNS($J36:BG36)+9,FALSE))</f>
        <v/>
      </c>
      <c r="BH36" t="str">
        <f>IF(ISBLANK(VLOOKUP($C36&amp;$D36&amp;$G36,Setup!$D$2:$CX$500,COLUMNS($J36:BH36)+9,FALSE)),"",VLOOKUP($C36&amp;$D36&amp;$G36,Setup!$D$2:$CX$500,COLUMNS($J36:BH36)+9,FALSE))</f>
        <v/>
      </c>
      <c r="BI36" t="str">
        <f>IF(ISBLANK(VLOOKUP($C36&amp;$D36&amp;$G36,Setup!$D$2:$CX$500,COLUMNS($J36:BI36)+9,FALSE)),"",VLOOKUP($C36&amp;$D36&amp;$G36,Setup!$D$2:$CX$500,COLUMNS($J36:BI36)+9,FALSE))</f>
        <v/>
      </c>
      <c r="BJ36" t="str">
        <f>IF(ISBLANK(VLOOKUP($C36&amp;$D36&amp;$G36,Setup!$D$2:$CX$500,COLUMNS($J36:BJ36)+9,FALSE)),"",VLOOKUP($C36&amp;$D36&amp;$G36,Setup!$D$2:$CX$500,COLUMNS($J36:BJ36)+9,FALSE))</f>
        <v/>
      </c>
      <c r="BK36" t="str">
        <f>IF(ISBLANK(VLOOKUP($C36&amp;$D36&amp;$G36,Setup!$D$2:$CX$500,COLUMNS($J36:BK36)+9,FALSE)),"",VLOOKUP($C36&amp;$D36&amp;$G36,Setup!$D$2:$CX$500,COLUMNS($J36:BK36)+9,FALSE))</f>
        <v/>
      </c>
      <c r="BL36" t="str">
        <f>IF(ISBLANK(VLOOKUP($C36&amp;$D36&amp;$G36,Setup!$D$2:$CX$500,COLUMNS($J36:BL36)+9,FALSE)),"",VLOOKUP($C36&amp;$D36&amp;$G36,Setup!$D$2:$CX$500,COLUMNS($J36:BL36)+9,FALSE))</f>
        <v/>
      </c>
      <c r="BM36" t="str">
        <f>IF(ISBLANK(VLOOKUP($C36&amp;$D36&amp;$G36,Setup!$D$2:$CX$500,COLUMNS($J36:BM36)+9,FALSE)),"",VLOOKUP($C36&amp;$D36&amp;$G36,Setup!$D$2:$CX$500,COLUMNS($J36:BM36)+9,FALSE))</f>
        <v/>
      </c>
      <c r="BN36" t="str">
        <f>IF(ISBLANK(VLOOKUP($C36&amp;$D36&amp;$G36,Setup!$D$2:$CX$500,COLUMNS($J36:BN36)+9,FALSE)),"",VLOOKUP($C36&amp;$D36&amp;$G36,Setup!$D$2:$CX$500,COLUMNS($J36:BN36)+9,FALSE))</f>
        <v/>
      </c>
      <c r="BO36" t="str">
        <f>IF(ISBLANK(VLOOKUP($C36&amp;$D36&amp;$G36,Setup!$D$2:$CX$500,COLUMNS($J36:BO36)+9,FALSE)),"",VLOOKUP($C36&amp;$D36&amp;$G36,Setup!$D$2:$CX$500,COLUMNS($J36:BO36)+9,FALSE))</f>
        <v/>
      </c>
      <c r="BP36" t="str">
        <f>IF(ISBLANK(VLOOKUP($C36&amp;$D36&amp;$G36,Setup!$D$2:$CX$500,COLUMNS($J36:BP36)+9,FALSE)),"",VLOOKUP($C36&amp;$D36&amp;$G36,Setup!$D$2:$CX$500,COLUMNS($J36:BP36)+9,FALSE))</f>
        <v/>
      </c>
      <c r="BQ36" t="str">
        <f>IF(ISBLANK(VLOOKUP($C36&amp;$D36&amp;$G36,Setup!$D$2:$CX$500,COLUMNS($J36:BQ36)+9,FALSE)),"",VLOOKUP($C36&amp;$D36&amp;$G36,Setup!$D$2:$CX$500,COLUMNS($J36:BQ36)+9,FALSE))</f>
        <v/>
      </c>
      <c r="BR36" t="str">
        <f>IF(ISBLANK(VLOOKUP($C36&amp;$D36&amp;$G36,Setup!$D$2:$CX$500,COLUMNS($J36:BR36)+9,FALSE)),"",VLOOKUP($C36&amp;$D36&amp;$G36,Setup!$D$2:$CX$500,COLUMNS($J36:BR36)+9,FALSE))</f>
        <v/>
      </c>
      <c r="BS36" t="str">
        <f>IF(ISBLANK(VLOOKUP($C36&amp;$D36&amp;$G36,Setup!$D$2:$CX$500,COLUMNS($J36:BS36)+9,FALSE)),"",VLOOKUP($C36&amp;$D36&amp;$G36,Setup!$D$2:$CX$500,COLUMNS($J36:BS36)+9,FALSE))</f>
        <v/>
      </c>
      <c r="BT36" t="str">
        <f>IF(ISBLANK(VLOOKUP($C36&amp;$D36&amp;$G36,Setup!$D$2:$CX$500,COLUMNS($J36:BT36)+9,FALSE)),"",VLOOKUP($C36&amp;$D36&amp;$G36,Setup!$D$2:$CX$500,COLUMNS($J36:BT36)+9,FALSE))</f>
        <v/>
      </c>
      <c r="BU36" t="str">
        <f>IF(ISBLANK(VLOOKUP($C36&amp;$D36&amp;$G36,Setup!$D$2:$CX$500,COLUMNS($J36:BU36)+9,FALSE)),"",VLOOKUP($C36&amp;$D36&amp;$G36,Setup!$D$2:$CX$500,COLUMNS($J36:BU36)+9,FALSE))</f>
        <v/>
      </c>
      <c r="BV36" t="str">
        <f>IF(ISBLANK(VLOOKUP($C36&amp;$D36&amp;$G36,Setup!$D$2:$CX$500,COLUMNS($J36:BV36)+9,FALSE)),"",VLOOKUP($C36&amp;$D36&amp;$G36,Setup!$D$2:$CX$500,COLUMNS($J36:BV36)+9,FALSE))</f>
        <v/>
      </c>
      <c r="BW36" t="str">
        <f>IF(ISBLANK(VLOOKUP($C36&amp;$D36&amp;$G36,Setup!$D$2:$CX$500,COLUMNS($J36:BW36)+9,FALSE)),"",VLOOKUP($C36&amp;$D36&amp;$G36,Setup!$D$2:$CX$500,COLUMNS($J36:BW36)+9,FALSE))</f>
        <v/>
      </c>
      <c r="BX36" t="str">
        <f>IF(ISBLANK(VLOOKUP($C36&amp;$D36&amp;$G36,Setup!$D$2:$CX$500,COLUMNS($J36:BX36)+9,FALSE)),"",VLOOKUP($C36&amp;$D36&amp;$G36,Setup!$D$2:$CX$500,COLUMNS($J36:BX36)+9,FALSE))</f>
        <v/>
      </c>
      <c r="BY36" t="str">
        <f>IF(ISBLANK(VLOOKUP($C36&amp;$D36&amp;$G36,Setup!$D$2:$CX$500,COLUMNS($J36:BY36)+9,FALSE)),"",VLOOKUP($C36&amp;$D36&amp;$G36,Setup!$D$2:$CX$500,COLUMNS($J36:BY36)+9,FALSE))</f>
        <v/>
      </c>
      <c r="BZ36" t="str">
        <f>IF(ISBLANK(VLOOKUP($C36&amp;$D36&amp;$G36,Setup!$D$2:$CX$500,COLUMNS($J36:BZ36)+9,FALSE)),"",VLOOKUP($C36&amp;$D36&amp;$G36,Setup!$D$2:$CX$500,COLUMNS($J36:BZ36)+9,FALSE))</f>
        <v/>
      </c>
      <c r="CA36" t="str">
        <f>IF(ISBLANK(VLOOKUP($C36&amp;$D36&amp;$G36,Setup!$D$2:$CX$500,COLUMNS($J36:CA36)+9,FALSE)),"",VLOOKUP($C36&amp;$D36&amp;$G36,Setup!$D$2:$CX$500,COLUMNS($J36:CA36)+9,FALSE))</f>
        <v/>
      </c>
      <c r="CB36" t="str">
        <f>IF(ISBLANK(VLOOKUP($C36&amp;$D36&amp;$G36,Setup!$D$2:$CX$500,COLUMNS($J36:CB36)+9,FALSE)),"",VLOOKUP($C36&amp;$D36&amp;$G36,Setup!$D$2:$CX$500,COLUMNS($J36:CB36)+9,FALSE))</f>
        <v/>
      </c>
      <c r="CC36" t="str">
        <f>IF(ISBLANK(VLOOKUP($C36&amp;$D36&amp;$G36,Setup!$D$2:$CX$500,COLUMNS($J36:CC36)+9,FALSE)),"",VLOOKUP($C36&amp;$D36&amp;$G36,Setup!$D$2:$CX$500,COLUMNS($J36:CC36)+9,FALSE))</f>
        <v/>
      </c>
      <c r="CD36" t="str">
        <f>IF(ISBLANK(VLOOKUP($C36&amp;$D36&amp;$G36,Setup!$D$2:$CX$500,COLUMNS($J36:CD36)+9,FALSE)),"",VLOOKUP($C36&amp;$D36&amp;$G36,Setup!$D$2:$CX$500,COLUMNS($J36:CD36)+9,FALSE))</f>
        <v/>
      </c>
      <c r="CE36" t="str">
        <f>IF(ISBLANK(VLOOKUP($C36&amp;$D36&amp;$G36,Setup!$D$2:$CX$500,COLUMNS($J36:CE36)+9,FALSE)),"",VLOOKUP($C36&amp;$D36&amp;$G36,Setup!$D$2:$CX$500,COLUMNS($J36:CE36)+9,FALSE))</f>
        <v/>
      </c>
      <c r="CF36" t="str">
        <f>IF(ISBLANK(VLOOKUP($C36&amp;$D36&amp;$G36,Setup!$D$2:$CX$500,COLUMNS($J36:CF36)+9,FALSE)),"",VLOOKUP($C36&amp;$D36&amp;$G36,Setup!$D$2:$CX$500,COLUMNS($J36:CF36)+9,FALSE))</f>
        <v/>
      </c>
      <c r="CG36" t="str">
        <f>IF(ISBLANK(VLOOKUP($C36&amp;$D36&amp;$G36,Setup!$D$2:$CX$500,COLUMNS($J36:CG36)+9,FALSE)),"",VLOOKUP($C36&amp;$D36&amp;$G36,Setup!$D$2:$CX$500,COLUMNS($J36:CG36)+9,FALSE))</f>
        <v/>
      </c>
      <c r="CH36" t="str">
        <f>IF(ISBLANK(VLOOKUP($C36&amp;$D36&amp;$G36,Setup!$D$2:$CX$500,COLUMNS($J36:CH36)+9,FALSE)),"",VLOOKUP($C36&amp;$D36&amp;$G36,Setup!$D$2:$CX$500,COLUMNS($J36:CH36)+9,FALSE))</f>
        <v/>
      </c>
      <c r="CI36" t="str">
        <f>IF(ISBLANK(VLOOKUP($C36&amp;$D36&amp;$G36,Setup!$D$2:$CX$500,COLUMNS($J36:CI36)+9,FALSE)),"",VLOOKUP($C36&amp;$D36&amp;$G36,Setup!$D$2:$CX$500,COLUMNS($J36:CI36)+9,FALSE))</f>
        <v/>
      </c>
      <c r="CJ36" t="str">
        <f>IF(ISBLANK(VLOOKUP($C36&amp;$D36&amp;$G36,Setup!$D$2:$CX$500,COLUMNS($J36:CJ36)+9,FALSE)),"",VLOOKUP($C36&amp;$D36&amp;$G36,Setup!$D$2:$CX$500,COLUMNS($J36:CJ36)+9,FALSE))</f>
        <v/>
      </c>
      <c r="CK36" t="str">
        <f>IF(ISBLANK(VLOOKUP($C36&amp;$D36&amp;$G36,Setup!$D$2:$CX$500,COLUMNS($J36:CK36)+9,FALSE)),"",VLOOKUP($C36&amp;$D36&amp;$G36,Setup!$D$2:$CX$500,COLUMNS($J36:CK36)+9,FALSE))</f>
        <v/>
      </c>
      <c r="CL36" t="str">
        <f>IF(ISBLANK(VLOOKUP($C36&amp;$D36&amp;$G36,Setup!$D$2:$CX$500,COLUMNS($J36:CL36)+9,FALSE)),"",VLOOKUP($C36&amp;$D36&amp;$G36,Setup!$D$2:$CX$500,COLUMNS($J36:CL36)+9,FALSE))</f>
        <v/>
      </c>
      <c r="CM36" t="str">
        <f>IF(ISBLANK(VLOOKUP($C36&amp;$D36&amp;$G36,Setup!$D$2:$CX$500,COLUMNS($J36:CM36)+9,FALSE)),"",VLOOKUP($C36&amp;$D36&amp;$G36,Setup!$D$2:$CX$500,COLUMNS($J36:CM36)+9,FALSE))</f>
        <v/>
      </c>
      <c r="CN36" t="str">
        <f>IF(ISBLANK(VLOOKUP($C36&amp;$D36&amp;$G36,Setup!$D$2:$CX$500,COLUMNS($J36:CN36)+9,FALSE)),"",VLOOKUP($C36&amp;$D36&amp;$G36,Setup!$D$2:$CX$500,COLUMNS($J36:CN36)+9,FALSE))</f>
        <v/>
      </c>
      <c r="CO36" t="str">
        <f>IF(ISBLANK(VLOOKUP($C36&amp;$D36&amp;$G36,Setup!$D$2:$CX$500,COLUMNS($J36:CO36)+9,FALSE)),"",VLOOKUP($C36&amp;$D36&amp;$G36,Setup!$D$2:$CX$500,COLUMNS($J36:CO36)+9,FALSE))</f>
        <v/>
      </c>
      <c r="CP36" t="str">
        <f>IF(ISBLANK(VLOOKUP($C36&amp;$D36&amp;$G36,Setup!$D$2:$CX$500,COLUMNS($J36:CP36)+9,FALSE)),"",VLOOKUP($C36&amp;$D36&amp;$G36,Setup!$D$2:$CX$500,COLUMNS($J36:CP36)+9,FALSE))</f>
        <v/>
      </c>
      <c r="CQ36" t="str">
        <f>IF(ISBLANK(VLOOKUP($C36&amp;$D36&amp;$G36,Setup!$D$2:$CX$500,COLUMNS($J36:CQ36)+9,FALSE)),"",VLOOKUP($C36&amp;$D36&amp;$G36,Setup!$D$2:$CX$500,COLUMNS($J36:CQ36)+9,FALSE))</f>
        <v/>
      </c>
      <c r="CR36" t="str">
        <f>IF(ISBLANK(VLOOKUP($C36&amp;$D36&amp;$G36,Setup!$D$2:$CX$500,COLUMNS($J36:CR36)+9,FALSE)),"",VLOOKUP($C36&amp;$D36&amp;$G36,Setup!$D$2:$CX$500,COLUMNS($J36:CR36)+9,FALSE))</f>
        <v/>
      </c>
      <c r="CS36" t="str">
        <f>IF(ISBLANK(VLOOKUP($C36&amp;$D36&amp;$G36,Setup!$D$2:$CX$500,COLUMNS($J36:CS36)+9,FALSE)),"",VLOOKUP($C36&amp;$D36&amp;$G36,Setup!$D$2:$CX$500,COLUMNS($J36:CS36)+9,FALSE))</f>
        <v/>
      </c>
      <c r="CT36" t="str">
        <f>IF(ISBLANK(VLOOKUP($C36&amp;$D36&amp;$G36,Setup!$D$2:$CX$500,COLUMNS($J36:CT36)+9,FALSE)),"",VLOOKUP($C36&amp;$D36&amp;$G36,Setup!$D$2:$CX$500,COLUMNS($J36:CT36)+9,FALSE))</f>
        <v/>
      </c>
      <c r="CU36" t="str">
        <f>IF(ISBLANK(VLOOKUP($C36&amp;$D36&amp;$G36,Setup!$D$2:$CX$500,COLUMNS($J36:CU36)+9,FALSE)),"",VLOOKUP($C36&amp;$D36&amp;$G36,Setup!$D$2:$CX$500,COLUMNS($J36:CU36)+9,FALSE))</f>
        <v/>
      </c>
    </row>
    <row r="37" spans="1:99" x14ac:dyDescent="0.25">
      <c r="A37" t="s">
        <v>515</v>
      </c>
      <c r="B37" t="s">
        <v>156</v>
      </c>
      <c r="C37" s="1" t="s">
        <v>18</v>
      </c>
      <c r="D37" s="1" t="s">
        <v>199</v>
      </c>
      <c r="E37" s="1" t="s">
        <v>574</v>
      </c>
      <c r="F37" s="1" t="s">
        <v>196</v>
      </c>
      <c r="G37" s="1" t="s">
        <v>29</v>
      </c>
      <c r="H37" s="1" t="s">
        <v>575</v>
      </c>
      <c r="I37" s="1" t="s">
        <v>569</v>
      </c>
      <c r="J37" t="str">
        <f>IF(ISBLANK(VLOOKUP($C37&amp;$D37&amp;$G37,Setup!$D$2:$CX$500,COLUMNS($J37:J37)+9,FALSE)),"",VLOOKUP($C37&amp;$D37&amp;$G37,Setup!$D$2:$CX$500,COLUMNS($J37:J37)+9,FALSE))</f>
        <v>Merchandise</v>
      </c>
      <c r="K37" t="str">
        <f>IF(ISBLANK(VLOOKUP($C37&amp;$D37&amp;$G37,Setup!$D$2:$CX$500,COLUMNS($J37:K37)+9,FALSE)),"",VLOOKUP($C37&amp;$D37&amp;$G37,Setup!$D$2:$CX$500,COLUMNS($J37:K37)+9,FALSE))</f>
        <v>SEE ALL BRANDS »</v>
      </c>
      <c r="L37" t="str">
        <f>IF(ISBLANK(VLOOKUP($C37&amp;$D37&amp;$G37,Setup!$D$2:$CX$500,COLUMNS($J37:L37)+9,FALSE)),"",VLOOKUP($C37&amp;$D37&amp;$G37,Setup!$D$2:$CX$500,COLUMNS($J37:L37)+9,FALSE))</f>
        <v/>
      </c>
      <c r="M37" t="str">
        <f>IF(ISBLANK(VLOOKUP($C37&amp;$D37&amp;$G37,Setup!$D$2:$CX$500,COLUMNS($J37:M37)+9,FALSE)),"",VLOOKUP($C37&amp;$D37&amp;$G37,Setup!$D$2:$CX$500,COLUMNS($J37:M37)+9,FALSE))</f>
        <v/>
      </c>
      <c r="N37" t="str">
        <f>IF(ISBLANK(VLOOKUP($C37&amp;$D37&amp;$G37,Setup!$D$2:$CX$500,COLUMNS($J37:N37)+9,FALSE)),"",VLOOKUP($C37&amp;$D37&amp;$G37,Setup!$D$2:$CX$500,COLUMNS($J37:N37)+9,FALSE))</f>
        <v/>
      </c>
      <c r="O37" t="str">
        <f>IF(ISBLANK(VLOOKUP($C37&amp;$D37&amp;$G37,Setup!$D$2:$CX$500,COLUMNS($J37:O37)+9,FALSE)),"",VLOOKUP($C37&amp;$D37&amp;$G37,Setup!$D$2:$CX$500,COLUMNS($J37:O37)+9,FALSE))</f>
        <v/>
      </c>
      <c r="P37" t="str">
        <f>IF(ISBLANK(VLOOKUP($C37&amp;$D37&amp;$G37,Setup!$D$2:$CX$500,COLUMNS($J37:P37)+9,FALSE)),"",VLOOKUP($C37&amp;$D37&amp;$G37,Setup!$D$2:$CX$500,COLUMNS($J37:P37)+9,FALSE))</f>
        <v/>
      </c>
      <c r="Q37" t="str">
        <f>IF(ISBLANK(VLOOKUP($C37&amp;$D37&amp;$G37,Setup!$D$2:$CX$500,COLUMNS($J37:Q37)+9,FALSE)),"",VLOOKUP($C37&amp;$D37&amp;$G37,Setup!$D$2:$CX$500,COLUMNS($J37:Q37)+9,FALSE))</f>
        <v/>
      </c>
      <c r="R37" t="str">
        <f>IF(ISBLANK(VLOOKUP($C37&amp;$D37&amp;$G37,Setup!$D$2:$CX$500,COLUMNS($J37:R37)+9,FALSE)),"",VLOOKUP($C37&amp;$D37&amp;$G37,Setup!$D$2:$CX$500,COLUMNS($J37:R37)+9,FALSE))</f>
        <v/>
      </c>
      <c r="S37" t="str">
        <f>IF(ISBLANK(VLOOKUP($C37&amp;$D37&amp;$G37,Setup!$D$2:$CX$500,COLUMNS($J37:S37)+9,FALSE)),"",VLOOKUP($C37&amp;$D37&amp;$G37,Setup!$D$2:$CX$500,COLUMNS($J37:S37)+9,FALSE))</f>
        <v/>
      </c>
      <c r="T37" t="str">
        <f>IF(ISBLANK(VLOOKUP($C37&amp;$D37&amp;$G37,Setup!$D$2:$CX$500,COLUMNS($J37:T37)+9,FALSE)),"",VLOOKUP($C37&amp;$D37&amp;$G37,Setup!$D$2:$CX$500,COLUMNS($J37:T37)+9,FALSE))</f>
        <v>Vouchers and Cash</v>
      </c>
      <c r="U37" t="str">
        <f>IF(ISBLANK(VLOOKUP($C37&amp;$D37&amp;$G37,Setup!$D$2:$CX$500,COLUMNS($J37:U37)+9,FALSE)),"",VLOOKUP($C37&amp;$D37&amp;$G37,Setup!$D$2:$CX$500,COLUMNS($J37:U37)+9,FALSE))</f>
        <v>Cash Credits</v>
      </c>
      <c r="V37" t="str">
        <f>IF(ISBLANK(VLOOKUP($C37&amp;$D37&amp;$G37,Setup!$D$2:$CX$500,COLUMNS($J37:V37)+9,FALSE)),"",VLOOKUP($C37&amp;$D37&amp;$G37,Setup!$D$2:$CX$500,COLUMNS($J37:V37)+9,FALSE))</f>
        <v>Annual Fee</v>
      </c>
      <c r="W37" t="str">
        <f>IF(ISBLANK(VLOOKUP($C37&amp;$D37&amp;$G37,Setup!$D$2:$CX$500,COLUMNS($J37:W37)+9,FALSE)),"",VLOOKUP($C37&amp;$D37&amp;$G37,Setup!$D$2:$CX$500,COLUMNS($J37:W37)+9,FALSE))</f>
        <v>Charity</v>
      </c>
      <c r="X37" t="str">
        <f>IF(ISBLANK(VLOOKUP($C37&amp;$D37&amp;$G37,Setup!$D$2:$CX$500,COLUMNS($J37:X37)+9,FALSE)),"",VLOOKUP($C37&amp;$D37&amp;$G37,Setup!$D$2:$CX$500,COLUMNS($J37:X37)+9,FALSE))</f>
        <v>SEE ALL »</v>
      </c>
      <c r="Y37" t="str">
        <f>IF(ISBLANK(VLOOKUP($C37&amp;$D37&amp;$G37,Setup!$D$2:$CX$500,COLUMNS($J37:Y37)+9,FALSE)),"",VLOOKUP($C37&amp;$D37&amp;$G37,Setup!$D$2:$CX$500,COLUMNS($J37:Y37)+9,FALSE))</f>
        <v/>
      </c>
      <c r="Z37" t="str">
        <f>IF(ISBLANK(VLOOKUP($C37&amp;$D37&amp;$G37,Setup!$D$2:$CX$500,COLUMNS($J37:Z37)+9,FALSE)),"",VLOOKUP($C37&amp;$D37&amp;$G37,Setup!$D$2:$CX$500,COLUMNS($J37:Z37)+9,FALSE))</f>
        <v/>
      </c>
      <c r="AA37" t="str">
        <f>IF(ISBLANK(VLOOKUP($C37&amp;$D37&amp;$G37,Setup!$D$2:$CX$500,COLUMNS($J37:AA37)+9,FALSE)),"",VLOOKUP($C37&amp;$D37&amp;$G37,Setup!$D$2:$CX$500,COLUMNS($J37:AA37)+9,FALSE))</f>
        <v/>
      </c>
      <c r="AB37" t="str">
        <f>IF(ISBLANK(VLOOKUP($C37&amp;$D37&amp;$G37,Setup!$D$2:$CX$500,COLUMNS($J37:AB37)+9,FALSE)),"",VLOOKUP($C37&amp;$D37&amp;$G37,Setup!$D$2:$CX$500,COLUMNS($J37:AB37)+9,FALSE))</f>
        <v/>
      </c>
      <c r="AC37" t="str">
        <f>IF(ISBLANK(VLOOKUP($C37&amp;$D37&amp;$G37,Setup!$D$2:$CX$500,COLUMNS($J37:AC37)+9,FALSE)),"",VLOOKUP($C37&amp;$D37&amp;$G37,Setup!$D$2:$CX$500,COLUMNS($J37:AC37)+9,FALSE))</f>
        <v/>
      </c>
      <c r="AD37" t="str">
        <f>IF(ISBLANK(VLOOKUP($C37&amp;$D37&amp;$G37,Setup!$D$2:$CX$500,COLUMNS($J37:AD37)+9,FALSE)),"",VLOOKUP($C37&amp;$D37&amp;$G37,Setup!$D$2:$CX$500,COLUMNS($J37:AD37)+9,FALSE))</f>
        <v>Travel</v>
      </c>
      <c r="AE37" t="str">
        <f>IF(ISBLANK(VLOOKUP($C37&amp;$D37&amp;$G37,Setup!$D$2:$CX$500,COLUMNS($J37:AE37)+9,FALSE)),"",VLOOKUP($C37&amp;$D37&amp;$G37,Setup!$D$2:$CX$500,COLUMNS($J37:AE37)+9,FALSE))</f>
        <v>Flights</v>
      </c>
      <c r="AF37" t="str">
        <f>IF(ISBLANK(VLOOKUP($C37&amp;$D37&amp;$G37,Setup!$D$2:$CX$500,COLUMNS($J37:AF37)+9,FALSE)),"",VLOOKUP($C37&amp;$D37&amp;$G37,Setup!$D$2:$CX$500,COLUMNS($J37:AF37)+9,FALSE))</f>
        <v>Hotels</v>
      </c>
      <c r="AG37" t="str">
        <f>IF(ISBLANK(VLOOKUP($C37&amp;$D37&amp;$G37,Setup!$D$2:$CX$500,COLUMNS($J37:AG37)+9,FALSE)),"",VLOOKUP($C37&amp;$D37&amp;$G37,Setup!$D$2:$CX$500,COLUMNS($J37:AG37)+9,FALSE))</f>
        <v>Cars</v>
      </c>
      <c r="AH37" t="str">
        <f>IF(ISBLANK(VLOOKUP($C37&amp;$D37&amp;$G37,Setup!$D$2:$CX$500,COLUMNS($J37:AH37)+9,FALSE)),"",VLOOKUP($C37&amp;$D37&amp;$G37,Setup!$D$2:$CX$500,COLUMNS($J37:AH37)+9,FALSE))</f>
        <v>Activities</v>
      </c>
      <c r="AI37" t="str">
        <f>IF(ISBLANK(VLOOKUP($C37&amp;$D37&amp;$G37,Setup!$D$2:$CX$500,COLUMNS($J37:AI37)+9,FALSE)),"",VLOOKUP($C37&amp;$D37&amp;$G37,Setup!$D$2:$CX$500,COLUMNS($J37:AI37)+9,FALSE))</f>
        <v>Deals</v>
      </c>
      <c r="AJ37" t="str">
        <f>IF(ISBLANK(VLOOKUP($C37&amp;$D37&amp;$G37,Setup!$D$2:$CX$500,COLUMNS($J37:AJ37)+9,FALSE)),"",VLOOKUP($C37&amp;$D37&amp;$G37,Setup!$D$2:$CX$500,COLUMNS($J37:AJ37)+9,FALSE))</f>
        <v>My Trips</v>
      </c>
      <c r="AK37" t="str">
        <f>IF(ISBLANK(VLOOKUP($C37&amp;$D37&amp;$G37,Setup!$D$2:$CX$500,COLUMNS($J37:AK37)+9,FALSE)),"",VLOOKUP($C37&amp;$D37&amp;$G37,Setup!$D$2:$CX$500,COLUMNS($J37:AK37)+9,FALSE))</f>
        <v>Itinerary</v>
      </c>
      <c r="AL37" t="str">
        <f>IF(ISBLANK(VLOOKUP($C37&amp;$D37&amp;$G37,Setup!$D$2:$CX$500,COLUMNS($J37:AL37)+9,FALSE)),"",VLOOKUP($C37&amp;$D37&amp;$G37,Setup!$D$2:$CX$500,COLUMNS($J37:AL37)+9,FALSE))</f>
        <v>Points Transfer</v>
      </c>
      <c r="AM37" t="str">
        <f>IF(ISBLANK(VLOOKUP($C37&amp;$D37&amp;$G37,Setup!$D$2:$CX$500,COLUMNS($J37:AM37)+9,FALSE)),"",VLOOKUP($C37&amp;$D37&amp;$G37,Setup!$D$2:$CX$500,COLUMNS($J37:AM37)+9,FALSE))</f>
        <v/>
      </c>
      <c r="AN37" t="str">
        <f>IF(ISBLANK(VLOOKUP($C37&amp;$D37&amp;$G37,Setup!$D$2:$CX$500,COLUMNS($J37:AN37)+9,FALSE)),"",VLOOKUP($C37&amp;$D37&amp;$G37,Setup!$D$2:$CX$500,COLUMNS($J37:AN37)+9,FALSE))</f>
        <v>Shop at Partners</v>
      </c>
      <c r="AO37" t="str">
        <f>IF(ISBLANK(VLOOKUP($C37&amp;$D37&amp;$G37,Setup!$D$2:$CX$500,COLUMNS($J37:AO37)+9,FALSE)),"",VLOOKUP($C37&amp;$D37&amp;$G37,Setup!$D$2:$CX$500,COLUMNS($J37:AO37)+9,FALSE))</f>
        <v>Shop with Points</v>
      </c>
      <c r="AP37" t="str">
        <f>IF(ISBLANK(VLOOKUP($C37&amp;$D37&amp;$G37,Setup!$D$2:$CX$500,COLUMNS($J37:AP37)+9,FALSE)),"",VLOOKUP($C37&amp;$D37&amp;$G37,Setup!$D$2:$CX$500,COLUMNS($J37:AP37)+9,FALSE))</f>
        <v>Instant Rewards</v>
      </c>
      <c r="AQ37" t="str">
        <f>IF(ISBLANK(VLOOKUP($C37&amp;$D37&amp;$G37,Setup!$D$2:$CX$500,COLUMNS($J37:AQ37)+9,FALSE)),"",VLOOKUP($C37&amp;$D37&amp;$G37,Setup!$D$2:$CX$500,COLUMNS($J37:AQ37)+9,FALSE))</f>
        <v>SEE ALL »</v>
      </c>
      <c r="AR37" t="str">
        <f>IF(ISBLANK(VLOOKUP($C37&amp;$D37&amp;$G37,Setup!$D$2:$CX$500,COLUMNS($J37:AR37)+9,FALSE)),"",VLOOKUP($C37&amp;$D37&amp;$G37,Setup!$D$2:$CX$500,COLUMNS($J37:AR37)+9,FALSE))</f>
        <v/>
      </c>
      <c r="AS37" t="str">
        <f>IF(ISBLANK(VLOOKUP($C37&amp;$D37&amp;$G37,Setup!$D$2:$CX$500,COLUMNS($J37:AS37)+9,FALSE)),"",VLOOKUP($C37&amp;$D37&amp;$G37,Setup!$D$2:$CX$500,COLUMNS($J37:AS37)+9,FALSE))</f>
        <v/>
      </c>
      <c r="AT37" t="str">
        <f>IF(ISBLANK(VLOOKUP($C37&amp;$D37&amp;$G37,Setup!$D$2:$CX$500,COLUMNS($J37:AT37)+9,FALSE)),"",VLOOKUP($C37&amp;$D37&amp;$G37,Setup!$D$2:$CX$500,COLUMNS($J37:AT37)+9,FALSE))</f>
        <v/>
      </c>
      <c r="AU37" t="str">
        <f>IF(ISBLANK(VLOOKUP($C37&amp;$D37&amp;$G37,Setup!$D$2:$CX$500,COLUMNS($J37:AU37)+9,FALSE)),"",VLOOKUP($C37&amp;$D37&amp;$G37,Setup!$D$2:$CX$500,COLUMNS($J37:AU37)+9,FALSE))</f>
        <v/>
      </c>
      <c r="AV37" t="str">
        <f>IF(ISBLANK(VLOOKUP($C37&amp;$D37&amp;$G37,Setup!$D$2:$CX$500,COLUMNS($J37:AV37)+9,FALSE)),"",VLOOKUP($C37&amp;$D37&amp;$G37,Setup!$D$2:$CX$500,COLUMNS($J37:AV37)+9,FALSE))</f>
        <v/>
      </c>
      <c r="AW37" t="str">
        <f>IF(ISBLANK(VLOOKUP($C37&amp;$D37&amp;$G37,Setup!$D$2:$CX$500,COLUMNS($J37:AW37)+9,FALSE)),"",VLOOKUP($C37&amp;$D37&amp;$G37,Setup!$D$2:$CX$500,COLUMNS($J37:AW37)+9,FALSE))</f>
        <v/>
      </c>
      <c r="AX37" t="str">
        <f>IF(ISBLANK(VLOOKUP($C37&amp;$D37&amp;$G37,Setup!$D$2:$CX$500,COLUMNS($J37:AX37)+9,FALSE)),"",VLOOKUP($C37&amp;$D37&amp;$G37,Setup!$D$2:$CX$500,COLUMNS($J37:AX37)+9,FALSE))</f>
        <v>Offers and Privileges</v>
      </c>
      <c r="AY37" t="str">
        <f>IF(ISBLANK(VLOOKUP($C37&amp;$D37&amp;$G37,Setup!$D$2:$CX$500,COLUMNS($J37:AY37)+9,FALSE)),"",VLOOKUP($C37&amp;$D37&amp;$G37,Setup!$D$2:$CX$500,COLUMNS($J37:AY37)+9,FALSE))</f>
        <v>Citi World Privileges</v>
      </c>
      <c r="AZ37" t="str">
        <f>IF(ISBLANK(VLOOKUP($C37&amp;$D37&amp;$G37,Setup!$D$2:$CX$500,COLUMNS($J37:AZ37)+9,FALSE)),"",VLOOKUP($C37&amp;$D37&amp;$G37,Setup!$D$2:$CX$500,COLUMNS($J37:AZ37)+9,FALSE))</f>
        <v>Citi Dining Program</v>
      </c>
      <c r="BA37" t="str">
        <f>IF(ISBLANK(VLOOKUP($C37&amp;$D37&amp;$G37,Setup!$D$2:$CX$500,COLUMNS($J37:BA37)+9,FALSE)),"",VLOOKUP($C37&amp;$D37&amp;$G37,Setup!$D$2:$CX$500,COLUMNS($J37:BA37)+9,FALSE))</f>
        <v>SEE ALL »</v>
      </c>
      <c r="BB37" t="str">
        <f>IF(ISBLANK(VLOOKUP($C37&amp;$D37&amp;$G37,Setup!$D$2:$CX$500,COLUMNS($J37:BB37)+9,FALSE)),"",VLOOKUP($C37&amp;$D37&amp;$G37,Setup!$D$2:$CX$500,COLUMNS($J37:BB37)+9,FALSE))</f>
        <v/>
      </c>
      <c r="BC37" t="str">
        <f>IF(ISBLANK(VLOOKUP($C37&amp;$D37&amp;$G37,Setup!$D$2:$CX$500,COLUMNS($J37:BC37)+9,FALSE)),"",VLOOKUP($C37&amp;$D37&amp;$G37,Setup!$D$2:$CX$500,COLUMNS($J37:BC37)+9,FALSE))</f>
        <v/>
      </c>
      <c r="BD37" t="str">
        <f>IF(ISBLANK(VLOOKUP($C37&amp;$D37&amp;$G37,Setup!$D$2:$CX$500,COLUMNS($J37:BD37)+9,FALSE)),"",VLOOKUP($C37&amp;$D37&amp;$G37,Setup!$D$2:$CX$500,COLUMNS($J37:BD37)+9,FALSE))</f>
        <v/>
      </c>
      <c r="BE37" t="str">
        <f>IF(ISBLANK(VLOOKUP($C37&amp;$D37&amp;$G37,Setup!$D$2:$CX$500,COLUMNS($J37:BE37)+9,FALSE)),"",VLOOKUP($C37&amp;$D37&amp;$G37,Setup!$D$2:$CX$500,COLUMNS($J37:BE37)+9,FALSE))</f>
        <v/>
      </c>
      <c r="BF37" t="str">
        <f>IF(ISBLANK(VLOOKUP($C37&amp;$D37&amp;$G37,Setup!$D$2:$CX$500,COLUMNS($J37:BF37)+9,FALSE)),"",VLOOKUP($C37&amp;$D37&amp;$G37,Setup!$D$2:$CX$500,COLUMNS($J37:BF37)+9,FALSE))</f>
        <v/>
      </c>
      <c r="BG37" t="str">
        <f>IF(ISBLANK(VLOOKUP($C37&amp;$D37&amp;$G37,Setup!$D$2:$CX$500,COLUMNS($J37:BG37)+9,FALSE)),"",VLOOKUP($C37&amp;$D37&amp;$G37,Setup!$D$2:$CX$500,COLUMNS($J37:BG37)+9,FALSE))</f>
        <v/>
      </c>
      <c r="BH37" t="str">
        <f>IF(ISBLANK(VLOOKUP($C37&amp;$D37&amp;$G37,Setup!$D$2:$CX$500,COLUMNS($J37:BH37)+9,FALSE)),"",VLOOKUP($C37&amp;$D37&amp;$G37,Setup!$D$2:$CX$500,COLUMNS($J37:BH37)+9,FALSE))</f>
        <v/>
      </c>
      <c r="BI37" t="str">
        <f>IF(ISBLANK(VLOOKUP($C37&amp;$D37&amp;$G37,Setup!$D$2:$CX$500,COLUMNS($J37:BI37)+9,FALSE)),"",VLOOKUP($C37&amp;$D37&amp;$G37,Setup!$D$2:$CX$500,COLUMNS($J37:BI37)+9,FALSE))</f>
        <v/>
      </c>
      <c r="BJ37" t="str">
        <f>IF(ISBLANK(VLOOKUP($C37&amp;$D37&amp;$G37,Setup!$D$2:$CX$500,COLUMNS($J37:BJ37)+9,FALSE)),"",VLOOKUP($C37&amp;$D37&amp;$G37,Setup!$D$2:$CX$500,COLUMNS($J37:BJ37)+9,FALSE))</f>
        <v/>
      </c>
      <c r="BK37" t="str">
        <f>IF(ISBLANK(VLOOKUP($C37&amp;$D37&amp;$G37,Setup!$D$2:$CX$500,COLUMNS($J37:BK37)+9,FALSE)),"",VLOOKUP($C37&amp;$D37&amp;$G37,Setup!$D$2:$CX$500,COLUMNS($J37:BK37)+9,FALSE))</f>
        <v/>
      </c>
      <c r="BL37" t="str">
        <f>IF(ISBLANK(VLOOKUP($C37&amp;$D37&amp;$G37,Setup!$D$2:$CX$500,COLUMNS($J37:BL37)+9,FALSE)),"",VLOOKUP($C37&amp;$D37&amp;$G37,Setup!$D$2:$CX$500,COLUMNS($J37:BL37)+9,FALSE))</f>
        <v/>
      </c>
      <c r="BM37" t="str">
        <f>IF(ISBLANK(VLOOKUP($C37&amp;$D37&amp;$G37,Setup!$D$2:$CX$500,COLUMNS($J37:BM37)+9,FALSE)),"",VLOOKUP($C37&amp;$D37&amp;$G37,Setup!$D$2:$CX$500,COLUMNS($J37:BM37)+9,FALSE))</f>
        <v/>
      </c>
      <c r="BN37" t="str">
        <f>IF(ISBLANK(VLOOKUP($C37&amp;$D37&amp;$G37,Setup!$D$2:$CX$500,COLUMNS($J37:BN37)+9,FALSE)),"",VLOOKUP($C37&amp;$D37&amp;$G37,Setup!$D$2:$CX$500,COLUMNS($J37:BN37)+9,FALSE))</f>
        <v/>
      </c>
      <c r="BO37" t="str">
        <f>IF(ISBLANK(VLOOKUP($C37&amp;$D37&amp;$G37,Setup!$D$2:$CX$500,COLUMNS($J37:BO37)+9,FALSE)),"",VLOOKUP($C37&amp;$D37&amp;$G37,Setup!$D$2:$CX$500,COLUMNS($J37:BO37)+9,FALSE))</f>
        <v/>
      </c>
      <c r="BP37" t="str">
        <f>IF(ISBLANK(VLOOKUP($C37&amp;$D37&amp;$G37,Setup!$D$2:$CX$500,COLUMNS($J37:BP37)+9,FALSE)),"",VLOOKUP($C37&amp;$D37&amp;$G37,Setup!$D$2:$CX$500,COLUMNS($J37:BP37)+9,FALSE))</f>
        <v/>
      </c>
      <c r="BQ37" t="str">
        <f>IF(ISBLANK(VLOOKUP($C37&amp;$D37&amp;$G37,Setup!$D$2:$CX$500,COLUMNS($J37:BQ37)+9,FALSE)),"",VLOOKUP($C37&amp;$D37&amp;$G37,Setup!$D$2:$CX$500,COLUMNS($J37:BQ37)+9,FALSE))</f>
        <v/>
      </c>
      <c r="BR37" t="str">
        <f>IF(ISBLANK(VLOOKUP($C37&amp;$D37&amp;$G37,Setup!$D$2:$CX$500,COLUMNS($J37:BR37)+9,FALSE)),"",VLOOKUP($C37&amp;$D37&amp;$G37,Setup!$D$2:$CX$500,COLUMNS($J37:BR37)+9,FALSE))</f>
        <v/>
      </c>
      <c r="BS37" t="str">
        <f>IF(ISBLANK(VLOOKUP($C37&amp;$D37&amp;$G37,Setup!$D$2:$CX$500,COLUMNS($J37:BS37)+9,FALSE)),"",VLOOKUP($C37&amp;$D37&amp;$G37,Setup!$D$2:$CX$500,COLUMNS($J37:BS37)+9,FALSE))</f>
        <v/>
      </c>
      <c r="BT37" t="str">
        <f>IF(ISBLANK(VLOOKUP($C37&amp;$D37&amp;$G37,Setup!$D$2:$CX$500,COLUMNS($J37:BT37)+9,FALSE)),"",VLOOKUP($C37&amp;$D37&amp;$G37,Setup!$D$2:$CX$500,COLUMNS($J37:BT37)+9,FALSE))</f>
        <v/>
      </c>
      <c r="BU37" t="str">
        <f>IF(ISBLANK(VLOOKUP($C37&amp;$D37&amp;$G37,Setup!$D$2:$CX$500,COLUMNS($J37:BU37)+9,FALSE)),"",VLOOKUP($C37&amp;$D37&amp;$G37,Setup!$D$2:$CX$500,COLUMNS($J37:BU37)+9,FALSE))</f>
        <v/>
      </c>
      <c r="BV37" t="str">
        <f>IF(ISBLANK(VLOOKUP($C37&amp;$D37&amp;$G37,Setup!$D$2:$CX$500,COLUMNS($J37:BV37)+9,FALSE)),"",VLOOKUP($C37&amp;$D37&amp;$G37,Setup!$D$2:$CX$500,COLUMNS($J37:BV37)+9,FALSE))</f>
        <v/>
      </c>
      <c r="BW37" t="str">
        <f>IF(ISBLANK(VLOOKUP($C37&amp;$D37&amp;$G37,Setup!$D$2:$CX$500,COLUMNS($J37:BW37)+9,FALSE)),"",VLOOKUP($C37&amp;$D37&amp;$G37,Setup!$D$2:$CX$500,COLUMNS($J37:BW37)+9,FALSE))</f>
        <v/>
      </c>
      <c r="BX37" t="str">
        <f>IF(ISBLANK(VLOOKUP($C37&amp;$D37&amp;$G37,Setup!$D$2:$CX$500,COLUMNS($J37:BX37)+9,FALSE)),"",VLOOKUP($C37&amp;$D37&amp;$G37,Setup!$D$2:$CX$500,COLUMNS($J37:BX37)+9,FALSE))</f>
        <v/>
      </c>
      <c r="BY37" t="str">
        <f>IF(ISBLANK(VLOOKUP($C37&amp;$D37&amp;$G37,Setup!$D$2:$CX$500,COLUMNS($J37:BY37)+9,FALSE)),"",VLOOKUP($C37&amp;$D37&amp;$G37,Setup!$D$2:$CX$500,COLUMNS($J37:BY37)+9,FALSE))</f>
        <v/>
      </c>
      <c r="BZ37" t="str">
        <f>IF(ISBLANK(VLOOKUP($C37&amp;$D37&amp;$G37,Setup!$D$2:$CX$500,COLUMNS($J37:BZ37)+9,FALSE)),"",VLOOKUP($C37&amp;$D37&amp;$G37,Setup!$D$2:$CX$500,COLUMNS($J37:BZ37)+9,FALSE))</f>
        <v/>
      </c>
      <c r="CA37" t="str">
        <f>IF(ISBLANK(VLOOKUP($C37&amp;$D37&amp;$G37,Setup!$D$2:$CX$500,COLUMNS($J37:CA37)+9,FALSE)),"",VLOOKUP($C37&amp;$D37&amp;$G37,Setup!$D$2:$CX$500,COLUMNS($J37:CA37)+9,FALSE))</f>
        <v/>
      </c>
      <c r="CB37" t="str">
        <f>IF(ISBLANK(VLOOKUP($C37&amp;$D37&amp;$G37,Setup!$D$2:$CX$500,COLUMNS($J37:CB37)+9,FALSE)),"",VLOOKUP($C37&amp;$D37&amp;$G37,Setup!$D$2:$CX$500,COLUMNS($J37:CB37)+9,FALSE))</f>
        <v/>
      </c>
      <c r="CC37" t="str">
        <f>IF(ISBLANK(VLOOKUP($C37&amp;$D37&amp;$G37,Setup!$D$2:$CX$500,COLUMNS($J37:CC37)+9,FALSE)),"",VLOOKUP($C37&amp;$D37&amp;$G37,Setup!$D$2:$CX$500,COLUMNS($J37:CC37)+9,FALSE))</f>
        <v/>
      </c>
      <c r="CD37" t="str">
        <f>IF(ISBLANK(VLOOKUP($C37&amp;$D37&amp;$G37,Setup!$D$2:$CX$500,COLUMNS($J37:CD37)+9,FALSE)),"",VLOOKUP($C37&amp;$D37&amp;$G37,Setup!$D$2:$CX$500,COLUMNS($J37:CD37)+9,FALSE))</f>
        <v/>
      </c>
      <c r="CE37" t="str">
        <f>IF(ISBLANK(VLOOKUP($C37&amp;$D37&amp;$G37,Setup!$D$2:$CX$500,COLUMNS($J37:CE37)+9,FALSE)),"",VLOOKUP($C37&amp;$D37&amp;$G37,Setup!$D$2:$CX$500,COLUMNS($J37:CE37)+9,FALSE))</f>
        <v/>
      </c>
      <c r="CF37" t="str">
        <f>IF(ISBLANK(VLOOKUP($C37&amp;$D37&amp;$G37,Setup!$D$2:$CX$500,COLUMNS($J37:CF37)+9,FALSE)),"",VLOOKUP($C37&amp;$D37&amp;$G37,Setup!$D$2:$CX$500,COLUMNS($J37:CF37)+9,FALSE))</f>
        <v/>
      </c>
      <c r="CG37" t="str">
        <f>IF(ISBLANK(VLOOKUP($C37&amp;$D37&amp;$G37,Setup!$D$2:$CX$500,COLUMNS($J37:CG37)+9,FALSE)),"",VLOOKUP($C37&amp;$D37&amp;$G37,Setup!$D$2:$CX$500,COLUMNS($J37:CG37)+9,FALSE))</f>
        <v/>
      </c>
      <c r="CH37" t="str">
        <f>IF(ISBLANK(VLOOKUP($C37&amp;$D37&amp;$G37,Setup!$D$2:$CX$500,COLUMNS($J37:CH37)+9,FALSE)),"",VLOOKUP($C37&amp;$D37&amp;$G37,Setup!$D$2:$CX$500,COLUMNS($J37:CH37)+9,FALSE))</f>
        <v/>
      </c>
      <c r="CI37" t="str">
        <f>IF(ISBLANK(VLOOKUP($C37&amp;$D37&amp;$G37,Setup!$D$2:$CX$500,COLUMNS($J37:CI37)+9,FALSE)),"",VLOOKUP($C37&amp;$D37&amp;$G37,Setup!$D$2:$CX$500,COLUMNS($J37:CI37)+9,FALSE))</f>
        <v/>
      </c>
      <c r="CJ37" t="str">
        <f>IF(ISBLANK(VLOOKUP($C37&amp;$D37&amp;$G37,Setup!$D$2:$CX$500,COLUMNS($J37:CJ37)+9,FALSE)),"",VLOOKUP($C37&amp;$D37&amp;$G37,Setup!$D$2:$CX$500,COLUMNS($J37:CJ37)+9,FALSE))</f>
        <v/>
      </c>
      <c r="CK37" t="str">
        <f>IF(ISBLANK(VLOOKUP($C37&amp;$D37&amp;$G37,Setup!$D$2:$CX$500,COLUMNS($J37:CK37)+9,FALSE)),"",VLOOKUP($C37&amp;$D37&amp;$G37,Setup!$D$2:$CX$500,COLUMNS($J37:CK37)+9,FALSE))</f>
        <v/>
      </c>
      <c r="CL37" t="str">
        <f>IF(ISBLANK(VLOOKUP($C37&amp;$D37&amp;$G37,Setup!$D$2:$CX$500,COLUMNS($J37:CL37)+9,FALSE)),"",VLOOKUP($C37&amp;$D37&amp;$G37,Setup!$D$2:$CX$500,COLUMNS($J37:CL37)+9,FALSE))</f>
        <v/>
      </c>
      <c r="CM37" t="str">
        <f>IF(ISBLANK(VLOOKUP($C37&amp;$D37&amp;$G37,Setup!$D$2:$CX$500,COLUMNS($J37:CM37)+9,FALSE)),"",VLOOKUP($C37&amp;$D37&amp;$G37,Setup!$D$2:$CX$500,COLUMNS($J37:CM37)+9,FALSE))</f>
        <v/>
      </c>
      <c r="CN37" t="str">
        <f>IF(ISBLANK(VLOOKUP($C37&amp;$D37&amp;$G37,Setup!$D$2:$CX$500,COLUMNS($J37:CN37)+9,FALSE)),"",VLOOKUP($C37&amp;$D37&amp;$G37,Setup!$D$2:$CX$500,COLUMNS($J37:CN37)+9,FALSE))</f>
        <v/>
      </c>
      <c r="CO37" t="str">
        <f>IF(ISBLANK(VLOOKUP($C37&amp;$D37&amp;$G37,Setup!$D$2:$CX$500,COLUMNS($J37:CO37)+9,FALSE)),"",VLOOKUP($C37&amp;$D37&amp;$G37,Setup!$D$2:$CX$500,COLUMNS($J37:CO37)+9,FALSE))</f>
        <v/>
      </c>
      <c r="CP37" t="str">
        <f>IF(ISBLANK(VLOOKUP($C37&amp;$D37&amp;$G37,Setup!$D$2:$CX$500,COLUMNS($J37:CP37)+9,FALSE)),"",VLOOKUP($C37&amp;$D37&amp;$G37,Setup!$D$2:$CX$500,COLUMNS($J37:CP37)+9,FALSE))</f>
        <v/>
      </c>
      <c r="CQ37" t="str">
        <f>IF(ISBLANK(VLOOKUP($C37&amp;$D37&amp;$G37,Setup!$D$2:$CX$500,COLUMNS($J37:CQ37)+9,FALSE)),"",VLOOKUP($C37&amp;$D37&amp;$G37,Setup!$D$2:$CX$500,COLUMNS($J37:CQ37)+9,FALSE))</f>
        <v/>
      </c>
      <c r="CR37" t="str">
        <f>IF(ISBLANK(VLOOKUP($C37&amp;$D37&amp;$G37,Setup!$D$2:$CX$500,COLUMNS($J37:CR37)+9,FALSE)),"",VLOOKUP($C37&amp;$D37&amp;$G37,Setup!$D$2:$CX$500,COLUMNS($J37:CR37)+9,FALSE))</f>
        <v/>
      </c>
      <c r="CS37" t="str">
        <f>IF(ISBLANK(VLOOKUP($C37&amp;$D37&amp;$G37,Setup!$D$2:$CX$500,COLUMNS($J37:CS37)+9,FALSE)),"",VLOOKUP($C37&amp;$D37&amp;$G37,Setup!$D$2:$CX$500,COLUMNS($J37:CS37)+9,FALSE))</f>
        <v/>
      </c>
      <c r="CT37" t="str">
        <f>IF(ISBLANK(VLOOKUP($C37&amp;$D37&amp;$G37,Setup!$D$2:$CX$500,COLUMNS($J37:CT37)+9,FALSE)),"",VLOOKUP($C37&amp;$D37&amp;$G37,Setup!$D$2:$CX$500,COLUMNS($J37:CT37)+9,FALSE))</f>
        <v/>
      </c>
      <c r="CU37" t="str">
        <f>IF(ISBLANK(VLOOKUP($C37&amp;$D37&amp;$G37,Setup!$D$2:$CX$500,COLUMNS($J37:CU37)+9,FALSE)),"",VLOOKUP($C37&amp;$D37&amp;$G37,Setup!$D$2:$CX$500,COLUMNS($J37:CU37)+9,FALSE))</f>
        <v/>
      </c>
    </row>
    <row r="38" spans="1:99" x14ac:dyDescent="0.25">
      <c r="A38" t="s">
        <v>515</v>
      </c>
      <c r="B38" t="s">
        <v>156</v>
      </c>
      <c r="C38" s="1" t="s">
        <v>18</v>
      </c>
      <c r="D38" s="1" t="s">
        <v>200</v>
      </c>
      <c r="E38" s="1" t="s">
        <v>576</v>
      </c>
      <c r="F38" s="1" t="s">
        <v>196</v>
      </c>
      <c r="G38" s="1" t="s">
        <v>29</v>
      </c>
      <c r="H38" s="1" t="s">
        <v>577</v>
      </c>
      <c r="I38" s="1" t="s">
        <v>569</v>
      </c>
      <c r="J38" t="str">
        <f>IF(ISBLANK(VLOOKUP($C38&amp;$D38&amp;$G38,Setup!$D$2:$CX$500,COLUMNS($J38:J38)+9,FALSE)),"",VLOOKUP($C38&amp;$D38&amp;$G38,Setup!$D$2:$CX$500,COLUMNS($J38:J38)+9,FALSE))</f>
        <v>Vouchers and Cash</v>
      </c>
      <c r="K38" t="str">
        <f>IF(ISBLANK(VLOOKUP($C38&amp;$D38&amp;$G38,Setup!$D$2:$CX$500,COLUMNS($J38:K38)+9,FALSE)),"",VLOOKUP($C38&amp;$D38&amp;$G38,Setup!$D$2:$CX$500,COLUMNS($J38:K38)+9,FALSE))</f>
        <v>Cash Credits</v>
      </c>
      <c r="L38" t="str">
        <f>IF(ISBLANK(VLOOKUP($C38&amp;$D38&amp;$G38,Setup!$D$2:$CX$500,COLUMNS($J38:L38)+9,FALSE)),"",VLOOKUP($C38&amp;$D38&amp;$G38,Setup!$D$2:$CX$500,COLUMNS($J38:L38)+9,FALSE))</f>
        <v>Annual Fee</v>
      </c>
      <c r="M38" t="str">
        <f>IF(ISBLANK(VLOOKUP($C38&amp;$D38&amp;$G38,Setup!$D$2:$CX$500,COLUMNS($J38:M38)+9,FALSE)),"",VLOOKUP($C38&amp;$D38&amp;$G38,Setup!$D$2:$CX$500,COLUMNS($J38:M38)+9,FALSE))</f>
        <v>Charity</v>
      </c>
      <c r="N38" t="str">
        <f>IF(ISBLANK(VLOOKUP($C38&amp;$D38&amp;$G38,Setup!$D$2:$CX$500,COLUMNS($J38:N38)+9,FALSE)),"",VLOOKUP($C38&amp;$D38&amp;$G38,Setup!$D$2:$CX$500,COLUMNS($J38:N38)+9,FALSE))</f>
        <v>SEE ALL »</v>
      </c>
      <c r="O38" t="str">
        <f>IF(ISBLANK(VLOOKUP($C38&amp;$D38&amp;$G38,Setup!$D$2:$CX$500,COLUMNS($J38:O38)+9,FALSE)),"",VLOOKUP($C38&amp;$D38&amp;$G38,Setup!$D$2:$CX$500,COLUMNS($J38:O38)+9,FALSE))</f>
        <v/>
      </c>
      <c r="P38" t="str">
        <f>IF(ISBLANK(VLOOKUP($C38&amp;$D38&amp;$G38,Setup!$D$2:$CX$500,COLUMNS($J38:P38)+9,FALSE)),"",VLOOKUP($C38&amp;$D38&amp;$G38,Setup!$D$2:$CX$500,COLUMNS($J38:P38)+9,FALSE))</f>
        <v/>
      </c>
      <c r="Q38" t="str">
        <f>IF(ISBLANK(VLOOKUP($C38&amp;$D38&amp;$G38,Setup!$D$2:$CX$500,COLUMNS($J38:Q38)+9,FALSE)),"",VLOOKUP($C38&amp;$D38&amp;$G38,Setup!$D$2:$CX$500,COLUMNS($J38:Q38)+9,FALSE))</f>
        <v/>
      </c>
      <c r="R38" t="str">
        <f>IF(ISBLANK(VLOOKUP($C38&amp;$D38&amp;$G38,Setup!$D$2:$CX$500,COLUMNS($J38:R38)+9,FALSE)),"",VLOOKUP($C38&amp;$D38&amp;$G38,Setup!$D$2:$CX$500,COLUMNS($J38:R38)+9,FALSE))</f>
        <v/>
      </c>
      <c r="S38" t="str">
        <f>IF(ISBLANK(VLOOKUP($C38&amp;$D38&amp;$G38,Setup!$D$2:$CX$500,COLUMNS($J38:S38)+9,FALSE)),"",VLOOKUP($C38&amp;$D38&amp;$G38,Setup!$D$2:$CX$500,COLUMNS($J38:S38)+9,FALSE))</f>
        <v/>
      </c>
      <c r="T38" t="str">
        <f>IF(ISBLANK(VLOOKUP($C38&amp;$D38&amp;$G38,Setup!$D$2:$CX$500,COLUMNS($J38:T38)+9,FALSE)),"",VLOOKUP($C38&amp;$D38&amp;$G38,Setup!$D$2:$CX$500,COLUMNS($J38:T38)+9,FALSE))</f>
        <v>Travel</v>
      </c>
      <c r="U38" t="str">
        <f>IF(ISBLANK(VLOOKUP($C38&amp;$D38&amp;$G38,Setup!$D$2:$CX$500,COLUMNS($J38:U38)+9,FALSE)),"",VLOOKUP($C38&amp;$D38&amp;$G38,Setup!$D$2:$CX$500,COLUMNS($J38:U38)+9,FALSE))</f>
        <v>Flights</v>
      </c>
      <c r="V38" t="str">
        <f>IF(ISBLANK(VLOOKUP($C38&amp;$D38&amp;$G38,Setup!$D$2:$CX$500,COLUMNS($J38:V38)+9,FALSE)),"",VLOOKUP($C38&amp;$D38&amp;$G38,Setup!$D$2:$CX$500,COLUMNS($J38:V38)+9,FALSE))</f>
        <v>Hotels</v>
      </c>
      <c r="W38" t="str">
        <f>IF(ISBLANK(VLOOKUP($C38&amp;$D38&amp;$G38,Setup!$D$2:$CX$500,COLUMNS($J38:W38)+9,FALSE)),"",VLOOKUP($C38&amp;$D38&amp;$G38,Setup!$D$2:$CX$500,COLUMNS($J38:W38)+9,FALSE))</f>
        <v>Cars</v>
      </c>
      <c r="X38" t="str">
        <f>IF(ISBLANK(VLOOKUP($C38&amp;$D38&amp;$G38,Setup!$D$2:$CX$500,COLUMNS($J38:X38)+9,FALSE)),"",VLOOKUP($C38&amp;$D38&amp;$G38,Setup!$D$2:$CX$500,COLUMNS($J38:X38)+9,FALSE))</f>
        <v>Activities</v>
      </c>
      <c r="Y38" t="str">
        <f>IF(ISBLANK(VLOOKUP($C38&amp;$D38&amp;$G38,Setup!$D$2:$CX$500,COLUMNS($J38:Y38)+9,FALSE)),"",VLOOKUP($C38&amp;$D38&amp;$G38,Setup!$D$2:$CX$500,COLUMNS($J38:Y38)+9,FALSE))</f>
        <v>Deals</v>
      </c>
      <c r="Z38" t="str">
        <f>IF(ISBLANK(VLOOKUP($C38&amp;$D38&amp;$G38,Setup!$D$2:$CX$500,COLUMNS($J38:Z38)+9,FALSE)),"",VLOOKUP($C38&amp;$D38&amp;$G38,Setup!$D$2:$CX$500,COLUMNS($J38:Z38)+9,FALSE))</f>
        <v>My Trips</v>
      </c>
      <c r="AA38" t="str">
        <f>IF(ISBLANK(VLOOKUP($C38&amp;$D38&amp;$G38,Setup!$D$2:$CX$500,COLUMNS($J38:AA38)+9,FALSE)),"",VLOOKUP($C38&amp;$D38&amp;$G38,Setup!$D$2:$CX$500,COLUMNS($J38:AA38)+9,FALSE))</f>
        <v>Itinerary</v>
      </c>
      <c r="AB38" t="str">
        <f>IF(ISBLANK(VLOOKUP($C38&amp;$D38&amp;$G38,Setup!$D$2:$CX$500,COLUMNS($J38:AB38)+9,FALSE)),"",VLOOKUP($C38&amp;$D38&amp;$G38,Setup!$D$2:$CX$500,COLUMNS($J38:AB38)+9,FALSE))</f>
        <v/>
      </c>
      <c r="AC38" t="str">
        <f>IF(ISBLANK(VLOOKUP($C38&amp;$D38&amp;$G38,Setup!$D$2:$CX$500,COLUMNS($J38:AC38)+9,FALSE)),"",VLOOKUP($C38&amp;$D38&amp;$G38,Setup!$D$2:$CX$500,COLUMNS($J38:AC38)+9,FALSE))</f>
        <v/>
      </c>
      <c r="AD38" t="str">
        <f>IF(ISBLANK(VLOOKUP($C38&amp;$D38&amp;$G38,Setup!$D$2:$CX$500,COLUMNS($J38:AD38)+9,FALSE)),"",VLOOKUP($C38&amp;$D38&amp;$G38,Setup!$D$2:$CX$500,COLUMNS($J38:AD38)+9,FALSE))</f>
        <v>Shop at Partners</v>
      </c>
      <c r="AE38" t="str">
        <f>IF(ISBLANK(VLOOKUP($C38&amp;$D38&amp;$G38,Setup!$D$2:$CX$500,COLUMNS($J38:AE38)+9,FALSE)),"",VLOOKUP($C38&amp;$D38&amp;$G38,Setup!$D$2:$CX$500,COLUMNS($J38:AE38)+9,FALSE))</f>
        <v>Shop with Points</v>
      </c>
      <c r="AF38" t="str">
        <f>IF(ISBLANK(VLOOKUP($C38&amp;$D38&amp;$G38,Setup!$D$2:$CX$500,COLUMNS($J38:AF38)+9,FALSE)),"",VLOOKUP($C38&amp;$D38&amp;$G38,Setup!$D$2:$CX$500,COLUMNS($J38:AF38)+9,FALSE))</f>
        <v>Instant Rewards</v>
      </c>
      <c r="AG38" t="str">
        <f>IF(ISBLANK(VLOOKUP($C38&amp;$D38&amp;$G38,Setup!$D$2:$CX$500,COLUMNS($J38:AG38)+9,FALSE)),"",VLOOKUP($C38&amp;$D38&amp;$G38,Setup!$D$2:$CX$500,COLUMNS($J38:AG38)+9,FALSE))</f>
        <v>SEE ALL »</v>
      </c>
      <c r="AH38" t="str">
        <f>IF(ISBLANK(VLOOKUP($C38&amp;$D38&amp;$G38,Setup!$D$2:$CX$500,COLUMNS($J38:AH38)+9,FALSE)),"",VLOOKUP($C38&amp;$D38&amp;$G38,Setup!$D$2:$CX$500,COLUMNS($J38:AH38)+9,FALSE))</f>
        <v/>
      </c>
      <c r="AI38" t="str">
        <f>IF(ISBLANK(VLOOKUP($C38&amp;$D38&amp;$G38,Setup!$D$2:$CX$500,COLUMNS($J38:AI38)+9,FALSE)),"",VLOOKUP($C38&amp;$D38&amp;$G38,Setup!$D$2:$CX$500,COLUMNS($J38:AI38)+9,FALSE))</f>
        <v/>
      </c>
      <c r="AJ38" t="str">
        <f>IF(ISBLANK(VLOOKUP($C38&amp;$D38&amp;$G38,Setup!$D$2:$CX$500,COLUMNS($J38:AJ38)+9,FALSE)),"",VLOOKUP($C38&amp;$D38&amp;$G38,Setup!$D$2:$CX$500,COLUMNS($J38:AJ38)+9,FALSE))</f>
        <v/>
      </c>
      <c r="AK38" t="str">
        <f>IF(ISBLANK(VLOOKUP($C38&amp;$D38&amp;$G38,Setup!$D$2:$CX$500,COLUMNS($J38:AK38)+9,FALSE)),"",VLOOKUP($C38&amp;$D38&amp;$G38,Setup!$D$2:$CX$500,COLUMNS($J38:AK38)+9,FALSE))</f>
        <v/>
      </c>
      <c r="AL38" t="str">
        <f>IF(ISBLANK(VLOOKUP($C38&amp;$D38&amp;$G38,Setup!$D$2:$CX$500,COLUMNS($J38:AL38)+9,FALSE)),"",VLOOKUP($C38&amp;$D38&amp;$G38,Setup!$D$2:$CX$500,COLUMNS($J38:AL38)+9,FALSE))</f>
        <v/>
      </c>
      <c r="AM38" t="str">
        <f>IF(ISBLANK(VLOOKUP($C38&amp;$D38&amp;$G38,Setup!$D$2:$CX$500,COLUMNS($J38:AM38)+9,FALSE)),"",VLOOKUP($C38&amp;$D38&amp;$G38,Setup!$D$2:$CX$500,COLUMNS($J38:AM38)+9,FALSE))</f>
        <v/>
      </c>
      <c r="AN38" t="str">
        <f>IF(ISBLANK(VLOOKUP($C38&amp;$D38&amp;$G38,Setup!$D$2:$CX$500,COLUMNS($J38:AN38)+9,FALSE)),"",VLOOKUP($C38&amp;$D38&amp;$G38,Setup!$D$2:$CX$500,COLUMNS($J38:AN38)+9,FALSE))</f>
        <v>Offers and Privileges</v>
      </c>
      <c r="AO38" t="str">
        <f>IF(ISBLANK(VLOOKUP($C38&amp;$D38&amp;$G38,Setup!$D$2:$CX$500,COLUMNS($J38:AO38)+9,FALSE)),"",VLOOKUP($C38&amp;$D38&amp;$G38,Setup!$D$2:$CX$500,COLUMNS($J38:AO38)+9,FALSE))</f>
        <v>Citi World Privileges</v>
      </c>
      <c r="AP38" t="str">
        <f>IF(ISBLANK(VLOOKUP($C38&amp;$D38&amp;$G38,Setup!$D$2:$CX$500,COLUMNS($J38:AP38)+9,FALSE)),"",VLOOKUP($C38&amp;$D38&amp;$G38,Setup!$D$2:$CX$500,COLUMNS($J38:AP38)+9,FALSE))</f>
        <v>Citi Dining Program</v>
      </c>
      <c r="AQ38" t="str">
        <f>IF(ISBLANK(VLOOKUP($C38&amp;$D38&amp;$G38,Setup!$D$2:$CX$500,COLUMNS($J38:AQ38)+9,FALSE)),"",VLOOKUP($C38&amp;$D38&amp;$G38,Setup!$D$2:$CX$500,COLUMNS($J38:AQ38)+9,FALSE))</f>
        <v>SEE ALL »</v>
      </c>
      <c r="AR38" t="str">
        <f>IF(ISBLANK(VLOOKUP($C38&amp;$D38&amp;$G38,Setup!$D$2:$CX$500,COLUMNS($J38:AR38)+9,FALSE)),"",VLOOKUP($C38&amp;$D38&amp;$G38,Setup!$D$2:$CX$500,COLUMNS($J38:AR38)+9,FALSE))</f>
        <v/>
      </c>
      <c r="AS38" t="str">
        <f>IF(ISBLANK(VLOOKUP($C38&amp;$D38&amp;$G38,Setup!$D$2:$CX$500,COLUMNS($J38:AS38)+9,FALSE)),"",VLOOKUP($C38&amp;$D38&amp;$G38,Setup!$D$2:$CX$500,COLUMNS($J38:AS38)+9,FALSE))</f>
        <v/>
      </c>
      <c r="AT38" t="str">
        <f>IF(ISBLANK(VLOOKUP($C38&amp;$D38&amp;$G38,Setup!$D$2:$CX$500,COLUMNS($J38:AT38)+9,FALSE)),"",VLOOKUP($C38&amp;$D38&amp;$G38,Setup!$D$2:$CX$500,COLUMNS($J38:AT38)+9,FALSE))</f>
        <v/>
      </c>
      <c r="AU38" t="str">
        <f>IF(ISBLANK(VLOOKUP($C38&amp;$D38&amp;$G38,Setup!$D$2:$CX$500,COLUMNS($J38:AU38)+9,FALSE)),"",VLOOKUP($C38&amp;$D38&amp;$G38,Setup!$D$2:$CX$500,COLUMNS($J38:AU38)+9,FALSE))</f>
        <v/>
      </c>
      <c r="AV38" t="str">
        <f>IF(ISBLANK(VLOOKUP($C38&amp;$D38&amp;$G38,Setup!$D$2:$CX$500,COLUMNS($J38:AV38)+9,FALSE)),"",VLOOKUP($C38&amp;$D38&amp;$G38,Setup!$D$2:$CX$500,COLUMNS($J38:AV38)+9,FALSE))</f>
        <v/>
      </c>
      <c r="AW38" t="str">
        <f>IF(ISBLANK(VLOOKUP($C38&amp;$D38&amp;$G38,Setup!$D$2:$CX$500,COLUMNS($J38:AW38)+9,FALSE)),"",VLOOKUP($C38&amp;$D38&amp;$G38,Setup!$D$2:$CX$500,COLUMNS($J38:AW38)+9,FALSE))</f>
        <v/>
      </c>
      <c r="AX38" t="str">
        <f>IF(ISBLANK(VLOOKUP($C38&amp;$D38&amp;$G38,Setup!$D$2:$CX$500,COLUMNS($J38:AX38)+9,FALSE)),"",VLOOKUP($C38&amp;$D38&amp;$G38,Setup!$D$2:$CX$500,COLUMNS($J38:AX38)+9,FALSE))</f>
        <v/>
      </c>
      <c r="AY38" t="str">
        <f>IF(ISBLANK(VLOOKUP($C38&amp;$D38&amp;$G38,Setup!$D$2:$CX$500,COLUMNS($J38:AY38)+9,FALSE)),"",VLOOKUP($C38&amp;$D38&amp;$G38,Setup!$D$2:$CX$500,COLUMNS($J38:AY38)+9,FALSE))</f>
        <v/>
      </c>
      <c r="AZ38" t="str">
        <f>IF(ISBLANK(VLOOKUP($C38&amp;$D38&amp;$G38,Setup!$D$2:$CX$500,COLUMNS($J38:AZ38)+9,FALSE)),"",VLOOKUP($C38&amp;$D38&amp;$G38,Setup!$D$2:$CX$500,COLUMNS($J38:AZ38)+9,FALSE))</f>
        <v/>
      </c>
      <c r="BA38" t="str">
        <f>IF(ISBLANK(VLOOKUP($C38&amp;$D38&amp;$G38,Setup!$D$2:$CX$500,COLUMNS($J38:BA38)+9,FALSE)),"",VLOOKUP($C38&amp;$D38&amp;$G38,Setup!$D$2:$CX$500,COLUMNS($J38:BA38)+9,FALSE))</f>
        <v/>
      </c>
      <c r="BB38" t="str">
        <f>IF(ISBLANK(VLOOKUP($C38&amp;$D38&amp;$G38,Setup!$D$2:$CX$500,COLUMNS($J38:BB38)+9,FALSE)),"",VLOOKUP($C38&amp;$D38&amp;$G38,Setup!$D$2:$CX$500,COLUMNS($J38:BB38)+9,FALSE))</f>
        <v/>
      </c>
      <c r="BC38" t="str">
        <f>IF(ISBLANK(VLOOKUP($C38&amp;$D38&amp;$G38,Setup!$D$2:$CX$500,COLUMNS($J38:BC38)+9,FALSE)),"",VLOOKUP($C38&amp;$D38&amp;$G38,Setup!$D$2:$CX$500,COLUMNS($J38:BC38)+9,FALSE))</f>
        <v/>
      </c>
      <c r="BD38" t="str">
        <f>IF(ISBLANK(VLOOKUP($C38&amp;$D38&amp;$G38,Setup!$D$2:$CX$500,COLUMNS($J38:BD38)+9,FALSE)),"",VLOOKUP($C38&amp;$D38&amp;$G38,Setup!$D$2:$CX$500,COLUMNS($J38:BD38)+9,FALSE))</f>
        <v/>
      </c>
      <c r="BE38" t="str">
        <f>IF(ISBLANK(VLOOKUP($C38&amp;$D38&amp;$G38,Setup!$D$2:$CX$500,COLUMNS($J38:BE38)+9,FALSE)),"",VLOOKUP($C38&amp;$D38&amp;$G38,Setup!$D$2:$CX$500,COLUMNS($J38:BE38)+9,FALSE))</f>
        <v/>
      </c>
      <c r="BF38" t="str">
        <f>IF(ISBLANK(VLOOKUP($C38&amp;$D38&amp;$G38,Setup!$D$2:$CX$500,COLUMNS($J38:BF38)+9,FALSE)),"",VLOOKUP($C38&amp;$D38&amp;$G38,Setup!$D$2:$CX$500,COLUMNS($J38:BF38)+9,FALSE))</f>
        <v/>
      </c>
      <c r="BG38" t="str">
        <f>IF(ISBLANK(VLOOKUP($C38&amp;$D38&amp;$G38,Setup!$D$2:$CX$500,COLUMNS($J38:BG38)+9,FALSE)),"",VLOOKUP($C38&amp;$D38&amp;$G38,Setup!$D$2:$CX$500,COLUMNS($J38:BG38)+9,FALSE))</f>
        <v/>
      </c>
      <c r="BH38" t="str">
        <f>IF(ISBLANK(VLOOKUP($C38&amp;$D38&amp;$G38,Setup!$D$2:$CX$500,COLUMNS($J38:BH38)+9,FALSE)),"",VLOOKUP($C38&amp;$D38&amp;$G38,Setup!$D$2:$CX$500,COLUMNS($J38:BH38)+9,FALSE))</f>
        <v/>
      </c>
      <c r="BI38" t="str">
        <f>IF(ISBLANK(VLOOKUP($C38&amp;$D38&amp;$G38,Setup!$D$2:$CX$500,COLUMNS($J38:BI38)+9,FALSE)),"",VLOOKUP($C38&amp;$D38&amp;$G38,Setup!$D$2:$CX$500,COLUMNS($J38:BI38)+9,FALSE))</f>
        <v/>
      </c>
      <c r="BJ38" t="str">
        <f>IF(ISBLANK(VLOOKUP($C38&amp;$D38&amp;$G38,Setup!$D$2:$CX$500,COLUMNS($J38:BJ38)+9,FALSE)),"",VLOOKUP($C38&amp;$D38&amp;$G38,Setup!$D$2:$CX$500,COLUMNS($J38:BJ38)+9,FALSE))</f>
        <v/>
      </c>
      <c r="BK38" t="str">
        <f>IF(ISBLANK(VLOOKUP($C38&amp;$D38&amp;$G38,Setup!$D$2:$CX$500,COLUMNS($J38:BK38)+9,FALSE)),"",VLOOKUP($C38&amp;$D38&amp;$G38,Setup!$D$2:$CX$500,COLUMNS($J38:BK38)+9,FALSE))</f>
        <v/>
      </c>
      <c r="BL38" t="str">
        <f>IF(ISBLANK(VLOOKUP($C38&amp;$D38&amp;$G38,Setup!$D$2:$CX$500,COLUMNS($J38:BL38)+9,FALSE)),"",VLOOKUP($C38&amp;$D38&amp;$G38,Setup!$D$2:$CX$500,COLUMNS($J38:BL38)+9,FALSE))</f>
        <v/>
      </c>
      <c r="BM38" t="str">
        <f>IF(ISBLANK(VLOOKUP($C38&amp;$D38&amp;$G38,Setup!$D$2:$CX$500,COLUMNS($J38:BM38)+9,FALSE)),"",VLOOKUP($C38&amp;$D38&amp;$G38,Setup!$D$2:$CX$500,COLUMNS($J38:BM38)+9,FALSE))</f>
        <v/>
      </c>
      <c r="BN38" t="str">
        <f>IF(ISBLANK(VLOOKUP($C38&amp;$D38&amp;$G38,Setup!$D$2:$CX$500,COLUMNS($J38:BN38)+9,FALSE)),"",VLOOKUP($C38&amp;$D38&amp;$G38,Setup!$D$2:$CX$500,COLUMNS($J38:BN38)+9,FALSE))</f>
        <v/>
      </c>
      <c r="BO38" t="str">
        <f>IF(ISBLANK(VLOOKUP($C38&amp;$D38&amp;$G38,Setup!$D$2:$CX$500,COLUMNS($J38:BO38)+9,FALSE)),"",VLOOKUP($C38&amp;$D38&amp;$G38,Setup!$D$2:$CX$500,COLUMNS($J38:BO38)+9,FALSE))</f>
        <v/>
      </c>
      <c r="BP38" t="str">
        <f>IF(ISBLANK(VLOOKUP($C38&amp;$D38&amp;$G38,Setup!$D$2:$CX$500,COLUMNS($J38:BP38)+9,FALSE)),"",VLOOKUP($C38&amp;$D38&amp;$G38,Setup!$D$2:$CX$500,COLUMNS($J38:BP38)+9,FALSE))</f>
        <v/>
      </c>
      <c r="BQ38" t="str">
        <f>IF(ISBLANK(VLOOKUP($C38&amp;$D38&amp;$G38,Setup!$D$2:$CX$500,COLUMNS($J38:BQ38)+9,FALSE)),"",VLOOKUP($C38&amp;$D38&amp;$G38,Setup!$D$2:$CX$500,COLUMNS($J38:BQ38)+9,FALSE))</f>
        <v/>
      </c>
      <c r="BR38" t="str">
        <f>IF(ISBLANK(VLOOKUP($C38&amp;$D38&amp;$G38,Setup!$D$2:$CX$500,COLUMNS($J38:BR38)+9,FALSE)),"",VLOOKUP($C38&amp;$D38&amp;$G38,Setup!$D$2:$CX$500,COLUMNS($J38:BR38)+9,FALSE))</f>
        <v/>
      </c>
      <c r="BS38" t="str">
        <f>IF(ISBLANK(VLOOKUP($C38&amp;$D38&amp;$G38,Setup!$D$2:$CX$500,COLUMNS($J38:BS38)+9,FALSE)),"",VLOOKUP($C38&amp;$D38&amp;$G38,Setup!$D$2:$CX$500,COLUMNS($J38:BS38)+9,FALSE))</f>
        <v/>
      </c>
      <c r="BT38" t="str">
        <f>IF(ISBLANK(VLOOKUP($C38&amp;$D38&amp;$G38,Setup!$D$2:$CX$500,COLUMNS($J38:BT38)+9,FALSE)),"",VLOOKUP($C38&amp;$D38&amp;$G38,Setup!$D$2:$CX$500,COLUMNS($J38:BT38)+9,FALSE))</f>
        <v/>
      </c>
      <c r="BU38" t="str">
        <f>IF(ISBLANK(VLOOKUP($C38&amp;$D38&amp;$G38,Setup!$D$2:$CX$500,COLUMNS($J38:BU38)+9,FALSE)),"",VLOOKUP($C38&amp;$D38&amp;$G38,Setup!$D$2:$CX$500,COLUMNS($J38:BU38)+9,FALSE))</f>
        <v/>
      </c>
      <c r="BV38" t="str">
        <f>IF(ISBLANK(VLOOKUP($C38&amp;$D38&amp;$G38,Setup!$D$2:$CX$500,COLUMNS($J38:BV38)+9,FALSE)),"",VLOOKUP($C38&amp;$D38&amp;$G38,Setup!$D$2:$CX$500,COLUMNS($J38:BV38)+9,FALSE))</f>
        <v/>
      </c>
      <c r="BW38" t="str">
        <f>IF(ISBLANK(VLOOKUP($C38&amp;$D38&amp;$G38,Setup!$D$2:$CX$500,COLUMNS($J38:BW38)+9,FALSE)),"",VLOOKUP($C38&amp;$D38&amp;$G38,Setup!$D$2:$CX$500,COLUMNS($J38:BW38)+9,FALSE))</f>
        <v/>
      </c>
      <c r="BX38" t="str">
        <f>IF(ISBLANK(VLOOKUP($C38&amp;$D38&amp;$G38,Setup!$D$2:$CX$500,COLUMNS($J38:BX38)+9,FALSE)),"",VLOOKUP($C38&amp;$D38&amp;$G38,Setup!$D$2:$CX$500,COLUMNS($J38:BX38)+9,FALSE))</f>
        <v/>
      </c>
      <c r="BY38" t="str">
        <f>IF(ISBLANK(VLOOKUP($C38&amp;$D38&amp;$G38,Setup!$D$2:$CX$500,COLUMNS($J38:BY38)+9,FALSE)),"",VLOOKUP($C38&amp;$D38&amp;$G38,Setup!$D$2:$CX$500,COLUMNS($J38:BY38)+9,FALSE))</f>
        <v/>
      </c>
      <c r="BZ38" t="str">
        <f>IF(ISBLANK(VLOOKUP($C38&amp;$D38&amp;$G38,Setup!$D$2:$CX$500,COLUMNS($J38:BZ38)+9,FALSE)),"",VLOOKUP($C38&amp;$D38&amp;$G38,Setup!$D$2:$CX$500,COLUMNS($J38:BZ38)+9,FALSE))</f>
        <v/>
      </c>
      <c r="CA38" t="str">
        <f>IF(ISBLANK(VLOOKUP($C38&amp;$D38&amp;$G38,Setup!$D$2:$CX$500,COLUMNS($J38:CA38)+9,FALSE)),"",VLOOKUP($C38&amp;$D38&amp;$G38,Setup!$D$2:$CX$500,COLUMNS($J38:CA38)+9,FALSE))</f>
        <v/>
      </c>
      <c r="CB38" t="str">
        <f>IF(ISBLANK(VLOOKUP($C38&amp;$D38&amp;$G38,Setup!$D$2:$CX$500,COLUMNS($J38:CB38)+9,FALSE)),"",VLOOKUP($C38&amp;$D38&amp;$G38,Setup!$D$2:$CX$500,COLUMNS($J38:CB38)+9,FALSE))</f>
        <v/>
      </c>
      <c r="CC38" t="str">
        <f>IF(ISBLANK(VLOOKUP($C38&amp;$D38&amp;$G38,Setup!$D$2:$CX$500,COLUMNS($J38:CC38)+9,FALSE)),"",VLOOKUP($C38&amp;$D38&amp;$G38,Setup!$D$2:$CX$500,COLUMNS($J38:CC38)+9,FALSE))</f>
        <v/>
      </c>
      <c r="CD38" t="str">
        <f>IF(ISBLANK(VLOOKUP($C38&amp;$D38&amp;$G38,Setup!$D$2:$CX$500,COLUMNS($J38:CD38)+9,FALSE)),"",VLOOKUP($C38&amp;$D38&amp;$G38,Setup!$D$2:$CX$500,COLUMNS($J38:CD38)+9,FALSE))</f>
        <v/>
      </c>
      <c r="CE38" t="str">
        <f>IF(ISBLANK(VLOOKUP($C38&amp;$D38&amp;$G38,Setup!$D$2:$CX$500,COLUMNS($J38:CE38)+9,FALSE)),"",VLOOKUP($C38&amp;$D38&amp;$G38,Setup!$D$2:$CX$500,COLUMNS($J38:CE38)+9,FALSE))</f>
        <v/>
      </c>
      <c r="CF38" t="str">
        <f>IF(ISBLANK(VLOOKUP($C38&amp;$D38&amp;$G38,Setup!$D$2:$CX$500,COLUMNS($J38:CF38)+9,FALSE)),"",VLOOKUP($C38&amp;$D38&amp;$G38,Setup!$D$2:$CX$500,COLUMNS($J38:CF38)+9,FALSE))</f>
        <v/>
      </c>
      <c r="CG38" t="str">
        <f>IF(ISBLANK(VLOOKUP($C38&amp;$D38&amp;$G38,Setup!$D$2:$CX$500,COLUMNS($J38:CG38)+9,FALSE)),"",VLOOKUP($C38&amp;$D38&amp;$G38,Setup!$D$2:$CX$500,COLUMNS($J38:CG38)+9,FALSE))</f>
        <v/>
      </c>
      <c r="CH38" t="str">
        <f>IF(ISBLANK(VLOOKUP($C38&amp;$D38&amp;$G38,Setup!$D$2:$CX$500,COLUMNS($J38:CH38)+9,FALSE)),"",VLOOKUP($C38&amp;$D38&amp;$G38,Setup!$D$2:$CX$500,COLUMNS($J38:CH38)+9,FALSE))</f>
        <v/>
      </c>
      <c r="CI38" t="str">
        <f>IF(ISBLANK(VLOOKUP($C38&amp;$D38&amp;$G38,Setup!$D$2:$CX$500,COLUMNS($J38:CI38)+9,FALSE)),"",VLOOKUP($C38&amp;$D38&amp;$G38,Setup!$D$2:$CX$500,COLUMNS($J38:CI38)+9,FALSE))</f>
        <v/>
      </c>
      <c r="CJ38" t="str">
        <f>IF(ISBLANK(VLOOKUP($C38&amp;$D38&amp;$G38,Setup!$D$2:$CX$500,COLUMNS($J38:CJ38)+9,FALSE)),"",VLOOKUP($C38&amp;$D38&amp;$G38,Setup!$D$2:$CX$500,COLUMNS($J38:CJ38)+9,FALSE))</f>
        <v/>
      </c>
      <c r="CK38" t="str">
        <f>IF(ISBLANK(VLOOKUP($C38&amp;$D38&amp;$G38,Setup!$D$2:$CX$500,COLUMNS($J38:CK38)+9,FALSE)),"",VLOOKUP($C38&amp;$D38&amp;$G38,Setup!$D$2:$CX$500,COLUMNS($J38:CK38)+9,FALSE))</f>
        <v/>
      </c>
      <c r="CL38" t="str">
        <f>IF(ISBLANK(VLOOKUP($C38&amp;$D38&amp;$G38,Setup!$D$2:$CX$500,COLUMNS($J38:CL38)+9,FALSE)),"",VLOOKUP($C38&amp;$D38&amp;$G38,Setup!$D$2:$CX$500,COLUMNS($J38:CL38)+9,FALSE))</f>
        <v/>
      </c>
      <c r="CM38" t="str">
        <f>IF(ISBLANK(VLOOKUP($C38&amp;$D38&amp;$G38,Setup!$D$2:$CX$500,COLUMNS($J38:CM38)+9,FALSE)),"",VLOOKUP($C38&amp;$D38&amp;$G38,Setup!$D$2:$CX$500,COLUMNS($J38:CM38)+9,FALSE))</f>
        <v/>
      </c>
      <c r="CN38" t="str">
        <f>IF(ISBLANK(VLOOKUP($C38&amp;$D38&amp;$G38,Setup!$D$2:$CX$500,COLUMNS($J38:CN38)+9,FALSE)),"",VLOOKUP($C38&amp;$D38&amp;$G38,Setup!$D$2:$CX$500,COLUMNS($J38:CN38)+9,FALSE))</f>
        <v/>
      </c>
      <c r="CO38" t="str">
        <f>IF(ISBLANK(VLOOKUP($C38&amp;$D38&amp;$G38,Setup!$D$2:$CX$500,COLUMNS($J38:CO38)+9,FALSE)),"",VLOOKUP($C38&amp;$D38&amp;$G38,Setup!$D$2:$CX$500,COLUMNS($J38:CO38)+9,FALSE))</f>
        <v/>
      </c>
      <c r="CP38" t="str">
        <f>IF(ISBLANK(VLOOKUP($C38&amp;$D38&amp;$G38,Setup!$D$2:$CX$500,COLUMNS($J38:CP38)+9,FALSE)),"",VLOOKUP($C38&amp;$D38&amp;$G38,Setup!$D$2:$CX$500,COLUMNS($J38:CP38)+9,FALSE))</f>
        <v/>
      </c>
      <c r="CQ38" t="str">
        <f>IF(ISBLANK(VLOOKUP($C38&amp;$D38&amp;$G38,Setup!$D$2:$CX$500,COLUMNS($J38:CQ38)+9,FALSE)),"",VLOOKUP($C38&amp;$D38&amp;$G38,Setup!$D$2:$CX$500,COLUMNS($J38:CQ38)+9,FALSE))</f>
        <v/>
      </c>
      <c r="CR38" t="str">
        <f>IF(ISBLANK(VLOOKUP($C38&amp;$D38&amp;$G38,Setup!$D$2:$CX$500,COLUMNS($J38:CR38)+9,FALSE)),"",VLOOKUP($C38&amp;$D38&amp;$G38,Setup!$D$2:$CX$500,COLUMNS($J38:CR38)+9,FALSE))</f>
        <v/>
      </c>
      <c r="CS38" t="str">
        <f>IF(ISBLANK(VLOOKUP($C38&amp;$D38&amp;$G38,Setup!$D$2:$CX$500,COLUMNS($J38:CS38)+9,FALSE)),"",VLOOKUP($C38&amp;$D38&amp;$G38,Setup!$D$2:$CX$500,COLUMNS($J38:CS38)+9,FALSE))</f>
        <v/>
      </c>
      <c r="CT38" t="str">
        <f>IF(ISBLANK(VLOOKUP($C38&amp;$D38&amp;$G38,Setup!$D$2:$CX$500,COLUMNS($J38:CT38)+9,FALSE)),"",VLOOKUP($C38&amp;$D38&amp;$G38,Setup!$D$2:$CX$500,COLUMNS($J38:CT38)+9,FALSE))</f>
        <v/>
      </c>
      <c r="CU38" t="str">
        <f>IF(ISBLANK(VLOOKUP($C38&amp;$D38&amp;$G38,Setup!$D$2:$CX$500,COLUMNS($J38:CU38)+9,FALSE)),"",VLOOKUP($C38&amp;$D38&amp;$G38,Setup!$D$2:$CX$500,COLUMNS($J38:CU38)+9,FALSE))</f>
        <v/>
      </c>
    </row>
    <row r="39" spans="1:99" x14ac:dyDescent="0.25">
      <c r="A39" t="s">
        <v>515</v>
      </c>
      <c r="B39" t="s">
        <v>156</v>
      </c>
      <c r="C39" s="1" t="s">
        <v>18</v>
      </c>
      <c r="D39" s="1" t="s">
        <v>201</v>
      </c>
      <c r="E39" s="1" t="s">
        <v>578</v>
      </c>
      <c r="F39" s="1" t="s">
        <v>196</v>
      </c>
      <c r="G39" s="1" t="s">
        <v>29</v>
      </c>
      <c r="H39" s="1" t="s">
        <v>579</v>
      </c>
      <c r="I39" s="1" t="s">
        <v>569</v>
      </c>
      <c r="J39" t="str">
        <f>IF(ISBLANK(VLOOKUP($C39&amp;$D39&amp;$G39,Setup!$D$2:$CX$500,COLUMNS($J39:J39)+9,FALSE)),"",VLOOKUP($C39&amp;$D39&amp;$G39,Setup!$D$2:$CX$500,COLUMNS($J39:J39)+9,FALSE))</f>
        <v>Merchandise</v>
      </c>
      <c r="K39" t="str">
        <f>IF(ISBLANK(VLOOKUP($C39&amp;$D39&amp;$G39,Setup!$D$2:$CX$500,COLUMNS($J39:K39)+9,FALSE)),"",VLOOKUP($C39&amp;$D39&amp;$G39,Setup!$D$2:$CX$500,COLUMNS($J39:K39)+9,FALSE))</f>
        <v>SEE ALL BRANDS »</v>
      </c>
      <c r="L39" t="str">
        <f>IF(ISBLANK(VLOOKUP($C39&amp;$D39&amp;$G39,Setup!$D$2:$CX$500,COLUMNS($J39:L39)+9,FALSE)),"",VLOOKUP($C39&amp;$D39&amp;$G39,Setup!$D$2:$CX$500,COLUMNS($J39:L39)+9,FALSE))</f>
        <v/>
      </c>
      <c r="M39" t="str">
        <f>IF(ISBLANK(VLOOKUP($C39&amp;$D39&amp;$G39,Setup!$D$2:$CX$500,COLUMNS($J39:M39)+9,FALSE)),"",VLOOKUP($C39&amp;$D39&amp;$G39,Setup!$D$2:$CX$500,COLUMNS($J39:M39)+9,FALSE))</f>
        <v/>
      </c>
      <c r="N39" t="str">
        <f>IF(ISBLANK(VLOOKUP($C39&amp;$D39&amp;$G39,Setup!$D$2:$CX$500,COLUMNS($J39:N39)+9,FALSE)),"",VLOOKUP($C39&amp;$D39&amp;$G39,Setup!$D$2:$CX$500,COLUMNS($J39:N39)+9,FALSE))</f>
        <v/>
      </c>
      <c r="O39" t="str">
        <f>IF(ISBLANK(VLOOKUP($C39&amp;$D39&amp;$G39,Setup!$D$2:$CX$500,COLUMNS($J39:O39)+9,FALSE)),"",VLOOKUP($C39&amp;$D39&amp;$G39,Setup!$D$2:$CX$500,COLUMNS($J39:O39)+9,FALSE))</f>
        <v/>
      </c>
      <c r="P39" t="str">
        <f>IF(ISBLANK(VLOOKUP($C39&amp;$D39&amp;$G39,Setup!$D$2:$CX$500,COLUMNS($J39:P39)+9,FALSE)),"",VLOOKUP($C39&amp;$D39&amp;$G39,Setup!$D$2:$CX$500,COLUMNS($J39:P39)+9,FALSE))</f>
        <v/>
      </c>
      <c r="Q39" t="str">
        <f>IF(ISBLANK(VLOOKUP($C39&amp;$D39&amp;$G39,Setup!$D$2:$CX$500,COLUMNS($J39:Q39)+9,FALSE)),"",VLOOKUP($C39&amp;$D39&amp;$G39,Setup!$D$2:$CX$500,COLUMNS($J39:Q39)+9,FALSE))</f>
        <v/>
      </c>
      <c r="R39" t="str">
        <f>IF(ISBLANK(VLOOKUP($C39&amp;$D39&amp;$G39,Setup!$D$2:$CX$500,COLUMNS($J39:R39)+9,FALSE)),"",VLOOKUP($C39&amp;$D39&amp;$G39,Setup!$D$2:$CX$500,COLUMNS($J39:R39)+9,FALSE))</f>
        <v/>
      </c>
      <c r="S39" t="str">
        <f>IF(ISBLANK(VLOOKUP($C39&amp;$D39&amp;$G39,Setup!$D$2:$CX$500,COLUMNS($J39:S39)+9,FALSE)),"",VLOOKUP($C39&amp;$D39&amp;$G39,Setup!$D$2:$CX$500,COLUMNS($J39:S39)+9,FALSE))</f>
        <v/>
      </c>
      <c r="T39" t="str">
        <f>IF(ISBLANK(VLOOKUP($C39&amp;$D39&amp;$G39,Setup!$D$2:$CX$500,COLUMNS($J39:T39)+9,FALSE)),"",VLOOKUP($C39&amp;$D39&amp;$G39,Setup!$D$2:$CX$500,COLUMNS($J39:T39)+9,FALSE))</f>
        <v>Vouchers and Cash</v>
      </c>
      <c r="U39" t="str">
        <f>IF(ISBLANK(VLOOKUP($C39&amp;$D39&amp;$G39,Setup!$D$2:$CX$500,COLUMNS($J39:U39)+9,FALSE)),"",VLOOKUP($C39&amp;$D39&amp;$G39,Setup!$D$2:$CX$500,COLUMNS($J39:U39)+9,FALSE))</f>
        <v>Cash Credits</v>
      </c>
      <c r="V39" t="str">
        <f>IF(ISBLANK(VLOOKUP($C39&amp;$D39&amp;$G39,Setup!$D$2:$CX$500,COLUMNS($J39:V39)+9,FALSE)),"",VLOOKUP($C39&amp;$D39&amp;$G39,Setup!$D$2:$CX$500,COLUMNS($J39:V39)+9,FALSE))</f>
        <v>Annual Fee Waiver</v>
      </c>
      <c r="W39" t="str">
        <f>IF(ISBLANK(VLOOKUP($C39&amp;$D39&amp;$G39,Setup!$D$2:$CX$500,COLUMNS($J39:W39)+9,FALSE)),"",VLOOKUP($C39&amp;$D39&amp;$G39,Setup!$D$2:$CX$500,COLUMNS($J39:W39)+9,FALSE))</f>
        <v>Charity</v>
      </c>
      <c r="X39" t="str">
        <f>IF(ISBLANK(VLOOKUP($C39&amp;$D39&amp;$G39,Setup!$D$2:$CX$500,COLUMNS($J39:X39)+9,FALSE)),"",VLOOKUP($C39&amp;$D39&amp;$G39,Setup!$D$2:$CX$500,COLUMNS($J39:X39)+9,FALSE))</f>
        <v>SEE ALL »</v>
      </c>
      <c r="Y39" t="str">
        <f>IF(ISBLANK(VLOOKUP($C39&amp;$D39&amp;$G39,Setup!$D$2:$CX$500,COLUMNS($J39:Y39)+9,FALSE)),"",VLOOKUP($C39&amp;$D39&amp;$G39,Setup!$D$2:$CX$500,COLUMNS($J39:Y39)+9,FALSE))</f>
        <v/>
      </c>
      <c r="Z39" t="str">
        <f>IF(ISBLANK(VLOOKUP($C39&amp;$D39&amp;$G39,Setup!$D$2:$CX$500,COLUMNS($J39:Z39)+9,FALSE)),"",VLOOKUP($C39&amp;$D39&amp;$G39,Setup!$D$2:$CX$500,COLUMNS($J39:Z39)+9,FALSE))</f>
        <v/>
      </c>
      <c r="AA39" t="str">
        <f>IF(ISBLANK(VLOOKUP($C39&amp;$D39&amp;$G39,Setup!$D$2:$CX$500,COLUMNS($J39:AA39)+9,FALSE)),"",VLOOKUP($C39&amp;$D39&amp;$G39,Setup!$D$2:$CX$500,COLUMNS($J39:AA39)+9,FALSE))</f>
        <v/>
      </c>
      <c r="AB39" t="str">
        <f>IF(ISBLANK(VLOOKUP($C39&amp;$D39&amp;$G39,Setup!$D$2:$CX$500,COLUMNS($J39:AB39)+9,FALSE)),"",VLOOKUP($C39&amp;$D39&amp;$G39,Setup!$D$2:$CX$500,COLUMNS($J39:AB39)+9,FALSE))</f>
        <v/>
      </c>
      <c r="AC39" t="str">
        <f>IF(ISBLANK(VLOOKUP($C39&amp;$D39&amp;$G39,Setup!$D$2:$CX$500,COLUMNS($J39:AC39)+9,FALSE)),"",VLOOKUP($C39&amp;$D39&amp;$G39,Setup!$D$2:$CX$500,COLUMNS($J39:AC39)+9,FALSE))</f>
        <v/>
      </c>
      <c r="AD39" t="str">
        <f>IF(ISBLANK(VLOOKUP($C39&amp;$D39&amp;$G39,Setup!$D$2:$CX$500,COLUMNS($J39:AD39)+9,FALSE)),"",VLOOKUP($C39&amp;$D39&amp;$G39,Setup!$D$2:$CX$500,COLUMNS($J39:AD39)+9,FALSE))</f>
        <v>Travel</v>
      </c>
      <c r="AE39" t="str">
        <f>IF(ISBLANK(VLOOKUP($C39&amp;$D39&amp;$G39,Setup!$D$2:$CX$500,COLUMNS($J39:AE39)+9,FALSE)),"",VLOOKUP($C39&amp;$D39&amp;$G39,Setup!$D$2:$CX$500,COLUMNS($J39:AE39)+9,FALSE))</f>
        <v>Flights</v>
      </c>
      <c r="AF39" t="str">
        <f>IF(ISBLANK(VLOOKUP($C39&amp;$D39&amp;$G39,Setup!$D$2:$CX$500,COLUMNS($J39:AF39)+9,FALSE)),"",VLOOKUP($C39&amp;$D39&amp;$G39,Setup!$D$2:$CX$500,COLUMNS($J39:AF39)+9,FALSE))</f>
        <v>Hotels</v>
      </c>
      <c r="AG39" t="str">
        <f>IF(ISBLANK(VLOOKUP($C39&amp;$D39&amp;$G39,Setup!$D$2:$CX$500,COLUMNS($J39:AG39)+9,FALSE)),"",VLOOKUP($C39&amp;$D39&amp;$G39,Setup!$D$2:$CX$500,COLUMNS($J39:AG39)+9,FALSE))</f>
        <v>Cars</v>
      </c>
      <c r="AH39" t="str">
        <f>IF(ISBLANK(VLOOKUP($C39&amp;$D39&amp;$G39,Setup!$D$2:$CX$500,COLUMNS($J39:AH39)+9,FALSE)),"",VLOOKUP($C39&amp;$D39&amp;$G39,Setup!$D$2:$CX$500,COLUMNS($J39:AH39)+9,FALSE))</f>
        <v>Activities</v>
      </c>
      <c r="AI39" t="str">
        <f>IF(ISBLANK(VLOOKUP($C39&amp;$D39&amp;$G39,Setup!$D$2:$CX$500,COLUMNS($J39:AI39)+9,FALSE)),"",VLOOKUP($C39&amp;$D39&amp;$G39,Setup!$D$2:$CX$500,COLUMNS($J39:AI39)+9,FALSE))</f>
        <v>Deals</v>
      </c>
      <c r="AJ39" t="str">
        <f>IF(ISBLANK(VLOOKUP($C39&amp;$D39&amp;$G39,Setup!$D$2:$CX$500,COLUMNS($J39:AJ39)+9,FALSE)),"",VLOOKUP($C39&amp;$D39&amp;$G39,Setup!$D$2:$CX$500,COLUMNS($J39:AJ39)+9,FALSE))</f>
        <v>My Trips</v>
      </c>
      <c r="AK39" t="str">
        <f>IF(ISBLANK(VLOOKUP($C39&amp;$D39&amp;$G39,Setup!$D$2:$CX$500,COLUMNS($J39:AK39)+9,FALSE)),"",VLOOKUP($C39&amp;$D39&amp;$G39,Setup!$D$2:$CX$500,COLUMNS($J39:AK39)+9,FALSE))</f>
        <v>Itinerary</v>
      </c>
      <c r="AL39" t="str">
        <f>IF(ISBLANK(VLOOKUP($C39&amp;$D39&amp;$G39,Setup!$D$2:$CX$500,COLUMNS($J39:AL39)+9,FALSE)),"",VLOOKUP($C39&amp;$D39&amp;$G39,Setup!$D$2:$CX$500,COLUMNS($J39:AL39)+9,FALSE))</f>
        <v>Points Transfer</v>
      </c>
      <c r="AM39" t="str">
        <f>IF(ISBLANK(VLOOKUP($C39&amp;$D39&amp;$G39,Setup!$D$2:$CX$500,COLUMNS($J39:AM39)+9,FALSE)),"",VLOOKUP($C39&amp;$D39&amp;$G39,Setup!$D$2:$CX$500,COLUMNS($J39:AM39)+9,FALSE))</f>
        <v/>
      </c>
      <c r="AN39" t="str">
        <f>IF(ISBLANK(VLOOKUP($C39&amp;$D39&amp;$G39,Setup!$D$2:$CX$500,COLUMNS($J39:AN39)+9,FALSE)),"",VLOOKUP($C39&amp;$D39&amp;$G39,Setup!$D$2:$CX$500,COLUMNS($J39:AN39)+9,FALSE))</f>
        <v>Shop at Partners</v>
      </c>
      <c r="AO39" t="str">
        <f>IF(ISBLANK(VLOOKUP($C39&amp;$D39&amp;$G39,Setup!$D$2:$CX$500,COLUMNS($J39:AO39)+9,FALSE)),"",VLOOKUP($C39&amp;$D39&amp;$G39,Setup!$D$2:$CX$500,COLUMNS($J39:AO39)+9,FALSE))</f>
        <v>Shop with Points</v>
      </c>
      <c r="AP39" t="str">
        <f>IF(ISBLANK(VLOOKUP($C39&amp;$D39&amp;$G39,Setup!$D$2:$CX$500,COLUMNS($J39:AP39)+9,FALSE)),"",VLOOKUP($C39&amp;$D39&amp;$G39,Setup!$D$2:$CX$500,COLUMNS($J39:AP39)+9,FALSE))</f>
        <v>Instant Rewards</v>
      </c>
      <c r="AQ39" t="str">
        <f>IF(ISBLANK(VLOOKUP($C39&amp;$D39&amp;$G39,Setup!$D$2:$CX$500,COLUMNS($J39:AQ39)+9,FALSE)),"",VLOOKUP($C39&amp;$D39&amp;$G39,Setup!$D$2:$CX$500,COLUMNS($J39:AQ39)+9,FALSE))</f>
        <v>SEE ALL »</v>
      </c>
      <c r="AR39" t="str">
        <f>IF(ISBLANK(VLOOKUP($C39&amp;$D39&amp;$G39,Setup!$D$2:$CX$500,COLUMNS($J39:AR39)+9,FALSE)),"",VLOOKUP($C39&amp;$D39&amp;$G39,Setup!$D$2:$CX$500,COLUMNS($J39:AR39)+9,FALSE))</f>
        <v/>
      </c>
      <c r="AS39" t="str">
        <f>IF(ISBLANK(VLOOKUP($C39&amp;$D39&amp;$G39,Setup!$D$2:$CX$500,COLUMNS($J39:AS39)+9,FALSE)),"",VLOOKUP($C39&amp;$D39&amp;$G39,Setup!$D$2:$CX$500,COLUMNS($J39:AS39)+9,FALSE))</f>
        <v/>
      </c>
      <c r="AT39" t="str">
        <f>IF(ISBLANK(VLOOKUP($C39&amp;$D39&amp;$G39,Setup!$D$2:$CX$500,COLUMNS($J39:AT39)+9,FALSE)),"",VLOOKUP($C39&amp;$D39&amp;$G39,Setup!$D$2:$CX$500,COLUMNS($J39:AT39)+9,FALSE))</f>
        <v/>
      </c>
      <c r="AU39" t="str">
        <f>IF(ISBLANK(VLOOKUP($C39&amp;$D39&amp;$G39,Setup!$D$2:$CX$500,COLUMNS($J39:AU39)+9,FALSE)),"",VLOOKUP($C39&amp;$D39&amp;$G39,Setup!$D$2:$CX$500,COLUMNS($J39:AU39)+9,FALSE))</f>
        <v/>
      </c>
      <c r="AV39" t="str">
        <f>IF(ISBLANK(VLOOKUP($C39&amp;$D39&amp;$G39,Setup!$D$2:$CX$500,COLUMNS($J39:AV39)+9,FALSE)),"",VLOOKUP($C39&amp;$D39&amp;$G39,Setup!$D$2:$CX$500,COLUMNS($J39:AV39)+9,FALSE))</f>
        <v/>
      </c>
      <c r="AW39" t="str">
        <f>IF(ISBLANK(VLOOKUP($C39&amp;$D39&amp;$G39,Setup!$D$2:$CX$500,COLUMNS($J39:AW39)+9,FALSE)),"",VLOOKUP($C39&amp;$D39&amp;$G39,Setup!$D$2:$CX$500,COLUMNS($J39:AW39)+9,FALSE))</f>
        <v/>
      </c>
      <c r="AX39" t="str">
        <f>IF(ISBLANK(VLOOKUP($C39&amp;$D39&amp;$G39,Setup!$D$2:$CX$500,COLUMNS($J39:AX39)+9,FALSE)),"",VLOOKUP($C39&amp;$D39&amp;$G39,Setup!$D$2:$CX$500,COLUMNS($J39:AX39)+9,FALSE))</f>
        <v>Offers and Privileges</v>
      </c>
      <c r="AY39" t="str">
        <f>IF(ISBLANK(VLOOKUP($C39&amp;$D39&amp;$G39,Setup!$D$2:$CX$500,COLUMNS($J39:AY39)+9,FALSE)),"",VLOOKUP($C39&amp;$D39&amp;$G39,Setup!$D$2:$CX$500,COLUMNS($J39:AY39)+9,FALSE))</f>
        <v>Citi World Privileges</v>
      </c>
      <c r="AZ39" t="str">
        <f>IF(ISBLANK(VLOOKUP($C39&amp;$D39&amp;$G39,Setup!$D$2:$CX$500,COLUMNS($J39:AZ39)+9,FALSE)),"",VLOOKUP($C39&amp;$D39&amp;$G39,Setup!$D$2:$CX$500,COLUMNS($J39:AZ39)+9,FALSE))</f>
        <v>Citi Dining Program</v>
      </c>
      <c r="BA39" t="str">
        <f>IF(ISBLANK(VLOOKUP($C39&amp;$D39&amp;$G39,Setup!$D$2:$CX$500,COLUMNS($J39:BA39)+9,FALSE)),"",VLOOKUP($C39&amp;$D39&amp;$G39,Setup!$D$2:$CX$500,COLUMNS($J39:BA39)+9,FALSE))</f>
        <v>SEE ALL »</v>
      </c>
      <c r="BB39" t="str">
        <f>IF(ISBLANK(VLOOKUP($C39&amp;$D39&amp;$G39,Setup!$D$2:$CX$500,COLUMNS($J39:BB39)+9,FALSE)),"",VLOOKUP($C39&amp;$D39&amp;$G39,Setup!$D$2:$CX$500,COLUMNS($J39:BB39)+9,FALSE))</f>
        <v/>
      </c>
      <c r="BC39" t="str">
        <f>IF(ISBLANK(VLOOKUP($C39&amp;$D39&amp;$G39,Setup!$D$2:$CX$500,COLUMNS($J39:BC39)+9,FALSE)),"",VLOOKUP($C39&amp;$D39&amp;$G39,Setup!$D$2:$CX$500,COLUMNS($J39:BC39)+9,FALSE))</f>
        <v/>
      </c>
      <c r="BD39" t="str">
        <f>IF(ISBLANK(VLOOKUP($C39&amp;$D39&amp;$G39,Setup!$D$2:$CX$500,COLUMNS($J39:BD39)+9,FALSE)),"",VLOOKUP($C39&amp;$D39&amp;$G39,Setup!$D$2:$CX$500,COLUMNS($J39:BD39)+9,FALSE))</f>
        <v/>
      </c>
      <c r="BE39" t="str">
        <f>IF(ISBLANK(VLOOKUP($C39&amp;$D39&amp;$G39,Setup!$D$2:$CX$500,COLUMNS($J39:BE39)+9,FALSE)),"",VLOOKUP($C39&amp;$D39&amp;$G39,Setup!$D$2:$CX$500,COLUMNS($J39:BE39)+9,FALSE))</f>
        <v/>
      </c>
      <c r="BF39" t="str">
        <f>IF(ISBLANK(VLOOKUP($C39&amp;$D39&amp;$G39,Setup!$D$2:$CX$500,COLUMNS($J39:BF39)+9,FALSE)),"",VLOOKUP($C39&amp;$D39&amp;$G39,Setup!$D$2:$CX$500,COLUMNS($J39:BF39)+9,FALSE))</f>
        <v/>
      </c>
      <c r="BG39" t="str">
        <f>IF(ISBLANK(VLOOKUP($C39&amp;$D39&amp;$G39,Setup!$D$2:$CX$500,COLUMNS($J39:BG39)+9,FALSE)),"",VLOOKUP($C39&amp;$D39&amp;$G39,Setup!$D$2:$CX$500,COLUMNS($J39:BG39)+9,FALSE))</f>
        <v/>
      </c>
      <c r="BH39" t="str">
        <f>IF(ISBLANK(VLOOKUP($C39&amp;$D39&amp;$G39,Setup!$D$2:$CX$500,COLUMNS($J39:BH39)+9,FALSE)),"",VLOOKUP($C39&amp;$D39&amp;$G39,Setup!$D$2:$CX$500,COLUMNS($J39:BH39)+9,FALSE))</f>
        <v/>
      </c>
      <c r="BI39" t="str">
        <f>IF(ISBLANK(VLOOKUP($C39&amp;$D39&amp;$G39,Setup!$D$2:$CX$500,COLUMNS($J39:BI39)+9,FALSE)),"",VLOOKUP($C39&amp;$D39&amp;$G39,Setup!$D$2:$CX$500,COLUMNS($J39:BI39)+9,FALSE))</f>
        <v/>
      </c>
      <c r="BJ39" t="str">
        <f>IF(ISBLANK(VLOOKUP($C39&amp;$D39&amp;$G39,Setup!$D$2:$CX$500,COLUMNS($J39:BJ39)+9,FALSE)),"",VLOOKUP($C39&amp;$D39&amp;$G39,Setup!$D$2:$CX$500,COLUMNS($J39:BJ39)+9,FALSE))</f>
        <v/>
      </c>
      <c r="BK39" t="str">
        <f>IF(ISBLANK(VLOOKUP($C39&amp;$D39&amp;$G39,Setup!$D$2:$CX$500,COLUMNS($J39:BK39)+9,FALSE)),"",VLOOKUP($C39&amp;$D39&amp;$G39,Setup!$D$2:$CX$500,COLUMNS($J39:BK39)+9,FALSE))</f>
        <v/>
      </c>
      <c r="BL39" t="str">
        <f>IF(ISBLANK(VLOOKUP($C39&amp;$D39&amp;$G39,Setup!$D$2:$CX$500,COLUMNS($J39:BL39)+9,FALSE)),"",VLOOKUP($C39&amp;$D39&amp;$G39,Setup!$D$2:$CX$500,COLUMNS($J39:BL39)+9,FALSE))</f>
        <v/>
      </c>
      <c r="BM39" t="str">
        <f>IF(ISBLANK(VLOOKUP($C39&amp;$D39&amp;$G39,Setup!$D$2:$CX$500,COLUMNS($J39:BM39)+9,FALSE)),"",VLOOKUP($C39&amp;$D39&amp;$G39,Setup!$D$2:$CX$500,COLUMNS($J39:BM39)+9,FALSE))</f>
        <v/>
      </c>
      <c r="BN39" t="str">
        <f>IF(ISBLANK(VLOOKUP($C39&amp;$D39&amp;$G39,Setup!$D$2:$CX$500,COLUMNS($J39:BN39)+9,FALSE)),"",VLOOKUP($C39&amp;$D39&amp;$G39,Setup!$D$2:$CX$500,COLUMNS($J39:BN39)+9,FALSE))</f>
        <v/>
      </c>
      <c r="BO39" t="str">
        <f>IF(ISBLANK(VLOOKUP($C39&amp;$D39&amp;$G39,Setup!$D$2:$CX$500,COLUMNS($J39:BO39)+9,FALSE)),"",VLOOKUP($C39&amp;$D39&amp;$G39,Setup!$D$2:$CX$500,COLUMNS($J39:BO39)+9,FALSE))</f>
        <v/>
      </c>
      <c r="BP39" t="str">
        <f>IF(ISBLANK(VLOOKUP($C39&amp;$D39&amp;$G39,Setup!$D$2:$CX$500,COLUMNS($J39:BP39)+9,FALSE)),"",VLOOKUP($C39&amp;$D39&amp;$G39,Setup!$D$2:$CX$500,COLUMNS($J39:BP39)+9,FALSE))</f>
        <v/>
      </c>
      <c r="BQ39" t="str">
        <f>IF(ISBLANK(VLOOKUP($C39&amp;$D39&amp;$G39,Setup!$D$2:$CX$500,COLUMNS($J39:BQ39)+9,FALSE)),"",VLOOKUP($C39&amp;$D39&amp;$G39,Setup!$D$2:$CX$500,COLUMNS($J39:BQ39)+9,FALSE))</f>
        <v/>
      </c>
      <c r="BR39" t="str">
        <f>IF(ISBLANK(VLOOKUP($C39&amp;$D39&amp;$G39,Setup!$D$2:$CX$500,COLUMNS($J39:BR39)+9,FALSE)),"",VLOOKUP($C39&amp;$D39&amp;$G39,Setup!$D$2:$CX$500,COLUMNS($J39:BR39)+9,FALSE))</f>
        <v/>
      </c>
      <c r="BS39" t="str">
        <f>IF(ISBLANK(VLOOKUP($C39&amp;$D39&amp;$G39,Setup!$D$2:$CX$500,COLUMNS($J39:BS39)+9,FALSE)),"",VLOOKUP($C39&amp;$D39&amp;$G39,Setup!$D$2:$CX$500,COLUMNS($J39:BS39)+9,FALSE))</f>
        <v/>
      </c>
      <c r="BT39" t="str">
        <f>IF(ISBLANK(VLOOKUP($C39&amp;$D39&amp;$G39,Setup!$D$2:$CX$500,COLUMNS($J39:BT39)+9,FALSE)),"",VLOOKUP($C39&amp;$D39&amp;$G39,Setup!$D$2:$CX$500,COLUMNS($J39:BT39)+9,FALSE))</f>
        <v/>
      </c>
      <c r="BU39" t="str">
        <f>IF(ISBLANK(VLOOKUP($C39&amp;$D39&amp;$G39,Setup!$D$2:$CX$500,COLUMNS($J39:BU39)+9,FALSE)),"",VLOOKUP($C39&amp;$D39&amp;$G39,Setup!$D$2:$CX$500,COLUMNS($J39:BU39)+9,FALSE))</f>
        <v/>
      </c>
      <c r="BV39" t="str">
        <f>IF(ISBLANK(VLOOKUP($C39&amp;$D39&amp;$G39,Setup!$D$2:$CX$500,COLUMNS($J39:BV39)+9,FALSE)),"",VLOOKUP($C39&amp;$D39&amp;$G39,Setup!$D$2:$CX$500,COLUMNS($J39:BV39)+9,FALSE))</f>
        <v/>
      </c>
      <c r="BW39" t="str">
        <f>IF(ISBLANK(VLOOKUP($C39&amp;$D39&amp;$G39,Setup!$D$2:$CX$500,COLUMNS($J39:BW39)+9,FALSE)),"",VLOOKUP($C39&amp;$D39&amp;$G39,Setup!$D$2:$CX$500,COLUMNS($J39:BW39)+9,FALSE))</f>
        <v/>
      </c>
      <c r="BX39" t="str">
        <f>IF(ISBLANK(VLOOKUP($C39&amp;$D39&amp;$G39,Setup!$D$2:$CX$500,COLUMNS($J39:BX39)+9,FALSE)),"",VLOOKUP($C39&amp;$D39&amp;$G39,Setup!$D$2:$CX$500,COLUMNS($J39:BX39)+9,FALSE))</f>
        <v/>
      </c>
      <c r="BY39" t="str">
        <f>IF(ISBLANK(VLOOKUP($C39&amp;$D39&amp;$G39,Setup!$D$2:$CX$500,COLUMNS($J39:BY39)+9,FALSE)),"",VLOOKUP($C39&amp;$D39&amp;$G39,Setup!$D$2:$CX$500,COLUMNS($J39:BY39)+9,FALSE))</f>
        <v/>
      </c>
      <c r="BZ39" t="str">
        <f>IF(ISBLANK(VLOOKUP($C39&amp;$D39&amp;$G39,Setup!$D$2:$CX$500,COLUMNS($J39:BZ39)+9,FALSE)),"",VLOOKUP($C39&amp;$D39&amp;$G39,Setup!$D$2:$CX$500,COLUMNS($J39:BZ39)+9,FALSE))</f>
        <v/>
      </c>
      <c r="CA39" t="str">
        <f>IF(ISBLANK(VLOOKUP($C39&amp;$D39&amp;$G39,Setup!$D$2:$CX$500,COLUMNS($J39:CA39)+9,FALSE)),"",VLOOKUP($C39&amp;$D39&amp;$G39,Setup!$D$2:$CX$500,COLUMNS($J39:CA39)+9,FALSE))</f>
        <v/>
      </c>
      <c r="CB39" t="str">
        <f>IF(ISBLANK(VLOOKUP($C39&amp;$D39&amp;$G39,Setup!$D$2:$CX$500,COLUMNS($J39:CB39)+9,FALSE)),"",VLOOKUP($C39&amp;$D39&amp;$G39,Setup!$D$2:$CX$500,COLUMNS($J39:CB39)+9,FALSE))</f>
        <v/>
      </c>
      <c r="CC39" t="str">
        <f>IF(ISBLANK(VLOOKUP($C39&amp;$D39&amp;$G39,Setup!$D$2:$CX$500,COLUMNS($J39:CC39)+9,FALSE)),"",VLOOKUP($C39&amp;$D39&amp;$G39,Setup!$D$2:$CX$500,COLUMNS($J39:CC39)+9,FALSE))</f>
        <v/>
      </c>
      <c r="CD39" t="str">
        <f>IF(ISBLANK(VLOOKUP($C39&amp;$D39&amp;$G39,Setup!$D$2:$CX$500,COLUMNS($J39:CD39)+9,FALSE)),"",VLOOKUP($C39&amp;$D39&amp;$G39,Setup!$D$2:$CX$500,COLUMNS($J39:CD39)+9,FALSE))</f>
        <v/>
      </c>
      <c r="CE39" t="str">
        <f>IF(ISBLANK(VLOOKUP($C39&amp;$D39&amp;$G39,Setup!$D$2:$CX$500,COLUMNS($J39:CE39)+9,FALSE)),"",VLOOKUP($C39&amp;$D39&amp;$G39,Setup!$D$2:$CX$500,COLUMNS($J39:CE39)+9,FALSE))</f>
        <v/>
      </c>
      <c r="CF39" t="str">
        <f>IF(ISBLANK(VLOOKUP($C39&amp;$D39&amp;$G39,Setup!$D$2:$CX$500,COLUMNS($J39:CF39)+9,FALSE)),"",VLOOKUP($C39&amp;$D39&amp;$G39,Setup!$D$2:$CX$500,COLUMNS($J39:CF39)+9,FALSE))</f>
        <v/>
      </c>
      <c r="CG39" t="str">
        <f>IF(ISBLANK(VLOOKUP($C39&amp;$D39&amp;$G39,Setup!$D$2:$CX$500,COLUMNS($J39:CG39)+9,FALSE)),"",VLOOKUP($C39&amp;$D39&amp;$G39,Setup!$D$2:$CX$500,COLUMNS($J39:CG39)+9,FALSE))</f>
        <v/>
      </c>
      <c r="CH39" t="str">
        <f>IF(ISBLANK(VLOOKUP($C39&amp;$D39&amp;$G39,Setup!$D$2:$CX$500,COLUMNS($J39:CH39)+9,FALSE)),"",VLOOKUP($C39&amp;$D39&amp;$G39,Setup!$D$2:$CX$500,COLUMNS($J39:CH39)+9,FALSE))</f>
        <v/>
      </c>
      <c r="CI39" t="str">
        <f>IF(ISBLANK(VLOOKUP($C39&amp;$D39&amp;$G39,Setup!$D$2:$CX$500,COLUMNS($J39:CI39)+9,FALSE)),"",VLOOKUP($C39&amp;$D39&amp;$G39,Setup!$D$2:$CX$500,COLUMNS($J39:CI39)+9,FALSE))</f>
        <v/>
      </c>
      <c r="CJ39" t="str">
        <f>IF(ISBLANK(VLOOKUP($C39&amp;$D39&amp;$G39,Setup!$D$2:$CX$500,COLUMNS($J39:CJ39)+9,FALSE)),"",VLOOKUP($C39&amp;$D39&amp;$G39,Setup!$D$2:$CX$500,COLUMNS($J39:CJ39)+9,FALSE))</f>
        <v/>
      </c>
      <c r="CK39" t="str">
        <f>IF(ISBLANK(VLOOKUP($C39&amp;$D39&amp;$G39,Setup!$D$2:$CX$500,COLUMNS($J39:CK39)+9,FALSE)),"",VLOOKUP($C39&amp;$D39&amp;$G39,Setup!$D$2:$CX$500,COLUMNS($J39:CK39)+9,FALSE))</f>
        <v/>
      </c>
      <c r="CL39" t="str">
        <f>IF(ISBLANK(VLOOKUP($C39&amp;$D39&amp;$G39,Setup!$D$2:$CX$500,COLUMNS($J39:CL39)+9,FALSE)),"",VLOOKUP($C39&amp;$D39&amp;$G39,Setup!$D$2:$CX$500,COLUMNS($J39:CL39)+9,FALSE))</f>
        <v/>
      </c>
      <c r="CM39" t="str">
        <f>IF(ISBLANK(VLOOKUP($C39&amp;$D39&amp;$G39,Setup!$D$2:$CX$500,COLUMNS($J39:CM39)+9,FALSE)),"",VLOOKUP($C39&amp;$D39&amp;$G39,Setup!$D$2:$CX$500,COLUMNS($J39:CM39)+9,FALSE))</f>
        <v/>
      </c>
      <c r="CN39" t="str">
        <f>IF(ISBLANK(VLOOKUP($C39&amp;$D39&amp;$G39,Setup!$D$2:$CX$500,COLUMNS($J39:CN39)+9,FALSE)),"",VLOOKUP($C39&amp;$D39&amp;$G39,Setup!$D$2:$CX$500,COLUMNS($J39:CN39)+9,FALSE))</f>
        <v/>
      </c>
      <c r="CO39" t="str">
        <f>IF(ISBLANK(VLOOKUP($C39&amp;$D39&amp;$G39,Setup!$D$2:$CX$500,COLUMNS($J39:CO39)+9,FALSE)),"",VLOOKUP($C39&amp;$D39&amp;$G39,Setup!$D$2:$CX$500,COLUMNS($J39:CO39)+9,FALSE))</f>
        <v/>
      </c>
      <c r="CP39" t="str">
        <f>IF(ISBLANK(VLOOKUP($C39&amp;$D39&amp;$G39,Setup!$D$2:$CX$500,COLUMNS($J39:CP39)+9,FALSE)),"",VLOOKUP($C39&amp;$D39&amp;$G39,Setup!$D$2:$CX$500,COLUMNS($J39:CP39)+9,FALSE))</f>
        <v/>
      </c>
      <c r="CQ39" t="str">
        <f>IF(ISBLANK(VLOOKUP($C39&amp;$D39&amp;$G39,Setup!$D$2:$CX$500,COLUMNS($J39:CQ39)+9,FALSE)),"",VLOOKUP($C39&amp;$D39&amp;$G39,Setup!$D$2:$CX$500,COLUMNS($J39:CQ39)+9,FALSE))</f>
        <v/>
      </c>
      <c r="CR39" t="str">
        <f>IF(ISBLANK(VLOOKUP($C39&amp;$D39&amp;$G39,Setup!$D$2:$CX$500,COLUMNS($J39:CR39)+9,FALSE)),"",VLOOKUP($C39&amp;$D39&amp;$G39,Setup!$D$2:$CX$500,COLUMNS($J39:CR39)+9,FALSE))</f>
        <v/>
      </c>
      <c r="CS39" t="str">
        <f>IF(ISBLANK(VLOOKUP($C39&amp;$D39&amp;$G39,Setup!$D$2:$CX$500,COLUMNS($J39:CS39)+9,FALSE)),"",VLOOKUP($C39&amp;$D39&amp;$G39,Setup!$D$2:$CX$500,COLUMNS($J39:CS39)+9,FALSE))</f>
        <v/>
      </c>
      <c r="CT39" t="str">
        <f>IF(ISBLANK(VLOOKUP($C39&amp;$D39&amp;$G39,Setup!$D$2:$CX$500,COLUMNS($J39:CT39)+9,FALSE)),"",VLOOKUP($C39&amp;$D39&amp;$G39,Setup!$D$2:$CX$500,COLUMNS($J39:CT39)+9,FALSE))</f>
        <v/>
      </c>
      <c r="CU39" t="str">
        <f>IF(ISBLANK(VLOOKUP($C39&amp;$D39&amp;$G39,Setup!$D$2:$CX$500,COLUMNS($J39:CU39)+9,FALSE)),"",VLOOKUP($C39&amp;$D39&amp;$G39,Setup!$D$2:$CX$500,COLUMNS($J39:CU39)+9,FALSE))</f>
        <v/>
      </c>
    </row>
    <row r="40" spans="1:99" x14ac:dyDescent="0.25">
      <c r="A40" t="s">
        <v>515</v>
      </c>
      <c r="B40" t="s">
        <v>156</v>
      </c>
      <c r="C40" s="1" t="s">
        <v>18</v>
      </c>
      <c r="D40" s="1" t="s">
        <v>202</v>
      </c>
      <c r="E40" s="1" t="s">
        <v>580</v>
      </c>
      <c r="F40" s="1" t="s">
        <v>196</v>
      </c>
      <c r="G40" s="1" t="s">
        <v>29</v>
      </c>
      <c r="H40" s="1" t="s">
        <v>581</v>
      </c>
      <c r="I40" s="1" t="s">
        <v>569</v>
      </c>
      <c r="J40" t="str">
        <f>IF(ISBLANK(VLOOKUP($C40&amp;$D40&amp;$G40,Setup!$D$2:$CX$500,COLUMNS($J40:J40)+9,FALSE)),"",VLOOKUP($C40&amp;$D40&amp;$G40,Setup!$D$2:$CX$500,COLUMNS($J40:J40)+9,FALSE))</f>
        <v>Merchandise</v>
      </c>
      <c r="K40" t="str">
        <f>IF(ISBLANK(VLOOKUP($C40&amp;$D40&amp;$G40,Setup!$D$2:$CX$500,COLUMNS($J40:K40)+9,FALSE)),"",VLOOKUP($C40&amp;$D40&amp;$G40,Setup!$D$2:$CX$500,COLUMNS($J40:K40)+9,FALSE))</f>
        <v>SEE ALL BRANDS »</v>
      </c>
      <c r="L40" t="str">
        <f>IF(ISBLANK(VLOOKUP($C40&amp;$D40&amp;$G40,Setup!$D$2:$CX$500,COLUMNS($J40:L40)+9,FALSE)),"",VLOOKUP($C40&amp;$D40&amp;$G40,Setup!$D$2:$CX$500,COLUMNS($J40:L40)+9,FALSE))</f>
        <v/>
      </c>
      <c r="M40" t="str">
        <f>IF(ISBLANK(VLOOKUP($C40&amp;$D40&amp;$G40,Setup!$D$2:$CX$500,COLUMNS($J40:M40)+9,FALSE)),"",VLOOKUP($C40&amp;$D40&amp;$G40,Setup!$D$2:$CX$500,COLUMNS($J40:M40)+9,FALSE))</f>
        <v/>
      </c>
      <c r="N40" t="str">
        <f>IF(ISBLANK(VLOOKUP($C40&amp;$D40&amp;$G40,Setup!$D$2:$CX$500,COLUMNS($J40:N40)+9,FALSE)),"",VLOOKUP($C40&amp;$D40&amp;$G40,Setup!$D$2:$CX$500,COLUMNS($J40:N40)+9,FALSE))</f>
        <v/>
      </c>
      <c r="O40" t="str">
        <f>IF(ISBLANK(VLOOKUP($C40&amp;$D40&amp;$G40,Setup!$D$2:$CX$500,COLUMNS($J40:O40)+9,FALSE)),"",VLOOKUP($C40&amp;$D40&amp;$G40,Setup!$D$2:$CX$500,COLUMNS($J40:O40)+9,FALSE))</f>
        <v/>
      </c>
      <c r="P40" t="str">
        <f>IF(ISBLANK(VLOOKUP($C40&amp;$D40&amp;$G40,Setup!$D$2:$CX$500,COLUMNS($J40:P40)+9,FALSE)),"",VLOOKUP($C40&amp;$D40&amp;$G40,Setup!$D$2:$CX$500,COLUMNS($J40:P40)+9,FALSE))</f>
        <v/>
      </c>
      <c r="Q40" t="str">
        <f>IF(ISBLANK(VLOOKUP($C40&amp;$D40&amp;$G40,Setup!$D$2:$CX$500,COLUMNS($J40:Q40)+9,FALSE)),"",VLOOKUP($C40&amp;$D40&amp;$G40,Setup!$D$2:$CX$500,COLUMNS($J40:Q40)+9,FALSE))</f>
        <v/>
      </c>
      <c r="R40" t="str">
        <f>IF(ISBLANK(VLOOKUP($C40&amp;$D40&amp;$G40,Setup!$D$2:$CX$500,COLUMNS($J40:R40)+9,FALSE)),"",VLOOKUP($C40&amp;$D40&amp;$G40,Setup!$D$2:$CX$500,COLUMNS($J40:R40)+9,FALSE))</f>
        <v/>
      </c>
      <c r="S40" t="str">
        <f>IF(ISBLANK(VLOOKUP($C40&amp;$D40&amp;$G40,Setup!$D$2:$CX$500,COLUMNS($J40:S40)+9,FALSE)),"",VLOOKUP($C40&amp;$D40&amp;$G40,Setup!$D$2:$CX$500,COLUMNS($J40:S40)+9,FALSE))</f>
        <v/>
      </c>
      <c r="T40" t="str">
        <f>IF(ISBLANK(VLOOKUP($C40&amp;$D40&amp;$G40,Setup!$D$2:$CX$500,COLUMNS($J40:T40)+9,FALSE)),"",VLOOKUP($C40&amp;$D40&amp;$G40,Setup!$D$2:$CX$500,COLUMNS($J40:T40)+9,FALSE))</f>
        <v>Vouchers and Cash</v>
      </c>
      <c r="U40" t="str">
        <f>IF(ISBLANK(VLOOKUP($C40&amp;$D40&amp;$G40,Setup!$D$2:$CX$500,COLUMNS($J40:U40)+9,FALSE)),"",VLOOKUP($C40&amp;$D40&amp;$G40,Setup!$D$2:$CX$500,COLUMNS($J40:U40)+9,FALSE))</f>
        <v>Cash Credits</v>
      </c>
      <c r="V40" t="str">
        <f>IF(ISBLANK(VLOOKUP($C40&amp;$D40&amp;$G40,Setup!$D$2:$CX$500,COLUMNS($J40:V40)+9,FALSE)),"",VLOOKUP($C40&amp;$D40&amp;$G40,Setup!$D$2:$CX$500,COLUMNS($J40:V40)+9,FALSE))</f>
        <v>Annual Fee Waiver</v>
      </c>
      <c r="W40" t="str">
        <f>IF(ISBLANK(VLOOKUP($C40&amp;$D40&amp;$G40,Setup!$D$2:$CX$500,COLUMNS($J40:W40)+9,FALSE)),"",VLOOKUP($C40&amp;$D40&amp;$G40,Setup!$D$2:$CX$500,COLUMNS($J40:W40)+9,FALSE))</f>
        <v>Charity</v>
      </c>
      <c r="X40" t="str">
        <f>IF(ISBLANK(VLOOKUP($C40&amp;$D40&amp;$G40,Setup!$D$2:$CX$500,COLUMNS($J40:X40)+9,FALSE)),"",VLOOKUP($C40&amp;$D40&amp;$G40,Setup!$D$2:$CX$500,COLUMNS($J40:X40)+9,FALSE))</f>
        <v>SEE ALL »</v>
      </c>
      <c r="Y40" t="str">
        <f>IF(ISBLANK(VLOOKUP($C40&amp;$D40&amp;$G40,Setup!$D$2:$CX$500,COLUMNS($J40:Y40)+9,FALSE)),"",VLOOKUP($C40&amp;$D40&amp;$G40,Setup!$D$2:$CX$500,COLUMNS($J40:Y40)+9,FALSE))</f>
        <v/>
      </c>
      <c r="Z40" t="str">
        <f>IF(ISBLANK(VLOOKUP($C40&amp;$D40&amp;$G40,Setup!$D$2:$CX$500,COLUMNS($J40:Z40)+9,FALSE)),"",VLOOKUP($C40&amp;$D40&amp;$G40,Setup!$D$2:$CX$500,COLUMNS($J40:Z40)+9,FALSE))</f>
        <v/>
      </c>
      <c r="AA40" t="str">
        <f>IF(ISBLANK(VLOOKUP($C40&amp;$D40&amp;$G40,Setup!$D$2:$CX$500,COLUMNS($J40:AA40)+9,FALSE)),"",VLOOKUP($C40&amp;$D40&amp;$G40,Setup!$D$2:$CX$500,COLUMNS($J40:AA40)+9,FALSE))</f>
        <v/>
      </c>
      <c r="AB40" t="str">
        <f>IF(ISBLANK(VLOOKUP($C40&amp;$D40&amp;$G40,Setup!$D$2:$CX$500,COLUMNS($J40:AB40)+9,FALSE)),"",VLOOKUP($C40&amp;$D40&amp;$G40,Setup!$D$2:$CX$500,COLUMNS($J40:AB40)+9,FALSE))</f>
        <v/>
      </c>
      <c r="AC40" t="str">
        <f>IF(ISBLANK(VLOOKUP($C40&amp;$D40&amp;$G40,Setup!$D$2:$CX$500,COLUMNS($J40:AC40)+9,FALSE)),"",VLOOKUP($C40&amp;$D40&amp;$G40,Setup!$D$2:$CX$500,COLUMNS($J40:AC40)+9,FALSE))</f>
        <v/>
      </c>
      <c r="AD40" t="str">
        <f>IF(ISBLANK(VLOOKUP($C40&amp;$D40&amp;$G40,Setup!$D$2:$CX$500,COLUMNS($J40:AD40)+9,FALSE)),"",VLOOKUP($C40&amp;$D40&amp;$G40,Setup!$D$2:$CX$500,COLUMNS($J40:AD40)+9,FALSE))</f>
        <v>Travel</v>
      </c>
      <c r="AE40" t="str">
        <f>IF(ISBLANK(VLOOKUP($C40&amp;$D40&amp;$G40,Setup!$D$2:$CX$500,COLUMNS($J40:AE40)+9,FALSE)),"",VLOOKUP($C40&amp;$D40&amp;$G40,Setup!$D$2:$CX$500,COLUMNS($J40:AE40)+9,FALSE))</f>
        <v>Flights</v>
      </c>
      <c r="AF40" t="str">
        <f>IF(ISBLANK(VLOOKUP($C40&amp;$D40&amp;$G40,Setup!$D$2:$CX$500,COLUMNS($J40:AF40)+9,FALSE)),"",VLOOKUP($C40&amp;$D40&amp;$G40,Setup!$D$2:$CX$500,COLUMNS($J40:AF40)+9,FALSE))</f>
        <v>Hotels</v>
      </c>
      <c r="AG40" t="str">
        <f>IF(ISBLANK(VLOOKUP($C40&amp;$D40&amp;$G40,Setup!$D$2:$CX$500,COLUMNS($J40:AG40)+9,FALSE)),"",VLOOKUP($C40&amp;$D40&amp;$G40,Setup!$D$2:$CX$500,COLUMNS($J40:AG40)+9,FALSE))</f>
        <v>Cars</v>
      </c>
      <c r="AH40" t="str">
        <f>IF(ISBLANK(VLOOKUP($C40&amp;$D40&amp;$G40,Setup!$D$2:$CX$500,COLUMNS($J40:AH40)+9,FALSE)),"",VLOOKUP($C40&amp;$D40&amp;$G40,Setup!$D$2:$CX$500,COLUMNS($J40:AH40)+9,FALSE))</f>
        <v>Activities</v>
      </c>
      <c r="AI40" t="str">
        <f>IF(ISBLANK(VLOOKUP($C40&amp;$D40&amp;$G40,Setup!$D$2:$CX$500,COLUMNS($J40:AI40)+9,FALSE)),"",VLOOKUP($C40&amp;$D40&amp;$G40,Setup!$D$2:$CX$500,COLUMNS($J40:AI40)+9,FALSE))</f>
        <v>Deals</v>
      </c>
      <c r="AJ40" t="str">
        <f>IF(ISBLANK(VLOOKUP($C40&amp;$D40&amp;$G40,Setup!$D$2:$CX$500,COLUMNS($J40:AJ40)+9,FALSE)),"",VLOOKUP($C40&amp;$D40&amp;$G40,Setup!$D$2:$CX$500,COLUMNS($J40:AJ40)+9,FALSE))</f>
        <v>My Trips</v>
      </c>
      <c r="AK40" t="str">
        <f>IF(ISBLANK(VLOOKUP($C40&amp;$D40&amp;$G40,Setup!$D$2:$CX$500,COLUMNS($J40:AK40)+9,FALSE)),"",VLOOKUP($C40&amp;$D40&amp;$G40,Setup!$D$2:$CX$500,COLUMNS($J40:AK40)+9,FALSE))</f>
        <v>Itinerary</v>
      </c>
      <c r="AL40" t="str">
        <f>IF(ISBLANK(VLOOKUP($C40&amp;$D40&amp;$G40,Setup!$D$2:$CX$500,COLUMNS($J40:AL40)+9,FALSE)),"",VLOOKUP($C40&amp;$D40&amp;$G40,Setup!$D$2:$CX$500,COLUMNS($J40:AL40)+9,FALSE))</f>
        <v>Points Transfer</v>
      </c>
      <c r="AM40" t="str">
        <f>IF(ISBLANK(VLOOKUP($C40&amp;$D40&amp;$G40,Setup!$D$2:$CX$500,COLUMNS($J40:AM40)+9,FALSE)),"",VLOOKUP($C40&amp;$D40&amp;$G40,Setup!$D$2:$CX$500,COLUMNS($J40:AM40)+9,FALSE))</f>
        <v/>
      </c>
      <c r="AN40" t="str">
        <f>IF(ISBLANK(VLOOKUP($C40&amp;$D40&amp;$G40,Setup!$D$2:$CX$500,COLUMNS($J40:AN40)+9,FALSE)),"",VLOOKUP($C40&amp;$D40&amp;$G40,Setup!$D$2:$CX$500,COLUMNS($J40:AN40)+9,FALSE))</f>
        <v>Shop at Partners</v>
      </c>
      <c r="AO40" t="str">
        <f>IF(ISBLANK(VLOOKUP($C40&amp;$D40&amp;$G40,Setup!$D$2:$CX$500,COLUMNS($J40:AO40)+9,FALSE)),"",VLOOKUP($C40&amp;$D40&amp;$G40,Setup!$D$2:$CX$500,COLUMNS($J40:AO40)+9,FALSE))</f>
        <v>Shop with Points</v>
      </c>
      <c r="AP40" t="str">
        <f>IF(ISBLANK(VLOOKUP($C40&amp;$D40&amp;$G40,Setup!$D$2:$CX$500,COLUMNS($J40:AP40)+9,FALSE)),"",VLOOKUP($C40&amp;$D40&amp;$G40,Setup!$D$2:$CX$500,COLUMNS($J40:AP40)+9,FALSE))</f>
        <v>Instant Rewards</v>
      </c>
      <c r="AQ40" t="str">
        <f>IF(ISBLANK(VLOOKUP($C40&amp;$D40&amp;$G40,Setup!$D$2:$CX$500,COLUMNS($J40:AQ40)+9,FALSE)),"",VLOOKUP($C40&amp;$D40&amp;$G40,Setup!$D$2:$CX$500,COLUMNS($J40:AQ40)+9,FALSE))</f>
        <v>SEE ALL »</v>
      </c>
      <c r="AR40" t="str">
        <f>IF(ISBLANK(VLOOKUP($C40&amp;$D40&amp;$G40,Setup!$D$2:$CX$500,COLUMNS($J40:AR40)+9,FALSE)),"",VLOOKUP($C40&amp;$D40&amp;$G40,Setup!$D$2:$CX$500,COLUMNS($J40:AR40)+9,FALSE))</f>
        <v/>
      </c>
      <c r="AS40" t="str">
        <f>IF(ISBLANK(VLOOKUP($C40&amp;$D40&amp;$G40,Setup!$D$2:$CX$500,COLUMNS($J40:AS40)+9,FALSE)),"",VLOOKUP($C40&amp;$D40&amp;$G40,Setup!$D$2:$CX$500,COLUMNS($J40:AS40)+9,FALSE))</f>
        <v/>
      </c>
      <c r="AT40" t="str">
        <f>IF(ISBLANK(VLOOKUP($C40&amp;$D40&amp;$G40,Setup!$D$2:$CX$500,COLUMNS($J40:AT40)+9,FALSE)),"",VLOOKUP($C40&amp;$D40&amp;$G40,Setup!$D$2:$CX$500,COLUMNS($J40:AT40)+9,FALSE))</f>
        <v/>
      </c>
      <c r="AU40" t="str">
        <f>IF(ISBLANK(VLOOKUP($C40&amp;$D40&amp;$G40,Setup!$D$2:$CX$500,COLUMNS($J40:AU40)+9,FALSE)),"",VLOOKUP($C40&amp;$D40&amp;$G40,Setup!$D$2:$CX$500,COLUMNS($J40:AU40)+9,FALSE))</f>
        <v/>
      </c>
      <c r="AV40" t="str">
        <f>IF(ISBLANK(VLOOKUP($C40&amp;$D40&amp;$G40,Setup!$D$2:$CX$500,COLUMNS($J40:AV40)+9,FALSE)),"",VLOOKUP($C40&amp;$D40&amp;$G40,Setup!$D$2:$CX$500,COLUMNS($J40:AV40)+9,FALSE))</f>
        <v/>
      </c>
      <c r="AW40" t="str">
        <f>IF(ISBLANK(VLOOKUP($C40&amp;$D40&amp;$G40,Setup!$D$2:$CX$500,COLUMNS($J40:AW40)+9,FALSE)),"",VLOOKUP($C40&amp;$D40&amp;$G40,Setup!$D$2:$CX$500,COLUMNS($J40:AW40)+9,FALSE))</f>
        <v/>
      </c>
      <c r="AX40" t="str">
        <f>IF(ISBLANK(VLOOKUP($C40&amp;$D40&amp;$G40,Setup!$D$2:$CX$500,COLUMNS($J40:AX40)+9,FALSE)),"",VLOOKUP($C40&amp;$D40&amp;$G40,Setup!$D$2:$CX$500,COLUMNS($J40:AX40)+9,FALSE))</f>
        <v>Offers and Privileges</v>
      </c>
      <c r="AY40" t="str">
        <f>IF(ISBLANK(VLOOKUP($C40&amp;$D40&amp;$G40,Setup!$D$2:$CX$500,COLUMNS($J40:AY40)+9,FALSE)),"",VLOOKUP($C40&amp;$D40&amp;$G40,Setup!$D$2:$CX$500,COLUMNS($J40:AY40)+9,FALSE))</f>
        <v>Citi World Privileges</v>
      </c>
      <c r="AZ40" t="str">
        <f>IF(ISBLANK(VLOOKUP($C40&amp;$D40&amp;$G40,Setup!$D$2:$CX$500,COLUMNS($J40:AZ40)+9,FALSE)),"",VLOOKUP($C40&amp;$D40&amp;$G40,Setup!$D$2:$CX$500,COLUMNS($J40:AZ40)+9,FALSE))</f>
        <v>Citi Dining Program</v>
      </c>
      <c r="BA40" t="str">
        <f>IF(ISBLANK(VLOOKUP($C40&amp;$D40&amp;$G40,Setup!$D$2:$CX$500,COLUMNS($J40:BA40)+9,FALSE)),"",VLOOKUP($C40&amp;$D40&amp;$G40,Setup!$D$2:$CX$500,COLUMNS($J40:BA40)+9,FALSE))</f>
        <v>SEE ALL »</v>
      </c>
      <c r="BB40" t="str">
        <f>IF(ISBLANK(VLOOKUP($C40&amp;$D40&amp;$G40,Setup!$D$2:$CX$500,COLUMNS($J40:BB40)+9,FALSE)),"",VLOOKUP($C40&amp;$D40&amp;$G40,Setup!$D$2:$CX$500,COLUMNS($J40:BB40)+9,FALSE))</f>
        <v/>
      </c>
      <c r="BC40" t="str">
        <f>IF(ISBLANK(VLOOKUP($C40&amp;$D40&amp;$G40,Setup!$D$2:$CX$500,COLUMNS($J40:BC40)+9,FALSE)),"",VLOOKUP($C40&amp;$D40&amp;$G40,Setup!$D$2:$CX$500,COLUMNS($J40:BC40)+9,FALSE))</f>
        <v/>
      </c>
      <c r="BD40" t="str">
        <f>IF(ISBLANK(VLOOKUP($C40&amp;$D40&amp;$G40,Setup!$D$2:$CX$500,COLUMNS($J40:BD40)+9,FALSE)),"",VLOOKUP($C40&amp;$D40&amp;$G40,Setup!$D$2:$CX$500,COLUMNS($J40:BD40)+9,FALSE))</f>
        <v/>
      </c>
      <c r="BE40" t="str">
        <f>IF(ISBLANK(VLOOKUP($C40&amp;$D40&amp;$G40,Setup!$D$2:$CX$500,COLUMNS($J40:BE40)+9,FALSE)),"",VLOOKUP($C40&amp;$D40&amp;$G40,Setup!$D$2:$CX$500,COLUMNS($J40:BE40)+9,FALSE))</f>
        <v/>
      </c>
      <c r="BF40" t="str">
        <f>IF(ISBLANK(VLOOKUP($C40&amp;$D40&amp;$G40,Setup!$D$2:$CX$500,COLUMNS($J40:BF40)+9,FALSE)),"",VLOOKUP($C40&amp;$D40&amp;$G40,Setup!$D$2:$CX$500,COLUMNS($J40:BF40)+9,FALSE))</f>
        <v/>
      </c>
      <c r="BG40" t="str">
        <f>IF(ISBLANK(VLOOKUP($C40&amp;$D40&amp;$G40,Setup!$D$2:$CX$500,COLUMNS($J40:BG40)+9,FALSE)),"",VLOOKUP($C40&amp;$D40&amp;$G40,Setup!$D$2:$CX$500,COLUMNS($J40:BG40)+9,FALSE))</f>
        <v/>
      </c>
      <c r="BH40" t="str">
        <f>IF(ISBLANK(VLOOKUP($C40&amp;$D40&amp;$G40,Setup!$D$2:$CX$500,COLUMNS($J40:BH40)+9,FALSE)),"",VLOOKUP($C40&amp;$D40&amp;$G40,Setup!$D$2:$CX$500,COLUMNS($J40:BH40)+9,FALSE))</f>
        <v/>
      </c>
      <c r="BI40" t="str">
        <f>IF(ISBLANK(VLOOKUP($C40&amp;$D40&amp;$G40,Setup!$D$2:$CX$500,COLUMNS($J40:BI40)+9,FALSE)),"",VLOOKUP($C40&amp;$D40&amp;$G40,Setup!$D$2:$CX$500,COLUMNS($J40:BI40)+9,FALSE))</f>
        <v/>
      </c>
      <c r="BJ40" t="str">
        <f>IF(ISBLANK(VLOOKUP($C40&amp;$D40&amp;$G40,Setup!$D$2:$CX$500,COLUMNS($J40:BJ40)+9,FALSE)),"",VLOOKUP($C40&amp;$D40&amp;$G40,Setup!$D$2:$CX$500,COLUMNS($J40:BJ40)+9,FALSE))</f>
        <v/>
      </c>
      <c r="BK40" t="str">
        <f>IF(ISBLANK(VLOOKUP($C40&amp;$D40&amp;$G40,Setup!$D$2:$CX$500,COLUMNS($J40:BK40)+9,FALSE)),"",VLOOKUP($C40&amp;$D40&amp;$G40,Setup!$D$2:$CX$500,COLUMNS($J40:BK40)+9,FALSE))</f>
        <v/>
      </c>
      <c r="BL40" t="str">
        <f>IF(ISBLANK(VLOOKUP($C40&amp;$D40&amp;$G40,Setup!$D$2:$CX$500,COLUMNS($J40:BL40)+9,FALSE)),"",VLOOKUP($C40&amp;$D40&amp;$G40,Setup!$D$2:$CX$500,COLUMNS($J40:BL40)+9,FALSE))</f>
        <v/>
      </c>
      <c r="BM40" t="str">
        <f>IF(ISBLANK(VLOOKUP($C40&amp;$D40&amp;$G40,Setup!$D$2:$CX$500,COLUMNS($J40:BM40)+9,FALSE)),"",VLOOKUP($C40&amp;$D40&amp;$G40,Setup!$D$2:$CX$500,COLUMNS($J40:BM40)+9,FALSE))</f>
        <v/>
      </c>
      <c r="BN40" t="str">
        <f>IF(ISBLANK(VLOOKUP($C40&amp;$D40&amp;$G40,Setup!$D$2:$CX$500,COLUMNS($J40:BN40)+9,FALSE)),"",VLOOKUP($C40&amp;$D40&amp;$G40,Setup!$D$2:$CX$500,COLUMNS($J40:BN40)+9,FALSE))</f>
        <v/>
      </c>
      <c r="BO40" t="str">
        <f>IF(ISBLANK(VLOOKUP($C40&amp;$D40&amp;$G40,Setup!$D$2:$CX$500,COLUMNS($J40:BO40)+9,FALSE)),"",VLOOKUP($C40&amp;$D40&amp;$G40,Setup!$D$2:$CX$500,COLUMNS($J40:BO40)+9,FALSE))</f>
        <v/>
      </c>
      <c r="BP40" t="str">
        <f>IF(ISBLANK(VLOOKUP($C40&amp;$D40&amp;$G40,Setup!$D$2:$CX$500,COLUMNS($J40:BP40)+9,FALSE)),"",VLOOKUP($C40&amp;$D40&amp;$G40,Setup!$D$2:$CX$500,COLUMNS($J40:BP40)+9,FALSE))</f>
        <v/>
      </c>
      <c r="BQ40" t="str">
        <f>IF(ISBLANK(VLOOKUP($C40&amp;$D40&amp;$G40,Setup!$D$2:$CX$500,COLUMNS($J40:BQ40)+9,FALSE)),"",VLOOKUP($C40&amp;$D40&amp;$G40,Setup!$D$2:$CX$500,COLUMNS($J40:BQ40)+9,FALSE))</f>
        <v/>
      </c>
      <c r="BR40" t="str">
        <f>IF(ISBLANK(VLOOKUP($C40&amp;$D40&amp;$G40,Setup!$D$2:$CX$500,COLUMNS($J40:BR40)+9,FALSE)),"",VLOOKUP($C40&amp;$D40&amp;$G40,Setup!$D$2:$CX$500,COLUMNS($J40:BR40)+9,FALSE))</f>
        <v/>
      </c>
      <c r="BS40" t="str">
        <f>IF(ISBLANK(VLOOKUP($C40&amp;$D40&amp;$G40,Setup!$D$2:$CX$500,COLUMNS($J40:BS40)+9,FALSE)),"",VLOOKUP($C40&amp;$D40&amp;$G40,Setup!$D$2:$CX$500,COLUMNS($J40:BS40)+9,FALSE))</f>
        <v/>
      </c>
      <c r="BT40" t="str">
        <f>IF(ISBLANK(VLOOKUP($C40&amp;$D40&amp;$G40,Setup!$D$2:$CX$500,COLUMNS($J40:BT40)+9,FALSE)),"",VLOOKUP($C40&amp;$D40&amp;$G40,Setup!$D$2:$CX$500,COLUMNS($J40:BT40)+9,FALSE))</f>
        <v/>
      </c>
      <c r="BU40" t="str">
        <f>IF(ISBLANK(VLOOKUP($C40&amp;$D40&amp;$G40,Setup!$D$2:$CX$500,COLUMNS($J40:BU40)+9,FALSE)),"",VLOOKUP($C40&amp;$D40&amp;$G40,Setup!$D$2:$CX$500,COLUMNS($J40:BU40)+9,FALSE))</f>
        <v/>
      </c>
      <c r="BV40" t="str">
        <f>IF(ISBLANK(VLOOKUP($C40&amp;$D40&amp;$G40,Setup!$D$2:$CX$500,COLUMNS($J40:BV40)+9,FALSE)),"",VLOOKUP($C40&amp;$D40&amp;$G40,Setup!$D$2:$CX$500,COLUMNS($J40:BV40)+9,FALSE))</f>
        <v/>
      </c>
      <c r="BW40" t="str">
        <f>IF(ISBLANK(VLOOKUP($C40&amp;$D40&amp;$G40,Setup!$D$2:$CX$500,COLUMNS($J40:BW40)+9,FALSE)),"",VLOOKUP($C40&amp;$D40&amp;$G40,Setup!$D$2:$CX$500,COLUMNS($J40:BW40)+9,FALSE))</f>
        <v/>
      </c>
      <c r="BX40" t="str">
        <f>IF(ISBLANK(VLOOKUP($C40&amp;$D40&amp;$G40,Setup!$D$2:$CX$500,COLUMNS($J40:BX40)+9,FALSE)),"",VLOOKUP($C40&amp;$D40&amp;$G40,Setup!$D$2:$CX$500,COLUMNS($J40:BX40)+9,FALSE))</f>
        <v/>
      </c>
      <c r="BY40" t="str">
        <f>IF(ISBLANK(VLOOKUP($C40&amp;$D40&amp;$G40,Setup!$D$2:$CX$500,COLUMNS($J40:BY40)+9,FALSE)),"",VLOOKUP($C40&amp;$D40&amp;$G40,Setup!$D$2:$CX$500,COLUMNS($J40:BY40)+9,FALSE))</f>
        <v/>
      </c>
      <c r="BZ40" t="str">
        <f>IF(ISBLANK(VLOOKUP($C40&amp;$D40&amp;$G40,Setup!$D$2:$CX$500,COLUMNS($J40:BZ40)+9,FALSE)),"",VLOOKUP($C40&amp;$D40&amp;$G40,Setup!$D$2:$CX$500,COLUMNS($J40:BZ40)+9,FALSE))</f>
        <v/>
      </c>
      <c r="CA40" t="str">
        <f>IF(ISBLANK(VLOOKUP($C40&amp;$D40&amp;$G40,Setup!$D$2:$CX$500,COLUMNS($J40:CA40)+9,FALSE)),"",VLOOKUP($C40&amp;$D40&amp;$G40,Setup!$D$2:$CX$500,COLUMNS($J40:CA40)+9,FALSE))</f>
        <v/>
      </c>
      <c r="CB40" t="str">
        <f>IF(ISBLANK(VLOOKUP($C40&amp;$D40&amp;$G40,Setup!$D$2:$CX$500,COLUMNS($J40:CB40)+9,FALSE)),"",VLOOKUP($C40&amp;$D40&amp;$G40,Setup!$D$2:$CX$500,COLUMNS($J40:CB40)+9,FALSE))</f>
        <v/>
      </c>
      <c r="CC40" t="str">
        <f>IF(ISBLANK(VLOOKUP($C40&amp;$D40&amp;$G40,Setup!$D$2:$CX$500,COLUMNS($J40:CC40)+9,FALSE)),"",VLOOKUP($C40&amp;$D40&amp;$G40,Setup!$D$2:$CX$500,COLUMNS($J40:CC40)+9,FALSE))</f>
        <v/>
      </c>
      <c r="CD40" t="str">
        <f>IF(ISBLANK(VLOOKUP($C40&amp;$D40&amp;$G40,Setup!$D$2:$CX$500,COLUMNS($J40:CD40)+9,FALSE)),"",VLOOKUP($C40&amp;$D40&amp;$G40,Setup!$D$2:$CX$500,COLUMNS($J40:CD40)+9,FALSE))</f>
        <v/>
      </c>
      <c r="CE40" t="str">
        <f>IF(ISBLANK(VLOOKUP($C40&amp;$D40&amp;$G40,Setup!$D$2:$CX$500,COLUMNS($J40:CE40)+9,FALSE)),"",VLOOKUP($C40&amp;$D40&amp;$G40,Setup!$D$2:$CX$500,COLUMNS($J40:CE40)+9,FALSE))</f>
        <v/>
      </c>
      <c r="CF40" t="str">
        <f>IF(ISBLANK(VLOOKUP($C40&amp;$D40&amp;$G40,Setup!$D$2:$CX$500,COLUMNS($J40:CF40)+9,FALSE)),"",VLOOKUP($C40&amp;$D40&amp;$G40,Setup!$D$2:$CX$500,COLUMNS($J40:CF40)+9,FALSE))</f>
        <v/>
      </c>
      <c r="CG40" t="str">
        <f>IF(ISBLANK(VLOOKUP($C40&amp;$D40&amp;$G40,Setup!$D$2:$CX$500,COLUMNS($J40:CG40)+9,FALSE)),"",VLOOKUP($C40&amp;$D40&amp;$G40,Setup!$D$2:$CX$500,COLUMNS($J40:CG40)+9,FALSE))</f>
        <v/>
      </c>
      <c r="CH40" t="str">
        <f>IF(ISBLANK(VLOOKUP($C40&amp;$D40&amp;$G40,Setup!$D$2:$CX$500,COLUMNS($J40:CH40)+9,FALSE)),"",VLOOKUP($C40&amp;$D40&amp;$G40,Setup!$D$2:$CX$500,COLUMNS($J40:CH40)+9,FALSE))</f>
        <v/>
      </c>
      <c r="CI40" t="str">
        <f>IF(ISBLANK(VLOOKUP($C40&amp;$D40&amp;$G40,Setup!$D$2:$CX$500,COLUMNS($J40:CI40)+9,FALSE)),"",VLOOKUP($C40&amp;$D40&amp;$G40,Setup!$D$2:$CX$500,COLUMNS($J40:CI40)+9,FALSE))</f>
        <v/>
      </c>
      <c r="CJ40" t="str">
        <f>IF(ISBLANK(VLOOKUP($C40&amp;$D40&amp;$G40,Setup!$D$2:$CX$500,COLUMNS($J40:CJ40)+9,FALSE)),"",VLOOKUP($C40&amp;$D40&amp;$G40,Setup!$D$2:$CX$500,COLUMNS($J40:CJ40)+9,FALSE))</f>
        <v/>
      </c>
      <c r="CK40" t="str">
        <f>IF(ISBLANK(VLOOKUP($C40&amp;$D40&amp;$G40,Setup!$D$2:$CX$500,COLUMNS($J40:CK40)+9,FALSE)),"",VLOOKUP($C40&amp;$D40&amp;$G40,Setup!$D$2:$CX$500,COLUMNS($J40:CK40)+9,FALSE))</f>
        <v/>
      </c>
      <c r="CL40" t="str">
        <f>IF(ISBLANK(VLOOKUP($C40&amp;$D40&amp;$G40,Setup!$D$2:$CX$500,COLUMNS($J40:CL40)+9,FALSE)),"",VLOOKUP($C40&amp;$D40&amp;$G40,Setup!$D$2:$CX$500,COLUMNS($J40:CL40)+9,FALSE))</f>
        <v/>
      </c>
      <c r="CM40" t="str">
        <f>IF(ISBLANK(VLOOKUP($C40&amp;$D40&amp;$G40,Setup!$D$2:$CX$500,COLUMNS($J40:CM40)+9,FALSE)),"",VLOOKUP($C40&amp;$D40&amp;$G40,Setup!$D$2:$CX$500,COLUMNS($J40:CM40)+9,FALSE))</f>
        <v/>
      </c>
      <c r="CN40" t="str">
        <f>IF(ISBLANK(VLOOKUP($C40&amp;$D40&amp;$G40,Setup!$D$2:$CX$500,COLUMNS($J40:CN40)+9,FALSE)),"",VLOOKUP($C40&amp;$D40&amp;$G40,Setup!$D$2:$CX$500,COLUMNS($J40:CN40)+9,FALSE))</f>
        <v/>
      </c>
      <c r="CO40" t="str">
        <f>IF(ISBLANK(VLOOKUP($C40&amp;$D40&amp;$G40,Setup!$D$2:$CX$500,COLUMNS($J40:CO40)+9,FALSE)),"",VLOOKUP($C40&amp;$D40&amp;$G40,Setup!$D$2:$CX$500,COLUMNS($J40:CO40)+9,FALSE))</f>
        <v/>
      </c>
      <c r="CP40" t="str">
        <f>IF(ISBLANK(VLOOKUP($C40&amp;$D40&amp;$G40,Setup!$D$2:$CX$500,COLUMNS($J40:CP40)+9,FALSE)),"",VLOOKUP($C40&amp;$D40&amp;$G40,Setup!$D$2:$CX$500,COLUMNS($J40:CP40)+9,FALSE))</f>
        <v/>
      </c>
      <c r="CQ40" t="str">
        <f>IF(ISBLANK(VLOOKUP($C40&amp;$D40&amp;$G40,Setup!$D$2:$CX$500,COLUMNS($J40:CQ40)+9,FALSE)),"",VLOOKUP($C40&amp;$D40&amp;$G40,Setup!$D$2:$CX$500,COLUMNS($J40:CQ40)+9,FALSE))</f>
        <v/>
      </c>
      <c r="CR40" t="str">
        <f>IF(ISBLANK(VLOOKUP($C40&amp;$D40&amp;$G40,Setup!$D$2:$CX$500,COLUMNS($J40:CR40)+9,FALSE)),"",VLOOKUP($C40&amp;$D40&amp;$G40,Setup!$D$2:$CX$500,COLUMNS($J40:CR40)+9,FALSE))</f>
        <v/>
      </c>
      <c r="CS40" t="str">
        <f>IF(ISBLANK(VLOOKUP($C40&amp;$D40&amp;$G40,Setup!$D$2:$CX$500,COLUMNS($J40:CS40)+9,FALSE)),"",VLOOKUP($C40&amp;$D40&amp;$G40,Setup!$D$2:$CX$500,COLUMNS($J40:CS40)+9,FALSE))</f>
        <v/>
      </c>
      <c r="CT40" t="str">
        <f>IF(ISBLANK(VLOOKUP($C40&amp;$D40&amp;$G40,Setup!$D$2:$CX$500,COLUMNS($J40:CT40)+9,FALSE)),"",VLOOKUP($C40&amp;$D40&amp;$G40,Setup!$D$2:$CX$500,COLUMNS($J40:CT40)+9,FALSE))</f>
        <v/>
      </c>
      <c r="CU40" t="str">
        <f>IF(ISBLANK(VLOOKUP($C40&amp;$D40&amp;$G40,Setup!$D$2:$CX$500,COLUMNS($J40:CU40)+9,FALSE)),"",VLOOKUP($C40&amp;$D40&amp;$G40,Setup!$D$2:$CX$500,COLUMNS($J40:CU40)+9,FALSE))</f>
        <v/>
      </c>
    </row>
    <row r="41" spans="1:99" x14ac:dyDescent="0.25">
      <c r="A41" t="s">
        <v>515</v>
      </c>
      <c r="B41" t="s">
        <v>156</v>
      </c>
      <c r="C41" s="1" t="s">
        <v>18</v>
      </c>
      <c r="D41" s="1" t="s">
        <v>203</v>
      </c>
      <c r="E41" s="1" t="s">
        <v>582</v>
      </c>
      <c r="F41" s="1" t="s">
        <v>196</v>
      </c>
      <c r="G41" s="1" t="s">
        <v>29</v>
      </c>
      <c r="H41" s="1" t="s">
        <v>583</v>
      </c>
      <c r="I41" s="1" t="s">
        <v>569</v>
      </c>
      <c r="J41" t="str">
        <f>IF(ISBLANK(VLOOKUP($C41&amp;$D41&amp;$G41,Setup!$D$2:$CX$500,COLUMNS($J41:J41)+9,FALSE)),"",VLOOKUP($C41&amp;$D41&amp;$G41,Setup!$D$2:$CX$500,COLUMNS($J41:J41)+9,FALSE))</f>
        <v>Merchandise</v>
      </c>
      <c r="K41" t="str">
        <f>IF(ISBLANK(VLOOKUP($C41&amp;$D41&amp;$G41,Setup!$D$2:$CX$500,COLUMNS($J41:K41)+9,FALSE)),"",VLOOKUP($C41&amp;$D41&amp;$G41,Setup!$D$2:$CX$500,COLUMNS($J41:K41)+9,FALSE))</f>
        <v>SEE ALL BRANDS »</v>
      </c>
      <c r="L41" t="str">
        <f>IF(ISBLANK(VLOOKUP($C41&amp;$D41&amp;$G41,Setup!$D$2:$CX$500,COLUMNS($J41:L41)+9,FALSE)),"",VLOOKUP($C41&amp;$D41&amp;$G41,Setup!$D$2:$CX$500,COLUMNS($J41:L41)+9,FALSE))</f>
        <v/>
      </c>
      <c r="M41" t="str">
        <f>IF(ISBLANK(VLOOKUP($C41&amp;$D41&amp;$G41,Setup!$D$2:$CX$500,COLUMNS($J41:M41)+9,FALSE)),"",VLOOKUP($C41&amp;$D41&amp;$G41,Setup!$D$2:$CX$500,COLUMNS($J41:M41)+9,FALSE))</f>
        <v/>
      </c>
      <c r="N41" t="str">
        <f>IF(ISBLANK(VLOOKUP($C41&amp;$D41&amp;$G41,Setup!$D$2:$CX$500,COLUMNS($J41:N41)+9,FALSE)),"",VLOOKUP($C41&amp;$D41&amp;$G41,Setup!$D$2:$CX$500,COLUMNS($J41:N41)+9,FALSE))</f>
        <v/>
      </c>
      <c r="O41" t="str">
        <f>IF(ISBLANK(VLOOKUP($C41&amp;$D41&amp;$G41,Setup!$D$2:$CX$500,COLUMNS($J41:O41)+9,FALSE)),"",VLOOKUP($C41&amp;$D41&amp;$G41,Setup!$D$2:$CX$500,COLUMNS($J41:O41)+9,FALSE))</f>
        <v/>
      </c>
      <c r="P41" t="str">
        <f>IF(ISBLANK(VLOOKUP($C41&amp;$D41&amp;$G41,Setup!$D$2:$CX$500,COLUMNS($J41:P41)+9,FALSE)),"",VLOOKUP($C41&amp;$D41&amp;$G41,Setup!$D$2:$CX$500,COLUMNS($J41:P41)+9,FALSE))</f>
        <v/>
      </c>
      <c r="Q41" t="str">
        <f>IF(ISBLANK(VLOOKUP($C41&amp;$D41&amp;$G41,Setup!$D$2:$CX$500,COLUMNS($J41:Q41)+9,FALSE)),"",VLOOKUP($C41&amp;$D41&amp;$G41,Setup!$D$2:$CX$500,COLUMNS($J41:Q41)+9,FALSE))</f>
        <v/>
      </c>
      <c r="R41" t="str">
        <f>IF(ISBLANK(VLOOKUP($C41&amp;$D41&amp;$G41,Setup!$D$2:$CX$500,COLUMNS($J41:R41)+9,FALSE)),"",VLOOKUP($C41&amp;$D41&amp;$G41,Setup!$D$2:$CX$500,COLUMNS($J41:R41)+9,FALSE))</f>
        <v/>
      </c>
      <c r="S41" t="str">
        <f>IF(ISBLANK(VLOOKUP($C41&amp;$D41&amp;$G41,Setup!$D$2:$CX$500,COLUMNS($J41:S41)+9,FALSE)),"",VLOOKUP($C41&amp;$D41&amp;$G41,Setup!$D$2:$CX$500,COLUMNS($J41:S41)+9,FALSE))</f>
        <v/>
      </c>
      <c r="T41" t="str">
        <f>IF(ISBLANK(VLOOKUP($C41&amp;$D41&amp;$G41,Setup!$D$2:$CX$500,COLUMNS($J41:T41)+9,FALSE)),"",VLOOKUP($C41&amp;$D41&amp;$G41,Setup!$D$2:$CX$500,COLUMNS($J41:T41)+9,FALSE))</f>
        <v>Vouchers and Cash</v>
      </c>
      <c r="U41" t="str">
        <f>IF(ISBLANK(VLOOKUP($C41&amp;$D41&amp;$G41,Setup!$D$2:$CX$500,COLUMNS($J41:U41)+9,FALSE)),"",VLOOKUP($C41&amp;$D41&amp;$G41,Setup!$D$2:$CX$500,COLUMNS($J41:U41)+9,FALSE))</f>
        <v>Select and Credit</v>
      </c>
      <c r="V41" t="str">
        <f>IF(ISBLANK(VLOOKUP($C41&amp;$D41&amp;$G41,Setup!$D$2:$CX$500,COLUMNS($J41:V41)+9,FALSE)),"",VLOOKUP($C41&amp;$D41&amp;$G41,Setup!$D$2:$CX$500,COLUMNS($J41:V41)+9,FALSE))</f>
        <v/>
      </c>
      <c r="W41" t="str">
        <f>IF(ISBLANK(VLOOKUP($C41&amp;$D41&amp;$G41,Setup!$D$2:$CX$500,COLUMNS($J41:W41)+9,FALSE)),"",VLOOKUP($C41&amp;$D41&amp;$G41,Setup!$D$2:$CX$500,COLUMNS($J41:W41)+9,FALSE))</f>
        <v/>
      </c>
      <c r="X41" t="str">
        <f>IF(ISBLANK(VLOOKUP($C41&amp;$D41&amp;$G41,Setup!$D$2:$CX$500,COLUMNS($J41:X41)+9,FALSE)),"",VLOOKUP($C41&amp;$D41&amp;$G41,Setup!$D$2:$CX$500,COLUMNS($J41:X41)+9,FALSE))</f>
        <v/>
      </c>
      <c r="Y41" t="str">
        <f>IF(ISBLANK(VLOOKUP($C41&amp;$D41&amp;$G41,Setup!$D$2:$CX$500,COLUMNS($J41:Y41)+9,FALSE)),"",VLOOKUP($C41&amp;$D41&amp;$G41,Setup!$D$2:$CX$500,COLUMNS($J41:Y41)+9,FALSE))</f>
        <v/>
      </c>
      <c r="Z41" t="str">
        <f>IF(ISBLANK(VLOOKUP($C41&amp;$D41&amp;$G41,Setup!$D$2:$CX$500,COLUMNS($J41:Z41)+9,FALSE)),"",VLOOKUP($C41&amp;$D41&amp;$G41,Setup!$D$2:$CX$500,COLUMNS($J41:Z41)+9,FALSE))</f>
        <v/>
      </c>
      <c r="AA41" t="str">
        <f>IF(ISBLANK(VLOOKUP($C41&amp;$D41&amp;$G41,Setup!$D$2:$CX$500,COLUMNS($J41:AA41)+9,FALSE)),"",VLOOKUP($C41&amp;$D41&amp;$G41,Setup!$D$2:$CX$500,COLUMNS($J41:AA41)+9,FALSE))</f>
        <v/>
      </c>
      <c r="AB41" t="str">
        <f>IF(ISBLANK(VLOOKUP($C41&amp;$D41&amp;$G41,Setup!$D$2:$CX$500,COLUMNS($J41:AB41)+9,FALSE)),"",VLOOKUP($C41&amp;$D41&amp;$G41,Setup!$D$2:$CX$500,COLUMNS($J41:AB41)+9,FALSE))</f>
        <v/>
      </c>
      <c r="AC41" t="str">
        <f>IF(ISBLANK(VLOOKUP($C41&amp;$D41&amp;$G41,Setup!$D$2:$CX$500,COLUMNS($J41:AC41)+9,FALSE)),"",VLOOKUP($C41&amp;$D41&amp;$G41,Setup!$D$2:$CX$500,COLUMNS($J41:AC41)+9,FALSE))</f>
        <v/>
      </c>
      <c r="AD41" t="str">
        <f>IF(ISBLANK(VLOOKUP($C41&amp;$D41&amp;$G41,Setup!$D$2:$CX$500,COLUMNS($J41:AD41)+9,FALSE)),"",VLOOKUP($C41&amp;$D41&amp;$G41,Setup!$D$2:$CX$500,COLUMNS($J41:AD41)+9,FALSE))</f>
        <v>Travel</v>
      </c>
      <c r="AE41" t="str">
        <f>IF(ISBLANK(VLOOKUP($C41&amp;$D41&amp;$G41,Setup!$D$2:$CX$500,COLUMNS($J41:AE41)+9,FALSE)),"",VLOOKUP($C41&amp;$D41&amp;$G41,Setup!$D$2:$CX$500,COLUMNS($J41:AE41)+9,FALSE))</f>
        <v>Flights</v>
      </c>
      <c r="AF41" t="str">
        <f>IF(ISBLANK(VLOOKUP($C41&amp;$D41&amp;$G41,Setup!$D$2:$CX$500,COLUMNS($J41:AF41)+9,FALSE)),"",VLOOKUP($C41&amp;$D41&amp;$G41,Setup!$D$2:$CX$500,COLUMNS($J41:AF41)+9,FALSE))</f>
        <v>Hotels</v>
      </c>
      <c r="AG41" t="str">
        <f>IF(ISBLANK(VLOOKUP($C41&amp;$D41&amp;$G41,Setup!$D$2:$CX$500,COLUMNS($J41:AG41)+9,FALSE)),"",VLOOKUP($C41&amp;$D41&amp;$G41,Setup!$D$2:$CX$500,COLUMNS($J41:AG41)+9,FALSE))</f>
        <v>Cars</v>
      </c>
      <c r="AH41" t="str">
        <f>IF(ISBLANK(VLOOKUP($C41&amp;$D41&amp;$G41,Setup!$D$2:$CX$500,COLUMNS($J41:AH41)+9,FALSE)),"",VLOOKUP($C41&amp;$D41&amp;$G41,Setup!$D$2:$CX$500,COLUMNS($J41:AH41)+9,FALSE))</f>
        <v>Activities</v>
      </c>
      <c r="AI41" t="str">
        <f>IF(ISBLANK(VLOOKUP($C41&amp;$D41&amp;$G41,Setup!$D$2:$CX$500,COLUMNS($J41:AI41)+9,FALSE)),"",VLOOKUP($C41&amp;$D41&amp;$G41,Setup!$D$2:$CX$500,COLUMNS($J41:AI41)+9,FALSE))</f>
        <v>Deals</v>
      </c>
      <c r="AJ41" t="str">
        <f>IF(ISBLANK(VLOOKUP($C41&amp;$D41&amp;$G41,Setup!$D$2:$CX$500,COLUMNS($J41:AJ41)+9,FALSE)),"",VLOOKUP($C41&amp;$D41&amp;$G41,Setup!$D$2:$CX$500,COLUMNS($J41:AJ41)+9,FALSE))</f>
        <v>My Trips</v>
      </c>
      <c r="AK41" t="str">
        <f>IF(ISBLANK(VLOOKUP($C41&amp;$D41&amp;$G41,Setup!$D$2:$CX$500,COLUMNS($J41:AK41)+9,FALSE)),"",VLOOKUP($C41&amp;$D41&amp;$G41,Setup!$D$2:$CX$500,COLUMNS($J41:AK41)+9,FALSE))</f>
        <v>Itinerary</v>
      </c>
      <c r="AL41" t="str">
        <f>IF(ISBLANK(VLOOKUP($C41&amp;$D41&amp;$G41,Setup!$D$2:$CX$500,COLUMNS($J41:AL41)+9,FALSE)),"",VLOOKUP($C41&amp;$D41&amp;$G41,Setup!$D$2:$CX$500,COLUMNS($J41:AL41)+9,FALSE))</f>
        <v>Points Transfer</v>
      </c>
      <c r="AM41" t="str">
        <f>IF(ISBLANK(VLOOKUP($C41&amp;$D41&amp;$G41,Setup!$D$2:$CX$500,COLUMNS($J41:AM41)+9,FALSE)),"",VLOOKUP($C41&amp;$D41&amp;$G41,Setup!$D$2:$CX$500,COLUMNS($J41:AM41)+9,FALSE))</f>
        <v/>
      </c>
      <c r="AN41" t="str">
        <f>IF(ISBLANK(VLOOKUP($C41&amp;$D41&amp;$G41,Setup!$D$2:$CX$500,COLUMNS($J41:AN41)+9,FALSE)),"",VLOOKUP($C41&amp;$D41&amp;$G41,Setup!$D$2:$CX$500,COLUMNS($J41:AN41)+9,FALSE))</f>
        <v>Shop at Partners</v>
      </c>
      <c r="AO41" t="str">
        <f>IF(ISBLANK(VLOOKUP($C41&amp;$D41&amp;$G41,Setup!$D$2:$CX$500,COLUMNS($J41:AO41)+9,FALSE)),"",VLOOKUP($C41&amp;$D41&amp;$G41,Setup!$D$2:$CX$500,COLUMNS($J41:AO41)+9,FALSE))</f>
        <v>Shop with Points</v>
      </c>
      <c r="AP41" t="str">
        <f>IF(ISBLANK(VLOOKUP($C41&amp;$D41&amp;$G41,Setup!$D$2:$CX$500,COLUMNS($J41:AP41)+9,FALSE)),"",VLOOKUP($C41&amp;$D41&amp;$G41,Setup!$D$2:$CX$500,COLUMNS($J41:AP41)+9,FALSE))</f>
        <v>Instant Rewards</v>
      </c>
      <c r="AQ41" t="str">
        <f>IF(ISBLANK(VLOOKUP($C41&amp;$D41&amp;$G41,Setup!$D$2:$CX$500,COLUMNS($J41:AQ41)+9,FALSE)),"",VLOOKUP($C41&amp;$D41&amp;$G41,Setup!$D$2:$CX$500,COLUMNS($J41:AQ41)+9,FALSE))</f>
        <v>SEE ALL »</v>
      </c>
      <c r="AR41" t="str">
        <f>IF(ISBLANK(VLOOKUP($C41&amp;$D41&amp;$G41,Setup!$D$2:$CX$500,COLUMNS($J41:AR41)+9,FALSE)),"",VLOOKUP($C41&amp;$D41&amp;$G41,Setup!$D$2:$CX$500,COLUMNS($J41:AR41)+9,FALSE))</f>
        <v/>
      </c>
      <c r="AS41" t="str">
        <f>IF(ISBLANK(VLOOKUP($C41&amp;$D41&amp;$G41,Setup!$D$2:$CX$500,COLUMNS($J41:AS41)+9,FALSE)),"",VLOOKUP($C41&amp;$D41&amp;$G41,Setup!$D$2:$CX$500,COLUMNS($J41:AS41)+9,FALSE))</f>
        <v/>
      </c>
      <c r="AT41" t="str">
        <f>IF(ISBLANK(VLOOKUP($C41&amp;$D41&amp;$G41,Setup!$D$2:$CX$500,COLUMNS($J41:AT41)+9,FALSE)),"",VLOOKUP($C41&amp;$D41&amp;$G41,Setup!$D$2:$CX$500,COLUMNS($J41:AT41)+9,FALSE))</f>
        <v/>
      </c>
      <c r="AU41" t="str">
        <f>IF(ISBLANK(VLOOKUP($C41&amp;$D41&amp;$G41,Setup!$D$2:$CX$500,COLUMNS($J41:AU41)+9,FALSE)),"",VLOOKUP($C41&amp;$D41&amp;$G41,Setup!$D$2:$CX$500,COLUMNS($J41:AU41)+9,FALSE))</f>
        <v/>
      </c>
      <c r="AV41" t="str">
        <f>IF(ISBLANK(VLOOKUP($C41&amp;$D41&amp;$G41,Setup!$D$2:$CX$500,COLUMNS($J41:AV41)+9,FALSE)),"",VLOOKUP($C41&amp;$D41&amp;$G41,Setup!$D$2:$CX$500,COLUMNS($J41:AV41)+9,FALSE))</f>
        <v/>
      </c>
      <c r="AW41" t="str">
        <f>IF(ISBLANK(VLOOKUP($C41&amp;$D41&amp;$G41,Setup!$D$2:$CX$500,COLUMNS($J41:AW41)+9,FALSE)),"",VLOOKUP($C41&amp;$D41&amp;$G41,Setup!$D$2:$CX$500,COLUMNS($J41:AW41)+9,FALSE))</f>
        <v/>
      </c>
      <c r="AX41" t="str">
        <f>IF(ISBLANK(VLOOKUP($C41&amp;$D41&amp;$G41,Setup!$D$2:$CX$500,COLUMNS($J41:AX41)+9,FALSE)),"",VLOOKUP($C41&amp;$D41&amp;$G41,Setup!$D$2:$CX$500,COLUMNS($J41:AX41)+9,FALSE))</f>
        <v>Offers and Privileges</v>
      </c>
      <c r="AY41" t="str">
        <f>IF(ISBLANK(VLOOKUP($C41&amp;$D41&amp;$G41,Setup!$D$2:$CX$500,COLUMNS($J41:AY41)+9,FALSE)),"",VLOOKUP($C41&amp;$D41&amp;$G41,Setup!$D$2:$CX$500,COLUMNS($J41:AY41)+9,FALSE))</f>
        <v>Citi World Privileges</v>
      </c>
      <c r="AZ41" t="str">
        <f>IF(ISBLANK(VLOOKUP($C41&amp;$D41&amp;$G41,Setup!$D$2:$CX$500,COLUMNS($J41:AZ41)+9,FALSE)),"",VLOOKUP($C41&amp;$D41&amp;$G41,Setup!$D$2:$CX$500,COLUMNS($J41:AZ41)+9,FALSE))</f>
        <v>Citi Dining Program</v>
      </c>
      <c r="BA41" t="str">
        <f>IF(ISBLANK(VLOOKUP($C41&amp;$D41&amp;$G41,Setup!$D$2:$CX$500,COLUMNS($J41:BA41)+9,FALSE)),"",VLOOKUP($C41&amp;$D41&amp;$G41,Setup!$D$2:$CX$500,COLUMNS($J41:BA41)+9,FALSE))</f>
        <v>SEE ALL »</v>
      </c>
      <c r="BB41" t="str">
        <f>IF(ISBLANK(VLOOKUP($C41&amp;$D41&amp;$G41,Setup!$D$2:$CX$500,COLUMNS($J41:BB41)+9,FALSE)),"",VLOOKUP($C41&amp;$D41&amp;$G41,Setup!$D$2:$CX$500,COLUMNS($J41:BB41)+9,FALSE))</f>
        <v/>
      </c>
      <c r="BC41" t="str">
        <f>IF(ISBLANK(VLOOKUP($C41&amp;$D41&amp;$G41,Setup!$D$2:$CX$500,COLUMNS($J41:BC41)+9,FALSE)),"",VLOOKUP($C41&amp;$D41&amp;$G41,Setup!$D$2:$CX$500,COLUMNS($J41:BC41)+9,FALSE))</f>
        <v/>
      </c>
      <c r="BD41" t="str">
        <f>IF(ISBLANK(VLOOKUP($C41&amp;$D41&amp;$G41,Setup!$D$2:$CX$500,COLUMNS($J41:BD41)+9,FALSE)),"",VLOOKUP($C41&amp;$D41&amp;$G41,Setup!$D$2:$CX$500,COLUMNS($J41:BD41)+9,FALSE))</f>
        <v/>
      </c>
      <c r="BE41" t="str">
        <f>IF(ISBLANK(VLOOKUP($C41&amp;$D41&amp;$G41,Setup!$D$2:$CX$500,COLUMNS($J41:BE41)+9,FALSE)),"",VLOOKUP($C41&amp;$D41&amp;$G41,Setup!$D$2:$CX$500,COLUMNS($J41:BE41)+9,FALSE))</f>
        <v/>
      </c>
      <c r="BF41" t="str">
        <f>IF(ISBLANK(VLOOKUP($C41&amp;$D41&amp;$G41,Setup!$D$2:$CX$500,COLUMNS($J41:BF41)+9,FALSE)),"",VLOOKUP($C41&amp;$D41&amp;$G41,Setup!$D$2:$CX$500,COLUMNS($J41:BF41)+9,FALSE))</f>
        <v/>
      </c>
      <c r="BG41" t="str">
        <f>IF(ISBLANK(VLOOKUP($C41&amp;$D41&amp;$G41,Setup!$D$2:$CX$500,COLUMNS($J41:BG41)+9,FALSE)),"",VLOOKUP($C41&amp;$D41&amp;$G41,Setup!$D$2:$CX$500,COLUMNS($J41:BG41)+9,FALSE))</f>
        <v/>
      </c>
      <c r="BH41" t="str">
        <f>IF(ISBLANK(VLOOKUP($C41&amp;$D41&amp;$G41,Setup!$D$2:$CX$500,COLUMNS($J41:BH41)+9,FALSE)),"",VLOOKUP($C41&amp;$D41&amp;$G41,Setup!$D$2:$CX$500,COLUMNS($J41:BH41)+9,FALSE))</f>
        <v/>
      </c>
      <c r="BI41" t="str">
        <f>IF(ISBLANK(VLOOKUP($C41&amp;$D41&amp;$G41,Setup!$D$2:$CX$500,COLUMNS($J41:BI41)+9,FALSE)),"",VLOOKUP($C41&amp;$D41&amp;$G41,Setup!$D$2:$CX$500,COLUMNS($J41:BI41)+9,FALSE))</f>
        <v/>
      </c>
      <c r="BJ41" t="str">
        <f>IF(ISBLANK(VLOOKUP($C41&amp;$D41&amp;$G41,Setup!$D$2:$CX$500,COLUMNS($J41:BJ41)+9,FALSE)),"",VLOOKUP($C41&amp;$D41&amp;$G41,Setup!$D$2:$CX$500,COLUMNS($J41:BJ41)+9,FALSE))</f>
        <v/>
      </c>
      <c r="BK41" t="str">
        <f>IF(ISBLANK(VLOOKUP($C41&amp;$D41&amp;$G41,Setup!$D$2:$CX$500,COLUMNS($J41:BK41)+9,FALSE)),"",VLOOKUP($C41&amp;$D41&amp;$G41,Setup!$D$2:$CX$500,COLUMNS($J41:BK41)+9,FALSE))</f>
        <v/>
      </c>
      <c r="BL41" t="str">
        <f>IF(ISBLANK(VLOOKUP($C41&amp;$D41&amp;$G41,Setup!$D$2:$CX$500,COLUMNS($J41:BL41)+9,FALSE)),"",VLOOKUP($C41&amp;$D41&amp;$G41,Setup!$D$2:$CX$500,COLUMNS($J41:BL41)+9,FALSE))</f>
        <v/>
      </c>
      <c r="BM41" t="str">
        <f>IF(ISBLANK(VLOOKUP($C41&amp;$D41&amp;$G41,Setup!$D$2:$CX$500,COLUMNS($J41:BM41)+9,FALSE)),"",VLOOKUP($C41&amp;$D41&amp;$G41,Setup!$D$2:$CX$500,COLUMNS($J41:BM41)+9,FALSE))</f>
        <v/>
      </c>
      <c r="BN41" t="str">
        <f>IF(ISBLANK(VLOOKUP($C41&amp;$D41&amp;$G41,Setup!$D$2:$CX$500,COLUMNS($J41:BN41)+9,FALSE)),"",VLOOKUP($C41&amp;$D41&amp;$G41,Setup!$D$2:$CX$500,COLUMNS($J41:BN41)+9,FALSE))</f>
        <v/>
      </c>
      <c r="BO41" t="str">
        <f>IF(ISBLANK(VLOOKUP($C41&amp;$D41&amp;$G41,Setup!$D$2:$CX$500,COLUMNS($J41:BO41)+9,FALSE)),"",VLOOKUP($C41&amp;$D41&amp;$G41,Setup!$D$2:$CX$500,COLUMNS($J41:BO41)+9,FALSE))</f>
        <v/>
      </c>
      <c r="BP41" t="str">
        <f>IF(ISBLANK(VLOOKUP($C41&amp;$D41&amp;$G41,Setup!$D$2:$CX$500,COLUMNS($J41:BP41)+9,FALSE)),"",VLOOKUP($C41&amp;$D41&amp;$G41,Setup!$D$2:$CX$500,COLUMNS($J41:BP41)+9,FALSE))</f>
        <v/>
      </c>
      <c r="BQ41" t="str">
        <f>IF(ISBLANK(VLOOKUP($C41&amp;$D41&amp;$G41,Setup!$D$2:$CX$500,COLUMNS($J41:BQ41)+9,FALSE)),"",VLOOKUP($C41&amp;$D41&amp;$G41,Setup!$D$2:$CX$500,COLUMNS($J41:BQ41)+9,FALSE))</f>
        <v/>
      </c>
      <c r="BR41" t="str">
        <f>IF(ISBLANK(VLOOKUP($C41&amp;$D41&amp;$G41,Setup!$D$2:$CX$500,COLUMNS($J41:BR41)+9,FALSE)),"",VLOOKUP($C41&amp;$D41&amp;$G41,Setup!$D$2:$CX$500,COLUMNS($J41:BR41)+9,FALSE))</f>
        <v/>
      </c>
      <c r="BS41" t="str">
        <f>IF(ISBLANK(VLOOKUP($C41&amp;$D41&amp;$G41,Setup!$D$2:$CX$500,COLUMNS($J41:BS41)+9,FALSE)),"",VLOOKUP($C41&amp;$D41&amp;$G41,Setup!$D$2:$CX$500,COLUMNS($J41:BS41)+9,FALSE))</f>
        <v/>
      </c>
      <c r="BT41" t="str">
        <f>IF(ISBLANK(VLOOKUP($C41&amp;$D41&amp;$G41,Setup!$D$2:$CX$500,COLUMNS($J41:BT41)+9,FALSE)),"",VLOOKUP($C41&amp;$D41&amp;$G41,Setup!$D$2:$CX$500,COLUMNS($J41:BT41)+9,FALSE))</f>
        <v/>
      </c>
      <c r="BU41" t="str">
        <f>IF(ISBLANK(VLOOKUP($C41&amp;$D41&amp;$G41,Setup!$D$2:$CX$500,COLUMNS($J41:BU41)+9,FALSE)),"",VLOOKUP($C41&amp;$D41&amp;$G41,Setup!$D$2:$CX$500,COLUMNS($J41:BU41)+9,FALSE))</f>
        <v/>
      </c>
      <c r="BV41" t="str">
        <f>IF(ISBLANK(VLOOKUP($C41&amp;$D41&amp;$G41,Setup!$D$2:$CX$500,COLUMNS($J41:BV41)+9,FALSE)),"",VLOOKUP($C41&amp;$D41&amp;$G41,Setup!$D$2:$CX$500,COLUMNS($J41:BV41)+9,FALSE))</f>
        <v/>
      </c>
      <c r="BW41" t="str">
        <f>IF(ISBLANK(VLOOKUP($C41&amp;$D41&amp;$G41,Setup!$D$2:$CX$500,COLUMNS($J41:BW41)+9,FALSE)),"",VLOOKUP($C41&amp;$D41&amp;$G41,Setup!$D$2:$CX$500,COLUMNS($J41:BW41)+9,FALSE))</f>
        <v/>
      </c>
      <c r="BX41" t="str">
        <f>IF(ISBLANK(VLOOKUP($C41&amp;$D41&amp;$G41,Setup!$D$2:$CX$500,COLUMNS($J41:BX41)+9,FALSE)),"",VLOOKUP($C41&amp;$D41&amp;$G41,Setup!$D$2:$CX$500,COLUMNS($J41:BX41)+9,FALSE))</f>
        <v/>
      </c>
      <c r="BY41" t="str">
        <f>IF(ISBLANK(VLOOKUP($C41&amp;$D41&amp;$G41,Setup!$D$2:$CX$500,COLUMNS($J41:BY41)+9,FALSE)),"",VLOOKUP($C41&amp;$D41&amp;$G41,Setup!$D$2:$CX$500,COLUMNS($J41:BY41)+9,FALSE))</f>
        <v/>
      </c>
      <c r="BZ41" t="str">
        <f>IF(ISBLANK(VLOOKUP($C41&amp;$D41&amp;$G41,Setup!$D$2:$CX$500,COLUMNS($J41:BZ41)+9,FALSE)),"",VLOOKUP($C41&amp;$D41&amp;$G41,Setup!$D$2:$CX$500,COLUMNS($J41:BZ41)+9,FALSE))</f>
        <v/>
      </c>
      <c r="CA41" t="str">
        <f>IF(ISBLANK(VLOOKUP($C41&amp;$D41&amp;$G41,Setup!$D$2:$CX$500,COLUMNS($J41:CA41)+9,FALSE)),"",VLOOKUP($C41&amp;$D41&amp;$G41,Setup!$D$2:$CX$500,COLUMNS($J41:CA41)+9,FALSE))</f>
        <v/>
      </c>
      <c r="CB41" t="str">
        <f>IF(ISBLANK(VLOOKUP($C41&amp;$D41&amp;$G41,Setup!$D$2:$CX$500,COLUMNS($J41:CB41)+9,FALSE)),"",VLOOKUP($C41&amp;$D41&amp;$G41,Setup!$D$2:$CX$500,COLUMNS($J41:CB41)+9,FALSE))</f>
        <v/>
      </c>
      <c r="CC41" t="str">
        <f>IF(ISBLANK(VLOOKUP($C41&amp;$D41&amp;$G41,Setup!$D$2:$CX$500,COLUMNS($J41:CC41)+9,FALSE)),"",VLOOKUP($C41&amp;$D41&amp;$G41,Setup!$D$2:$CX$500,COLUMNS($J41:CC41)+9,FALSE))</f>
        <v/>
      </c>
      <c r="CD41" t="str">
        <f>IF(ISBLANK(VLOOKUP($C41&amp;$D41&amp;$G41,Setup!$D$2:$CX$500,COLUMNS($J41:CD41)+9,FALSE)),"",VLOOKUP($C41&amp;$D41&amp;$G41,Setup!$D$2:$CX$500,COLUMNS($J41:CD41)+9,FALSE))</f>
        <v/>
      </c>
      <c r="CE41" t="str">
        <f>IF(ISBLANK(VLOOKUP($C41&amp;$D41&amp;$G41,Setup!$D$2:$CX$500,COLUMNS($J41:CE41)+9,FALSE)),"",VLOOKUP($C41&amp;$D41&amp;$G41,Setup!$D$2:$CX$500,COLUMNS($J41:CE41)+9,FALSE))</f>
        <v/>
      </c>
      <c r="CF41" t="str">
        <f>IF(ISBLANK(VLOOKUP($C41&amp;$D41&amp;$G41,Setup!$D$2:$CX$500,COLUMNS($J41:CF41)+9,FALSE)),"",VLOOKUP($C41&amp;$D41&amp;$G41,Setup!$D$2:$CX$500,COLUMNS($J41:CF41)+9,FALSE))</f>
        <v/>
      </c>
      <c r="CG41" t="str">
        <f>IF(ISBLANK(VLOOKUP($C41&amp;$D41&amp;$G41,Setup!$D$2:$CX$500,COLUMNS($J41:CG41)+9,FALSE)),"",VLOOKUP($C41&amp;$D41&amp;$G41,Setup!$D$2:$CX$500,COLUMNS($J41:CG41)+9,FALSE))</f>
        <v/>
      </c>
      <c r="CH41" t="str">
        <f>IF(ISBLANK(VLOOKUP($C41&amp;$D41&amp;$G41,Setup!$D$2:$CX$500,COLUMNS($J41:CH41)+9,FALSE)),"",VLOOKUP($C41&amp;$D41&amp;$G41,Setup!$D$2:$CX$500,COLUMNS($J41:CH41)+9,FALSE))</f>
        <v/>
      </c>
      <c r="CI41" t="str">
        <f>IF(ISBLANK(VLOOKUP($C41&amp;$D41&amp;$G41,Setup!$D$2:$CX$500,COLUMNS($J41:CI41)+9,FALSE)),"",VLOOKUP($C41&amp;$D41&amp;$G41,Setup!$D$2:$CX$500,COLUMNS($J41:CI41)+9,FALSE))</f>
        <v/>
      </c>
      <c r="CJ41" t="str">
        <f>IF(ISBLANK(VLOOKUP($C41&amp;$D41&amp;$G41,Setup!$D$2:$CX$500,COLUMNS($J41:CJ41)+9,FALSE)),"",VLOOKUP($C41&amp;$D41&amp;$G41,Setup!$D$2:$CX$500,COLUMNS($J41:CJ41)+9,FALSE))</f>
        <v/>
      </c>
      <c r="CK41" t="str">
        <f>IF(ISBLANK(VLOOKUP($C41&amp;$D41&amp;$G41,Setup!$D$2:$CX$500,COLUMNS($J41:CK41)+9,FALSE)),"",VLOOKUP($C41&amp;$D41&amp;$G41,Setup!$D$2:$CX$500,COLUMNS($J41:CK41)+9,FALSE))</f>
        <v/>
      </c>
      <c r="CL41" t="str">
        <f>IF(ISBLANK(VLOOKUP($C41&amp;$D41&amp;$G41,Setup!$D$2:$CX$500,COLUMNS($J41:CL41)+9,FALSE)),"",VLOOKUP($C41&amp;$D41&amp;$G41,Setup!$D$2:$CX$500,COLUMNS($J41:CL41)+9,FALSE))</f>
        <v/>
      </c>
      <c r="CM41" t="str">
        <f>IF(ISBLANK(VLOOKUP($C41&amp;$D41&amp;$G41,Setup!$D$2:$CX$500,COLUMNS($J41:CM41)+9,FALSE)),"",VLOOKUP($C41&amp;$D41&amp;$G41,Setup!$D$2:$CX$500,COLUMNS($J41:CM41)+9,FALSE))</f>
        <v/>
      </c>
      <c r="CN41" t="str">
        <f>IF(ISBLANK(VLOOKUP($C41&amp;$D41&amp;$G41,Setup!$D$2:$CX$500,COLUMNS($J41:CN41)+9,FALSE)),"",VLOOKUP($C41&amp;$D41&amp;$G41,Setup!$D$2:$CX$500,COLUMNS($J41:CN41)+9,FALSE))</f>
        <v/>
      </c>
      <c r="CO41" t="str">
        <f>IF(ISBLANK(VLOOKUP($C41&amp;$D41&amp;$G41,Setup!$D$2:$CX$500,COLUMNS($J41:CO41)+9,FALSE)),"",VLOOKUP($C41&amp;$D41&amp;$G41,Setup!$D$2:$CX$500,COLUMNS($J41:CO41)+9,FALSE))</f>
        <v/>
      </c>
      <c r="CP41" t="str">
        <f>IF(ISBLANK(VLOOKUP($C41&amp;$D41&amp;$G41,Setup!$D$2:$CX$500,COLUMNS($J41:CP41)+9,FALSE)),"",VLOOKUP($C41&amp;$D41&amp;$G41,Setup!$D$2:$CX$500,COLUMNS($J41:CP41)+9,FALSE))</f>
        <v/>
      </c>
      <c r="CQ41" t="str">
        <f>IF(ISBLANK(VLOOKUP($C41&amp;$D41&amp;$G41,Setup!$D$2:$CX$500,COLUMNS($J41:CQ41)+9,FALSE)),"",VLOOKUP($C41&amp;$D41&amp;$G41,Setup!$D$2:$CX$500,COLUMNS($J41:CQ41)+9,FALSE))</f>
        <v/>
      </c>
      <c r="CR41" t="str">
        <f>IF(ISBLANK(VLOOKUP($C41&amp;$D41&amp;$G41,Setup!$D$2:$CX$500,COLUMNS($J41:CR41)+9,FALSE)),"",VLOOKUP($C41&amp;$D41&amp;$G41,Setup!$D$2:$CX$500,COLUMNS($J41:CR41)+9,FALSE))</f>
        <v/>
      </c>
      <c r="CS41" t="str">
        <f>IF(ISBLANK(VLOOKUP($C41&amp;$D41&amp;$G41,Setup!$D$2:$CX$500,COLUMNS($J41:CS41)+9,FALSE)),"",VLOOKUP($C41&amp;$D41&amp;$G41,Setup!$D$2:$CX$500,COLUMNS($J41:CS41)+9,FALSE))</f>
        <v/>
      </c>
      <c r="CT41" t="str">
        <f>IF(ISBLANK(VLOOKUP($C41&amp;$D41&amp;$G41,Setup!$D$2:$CX$500,COLUMNS($J41:CT41)+9,FALSE)),"",VLOOKUP($C41&amp;$D41&amp;$G41,Setup!$D$2:$CX$500,COLUMNS($J41:CT41)+9,FALSE))</f>
        <v/>
      </c>
      <c r="CU41" t="str">
        <f>IF(ISBLANK(VLOOKUP($C41&amp;$D41&amp;$G41,Setup!$D$2:$CX$500,COLUMNS($J41:CU41)+9,FALSE)),"",VLOOKUP($C41&amp;$D41&amp;$G41,Setup!$D$2:$CX$500,COLUMNS($J41:CU41)+9,FALSE))</f>
        <v/>
      </c>
    </row>
    <row r="42" spans="1:99" x14ac:dyDescent="0.25">
      <c r="A42" t="s">
        <v>515</v>
      </c>
      <c r="B42" t="s">
        <v>156</v>
      </c>
      <c r="C42" s="1" t="s">
        <v>19</v>
      </c>
      <c r="D42" s="1" t="s">
        <v>204</v>
      </c>
      <c r="E42" s="1" t="s">
        <v>584</v>
      </c>
      <c r="F42" s="1" t="s">
        <v>205</v>
      </c>
      <c r="G42" s="1" t="s">
        <v>29</v>
      </c>
      <c r="H42" s="1" t="s">
        <v>585</v>
      </c>
      <c r="I42" s="1" t="s">
        <v>586</v>
      </c>
      <c r="J42" t="str">
        <f>IF(ISBLANK(VLOOKUP($C42&amp;$D42&amp;$G42,Setup!$D$2:$CX$500,COLUMNS($J42:J42)+9,FALSE)),"",VLOOKUP($C42&amp;$D42&amp;$G42,Setup!$D$2:$CX$500,COLUMNS($J42:J42)+9,FALSE))</f>
        <v>Merchandise</v>
      </c>
      <c r="K42" t="str">
        <f>IF(ISBLANK(VLOOKUP($C42&amp;$D42&amp;$G42,Setup!$D$2:$CX$500,COLUMNS($J42:K42)+9,FALSE)),"",VLOOKUP($C42&amp;$D42&amp;$G42,Setup!$D$2:$CX$500,COLUMNS($J42:K42)+9,FALSE))</f>
        <v>SEE ALL BRANDS »</v>
      </c>
      <c r="L42" t="str">
        <f>IF(ISBLANK(VLOOKUP($C42&amp;$D42&amp;$G42,Setup!$D$2:$CX$500,COLUMNS($J42:L42)+9,FALSE)),"",VLOOKUP($C42&amp;$D42&amp;$G42,Setup!$D$2:$CX$500,COLUMNS($J42:L42)+9,FALSE))</f>
        <v/>
      </c>
      <c r="M42" t="str">
        <f>IF(ISBLANK(VLOOKUP($C42&amp;$D42&amp;$G42,Setup!$D$2:$CX$500,COLUMNS($J42:M42)+9,FALSE)),"",VLOOKUP($C42&amp;$D42&amp;$G42,Setup!$D$2:$CX$500,COLUMNS($J42:M42)+9,FALSE))</f>
        <v/>
      </c>
      <c r="N42" t="str">
        <f>IF(ISBLANK(VLOOKUP($C42&amp;$D42&amp;$G42,Setup!$D$2:$CX$500,COLUMNS($J42:N42)+9,FALSE)),"",VLOOKUP($C42&amp;$D42&amp;$G42,Setup!$D$2:$CX$500,COLUMNS($J42:N42)+9,FALSE))</f>
        <v/>
      </c>
      <c r="O42" t="str">
        <f>IF(ISBLANK(VLOOKUP($C42&amp;$D42&amp;$G42,Setup!$D$2:$CX$500,COLUMNS($J42:O42)+9,FALSE)),"",VLOOKUP($C42&amp;$D42&amp;$G42,Setup!$D$2:$CX$500,COLUMNS($J42:O42)+9,FALSE))</f>
        <v/>
      </c>
      <c r="P42" t="str">
        <f>IF(ISBLANK(VLOOKUP($C42&amp;$D42&amp;$G42,Setup!$D$2:$CX$500,COLUMNS($J42:P42)+9,FALSE)),"",VLOOKUP($C42&amp;$D42&amp;$G42,Setup!$D$2:$CX$500,COLUMNS($J42:P42)+9,FALSE))</f>
        <v/>
      </c>
      <c r="Q42" t="str">
        <f>IF(ISBLANK(VLOOKUP($C42&amp;$D42&amp;$G42,Setup!$D$2:$CX$500,COLUMNS($J42:Q42)+9,FALSE)),"",VLOOKUP($C42&amp;$D42&amp;$G42,Setup!$D$2:$CX$500,COLUMNS($J42:Q42)+9,FALSE))</f>
        <v/>
      </c>
      <c r="R42" t="str">
        <f>IF(ISBLANK(VLOOKUP($C42&amp;$D42&amp;$G42,Setup!$D$2:$CX$500,COLUMNS($J42:R42)+9,FALSE)),"",VLOOKUP($C42&amp;$D42&amp;$G42,Setup!$D$2:$CX$500,COLUMNS($J42:R42)+9,FALSE))</f>
        <v/>
      </c>
      <c r="S42" t="str">
        <f>IF(ISBLANK(VLOOKUP($C42&amp;$D42&amp;$G42,Setup!$D$2:$CX$500,COLUMNS($J42:S42)+9,FALSE)),"",VLOOKUP($C42&amp;$D42&amp;$G42,Setup!$D$2:$CX$500,COLUMNS($J42:S42)+9,FALSE))</f>
        <v/>
      </c>
      <c r="T42" t="str">
        <f>IF(ISBLANK(VLOOKUP($C42&amp;$D42&amp;$G42,Setup!$D$2:$CX$500,COLUMNS($J42:T42)+9,FALSE)),"",VLOOKUP($C42&amp;$D42&amp;$G42,Setup!$D$2:$CX$500,COLUMNS($J42:T42)+9,FALSE))</f>
        <v>Cash Rewards</v>
      </c>
      <c r="U42" t="str">
        <f>IF(ISBLANK(VLOOKUP($C42&amp;$D42&amp;$G42,Setup!$D$2:$CX$500,COLUMNS($J42:U42)+9,FALSE)),"",VLOOKUP($C42&amp;$D42&amp;$G42,Setup!$D$2:$CX$500,COLUMNS($J42:U42)+9,FALSE))</f>
        <v>Select and Credit</v>
      </c>
      <c r="V42" t="str">
        <f>IF(ISBLANK(VLOOKUP($C42&amp;$D42&amp;$G42,Setup!$D$2:$CX$500,COLUMNS($J42:V42)+9,FALSE)),"",VLOOKUP($C42&amp;$D42&amp;$G42,Setup!$D$2:$CX$500,COLUMNS($J42:V42)+9,FALSE))</f>
        <v>Gift Vouchers</v>
      </c>
      <c r="W42" t="str">
        <f>IF(ISBLANK(VLOOKUP($C42&amp;$D42&amp;$G42,Setup!$D$2:$CX$500,COLUMNS($J42:W42)+9,FALSE)),"",VLOOKUP($C42&amp;$D42&amp;$G42,Setup!$D$2:$CX$500,COLUMNS($J42:W42)+9,FALSE))</f>
        <v>Cash Back</v>
      </c>
      <c r="X42" t="str">
        <f>IF(ISBLANK(VLOOKUP($C42&amp;$D42&amp;$G42,Setup!$D$2:$CX$500,COLUMNS($J42:X42)+9,FALSE)),"",VLOOKUP($C42&amp;$D42&amp;$G42,Setup!$D$2:$CX$500,COLUMNS($J42:X42)+9,FALSE))</f>
        <v>Charity</v>
      </c>
      <c r="Y42" t="str">
        <f>IF(ISBLANK(VLOOKUP($C42&amp;$D42&amp;$G42,Setup!$D$2:$CX$500,COLUMNS($J42:Y42)+9,FALSE)),"",VLOOKUP($C42&amp;$D42&amp;$G42,Setup!$D$2:$CX$500,COLUMNS($J42:Y42)+9,FALSE))</f>
        <v>SEE ALL »</v>
      </c>
      <c r="Z42" t="str">
        <f>IF(ISBLANK(VLOOKUP($C42&amp;$D42&amp;$G42,Setup!$D$2:$CX$500,COLUMNS($J42:Z42)+9,FALSE)),"",VLOOKUP($C42&amp;$D42&amp;$G42,Setup!$D$2:$CX$500,COLUMNS($J42:Z42)+9,FALSE))</f>
        <v/>
      </c>
      <c r="AA42" t="str">
        <f>IF(ISBLANK(VLOOKUP($C42&amp;$D42&amp;$G42,Setup!$D$2:$CX$500,COLUMNS($J42:AA42)+9,FALSE)),"",VLOOKUP($C42&amp;$D42&amp;$G42,Setup!$D$2:$CX$500,COLUMNS($J42:AA42)+9,FALSE))</f>
        <v/>
      </c>
      <c r="AB42" t="str">
        <f>IF(ISBLANK(VLOOKUP($C42&amp;$D42&amp;$G42,Setup!$D$2:$CX$500,COLUMNS($J42:AB42)+9,FALSE)),"",VLOOKUP($C42&amp;$D42&amp;$G42,Setup!$D$2:$CX$500,COLUMNS($J42:AB42)+9,FALSE))</f>
        <v/>
      </c>
      <c r="AC42" t="str">
        <f>IF(ISBLANK(VLOOKUP($C42&amp;$D42&amp;$G42,Setup!$D$2:$CX$500,COLUMNS($J42:AC42)+9,FALSE)),"",VLOOKUP($C42&amp;$D42&amp;$G42,Setup!$D$2:$CX$500,COLUMNS($J42:AC42)+9,FALSE))</f>
        <v/>
      </c>
      <c r="AD42" t="str">
        <f>IF(ISBLANK(VLOOKUP($C42&amp;$D42&amp;$G42,Setup!$D$2:$CX$500,COLUMNS($J42:AD42)+9,FALSE)),"",VLOOKUP($C42&amp;$D42&amp;$G42,Setup!$D$2:$CX$500,COLUMNS($J42:AD42)+9,FALSE))</f>
        <v>Travel</v>
      </c>
      <c r="AE42" t="str">
        <f>IF(ISBLANK(VLOOKUP($C42&amp;$D42&amp;$G42,Setup!$D$2:$CX$500,COLUMNS($J42:AE42)+9,FALSE)),"",VLOOKUP($C42&amp;$D42&amp;$G42,Setup!$D$2:$CX$500,COLUMNS($J42:AE42)+9,FALSE))</f>
        <v>Flights</v>
      </c>
      <c r="AF42" t="str">
        <f>IF(ISBLANK(VLOOKUP($C42&amp;$D42&amp;$G42,Setup!$D$2:$CX$500,COLUMNS($J42:AF42)+9,FALSE)),"",VLOOKUP($C42&amp;$D42&amp;$G42,Setup!$D$2:$CX$500,COLUMNS($J42:AF42)+9,FALSE))</f>
        <v>Hotels</v>
      </c>
      <c r="AG42" t="str">
        <f>IF(ISBLANK(VLOOKUP($C42&amp;$D42&amp;$G42,Setup!$D$2:$CX$500,COLUMNS($J42:AG42)+9,FALSE)),"",VLOOKUP($C42&amp;$D42&amp;$G42,Setup!$D$2:$CX$500,COLUMNS($J42:AG42)+9,FALSE))</f>
        <v>Cars</v>
      </c>
      <c r="AH42" t="str">
        <f>IF(ISBLANK(VLOOKUP($C42&amp;$D42&amp;$G42,Setup!$D$2:$CX$500,COLUMNS($J42:AH42)+9,FALSE)),"",VLOOKUP($C42&amp;$D42&amp;$G42,Setup!$D$2:$CX$500,COLUMNS($J42:AH42)+9,FALSE))</f>
        <v>Deals</v>
      </c>
      <c r="AI42" t="str">
        <f>IF(ISBLANK(VLOOKUP($C42&amp;$D42&amp;$G42,Setup!$D$2:$CX$500,COLUMNS($J42:AI42)+9,FALSE)),"",VLOOKUP($C42&amp;$D42&amp;$G42,Setup!$D$2:$CX$500,COLUMNS($J42:AI42)+9,FALSE))</f>
        <v>Activities</v>
      </c>
      <c r="AJ42" t="str">
        <f>IF(ISBLANK(VLOOKUP($C42&amp;$D42&amp;$G42,Setup!$D$2:$CX$500,COLUMNS($J42:AJ42)+9,FALSE)),"",VLOOKUP($C42&amp;$D42&amp;$G42,Setup!$D$2:$CX$500,COLUMNS($J42:AJ42)+9,FALSE))</f>
        <v>My Trips</v>
      </c>
      <c r="AK42" t="str">
        <f>IF(ISBLANK(VLOOKUP($C42&amp;$D42&amp;$G42,Setup!$D$2:$CX$500,COLUMNS($J42:AK42)+9,FALSE)),"",VLOOKUP($C42&amp;$D42&amp;$G42,Setup!$D$2:$CX$500,COLUMNS($J42:AK42)+9,FALSE))</f>
        <v>Itinerary</v>
      </c>
      <c r="AL42" t="str">
        <f>IF(ISBLANK(VLOOKUP($C42&amp;$D42&amp;$G42,Setup!$D$2:$CX$500,COLUMNS($J42:AL42)+9,FALSE)),"",VLOOKUP($C42&amp;$D42&amp;$G42,Setup!$D$2:$CX$500,COLUMNS($J42:AL42)+9,FALSE))</f>
        <v>Points Transfer</v>
      </c>
      <c r="AM42" t="str">
        <f>IF(ISBLANK(VLOOKUP($C42&amp;$D42&amp;$G42,Setup!$D$2:$CX$500,COLUMNS($J42:AM42)+9,FALSE)),"",VLOOKUP($C42&amp;$D42&amp;$G42,Setup!$D$2:$CX$500,COLUMNS($J42:AM42)+9,FALSE))</f>
        <v/>
      </c>
      <c r="AN42" t="str">
        <f>IF(ISBLANK(VLOOKUP($C42&amp;$D42&amp;$G42,Setup!$D$2:$CX$500,COLUMNS($J42:AN42)+9,FALSE)),"",VLOOKUP($C42&amp;$D42&amp;$G42,Setup!$D$2:$CX$500,COLUMNS($J42:AN42)+9,FALSE))</f>
        <v>Shop At Partners</v>
      </c>
      <c r="AO42" t="str">
        <f>IF(ISBLANK(VLOOKUP($C42&amp;$D42&amp;$G42,Setup!$D$2:$CX$500,COLUMNS($J42:AO42)+9,FALSE)),"",VLOOKUP($C42&amp;$D42&amp;$G42,Setup!$D$2:$CX$500,COLUMNS($J42:AO42)+9,FALSE))</f>
        <v>Shop with Points</v>
      </c>
      <c r="AP42" t="str">
        <f>IF(ISBLANK(VLOOKUP($C42&amp;$D42&amp;$G42,Setup!$D$2:$CX$500,COLUMNS($J42:AP42)+9,FALSE)),"",VLOOKUP($C42&amp;$D42&amp;$G42,Setup!$D$2:$CX$500,COLUMNS($J42:AP42)+9,FALSE))</f>
        <v>Instant Rewards</v>
      </c>
      <c r="AQ42" t="str">
        <f>IF(ISBLANK(VLOOKUP($C42&amp;$D42&amp;$G42,Setup!$D$2:$CX$500,COLUMNS($J42:AQ42)+9,FALSE)),"",VLOOKUP($C42&amp;$D42&amp;$G42,Setup!$D$2:$CX$500,COLUMNS($J42:AQ42)+9,FALSE))</f>
        <v>SEE ALL »</v>
      </c>
      <c r="AR42" t="str">
        <f>IF(ISBLANK(VLOOKUP($C42&amp;$D42&amp;$G42,Setup!$D$2:$CX$500,COLUMNS($J42:AR42)+9,FALSE)),"",VLOOKUP($C42&amp;$D42&amp;$G42,Setup!$D$2:$CX$500,COLUMNS($J42:AR42)+9,FALSE))</f>
        <v/>
      </c>
      <c r="AS42" t="str">
        <f>IF(ISBLANK(VLOOKUP($C42&amp;$D42&amp;$G42,Setup!$D$2:$CX$500,COLUMNS($J42:AS42)+9,FALSE)),"",VLOOKUP($C42&amp;$D42&amp;$G42,Setup!$D$2:$CX$500,COLUMNS($J42:AS42)+9,FALSE))</f>
        <v/>
      </c>
      <c r="AT42" t="str">
        <f>IF(ISBLANK(VLOOKUP($C42&amp;$D42&amp;$G42,Setup!$D$2:$CX$500,COLUMNS($J42:AT42)+9,FALSE)),"",VLOOKUP($C42&amp;$D42&amp;$G42,Setup!$D$2:$CX$500,COLUMNS($J42:AT42)+9,FALSE))</f>
        <v/>
      </c>
      <c r="AU42" t="str">
        <f>IF(ISBLANK(VLOOKUP($C42&amp;$D42&amp;$G42,Setup!$D$2:$CX$500,COLUMNS($J42:AU42)+9,FALSE)),"",VLOOKUP($C42&amp;$D42&amp;$G42,Setup!$D$2:$CX$500,COLUMNS($J42:AU42)+9,FALSE))</f>
        <v/>
      </c>
      <c r="AV42" t="str">
        <f>IF(ISBLANK(VLOOKUP($C42&amp;$D42&amp;$G42,Setup!$D$2:$CX$500,COLUMNS($J42:AV42)+9,FALSE)),"",VLOOKUP($C42&amp;$D42&amp;$G42,Setup!$D$2:$CX$500,COLUMNS($J42:AV42)+9,FALSE))</f>
        <v/>
      </c>
      <c r="AW42" t="str">
        <f>IF(ISBLANK(VLOOKUP($C42&amp;$D42&amp;$G42,Setup!$D$2:$CX$500,COLUMNS($J42:AW42)+9,FALSE)),"",VLOOKUP($C42&amp;$D42&amp;$G42,Setup!$D$2:$CX$500,COLUMNS($J42:AW42)+9,FALSE))</f>
        <v/>
      </c>
      <c r="AX42" t="str">
        <f>IF(ISBLANK(VLOOKUP($C42&amp;$D42&amp;$G42,Setup!$D$2:$CX$500,COLUMNS($J42:AX42)+9,FALSE)),"",VLOOKUP($C42&amp;$D42&amp;$G42,Setup!$D$2:$CX$500,COLUMNS($J42:AX42)+9,FALSE))</f>
        <v>Offers and Privileges</v>
      </c>
      <c r="AY42" t="str">
        <f>IF(ISBLANK(VLOOKUP($C42&amp;$D42&amp;$G42,Setup!$D$2:$CX$500,COLUMNS($J42:AY42)+9,FALSE)),"",VLOOKUP($C42&amp;$D42&amp;$G42,Setup!$D$2:$CX$500,COLUMNS($J42:AY42)+9,FALSE))</f>
        <v>Citi World Privileges</v>
      </c>
      <c r="AZ42" t="str">
        <f>IF(ISBLANK(VLOOKUP($C42&amp;$D42&amp;$G42,Setup!$D$2:$CX$500,COLUMNS($J42:AZ42)+9,FALSE)),"",VLOOKUP($C42&amp;$D42&amp;$G42,Setup!$D$2:$CX$500,COLUMNS($J42:AZ42)+9,FALSE))</f>
        <v>Citibank Dining Privileges</v>
      </c>
      <c r="BA42" t="str">
        <f>IF(ISBLANK(VLOOKUP($C42&amp;$D42&amp;$G42,Setup!$D$2:$CX$500,COLUMNS($J42:BA42)+9,FALSE)),"",VLOOKUP($C42&amp;$D42&amp;$G42,Setup!$D$2:$CX$500,COLUMNS($J42:BA42)+9,FALSE))</f>
        <v>SEE ALL »</v>
      </c>
      <c r="BB42" t="str">
        <f>IF(ISBLANK(VLOOKUP($C42&amp;$D42&amp;$G42,Setup!$D$2:$CX$500,COLUMNS($J42:BB42)+9,FALSE)),"",VLOOKUP($C42&amp;$D42&amp;$G42,Setup!$D$2:$CX$500,COLUMNS($J42:BB42)+9,FALSE))</f>
        <v/>
      </c>
      <c r="BC42" t="str">
        <f>IF(ISBLANK(VLOOKUP($C42&amp;$D42&amp;$G42,Setup!$D$2:$CX$500,COLUMNS($J42:BC42)+9,FALSE)),"",VLOOKUP($C42&amp;$D42&amp;$G42,Setup!$D$2:$CX$500,COLUMNS($J42:BC42)+9,FALSE))</f>
        <v/>
      </c>
      <c r="BD42" t="str">
        <f>IF(ISBLANK(VLOOKUP($C42&amp;$D42&amp;$G42,Setup!$D$2:$CX$500,COLUMNS($J42:BD42)+9,FALSE)),"",VLOOKUP($C42&amp;$D42&amp;$G42,Setup!$D$2:$CX$500,COLUMNS($J42:BD42)+9,FALSE))</f>
        <v/>
      </c>
      <c r="BE42" t="str">
        <f>IF(ISBLANK(VLOOKUP($C42&amp;$D42&amp;$G42,Setup!$D$2:$CX$500,COLUMNS($J42:BE42)+9,FALSE)),"",VLOOKUP($C42&amp;$D42&amp;$G42,Setup!$D$2:$CX$500,COLUMNS($J42:BE42)+9,FALSE))</f>
        <v/>
      </c>
      <c r="BF42" t="str">
        <f>IF(ISBLANK(VLOOKUP($C42&amp;$D42&amp;$G42,Setup!$D$2:$CX$500,COLUMNS($J42:BF42)+9,FALSE)),"",VLOOKUP($C42&amp;$D42&amp;$G42,Setup!$D$2:$CX$500,COLUMNS($J42:BF42)+9,FALSE))</f>
        <v/>
      </c>
      <c r="BG42" t="str">
        <f>IF(ISBLANK(VLOOKUP($C42&amp;$D42&amp;$G42,Setup!$D$2:$CX$500,COLUMNS($J42:BG42)+9,FALSE)),"",VLOOKUP($C42&amp;$D42&amp;$G42,Setup!$D$2:$CX$500,COLUMNS($J42:BG42)+9,FALSE))</f>
        <v/>
      </c>
      <c r="BH42" t="str">
        <f>IF(ISBLANK(VLOOKUP($C42&amp;$D42&amp;$G42,Setup!$D$2:$CX$500,COLUMNS($J42:BH42)+9,FALSE)),"",VLOOKUP($C42&amp;$D42&amp;$G42,Setup!$D$2:$CX$500,COLUMNS($J42:BH42)+9,FALSE))</f>
        <v/>
      </c>
      <c r="BI42" t="str">
        <f>IF(ISBLANK(VLOOKUP($C42&amp;$D42&amp;$G42,Setup!$D$2:$CX$500,COLUMNS($J42:BI42)+9,FALSE)),"",VLOOKUP($C42&amp;$D42&amp;$G42,Setup!$D$2:$CX$500,COLUMNS($J42:BI42)+9,FALSE))</f>
        <v/>
      </c>
      <c r="BJ42" t="str">
        <f>IF(ISBLANK(VLOOKUP($C42&amp;$D42&amp;$G42,Setup!$D$2:$CX$500,COLUMNS($J42:BJ42)+9,FALSE)),"",VLOOKUP($C42&amp;$D42&amp;$G42,Setup!$D$2:$CX$500,COLUMNS($J42:BJ42)+9,FALSE))</f>
        <v/>
      </c>
      <c r="BK42" t="str">
        <f>IF(ISBLANK(VLOOKUP($C42&amp;$D42&amp;$G42,Setup!$D$2:$CX$500,COLUMNS($J42:BK42)+9,FALSE)),"",VLOOKUP($C42&amp;$D42&amp;$G42,Setup!$D$2:$CX$500,COLUMNS($J42:BK42)+9,FALSE))</f>
        <v/>
      </c>
      <c r="BL42" t="str">
        <f>IF(ISBLANK(VLOOKUP($C42&amp;$D42&amp;$G42,Setup!$D$2:$CX$500,COLUMNS($J42:BL42)+9,FALSE)),"",VLOOKUP($C42&amp;$D42&amp;$G42,Setup!$D$2:$CX$500,COLUMNS($J42:BL42)+9,FALSE))</f>
        <v/>
      </c>
      <c r="BM42" t="str">
        <f>IF(ISBLANK(VLOOKUP($C42&amp;$D42&amp;$G42,Setup!$D$2:$CX$500,COLUMNS($J42:BM42)+9,FALSE)),"",VLOOKUP($C42&amp;$D42&amp;$G42,Setup!$D$2:$CX$500,COLUMNS($J42:BM42)+9,FALSE))</f>
        <v/>
      </c>
      <c r="BN42" t="str">
        <f>IF(ISBLANK(VLOOKUP($C42&amp;$D42&amp;$G42,Setup!$D$2:$CX$500,COLUMNS($J42:BN42)+9,FALSE)),"",VLOOKUP($C42&amp;$D42&amp;$G42,Setup!$D$2:$CX$500,COLUMNS($J42:BN42)+9,FALSE))</f>
        <v/>
      </c>
      <c r="BO42" t="str">
        <f>IF(ISBLANK(VLOOKUP($C42&amp;$D42&amp;$G42,Setup!$D$2:$CX$500,COLUMNS($J42:BO42)+9,FALSE)),"",VLOOKUP($C42&amp;$D42&amp;$G42,Setup!$D$2:$CX$500,COLUMNS($J42:BO42)+9,FALSE))</f>
        <v/>
      </c>
      <c r="BP42" t="str">
        <f>IF(ISBLANK(VLOOKUP($C42&amp;$D42&amp;$G42,Setup!$D$2:$CX$500,COLUMNS($J42:BP42)+9,FALSE)),"",VLOOKUP($C42&amp;$D42&amp;$G42,Setup!$D$2:$CX$500,COLUMNS($J42:BP42)+9,FALSE))</f>
        <v/>
      </c>
      <c r="BQ42" t="str">
        <f>IF(ISBLANK(VLOOKUP($C42&amp;$D42&amp;$G42,Setup!$D$2:$CX$500,COLUMNS($J42:BQ42)+9,FALSE)),"",VLOOKUP($C42&amp;$D42&amp;$G42,Setup!$D$2:$CX$500,COLUMNS($J42:BQ42)+9,FALSE))</f>
        <v/>
      </c>
      <c r="BR42" t="str">
        <f>IF(ISBLANK(VLOOKUP($C42&amp;$D42&amp;$G42,Setup!$D$2:$CX$500,COLUMNS($J42:BR42)+9,FALSE)),"",VLOOKUP($C42&amp;$D42&amp;$G42,Setup!$D$2:$CX$500,COLUMNS($J42:BR42)+9,FALSE))</f>
        <v/>
      </c>
      <c r="BS42" t="str">
        <f>IF(ISBLANK(VLOOKUP($C42&amp;$D42&amp;$G42,Setup!$D$2:$CX$500,COLUMNS($J42:BS42)+9,FALSE)),"",VLOOKUP($C42&amp;$D42&amp;$G42,Setup!$D$2:$CX$500,COLUMNS($J42:BS42)+9,FALSE))</f>
        <v/>
      </c>
      <c r="BT42" t="str">
        <f>IF(ISBLANK(VLOOKUP($C42&amp;$D42&amp;$G42,Setup!$D$2:$CX$500,COLUMNS($J42:BT42)+9,FALSE)),"",VLOOKUP($C42&amp;$D42&amp;$G42,Setup!$D$2:$CX$500,COLUMNS($J42:BT42)+9,FALSE))</f>
        <v/>
      </c>
      <c r="BU42" t="str">
        <f>IF(ISBLANK(VLOOKUP($C42&amp;$D42&amp;$G42,Setup!$D$2:$CX$500,COLUMNS($J42:BU42)+9,FALSE)),"",VLOOKUP($C42&amp;$D42&amp;$G42,Setup!$D$2:$CX$500,COLUMNS($J42:BU42)+9,FALSE))</f>
        <v/>
      </c>
      <c r="BV42" t="str">
        <f>IF(ISBLANK(VLOOKUP($C42&amp;$D42&amp;$G42,Setup!$D$2:$CX$500,COLUMNS($J42:BV42)+9,FALSE)),"",VLOOKUP($C42&amp;$D42&amp;$G42,Setup!$D$2:$CX$500,COLUMNS($J42:BV42)+9,FALSE))</f>
        <v/>
      </c>
      <c r="BW42" t="str">
        <f>IF(ISBLANK(VLOOKUP($C42&amp;$D42&amp;$G42,Setup!$D$2:$CX$500,COLUMNS($J42:BW42)+9,FALSE)),"",VLOOKUP($C42&amp;$D42&amp;$G42,Setup!$D$2:$CX$500,COLUMNS($J42:BW42)+9,FALSE))</f>
        <v/>
      </c>
      <c r="BX42" t="str">
        <f>IF(ISBLANK(VLOOKUP($C42&amp;$D42&amp;$G42,Setup!$D$2:$CX$500,COLUMNS($J42:BX42)+9,FALSE)),"",VLOOKUP($C42&amp;$D42&amp;$G42,Setup!$D$2:$CX$500,COLUMNS($J42:BX42)+9,FALSE))</f>
        <v/>
      </c>
      <c r="BY42" t="str">
        <f>IF(ISBLANK(VLOOKUP($C42&amp;$D42&amp;$G42,Setup!$D$2:$CX$500,COLUMNS($J42:BY42)+9,FALSE)),"",VLOOKUP($C42&amp;$D42&amp;$G42,Setup!$D$2:$CX$500,COLUMNS($J42:BY42)+9,FALSE))</f>
        <v/>
      </c>
      <c r="BZ42" t="str">
        <f>IF(ISBLANK(VLOOKUP($C42&amp;$D42&amp;$G42,Setup!$D$2:$CX$500,COLUMNS($J42:BZ42)+9,FALSE)),"",VLOOKUP($C42&amp;$D42&amp;$G42,Setup!$D$2:$CX$500,COLUMNS($J42:BZ42)+9,FALSE))</f>
        <v/>
      </c>
      <c r="CA42" t="str">
        <f>IF(ISBLANK(VLOOKUP($C42&amp;$D42&amp;$G42,Setup!$D$2:$CX$500,COLUMNS($J42:CA42)+9,FALSE)),"",VLOOKUP($C42&amp;$D42&amp;$G42,Setup!$D$2:$CX$500,COLUMNS($J42:CA42)+9,FALSE))</f>
        <v/>
      </c>
      <c r="CB42" t="str">
        <f>IF(ISBLANK(VLOOKUP($C42&amp;$D42&amp;$G42,Setup!$D$2:$CX$500,COLUMNS($J42:CB42)+9,FALSE)),"",VLOOKUP($C42&amp;$D42&amp;$G42,Setup!$D$2:$CX$500,COLUMNS($J42:CB42)+9,FALSE))</f>
        <v/>
      </c>
      <c r="CC42" t="str">
        <f>IF(ISBLANK(VLOOKUP($C42&amp;$D42&amp;$G42,Setup!$D$2:$CX$500,COLUMNS($J42:CC42)+9,FALSE)),"",VLOOKUP($C42&amp;$D42&amp;$G42,Setup!$D$2:$CX$500,COLUMNS($J42:CC42)+9,FALSE))</f>
        <v/>
      </c>
      <c r="CD42" t="str">
        <f>IF(ISBLANK(VLOOKUP($C42&amp;$D42&amp;$G42,Setup!$D$2:$CX$500,COLUMNS($J42:CD42)+9,FALSE)),"",VLOOKUP($C42&amp;$D42&amp;$G42,Setup!$D$2:$CX$500,COLUMNS($J42:CD42)+9,FALSE))</f>
        <v/>
      </c>
      <c r="CE42" t="str">
        <f>IF(ISBLANK(VLOOKUP($C42&amp;$D42&amp;$G42,Setup!$D$2:$CX$500,COLUMNS($J42:CE42)+9,FALSE)),"",VLOOKUP($C42&amp;$D42&amp;$G42,Setup!$D$2:$CX$500,COLUMNS($J42:CE42)+9,FALSE))</f>
        <v/>
      </c>
      <c r="CF42" t="str">
        <f>IF(ISBLANK(VLOOKUP($C42&amp;$D42&amp;$G42,Setup!$D$2:$CX$500,COLUMNS($J42:CF42)+9,FALSE)),"",VLOOKUP($C42&amp;$D42&amp;$G42,Setup!$D$2:$CX$500,COLUMNS($J42:CF42)+9,FALSE))</f>
        <v/>
      </c>
      <c r="CG42" t="str">
        <f>IF(ISBLANK(VLOOKUP($C42&amp;$D42&amp;$G42,Setup!$D$2:$CX$500,COLUMNS($J42:CG42)+9,FALSE)),"",VLOOKUP($C42&amp;$D42&amp;$G42,Setup!$D$2:$CX$500,COLUMNS($J42:CG42)+9,FALSE))</f>
        <v/>
      </c>
      <c r="CH42" t="str">
        <f>IF(ISBLANK(VLOOKUP($C42&amp;$D42&amp;$G42,Setup!$D$2:$CX$500,COLUMNS($J42:CH42)+9,FALSE)),"",VLOOKUP($C42&amp;$D42&amp;$G42,Setup!$D$2:$CX$500,COLUMNS($J42:CH42)+9,FALSE))</f>
        <v/>
      </c>
      <c r="CI42" t="str">
        <f>IF(ISBLANK(VLOOKUP($C42&amp;$D42&amp;$G42,Setup!$D$2:$CX$500,COLUMNS($J42:CI42)+9,FALSE)),"",VLOOKUP($C42&amp;$D42&amp;$G42,Setup!$D$2:$CX$500,COLUMNS($J42:CI42)+9,FALSE))</f>
        <v/>
      </c>
      <c r="CJ42" t="str">
        <f>IF(ISBLANK(VLOOKUP($C42&amp;$D42&amp;$G42,Setup!$D$2:$CX$500,COLUMNS($J42:CJ42)+9,FALSE)),"",VLOOKUP($C42&amp;$D42&amp;$G42,Setup!$D$2:$CX$500,COLUMNS($J42:CJ42)+9,FALSE))</f>
        <v/>
      </c>
      <c r="CK42" t="str">
        <f>IF(ISBLANK(VLOOKUP($C42&amp;$D42&amp;$G42,Setup!$D$2:$CX$500,COLUMNS($J42:CK42)+9,FALSE)),"",VLOOKUP($C42&amp;$D42&amp;$G42,Setup!$D$2:$CX$500,COLUMNS($J42:CK42)+9,FALSE))</f>
        <v/>
      </c>
      <c r="CL42" t="str">
        <f>IF(ISBLANK(VLOOKUP($C42&amp;$D42&amp;$G42,Setup!$D$2:$CX$500,COLUMNS($J42:CL42)+9,FALSE)),"",VLOOKUP($C42&amp;$D42&amp;$G42,Setup!$D$2:$CX$500,COLUMNS($J42:CL42)+9,FALSE))</f>
        <v/>
      </c>
      <c r="CM42" t="str">
        <f>IF(ISBLANK(VLOOKUP($C42&amp;$D42&amp;$G42,Setup!$D$2:$CX$500,COLUMNS($J42:CM42)+9,FALSE)),"",VLOOKUP($C42&amp;$D42&amp;$G42,Setup!$D$2:$CX$500,COLUMNS($J42:CM42)+9,FALSE))</f>
        <v/>
      </c>
      <c r="CN42" t="str">
        <f>IF(ISBLANK(VLOOKUP($C42&amp;$D42&amp;$G42,Setup!$D$2:$CX$500,COLUMNS($J42:CN42)+9,FALSE)),"",VLOOKUP($C42&amp;$D42&amp;$G42,Setup!$D$2:$CX$500,COLUMNS($J42:CN42)+9,FALSE))</f>
        <v/>
      </c>
      <c r="CO42" t="str">
        <f>IF(ISBLANK(VLOOKUP($C42&amp;$D42&amp;$G42,Setup!$D$2:$CX$500,COLUMNS($J42:CO42)+9,FALSE)),"",VLOOKUP($C42&amp;$D42&amp;$G42,Setup!$D$2:$CX$500,COLUMNS($J42:CO42)+9,FALSE))</f>
        <v/>
      </c>
      <c r="CP42" t="str">
        <f>IF(ISBLANK(VLOOKUP($C42&amp;$D42&amp;$G42,Setup!$D$2:$CX$500,COLUMNS($J42:CP42)+9,FALSE)),"",VLOOKUP($C42&amp;$D42&amp;$G42,Setup!$D$2:$CX$500,COLUMNS($J42:CP42)+9,FALSE))</f>
        <v/>
      </c>
      <c r="CQ42" t="str">
        <f>IF(ISBLANK(VLOOKUP($C42&amp;$D42&amp;$G42,Setup!$D$2:$CX$500,COLUMNS($J42:CQ42)+9,FALSE)),"",VLOOKUP($C42&amp;$D42&amp;$G42,Setup!$D$2:$CX$500,COLUMNS($J42:CQ42)+9,FALSE))</f>
        <v/>
      </c>
      <c r="CR42" t="str">
        <f>IF(ISBLANK(VLOOKUP($C42&amp;$D42&amp;$G42,Setup!$D$2:$CX$500,COLUMNS($J42:CR42)+9,FALSE)),"",VLOOKUP($C42&amp;$D42&amp;$G42,Setup!$D$2:$CX$500,COLUMNS($J42:CR42)+9,FALSE))</f>
        <v/>
      </c>
      <c r="CS42" t="str">
        <f>IF(ISBLANK(VLOOKUP($C42&amp;$D42&amp;$G42,Setup!$D$2:$CX$500,COLUMNS($J42:CS42)+9,FALSE)),"",VLOOKUP($C42&amp;$D42&amp;$G42,Setup!$D$2:$CX$500,COLUMNS($J42:CS42)+9,FALSE))</f>
        <v/>
      </c>
      <c r="CT42" t="str">
        <f>IF(ISBLANK(VLOOKUP($C42&amp;$D42&amp;$G42,Setup!$D$2:$CX$500,COLUMNS($J42:CT42)+9,FALSE)),"",VLOOKUP($C42&amp;$D42&amp;$G42,Setup!$D$2:$CX$500,COLUMNS($J42:CT42)+9,FALSE))</f>
        <v/>
      </c>
      <c r="CU42" t="str">
        <f>IF(ISBLANK(VLOOKUP($C42&amp;$D42&amp;$G42,Setup!$D$2:$CX$500,COLUMNS($J42:CU42)+9,FALSE)),"",VLOOKUP($C42&amp;$D42&amp;$G42,Setup!$D$2:$CX$500,COLUMNS($J42:CU42)+9,FALSE))</f>
        <v/>
      </c>
    </row>
    <row r="43" spans="1:99" s="7" customFormat="1" x14ac:dyDescent="0.25">
      <c r="A43" s="7" t="s">
        <v>515</v>
      </c>
      <c r="B43" t="s">
        <v>156</v>
      </c>
      <c r="C43" s="8" t="s">
        <v>19</v>
      </c>
      <c r="D43" s="8" t="s">
        <v>204</v>
      </c>
      <c r="E43" s="8" t="s">
        <v>584</v>
      </c>
      <c r="F43" s="8" t="s">
        <v>205</v>
      </c>
      <c r="G43" s="8" t="s">
        <v>213</v>
      </c>
      <c r="H43" s="8" t="s">
        <v>585</v>
      </c>
      <c r="I43" s="8" t="s">
        <v>586</v>
      </c>
      <c r="J43" s="7" t="str">
        <f>IF(ISBLANK(VLOOKUP($C43&amp;$D43&amp;$G43,Setup!$D$2:$CX$500,COLUMNS($J43:J43)+9,FALSE)),"",VLOOKUP($C43&amp;$D43&amp;$G43,Setup!$D$2:$CX$500,COLUMNS($J43:J43)+9,FALSE))</f>
        <v>ขaaaองกำนัล</v>
      </c>
      <c r="K43" s="7" t="str">
        <f>IF(ISBLANK(VLOOKUP($C43&amp;$D43&amp;$G43,Setup!$D$2:$CX$500,COLUMNS($J43:K43)+9,FALSE)),"",VLOOKUP($C43&amp;$D43&amp;$G43,Setup!$D$2:$CX$500,COLUMNS($J43:K43)+9,FALSE))</f>
        <v>ดูaaaทั้งหมด »</v>
      </c>
      <c r="L43" s="7" t="str">
        <f>IF(ISBLANK(VLOOKUP($C43&amp;$D43&amp;$G43,Setup!$D$2:$CX$500,COLUMNS($J43:L43)+9,FALSE)),"",VLOOKUP($C43&amp;$D43&amp;$G43,Setup!$D$2:$CX$500,COLUMNS($J43:L43)+9,FALSE))</f>
        <v/>
      </c>
      <c r="M43" s="7" t="str">
        <f>IF(ISBLANK(VLOOKUP($C43&amp;$D43&amp;$G43,Setup!$D$2:$CX$500,COLUMNS($J43:M43)+9,FALSE)),"",VLOOKUP($C43&amp;$D43&amp;$G43,Setup!$D$2:$CX$500,COLUMNS($J43:M43)+9,FALSE))</f>
        <v/>
      </c>
      <c r="N43" s="7" t="str">
        <f>IF(ISBLANK(VLOOKUP($C43&amp;$D43&amp;$G43,Setup!$D$2:$CX$500,COLUMNS($J43:N43)+9,FALSE)),"",VLOOKUP($C43&amp;$D43&amp;$G43,Setup!$D$2:$CX$500,COLUMNS($J43:N43)+9,FALSE))</f>
        <v/>
      </c>
      <c r="O43" s="7" t="str">
        <f>IF(ISBLANK(VLOOKUP($C43&amp;$D43&amp;$G43,Setup!$D$2:$CX$500,COLUMNS($J43:O43)+9,FALSE)),"",VLOOKUP($C43&amp;$D43&amp;$G43,Setup!$D$2:$CX$500,COLUMNS($J43:O43)+9,FALSE))</f>
        <v/>
      </c>
      <c r="P43" s="7" t="str">
        <f>IF(ISBLANK(VLOOKUP($C43&amp;$D43&amp;$G43,Setup!$D$2:$CX$500,COLUMNS($J43:P43)+9,FALSE)),"",VLOOKUP($C43&amp;$D43&amp;$G43,Setup!$D$2:$CX$500,COLUMNS($J43:P43)+9,FALSE))</f>
        <v/>
      </c>
      <c r="Q43" s="7" t="str">
        <f>IF(ISBLANK(VLOOKUP($C43&amp;$D43&amp;$G43,Setup!$D$2:$CX$500,COLUMNS($J43:Q43)+9,FALSE)),"",VLOOKUP($C43&amp;$D43&amp;$G43,Setup!$D$2:$CX$500,COLUMNS($J43:Q43)+9,FALSE))</f>
        <v/>
      </c>
      <c r="R43" s="7" t="str">
        <f>IF(ISBLANK(VLOOKUP($C43&amp;$D43&amp;$G43,Setup!$D$2:$CX$500,COLUMNS($J43:R43)+9,FALSE)),"",VLOOKUP($C43&amp;$D43&amp;$G43,Setup!$D$2:$CX$500,COLUMNS($J43:R43)+9,FALSE))</f>
        <v/>
      </c>
      <c r="S43" s="7" t="str">
        <f>IF(ISBLANK(VLOOKUP($C43&amp;$D43&amp;$G43,Setup!$D$2:$CX$500,COLUMNS($J43:S43)+9,FALSE)),"",VLOOKUP($C43&amp;$D43&amp;$G43,Setup!$D$2:$CX$500,COLUMNS($J43:S43)+9,FALSE))</f>
        <v/>
      </c>
      <c r="T43" s="7" t="str">
        <f>IF(ISBLANK(VLOOKUP($C43&amp;$D43&amp;$G43,Setup!$D$2:$CX$500,COLUMNS($J43:T43)+9,FALSE)),"",VLOOKUP($C43&amp;$D43&amp;$G43,Setup!$D$2:$CX$500,COLUMNS($J43:T43)+9,FALSE))</f>
        <v>คaaaะแนนเงินสด</v>
      </c>
      <c r="U43" s="7" t="str">
        <f>IF(ISBLANK(VLOOKUP($C43&amp;$D43&amp;$G43,Setup!$D$2:$CX$500,COLUMNS($J43:U43)+9,FALSE)),"",VLOOKUP($C43&amp;$D43&amp;$G43,Setup!$D$2:$CX$500,COLUMNS($J43:U43)+9,FALSE))</f>
        <v xml:space="preserve">ลดค่าใช้จ่ายง่ายๆ ด้วย </v>
      </c>
      <c r="V43" s="7" t="str">
        <f>IF(ISBLANK(VLOOKUP($C43&amp;$D43&amp;$G43,Setup!$D$2:$CX$500,COLUMNS($J43:V43)+9,FALSE)),"",VLOOKUP($C43&amp;$D43&amp;$G43,Setup!$D$2:$CX$500,COLUMNS($J43:V43)+9,FALSE))</f>
        <v>บัตรกำนัล</v>
      </c>
      <c r="W43" s="7" t="str">
        <f>IF(ISBLANK(VLOOKUP($C43&amp;$D43&amp;$G43,Setup!$D$2:$CX$500,COLUMNS($J43:W43)+9,FALSE)),"",VLOOKUP($C43&amp;$D43&amp;$G43,Setup!$D$2:$CX$500,COLUMNS($J43:W43)+9,FALSE))</f>
        <v>เครดิตเงินคืน</v>
      </c>
      <c r="X43" s="7" t="str">
        <f>IF(ISBLANK(VLOOKUP($C43&amp;$D43&amp;$G43,Setup!$D$2:$CX$500,COLUMNS($J43:X43)+9,FALSE)),"",VLOOKUP($C43&amp;$D43&amp;$G43,Setup!$D$2:$CX$500,COLUMNS($J43:X43)+9,FALSE))</f>
        <v>เงินบริจาค</v>
      </c>
      <c r="Y43" s="7" t="str">
        <f>IF(ISBLANK(VLOOKUP($C43&amp;$D43&amp;$G43,Setup!$D$2:$CX$500,COLUMNS($J43:Y43)+9,FALSE)),"",VLOOKUP($C43&amp;$D43&amp;$G43,Setup!$D$2:$CX$500,COLUMNS($J43:Y43)+9,FALSE))</f>
        <v>ดูรายการคะแนนเงินสดทั้งหมด &gt;&gt;</v>
      </c>
      <c r="Z43" s="7" t="str">
        <f>IF(ISBLANK(VLOOKUP($C43&amp;$D43&amp;$G43,Setup!$D$2:$CX$500,COLUMNS($J43:Z43)+9,FALSE)),"",VLOOKUP($C43&amp;$D43&amp;$G43,Setup!$D$2:$CX$500,COLUMNS($J43:Z43)+9,FALSE))</f>
        <v/>
      </c>
      <c r="AA43" s="7" t="str">
        <f>IF(ISBLANK(VLOOKUP($C43&amp;$D43&amp;$G43,Setup!$D$2:$CX$500,COLUMNS($J43:AA43)+9,FALSE)),"",VLOOKUP($C43&amp;$D43&amp;$G43,Setup!$D$2:$CX$500,COLUMNS($J43:AA43)+9,FALSE))</f>
        <v/>
      </c>
      <c r="AB43" s="7" t="str">
        <f>IF(ISBLANK(VLOOKUP($C43&amp;$D43&amp;$G43,Setup!$D$2:$CX$500,COLUMNS($J43:AB43)+9,FALSE)),"",VLOOKUP($C43&amp;$D43&amp;$G43,Setup!$D$2:$CX$500,COLUMNS($J43:AB43)+9,FALSE))</f>
        <v/>
      </c>
      <c r="AC43" s="7" t="str">
        <f>IF(ISBLANK(VLOOKUP($C43&amp;$D43&amp;$G43,Setup!$D$2:$CX$500,COLUMNS($J43:AC43)+9,FALSE)),"",VLOOKUP($C43&amp;$D43&amp;$G43,Setup!$D$2:$CX$500,COLUMNS($J43:AC43)+9,FALSE))</f>
        <v/>
      </c>
      <c r="AD43" s="7" t="str">
        <f>IF(ISBLANK(VLOOKUP($C43&amp;$D43&amp;$G43,Setup!$D$2:$CX$500,COLUMNS($J43:AD43)+9,FALSE)),"",VLOOKUP($C43&amp;$D43&amp;$G43,Setup!$D$2:$CX$500,COLUMNS($J43:AD43)+9,FALSE))</f>
        <v>ท่aaaองเที่ยว</v>
      </c>
      <c r="AE43" s="7" t="str">
        <f>IF(ISBLANK(VLOOKUP($C43&amp;$D43&amp;$G43,Setup!$D$2:$CX$500,COLUMNS($J43:AE43)+9,FALSE)),"",VLOOKUP($C43&amp;$D43&amp;$G43,Setup!$D$2:$CX$500,COLUMNS($J43:AE43)+9,FALSE))</f>
        <v>เที่ยวบิน</v>
      </c>
      <c r="AF43" s="7" t="str">
        <f>IF(ISBLANK(VLOOKUP($C43&amp;$D43&amp;$G43,Setup!$D$2:$CX$500,COLUMNS($J43:AF43)+9,FALSE)),"",VLOOKUP($C43&amp;$D43&amp;$G43,Setup!$D$2:$CX$500,COLUMNS($J43:AF43)+9,FALSE))</f>
        <v>โรงแรม</v>
      </c>
      <c r="AG43" s="7" t="str">
        <f>IF(ISBLANK(VLOOKUP($C43&amp;$D43&amp;$G43,Setup!$D$2:$CX$500,COLUMNS($J43:AG43)+9,FALSE)),"",VLOOKUP($C43&amp;$D43&amp;$G43,Setup!$D$2:$CX$500,COLUMNS($J43:AG43)+9,FALSE))</f>
        <v>รถเช่า</v>
      </c>
      <c r="AH43" s="7" t="str">
        <f>IF(ISBLANK(VLOOKUP($C43&amp;$D43&amp;$G43,Setup!$D$2:$CX$500,COLUMNS($J43:AH43)+9,FALSE)),"",VLOOKUP($C43&amp;$D43&amp;$G43,Setup!$D$2:$CX$500,COLUMNS($J43:AH43)+9,FALSE))</f>
        <v>ข้อเสนอ</v>
      </c>
      <c r="AI43" s="7" t="str">
        <f>IF(ISBLANK(VLOOKUP($C43&amp;$D43&amp;$G43,Setup!$D$2:$CX$500,COLUMNS($J43:AI43)+9,FALSE)),"",VLOOKUP($C43&amp;$D43&amp;$G43,Setup!$D$2:$CX$500,COLUMNS($J43:AI43)+9,FALSE))</f>
        <v>กิจกรรม</v>
      </c>
      <c r="AJ43" s="7" t="str">
        <f>IF(ISBLANK(VLOOKUP($C43&amp;$D43&amp;$G43,Setup!$D$2:$CX$500,COLUMNS($J43:AJ43)+9,FALSE)),"",VLOOKUP($C43&amp;$D43&amp;$G43,Setup!$D$2:$CX$500,COLUMNS($J43:AJ43)+9,FALSE))</f>
        <v>การเดินทางของฉัน</v>
      </c>
      <c r="AK43" s="7" t="str">
        <f>IF(ISBLANK(VLOOKUP($C43&amp;$D43&amp;$G43,Setup!$D$2:$CX$500,COLUMNS($J43:AK43)+9,FALSE)),"",VLOOKUP($C43&amp;$D43&amp;$G43,Setup!$D$2:$CX$500,COLUMNS($J43:AK43)+9,FALSE))</f>
        <v>แผนการเดินทาง</v>
      </c>
      <c r="AL43" s="7" t="str">
        <f>IF(ISBLANK(VLOOKUP($C43&amp;$D43&amp;$G43,Setup!$D$2:$CX$500,COLUMNS($J43:AL43)+9,FALSE)),"",VLOOKUP($C43&amp;$D43&amp;$G43,Setup!$D$2:$CX$500,COLUMNS($J43:AL43)+9,FALSE))</f>
        <v>โอนคะแนนสะสม</v>
      </c>
      <c r="AM43" s="7" t="str">
        <f>IF(ISBLANK(VLOOKUP($C43&amp;$D43&amp;$G43,Setup!$D$2:$CX$500,COLUMNS($J43:AM43)+9,FALSE)),"",VLOOKUP($C43&amp;$D43&amp;$G43,Setup!$D$2:$CX$500,COLUMNS($J43:AM43)+9,FALSE))</f>
        <v/>
      </c>
      <c r="AN43" s="7" t="str">
        <f>IF(ISBLANK(VLOOKUP($C43&amp;$D43&amp;$G43,Setup!$D$2:$CX$500,COLUMNS($J43:AN43)+9,FALSE)),"",VLOOKUP($C43&amp;$D43&amp;$G43,Setup!$D$2:$CX$500,COLUMNS($J43:AN43)+9,FALSE))</f>
        <v>แลกคะแนนสะสม ณ ร้านค้า</v>
      </c>
      <c r="AO43" s="7" t="str">
        <f>IF(ISBLANK(VLOOKUP($C43&amp;$D43&amp;$G43,Setup!$D$2:$CX$500,COLUMNS($J43:AO43)+9,FALSE)),"",VLOOKUP($C43&amp;$D43&amp;$G43,Setup!$D$2:$CX$500,COLUMNS($J43:AO43)+9,FALSE))</f>
        <v>แลกซื้อด้วยคะแนนสะสม</v>
      </c>
      <c r="AP43" s="7" t="str">
        <f>IF(ISBLANK(VLOOKUP($C43&amp;$D43&amp;$G43,Setup!$D$2:$CX$500,COLUMNS($J43:AP43)+9,FALSE)),"",VLOOKUP($C43&amp;$D43&amp;$G43,Setup!$D$2:$CX$500,COLUMNS($J43:AP43)+9,FALSE))</f>
        <v>แลกรับของกำนัลทันที่ที่จุดขาย</v>
      </c>
      <c r="AQ43" s="7" t="str">
        <f>IF(ISBLANK(VLOOKUP($C43&amp;$D43&amp;$G43,Setup!$D$2:$CX$500,COLUMNS($J43:AQ43)+9,FALSE)),"",VLOOKUP($C43&amp;$D43&amp;$G43,Setup!$D$2:$CX$500,COLUMNS($J43:AQ43)+9,FALSE))</f>
        <v>ดูทั้งหมด »</v>
      </c>
      <c r="AR43" s="7" t="str">
        <f>IF(ISBLANK(VLOOKUP($C43&amp;$D43&amp;$G43,Setup!$D$2:$CX$500,COLUMNS($J43:AR43)+9,FALSE)),"",VLOOKUP($C43&amp;$D43&amp;$G43,Setup!$D$2:$CX$500,COLUMNS($J43:AR43)+9,FALSE))</f>
        <v/>
      </c>
      <c r="AS43" s="7" t="str">
        <f>IF(ISBLANK(VLOOKUP($C43&amp;$D43&amp;$G43,Setup!$D$2:$CX$500,COLUMNS($J43:AS43)+9,FALSE)),"",VLOOKUP($C43&amp;$D43&amp;$G43,Setup!$D$2:$CX$500,COLUMNS($J43:AS43)+9,FALSE))</f>
        <v/>
      </c>
      <c r="AT43" s="7" t="str">
        <f>IF(ISBLANK(VLOOKUP($C43&amp;$D43&amp;$G43,Setup!$D$2:$CX$500,COLUMNS($J43:AT43)+9,FALSE)),"",VLOOKUP($C43&amp;$D43&amp;$G43,Setup!$D$2:$CX$500,COLUMNS($J43:AT43)+9,FALSE))</f>
        <v/>
      </c>
      <c r="AU43" s="7" t="str">
        <f>IF(ISBLANK(VLOOKUP($C43&amp;$D43&amp;$G43,Setup!$D$2:$CX$500,COLUMNS($J43:AU43)+9,FALSE)),"",VLOOKUP($C43&amp;$D43&amp;$G43,Setup!$D$2:$CX$500,COLUMNS($J43:AU43)+9,FALSE))</f>
        <v/>
      </c>
      <c r="AV43" s="7" t="str">
        <f>IF(ISBLANK(VLOOKUP($C43&amp;$D43&amp;$G43,Setup!$D$2:$CX$500,COLUMNS($J43:AV43)+9,FALSE)),"",VLOOKUP($C43&amp;$D43&amp;$G43,Setup!$D$2:$CX$500,COLUMNS($J43:AV43)+9,FALSE))</f>
        <v/>
      </c>
      <c r="AW43" s="7" t="str">
        <f>IF(ISBLANK(VLOOKUP($C43&amp;$D43&amp;$G43,Setup!$D$2:$CX$500,COLUMNS($J43:AW43)+9,FALSE)),"",VLOOKUP($C43&amp;$D43&amp;$G43,Setup!$D$2:$CX$500,COLUMNS($J43:AW43)+9,FALSE))</f>
        <v/>
      </c>
      <c r="AX43" s="7" t="str">
        <f>IF(ISBLANK(VLOOKUP($C43&amp;$D43&amp;$G43,Setup!$D$2:$CX$500,COLUMNS($J43:AX43)+9,FALSE)),"",VLOOKUP($C43&amp;$D43&amp;$G43,Setup!$D$2:$CX$500,COLUMNS($J43:AX43)+9,FALSE))</f>
        <v>ข้อเสนอและสิทธิพิเศษ</v>
      </c>
      <c r="AY43" s="7" t="str">
        <f>IF(ISBLANK(VLOOKUP($C43&amp;$D43&amp;$G43,Setup!$D$2:$CX$500,COLUMNS($J43:AY43)+9,FALSE)),"",VLOOKUP($C43&amp;$D43&amp;$G43,Setup!$D$2:$CX$500,COLUMNS($J43:AY43)+9,FALSE))</f>
        <v>สิทธิประโยชน์ทั่วทุกมุมโลก</v>
      </c>
      <c r="AZ43" s="7" t="str">
        <f>IF(ISBLANK(VLOOKUP($C43&amp;$D43&amp;$G43,Setup!$D$2:$CX$500,COLUMNS($J43:AZ43)+9,FALSE)),"",VLOOKUP($C43&amp;$D43&amp;$G43,Setup!$D$2:$CX$500,COLUMNS($J43:AZ43)+9,FALSE))</f>
        <v>สิทธิพิเศษ ณ ร้านอาหาร</v>
      </c>
      <c r="BA43" s="7" t="str">
        <f>IF(ISBLANK(VLOOKUP($C43&amp;$D43&amp;$G43,Setup!$D$2:$CX$500,COLUMNS($J43:BA43)+9,FALSE)),"",VLOOKUP($C43&amp;$D43&amp;$G43,Setup!$D$2:$CX$500,COLUMNS($J43:BA43)+9,FALSE))</f>
        <v>ดูทั้งหมด »</v>
      </c>
      <c r="BB43" s="7" t="str">
        <f>IF(ISBLANK(VLOOKUP($C43&amp;$D43&amp;$G43,Setup!$D$2:$CX$500,COLUMNS($J43:BB43)+9,FALSE)),"",VLOOKUP($C43&amp;$D43&amp;$G43,Setup!$D$2:$CX$500,COLUMNS($J43:BB43)+9,FALSE))</f>
        <v/>
      </c>
      <c r="BC43" s="7" t="str">
        <f>IF(ISBLANK(VLOOKUP($C43&amp;$D43&amp;$G43,Setup!$D$2:$CX$500,COLUMNS($J43:BC43)+9,FALSE)),"",VLOOKUP($C43&amp;$D43&amp;$G43,Setup!$D$2:$CX$500,COLUMNS($J43:BC43)+9,FALSE))</f>
        <v/>
      </c>
      <c r="BD43" s="7" t="str">
        <f>IF(ISBLANK(VLOOKUP($C43&amp;$D43&amp;$G43,Setup!$D$2:$CX$500,COLUMNS($J43:BD43)+9,FALSE)),"",VLOOKUP($C43&amp;$D43&amp;$G43,Setup!$D$2:$CX$500,COLUMNS($J43:BD43)+9,FALSE))</f>
        <v/>
      </c>
      <c r="BE43" s="7" t="str">
        <f>IF(ISBLANK(VLOOKUP($C43&amp;$D43&amp;$G43,Setup!$D$2:$CX$500,COLUMNS($J43:BE43)+9,FALSE)),"",VLOOKUP($C43&amp;$D43&amp;$G43,Setup!$D$2:$CX$500,COLUMNS($J43:BE43)+9,FALSE))</f>
        <v/>
      </c>
      <c r="BF43" s="7" t="str">
        <f>IF(ISBLANK(VLOOKUP($C43&amp;$D43&amp;$G43,Setup!$D$2:$CX$500,COLUMNS($J43:BF43)+9,FALSE)),"",VLOOKUP($C43&amp;$D43&amp;$G43,Setup!$D$2:$CX$500,COLUMNS($J43:BF43)+9,FALSE))</f>
        <v/>
      </c>
      <c r="BG43" s="7" t="str">
        <f>IF(ISBLANK(VLOOKUP($C43&amp;$D43&amp;$G43,Setup!$D$2:$CX$500,COLUMNS($J43:BG43)+9,FALSE)),"",VLOOKUP($C43&amp;$D43&amp;$G43,Setup!$D$2:$CX$500,COLUMNS($J43:BG43)+9,FALSE))</f>
        <v/>
      </c>
      <c r="BH43" s="7" t="str">
        <f>IF(ISBLANK(VLOOKUP($C43&amp;$D43&amp;$G43,Setup!$D$2:$CX$500,COLUMNS($J43:BH43)+9,FALSE)),"",VLOOKUP($C43&amp;$D43&amp;$G43,Setup!$D$2:$CX$500,COLUMNS($J43:BH43)+9,FALSE))</f>
        <v/>
      </c>
      <c r="BI43" s="7" t="str">
        <f>IF(ISBLANK(VLOOKUP($C43&amp;$D43&amp;$G43,Setup!$D$2:$CX$500,COLUMNS($J43:BI43)+9,FALSE)),"",VLOOKUP($C43&amp;$D43&amp;$G43,Setup!$D$2:$CX$500,COLUMNS($J43:BI43)+9,FALSE))</f>
        <v/>
      </c>
      <c r="BJ43" s="7" t="str">
        <f>IF(ISBLANK(VLOOKUP($C43&amp;$D43&amp;$G43,Setup!$D$2:$CX$500,COLUMNS($J43:BJ43)+9,FALSE)),"",VLOOKUP($C43&amp;$D43&amp;$G43,Setup!$D$2:$CX$500,COLUMNS($J43:BJ43)+9,FALSE))</f>
        <v/>
      </c>
      <c r="BK43" s="7" t="str">
        <f>IF(ISBLANK(VLOOKUP($C43&amp;$D43&amp;$G43,Setup!$D$2:$CX$500,COLUMNS($J43:BK43)+9,FALSE)),"",VLOOKUP($C43&amp;$D43&amp;$G43,Setup!$D$2:$CX$500,COLUMNS($J43:BK43)+9,FALSE))</f>
        <v/>
      </c>
      <c r="BL43" s="7" t="str">
        <f>IF(ISBLANK(VLOOKUP($C43&amp;$D43&amp;$G43,Setup!$D$2:$CX$500,COLUMNS($J43:BL43)+9,FALSE)),"",VLOOKUP($C43&amp;$D43&amp;$G43,Setup!$D$2:$CX$500,COLUMNS($J43:BL43)+9,FALSE))</f>
        <v/>
      </c>
      <c r="BM43" s="7" t="str">
        <f>IF(ISBLANK(VLOOKUP($C43&amp;$D43&amp;$G43,Setup!$D$2:$CX$500,COLUMNS($J43:BM43)+9,FALSE)),"",VLOOKUP($C43&amp;$D43&amp;$G43,Setup!$D$2:$CX$500,COLUMNS($J43:BM43)+9,FALSE))</f>
        <v/>
      </c>
      <c r="BN43" s="7" t="str">
        <f>IF(ISBLANK(VLOOKUP($C43&amp;$D43&amp;$G43,Setup!$D$2:$CX$500,COLUMNS($J43:BN43)+9,FALSE)),"",VLOOKUP($C43&amp;$D43&amp;$G43,Setup!$D$2:$CX$500,COLUMNS($J43:BN43)+9,FALSE))</f>
        <v/>
      </c>
      <c r="BO43" s="7" t="str">
        <f>IF(ISBLANK(VLOOKUP($C43&amp;$D43&amp;$G43,Setup!$D$2:$CX$500,COLUMNS($J43:BO43)+9,FALSE)),"",VLOOKUP($C43&amp;$D43&amp;$G43,Setup!$D$2:$CX$500,COLUMNS($J43:BO43)+9,FALSE))</f>
        <v/>
      </c>
      <c r="BP43" s="7" t="str">
        <f>IF(ISBLANK(VLOOKUP($C43&amp;$D43&amp;$G43,Setup!$D$2:$CX$500,COLUMNS($J43:BP43)+9,FALSE)),"",VLOOKUP($C43&amp;$D43&amp;$G43,Setup!$D$2:$CX$500,COLUMNS($J43:BP43)+9,FALSE))</f>
        <v/>
      </c>
      <c r="BQ43" s="7" t="str">
        <f>IF(ISBLANK(VLOOKUP($C43&amp;$D43&amp;$G43,Setup!$D$2:$CX$500,COLUMNS($J43:BQ43)+9,FALSE)),"",VLOOKUP($C43&amp;$D43&amp;$G43,Setup!$D$2:$CX$500,COLUMNS($J43:BQ43)+9,FALSE))</f>
        <v/>
      </c>
      <c r="BR43" s="7" t="str">
        <f>IF(ISBLANK(VLOOKUP($C43&amp;$D43&amp;$G43,Setup!$D$2:$CX$500,COLUMNS($J43:BR43)+9,FALSE)),"",VLOOKUP($C43&amp;$D43&amp;$G43,Setup!$D$2:$CX$500,COLUMNS($J43:BR43)+9,FALSE))</f>
        <v/>
      </c>
      <c r="BS43" s="7" t="str">
        <f>IF(ISBLANK(VLOOKUP($C43&amp;$D43&amp;$G43,Setup!$D$2:$CX$500,COLUMNS($J43:BS43)+9,FALSE)),"",VLOOKUP($C43&amp;$D43&amp;$G43,Setup!$D$2:$CX$500,COLUMNS($J43:BS43)+9,FALSE))</f>
        <v/>
      </c>
      <c r="BT43" s="7" t="str">
        <f>IF(ISBLANK(VLOOKUP($C43&amp;$D43&amp;$G43,Setup!$D$2:$CX$500,COLUMNS($J43:BT43)+9,FALSE)),"",VLOOKUP($C43&amp;$D43&amp;$G43,Setup!$D$2:$CX$500,COLUMNS($J43:BT43)+9,FALSE))</f>
        <v/>
      </c>
      <c r="BU43" s="7" t="str">
        <f>IF(ISBLANK(VLOOKUP($C43&amp;$D43&amp;$G43,Setup!$D$2:$CX$500,COLUMNS($J43:BU43)+9,FALSE)),"",VLOOKUP($C43&amp;$D43&amp;$G43,Setup!$D$2:$CX$500,COLUMNS($J43:BU43)+9,FALSE))</f>
        <v/>
      </c>
      <c r="BV43" s="7" t="str">
        <f>IF(ISBLANK(VLOOKUP($C43&amp;$D43&amp;$G43,Setup!$D$2:$CX$500,COLUMNS($J43:BV43)+9,FALSE)),"",VLOOKUP($C43&amp;$D43&amp;$G43,Setup!$D$2:$CX$500,COLUMNS($J43:BV43)+9,FALSE))</f>
        <v/>
      </c>
      <c r="BW43" s="7" t="str">
        <f>IF(ISBLANK(VLOOKUP($C43&amp;$D43&amp;$G43,Setup!$D$2:$CX$500,COLUMNS($J43:BW43)+9,FALSE)),"",VLOOKUP($C43&amp;$D43&amp;$G43,Setup!$D$2:$CX$500,COLUMNS($J43:BW43)+9,FALSE))</f>
        <v/>
      </c>
      <c r="BX43" s="7" t="str">
        <f>IF(ISBLANK(VLOOKUP($C43&amp;$D43&amp;$G43,Setup!$D$2:$CX$500,COLUMNS($J43:BX43)+9,FALSE)),"",VLOOKUP($C43&amp;$D43&amp;$G43,Setup!$D$2:$CX$500,COLUMNS($J43:BX43)+9,FALSE))</f>
        <v/>
      </c>
      <c r="BY43" s="7" t="str">
        <f>IF(ISBLANK(VLOOKUP($C43&amp;$D43&amp;$G43,Setup!$D$2:$CX$500,COLUMNS($J43:BY43)+9,FALSE)),"",VLOOKUP($C43&amp;$D43&amp;$G43,Setup!$D$2:$CX$500,COLUMNS($J43:BY43)+9,FALSE))</f>
        <v/>
      </c>
      <c r="BZ43" s="7" t="str">
        <f>IF(ISBLANK(VLOOKUP($C43&amp;$D43&amp;$G43,Setup!$D$2:$CX$500,COLUMNS($J43:BZ43)+9,FALSE)),"",VLOOKUP($C43&amp;$D43&amp;$G43,Setup!$D$2:$CX$500,COLUMNS($J43:BZ43)+9,FALSE))</f>
        <v/>
      </c>
      <c r="CA43" s="7" t="str">
        <f>IF(ISBLANK(VLOOKUP($C43&amp;$D43&amp;$G43,Setup!$D$2:$CX$500,COLUMNS($J43:CA43)+9,FALSE)),"",VLOOKUP($C43&amp;$D43&amp;$G43,Setup!$D$2:$CX$500,COLUMNS($J43:CA43)+9,FALSE))</f>
        <v/>
      </c>
      <c r="CB43" s="7" t="str">
        <f>IF(ISBLANK(VLOOKUP($C43&amp;$D43&amp;$G43,Setup!$D$2:$CX$500,COLUMNS($J43:CB43)+9,FALSE)),"",VLOOKUP($C43&amp;$D43&amp;$G43,Setup!$D$2:$CX$500,COLUMNS($J43:CB43)+9,FALSE))</f>
        <v/>
      </c>
      <c r="CC43" s="7" t="str">
        <f>IF(ISBLANK(VLOOKUP($C43&amp;$D43&amp;$G43,Setup!$D$2:$CX$500,COLUMNS($J43:CC43)+9,FALSE)),"",VLOOKUP($C43&amp;$D43&amp;$G43,Setup!$D$2:$CX$500,COLUMNS($J43:CC43)+9,FALSE))</f>
        <v/>
      </c>
      <c r="CD43" s="7" t="str">
        <f>IF(ISBLANK(VLOOKUP($C43&amp;$D43&amp;$G43,Setup!$D$2:$CX$500,COLUMNS($J43:CD43)+9,FALSE)),"",VLOOKUP($C43&amp;$D43&amp;$G43,Setup!$D$2:$CX$500,COLUMNS($J43:CD43)+9,FALSE))</f>
        <v/>
      </c>
      <c r="CE43" s="7" t="str">
        <f>IF(ISBLANK(VLOOKUP($C43&amp;$D43&amp;$G43,Setup!$D$2:$CX$500,COLUMNS($J43:CE43)+9,FALSE)),"",VLOOKUP($C43&amp;$D43&amp;$G43,Setup!$D$2:$CX$500,COLUMNS($J43:CE43)+9,FALSE))</f>
        <v/>
      </c>
      <c r="CF43" s="7" t="str">
        <f>IF(ISBLANK(VLOOKUP($C43&amp;$D43&amp;$G43,Setup!$D$2:$CX$500,COLUMNS($J43:CF43)+9,FALSE)),"",VLOOKUP($C43&amp;$D43&amp;$G43,Setup!$D$2:$CX$500,COLUMNS($J43:CF43)+9,FALSE))</f>
        <v/>
      </c>
      <c r="CG43" s="7" t="str">
        <f>IF(ISBLANK(VLOOKUP($C43&amp;$D43&amp;$G43,Setup!$D$2:$CX$500,COLUMNS($J43:CG43)+9,FALSE)),"",VLOOKUP($C43&amp;$D43&amp;$G43,Setup!$D$2:$CX$500,COLUMNS($J43:CG43)+9,FALSE))</f>
        <v/>
      </c>
      <c r="CH43" s="7" t="str">
        <f>IF(ISBLANK(VLOOKUP($C43&amp;$D43&amp;$G43,Setup!$D$2:$CX$500,COLUMNS($J43:CH43)+9,FALSE)),"",VLOOKUP($C43&amp;$D43&amp;$G43,Setup!$D$2:$CX$500,COLUMNS($J43:CH43)+9,FALSE))</f>
        <v/>
      </c>
      <c r="CI43" s="7" t="str">
        <f>IF(ISBLANK(VLOOKUP($C43&amp;$D43&amp;$G43,Setup!$D$2:$CX$500,COLUMNS($J43:CI43)+9,FALSE)),"",VLOOKUP($C43&amp;$D43&amp;$G43,Setup!$D$2:$CX$500,COLUMNS($J43:CI43)+9,FALSE))</f>
        <v/>
      </c>
      <c r="CJ43" s="7" t="str">
        <f>IF(ISBLANK(VLOOKUP($C43&amp;$D43&amp;$G43,Setup!$D$2:$CX$500,COLUMNS($J43:CJ43)+9,FALSE)),"",VLOOKUP($C43&amp;$D43&amp;$G43,Setup!$D$2:$CX$500,COLUMNS($J43:CJ43)+9,FALSE))</f>
        <v/>
      </c>
      <c r="CK43" s="7" t="str">
        <f>IF(ISBLANK(VLOOKUP($C43&amp;$D43&amp;$G43,Setup!$D$2:$CX$500,COLUMNS($J43:CK43)+9,FALSE)),"",VLOOKUP($C43&amp;$D43&amp;$G43,Setup!$D$2:$CX$500,COLUMNS($J43:CK43)+9,FALSE))</f>
        <v/>
      </c>
      <c r="CL43" s="7" t="str">
        <f>IF(ISBLANK(VLOOKUP($C43&amp;$D43&amp;$G43,Setup!$D$2:$CX$500,COLUMNS($J43:CL43)+9,FALSE)),"",VLOOKUP($C43&amp;$D43&amp;$G43,Setup!$D$2:$CX$500,COLUMNS($J43:CL43)+9,FALSE))</f>
        <v/>
      </c>
      <c r="CM43" s="7" t="str">
        <f>IF(ISBLANK(VLOOKUP($C43&amp;$D43&amp;$G43,Setup!$D$2:$CX$500,COLUMNS($J43:CM43)+9,FALSE)),"",VLOOKUP($C43&amp;$D43&amp;$G43,Setup!$D$2:$CX$500,COLUMNS($J43:CM43)+9,FALSE))</f>
        <v/>
      </c>
      <c r="CN43" s="7" t="str">
        <f>IF(ISBLANK(VLOOKUP($C43&amp;$D43&amp;$G43,Setup!$D$2:$CX$500,COLUMNS($J43:CN43)+9,FALSE)),"",VLOOKUP($C43&amp;$D43&amp;$G43,Setup!$D$2:$CX$500,COLUMNS($J43:CN43)+9,FALSE))</f>
        <v/>
      </c>
      <c r="CO43" s="7" t="str">
        <f>IF(ISBLANK(VLOOKUP($C43&amp;$D43&amp;$G43,Setup!$D$2:$CX$500,COLUMNS($J43:CO43)+9,FALSE)),"",VLOOKUP($C43&amp;$D43&amp;$G43,Setup!$D$2:$CX$500,COLUMNS($J43:CO43)+9,FALSE))</f>
        <v/>
      </c>
      <c r="CP43" s="7" t="str">
        <f>IF(ISBLANK(VLOOKUP($C43&amp;$D43&amp;$G43,Setup!$D$2:$CX$500,COLUMNS($J43:CP43)+9,FALSE)),"",VLOOKUP($C43&amp;$D43&amp;$G43,Setup!$D$2:$CX$500,COLUMNS($J43:CP43)+9,FALSE))</f>
        <v/>
      </c>
      <c r="CQ43" s="7" t="str">
        <f>IF(ISBLANK(VLOOKUP($C43&amp;$D43&amp;$G43,Setup!$D$2:$CX$500,COLUMNS($J43:CQ43)+9,FALSE)),"",VLOOKUP($C43&amp;$D43&amp;$G43,Setup!$D$2:$CX$500,COLUMNS($J43:CQ43)+9,FALSE))</f>
        <v/>
      </c>
      <c r="CR43" s="7" t="str">
        <f>IF(ISBLANK(VLOOKUP($C43&amp;$D43&amp;$G43,Setup!$D$2:$CX$500,COLUMNS($J43:CR43)+9,FALSE)),"",VLOOKUP($C43&amp;$D43&amp;$G43,Setup!$D$2:$CX$500,COLUMNS($J43:CR43)+9,FALSE))</f>
        <v/>
      </c>
      <c r="CS43" s="7" t="str">
        <f>IF(ISBLANK(VLOOKUP($C43&amp;$D43&amp;$G43,Setup!$D$2:$CX$500,COLUMNS($J43:CS43)+9,FALSE)),"",VLOOKUP($C43&amp;$D43&amp;$G43,Setup!$D$2:$CX$500,COLUMNS($J43:CS43)+9,FALSE))</f>
        <v/>
      </c>
      <c r="CT43" s="7" t="str">
        <f>IF(ISBLANK(VLOOKUP($C43&amp;$D43&amp;$G43,Setup!$D$2:$CX$500,COLUMNS($J43:CT43)+9,FALSE)),"",VLOOKUP($C43&amp;$D43&amp;$G43,Setup!$D$2:$CX$500,COLUMNS($J43:CT43)+9,FALSE))</f>
        <v/>
      </c>
      <c r="CU43" s="7" t="str">
        <f>IF(ISBLANK(VLOOKUP($C43&amp;$D43&amp;$G43,Setup!$D$2:$CX$500,COLUMNS($J43:CU43)+9,FALSE)),"",VLOOKUP($C43&amp;$D43&amp;$G43,Setup!$D$2:$CX$500,COLUMNS($J43:CU43)+9,FALSE))</f>
        <v/>
      </c>
    </row>
    <row r="44" spans="1:99" x14ac:dyDescent="0.25">
      <c r="A44" t="s">
        <v>515</v>
      </c>
      <c r="B44" t="s">
        <v>156</v>
      </c>
      <c r="C44" s="1" t="s">
        <v>19</v>
      </c>
      <c r="D44" s="1" t="s">
        <v>206</v>
      </c>
      <c r="E44" s="1" t="s">
        <v>587</v>
      </c>
      <c r="F44" s="1" t="s">
        <v>205</v>
      </c>
      <c r="G44" s="1" t="s">
        <v>29</v>
      </c>
      <c r="H44" s="1" t="s">
        <v>588</v>
      </c>
      <c r="I44" s="1" t="s">
        <v>586</v>
      </c>
      <c r="J44" t="str">
        <f>IF(ISBLANK(VLOOKUP($C44&amp;$D44&amp;$G44,Setup!$D$2:$CX$500,COLUMNS($J44:J44)+9,FALSE)),"",VLOOKUP($C44&amp;$D44&amp;$G44,Setup!$D$2:$CX$500,COLUMNS($J44:J44)+9,FALSE))</f>
        <v>Cash Rewards</v>
      </c>
      <c r="K44" t="str">
        <f>IF(ISBLANK(VLOOKUP($C44&amp;$D44&amp;$G44,Setup!$D$2:$CX$500,COLUMNS($J44:K44)+9,FALSE)),"",VLOOKUP($C44&amp;$D44&amp;$G44,Setup!$D$2:$CX$500,COLUMNS($J44:K44)+9,FALSE))</f>
        <v>Gift Vouchers</v>
      </c>
      <c r="L44" t="str">
        <f>IF(ISBLANK(VLOOKUP($C44&amp;$D44&amp;$G44,Setup!$D$2:$CX$500,COLUMNS($J44:L44)+9,FALSE)),"",VLOOKUP($C44&amp;$D44&amp;$G44,Setup!$D$2:$CX$500,COLUMNS($J44:L44)+9,FALSE))</f>
        <v/>
      </c>
      <c r="M44" t="str">
        <f>IF(ISBLANK(VLOOKUP($C44&amp;$D44&amp;$G44,Setup!$D$2:$CX$500,COLUMNS($J44:M44)+9,FALSE)),"",VLOOKUP($C44&amp;$D44&amp;$G44,Setup!$D$2:$CX$500,COLUMNS($J44:M44)+9,FALSE))</f>
        <v/>
      </c>
      <c r="N44" t="str">
        <f>IF(ISBLANK(VLOOKUP($C44&amp;$D44&amp;$G44,Setup!$D$2:$CX$500,COLUMNS($J44:N44)+9,FALSE)),"",VLOOKUP($C44&amp;$D44&amp;$G44,Setup!$D$2:$CX$500,COLUMNS($J44:N44)+9,FALSE))</f>
        <v/>
      </c>
      <c r="O44" t="str">
        <f>IF(ISBLANK(VLOOKUP($C44&amp;$D44&amp;$G44,Setup!$D$2:$CX$500,COLUMNS($J44:O44)+9,FALSE)),"",VLOOKUP($C44&amp;$D44&amp;$G44,Setup!$D$2:$CX$500,COLUMNS($J44:O44)+9,FALSE))</f>
        <v/>
      </c>
      <c r="P44" t="str">
        <f>IF(ISBLANK(VLOOKUP($C44&amp;$D44&amp;$G44,Setup!$D$2:$CX$500,COLUMNS($J44:P44)+9,FALSE)),"",VLOOKUP($C44&amp;$D44&amp;$G44,Setup!$D$2:$CX$500,COLUMNS($J44:P44)+9,FALSE))</f>
        <v/>
      </c>
      <c r="Q44" t="str">
        <f>IF(ISBLANK(VLOOKUP($C44&amp;$D44&amp;$G44,Setup!$D$2:$CX$500,COLUMNS($J44:Q44)+9,FALSE)),"",VLOOKUP($C44&amp;$D44&amp;$G44,Setup!$D$2:$CX$500,COLUMNS($J44:Q44)+9,FALSE))</f>
        <v/>
      </c>
      <c r="R44" t="str">
        <f>IF(ISBLANK(VLOOKUP($C44&amp;$D44&amp;$G44,Setup!$D$2:$CX$500,COLUMNS($J44:R44)+9,FALSE)),"",VLOOKUP($C44&amp;$D44&amp;$G44,Setup!$D$2:$CX$500,COLUMNS($J44:R44)+9,FALSE))</f>
        <v/>
      </c>
      <c r="S44" t="str">
        <f>IF(ISBLANK(VLOOKUP($C44&amp;$D44&amp;$G44,Setup!$D$2:$CX$500,COLUMNS($J44:S44)+9,FALSE)),"",VLOOKUP($C44&amp;$D44&amp;$G44,Setup!$D$2:$CX$500,COLUMNS($J44:S44)+9,FALSE))</f>
        <v/>
      </c>
      <c r="T44" t="str">
        <f>IF(ISBLANK(VLOOKUP($C44&amp;$D44&amp;$G44,Setup!$D$2:$CX$500,COLUMNS($J44:T44)+9,FALSE)),"",VLOOKUP($C44&amp;$D44&amp;$G44,Setup!$D$2:$CX$500,COLUMNS($J44:T44)+9,FALSE))</f>
        <v>Shop At Partners</v>
      </c>
      <c r="U44" t="str">
        <f>IF(ISBLANK(VLOOKUP($C44&amp;$D44&amp;$G44,Setup!$D$2:$CX$500,COLUMNS($J44:U44)+9,FALSE)),"",VLOOKUP($C44&amp;$D44&amp;$G44,Setup!$D$2:$CX$500,COLUMNS($J44:U44)+9,FALSE))</f>
        <v>Instant Rewards</v>
      </c>
      <c r="V44" t="str">
        <f>IF(ISBLANK(VLOOKUP($C44&amp;$D44&amp;$G44,Setup!$D$2:$CX$500,COLUMNS($J44:V44)+9,FALSE)),"",VLOOKUP($C44&amp;$D44&amp;$G44,Setup!$D$2:$CX$500,COLUMNS($J44:V44)+9,FALSE))</f>
        <v/>
      </c>
      <c r="W44" t="str">
        <f>IF(ISBLANK(VLOOKUP($C44&amp;$D44&amp;$G44,Setup!$D$2:$CX$500,COLUMNS($J44:W44)+9,FALSE)),"",VLOOKUP($C44&amp;$D44&amp;$G44,Setup!$D$2:$CX$500,COLUMNS($J44:W44)+9,FALSE))</f>
        <v/>
      </c>
      <c r="X44" t="str">
        <f>IF(ISBLANK(VLOOKUP($C44&amp;$D44&amp;$G44,Setup!$D$2:$CX$500,COLUMNS($J44:X44)+9,FALSE)),"",VLOOKUP($C44&amp;$D44&amp;$G44,Setup!$D$2:$CX$500,COLUMNS($J44:X44)+9,FALSE))</f>
        <v/>
      </c>
      <c r="Y44" t="str">
        <f>IF(ISBLANK(VLOOKUP($C44&amp;$D44&amp;$G44,Setup!$D$2:$CX$500,COLUMNS($J44:Y44)+9,FALSE)),"",VLOOKUP($C44&amp;$D44&amp;$G44,Setup!$D$2:$CX$500,COLUMNS($J44:Y44)+9,FALSE))</f>
        <v/>
      </c>
      <c r="Z44" t="str">
        <f>IF(ISBLANK(VLOOKUP($C44&amp;$D44&amp;$G44,Setup!$D$2:$CX$500,COLUMNS($J44:Z44)+9,FALSE)),"",VLOOKUP($C44&amp;$D44&amp;$G44,Setup!$D$2:$CX$500,COLUMNS($J44:Z44)+9,FALSE))</f>
        <v/>
      </c>
      <c r="AA44" t="str">
        <f>IF(ISBLANK(VLOOKUP($C44&amp;$D44&amp;$G44,Setup!$D$2:$CX$500,COLUMNS($J44:AA44)+9,FALSE)),"",VLOOKUP($C44&amp;$D44&amp;$G44,Setup!$D$2:$CX$500,COLUMNS($J44:AA44)+9,FALSE))</f>
        <v/>
      </c>
      <c r="AB44" t="str">
        <f>IF(ISBLANK(VLOOKUP($C44&amp;$D44&amp;$G44,Setup!$D$2:$CX$500,COLUMNS($J44:AB44)+9,FALSE)),"",VLOOKUP($C44&amp;$D44&amp;$G44,Setup!$D$2:$CX$500,COLUMNS($J44:AB44)+9,FALSE))</f>
        <v/>
      </c>
      <c r="AC44" t="str">
        <f>IF(ISBLANK(VLOOKUP($C44&amp;$D44&amp;$G44,Setup!$D$2:$CX$500,COLUMNS($J44:AC44)+9,FALSE)),"",VLOOKUP($C44&amp;$D44&amp;$G44,Setup!$D$2:$CX$500,COLUMNS($J44:AC44)+9,FALSE))</f>
        <v/>
      </c>
      <c r="AD44" t="str">
        <f>IF(ISBLANK(VLOOKUP($C44&amp;$D44&amp;$G44,Setup!$D$2:$CX$500,COLUMNS($J44:AD44)+9,FALSE)),"",VLOOKUP($C44&amp;$D44&amp;$G44,Setup!$D$2:$CX$500,COLUMNS($J44:AD44)+9,FALSE))</f>
        <v>Offers and Privileges</v>
      </c>
      <c r="AE44" t="str">
        <f>IF(ISBLANK(VLOOKUP($C44&amp;$D44&amp;$G44,Setup!$D$2:$CX$500,COLUMNS($J44:AE44)+9,FALSE)),"",VLOOKUP($C44&amp;$D44&amp;$G44,Setup!$D$2:$CX$500,COLUMNS($J44:AE44)+9,FALSE))</f>
        <v>Citi World Privileges</v>
      </c>
      <c r="AF44" t="str">
        <f>IF(ISBLANK(VLOOKUP($C44&amp;$D44&amp;$G44,Setup!$D$2:$CX$500,COLUMNS($J44:AF44)+9,FALSE)),"",VLOOKUP($C44&amp;$D44&amp;$G44,Setup!$D$2:$CX$500,COLUMNS($J44:AF44)+9,FALSE))</f>
        <v>Citibank Dining Privileges</v>
      </c>
      <c r="AG44" t="str">
        <f>IF(ISBLANK(VLOOKUP($C44&amp;$D44&amp;$G44,Setup!$D$2:$CX$500,COLUMNS($J44:AG44)+9,FALSE)),"",VLOOKUP($C44&amp;$D44&amp;$G44,Setup!$D$2:$CX$500,COLUMNS($J44:AG44)+9,FALSE))</f>
        <v>SEE ALL »</v>
      </c>
      <c r="AH44" t="str">
        <f>IF(ISBLANK(VLOOKUP($C44&amp;$D44&amp;$G44,Setup!$D$2:$CX$500,COLUMNS($J44:AH44)+9,FALSE)),"",VLOOKUP($C44&amp;$D44&amp;$G44,Setup!$D$2:$CX$500,COLUMNS($J44:AH44)+9,FALSE))</f>
        <v/>
      </c>
      <c r="AI44" t="str">
        <f>IF(ISBLANK(VLOOKUP($C44&amp;$D44&amp;$G44,Setup!$D$2:$CX$500,COLUMNS($J44:AI44)+9,FALSE)),"",VLOOKUP($C44&amp;$D44&amp;$G44,Setup!$D$2:$CX$500,COLUMNS($J44:AI44)+9,FALSE))</f>
        <v/>
      </c>
      <c r="AJ44" t="str">
        <f>IF(ISBLANK(VLOOKUP($C44&amp;$D44&amp;$G44,Setup!$D$2:$CX$500,COLUMNS($J44:AJ44)+9,FALSE)),"",VLOOKUP($C44&amp;$D44&amp;$G44,Setup!$D$2:$CX$500,COLUMNS($J44:AJ44)+9,FALSE))</f>
        <v/>
      </c>
      <c r="AK44" t="str">
        <f>IF(ISBLANK(VLOOKUP($C44&amp;$D44&amp;$G44,Setup!$D$2:$CX$500,COLUMNS($J44:AK44)+9,FALSE)),"",VLOOKUP($C44&amp;$D44&amp;$G44,Setup!$D$2:$CX$500,COLUMNS($J44:AK44)+9,FALSE))</f>
        <v/>
      </c>
      <c r="AL44" t="str">
        <f>IF(ISBLANK(VLOOKUP($C44&amp;$D44&amp;$G44,Setup!$D$2:$CX$500,COLUMNS($J44:AL44)+9,FALSE)),"",VLOOKUP($C44&amp;$D44&amp;$G44,Setup!$D$2:$CX$500,COLUMNS($J44:AL44)+9,FALSE))</f>
        <v/>
      </c>
      <c r="AM44" t="str">
        <f>IF(ISBLANK(VLOOKUP($C44&amp;$D44&amp;$G44,Setup!$D$2:$CX$500,COLUMNS($J44:AM44)+9,FALSE)),"",VLOOKUP($C44&amp;$D44&amp;$G44,Setup!$D$2:$CX$500,COLUMNS($J44:AM44)+9,FALSE))</f>
        <v/>
      </c>
      <c r="AN44" t="str">
        <f>IF(ISBLANK(VLOOKUP($C44&amp;$D44&amp;$G44,Setup!$D$2:$CX$500,COLUMNS($J44:AN44)+9,FALSE)),"",VLOOKUP($C44&amp;$D44&amp;$G44,Setup!$D$2:$CX$500,COLUMNS($J44:AN44)+9,FALSE))</f>
        <v/>
      </c>
      <c r="AO44" t="str">
        <f>IF(ISBLANK(VLOOKUP($C44&amp;$D44&amp;$G44,Setup!$D$2:$CX$500,COLUMNS($J44:AO44)+9,FALSE)),"",VLOOKUP($C44&amp;$D44&amp;$G44,Setup!$D$2:$CX$500,COLUMNS($J44:AO44)+9,FALSE))</f>
        <v/>
      </c>
      <c r="AP44" t="str">
        <f>IF(ISBLANK(VLOOKUP($C44&amp;$D44&amp;$G44,Setup!$D$2:$CX$500,COLUMNS($J44:AP44)+9,FALSE)),"",VLOOKUP($C44&amp;$D44&amp;$G44,Setup!$D$2:$CX$500,COLUMNS($J44:AP44)+9,FALSE))</f>
        <v/>
      </c>
      <c r="AQ44" t="str">
        <f>IF(ISBLANK(VLOOKUP($C44&amp;$D44&amp;$G44,Setup!$D$2:$CX$500,COLUMNS($J44:AQ44)+9,FALSE)),"",VLOOKUP($C44&amp;$D44&amp;$G44,Setup!$D$2:$CX$500,COLUMNS($J44:AQ44)+9,FALSE))</f>
        <v/>
      </c>
      <c r="AR44" t="str">
        <f>IF(ISBLANK(VLOOKUP($C44&amp;$D44&amp;$G44,Setup!$D$2:$CX$500,COLUMNS($J44:AR44)+9,FALSE)),"",VLOOKUP($C44&amp;$D44&amp;$G44,Setup!$D$2:$CX$500,COLUMNS($J44:AR44)+9,FALSE))</f>
        <v/>
      </c>
      <c r="AS44" t="str">
        <f>IF(ISBLANK(VLOOKUP($C44&amp;$D44&amp;$G44,Setup!$D$2:$CX$500,COLUMNS($J44:AS44)+9,FALSE)),"",VLOOKUP($C44&amp;$D44&amp;$G44,Setup!$D$2:$CX$500,COLUMNS($J44:AS44)+9,FALSE))</f>
        <v/>
      </c>
      <c r="AT44" t="str">
        <f>IF(ISBLANK(VLOOKUP($C44&amp;$D44&amp;$G44,Setup!$D$2:$CX$500,COLUMNS($J44:AT44)+9,FALSE)),"",VLOOKUP($C44&amp;$D44&amp;$G44,Setup!$D$2:$CX$500,COLUMNS($J44:AT44)+9,FALSE))</f>
        <v/>
      </c>
      <c r="AU44" t="str">
        <f>IF(ISBLANK(VLOOKUP($C44&amp;$D44&amp;$G44,Setup!$D$2:$CX$500,COLUMNS($J44:AU44)+9,FALSE)),"",VLOOKUP($C44&amp;$D44&amp;$G44,Setup!$D$2:$CX$500,COLUMNS($J44:AU44)+9,FALSE))</f>
        <v/>
      </c>
      <c r="AV44" t="str">
        <f>IF(ISBLANK(VLOOKUP($C44&amp;$D44&amp;$G44,Setup!$D$2:$CX$500,COLUMNS($J44:AV44)+9,FALSE)),"",VLOOKUP($C44&amp;$D44&amp;$G44,Setup!$D$2:$CX$500,COLUMNS($J44:AV44)+9,FALSE))</f>
        <v/>
      </c>
      <c r="AW44" t="str">
        <f>IF(ISBLANK(VLOOKUP($C44&amp;$D44&amp;$G44,Setup!$D$2:$CX$500,COLUMNS($J44:AW44)+9,FALSE)),"",VLOOKUP($C44&amp;$D44&amp;$G44,Setup!$D$2:$CX$500,COLUMNS($J44:AW44)+9,FALSE))</f>
        <v/>
      </c>
      <c r="AX44" t="str">
        <f>IF(ISBLANK(VLOOKUP($C44&amp;$D44&amp;$G44,Setup!$D$2:$CX$500,COLUMNS($J44:AX44)+9,FALSE)),"",VLOOKUP($C44&amp;$D44&amp;$G44,Setup!$D$2:$CX$500,COLUMNS($J44:AX44)+9,FALSE))</f>
        <v/>
      </c>
      <c r="AY44" t="str">
        <f>IF(ISBLANK(VLOOKUP($C44&amp;$D44&amp;$G44,Setup!$D$2:$CX$500,COLUMNS($J44:AY44)+9,FALSE)),"",VLOOKUP($C44&amp;$D44&amp;$G44,Setup!$D$2:$CX$500,COLUMNS($J44:AY44)+9,FALSE))</f>
        <v/>
      </c>
      <c r="AZ44" t="str">
        <f>IF(ISBLANK(VLOOKUP($C44&amp;$D44&amp;$G44,Setup!$D$2:$CX$500,COLUMNS($J44:AZ44)+9,FALSE)),"",VLOOKUP($C44&amp;$D44&amp;$G44,Setup!$D$2:$CX$500,COLUMNS($J44:AZ44)+9,FALSE))</f>
        <v/>
      </c>
      <c r="BA44" t="str">
        <f>IF(ISBLANK(VLOOKUP($C44&amp;$D44&amp;$G44,Setup!$D$2:$CX$500,COLUMNS($J44:BA44)+9,FALSE)),"",VLOOKUP($C44&amp;$D44&amp;$G44,Setup!$D$2:$CX$500,COLUMNS($J44:BA44)+9,FALSE))</f>
        <v/>
      </c>
      <c r="BB44" t="str">
        <f>IF(ISBLANK(VLOOKUP($C44&amp;$D44&amp;$G44,Setup!$D$2:$CX$500,COLUMNS($J44:BB44)+9,FALSE)),"",VLOOKUP($C44&amp;$D44&amp;$G44,Setup!$D$2:$CX$500,COLUMNS($J44:BB44)+9,FALSE))</f>
        <v/>
      </c>
      <c r="BC44" t="str">
        <f>IF(ISBLANK(VLOOKUP($C44&amp;$D44&amp;$G44,Setup!$D$2:$CX$500,COLUMNS($J44:BC44)+9,FALSE)),"",VLOOKUP($C44&amp;$D44&amp;$G44,Setup!$D$2:$CX$500,COLUMNS($J44:BC44)+9,FALSE))</f>
        <v/>
      </c>
      <c r="BD44" t="str">
        <f>IF(ISBLANK(VLOOKUP($C44&amp;$D44&amp;$G44,Setup!$D$2:$CX$500,COLUMNS($J44:BD44)+9,FALSE)),"",VLOOKUP($C44&amp;$D44&amp;$G44,Setup!$D$2:$CX$500,COLUMNS($J44:BD44)+9,FALSE))</f>
        <v/>
      </c>
      <c r="BE44" t="str">
        <f>IF(ISBLANK(VLOOKUP($C44&amp;$D44&amp;$G44,Setup!$D$2:$CX$500,COLUMNS($J44:BE44)+9,FALSE)),"",VLOOKUP($C44&amp;$D44&amp;$G44,Setup!$D$2:$CX$500,COLUMNS($J44:BE44)+9,FALSE))</f>
        <v/>
      </c>
      <c r="BF44" t="str">
        <f>IF(ISBLANK(VLOOKUP($C44&amp;$D44&amp;$G44,Setup!$D$2:$CX$500,COLUMNS($J44:BF44)+9,FALSE)),"",VLOOKUP($C44&amp;$D44&amp;$G44,Setup!$D$2:$CX$500,COLUMNS($J44:BF44)+9,FALSE))</f>
        <v/>
      </c>
      <c r="BG44" t="str">
        <f>IF(ISBLANK(VLOOKUP($C44&amp;$D44&amp;$G44,Setup!$D$2:$CX$500,COLUMNS($J44:BG44)+9,FALSE)),"",VLOOKUP($C44&amp;$D44&amp;$G44,Setup!$D$2:$CX$500,COLUMNS($J44:BG44)+9,FALSE))</f>
        <v/>
      </c>
      <c r="BH44" t="str">
        <f>IF(ISBLANK(VLOOKUP($C44&amp;$D44&amp;$G44,Setup!$D$2:$CX$500,COLUMNS($J44:BH44)+9,FALSE)),"",VLOOKUP($C44&amp;$D44&amp;$G44,Setup!$D$2:$CX$500,COLUMNS($J44:BH44)+9,FALSE))</f>
        <v/>
      </c>
      <c r="BI44" t="str">
        <f>IF(ISBLANK(VLOOKUP($C44&amp;$D44&amp;$G44,Setup!$D$2:$CX$500,COLUMNS($J44:BI44)+9,FALSE)),"",VLOOKUP($C44&amp;$D44&amp;$G44,Setup!$D$2:$CX$500,COLUMNS($J44:BI44)+9,FALSE))</f>
        <v/>
      </c>
      <c r="BJ44" t="str">
        <f>IF(ISBLANK(VLOOKUP($C44&amp;$D44&amp;$G44,Setup!$D$2:$CX$500,COLUMNS($J44:BJ44)+9,FALSE)),"",VLOOKUP($C44&amp;$D44&amp;$G44,Setup!$D$2:$CX$500,COLUMNS($J44:BJ44)+9,FALSE))</f>
        <v/>
      </c>
      <c r="BK44" t="str">
        <f>IF(ISBLANK(VLOOKUP($C44&amp;$D44&amp;$G44,Setup!$D$2:$CX$500,COLUMNS($J44:BK44)+9,FALSE)),"",VLOOKUP($C44&amp;$D44&amp;$G44,Setup!$D$2:$CX$500,COLUMNS($J44:BK44)+9,FALSE))</f>
        <v/>
      </c>
      <c r="BL44" t="str">
        <f>IF(ISBLANK(VLOOKUP($C44&amp;$D44&amp;$G44,Setup!$D$2:$CX$500,COLUMNS($J44:BL44)+9,FALSE)),"",VLOOKUP($C44&amp;$D44&amp;$G44,Setup!$D$2:$CX$500,COLUMNS($J44:BL44)+9,FALSE))</f>
        <v/>
      </c>
      <c r="BM44" t="str">
        <f>IF(ISBLANK(VLOOKUP($C44&amp;$D44&amp;$G44,Setup!$D$2:$CX$500,COLUMNS($J44:BM44)+9,FALSE)),"",VLOOKUP($C44&amp;$D44&amp;$G44,Setup!$D$2:$CX$500,COLUMNS($J44:BM44)+9,FALSE))</f>
        <v/>
      </c>
      <c r="BN44" t="str">
        <f>IF(ISBLANK(VLOOKUP($C44&amp;$D44&amp;$G44,Setup!$D$2:$CX$500,COLUMNS($J44:BN44)+9,FALSE)),"",VLOOKUP($C44&amp;$D44&amp;$G44,Setup!$D$2:$CX$500,COLUMNS($J44:BN44)+9,FALSE))</f>
        <v/>
      </c>
      <c r="BO44" t="str">
        <f>IF(ISBLANK(VLOOKUP($C44&amp;$D44&amp;$G44,Setup!$D$2:$CX$500,COLUMNS($J44:BO44)+9,FALSE)),"",VLOOKUP($C44&amp;$D44&amp;$G44,Setup!$D$2:$CX$500,COLUMNS($J44:BO44)+9,FALSE))</f>
        <v/>
      </c>
      <c r="BP44" t="str">
        <f>IF(ISBLANK(VLOOKUP($C44&amp;$D44&amp;$G44,Setup!$D$2:$CX$500,COLUMNS($J44:BP44)+9,FALSE)),"",VLOOKUP($C44&amp;$D44&amp;$G44,Setup!$D$2:$CX$500,COLUMNS($J44:BP44)+9,FALSE))</f>
        <v/>
      </c>
      <c r="BQ44" t="str">
        <f>IF(ISBLANK(VLOOKUP($C44&amp;$D44&amp;$G44,Setup!$D$2:$CX$500,COLUMNS($J44:BQ44)+9,FALSE)),"",VLOOKUP($C44&amp;$D44&amp;$G44,Setup!$D$2:$CX$500,COLUMNS($J44:BQ44)+9,FALSE))</f>
        <v/>
      </c>
      <c r="BR44" t="str">
        <f>IF(ISBLANK(VLOOKUP($C44&amp;$D44&amp;$G44,Setup!$D$2:$CX$500,COLUMNS($J44:BR44)+9,FALSE)),"",VLOOKUP($C44&amp;$D44&amp;$G44,Setup!$D$2:$CX$500,COLUMNS($J44:BR44)+9,FALSE))</f>
        <v/>
      </c>
      <c r="BS44" t="str">
        <f>IF(ISBLANK(VLOOKUP($C44&amp;$D44&amp;$G44,Setup!$D$2:$CX$500,COLUMNS($J44:BS44)+9,FALSE)),"",VLOOKUP($C44&amp;$D44&amp;$G44,Setup!$D$2:$CX$500,COLUMNS($J44:BS44)+9,FALSE))</f>
        <v/>
      </c>
      <c r="BT44" t="str">
        <f>IF(ISBLANK(VLOOKUP($C44&amp;$D44&amp;$G44,Setup!$D$2:$CX$500,COLUMNS($J44:BT44)+9,FALSE)),"",VLOOKUP($C44&amp;$D44&amp;$G44,Setup!$D$2:$CX$500,COLUMNS($J44:BT44)+9,FALSE))</f>
        <v/>
      </c>
      <c r="BU44" t="str">
        <f>IF(ISBLANK(VLOOKUP($C44&amp;$D44&amp;$G44,Setup!$D$2:$CX$500,COLUMNS($J44:BU44)+9,FALSE)),"",VLOOKUP($C44&amp;$D44&amp;$G44,Setup!$D$2:$CX$500,COLUMNS($J44:BU44)+9,FALSE))</f>
        <v/>
      </c>
      <c r="BV44" t="str">
        <f>IF(ISBLANK(VLOOKUP($C44&amp;$D44&amp;$G44,Setup!$D$2:$CX$500,COLUMNS($J44:BV44)+9,FALSE)),"",VLOOKUP($C44&amp;$D44&amp;$G44,Setup!$D$2:$CX$500,COLUMNS($J44:BV44)+9,FALSE))</f>
        <v/>
      </c>
      <c r="BW44" t="str">
        <f>IF(ISBLANK(VLOOKUP($C44&amp;$D44&amp;$G44,Setup!$D$2:$CX$500,COLUMNS($J44:BW44)+9,FALSE)),"",VLOOKUP($C44&amp;$D44&amp;$G44,Setup!$D$2:$CX$500,COLUMNS($J44:BW44)+9,FALSE))</f>
        <v/>
      </c>
      <c r="BX44" t="str">
        <f>IF(ISBLANK(VLOOKUP($C44&amp;$D44&amp;$G44,Setup!$D$2:$CX$500,COLUMNS($J44:BX44)+9,FALSE)),"",VLOOKUP($C44&amp;$D44&amp;$G44,Setup!$D$2:$CX$500,COLUMNS($J44:BX44)+9,FALSE))</f>
        <v/>
      </c>
      <c r="BY44" t="str">
        <f>IF(ISBLANK(VLOOKUP($C44&amp;$D44&amp;$G44,Setup!$D$2:$CX$500,COLUMNS($J44:BY44)+9,FALSE)),"",VLOOKUP($C44&amp;$D44&amp;$G44,Setup!$D$2:$CX$500,COLUMNS($J44:BY44)+9,FALSE))</f>
        <v/>
      </c>
      <c r="BZ44" t="str">
        <f>IF(ISBLANK(VLOOKUP($C44&amp;$D44&amp;$G44,Setup!$D$2:$CX$500,COLUMNS($J44:BZ44)+9,FALSE)),"",VLOOKUP($C44&amp;$D44&amp;$G44,Setup!$D$2:$CX$500,COLUMNS($J44:BZ44)+9,FALSE))</f>
        <v/>
      </c>
      <c r="CA44" t="str">
        <f>IF(ISBLANK(VLOOKUP($C44&amp;$D44&amp;$G44,Setup!$D$2:$CX$500,COLUMNS($J44:CA44)+9,FALSE)),"",VLOOKUP($C44&amp;$D44&amp;$G44,Setup!$D$2:$CX$500,COLUMNS($J44:CA44)+9,FALSE))</f>
        <v/>
      </c>
      <c r="CB44" t="str">
        <f>IF(ISBLANK(VLOOKUP($C44&amp;$D44&amp;$G44,Setup!$D$2:$CX$500,COLUMNS($J44:CB44)+9,FALSE)),"",VLOOKUP($C44&amp;$D44&amp;$G44,Setup!$D$2:$CX$500,COLUMNS($J44:CB44)+9,FALSE))</f>
        <v/>
      </c>
      <c r="CC44" t="str">
        <f>IF(ISBLANK(VLOOKUP($C44&amp;$D44&amp;$G44,Setup!$D$2:$CX$500,COLUMNS($J44:CC44)+9,FALSE)),"",VLOOKUP($C44&amp;$D44&amp;$G44,Setup!$D$2:$CX$500,COLUMNS($J44:CC44)+9,FALSE))</f>
        <v/>
      </c>
      <c r="CD44" t="str">
        <f>IF(ISBLANK(VLOOKUP($C44&amp;$D44&amp;$G44,Setup!$D$2:$CX$500,COLUMNS($J44:CD44)+9,FALSE)),"",VLOOKUP($C44&amp;$D44&amp;$G44,Setup!$D$2:$CX$500,COLUMNS($J44:CD44)+9,FALSE))</f>
        <v/>
      </c>
      <c r="CE44" t="str">
        <f>IF(ISBLANK(VLOOKUP($C44&amp;$D44&amp;$G44,Setup!$D$2:$CX$500,COLUMNS($J44:CE44)+9,FALSE)),"",VLOOKUP($C44&amp;$D44&amp;$G44,Setup!$D$2:$CX$500,COLUMNS($J44:CE44)+9,FALSE))</f>
        <v/>
      </c>
      <c r="CF44" t="str">
        <f>IF(ISBLANK(VLOOKUP($C44&amp;$D44&amp;$G44,Setup!$D$2:$CX$500,COLUMNS($J44:CF44)+9,FALSE)),"",VLOOKUP($C44&amp;$D44&amp;$G44,Setup!$D$2:$CX$500,COLUMNS($J44:CF44)+9,FALSE))</f>
        <v/>
      </c>
      <c r="CG44" t="str">
        <f>IF(ISBLANK(VLOOKUP($C44&amp;$D44&amp;$G44,Setup!$D$2:$CX$500,COLUMNS($J44:CG44)+9,FALSE)),"",VLOOKUP($C44&amp;$D44&amp;$G44,Setup!$D$2:$CX$500,COLUMNS($J44:CG44)+9,FALSE))</f>
        <v/>
      </c>
      <c r="CH44" t="str">
        <f>IF(ISBLANK(VLOOKUP($C44&amp;$D44&amp;$G44,Setup!$D$2:$CX$500,COLUMNS($J44:CH44)+9,FALSE)),"",VLOOKUP($C44&amp;$D44&amp;$G44,Setup!$D$2:$CX$500,COLUMNS($J44:CH44)+9,FALSE))</f>
        <v/>
      </c>
      <c r="CI44" t="str">
        <f>IF(ISBLANK(VLOOKUP($C44&amp;$D44&amp;$G44,Setup!$D$2:$CX$500,COLUMNS($J44:CI44)+9,FALSE)),"",VLOOKUP($C44&amp;$D44&amp;$G44,Setup!$D$2:$CX$500,COLUMNS($J44:CI44)+9,FALSE))</f>
        <v/>
      </c>
      <c r="CJ44" t="str">
        <f>IF(ISBLANK(VLOOKUP($C44&amp;$D44&amp;$G44,Setup!$D$2:$CX$500,COLUMNS($J44:CJ44)+9,FALSE)),"",VLOOKUP($C44&amp;$D44&amp;$G44,Setup!$D$2:$CX$500,COLUMNS($J44:CJ44)+9,FALSE))</f>
        <v/>
      </c>
      <c r="CK44" t="str">
        <f>IF(ISBLANK(VLOOKUP($C44&amp;$D44&amp;$G44,Setup!$D$2:$CX$500,COLUMNS($J44:CK44)+9,FALSE)),"",VLOOKUP($C44&amp;$D44&amp;$G44,Setup!$D$2:$CX$500,COLUMNS($J44:CK44)+9,FALSE))</f>
        <v/>
      </c>
      <c r="CL44" t="str">
        <f>IF(ISBLANK(VLOOKUP($C44&amp;$D44&amp;$G44,Setup!$D$2:$CX$500,COLUMNS($J44:CL44)+9,FALSE)),"",VLOOKUP($C44&amp;$D44&amp;$G44,Setup!$D$2:$CX$500,COLUMNS($J44:CL44)+9,FALSE))</f>
        <v/>
      </c>
      <c r="CM44" t="str">
        <f>IF(ISBLANK(VLOOKUP($C44&amp;$D44&amp;$G44,Setup!$D$2:$CX$500,COLUMNS($J44:CM44)+9,FALSE)),"",VLOOKUP($C44&amp;$D44&amp;$G44,Setup!$D$2:$CX$500,COLUMNS($J44:CM44)+9,FALSE))</f>
        <v/>
      </c>
      <c r="CN44" t="str">
        <f>IF(ISBLANK(VLOOKUP($C44&amp;$D44&amp;$G44,Setup!$D$2:$CX$500,COLUMNS($J44:CN44)+9,FALSE)),"",VLOOKUP($C44&amp;$D44&amp;$G44,Setup!$D$2:$CX$500,COLUMNS($J44:CN44)+9,FALSE))</f>
        <v/>
      </c>
      <c r="CO44" t="str">
        <f>IF(ISBLANK(VLOOKUP($C44&amp;$D44&amp;$G44,Setup!$D$2:$CX$500,COLUMNS($J44:CO44)+9,FALSE)),"",VLOOKUP($C44&amp;$D44&amp;$G44,Setup!$D$2:$CX$500,COLUMNS($J44:CO44)+9,FALSE))</f>
        <v/>
      </c>
      <c r="CP44" t="str">
        <f>IF(ISBLANK(VLOOKUP($C44&amp;$D44&amp;$G44,Setup!$D$2:$CX$500,COLUMNS($J44:CP44)+9,FALSE)),"",VLOOKUP($C44&amp;$D44&amp;$G44,Setup!$D$2:$CX$500,COLUMNS($J44:CP44)+9,FALSE))</f>
        <v/>
      </c>
      <c r="CQ44" t="str">
        <f>IF(ISBLANK(VLOOKUP($C44&amp;$D44&amp;$G44,Setup!$D$2:$CX$500,COLUMNS($J44:CQ44)+9,FALSE)),"",VLOOKUP($C44&amp;$D44&amp;$G44,Setup!$D$2:$CX$500,COLUMNS($J44:CQ44)+9,FALSE))</f>
        <v/>
      </c>
      <c r="CR44" t="str">
        <f>IF(ISBLANK(VLOOKUP($C44&amp;$D44&amp;$G44,Setup!$D$2:$CX$500,COLUMNS($J44:CR44)+9,FALSE)),"",VLOOKUP($C44&amp;$D44&amp;$G44,Setup!$D$2:$CX$500,COLUMNS($J44:CR44)+9,FALSE))</f>
        <v/>
      </c>
      <c r="CS44" t="str">
        <f>IF(ISBLANK(VLOOKUP($C44&amp;$D44&amp;$G44,Setup!$D$2:$CX$500,COLUMNS($J44:CS44)+9,FALSE)),"",VLOOKUP($C44&amp;$D44&amp;$G44,Setup!$D$2:$CX$500,COLUMNS($J44:CS44)+9,FALSE))</f>
        <v/>
      </c>
      <c r="CT44" t="str">
        <f>IF(ISBLANK(VLOOKUP($C44&amp;$D44&amp;$G44,Setup!$D$2:$CX$500,COLUMNS($J44:CT44)+9,FALSE)),"",VLOOKUP($C44&amp;$D44&amp;$G44,Setup!$D$2:$CX$500,COLUMNS($J44:CT44)+9,FALSE))</f>
        <v/>
      </c>
      <c r="CU44" t="str">
        <f>IF(ISBLANK(VLOOKUP($C44&amp;$D44&amp;$G44,Setup!$D$2:$CX$500,COLUMNS($J44:CU44)+9,FALSE)),"",VLOOKUP($C44&amp;$D44&amp;$G44,Setup!$D$2:$CX$500,COLUMNS($J44:CU44)+9,FALSE))</f>
        <v/>
      </c>
    </row>
    <row r="45" spans="1:99" x14ac:dyDescent="0.25">
      <c r="A45" t="s">
        <v>515</v>
      </c>
      <c r="B45" t="s">
        <v>156</v>
      </c>
      <c r="C45" s="1" t="s">
        <v>19</v>
      </c>
      <c r="D45" s="1" t="s">
        <v>206</v>
      </c>
      <c r="E45" s="1" t="s">
        <v>587</v>
      </c>
      <c r="F45" s="1" t="s">
        <v>205</v>
      </c>
      <c r="G45" s="1" t="s">
        <v>213</v>
      </c>
      <c r="H45" s="1" t="s">
        <v>588</v>
      </c>
      <c r="I45" s="1" t="s">
        <v>586</v>
      </c>
      <c r="J45" t="str">
        <f>IF(ISBLANK(VLOOKUP($C45&amp;$D45&amp;$G45,Setup!$D$2:$CX$500,COLUMNS($J45:J45)+9,FALSE)),"",VLOOKUP($C45&amp;$D45&amp;$G45,Setup!$D$2:$CX$500,COLUMNS($J45:J45)+9,FALSE))</f>
        <v>คะแนนเงินสด</v>
      </c>
      <c r="K45" t="str">
        <f>IF(ISBLANK(VLOOKUP($C45&amp;$D45&amp;$G45,Setup!$D$2:$CX$500,COLUMNS($J45:K45)+9,FALSE)),"",VLOOKUP($C45&amp;$D45&amp;$G45,Setup!$D$2:$CX$500,COLUMNS($J45:K45)+9,FALSE))</f>
        <v>บัตรกำนัล</v>
      </c>
      <c r="L45" t="str">
        <f>IF(ISBLANK(VLOOKUP($C45&amp;$D45&amp;$G45,Setup!$D$2:$CX$500,COLUMNS($J45:L45)+9,FALSE)),"",VLOOKUP($C45&amp;$D45&amp;$G45,Setup!$D$2:$CX$500,COLUMNS($J45:L45)+9,FALSE))</f>
        <v/>
      </c>
      <c r="M45" t="str">
        <f>IF(ISBLANK(VLOOKUP($C45&amp;$D45&amp;$G45,Setup!$D$2:$CX$500,COLUMNS($J45:M45)+9,FALSE)),"",VLOOKUP($C45&amp;$D45&amp;$G45,Setup!$D$2:$CX$500,COLUMNS($J45:M45)+9,FALSE))</f>
        <v/>
      </c>
      <c r="N45" t="str">
        <f>IF(ISBLANK(VLOOKUP($C45&amp;$D45&amp;$G45,Setup!$D$2:$CX$500,COLUMNS($J45:N45)+9,FALSE)),"",VLOOKUP($C45&amp;$D45&amp;$G45,Setup!$D$2:$CX$500,COLUMNS($J45:N45)+9,FALSE))</f>
        <v/>
      </c>
      <c r="O45" t="str">
        <f>IF(ISBLANK(VLOOKUP($C45&amp;$D45&amp;$G45,Setup!$D$2:$CX$500,COLUMNS($J45:O45)+9,FALSE)),"",VLOOKUP($C45&amp;$D45&amp;$G45,Setup!$D$2:$CX$500,COLUMNS($J45:O45)+9,FALSE))</f>
        <v/>
      </c>
      <c r="P45" t="str">
        <f>IF(ISBLANK(VLOOKUP($C45&amp;$D45&amp;$G45,Setup!$D$2:$CX$500,COLUMNS($J45:P45)+9,FALSE)),"",VLOOKUP($C45&amp;$D45&amp;$G45,Setup!$D$2:$CX$500,COLUMNS($J45:P45)+9,FALSE))</f>
        <v/>
      </c>
      <c r="Q45" t="str">
        <f>IF(ISBLANK(VLOOKUP($C45&amp;$D45&amp;$G45,Setup!$D$2:$CX$500,COLUMNS($J45:Q45)+9,FALSE)),"",VLOOKUP($C45&amp;$D45&amp;$G45,Setup!$D$2:$CX$500,COLUMNS($J45:Q45)+9,FALSE))</f>
        <v/>
      </c>
      <c r="R45" t="str">
        <f>IF(ISBLANK(VLOOKUP($C45&amp;$D45&amp;$G45,Setup!$D$2:$CX$500,COLUMNS($J45:R45)+9,FALSE)),"",VLOOKUP($C45&amp;$D45&amp;$G45,Setup!$D$2:$CX$500,COLUMNS($J45:R45)+9,FALSE))</f>
        <v/>
      </c>
      <c r="S45" t="str">
        <f>IF(ISBLANK(VLOOKUP($C45&amp;$D45&amp;$G45,Setup!$D$2:$CX$500,COLUMNS($J45:S45)+9,FALSE)),"",VLOOKUP($C45&amp;$D45&amp;$G45,Setup!$D$2:$CX$500,COLUMNS($J45:S45)+9,FALSE))</f>
        <v/>
      </c>
      <c r="T45" t="str">
        <f>IF(ISBLANK(VLOOKUP($C45&amp;$D45&amp;$G45,Setup!$D$2:$CX$500,COLUMNS($J45:T45)+9,FALSE)),"",VLOOKUP($C45&amp;$D45&amp;$G45,Setup!$D$2:$CX$500,COLUMNS($J45:T45)+9,FALSE))</f>
        <v>แลกคะแนนสะสม ณ ร้านค้า</v>
      </c>
      <c r="U45" t="str">
        <f>IF(ISBLANK(VLOOKUP($C45&amp;$D45&amp;$G45,Setup!$D$2:$CX$500,COLUMNS($J45:U45)+9,FALSE)),"",VLOOKUP($C45&amp;$D45&amp;$G45,Setup!$D$2:$CX$500,COLUMNS($J45:U45)+9,FALSE))</f>
        <v>แลกรับของกำนัลทันที่ที่จุดขาย</v>
      </c>
      <c r="V45" t="str">
        <f>IF(ISBLANK(VLOOKUP($C45&amp;$D45&amp;$G45,Setup!$D$2:$CX$500,COLUMNS($J45:V45)+9,FALSE)),"",VLOOKUP($C45&amp;$D45&amp;$G45,Setup!$D$2:$CX$500,COLUMNS($J45:V45)+9,FALSE))</f>
        <v/>
      </c>
      <c r="W45" t="str">
        <f>IF(ISBLANK(VLOOKUP($C45&amp;$D45&amp;$G45,Setup!$D$2:$CX$500,COLUMNS($J45:W45)+9,FALSE)),"",VLOOKUP($C45&amp;$D45&amp;$G45,Setup!$D$2:$CX$500,COLUMNS($J45:W45)+9,FALSE))</f>
        <v/>
      </c>
      <c r="X45" t="str">
        <f>IF(ISBLANK(VLOOKUP($C45&amp;$D45&amp;$G45,Setup!$D$2:$CX$500,COLUMNS($J45:X45)+9,FALSE)),"",VLOOKUP($C45&amp;$D45&amp;$G45,Setup!$D$2:$CX$500,COLUMNS($J45:X45)+9,FALSE))</f>
        <v/>
      </c>
      <c r="Y45" t="str">
        <f>IF(ISBLANK(VLOOKUP($C45&amp;$D45&amp;$G45,Setup!$D$2:$CX$500,COLUMNS($J45:Y45)+9,FALSE)),"",VLOOKUP($C45&amp;$D45&amp;$G45,Setup!$D$2:$CX$500,COLUMNS($J45:Y45)+9,FALSE))</f>
        <v/>
      </c>
      <c r="Z45" t="str">
        <f>IF(ISBLANK(VLOOKUP($C45&amp;$D45&amp;$G45,Setup!$D$2:$CX$500,COLUMNS($J45:Z45)+9,FALSE)),"",VLOOKUP($C45&amp;$D45&amp;$G45,Setup!$D$2:$CX$500,COLUMNS($J45:Z45)+9,FALSE))</f>
        <v/>
      </c>
      <c r="AA45" t="str">
        <f>IF(ISBLANK(VLOOKUP($C45&amp;$D45&amp;$G45,Setup!$D$2:$CX$500,COLUMNS($J45:AA45)+9,FALSE)),"",VLOOKUP($C45&amp;$D45&amp;$G45,Setup!$D$2:$CX$500,COLUMNS($J45:AA45)+9,FALSE))</f>
        <v/>
      </c>
      <c r="AB45" t="str">
        <f>IF(ISBLANK(VLOOKUP($C45&amp;$D45&amp;$G45,Setup!$D$2:$CX$500,COLUMNS($J45:AB45)+9,FALSE)),"",VLOOKUP($C45&amp;$D45&amp;$G45,Setup!$D$2:$CX$500,COLUMNS($J45:AB45)+9,FALSE))</f>
        <v/>
      </c>
      <c r="AC45" t="str">
        <f>IF(ISBLANK(VLOOKUP($C45&amp;$D45&amp;$G45,Setup!$D$2:$CX$500,COLUMNS($J45:AC45)+9,FALSE)),"",VLOOKUP($C45&amp;$D45&amp;$G45,Setup!$D$2:$CX$500,COLUMNS($J45:AC45)+9,FALSE))</f>
        <v/>
      </c>
      <c r="AD45" t="str">
        <f>IF(ISBLANK(VLOOKUP($C45&amp;$D45&amp;$G45,Setup!$D$2:$CX$500,COLUMNS($J45:AD45)+9,FALSE)),"",VLOOKUP($C45&amp;$D45&amp;$G45,Setup!$D$2:$CX$500,COLUMNS($J45:AD45)+9,FALSE))</f>
        <v>ข้อเสนอและสิทธิพิเศษ</v>
      </c>
      <c r="AE45" t="str">
        <f>IF(ISBLANK(VLOOKUP($C45&amp;$D45&amp;$G45,Setup!$D$2:$CX$500,COLUMNS($J45:AE45)+9,FALSE)),"",VLOOKUP($C45&amp;$D45&amp;$G45,Setup!$D$2:$CX$500,COLUMNS($J45:AE45)+9,FALSE))</f>
        <v>สิทธิประโยชน์ทั่วทุกมุมโลก</v>
      </c>
      <c r="AF45" t="str">
        <f>IF(ISBLANK(VLOOKUP($C45&amp;$D45&amp;$G45,Setup!$D$2:$CX$500,COLUMNS($J45:AF45)+9,FALSE)),"",VLOOKUP($C45&amp;$D45&amp;$G45,Setup!$D$2:$CX$500,COLUMNS($J45:AF45)+9,FALSE))</f>
        <v>สิทธิพิเศษ ณ ร้านอาหาร</v>
      </c>
      <c r="AG45" t="str">
        <f>IF(ISBLANK(VLOOKUP($C45&amp;$D45&amp;$G45,Setup!$D$2:$CX$500,COLUMNS($J45:AG45)+9,FALSE)),"",VLOOKUP($C45&amp;$D45&amp;$G45,Setup!$D$2:$CX$500,COLUMNS($J45:AG45)+9,FALSE))</f>
        <v>ดูทั้งหมด »</v>
      </c>
      <c r="AH45" t="str">
        <f>IF(ISBLANK(VLOOKUP($C45&amp;$D45&amp;$G45,Setup!$D$2:$CX$500,COLUMNS($J45:AH45)+9,FALSE)),"",VLOOKUP($C45&amp;$D45&amp;$G45,Setup!$D$2:$CX$500,COLUMNS($J45:AH45)+9,FALSE))</f>
        <v/>
      </c>
      <c r="AI45" t="str">
        <f>IF(ISBLANK(VLOOKUP($C45&amp;$D45&amp;$G45,Setup!$D$2:$CX$500,COLUMNS($J45:AI45)+9,FALSE)),"",VLOOKUP($C45&amp;$D45&amp;$G45,Setup!$D$2:$CX$500,COLUMNS($J45:AI45)+9,FALSE))</f>
        <v/>
      </c>
      <c r="AJ45" t="str">
        <f>IF(ISBLANK(VLOOKUP($C45&amp;$D45&amp;$G45,Setup!$D$2:$CX$500,COLUMNS($J45:AJ45)+9,FALSE)),"",VLOOKUP($C45&amp;$D45&amp;$G45,Setup!$D$2:$CX$500,COLUMNS($J45:AJ45)+9,FALSE))</f>
        <v/>
      </c>
      <c r="AK45" t="str">
        <f>IF(ISBLANK(VLOOKUP($C45&amp;$D45&amp;$G45,Setup!$D$2:$CX$500,COLUMNS($J45:AK45)+9,FALSE)),"",VLOOKUP($C45&amp;$D45&amp;$G45,Setup!$D$2:$CX$500,COLUMNS($J45:AK45)+9,FALSE))</f>
        <v/>
      </c>
      <c r="AL45" t="str">
        <f>IF(ISBLANK(VLOOKUP($C45&amp;$D45&amp;$G45,Setup!$D$2:$CX$500,COLUMNS($J45:AL45)+9,FALSE)),"",VLOOKUP($C45&amp;$D45&amp;$G45,Setup!$D$2:$CX$500,COLUMNS($J45:AL45)+9,FALSE))</f>
        <v/>
      </c>
      <c r="AM45" t="str">
        <f>IF(ISBLANK(VLOOKUP($C45&amp;$D45&amp;$G45,Setup!$D$2:$CX$500,COLUMNS($J45:AM45)+9,FALSE)),"",VLOOKUP($C45&amp;$D45&amp;$G45,Setup!$D$2:$CX$500,COLUMNS($J45:AM45)+9,FALSE))</f>
        <v/>
      </c>
      <c r="AN45" t="str">
        <f>IF(ISBLANK(VLOOKUP($C45&amp;$D45&amp;$G45,Setup!$D$2:$CX$500,COLUMNS($J45:AN45)+9,FALSE)),"",VLOOKUP($C45&amp;$D45&amp;$G45,Setup!$D$2:$CX$500,COLUMNS($J45:AN45)+9,FALSE))</f>
        <v/>
      </c>
      <c r="AO45" t="str">
        <f>IF(ISBLANK(VLOOKUP($C45&amp;$D45&amp;$G45,Setup!$D$2:$CX$500,COLUMNS($J45:AO45)+9,FALSE)),"",VLOOKUP($C45&amp;$D45&amp;$G45,Setup!$D$2:$CX$500,COLUMNS($J45:AO45)+9,FALSE))</f>
        <v/>
      </c>
      <c r="AP45" t="str">
        <f>IF(ISBLANK(VLOOKUP($C45&amp;$D45&amp;$G45,Setup!$D$2:$CX$500,COLUMNS($J45:AP45)+9,FALSE)),"",VLOOKUP($C45&amp;$D45&amp;$G45,Setup!$D$2:$CX$500,COLUMNS($J45:AP45)+9,FALSE))</f>
        <v/>
      </c>
      <c r="AQ45" t="str">
        <f>IF(ISBLANK(VLOOKUP($C45&amp;$D45&amp;$G45,Setup!$D$2:$CX$500,COLUMNS($J45:AQ45)+9,FALSE)),"",VLOOKUP($C45&amp;$D45&amp;$G45,Setup!$D$2:$CX$500,COLUMNS($J45:AQ45)+9,FALSE))</f>
        <v/>
      </c>
      <c r="AR45" t="str">
        <f>IF(ISBLANK(VLOOKUP($C45&amp;$D45&amp;$G45,Setup!$D$2:$CX$500,COLUMNS($J45:AR45)+9,FALSE)),"",VLOOKUP($C45&amp;$D45&amp;$G45,Setup!$D$2:$CX$500,COLUMNS($J45:AR45)+9,FALSE))</f>
        <v/>
      </c>
      <c r="AS45" t="str">
        <f>IF(ISBLANK(VLOOKUP($C45&amp;$D45&amp;$G45,Setup!$D$2:$CX$500,COLUMNS($J45:AS45)+9,FALSE)),"",VLOOKUP($C45&amp;$D45&amp;$G45,Setup!$D$2:$CX$500,COLUMNS($J45:AS45)+9,FALSE))</f>
        <v/>
      </c>
      <c r="AT45" t="str">
        <f>IF(ISBLANK(VLOOKUP($C45&amp;$D45&amp;$G45,Setup!$D$2:$CX$500,COLUMNS($J45:AT45)+9,FALSE)),"",VLOOKUP($C45&amp;$D45&amp;$G45,Setup!$D$2:$CX$500,COLUMNS($J45:AT45)+9,FALSE))</f>
        <v/>
      </c>
      <c r="AU45" t="str">
        <f>IF(ISBLANK(VLOOKUP($C45&amp;$D45&amp;$G45,Setup!$D$2:$CX$500,COLUMNS($J45:AU45)+9,FALSE)),"",VLOOKUP($C45&amp;$D45&amp;$G45,Setup!$D$2:$CX$500,COLUMNS($J45:AU45)+9,FALSE))</f>
        <v/>
      </c>
      <c r="AV45" t="str">
        <f>IF(ISBLANK(VLOOKUP($C45&amp;$D45&amp;$G45,Setup!$D$2:$CX$500,COLUMNS($J45:AV45)+9,FALSE)),"",VLOOKUP($C45&amp;$D45&amp;$G45,Setup!$D$2:$CX$500,COLUMNS($J45:AV45)+9,FALSE))</f>
        <v/>
      </c>
      <c r="AW45" t="str">
        <f>IF(ISBLANK(VLOOKUP($C45&amp;$D45&amp;$G45,Setup!$D$2:$CX$500,COLUMNS($J45:AW45)+9,FALSE)),"",VLOOKUP($C45&amp;$D45&amp;$G45,Setup!$D$2:$CX$500,COLUMNS($J45:AW45)+9,FALSE))</f>
        <v/>
      </c>
      <c r="AX45" t="str">
        <f>IF(ISBLANK(VLOOKUP($C45&amp;$D45&amp;$G45,Setup!$D$2:$CX$500,COLUMNS($J45:AX45)+9,FALSE)),"",VLOOKUP($C45&amp;$D45&amp;$G45,Setup!$D$2:$CX$500,COLUMNS($J45:AX45)+9,FALSE))</f>
        <v/>
      </c>
      <c r="AY45" t="str">
        <f>IF(ISBLANK(VLOOKUP($C45&amp;$D45&amp;$G45,Setup!$D$2:$CX$500,COLUMNS($J45:AY45)+9,FALSE)),"",VLOOKUP($C45&amp;$D45&amp;$G45,Setup!$D$2:$CX$500,COLUMNS($J45:AY45)+9,FALSE))</f>
        <v/>
      </c>
      <c r="AZ45" t="str">
        <f>IF(ISBLANK(VLOOKUP($C45&amp;$D45&amp;$G45,Setup!$D$2:$CX$500,COLUMNS($J45:AZ45)+9,FALSE)),"",VLOOKUP($C45&amp;$D45&amp;$G45,Setup!$D$2:$CX$500,COLUMNS($J45:AZ45)+9,FALSE))</f>
        <v/>
      </c>
      <c r="BA45" t="str">
        <f>IF(ISBLANK(VLOOKUP($C45&amp;$D45&amp;$G45,Setup!$D$2:$CX$500,COLUMNS($J45:BA45)+9,FALSE)),"",VLOOKUP($C45&amp;$D45&amp;$G45,Setup!$D$2:$CX$500,COLUMNS($J45:BA45)+9,FALSE))</f>
        <v/>
      </c>
      <c r="BB45" t="str">
        <f>IF(ISBLANK(VLOOKUP($C45&amp;$D45&amp;$G45,Setup!$D$2:$CX$500,COLUMNS($J45:BB45)+9,FALSE)),"",VLOOKUP($C45&amp;$D45&amp;$G45,Setup!$D$2:$CX$500,COLUMNS($J45:BB45)+9,FALSE))</f>
        <v/>
      </c>
      <c r="BC45" t="str">
        <f>IF(ISBLANK(VLOOKUP($C45&amp;$D45&amp;$G45,Setup!$D$2:$CX$500,COLUMNS($J45:BC45)+9,FALSE)),"",VLOOKUP($C45&amp;$D45&amp;$G45,Setup!$D$2:$CX$500,COLUMNS($J45:BC45)+9,FALSE))</f>
        <v/>
      </c>
      <c r="BD45" t="str">
        <f>IF(ISBLANK(VLOOKUP($C45&amp;$D45&amp;$G45,Setup!$D$2:$CX$500,COLUMNS($J45:BD45)+9,FALSE)),"",VLOOKUP($C45&amp;$D45&amp;$G45,Setup!$D$2:$CX$500,COLUMNS($J45:BD45)+9,FALSE))</f>
        <v/>
      </c>
      <c r="BE45" t="str">
        <f>IF(ISBLANK(VLOOKUP($C45&amp;$D45&amp;$G45,Setup!$D$2:$CX$500,COLUMNS($J45:BE45)+9,FALSE)),"",VLOOKUP($C45&amp;$D45&amp;$G45,Setup!$D$2:$CX$500,COLUMNS($J45:BE45)+9,FALSE))</f>
        <v/>
      </c>
      <c r="BF45" t="str">
        <f>IF(ISBLANK(VLOOKUP($C45&amp;$D45&amp;$G45,Setup!$D$2:$CX$500,COLUMNS($J45:BF45)+9,FALSE)),"",VLOOKUP($C45&amp;$D45&amp;$G45,Setup!$D$2:$CX$500,COLUMNS($J45:BF45)+9,FALSE))</f>
        <v/>
      </c>
      <c r="BG45" t="str">
        <f>IF(ISBLANK(VLOOKUP($C45&amp;$D45&amp;$G45,Setup!$D$2:$CX$500,COLUMNS($J45:BG45)+9,FALSE)),"",VLOOKUP($C45&amp;$D45&amp;$G45,Setup!$D$2:$CX$500,COLUMNS($J45:BG45)+9,FALSE))</f>
        <v/>
      </c>
      <c r="BH45" t="str">
        <f>IF(ISBLANK(VLOOKUP($C45&amp;$D45&amp;$G45,Setup!$D$2:$CX$500,COLUMNS($J45:BH45)+9,FALSE)),"",VLOOKUP($C45&amp;$D45&amp;$G45,Setup!$D$2:$CX$500,COLUMNS($J45:BH45)+9,FALSE))</f>
        <v/>
      </c>
      <c r="BI45" t="str">
        <f>IF(ISBLANK(VLOOKUP($C45&amp;$D45&amp;$G45,Setup!$D$2:$CX$500,COLUMNS($J45:BI45)+9,FALSE)),"",VLOOKUP($C45&amp;$D45&amp;$G45,Setup!$D$2:$CX$500,COLUMNS($J45:BI45)+9,FALSE))</f>
        <v/>
      </c>
      <c r="BJ45" t="str">
        <f>IF(ISBLANK(VLOOKUP($C45&amp;$D45&amp;$G45,Setup!$D$2:$CX$500,COLUMNS($J45:BJ45)+9,FALSE)),"",VLOOKUP($C45&amp;$D45&amp;$G45,Setup!$D$2:$CX$500,COLUMNS($J45:BJ45)+9,FALSE))</f>
        <v/>
      </c>
      <c r="BK45" t="str">
        <f>IF(ISBLANK(VLOOKUP($C45&amp;$D45&amp;$G45,Setup!$D$2:$CX$500,COLUMNS($J45:BK45)+9,FALSE)),"",VLOOKUP($C45&amp;$D45&amp;$G45,Setup!$D$2:$CX$500,COLUMNS($J45:BK45)+9,FALSE))</f>
        <v/>
      </c>
      <c r="BL45" t="str">
        <f>IF(ISBLANK(VLOOKUP($C45&amp;$D45&amp;$G45,Setup!$D$2:$CX$500,COLUMNS($J45:BL45)+9,FALSE)),"",VLOOKUP($C45&amp;$D45&amp;$G45,Setup!$D$2:$CX$500,COLUMNS($J45:BL45)+9,FALSE))</f>
        <v/>
      </c>
      <c r="BM45" t="str">
        <f>IF(ISBLANK(VLOOKUP($C45&amp;$D45&amp;$G45,Setup!$D$2:$CX$500,COLUMNS($J45:BM45)+9,FALSE)),"",VLOOKUP($C45&amp;$D45&amp;$G45,Setup!$D$2:$CX$500,COLUMNS($J45:BM45)+9,FALSE))</f>
        <v/>
      </c>
      <c r="BN45" t="str">
        <f>IF(ISBLANK(VLOOKUP($C45&amp;$D45&amp;$G45,Setup!$D$2:$CX$500,COLUMNS($J45:BN45)+9,FALSE)),"",VLOOKUP($C45&amp;$D45&amp;$G45,Setup!$D$2:$CX$500,COLUMNS($J45:BN45)+9,FALSE))</f>
        <v/>
      </c>
      <c r="BO45" t="str">
        <f>IF(ISBLANK(VLOOKUP($C45&amp;$D45&amp;$G45,Setup!$D$2:$CX$500,COLUMNS($J45:BO45)+9,FALSE)),"",VLOOKUP($C45&amp;$D45&amp;$G45,Setup!$D$2:$CX$500,COLUMNS($J45:BO45)+9,FALSE))</f>
        <v/>
      </c>
      <c r="BP45" t="str">
        <f>IF(ISBLANK(VLOOKUP($C45&amp;$D45&amp;$G45,Setup!$D$2:$CX$500,COLUMNS($J45:BP45)+9,FALSE)),"",VLOOKUP($C45&amp;$D45&amp;$G45,Setup!$D$2:$CX$500,COLUMNS($J45:BP45)+9,FALSE))</f>
        <v/>
      </c>
      <c r="BQ45" t="str">
        <f>IF(ISBLANK(VLOOKUP($C45&amp;$D45&amp;$G45,Setup!$D$2:$CX$500,COLUMNS($J45:BQ45)+9,FALSE)),"",VLOOKUP($C45&amp;$D45&amp;$G45,Setup!$D$2:$CX$500,COLUMNS($J45:BQ45)+9,FALSE))</f>
        <v/>
      </c>
      <c r="BR45" t="str">
        <f>IF(ISBLANK(VLOOKUP($C45&amp;$D45&amp;$G45,Setup!$D$2:$CX$500,COLUMNS($J45:BR45)+9,FALSE)),"",VLOOKUP($C45&amp;$D45&amp;$G45,Setup!$D$2:$CX$500,COLUMNS($J45:BR45)+9,FALSE))</f>
        <v/>
      </c>
      <c r="BS45" t="str">
        <f>IF(ISBLANK(VLOOKUP($C45&amp;$D45&amp;$G45,Setup!$D$2:$CX$500,COLUMNS($J45:BS45)+9,FALSE)),"",VLOOKUP($C45&amp;$D45&amp;$G45,Setup!$D$2:$CX$500,COLUMNS($J45:BS45)+9,FALSE))</f>
        <v/>
      </c>
      <c r="BT45" t="str">
        <f>IF(ISBLANK(VLOOKUP($C45&amp;$D45&amp;$G45,Setup!$D$2:$CX$500,COLUMNS($J45:BT45)+9,FALSE)),"",VLOOKUP($C45&amp;$D45&amp;$G45,Setup!$D$2:$CX$500,COLUMNS($J45:BT45)+9,FALSE))</f>
        <v/>
      </c>
      <c r="BU45" t="str">
        <f>IF(ISBLANK(VLOOKUP($C45&amp;$D45&amp;$G45,Setup!$D$2:$CX$500,COLUMNS($J45:BU45)+9,FALSE)),"",VLOOKUP($C45&amp;$D45&amp;$G45,Setup!$D$2:$CX$500,COLUMNS($J45:BU45)+9,FALSE))</f>
        <v/>
      </c>
      <c r="BV45" t="str">
        <f>IF(ISBLANK(VLOOKUP($C45&amp;$D45&amp;$G45,Setup!$D$2:$CX$500,COLUMNS($J45:BV45)+9,FALSE)),"",VLOOKUP($C45&amp;$D45&amp;$G45,Setup!$D$2:$CX$500,COLUMNS($J45:BV45)+9,FALSE))</f>
        <v/>
      </c>
      <c r="BW45" t="str">
        <f>IF(ISBLANK(VLOOKUP($C45&amp;$D45&amp;$G45,Setup!$D$2:$CX$500,COLUMNS($J45:BW45)+9,FALSE)),"",VLOOKUP($C45&amp;$D45&amp;$G45,Setup!$D$2:$CX$500,COLUMNS($J45:BW45)+9,FALSE))</f>
        <v/>
      </c>
      <c r="BX45" t="str">
        <f>IF(ISBLANK(VLOOKUP($C45&amp;$D45&amp;$G45,Setup!$D$2:$CX$500,COLUMNS($J45:BX45)+9,FALSE)),"",VLOOKUP($C45&amp;$D45&amp;$G45,Setup!$D$2:$CX$500,COLUMNS($J45:BX45)+9,FALSE))</f>
        <v/>
      </c>
      <c r="BY45" t="str">
        <f>IF(ISBLANK(VLOOKUP($C45&amp;$D45&amp;$G45,Setup!$D$2:$CX$500,COLUMNS($J45:BY45)+9,FALSE)),"",VLOOKUP($C45&amp;$D45&amp;$G45,Setup!$D$2:$CX$500,COLUMNS($J45:BY45)+9,FALSE))</f>
        <v/>
      </c>
      <c r="BZ45" t="str">
        <f>IF(ISBLANK(VLOOKUP($C45&amp;$D45&amp;$G45,Setup!$D$2:$CX$500,COLUMNS($J45:BZ45)+9,FALSE)),"",VLOOKUP($C45&amp;$D45&amp;$G45,Setup!$D$2:$CX$500,COLUMNS($J45:BZ45)+9,FALSE))</f>
        <v/>
      </c>
      <c r="CA45" t="str">
        <f>IF(ISBLANK(VLOOKUP($C45&amp;$D45&amp;$G45,Setup!$D$2:$CX$500,COLUMNS($J45:CA45)+9,FALSE)),"",VLOOKUP($C45&amp;$D45&amp;$G45,Setup!$D$2:$CX$500,COLUMNS($J45:CA45)+9,FALSE))</f>
        <v/>
      </c>
      <c r="CB45" t="str">
        <f>IF(ISBLANK(VLOOKUP($C45&amp;$D45&amp;$G45,Setup!$D$2:$CX$500,COLUMNS($J45:CB45)+9,FALSE)),"",VLOOKUP($C45&amp;$D45&amp;$G45,Setup!$D$2:$CX$500,COLUMNS($J45:CB45)+9,FALSE))</f>
        <v/>
      </c>
      <c r="CC45" t="str">
        <f>IF(ISBLANK(VLOOKUP($C45&amp;$D45&amp;$G45,Setup!$D$2:$CX$500,COLUMNS($J45:CC45)+9,FALSE)),"",VLOOKUP($C45&amp;$D45&amp;$G45,Setup!$D$2:$CX$500,COLUMNS($J45:CC45)+9,FALSE))</f>
        <v/>
      </c>
      <c r="CD45" t="str">
        <f>IF(ISBLANK(VLOOKUP($C45&amp;$D45&amp;$G45,Setup!$D$2:$CX$500,COLUMNS($J45:CD45)+9,FALSE)),"",VLOOKUP($C45&amp;$D45&amp;$G45,Setup!$D$2:$CX$500,COLUMNS($J45:CD45)+9,FALSE))</f>
        <v/>
      </c>
      <c r="CE45" t="str">
        <f>IF(ISBLANK(VLOOKUP($C45&amp;$D45&amp;$G45,Setup!$D$2:$CX$500,COLUMNS($J45:CE45)+9,FALSE)),"",VLOOKUP($C45&amp;$D45&amp;$G45,Setup!$D$2:$CX$500,COLUMNS($J45:CE45)+9,FALSE))</f>
        <v/>
      </c>
      <c r="CF45" t="str">
        <f>IF(ISBLANK(VLOOKUP($C45&amp;$D45&amp;$G45,Setup!$D$2:$CX$500,COLUMNS($J45:CF45)+9,FALSE)),"",VLOOKUP($C45&amp;$D45&amp;$G45,Setup!$D$2:$CX$500,COLUMNS($J45:CF45)+9,FALSE))</f>
        <v/>
      </c>
      <c r="CG45" t="str">
        <f>IF(ISBLANK(VLOOKUP($C45&amp;$D45&amp;$G45,Setup!$D$2:$CX$500,COLUMNS($J45:CG45)+9,FALSE)),"",VLOOKUP($C45&amp;$D45&amp;$G45,Setup!$D$2:$CX$500,COLUMNS($J45:CG45)+9,FALSE))</f>
        <v/>
      </c>
      <c r="CH45" t="str">
        <f>IF(ISBLANK(VLOOKUP($C45&amp;$D45&amp;$G45,Setup!$D$2:$CX$500,COLUMNS($J45:CH45)+9,FALSE)),"",VLOOKUP($C45&amp;$D45&amp;$G45,Setup!$D$2:$CX$500,COLUMNS($J45:CH45)+9,FALSE))</f>
        <v/>
      </c>
      <c r="CI45" t="str">
        <f>IF(ISBLANK(VLOOKUP($C45&amp;$D45&amp;$G45,Setup!$D$2:$CX$500,COLUMNS($J45:CI45)+9,FALSE)),"",VLOOKUP($C45&amp;$D45&amp;$G45,Setup!$D$2:$CX$500,COLUMNS($J45:CI45)+9,FALSE))</f>
        <v/>
      </c>
      <c r="CJ45" t="str">
        <f>IF(ISBLANK(VLOOKUP($C45&amp;$D45&amp;$G45,Setup!$D$2:$CX$500,COLUMNS($J45:CJ45)+9,FALSE)),"",VLOOKUP($C45&amp;$D45&amp;$G45,Setup!$D$2:$CX$500,COLUMNS($J45:CJ45)+9,FALSE))</f>
        <v/>
      </c>
      <c r="CK45" t="str">
        <f>IF(ISBLANK(VLOOKUP($C45&amp;$D45&amp;$G45,Setup!$D$2:$CX$500,COLUMNS($J45:CK45)+9,FALSE)),"",VLOOKUP($C45&amp;$D45&amp;$G45,Setup!$D$2:$CX$500,COLUMNS($J45:CK45)+9,FALSE))</f>
        <v/>
      </c>
      <c r="CL45" t="str">
        <f>IF(ISBLANK(VLOOKUP($C45&amp;$D45&amp;$G45,Setup!$D$2:$CX$500,COLUMNS($J45:CL45)+9,FALSE)),"",VLOOKUP($C45&amp;$D45&amp;$G45,Setup!$D$2:$CX$500,COLUMNS($J45:CL45)+9,FALSE))</f>
        <v/>
      </c>
      <c r="CM45" t="str">
        <f>IF(ISBLANK(VLOOKUP($C45&amp;$D45&amp;$G45,Setup!$D$2:$CX$500,COLUMNS($J45:CM45)+9,FALSE)),"",VLOOKUP($C45&amp;$D45&amp;$G45,Setup!$D$2:$CX$500,COLUMNS($J45:CM45)+9,FALSE))</f>
        <v/>
      </c>
      <c r="CN45" t="str">
        <f>IF(ISBLANK(VLOOKUP($C45&amp;$D45&amp;$G45,Setup!$D$2:$CX$500,COLUMNS($J45:CN45)+9,FALSE)),"",VLOOKUP($C45&amp;$D45&amp;$G45,Setup!$D$2:$CX$500,COLUMNS($J45:CN45)+9,FALSE))</f>
        <v/>
      </c>
      <c r="CO45" t="str">
        <f>IF(ISBLANK(VLOOKUP($C45&amp;$D45&amp;$G45,Setup!$D$2:$CX$500,COLUMNS($J45:CO45)+9,FALSE)),"",VLOOKUP($C45&amp;$D45&amp;$G45,Setup!$D$2:$CX$500,COLUMNS($J45:CO45)+9,FALSE))</f>
        <v/>
      </c>
      <c r="CP45" t="str">
        <f>IF(ISBLANK(VLOOKUP($C45&amp;$D45&amp;$G45,Setup!$D$2:$CX$500,COLUMNS($J45:CP45)+9,FALSE)),"",VLOOKUP($C45&amp;$D45&amp;$G45,Setup!$D$2:$CX$500,COLUMNS($J45:CP45)+9,FALSE))</f>
        <v/>
      </c>
      <c r="CQ45" t="str">
        <f>IF(ISBLANK(VLOOKUP($C45&amp;$D45&amp;$G45,Setup!$D$2:$CX$500,COLUMNS($J45:CQ45)+9,FALSE)),"",VLOOKUP($C45&amp;$D45&amp;$G45,Setup!$D$2:$CX$500,COLUMNS($J45:CQ45)+9,FALSE))</f>
        <v/>
      </c>
      <c r="CR45" t="str">
        <f>IF(ISBLANK(VLOOKUP($C45&amp;$D45&amp;$G45,Setup!$D$2:$CX$500,COLUMNS($J45:CR45)+9,FALSE)),"",VLOOKUP($C45&amp;$D45&amp;$G45,Setup!$D$2:$CX$500,COLUMNS($J45:CR45)+9,FALSE))</f>
        <v/>
      </c>
      <c r="CS45" t="str">
        <f>IF(ISBLANK(VLOOKUP($C45&amp;$D45&amp;$G45,Setup!$D$2:$CX$500,COLUMNS($J45:CS45)+9,FALSE)),"",VLOOKUP($C45&amp;$D45&amp;$G45,Setup!$D$2:$CX$500,COLUMNS($J45:CS45)+9,FALSE))</f>
        <v/>
      </c>
      <c r="CT45" t="str">
        <f>IF(ISBLANK(VLOOKUP($C45&amp;$D45&amp;$G45,Setup!$D$2:$CX$500,COLUMNS($J45:CT45)+9,FALSE)),"",VLOOKUP($C45&amp;$D45&amp;$G45,Setup!$D$2:$CX$500,COLUMNS($J45:CT45)+9,FALSE))</f>
        <v/>
      </c>
      <c r="CU45" t="str">
        <f>IF(ISBLANK(VLOOKUP($C45&amp;$D45&amp;$G45,Setup!$D$2:$CX$500,COLUMNS($J45:CU45)+9,FALSE)),"",VLOOKUP($C45&amp;$D45&amp;$G45,Setup!$D$2:$CX$500,COLUMNS($J45:CU45)+9,FALSE))</f>
        <v/>
      </c>
    </row>
    <row r="46" spans="1:99" x14ac:dyDescent="0.25">
      <c r="A46" t="s">
        <v>515</v>
      </c>
      <c r="B46" t="s">
        <v>156</v>
      </c>
      <c r="C46" s="1" t="s">
        <v>19</v>
      </c>
      <c r="D46" s="1" t="s">
        <v>207</v>
      </c>
      <c r="E46" s="1" t="s">
        <v>589</v>
      </c>
      <c r="F46" s="1" t="s">
        <v>205</v>
      </c>
      <c r="G46" s="1" t="s">
        <v>29</v>
      </c>
      <c r="H46" s="1" t="s">
        <v>590</v>
      </c>
      <c r="I46" s="1" t="s">
        <v>586</v>
      </c>
      <c r="J46" t="str">
        <f>IF(ISBLANK(VLOOKUP($C46&amp;$D46&amp;$G46,Setup!$D$2:$CX$500,COLUMNS($J46:J46)+9,FALSE)),"",VLOOKUP($C46&amp;$D46&amp;$G46,Setup!$D$2:$CX$500,COLUMNS($J46:J46)+9,FALSE))</f>
        <v>Cash Rewards</v>
      </c>
      <c r="K46" t="str">
        <f>IF(ISBLANK(VLOOKUP($C46&amp;$D46&amp;$G46,Setup!$D$2:$CX$500,COLUMNS($J46:K46)+9,FALSE)),"",VLOOKUP($C46&amp;$D46&amp;$G46,Setup!$D$2:$CX$500,COLUMNS($J46:K46)+9,FALSE))</f>
        <v>Gift Vouchers</v>
      </c>
      <c r="L46" t="str">
        <f>IF(ISBLANK(VLOOKUP($C46&amp;$D46&amp;$G46,Setup!$D$2:$CX$500,COLUMNS($J46:L46)+9,FALSE)),"",VLOOKUP($C46&amp;$D46&amp;$G46,Setup!$D$2:$CX$500,COLUMNS($J46:L46)+9,FALSE))</f>
        <v/>
      </c>
      <c r="M46" t="str">
        <f>IF(ISBLANK(VLOOKUP($C46&amp;$D46&amp;$G46,Setup!$D$2:$CX$500,COLUMNS($J46:M46)+9,FALSE)),"",VLOOKUP($C46&amp;$D46&amp;$G46,Setup!$D$2:$CX$500,COLUMNS($J46:M46)+9,FALSE))</f>
        <v/>
      </c>
      <c r="N46" t="str">
        <f>IF(ISBLANK(VLOOKUP($C46&amp;$D46&amp;$G46,Setup!$D$2:$CX$500,COLUMNS($J46:N46)+9,FALSE)),"",VLOOKUP($C46&amp;$D46&amp;$G46,Setup!$D$2:$CX$500,COLUMNS($J46:N46)+9,FALSE))</f>
        <v/>
      </c>
      <c r="O46" t="str">
        <f>IF(ISBLANK(VLOOKUP($C46&amp;$D46&amp;$G46,Setup!$D$2:$CX$500,COLUMNS($J46:O46)+9,FALSE)),"",VLOOKUP($C46&amp;$D46&amp;$G46,Setup!$D$2:$CX$500,COLUMNS($J46:O46)+9,FALSE))</f>
        <v/>
      </c>
      <c r="P46" t="str">
        <f>IF(ISBLANK(VLOOKUP($C46&amp;$D46&amp;$G46,Setup!$D$2:$CX$500,COLUMNS($J46:P46)+9,FALSE)),"",VLOOKUP($C46&amp;$D46&amp;$G46,Setup!$D$2:$CX$500,COLUMNS($J46:P46)+9,FALSE))</f>
        <v/>
      </c>
      <c r="Q46" t="str">
        <f>IF(ISBLANK(VLOOKUP($C46&amp;$D46&amp;$G46,Setup!$D$2:$CX$500,COLUMNS($J46:Q46)+9,FALSE)),"",VLOOKUP($C46&amp;$D46&amp;$G46,Setup!$D$2:$CX$500,COLUMNS($J46:Q46)+9,FALSE))</f>
        <v/>
      </c>
      <c r="R46" t="str">
        <f>IF(ISBLANK(VLOOKUP($C46&amp;$D46&amp;$G46,Setup!$D$2:$CX$500,COLUMNS($J46:R46)+9,FALSE)),"",VLOOKUP($C46&amp;$D46&amp;$G46,Setup!$D$2:$CX$500,COLUMNS($J46:R46)+9,FALSE))</f>
        <v/>
      </c>
      <c r="S46" t="str">
        <f>IF(ISBLANK(VLOOKUP($C46&amp;$D46&amp;$G46,Setup!$D$2:$CX$500,COLUMNS($J46:S46)+9,FALSE)),"",VLOOKUP($C46&amp;$D46&amp;$G46,Setup!$D$2:$CX$500,COLUMNS($J46:S46)+9,FALSE))</f>
        <v/>
      </c>
      <c r="T46" t="str">
        <f>IF(ISBLANK(VLOOKUP($C46&amp;$D46&amp;$G46,Setup!$D$2:$CX$500,COLUMNS($J46:T46)+9,FALSE)),"",VLOOKUP($C46&amp;$D46&amp;$G46,Setup!$D$2:$CX$500,COLUMNS($J46:T46)+9,FALSE))</f>
        <v>Travel</v>
      </c>
      <c r="U46" t="str">
        <f>IF(ISBLANK(VLOOKUP($C46&amp;$D46&amp;$G46,Setup!$D$2:$CX$500,COLUMNS($J46:U46)+9,FALSE)),"",VLOOKUP($C46&amp;$D46&amp;$G46,Setup!$D$2:$CX$500,COLUMNS($J46:U46)+9,FALSE))</f>
        <v>Points Transfer</v>
      </c>
      <c r="V46" t="str">
        <f>IF(ISBLANK(VLOOKUP($C46&amp;$D46&amp;$G46,Setup!$D$2:$CX$500,COLUMNS($J46:V46)+9,FALSE)),"",VLOOKUP($C46&amp;$D46&amp;$G46,Setup!$D$2:$CX$500,COLUMNS($J46:V46)+9,FALSE))</f>
        <v/>
      </c>
      <c r="W46" t="str">
        <f>IF(ISBLANK(VLOOKUP($C46&amp;$D46&amp;$G46,Setup!$D$2:$CX$500,COLUMNS($J46:W46)+9,FALSE)),"",VLOOKUP($C46&amp;$D46&amp;$G46,Setup!$D$2:$CX$500,COLUMNS($J46:W46)+9,FALSE))</f>
        <v/>
      </c>
      <c r="X46" t="str">
        <f>IF(ISBLANK(VLOOKUP($C46&amp;$D46&amp;$G46,Setup!$D$2:$CX$500,COLUMNS($J46:X46)+9,FALSE)),"",VLOOKUP($C46&amp;$D46&amp;$G46,Setup!$D$2:$CX$500,COLUMNS($J46:X46)+9,FALSE))</f>
        <v/>
      </c>
      <c r="Y46" t="str">
        <f>IF(ISBLANK(VLOOKUP($C46&amp;$D46&amp;$G46,Setup!$D$2:$CX$500,COLUMNS($J46:Y46)+9,FALSE)),"",VLOOKUP($C46&amp;$D46&amp;$G46,Setup!$D$2:$CX$500,COLUMNS($J46:Y46)+9,FALSE))</f>
        <v/>
      </c>
      <c r="Z46" t="str">
        <f>IF(ISBLANK(VLOOKUP($C46&amp;$D46&amp;$G46,Setup!$D$2:$CX$500,COLUMNS($J46:Z46)+9,FALSE)),"",VLOOKUP($C46&amp;$D46&amp;$G46,Setup!$D$2:$CX$500,COLUMNS($J46:Z46)+9,FALSE))</f>
        <v/>
      </c>
      <c r="AA46" t="str">
        <f>IF(ISBLANK(VLOOKUP($C46&amp;$D46&amp;$G46,Setup!$D$2:$CX$500,COLUMNS($J46:AA46)+9,FALSE)),"",VLOOKUP($C46&amp;$D46&amp;$G46,Setup!$D$2:$CX$500,COLUMNS($J46:AA46)+9,FALSE))</f>
        <v/>
      </c>
      <c r="AB46" t="str">
        <f>IF(ISBLANK(VLOOKUP($C46&amp;$D46&amp;$G46,Setup!$D$2:$CX$500,COLUMNS($J46:AB46)+9,FALSE)),"",VLOOKUP($C46&amp;$D46&amp;$G46,Setup!$D$2:$CX$500,COLUMNS($J46:AB46)+9,FALSE))</f>
        <v/>
      </c>
      <c r="AC46" t="str">
        <f>IF(ISBLANK(VLOOKUP($C46&amp;$D46&amp;$G46,Setup!$D$2:$CX$500,COLUMNS($J46:AC46)+9,FALSE)),"",VLOOKUP($C46&amp;$D46&amp;$G46,Setup!$D$2:$CX$500,COLUMNS($J46:AC46)+9,FALSE))</f>
        <v/>
      </c>
      <c r="AD46" t="str">
        <f>IF(ISBLANK(VLOOKUP($C46&amp;$D46&amp;$G46,Setup!$D$2:$CX$500,COLUMNS($J46:AD46)+9,FALSE)),"",VLOOKUP($C46&amp;$D46&amp;$G46,Setup!$D$2:$CX$500,COLUMNS($J46:AD46)+9,FALSE))</f>
        <v>Shop At Partners</v>
      </c>
      <c r="AE46" t="str">
        <f>IF(ISBLANK(VLOOKUP($C46&amp;$D46&amp;$G46,Setup!$D$2:$CX$500,COLUMNS($J46:AE46)+9,FALSE)),"",VLOOKUP($C46&amp;$D46&amp;$G46,Setup!$D$2:$CX$500,COLUMNS($J46:AE46)+9,FALSE))</f>
        <v>Instant Rewards</v>
      </c>
      <c r="AF46" t="str">
        <f>IF(ISBLANK(VLOOKUP($C46&amp;$D46&amp;$G46,Setup!$D$2:$CX$500,COLUMNS($J46:AF46)+9,FALSE)),"",VLOOKUP($C46&amp;$D46&amp;$G46,Setup!$D$2:$CX$500,COLUMNS($J46:AF46)+9,FALSE))</f>
        <v/>
      </c>
      <c r="AG46" t="str">
        <f>IF(ISBLANK(VLOOKUP($C46&amp;$D46&amp;$G46,Setup!$D$2:$CX$500,COLUMNS($J46:AG46)+9,FALSE)),"",VLOOKUP($C46&amp;$D46&amp;$G46,Setup!$D$2:$CX$500,COLUMNS($J46:AG46)+9,FALSE))</f>
        <v/>
      </c>
      <c r="AH46" t="str">
        <f>IF(ISBLANK(VLOOKUP($C46&amp;$D46&amp;$G46,Setup!$D$2:$CX$500,COLUMNS($J46:AH46)+9,FALSE)),"",VLOOKUP($C46&amp;$D46&amp;$G46,Setup!$D$2:$CX$500,COLUMNS($J46:AH46)+9,FALSE))</f>
        <v/>
      </c>
      <c r="AI46" t="str">
        <f>IF(ISBLANK(VLOOKUP($C46&amp;$D46&amp;$G46,Setup!$D$2:$CX$500,COLUMNS($J46:AI46)+9,FALSE)),"",VLOOKUP($C46&amp;$D46&amp;$G46,Setup!$D$2:$CX$500,COLUMNS($J46:AI46)+9,FALSE))</f>
        <v/>
      </c>
      <c r="AJ46" t="str">
        <f>IF(ISBLANK(VLOOKUP($C46&amp;$D46&amp;$G46,Setup!$D$2:$CX$500,COLUMNS($J46:AJ46)+9,FALSE)),"",VLOOKUP($C46&amp;$D46&amp;$G46,Setup!$D$2:$CX$500,COLUMNS($J46:AJ46)+9,FALSE))</f>
        <v/>
      </c>
      <c r="AK46" t="str">
        <f>IF(ISBLANK(VLOOKUP($C46&amp;$D46&amp;$G46,Setup!$D$2:$CX$500,COLUMNS($J46:AK46)+9,FALSE)),"",VLOOKUP($C46&amp;$D46&amp;$G46,Setup!$D$2:$CX$500,COLUMNS($J46:AK46)+9,FALSE))</f>
        <v/>
      </c>
      <c r="AL46" t="str">
        <f>IF(ISBLANK(VLOOKUP($C46&amp;$D46&amp;$G46,Setup!$D$2:$CX$500,COLUMNS($J46:AL46)+9,FALSE)),"",VLOOKUP($C46&amp;$D46&amp;$G46,Setup!$D$2:$CX$500,COLUMNS($J46:AL46)+9,FALSE))</f>
        <v/>
      </c>
      <c r="AM46" t="str">
        <f>IF(ISBLANK(VLOOKUP($C46&amp;$D46&amp;$G46,Setup!$D$2:$CX$500,COLUMNS($J46:AM46)+9,FALSE)),"",VLOOKUP($C46&amp;$D46&amp;$G46,Setup!$D$2:$CX$500,COLUMNS($J46:AM46)+9,FALSE))</f>
        <v/>
      </c>
      <c r="AN46" t="str">
        <f>IF(ISBLANK(VLOOKUP($C46&amp;$D46&amp;$G46,Setup!$D$2:$CX$500,COLUMNS($J46:AN46)+9,FALSE)),"",VLOOKUP($C46&amp;$D46&amp;$G46,Setup!$D$2:$CX$500,COLUMNS($J46:AN46)+9,FALSE))</f>
        <v>Offers and Privileges</v>
      </c>
      <c r="AO46" t="str">
        <f>IF(ISBLANK(VLOOKUP($C46&amp;$D46&amp;$G46,Setup!$D$2:$CX$500,COLUMNS($J46:AO46)+9,FALSE)),"",VLOOKUP($C46&amp;$D46&amp;$G46,Setup!$D$2:$CX$500,COLUMNS($J46:AO46)+9,FALSE))</f>
        <v>Citi World Privileges</v>
      </c>
      <c r="AP46" t="str">
        <f>IF(ISBLANK(VLOOKUP($C46&amp;$D46&amp;$G46,Setup!$D$2:$CX$500,COLUMNS($J46:AP46)+9,FALSE)),"",VLOOKUP($C46&amp;$D46&amp;$G46,Setup!$D$2:$CX$500,COLUMNS($J46:AP46)+9,FALSE))</f>
        <v>Citibank Dining Privileges</v>
      </c>
      <c r="AQ46" t="str">
        <f>IF(ISBLANK(VLOOKUP($C46&amp;$D46&amp;$G46,Setup!$D$2:$CX$500,COLUMNS($J46:AQ46)+9,FALSE)),"",VLOOKUP($C46&amp;$D46&amp;$G46,Setup!$D$2:$CX$500,COLUMNS($J46:AQ46)+9,FALSE))</f>
        <v>SEE ALL »</v>
      </c>
      <c r="AR46" t="str">
        <f>IF(ISBLANK(VLOOKUP($C46&amp;$D46&amp;$G46,Setup!$D$2:$CX$500,COLUMNS($J46:AR46)+9,FALSE)),"",VLOOKUP($C46&amp;$D46&amp;$G46,Setup!$D$2:$CX$500,COLUMNS($J46:AR46)+9,FALSE))</f>
        <v/>
      </c>
      <c r="AS46" t="str">
        <f>IF(ISBLANK(VLOOKUP($C46&amp;$D46&amp;$G46,Setup!$D$2:$CX$500,COLUMNS($J46:AS46)+9,FALSE)),"",VLOOKUP($C46&amp;$D46&amp;$G46,Setup!$D$2:$CX$500,COLUMNS($J46:AS46)+9,FALSE))</f>
        <v/>
      </c>
      <c r="AT46" t="str">
        <f>IF(ISBLANK(VLOOKUP($C46&amp;$D46&amp;$G46,Setup!$D$2:$CX$500,COLUMNS($J46:AT46)+9,FALSE)),"",VLOOKUP($C46&amp;$D46&amp;$G46,Setup!$D$2:$CX$500,COLUMNS($J46:AT46)+9,FALSE))</f>
        <v/>
      </c>
      <c r="AU46" t="str">
        <f>IF(ISBLANK(VLOOKUP($C46&amp;$D46&amp;$G46,Setup!$D$2:$CX$500,COLUMNS($J46:AU46)+9,FALSE)),"",VLOOKUP($C46&amp;$D46&amp;$G46,Setup!$D$2:$CX$500,COLUMNS($J46:AU46)+9,FALSE))</f>
        <v/>
      </c>
      <c r="AV46" t="str">
        <f>IF(ISBLANK(VLOOKUP($C46&amp;$D46&amp;$G46,Setup!$D$2:$CX$500,COLUMNS($J46:AV46)+9,FALSE)),"",VLOOKUP($C46&amp;$D46&amp;$G46,Setup!$D$2:$CX$500,COLUMNS($J46:AV46)+9,FALSE))</f>
        <v/>
      </c>
      <c r="AW46" t="str">
        <f>IF(ISBLANK(VLOOKUP($C46&amp;$D46&amp;$G46,Setup!$D$2:$CX$500,COLUMNS($J46:AW46)+9,FALSE)),"",VLOOKUP($C46&amp;$D46&amp;$G46,Setup!$D$2:$CX$500,COLUMNS($J46:AW46)+9,FALSE))</f>
        <v/>
      </c>
      <c r="AX46" t="str">
        <f>IF(ISBLANK(VLOOKUP($C46&amp;$D46&amp;$G46,Setup!$D$2:$CX$500,COLUMNS($J46:AX46)+9,FALSE)),"",VLOOKUP($C46&amp;$D46&amp;$G46,Setup!$D$2:$CX$500,COLUMNS($J46:AX46)+9,FALSE))</f>
        <v/>
      </c>
      <c r="AY46" t="str">
        <f>IF(ISBLANK(VLOOKUP($C46&amp;$D46&amp;$G46,Setup!$D$2:$CX$500,COLUMNS($J46:AY46)+9,FALSE)),"",VLOOKUP($C46&amp;$D46&amp;$G46,Setup!$D$2:$CX$500,COLUMNS($J46:AY46)+9,FALSE))</f>
        <v/>
      </c>
      <c r="AZ46" t="str">
        <f>IF(ISBLANK(VLOOKUP($C46&amp;$D46&amp;$G46,Setup!$D$2:$CX$500,COLUMNS($J46:AZ46)+9,FALSE)),"",VLOOKUP($C46&amp;$D46&amp;$G46,Setup!$D$2:$CX$500,COLUMNS($J46:AZ46)+9,FALSE))</f>
        <v/>
      </c>
      <c r="BA46" t="str">
        <f>IF(ISBLANK(VLOOKUP($C46&amp;$D46&amp;$G46,Setup!$D$2:$CX$500,COLUMNS($J46:BA46)+9,FALSE)),"",VLOOKUP($C46&amp;$D46&amp;$G46,Setup!$D$2:$CX$500,COLUMNS($J46:BA46)+9,FALSE))</f>
        <v/>
      </c>
      <c r="BB46" t="str">
        <f>IF(ISBLANK(VLOOKUP($C46&amp;$D46&amp;$G46,Setup!$D$2:$CX$500,COLUMNS($J46:BB46)+9,FALSE)),"",VLOOKUP($C46&amp;$D46&amp;$G46,Setup!$D$2:$CX$500,COLUMNS($J46:BB46)+9,FALSE))</f>
        <v/>
      </c>
      <c r="BC46" t="str">
        <f>IF(ISBLANK(VLOOKUP($C46&amp;$D46&amp;$G46,Setup!$D$2:$CX$500,COLUMNS($J46:BC46)+9,FALSE)),"",VLOOKUP($C46&amp;$D46&amp;$G46,Setup!$D$2:$CX$500,COLUMNS($J46:BC46)+9,FALSE))</f>
        <v/>
      </c>
      <c r="BD46" t="str">
        <f>IF(ISBLANK(VLOOKUP($C46&amp;$D46&amp;$G46,Setup!$D$2:$CX$500,COLUMNS($J46:BD46)+9,FALSE)),"",VLOOKUP($C46&amp;$D46&amp;$G46,Setup!$D$2:$CX$500,COLUMNS($J46:BD46)+9,FALSE))</f>
        <v/>
      </c>
      <c r="BE46" t="str">
        <f>IF(ISBLANK(VLOOKUP($C46&amp;$D46&amp;$G46,Setup!$D$2:$CX$500,COLUMNS($J46:BE46)+9,FALSE)),"",VLOOKUP($C46&amp;$D46&amp;$G46,Setup!$D$2:$CX$500,COLUMNS($J46:BE46)+9,FALSE))</f>
        <v/>
      </c>
      <c r="BF46" t="str">
        <f>IF(ISBLANK(VLOOKUP($C46&amp;$D46&amp;$G46,Setup!$D$2:$CX$500,COLUMNS($J46:BF46)+9,FALSE)),"",VLOOKUP($C46&amp;$D46&amp;$G46,Setup!$D$2:$CX$500,COLUMNS($J46:BF46)+9,FALSE))</f>
        <v/>
      </c>
      <c r="BG46" t="str">
        <f>IF(ISBLANK(VLOOKUP($C46&amp;$D46&amp;$G46,Setup!$D$2:$CX$500,COLUMNS($J46:BG46)+9,FALSE)),"",VLOOKUP($C46&amp;$D46&amp;$G46,Setup!$D$2:$CX$500,COLUMNS($J46:BG46)+9,FALSE))</f>
        <v/>
      </c>
      <c r="BH46" t="str">
        <f>IF(ISBLANK(VLOOKUP($C46&amp;$D46&amp;$G46,Setup!$D$2:$CX$500,COLUMNS($J46:BH46)+9,FALSE)),"",VLOOKUP($C46&amp;$D46&amp;$G46,Setup!$D$2:$CX$500,COLUMNS($J46:BH46)+9,FALSE))</f>
        <v/>
      </c>
      <c r="BI46" t="str">
        <f>IF(ISBLANK(VLOOKUP($C46&amp;$D46&amp;$G46,Setup!$D$2:$CX$500,COLUMNS($J46:BI46)+9,FALSE)),"",VLOOKUP($C46&amp;$D46&amp;$G46,Setup!$D$2:$CX$500,COLUMNS($J46:BI46)+9,FALSE))</f>
        <v/>
      </c>
      <c r="BJ46" t="str">
        <f>IF(ISBLANK(VLOOKUP($C46&amp;$D46&amp;$G46,Setup!$D$2:$CX$500,COLUMNS($J46:BJ46)+9,FALSE)),"",VLOOKUP($C46&amp;$D46&amp;$G46,Setup!$D$2:$CX$500,COLUMNS($J46:BJ46)+9,FALSE))</f>
        <v/>
      </c>
      <c r="BK46" t="str">
        <f>IF(ISBLANK(VLOOKUP($C46&amp;$D46&amp;$G46,Setup!$D$2:$CX$500,COLUMNS($J46:BK46)+9,FALSE)),"",VLOOKUP($C46&amp;$D46&amp;$G46,Setup!$D$2:$CX$500,COLUMNS($J46:BK46)+9,FALSE))</f>
        <v/>
      </c>
      <c r="BL46" t="str">
        <f>IF(ISBLANK(VLOOKUP($C46&amp;$D46&amp;$G46,Setup!$D$2:$CX$500,COLUMNS($J46:BL46)+9,FALSE)),"",VLOOKUP($C46&amp;$D46&amp;$G46,Setup!$D$2:$CX$500,COLUMNS($J46:BL46)+9,FALSE))</f>
        <v/>
      </c>
      <c r="BM46" t="str">
        <f>IF(ISBLANK(VLOOKUP($C46&amp;$D46&amp;$G46,Setup!$D$2:$CX$500,COLUMNS($J46:BM46)+9,FALSE)),"",VLOOKUP($C46&amp;$D46&amp;$G46,Setup!$D$2:$CX$500,COLUMNS($J46:BM46)+9,FALSE))</f>
        <v/>
      </c>
      <c r="BN46" t="str">
        <f>IF(ISBLANK(VLOOKUP($C46&amp;$D46&amp;$G46,Setup!$D$2:$CX$500,COLUMNS($J46:BN46)+9,FALSE)),"",VLOOKUP($C46&amp;$D46&amp;$G46,Setup!$D$2:$CX$500,COLUMNS($J46:BN46)+9,FALSE))</f>
        <v/>
      </c>
      <c r="BO46" t="str">
        <f>IF(ISBLANK(VLOOKUP($C46&amp;$D46&amp;$G46,Setup!$D$2:$CX$500,COLUMNS($J46:BO46)+9,FALSE)),"",VLOOKUP($C46&amp;$D46&amp;$G46,Setup!$D$2:$CX$500,COLUMNS($J46:BO46)+9,FALSE))</f>
        <v/>
      </c>
      <c r="BP46" t="str">
        <f>IF(ISBLANK(VLOOKUP($C46&amp;$D46&amp;$G46,Setup!$D$2:$CX$500,COLUMNS($J46:BP46)+9,FALSE)),"",VLOOKUP($C46&amp;$D46&amp;$G46,Setup!$D$2:$CX$500,COLUMNS($J46:BP46)+9,FALSE))</f>
        <v/>
      </c>
      <c r="BQ46" t="str">
        <f>IF(ISBLANK(VLOOKUP($C46&amp;$D46&amp;$G46,Setup!$D$2:$CX$500,COLUMNS($J46:BQ46)+9,FALSE)),"",VLOOKUP($C46&amp;$D46&amp;$G46,Setup!$D$2:$CX$500,COLUMNS($J46:BQ46)+9,FALSE))</f>
        <v/>
      </c>
      <c r="BR46" t="str">
        <f>IF(ISBLANK(VLOOKUP($C46&amp;$D46&amp;$G46,Setup!$D$2:$CX$500,COLUMNS($J46:BR46)+9,FALSE)),"",VLOOKUP($C46&amp;$D46&amp;$G46,Setup!$D$2:$CX$500,COLUMNS($J46:BR46)+9,FALSE))</f>
        <v/>
      </c>
      <c r="BS46" t="str">
        <f>IF(ISBLANK(VLOOKUP($C46&amp;$D46&amp;$G46,Setup!$D$2:$CX$500,COLUMNS($J46:BS46)+9,FALSE)),"",VLOOKUP($C46&amp;$D46&amp;$G46,Setup!$D$2:$CX$500,COLUMNS($J46:BS46)+9,FALSE))</f>
        <v/>
      </c>
      <c r="BT46" t="str">
        <f>IF(ISBLANK(VLOOKUP($C46&amp;$D46&amp;$G46,Setup!$D$2:$CX$500,COLUMNS($J46:BT46)+9,FALSE)),"",VLOOKUP($C46&amp;$D46&amp;$G46,Setup!$D$2:$CX$500,COLUMNS($J46:BT46)+9,FALSE))</f>
        <v/>
      </c>
      <c r="BU46" t="str">
        <f>IF(ISBLANK(VLOOKUP($C46&amp;$D46&amp;$G46,Setup!$D$2:$CX$500,COLUMNS($J46:BU46)+9,FALSE)),"",VLOOKUP($C46&amp;$D46&amp;$G46,Setup!$D$2:$CX$500,COLUMNS($J46:BU46)+9,FALSE))</f>
        <v/>
      </c>
      <c r="BV46" t="str">
        <f>IF(ISBLANK(VLOOKUP($C46&amp;$D46&amp;$G46,Setup!$D$2:$CX$500,COLUMNS($J46:BV46)+9,FALSE)),"",VLOOKUP($C46&amp;$D46&amp;$G46,Setup!$D$2:$CX$500,COLUMNS($J46:BV46)+9,FALSE))</f>
        <v/>
      </c>
      <c r="BW46" t="str">
        <f>IF(ISBLANK(VLOOKUP($C46&amp;$D46&amp;$G46,Setup!$D$2:$CX$500,COLUMNS($J46:BW46)+9,FALSE)),"",VLOOKUP($C46&amp;$D46&amp;$G46,Setup!$D$2:$CX$500,COLUMNS($J46:BW46)+9,FALSE))</f>
        <v/>
      </c>
      <c r="BX46" t="str">
        <f>IF(ISBLANK(VLOOKUP($C46&amp;$D46&amp;$G46,Setup!$D$2:$CX$500,COLUMNS($J46:BX46)+9,FALSE)),"",VLOOKUP($C46&amp;$D46&amp;$G46,Setup!$D$2:$CX$500,COLUMNS($J46:BX46)+9,FALSE))</f>
        <v/>
      </c>
      <c r="BY46" t="str">
        <f>IF(ISBLANK(VLOOKUP($C46&amp;$D46&amp;$G46,Setup!$D$2:$CX$500,COLUMNS($J46:BY46)+9,FALSE)),"",VLOOKUP($C46&amp;$D46&amp;$G46,Setup!$D$2:$CX$500,COLUMNS($J46:BY46)+9,FALSE))</f>
        <v/>
      </c>
      <c r="BZ46" t="str">
        <f>IF(ISBLANK(VLOOKUP($C46&amp;$D46&amp;$G46,Setup!$D$2:$CX$500,COLUMNS($J46:BZ46)+9,FALSE)),"",VLOOKUP($C46&amp;$D46&amp;$G46,Setup!$D$2:$CX$500,COLUMNS($J46:BZ46)+9,FALSE))</f>
        <v/>
      </c>
      <c r="CA46" t="str">
        <f>IF(ISBLANK(VLOOKUP($C46&amp;$D46&amp;$G46,Setup!$D$2:$CX$500,COLUMNS($J46:CA46)+9,FALSE)),"",VLOOKUP($C46&amp;$D46&amp;$G46,Setup!$D$2:$CX$500,COLUMNS($J46:CA46)+9,FALSE))</f>
        <v/>
      </c>
      <c r="CB46" t="str">
        <f>IF(ISBLANK(VLOOKUP($C46&amp;$D46&amp;$G46,Setup!$D$2:$CX$500,COLUMNS($J46:CB46)+9,FALSE)),"",VLOOKUP($C46&amp;$D46&amp;$G46,Setup!$D$2:$CX$500,COLUMNS($J46:CB46)+9,FALSE))</f>
        <v/>
      </c>
      <c r="CC46" t="str">
        <f>IF(ISBLANK(VLOOKUP($C46&amp;$D46&amp;$G46,Setup!$D$2:$CX$500,COLUMNS($J46:CC46)+9,FALSE)),"",VLOOKUP($C46&amp;$D46&amp;$G46,Setup!$D$2:$CX$500,COLUMNS($J46:CC46)+9,FALSE))</f>
        <v/>
      </c>
      <c r="CD46" t="str">
        <f>IF(ISBLANK(VLOOKUP($C46&amp;$D46&amp;$G46,Setup!$D$2:$CX$500,COLUMNS($J46:CD46)+9,FALSE)),"",VLOOKUP($C46&amp;$D46&amp;$G46,Setup!$D$2:$CX$500,COLUMNS($J46:CD46)+9,FALSE))</f>
        <v/>
      </c>
      <c r="CE46" t="str">
        <f>IF(ISBLANK(VLOOKUP($C46&amp;$D46&amp;$G46,Setup!$D$2:$CX$500,COLUMNS($J46:CE46)+9,FALSE)),"",VLOOKUP($C46&amp;$D46&amp;$G46,Setup!$D$2:$CX$500,COLUMNS($J46:CE46)+9,FALSE))</f>
        <v/>
      </c>
      <c r="CF46" t="str">
        <f>IF(ISBLANK(VLOOKUP($C46&amp;$D46&amp;$G46,Setup!$D$2:$CX$500,COLUMNS($J46:CF46)+9,FALSE)),"",VLOOKUP($C46&amp;$D46&amp;$G46,Setup!$D$2:$CX$500,COLUMNS($J46:CF46)+9,FALSE))</f>
        <v/>
      </c>
      <c r="CG46" t="str">
        <f>IF(ISBLANK(VLOOKUP($C46&amp;$D46&amp;$G46,Setup!$D$2:$CX$500,COLUMNS($J46:CG46)+9,FALSE)),"",VLOOKUP($C46&amp;$D46&amp;$G46,Setup!$D$2:$CX$500,COLUMNS($J46:CG46)+9,FALSE))</f>
        <v/>
      </c>
      <c r="CH46" t="str">
        <f>IF(ISBLANK(VLOOKUP($C46&amp;$D46&amp;$G46,Setup!$D$2:$CX$500,COLUMNS($J46:CH46)+9,FALSE)),"",VLOOKUP($C46&amp;$D46&amp;$G46,Setup!$D$2:$CX$500,COLUMNS($J46:CH46)+9,FALSE))</f>
        <v/>
      </c>
      <c r="CI46" t="str">
        <f>IF(ISBLANK(VLOOKUP($C46&amp;$D46&amp;$G46,Setup!$D$2:$CX$500,COLUMNS($J46:CI46)+9,FALSE)),"",VLOOKUP($C46&amp;$D46&amp;$G46,Setup!$D$2:$CX$500,COLUMNS($J46:CI46)+9,FALSE))</f>
        <v/>
      </c>
      <c r="CJ46" t="str">
        <f>IF(ISBLANK(VLOOKUP($C46&amp;$D46&amp;$G46,Setup!$D$2:$CX$500,COLUMNS($J46:CJ46)+9,FALSE)),"",VLOOKUP($C46&amp;$D46&amp;$G46,Setup!$D$2:$CX$500,COLUMNS($J46:CJ46)+9,FALSE))</f>
        <v/>
      </c>
      <c r="CK46" t="str">
        <f>IF(ISBLANK(VLOOKUP($C46&amp;$D46&amp;$G46,Setup!$D$2:$CX$500,COLUMNS($J46:CK46)+9,FALSE)),"",VLOOKUP($C46&amp;$D46&amp;$G46,Setup!$D$2:$CX$500,COLUMNS($J46:CK46)+9,FALSE))</f>
        <v/>
      </c>
      <c r="CL46" t="str">
        <f>IF(ISBLANK(VLOOKUP($C46&amp;$D46&amp;$G46,Setup!$D$2:$CX$500,COLUMNS($J46:CL46)+9,FALSE)),"",VLOOKUP($C46&amp;$D46&amp;$G46,Setup!$D$2:$CX$500,COLUMNS($J46:CL46)+9,FALSE))</f>
        <v/>
      </c>
      <c r="CM46" t="str">
        <f>IF(ISBLANK(VLOOKUP($C46&amp;$D46&amp;$G46,Setup!$D$2:$CX$500,COLUMNS($J46:CM46)+9,FALSE)),"",VLOOKUP($C46&amp;$D46&amp;$G46,Setup!$D$2:$CX$500,COLUMNS($J46:CM46)+9,FALSE))</f>
        <v/>
      </c>
      <c r="CN46" t="str">
        <f>IF(ISBLANK(VLOOKUP($C46&amp;$D46&amp;$G46,Setup!$D$2:$CX$500,COLUMNS($J46:CN46)+9,FALSE)),"",VLOOKUP($C46&amp;$D46&amp;$G46,Setup!$D$2:$CX$500,COLUMNS($J46:CN46)+9,FALSE))</f>
        <v/>
      </c>
      <c r="CO46" t="str">
        <f>IF(ISBLANK(VLOOKUP($C46&amp;$D46&amp;$G46,Setup!$D$2:$CX$500,COLUMNS($J46:CO46)+9,FALSE)),"",VLOOKUP($C46&amp;$D46&amp;$G46,Setup!$D$2:$CX$500,COLUMNS($J46:CO46)+9,FALSE))</f>
        <v/>
      </c>
      <c r="CP46" t="str">
        <f>IF(ISBLANK(VLOOKUP($C46&amp;$D46&amp;$G46,Setup!$D$2:$CX$500,COLUMNS($J46:CP46)+9,FALSE)),"",VLOOKUP($C46&amp;$D46&amp;$G46,Setup!$D$2:$CX$500,COLUMNS($J46:CP46)+9,FALSE))</f>
        <v/>
      </c>
      <c r="CQ46" t="str">
        <f>IF(ISBLANK(VLOOKUP($C46&amp;$D46&amp;$G46,Setup!$D$2:$CX$500,COLUMNS($J46:CQ46)+9,FALSE)),"",VLOOKUP($C46&amp;$D46&amp;$G46,Setup!$D$2:$CX$500,COLUMNS($J46:CQ46)+9,FALSE))</f>
        <v/>
      </c>
      <c r="CR46" t="str">
        <f>IF(ISBLANK(VLOOKUP($C46&amp;$D46&amp;$G46,Setup!$D$2:$CX$500,COLUMNS($J46:CR46)+9,FALSE)),"",VLOOKUP($C46&amp;$D46&amp;$G46,Setup!$D$2:$CX$500,COLUMNS($J46:CR46)+9,FALSE))</f>
        <v/>
      </c>
      <c r="CS46" t="str">
        <f>IF(ISBLANK(VLOOKUP($C46&amp;$D46&amp;$G46,Setup!$D$2:$CX$500,COLUMNS($J46:CS46)+9,FALSE)),"",VLOOKUP($C46&amp;$D46&amp;$G46,Setup!$D$2:$CX$500,COLUMNS($J46:CS46)+9,FALSE))</f>
        <v/>
      </c>
      <c r="CT46" t="str">
        <f>IF(ISBLANK(VLOOKUP($C46&amp;$D46&amp;$G46,Setup!$D$2:$CX$500,COLUMNS($J46:CT46)+9,FALSE)),"",VLOOKUP($C46&amp;$D46&amp;$G46,Setup!$D$2:$CX$500,COLUMNS($J46:CT46)+9,FALSE))</f>
        <v/>
      </c>
      <c r="CU46" t="str">
        <f>IF(ISBLANK(VLOOKUP($C46&amp;$D46&amp;$G46,Setup!$D$2:$CX$500,COLUMNS($J46:CU46)+9,FALSE)),"",VLOOKUP($C46&amp;$D46&amp;$G46,Setup!$D$2:$CX$500,COLUMNS($J46:CU46)+9,FALSE))</f>
        <v/>
      </c>
    </row>
    <row r="47" spans="1:99" x14ac:dyDescent="0.25">
      <c r="A47" t="s">
        <v>515</v>
      </c>
      <c r="B47" t="s">
        <v>156</v>
      </c>
      <c r="C47" s="1" t="s">
        <v>19</v>
      </c>
      <c r="D47" s="1" t="s">
        <v>207</v>
      </c>
      <c r="E47" s="1" t="s">
        <v>589</v>
      </c>
      <c r="F47" s="1" t="s">
        <v>205</v>
      </c>
      <c r="G47" s="1" t="s">
        <v>213</v>
      </c>
      <c r="H47" s="1" t="s">
        <v>590</v>
      </c>
      <c r="I47" s="1" t="s">
        <v>586</v>
      </c>
      <c r="J47" t="str">
        <f>IF(ISBLANK(VLOOKUP($C47&amp;$D47&amp;$G47,Setup!$D$2:$CX$500,COLUMNS($J47:J47)+9,FALSE)),"",VLOOKUP($C47&amp;$D47&amp;$G47,Setup!$D$2:$CX$500,COLUMNS($J47:J47)+9,FALSE))</f>
        <v>คะแนนเงินสด</v>
      </c>
      <c r="K47" t="str">
        <f>IF(ISBLANK(VLOOKUP($C47&amp;$D47&amp;$G47,Setup!$D$2:$CX$500,COLUMNS($J47:K47)+9,FALSE)),"",VLOOKUP($C47&amp;$D47&amp;$G47,Setup!$D$2:$CX$500,COLUMNS($J47:K47)+9,FALSE))</f>
        <v>บัตรกำนัล</v>
      </c>
      <c r="L47" t="str">
        <f>IF(ISBLANK(VLOOKUP($C47&amp;$D47&amp;$G47,Setup!$D$2:$CX$500,COLUMNS($J47:L47)+9,FALSE)),"",VLOOKUP($C47&amp;$D47&amp;$G47,Setup!$D$2:$CX$500,COLUMNS($J47:L47)+9,FALSE))</f>
        <v/>
      </c>
      <c r="M47" t="str">
        <f>IF(ISBLANK(VLOOKUP($C47&amp;$D47&amp;$G47,Setup!$D$2:$CX$500,COLUMNS($J47:M47)+9,FALSE)),"",VLOOKUP($C47&amp;$D47&amp;$G47,Setup!$D$2:$CX$500,COLUMNS($J47:M47)+9,FALSE))</f>
        <v/>
      </c>
      <c r="N47" t="str">
        <f>IF(ISBLANK(VLOOKUP($C47&amp;$D47&amp;$G47,Setup!$D$2:$CX$500,COLUMNS($J47:N47)+9,FALSE)),"",VLOOKUP($C47&amp;$D47&amp;$G47,Setup!$D$2:$CX$500,COLUMNS($J47:N47)+9,FALSE))</f>
        <v/>
      </c>
      <c r="O47" t="str">
        <f>IF(ISBLANK(VLOOKUP($C47&amp;$D47&amp;$G47,Setup!$D$2:$CX$500,COLUMNS($J47:O47)+9,FALSE)),"",VLOOKUP($C47&amp;$D47&amp;$G47,Setup!$D$2:$CX$500,COLUMNS($J47:O47)+9,FALSE))</f>
        <v/>
      </c>
      <c r="P47" t="str">
        <f>IF(ISBLANK(VLOOKUP($C47&amp;$D47&amp;$G47,Setup!$D$2:$CX$500,COLUMNS($J47:P47)+9,FALSE)),"",VLOOKUP($C47&amp;$D47&amp;$G47,Setup!$D$2:$CX$500,COLUMNS($J47:P47)+9,FALSE))</f>
        <v/>
      </c>
      <c r="Q47" t="str">
        <f>IF(ISBLANK(VLOOKUP($C47&amp;$D47&amp;$G47,Setup!$D$2:$CX$500,COLUMNS($J47:Q47)+9,FALSE)),"",VLOOKUP($C47&amp;$D47&amp;$G47,Setup!$D$2:$CX$500,COLUMNS($J47:Q47)+9,FALSE))</f>
        <v/>
      </c>
      <c r="R47" t="str">
        <f>IF(ISBLANK(VLOOKUP($C47&amp;$D47&amp;$G47,Setup!$D$2:$CX$500,COLUMNS($J47:R47)+9,FALSE)),"",VLOOKUP($C47&amp;$D47&amp;$G47,Setup!$D$2:$CX$500,COLUMNS($J47:R47)+9,FALSE))</f>
        <v/>
      </c>
      <c r="S47" t="str">
        <f>IF(ISBLANK(VLOOKUP($C47&amp;$D47&amp;$G47,Setup!$D$2:$CX$500,COLUMNS($J47:S47)+9,FALSE)),"",VLOOKUP($C47&amp;$D47&amp;$G47,Setup!$D$2:$CX$500,COLUMNS($J47:S47)+9,FALSE))</f>
        <v/>
      </c>
      <c r="T47" t="str">
        <f>IF(ISBLANK(VLOOKUP($C47&amp;$D47&amp;$G47,Setup!$D$2:$CX$500,COLUMNS($J47:T47)+9,FALSE)),"",VLOOKUP($C47&amp;$D47&amp;$G47,Setup!$D$2:$CX$500,COLUMNS($J47:T47)+9,FALSE))</f>
        <v>ท่องเที่ยว</v>
      </c>
      <c r="U47" t="str">
        <f>IF(ISBLANK(VLOOKUP($C47&amp;$D47&amp;$G47,Setup!$D$2:$CX$500,COLUMNS($J47:U47)+9,FALSE)),"",VLOOKUP($C47&amp;$D47&amp;$G47,Setup!$D$2:$CX$500,COLUMNS($J47:U47)+9,FALSE))</f>
        <v>โอนคะแนนสะสม</v>
      </c>
      <c r="V47" t="str">
        <f>IF(ISBLANK(VLOOKUP($C47&amp;$D47&amp;$G47,Setup!$D$2:$CX$500,COLUMNS($J47:V47)+9,FALSE)),"",VLOOKUP($C47&amp;$D47&amp;$G47,Setup!$D$2:$CX$500,COLUMNS($J47:V47)+9,FALSE))</f>
        <v/>
      </c>
      <c r="W47" t="str">
        <f>IF(ISBLANK(VLOOKUP($C47&amp;$D47&amp;$G47,Setup!$D$2:$CX$500,COLUMNS($J47:W47)+9,FALSE)),"",VLOOKUP($C47&amp;$D47&amp;$G47,Setup!$D$2:$CX$500,COLUMNS($J47:W47)+9,FALSE))</f>
        <v/>
      </c>
      <c r="X47" t="str">
        <f>IF(ISBLANK(VLOOKUP($C47&amp;$D47&amp;$G47,Setup!$D$2:$CX$500,COLUMNS($J47:X47)+9,FALSE)),"",VLOOKUP($C47&amp;$D47&amp;$G47,Setup!$D$2:$CX$500,COLUMNS($J47:X47)+9,FALSE))</f>
        <v/>
      </c>
      <c r="Y47" t="str">
        <f>IF(ISBLANK(VLOOKUP($C47&amp;$D47&amp;$G47,Setup!$D$2:$CX$500,COLUMNS($J47:Y47)+9,FALSE)),"",VLOOKUP($C47&amp;$D47&amp;$G47,Setup!$D$2:$CX$500,COLUMNS($J47:Y47)+9,FALSE))</f>
        <v/>
      </c>
      <c r="Z47" t="str">
        <f>IF(ISBLANK(VLOOKUP($C47&amp;$D47&amp;$G47,Setup!$D$2:$CX$500,COLUMNS($J47:Z47)+9,FALSE)),"",VLOOKUP($C47&amp;$D47&amp;$G47,Setup!$D$2:$CX$500,COLUMNS($J47:Z47)+9,FALSE))</f>
        <v/>
      </c>
      <c r="AA47" t="str">
        <f>IF(ISBLANK(VLOOKUP($C47&amp;$D47&amp;$G47,Setup!$D$2:$CX$500,COLUMNS($J47:AA47)+9,FALSE)),"",VLOOKUP($C47&amp;$D47&amp;$G47,Setup!$D$2:$CX$500,COLUMNS($J47:AA47)+9,FALSE))</f>
        <v/>
      </c>
      <c r="AB47" t="str">
        <f>IF(ISBLANK(VLOOKUP($C47&amp;$D47&amp;$G47,Setup!$D$2:$CX$500,COLUMNS($J47:AB47)+9,FALSE)),"",VLOOKUP($C47&amp;$D47&amp;$G47,Setup!$D$2:$CX$500,COLUMNS($J47:AB47)+9,FALSE))</f>
        <v/>
      </c>
      <c r="AC47" t="str">
        <f>IF(ISBLANK(VLOOKUP($C47&amp;$D47&amp;$G47,Setup!$D$2:$CX$500,COLUMNS($J47:AC47)+9,FALSE)),"",VLOOKUP($C47&amp;$D47&amp;$G47,Setup!$D$2:$CX$500,COLUMNS($J47:AC47)+9,FALSE))</f>
        <v/>
      </c>
      <c r="AD47" t="str">
        <f>IF(ISBLANK(VLOOKUP($C47&amp;$D47&amp;$G47,Setup!$D$2:$CX$500,COLUMNS($J47:AD47)+9,FALSE)),"",VLOOKUP($C47&amp;$D47&amp;$G47,Setup!$D$2:$CX$500,COLUMNS($J47:AD47)+9,FALSE))</f>
        <v>แลกคะแนนสะสม ณ ร้านค้า</v>
      </c>
      <c r="AE47" t="str">
        <f>IF(ISBLANK(VLOOKUP($C47&amp;$D47&amp;$G47,Setup!$D$2:$CX$500,COLUMNS($J47:AE47)+9,FALSE)),"",VLOOKUP($C47&amp;$D47&amp;$G47,Setup!$D$2:$CX$500,COLUMNS($J47:AE47)+9,FALSE))</f>
        <v>แลกรับของกำนัลทันที่ที่จุดขาย</v>
      </c>
      <c r="AF47" t="str">
        <f>IF(ISBLANK(VLOOKUP($C47&amp;$D47&amp;$G47,Setup!$D$2:$CX$500,COLUMNS($J47:AF47)+9,FALSE)),"",VLOOKUP($C47&amp;$D47&amp;$G47,Setup!$D$2:$CX$500,COLUMNS($J47:AF47)+9,FALSE))</f>
        <v/>
      </c>
      <c r="AG47" t="str">
        <f>IF(ISBLANK(VLOOKUP($C47&amp;$D47&amp;$G47,Setup!$D$2:$CX$500,COLUMNS($J47:AG47)+9,FALSE)),"",VLOOKUP($C47&amp;$D47&amp;$G47,Setup!$D$2:$CX$500,COLUMNS($J47:AG47)+9,FALSE))</f>
        <v/>
      </c>
      <c r="AH47" t="str">
        <f>IF(ISBLANK(VLOOKUP($C47&amp;$D47&amp;$G47,Setup!$D$2:$CX$500,COLUMNS($J47:AH47)+9,FALSE)),"",VLOOKUP($C47&amp;$D47&amp;$G47,Setup!$D$2:$CX$500,COLUMNS($J47:AH47)+9,FALSE))</f>
        <v/>
      </c>
      <c r="AI47" t="str">
        <f>IF(ISBLANK(VLOOKUP($C47&amp;$D47&amp;$G47,Setup!$D$2:$CX$500,COLUMNS($J47:AI47)+9,FALSE)),"",VLOOKUP($C47&amp;$D47&amp;$G47,Setup!$D$2:$CX$500,COLUMNS($J47:AI47)+9,FALSE))</f>
        <v/>
      </c>
      <c r="AJ47" t="str">
        <f>IF(ISBLANK(VLOOKUP($C47&amp;$D47&amp;$G47,Setup!$D$2:$CX$500,COLUMNS($J47:AJ47)+9,FALSE)),"",VLOOKUP($C47&amp;$D47&amp;$G47,Setup!$D$2:$CX$500,COLUMNS($J47:AJ47)+9,FALSE))</f>
        <v/>
      </c>
      <c r="AK47" t="str">
        <f>IF(ISBLANK(VLOOKUP($C47&amp;$D47&amp;$G47,Setup!$D$2:$CX$500,COLUMNS($J47:AK47)+9,FALSE)),"",VLOOKUP($C47&amp;$D47&amp;$G47,Setup!$D$2:$CX$500,COLUMNS($J47:AK47)+9,FALSE))</f>
        <v/>
      </c>
      <c r="AL47" t="str">
        <f>IF(ISBLANK(VLOOKUP($C47&amp;$D47&amp;$G47,Setup!$D$2:$CX$500,COLUMNS($J47:AL47)+9,FALSE)),"",VLOOKUP($C47&amp;$D47&amp;$G47,Setup!$D$2:$CX$500,COLUMNS($J47:AL47)+9,FALSE))</f>
        <v/>
      </c>
      <c r="AM47" t="str">
        <f>IF(ISBLANK(VLOOKUP($C47&amp;$D47&amp;$G47,Setup!$D$2:$CX$500,COLUMNS($J47:AM47)+9,FALSE)),"",VLOOKUP($C47&amp;$D47&amp;$G47,Setup!$D$2:$CX$500,COLUMNS($J47:AM47)+9,FALSE))</f>
        <v/>
      </c>
      <c r="AN47" t="str">
        <f>IF(ISBLANK(VLOOKUP($C47&amp;$D47&amp;$G47,Setup!$D$2:$CX$500,COLUMNS($J47:AN47)+9,FALSE)),"",VLOOKUP($C47&amp;$D47&amp;$G47,Setup!$D$2:$CX$500,COLUMNS($J47:AN47)+9,FALSE))</f>
        <v>ข้อเสนอและสิทธิพิเศษ</v>
      </c>
      <c r="AO47" t="str">
        <f>IF(ISBLANK(VLOOKUP($C47&amp;$D47&amp;$G47,Setup!$D$2:$CX$500,COLUMNS($J47:AO47)+9,FALSE)),"",VLOOKUP($C47&amp;$D47&amp;$G47,Setup!$D$2:$CX$500,COLUMNS($J47:AO47)+9,FALSE))</f>
        <v>สิทธิประโยชน์ทั่วทุกมุมโลก</v>
      </c>
      <c r="AP47" t="str">
        <f>IF(ISBLANK(VLOOKUP($C47&amp;$D47&amp;$G47,Setup!$D$2:$CX$500,COLUMNS($J47:AP47)+9,FALSE)),"",VLOOKUP($C47&amp;$D47&amp;$G47,Setup!$D$2:$CX$500,COLUMNS($J47:AP47)+9,FALSE))</f>
        <v>สิทธิพิเศษ ณ ร้านอาหาร</v>
      </c>
      <c r="AQ47" t="str">
        <f>IF(ISBLANK(VLOOKUP($C47&amp;$D47&amp;$G47,Setup!$D$2:$CX$500,COLUMNS($J47:AQ47)+9,FALSE)),"",VLOOKUP($C47&amp;$D47&amp;$G47,Setup!$D$2:$CX$500,COLUMNS($J47:AQ47)+9,FALSE))</f>
        <v>ดูทั้งหมด »</v>
      </c>
      <c r="AR47" t="str">
        <f>IF(ISBLANK(VLOOKUP($C47&amp;$D47&amp;$G47,Setup!$D$2:$CX$500,COLUMNS($J47:AR47)+9,FALSE)),"",VLOOKUP($C47&amp;$D47&amp;$G47,Setup!$D$2:$CX$500,COLUMNS($J47:AR47)+9,FALSE))</f>
        <v/>
      </c>
      <c r="AS47" t="str">
        <f>IF(ISBLANK(VLOOKUP($C47&amp;$D47&amp;$G47,Setup!$D$2:$CX$500,COLUMNS($J47:AS47)+9,FALSE)),"",VLOOKUP($C47&amp;$D47&amp;$G47,Setup!$D$2:$CX$500,COLUMNS($J47:AS47)+9,FALSE))</f>
        <v/>
      </c>
      <c r="AT47" t="str">
        <f>IF(ISBLANK(VLOOKUP($C47&amp;$D47&amp;$G47,Setup!$D$2:$CX$500,COLUMNS($J47:AT47)+9,FALSE)),"",VLOOKUP($C47&amp;$D47&amp;$G47,Setup!$D$2:$CX$500,COLUMNS($J47:AT47)+9,FALSE))</f>
        <v/>
      </c>
      <c r="AU47" t="str">
        <f>IF(ISBLANK(VLOOKUP($C47&amp;$D47&amp;$G47,Setup!$D$2:$CX$500,COLUMNS($J47:AU47)+9,FALSE)),"",VLOOKUP($C47&amp;$D47&amp;$G47,Setup!$D$2:$CX$500,COLUMNS($J47:AU47)+9,FALSE))</f>
        <v/>
      </c>
      <c r="AV47" t="str">
        <f>IF(ISBLANK(VLOOKUP($C47&amp;$D47&amp;$G47,Setup!$D$2:$CX$500,COLUMNS($J47:AV47)+9,FALSE)),"",VLOOKUP($C47&amp;$D47&amp;$G47,Setup!$D$2:$CX$500,COLUMNS($J47:AV47)+9,FALSE))</f>
        <v/>
      </c>
      <c r="AW47" t="str">
        <f>IF(ISBLANK(VLOOKUP($C47&amp;$D47&amp;$G47,Setup!$D$2:$CX$500,COLUMNS($J47:AW47)+9,FALSE)),"",VLOOKUP($C47&amp;$D47&amp;$G47,Setup!$D$2:$CX$500,COLUMNS($J47:AW47)+9,FALSE))</f>
        <v/>
      </c>
      <c r="AX47" t="str">
        <f>IF(ISBLANK(VLOOKUP($C47&amp;$D47&amp;$G47,Setup!$D$2:$CX$500,COLUMNS($J47:AX47)+9,FALSE)),"",VLOOKUP($C47&amp;$D47&amp;$G47,Setup!$D$2:$CX$500,COLUMNS($J47:AX47)+9,FALSE))</f>
        <v/>
      </c>
      <c r="AY47" t="str">
        <f>IF(ISBLANK(VLOOKUP($C47&amp;$D47&amp;$G47,Setup!$D$2:$CX$500,COLUMNS($J47:AY47)+9,FALSE)),"",VLOOKUP($C47&amp;$D47&amp;$G47,Setup!$D$2:$CX$500,COLUMNS($J47:AY47)+9,FALSE))</f>
        <v/>
      </c>
      <c r="AZ47" t="str">
        <f>IF(ISBLANK(VLOOKUP($C47&amp;$D47&amp;$G47,Setup!$D$2:$CX$500,COLUMNS($J47:AZ47)+9,FALSE)),"",VLOOKUP($C47&amp;$D47&amp;$G47,Setup!$D$2:$CX$500,COLUMNS($J47:AZ47)+9,FALSE))</f>
        <v/>
      </c>
      <c r="BA47" t="str">
        <f>IF(ISBLANK(VLOOKUP($C47&amp;$D47&amp;$G47,Setup!$D$2:$CX$500,COLUMNS($J47:BA47)+9,FALSE)),"",VLOOKUP($C47&amp;$D47&amp;$G47,Setup!$D$2:$CX$500,COLUMNS($J47:BA47)+9,FALSE))</f>
        <v/>
      </c>
      <c r="BB47" t="str">
        <f>IF(ISBLANK(VLOOKUP($C47&amp;$D47&amp;$G47,Setup!$D$2:$CX$500,COLUMNS($J47:BB47)+9,FALSE)),"",VLOOKUP($C47&amp;$D47&amp;$G47,Setup!$D$2:$CX$500,COLUMNS($J47:BB47)+9,FALSE))</f>
        <v/>
      </c>
      <c r="BC47" t="str">
        <f>IF(ISBLANK(VLOOKUP($C47&amp;$D47&amp;$G47,Setup!$D$2:$CX$500,COLUMNS($J47:BC47)+9,FALSE)),"",VLOOKUP($C47&amp;$D47&amp;$G47,Setup!$D$2:$CX$500,COLUMNS($J47:BC47)+9,FALSE))</f>
        <v/>
      </c>
      <c r="BD47" t="str">
        <f>IF(ISBLANK(VLOOKUP($C47&amp;$D47&amp;$G47,Setup!$D$2:$CX$500,COLUMNS($J47:BD47)+9,FALSE)),"",VLOOKUP($C47&amp;$D47&amp;$G47,Setup!$D$2:$CX$500,COLUMNS($J47:BD47)+9,FALSE))</f>
        <v/>
      </c>
      <c r="BE47" t="str">
        <f>IF(ISBLANK(VLOOKUP($C47&amp;$D47&amp;$G47,Setup!$D$2:$CX$500,COLUMNS($J47:BE47)+9,FALSE)),"",VLOOKUP($C47&amp;$D47&amp;$G47,Setup!$D$2:$CX$500,COLUMNS($J47:BE47)+9,FALSE))</f>
        <v/>
      </c>
      <c r="BF47" t="str">
        <f>IF(ISBLANK(VLOOKUP($C47&amp;$D47&amp;$G47,Setup!$D$2:$CX$500,COLUMNS($J47:BF47)+9,FALSE)),"",VLOOKUP($C47&amp;$D47&amp;$G47,Setup!$D$2:$CX$500,COLUMNS($J47:BF47)+9,FALSE))</f>
        <v/>
      </c>
      <c r="BG47" t="str">
        <f>IF(ISBLANK(VLOOKUP($C47&amp;$D47&amp;$G47,Setup!$D$2:$CX$500,COLUMNS($J47:BG47)+9,FALSE)),"",VLOOKUP($C47&amp;$D47&amp;$G47,Setup!$D$2:$CX$500,COLUMNS($J47:BG47)+9,FALSE))</f>
        <v/>
      </c>
      <c r="BH47" t="str">
        <f>IF(ISBLANK(VLOOKUP($C47&amp;$D47&amp;$G47,Setup!$D$2:$CX$500,COLUMNS($J47:BH47)+9,FALSE)),"",VLOOKUP($C47&amp;$D47&amp;$G47,Setup!$D$2:$CX$500,COLUMNS($J47:BH47)+9,FALSE))</f>
        <v/>
      </c>
      <c r="BI47" t="str">
        <f>IF(ISBLANK(VLOOKUP($C47&amp;$D47&amp;$G47,Setup!$D$2:$CX$500,COLUMNS($J47:BI47)+9,FALSE)),"",VLOOKUP($C47&amp;$D47&amp;$G47,Setup!$D$2:$CX$500,COLUMNS($J47:BI47)+9,FALSE))</f>
        <v/>
      </c>
      <c r="BJ47" t="str">
        <f>IF(ISBLANK(VLOOKUP($C47&amp;$D47&amp;$G47,Setup!$D$2:$CX$500,COLUMNS($J47:BJ47)+9,FALSE)),"",VLOOKUP($C47&amp;$D47&amp;$G47,Setup!$D$2:$CX$500,COLUMNS($J47:BJ47)+9,FALSE))</f>
        <v/>
      </c>
      <c r="BK47" t="str">
        <f>IF(ISBLANK(VLOOKUP($C47&amp;$D47&amp;$G47,Setup!$D$2:$CX$500,COLUMNS($J47:BK47)+9,FALSE)),"",VLOOKUP($C47&amp;$D47&amp;$G47,Setup!$D$2:$CX$500,COLUMNS($J47:BK47)+9,FALSE))</f>
        <v/>
      </c>
      <c r="BL47" t="str">
        <f>IF(ISBLANK(VLOOKUP($C47&amp;$D47&amp;$G47,Setup!$D$2:$CX$500,COLUMNS($J47:BL47)+9,FALSE)),"",VLOOKUP($C47&amp;$D47&amp;$G47,Setup!$D$2:$CX$500,COLUMNS($J47:BL47)+9,FALSE))</f>
        <v/>
      </c>
      <c r="BM47" t="str">
        <f>IF(ISBLANK(VLOOKUP($C47&amp;$D47&amp;$G47,Setup!$D$2:$CX$500,COLUMNS($J47:BM47)+9,FALSE)),"",VLOOKUP($C47&amp;$D47&amp;$G47,Setup!$D$2:$CX$500,COLUMNS($J47:BM47)+9,FALSE))</f>
        <v/>
      </c>
      <c r="BN47" t="str">
        <f>IF(ISBLANK(VLOOKUP($C47&amp;$D47&amp;$G47,Setup!$D$2:$CX$500,COLUMNS($J47:BN47)+9,FALSE)),"",VLOOKUP($C47&amp;$D47&amp;$G47,Setup!$D$2:$CX$500,COLUMNS($J47:BN47)+9,FALSE))</f>
        <v/>
      </c>
      <c r="BO47" t="str">
        <f>IF(ISBLANK(VLOOKUP($C47&amp;$D47&amp;$G47,Setup!$D$2:$CX$500,COLUMNS($J47:BO47)+9,FALSE)),"",VLOOKUP($C47&amp;$D47&amp;$G47,Setup!$D$2:$CX$500,COLUMNS($J47:BO47)+9,FALSE))</f>
        <v/>
      </c>
      <c r="BP47" t="str">
        <f>IF(ISBLANK(VLOOKUP($C47&amp;$D47&amp;$G47,Setup!$D$2:$CX$500,COLUMNS($J47:BP47)+9,FALSE)),"",VLOOKUP($C47&amp;$D47&amp;$G47,Setup!$D$2:$CX$500,COLUMNS($J47:BP47)+9,FALSE))</f>
        <v/>
      </c>
      <c r="BQ47" t="str">
        <f>IF(ISBLANK(VLOOKUP($C47&amp;$D47&amp;$G47,Setup!$D$2:$CX$500,COLUMNS($J47:BQ47)+9,FALSE)),"",VLOOKUP($C47&amp;$D47&amp;$G47,Setup!$D$2:$CX$500,COLUMNS($J47:BQ47)+9,FALSE))</f>
        <v/>
      </c>
      <c r="BR47" t="str">
        <f>IF(ISBLANK(VLOOKUP($C47&amp;$D47&amp;$G47,Setup!$D$2:$CX$500,COLUMNS($J47:BR47)+9,FALSE)),"",VLOOKUP($C47&amp;$D47&amp;$G47,Setup!$D$2:$CX$500,COLUMNS($J47:BR47)+9,FALSE))</f>
        <v/>
      </c>
      <c r="BS47" t="str">
        <f>IF(ISBLANK(VLOOKUP($C47&amp;$D47&amp;$G47,Setup!$D$2:$CX$500,COLUMNS($J47:BS47)+9,FALSE)),"",VLOOKUP($C47&amp;$D47&amp;$G47,Setup!$D$2:$CX$500,COLUMNS($J47:BS47)+9,FALSE))</f>
        <v/>
      </c>
      <c r="BT47" t="str">
        <f>IF(ISBLANK(VLOOKUP($C47&amp;$D47&amp;$G47,Setup!$D$2:$CX$500,COLUMNS($J47:BT47)+9,FALSE)),"",VLOOKUP($C47&amp;$D47&amp;$G47,Setup!$D$2:$CX$500,COLUMNS($J47:BT47)+9,FALSE))</f>
        <v/>
      </c>
      <c r="BU47" t="str">
        <f>IF(ISBLANK(VLOOKUP($C47&amp;$D47&amp;$G47,Setup!$D$2:$CX$500,COLUMNS($J47:BU47)+9,FALSE)),"",VLOOKUP($C47&amp;$D47&amp;$G47,Setup!$D$2:$CX$500,COLUMNS($J47:BU47)+9,FALSE))</f>
        <v/>
      </c>
      <c r="BV47" t="str">
        <f>IF(ISBLANK(VLOOKUP($C47&amp;$D47&amp;$G47,Setup!$D$2:$CX$500,COLUMNS($J47:BV47)+9,FALSE)),"",VLOOKUP($C47&amp;$D47&amp;$G47,Setup!$D$2:$CX$500,COLUMNS($J47:BV47)+9,FALSE))</f>
        <v/>
      </c>
      <c r="BW47" t="str">
        <f>IF(ISBLANK(VLOOKUP($C47&amp;$D47&amp;$G47,Setup!$D$2:$CX$500,COLUMNS($J47:BW47)+9,FALSE)),"",VLOOKUP($C47&amp;$D47&amp;$G47,Setup!$D$2:$CX$500,COLUMNS($J47:BW47)+9,FALSE))</f>
        <v/>
      </c>
      <c r="BX47" t="str">
        <f>IF(ISBLANK(VLOOKUP($C47&amp;$D47&amp;$G47,Setup!$D$2:$CX$500,COLUMNS($J47:BX47)+9,FALSE)),"",VLOOKUP($C47&amp;$D47&amp;$G47,Setup!$D$2:$CX$500,COLUMNS($J47:BX47)+9,FALSE))</f>
        <v/>
      </c>
      <c r="BY47" t="str">
        <f>IF(ISBLANK(VLOOKUP($C47&amp;$D47&amp;$G47,Setup!$D$2:$CX$500,COLUMNS($J47:BY47)+9,FALSE)),"",VLOOKUP($C47&amp;$D47&amp;$G47,Setup!$D$2:$CX$500,COLUMNS($J47:BY47)+9,FALSE))</f>
        <v/>
      </c>
      <c r="BZ47" t="str">
        <f>IF(ISBLANK(VLOOKUP($C47&amp;$D47&amp;$G47,Setup!$D$2:$CX$500,COLUMNS($J47:BZ47)+9,FALSE)),"",VLOOKUP($C47&amp;$D47&amp;$G47,Setup!$D$2:$CX$500,COLUMNS($J47:BZ47)+9,FALSE))</f>
        <v/>
      </c>
      <c r="CA47" t="str">
        <f>IF(ISBLANK(VLOOKUP($C47&amp;$D47&amp;$G47,Setup!$D$2:$CX$500,COLUMNS($J47:CA47)+9,FALSE)),"",VLOOKUP($C47&amp;$D47&amp;$G47,Setup!$D$2:$CX$500,COLUMNS($J47:CA47)+9,FALSE))</f>
        <v/>
      </c>
      <c r="CB47" t="str">
        <f>IF(ISBLANK(VLOOKUP($C47&amp;$D47&amp;$G47,Setup!$D$2:$CX$500,COLUMNS($J47:CB47)+9,FALSE)),"",VLOOKUP($C47&amp;$D47&amp;$G47,Setup!$D$2:$CX$500,COLUMNS($J47:CB47)+9,FALSE))</f>
        <v/>
      </c>
      <c r="CC47" t="str">
        <f>IF(ISBLANK(VLOOKUP($C47&amp;$D47&amp;$G47,Setup!$D$2:$CX$500,COLUMNS($J47:CC47)+9,FALSE)),"",VLOOKUP($C47&amp;$D47&amp;$G47,Setup!$D$2:$CX$500,COLUMNS($J47:CC47)+9,FALSE))</f>
        <v/>
      </c>
      <c r="CD47" t="str">
        <f>IF(ISBLANK(VLOOKUP($C47&amp;$D47&amp;$G47,Setup!$D$2:$CX$500,COLUMNS($J47:CD47)+9,FALSE)),"",VLOOKUP($C47&amp;$D47&amp;$G47,Setup!$D$2:$CX$500,COLUMNS($J47:CD47)+9,FALSE))</f>
        <v/>
      </c>
      <c r="CE47" t="str">
        <f>IF(ISBLANK(VLOOKUP($C47&amp;$D47&amp;$G47,Setup!$D$2:$CX$500,COLUMNS($J47:CE47)+9,FALSE)),"",VLOOKUP($C47&amp;$D47&amp;$G47,Setup!$D$2:$CX$500,COLUMNS($J47:CE47)+9,FALSE))</f>
        <v/>
      </c>
      <c r="CF47" t="str">
        <f>IF(ISBLANK(VLOOKUP($C47&amp;$D47&amp;$G47,Setup!$D$2:$CX$500,COLUMNS($J47:CF47)+9,FALSE)),"",VLOOKUP($C47&amp;$D47&amp;$G47,Setup!$D$2:$CX$500,COLUMNS($J47:CF47)+9,FALSE))</f>
        <v/>
      </c>
      <c r="CG47" t="str">
        <f>IF(ISBLANK(VLOOKUP($C47&amp;$D47&amp;$G47,Setup!$D$2:$CX$500,COLUMNS($J47:CG47)+9,FALSE)),"",VLOOKUP($C47&amp;$D47&amp;$G47,Setup!$D$2:$CX$500,COLUMNS($J47:CG47)+9,FALSE))</f>
        <v/>
      </c>
      <c r="CH47" t="str">
        <f>IF(ISBLANK(VLOOKUP($C47&amp;$D47&amp;$G47,Setup!$D$2:$CX$500,COLUMNS($J47:CH47)+9,FALSE)),"",VLOOKUP($C47&amp;$D47&amp;$G47,Setup!$D$2:$CX$500,COLUMNS($J47:CH47)+9,FALSE))</f>
        <v/>
      </c>
      <c r="CI47" t="str">
        <f>IF(ISBLANK(VLOOKUP($C47&amp;$D47&amp;$G47,Setup!$D$2:$CX$500,COLUMNS($J47:CI47)+9,FALSE)),"",VLOOKUP($C47&amp;$D47&amp;$G47,Setup!$D$2:$CX$500,COLUMNS($J47:CI47)+9,FALSE))</f>
        <v/>
      </c>
      <c r="CJ47" t="str">
        <f>IF(ISBLANK(VLOOKUP($C47&amp;$D47&amp;$G47,Setup!$D$2:$CX$500,COLUMNS($J47:CJ47)+9,FALSE)),"",VLOOKUP($C47&amp;$D47&amp;$G47,Setup!$D$2:$CX$500,COLUMNS($J47:CJ47)+9,FALSE))</f>
        <v/>
      </c>
      <c r="CK47" t="str">
        <f>IF(ISBLANK(VLOOKUP($C47&amp;$D47&amp;$G47,Setup!$D$2:$CX$500,COLUMNS($J47:CK47)+9,FALSE)),"",VLOOKUP($C47&amp;$D47&amp;$G47,Setup!$D$2:$CX$500,COLUMNS($J47:CK47)+9,FALSE))</f>
        <v/>
      </c>
      <c r="CL47" t="str">
        <f>IF(ISBLANK(VLOOKUP($C47&amp;$D47&amp;$G47,Setup!$D$2:$CX$500,COLUMNS($J47:CL47)+9,FALSE)),"",VLOOKUP($C47&amp;$D47&amp;$G47,Setup!$D$2:$CX$500,COLUMNS($J47:CL47)+9,FALSE))</f>
        <v/>
      </c>
      <c r="CM47" t="str">
        <f>IF(ISBLANK(VLOOKUP($C47&amp;$D47&amp;$G47,Setup!$D$2:$CX$500,COLUMNS($J47:CM47)+9,FALSE)),"",VLOOKUP($C47&amp;$D47&amp;$G47,Setup!$D$2:$CX$500,COLUMNS($J47:CM47)+9,FALSE))</f>
        <v/>
      </c>
      <c r="CN47" t="str">
        <f>IF(ISBLANK(VLOOKUP($C47&amp;$D47&amp;$G47,Setup!$D$2:$CX$500,COLUMNS($J47:CN47)+9,FALSE)),"",VLOOKUP($C47&amp;$D47&amp;$G47,Setup!$D$2:$CX$500,COLUMNS($J47:CN47)+9,FALSE))</f>
        <v/>
      </c>
      <c r="CO47" t="str">
        <f>IF(ISBLANK(VLOOKUP($C47&amp;$D47&amp;$G47,Setup!$D$2:$CX$500,COLUMNS($J47:CO47)+9,FALSE)),"",VLOOKUP($C47&amp;$D47&amp;$G47,Setup!$D$2:$CX$500,COLUMNS($J47:CO47)+9,FALSE))</f>
        <v/>
      </c>
      <c r="CP47" t="str">
        <f>IF(ISBLANK(VLOOKUP($C47&amp;$D47&amp;$G47,Setup!$D$2:$CX$500,COLUMNS($J47:CP47)+9,FALSE)),"",VLOOKUP($C47&amp;$D47&amp;$G47,Setup!$D$2:$CX$500,COLUMNS($J47:CP47)+9,FALSE))</f>
        <v/>
      </c>
      <c r="CQ47" t="str">
        <f>IF(ISBLANK(VLOOKUP($C47&amp;$D47&amp;$G47,Setup!$D$2:$CX$500,COLUMNS($J47:CQ47)+9,FALSE)),"",VLOOKUP($C47&amp;$D47&amp;$G47,Setup!$D$2:$CX$500,COLUMNS($J47:CQ47)+9,FALSE))</f>
        <v/>
      </c>
      <c r="CR47" t="str">
        <f>IF(ISBLANK(VLOOKUP($C47&amp;$D47&amp;$G47,Setup!$D$2:$CX$500,COLUMNS($J47:CR47)+9,FALSE)),"",VLOOKUP($C47&amp;$D47&amp;$G47,Setup!$D$2:$CX$500,COLUMNS($J47:CR47)+9,FALSE))</f>
        <v/>
      </c>
      <c r="CS47" t="str">
        <f>IF(ISBLANK(VLOOKUP($C47&amp;$D47&amp;$G47,Setup!$D$2:$CX$500,COLUMNS($J47:CS47)+9,FALSE)),"",VLOOKUP($C47&amp;$D47&amp;$G47,Setup!$D$2:$CX$500,COLUMNS($J47:CS47)+9,FALSE))</f>
        <v/>
      </c>
      <c r="CT47" t="str">
        <f>IF(ISBLANK(VLOOKUP($C47&amp;$D47&amp;$G47,Setup!$D$2:$CX$500,COLUMNS($J47:CT47)+9,FALSE)),"",VLOOKUP($C47&amp;$D47&amp;$G47,Setup!$D$2:$CX$500,COLUMNS($J47:CT47)+9,FALSE))</f>
        <v/>
      </c>
      <c r="CU47" t="str">
        <f>IF(ISBLANK(VLOOKUP($C47&amp;$D47&amp;$G47,Setup!$D$2:$CX$500,COLUMNS($J47:CU47)+9,FALSE)),"",VLOOKUP($C47&amp;$D47&amp;$G47,Setup!$D$2:$CX$500,COLUMNS($J47:CU47)+9,FALSE))</f>
        <v/>
      </c>
    </row>
    <row r="48" spans="1:99" x14ac:dyDescent="0.25">
      <c r="A48" t="s">
        <v>515</v>
      </c>
      <c r="B48" t="s">
        <v>156</v>
      </c>
      <c r="C48" s="1" t="s">
        <v>19</v>
      </c>
      <c r="D48" s="1" t="s">
        <v>208</v>
      </c>
      <c r="E48" s="1" t="s">
        <v>591</v>
      </c>
      <c r="F48" s="1" t="s">
        <v>205</v>
      </c>
      <c r="G48" s="1" t="s">
        <v>29</v>
      </c>
      <c r="H48" s="1" t="s">
        <v>592</v>
      </c>
      <c r="I48" s="1" t="s">
        <v>586</v>
      </c>
      <c r="J48" t="str">
        <f>IF(ISBLANK(VLOOKUP($C48&amp;$D48&amp;$G48,Setup!$D$2:$CX$500,COLUMNS($J48:J48)+9,FALSE)),"",VLOOKUP($C48&amp;$D48&amp;$G48,Setup!$D$2:$CX$500,COLUMNS($J48:J48)+9,FALSE))</f>
        <v>Merchandise</v>
      </c>
      <c r="K48" t="str">
        <f>IF(ISBLANK(VLOOKUP($C48&amp;$D48&amp;$G48,Setup!$D$2:$CX$500,COLUMNS($J48:K48)+9,FALSE)),"",VLOOKUP($C48&amp;$D48&amp;$G48,Setup!$D$2:$CX$500,COLUMNS($J48:K48)+9,FALSE))</f>
        <v>SEE ALL BRANDS »</v>
      </c>
      <c r="L48" t="str">
        <f>IF(ISBLANK(VLOOKUP($C48&amp;$D48&amp;$G48,Setup!$D$2:$CX$500,COLUMNS($J48:L48)+9,FALSE)),"",VLOOKUP($C48&amp;$D48&amp;$G48,Setup!$D$2:$CX$500,COLUMNS($J48:L48)+9,FALSE))</f>
        <v/>
      </c>
      <c r="M48" t="str">
        <f>IF(ISBLANK(VLOOKUP($C48&amp;$D48&amp;$G48,Setup!$D$2:$CX$500,COLUMNS($J48:M48)+9,FALSE)),"",VLOOKUP($C48&amp;$D48&amp;$G48,Setup!$D$2:$CX$500,COLUMNS($J48:M48)+9,FALSE))</f>
        <v/>
      </c>
      <c r="N48" t="str">
        <f>IF(ISBLANK(VLOOKUP($C48&amp;$D48&amp;$G48,Setup!$D$2:$CX$500,COLUMNS($J48:N48)+9,FALSE)),"",VLOOKUP($C48&amp;$D48&amp;$G48,Setup!$D$2:$CX$500,COLUMNS($J48:N48)+9,FALSE))</f>
        <v/>
      </c>
      <c r="O48" t="str">
        <f>IF(ISBLANK(VLOOKUP($C48&amp;$D48&amp;$G48,Setup!$D$2:$CX$500,COLUMNS($J48:O48)+9,FALSE)),"",VLOOKUP($C48&amp;$D48&amp;$G48,Setup!$D$2:$CX$500,COLUMNS($J48:O48)+9,FALSE))</f>
        <v/>
      </c>
      <c r="P48" t="str">
        <f>IF(ISBLANK(VLOOKUP($C48&amp;$D48&amp;$G48,Setup!$D$2:$CX$500,COLUMNS($J48:P48)+9,FALSE)),"",VLOOKUP($C48&amp;$D48&amp;$G48,Setup!$D$2:$CX$500,COLUMNS($J48:P48)+9,FALSE))</f>
        <v/>
      </c>
      <c r="Q48" t="str">
        <f>IF(ISBLANK(VLOOKUP($C48&amp;$D48&amp;$G48,Setup!$D$2:$CX$500,COLUMNS($J48:Q48)+9,FALSE)),"",VLOOKUP($C48&amp;$D48&amp;$G48,Setup!$D$2:$CX$500,COLUMNS($J48:Q48)+9,FALSE))</f>
        <v/>
      </c>
      <c r="R48" t="str">
        <f>IF(ISBLANK(VLOOKUP($C48&amp;$D48&amp;$G48,Setup!$D$2:$CX$500,COLUMNS($J48:R48)+9,FALSE)),"",VLOOKUP($C48&amp;$D48&amp;$G48,Setup!$D$2:$CX$500,COLUMNS($J48:R48)+9,FALSE))</f>
        <v/>
      </c>
      <c r="S48" t="str">
        <f>IF(ISBLANK(VLOOKUP($C48&amp;$D48&amp;$G48,Setup!$D$2:$CX$500,COLUMNS($J48:S48)+9,FALSE)),"",VLOOKUP($C48&amp;$D48&amp;$G48,Setup!$D$2:$CX$500,COLUMNS($J48:S48)+9,FALSE))</f>
        <v/>
      </c>
      <c r="T48" t="str">
        <f>IF(ISBLANK(VLOOKUP($C48&amp;$D48&amp;$G48,Setup!$D$2:$CX$500,COLUMNS($J48:T48)+9,FALSE)),"",VLOOKUP($C48&amp;$D48&amp;$G48,Setup!$D$2:$CX$500,COLUMNS($J48:T48)+9,FALSE))</f>
        <v>Cash Rewards</v>
      </c>
      <c r="U48" t="str">
        <f>IF(ISBLANK(VLOOKUP($C48&amp;$D48&amp;$G48,Setup!$D$2:$CX$500,COLUMNS($J48:U48)+9,FALSE)),"",VLOOKUP($C48&amp;$D48&amp;$G48,Setup!$D$2:$CX$500,COLUMNS($J48:U48)+9,FALSE))</f>
        <v>Gift Vouchers</v>
      </c>
      <c r="V48" t="str">
        <f>IF(ISBLANK(VLOOKUP($C48&amp;$D48&amp;$G48,Setup!$D$2:$CX$500,COLUMNS($J48:V48)+9,FALSE)),"",VLOOKUP($C48&amp;$D48&amp;$G48,Setup!$D$2:$CX$500,COLUMNS($J48:V48)+9,FALSE))</f>
        <v>Cash Back</v>
      </c>
      <c r="W48" t="str">
        <f>IF(ISBLANK(VLOOKUP($C48&amp;$D48&amp;$G48,Setup!$D$2:$CX$500,COLUMNS($J48:W48)+9,FALSE)),"",VLOOKUP($C48&amp;$D48&amp;$G48,Setup!$D$2:$CX$500,COLUMNS($J48:W48)+9,FALSE))</f>
        <v>Charity</v>
      </c>
      <c r="X48" t="str">
        <f>IF(ISBLANK(VLOOKUP($C48&amp;$D48&amp;$G48,Setup!$D$2:$CX$500,COLUMNS($J48:X48)+9,FALSE)),"",VLOOKUP($C48&amp;$D48&amp;$G48,Setup!$D$2:$CX$500,COLUMNS($J48:X48)+9,FALSE))</f>
        <v>SEE ALL »</v>
      </c>
      <c r="Y48" t="str">
        <f>IF(ISBLANK(VLOOKUP($C48&amp;$D48&amp;$G48,Setup!$D$2:$CX$500,COLUMNS($J48:Y48)+9,FALSE)),"",VLOOKUP($C48&amp;$D48&amp;$G48,Setup!$D$2:$CX$500,COLUMNS($J48:Y48)+9,FALSE))</f>
        <v/>
      </c>
      <c r="Z48" t="str">
        <f>IF(ISBLANK(VLOOKUP($C48&amp;$D48&amp;$G48,Setup!$D$2:$CX$500,COLUMNS($J48:Z48)+9,FALSE)),"",VLOOKUP($C48&amp;$D48&amp;$G48,Setup!$D$2:$CX$500,COLUMNS($J48:Z48)+9,FALSE))</f>
        <v/>
      </c>
      <c r="AA48" t="str">
        <f>IF(ISBLANK(VLOOKUP($C48&amp;$D48&amp;$G48,Setup!$D$2:$CX$500,COLUMNS($J48:AA48)+9,FALSE)),"",VLOOKUP($C48&amp;$D48&amp;$G48,Setup!$D$2:$CX$500,COLUMNS($J48:AA48)+9,FALSE))</f>
        <v/>
      </c>
      <c r="AB48" t="str">
        <f>IF(ISBLANK(VLOOKUP($C48&amp;$D48&amp;$G48,Setup!$D$2:$CX$500,COLUMNS($J48:AB48)+9,FALSE)),"",VLOOKUP($C48&amp;$D48&amp;$G48,Setup!$D$2:$CX$500,COLUMNS($J48:AB48)+9,FALSE))</f>
        <v/>
      </c>
      <c r="AC48" t="str">
        <f>IF(ISBLANK(VLOOKUP($C48&amp;$D48&amp;$G48,Setup!$D$2:$CX$500,COLUMNS($J48:AC48)+9,FALSE)),"",VLOOKUP($C48&amp;$D48&amp;$G48,Setup!$D$2:$CX$500,COLUMNS($J48:AC48)+9,FALSE))</f>
        <v/>
      </c>
      <c r="AD48" t="str">
        <f>IF(ISBLANK(VLOOKUP($C48&amp;$D48&amp;$G48,Setup!$D$2:$CX$500,COLUMNS($J48:AD48)+9,FALSE)),"",VLOOKUP($C48&amp;$D48&amp;$G48,Setup!$D$2:$CX$500,COLUMNS($J48:AD48)+9,FALSE))</f>
        <v>Travel</v>
      </c>
      <c r="AE48" t="str">
        <f>IF(ISBLANK(VLOOKUP($C48&amp;$D48&amp;$G48,Setup!$D$2:$CX$500,COLUMNS($J48:AE48)+9,FALSE)),"",VLOOKUP($C48&amp;$D48&amp;$G48,Setup!$D$2:$CX$500,COLUMNS($J48:AE48)+9,FALSE))</f>
        <v>Flights</v>
      </c>
      <c r="AF48" t="str">
        <f>IF(ISBLANK(VLOOKUP($C48&amp;$D48&amp;$G48,Setup!$D$2:$CX$500,COLUMNS($J48:AF48)+9,FALSE)),"",VLOOKUP($C48&amp;$D48&amp;$G48,Setup!$D$2:$CX$500,COLUMNS($J48:AF48)+9,FALSE))</f>
        <v>Hotels</v>
      </c>
      <c r="AG48" t="str">
        <f>IF(ISBLANK(VLOOKUP($C48&amp;$D48&amp;$G48,Setup!$D$2:$CX$500,COLUMNS($J48:AG48)+9,FALSE)),"",VLOOKUP($C48&amp;$D48&amp;$G48,Setup!$D$2:$CX$500,COLUMNS($J48:AG48)+9,FALSE))</f>
        <v>Cars</v>
      </c>
      <c r="AH48" t="str">
        <f>IF(ISBLANK(VLOOKUP($C48&amp;$D48&amp;$G48,Setup!$D$2:$CX$500,COLUMNS($J48:AH48)+9,FALSE)),"",VLOOKUP($C48&amp;$D48&amp;$G48,Setup!$D$2:$CX$500,COLUMNS($J48:AH48)+9,FALSE))</f>
        <v>Deals</v>
      </c>
      <c r="AI48" t="str">
        <f>IF(ISBLANK(VLOOKUP($C48&amp;$D48&amp;$G48,Setup!$D$2:$CX$500,COLUMNS($J48:AI48)+9,FALSE)),"",VLOOKUP($C48&amp;$D48&amp;$G48,Setup!$D$2:$CX$500,COLUMNS($J48:AI48)+9,FALSE))</f>
        <v>Activities</v>
      </c>
      <c r="AJ48" t="str">
        <f>IF(ISBLANK(VLOOKUP($C48&amp;$D48&amp;$G48,Setup!$D$2:$CX$500,COLUMNS($J48:AJ48)+9,FALSE)),"",VLOOKUP($C48&amp;$D48&amp;$G48,Setup!$D$2:$CX$500,COLUMNS($J48:AJ48)+9,FALSE))</f>
        <v>My Trips</v>
      </c>
      <c r="AK48" t="str">
        <f>IF(ISBLANK(VLOOKUP($C48&amp;$D48&amp;$G48,Setup!$D$2:$CX$500,COLUMNS($J48:AK48)+9,FALSE)),"",VLOOKUP($C48&amp;$D48&amp;$G48,Setup!$D$2:$CX$500,COLUMNS($J48:AK48)+9,FALSE))</f>
        <v>Itinerary</v>
      </c>
      <c r="AL48" t="str">
        <f>IF(ISBLANK(VLOOKUP($C48&amp;$D48&amp;$G48,Setup!$D$2:$CX$500,COLUMNS($J48:AL48)+9,FALSE)),"",VLOOKUP($C48&amp;$D48&amp;$G48,Setup!$D$2:$CX$500,COLUMNS($J48:AL48)+9,FALSE))</f>
        <v>Points Transfer</v>
      </c>
      <c r="AM48" t="str">
        <f>IF(ISBLANK(VLOOKUP($C48&amp;$D48&amp;$G48,Setup!$D$2:$CX$500,COLUMNS($J48:AM48)+9,FALSE)),"",VLOOKUP($C48&amp;$D48&amp;$G48,Setup!$D$2:$CX$500,COLUMNS($J48:AM48)+9,FALSE))</f>
        <v/>
      </c>
      <c r="AN48" t="str">
        <f>IF(ISBLANK(VLOOKUP($C48&amp;$D48&amp;$G48,Setup!$D$2:$CX$500,COLUMNS($J48:AN48)+9,FALSE)),"",VLOOKUP($C48&amp;$D48&amp;$G48,Setup!$D$2:$CX$500,COLUMNS($J48:AN48)+9,FALSE))</f>
        <v>Shop At Partners</v>
      </c>
      <c r="AO48" t="str">
        <f>IF(ISBLANK(VLOOKUP($C48&amp;$D48&amp;$G48,Setup!$D$2:$CX$500,COLUMNS($J48:AO48)+9,FALSE)),"",VLOOKUP($C48&amp;$D48&amp;$G48,Setup!$D$2:$CX$500,COLUMNS($J48:AO48)+9,FALSE))</f>
        <v>Shop with Points</v>
      </c>
      <c r="AP48" t="str">
        <f>IF(ISBLANK(VLOOKUP($C48&amp;$D48&amp;$G48,Setup!$D$2:$CX$500,COLUMNS($J48:AP48)+9,FALSE)),"",VLOOKUP($C48&amp;$D48&amp;$G48,Setup!$D$2:$CX$500,COLUMNS($J48:AP48)+9,FALSE))</f>
        <v>Instant Rewards</v>
      </c>
      <c r="AQ48" t="str">
        <f>IF(ISBLANK(VLOOKUP($C48&amp;$D48&amp;$G48,Setup!$D$2:$CX$500,COLUMNS($J48:AQ48)+9,FALSE)),"",VLOOKUP($C48&amp;$D48&amp;$G48,Setup!$D$2:$CX$500,COLUMNS($J48:AQ48)+9,FALSE))</f>
        <v>SEE ALL »</v>
      </c>
      <c r="AR48" t="str">
        <f>IF(ISBLANK(VLOOKUP($C48&amp;$D48&amp;$G48,Setup!$D$2:$CX$500,COLUMNS($J48:AR48)+9,FALSE)),"",VLOOKUP($C48&amp;$D48&amp;$G48,Setup!$D$2:$CX$500,COLUMNS($J48:AR48)+9,FALSE))</f>
        <v/>
      </c>
      <c r="AS48" t="str">
        <f>IF(ISBLANK(VLOOKUP($C48&amp;$D48&amp;$G48,Setup!$D$2:$CX$500,COLUMNS($J48:AS48)+9,FALSE)),"",VLOOKUP($C48&amp;$D48&amp;$G48,Setup!$D$2:$CX$500,COLUMNS($J48:AS48)+9,FALSE))</f>
        <v/>
      </c>
      <c r="AT48" t="str">
        <f>IF(ISBLANK(VLOOKUP($C48&amp;$D48&amp;$G48,Setup!$D$2:$CX$500,COLUMNS($J48:AT48)+9,FALSE)),"",VLOOKUP($C48&amp;$D48&amp;$G48,Setup!$D$2:$CX$500,COLUMNS($J48:AT48)+9,FALSE))</f>
        <v/>
      </c>
      <c r="AU48" t="str">
        <f>IF(ISBLANK(VLOOKUP($C48&amp;$D48&amp;$G48,Setup!$D$2:$CX$500,COLUMNS($J48:AU48)+9,FALSE)),"",VLOOKUP($C48&amp;$D48&amp;$G48,Setup!$D$2:$CX$500,COLUMNS($J48:AU48)+9,FALSE))</f>
        <v/>
      </c>
      <c r="AV48" t="str">
        <f>IF(ISBLANK(VLOOKUP($C48&amp;$D48&amp;$G48,Setup!$D$2:$CX$500,COLUMNS($J48:AV48)+9,FALSE)),"",VLOOKUP($C48&amp;$D48&amp;$G48,Setup!$D$2:$CX$500,COLUMNS($J48:AV48)+9,FALSE))</f>
        <v/>
      </c>
      <c r="AW48" t="str">
        <f>IF(ISBLANK(VLOOKUP($C48&amp;$D48&amp;$G48,Setup!$D$2:$CX$500,COLUMNS($J48:AW48)+9,FALSE)),"",VLOOKUP($C48&amp;$D48&amp;$G48,Setup!$D$2:$CX$500,COLUMNS($J48:AW48)+9,FALSE))</f>
        <v/>
      </c>
      <c r="AX48" t="str">
        <f>IF(ISBLANK(VLOOKUP($C48&amp;$D48&amp;$G48,Setup!$D$2:$CX$500,COLUMNS($J48:AX48)+9,FALSE)),"",VLOOKUP($C48&amp;$D48&amp;$G48,Setup!$D$2:$CX$500,COLUMNS($J48:AX48)+9,FALSE))</f>
        <v>Offers and Privileges</v>
      </c>
      <c r="AY48" t="str">
        <f>IF(ISBLANK(VLOOKUP($C48&amp;$D48&amp;$G48,Setup!$D$2:$CX$500,COLUMNS($J48:AY48)+9,FALSE)),"",VLOOKUP($C48&amp;$D48&amp;$G48,Setup!$D$2:$CX$500,COLUMNS($J48:AY48)+9,FALSE))</f>
        <v>Citi World Privileges</v>
      </c>
      <c r="AZ48" t="str">
        <f>IF(ISBLANK(VLOOKUP($C48&amp;$D48&amp;$G48,Setup!$D$2:$CX$500,COLUMNS($J48:AZ48)+9,FALSE)),"",VLOOKUP($C48&amp;$D48&amp;$G48,Setup!$D$2:$CX$500,COLUMNS($J48:AZ48)+9,FALSE))</f>
        <v>Citibank Dining Privileges</v>
      </c>
      <c r="BA48" t="str">
        <f>IF(ISBLANK(VLOOKUP($C48&amp;$D48&amp;$G48,Setup!$D$2:$CX$500,COLUMNS($J48:BA48)+9,FALSE)),"",VLOOKUP($C48&amp;$D48&amp;$G48,Setup!$D$2:$CX$500,COLUMNS($J48:BA48)+9,FALSE))</f>
        <v>SEE ALL »</v>
      </c>
      <c r="BB48" t="str">
        <f>IF(ISBLANK(VLOOKUP($C48&amp;$D48&amp;$G48,Setup!$D$2:$CX$500,COLUMNS($J48:BB48)+9,FALSE)),"",VLOOKUP($C48&amp;$D48&amp;$G48,Setup!$D$2:$CX$500,COLUMNS($J48:BB48)+9,FALSE))</f>
        <v/>
      </c>
      <c r="BC48" t="str">
        <f>IF(ISBLANK(VLOOKUP($C48&amp;$D48&amp;$G48,Setup!$D$2:$CX$500,COLUMNS($J48:BC48)+9,FALSE)),"",VLOOKUP($C48&amp;$D48&amp;$G48,Setup!$D$2:$CX$500,COLUMNS($J48:BC48)+9,FALSE))</f>
        <v/>
      </c>
      <c r="BD48" t="str">
        <f>IF(ISBLANK(VLOOKUP($C48&amp;$D48&amp;$G48,Setup!$D$2:$CX$500,COLUMNS($J48:BD48)+9,FALSE)),"",VLOOKUP($C48&amp;$D48&amp;$G48,Setup!$D$2:$CX$500,COLUMNS($J48:BD48)+9,FALSE))</f>
        <v/>
      </c>
      <c r="BE48" t="str">
        <f>IF(ISBLANK(VLOOKUP($C48&amp;$D48&amp;$G48,Setup!$D$2:$CX$500,COLUMNS($J48:BE48)+9,FALSE)),"",VLOOKUP($C48&amp;$D48&amp;$G48,Setup!$D$2:$CX$500,COLUMNS($J48:BE48)+9,FALSE))</f>
        <v/>
      </c>
      <c r="BF48" t="str">
        <f>IF(ISBLANK(VLOOKUP($C48&amp;$D48&amp;$G48,Setup!$D$2:$CX$500,COLUMNS($J48:BF48)+9,FALSE)),"",VLOOKUP($C48&amp;$D48&amp;$G48,Setup!$D$2:$CX$500,COLUMNS($J48:BF48)+9,FALSE))</f>
        <v/>
      </c>
      <c r="BG48" t="str">
        <f>IF(ISBLANK(VLOOKUP($C48&amp;$D48&amp;$G48,Setup!$D$2:$CX$500,COLUMNS($J48:BG48)+9,FALSE)),"",VLOOKUP($C48&amp;$D48&amp;$G48,Setup!$D$2:$CX$500,COLUMNS($J48:BG48)+9,FALSE))</f>
        <v/>
      </c>
      <c r="BH48" t="str">
        <f>IF(ISBLANK(VLOOKUP($C48&amp;$D48&amp;$G48,Setup!$D$2:$CX$500,COLUMNS($J48:BH48)+9,FALSE)),"",VLOOKUP($C48&amp;$D48&amp;$G48,Setup!$D$2:$CX$500,COLUMNS($J48:BH48)+9,FALSE))</f>
        <v/>
      </c>
      <c r="BI48" t="str">
        <f>IF(ISBLANK(VLOOKUP($C48&amp;$D48&amp;$G48,Setup!$D$2:$CX$500,COLUMNS($J48:BI48)+9,FALSE)),"",VLOOKUP($C48&amp;$D48&amp;$G48,Setup!$D$2:$CX$500,COLUMNS($J48:BI48)+9,FALSE))</f>
        <v/>
      </c>
      <c r="BJ48" t="str">
        <f>IF(ISBLANK(VLOOKUP($C48&amp;$D48&amp;$G48,Setup!$D$2:$CX$500,COLUMNS($J48:BJ48)+9,FALSE)),"",VLOOKUP($C48&amp;$D48&amp;$G48,Setup!$D$2:$CX$500,COLUMNS($J48:BJ48)+9,FALSE))</f>
        <v/>
      </c>
      <c r="BK48" t="str">
        <f>IF(ISBLANK(VLOOKUP($C48&amp;$D48&amp;$G48,Setup!$D$2:$CX$500,COLUMNS($J48:BK48)+9,FALSE)),"",VLOOKUP($C48&amp;$D48&amp;$G48,Setup!$D$2:$CX$500,COLUMNS($J48:BK48)+9,FALSE))</f>
        <v/>
      </c>
      <c r="BL48" t="str">
        <f>IF(ISBLANK(VLOOKUP($C48&amp;$D48&amp;$G48,Setup!$D$2:$CX$500,COLUMNS($J48:BL48)+9,FALSE)),"",VLOOKUP($C48&amp;$D48&amp;$G48,Setup!$D$2:$CX$500,COLUMNS($J48:BL48)+9,FALSE))</f>
        <v/>
      </c>
      <c r="BM48" t="str">
        <f>IF(ISBLANK(VLOOKUP($C48&amp;$D48&amp;$G48,Setup!$D$2:$CX$500,COLUMNS($J48:BM48)+9,FALSE)),"",VLOOKUP($C48&amp;$D48&amp;$G48,Setup!$D$2:$CX$500,COLUMNS($J48:BM48)+9,FALSE))</f>
        <v/>
      </c>
      <c r="BN48" t="str">
        <f>IF(ISBLANK(VLOOKUP($C48&amp;$D48&amp;$G48,Setup!$D$2:$CX$500,COLUMNS($J48:BN48)+9,FALSE)),"",VLOOKUP($C48&amp;$D48&amp;$G48,Setup!$D$2:$CX$500,COLUMNS($J48:BN48)+9,FALSE))</f>
        <v/>
      </c>
      <c r="BO48" t="str">
        <f>IF(ISBLANK(VLOOKUP($C48&amp;$D48&amp;$G48,Setup!$D$2:$CX$500,COLUMNS($J48:BO48)+9,FALSE)),"",VLOOKUP($C48&amp;$D48&amp;$G48,Setup!$D$2:$CX$500,COLUMNS($J48:BO48)+9,FALSE))</f>
        <v/>
      </c>
      <c r="BP48" t="str">
        <f>IF(ISBLANK(VLOOKUP($C48&amp;$D48&amp;$G48,Setup!$D$2:$CX$500,COLUMNS($J48:BP48)+9,FALSE)),"",VLOOKUP($C48&amp;$D48&amp;$G48,Setup!$D$2:$CX$500,COLUMNS($J48:BP48)+9,FALSE))</f>
        <v/>
      </c>
      <c r="BQ48" t="str">
        <f>IF(ISBLANK(VLOOKUP($C48&amp;$D48&amp;$G48,Setup!$D$2:$CX$500,COLUMNS($J48:BQ48)+9,FALSE)),"",VLOOKUP($C48&amp;$D48&amp;$G48,Setup!$D$2:$CX$500,COLUMNS($J48:BQ48)+9,FALSE))</f>
        <v/>
      </c>
      <c r="BR48" t="str">
        <f>IF(ISBLANK(VLOOKUP($C48&amp;$D48&amp;$G48,Setup!$D$2:$CX$500,COLUMNS($J48:BR48)+9,FALSE)),"",VLOOKUP($C48&amp;$D48&amp;$G48,Setup!$D$2:$CX$500,COLUMNS($J48:BR48)+9,FALSE))</f>
        <v/>
      </c>
      <c r="BS48" t="str">
        <f>IF(ISBLANK(VLOOKUP($C48&amp;$D48&amp;$G48,Setup!$D$2:$CX$500,COLUMNS($J48:BS48)+9,FALSE)),"",VLOOKUP($C48&amp;$D48&amp;$G48,Setup!$D$2:$CX$500,COLUMNS($J48:BS48)+9,FALSE))</f>
        <v/>
      </c>
      <c r="BT48" t="str">
        <f>IF(ISBLANK(VLOOKUP($C48&amp;$D48&amp;$G48,Setup!$D$2:$CX$500,COLUMNS($J48:BT48)+9,FALSE)),"",VLOOKUP($C48&amp;$D48&amp;$G48,Setup!$D$2:$CX$500,COLUMNS($J48:BT48)+9,FALSE))</f>
        <v/>
      </c>
      <c r="BU48" t="str">
        <f>IF(ISBLANK(VLOOKUP($C48&amp;$D48&amp;$G48,Setup!$D$2:$CX$500,COLUMNS($J48:BU48)+9,FALSE)),"",VLOOKUP($C48&amp;$D48&amp;$G48,Setup!$D$2:$CX$500,COLUMNS($J48:BU48)+9,FALSE))</f>
        <v/>
      </c>
      <c r="BV48" t="str">
        <f>IF(ISBLANK(VLOOKUP($C48&amp;$D48&amp;$G48,Setup!$D$2:$CX$500,COLUMNS($J48:BV48)+9,FALSE)),"",VLOOKUP($C48&amp;$D48&amp;$G48,Setup!$D$2:$CX$500,COLUMNS($J48:BV48)+9,FALSE))</f>
        <v/>
      </c>
      <c r="BW48" t="str">
        <f>IF(ISBLANK(VLOOKUP($C48&amp;$D48&amp;$G48,Setup!$D$2:$CX$500,COLUMNS($J48:BW48)+9,FALSE)),"",VLOOKUP($C48&amp;$D48&amp;$G48,Setup!$D$2:$CX$500,COLUMNS($J48:BW48)+9,FALSE))</f>
        <v/>
      </c>
      <c r="BX48" t="str">
        <f>IF(ISBLANK(VLOOKUP($C48&amp;$D48&amp;$G48,Setup!$D$2:$CX$500,COLUMNS($J48:BX48)+9,FALSE)),"",VLOOKUP($C48&amp;$D48&amp;$G48,Setup!$D$2:$CX$500,COLUMNS($J48:BX48)+9,FALSE))</f>
        <v/>
      </c>
      <c r="BY48" t="str">
        <f>IF(ISBLANK(VLOOKUP($C48&amp;$D48&amp;$G48,Setup!$D$2:$CX$500,COLUMNS($J48:BY48)+9,FALSE)),"",VLOOKUP($C48&amp;$D48&amp;$G48,Setup!$D$2:$CX$500,COLUMNS($J48:BY48)+9,FALSE))</f>
        <v/>
      </c>
      <c r="BZ48" t="str">
        <f>IF(ISBLANK(VLOOKUP($C48&amp;$D48&amp;$G48,Setup!$D$2:$CX$500,COLUMNS($J48:BZ48)+9,FALSE)),"",VLOOKUP($C48&amp;$D48&amp;$G48,Setup!$D$2:$CX$500,COLUMNS($J48:BZ48)+9,FALSE))</f>
        <v/>
      </c>
      <c r="CA48" t="str">
        <f>IF(ISBLANK(VLOOKUP($C48&amp;$D48&amp;$G48,Setup!$D$2:$CX$500,COLUMNS($J48:CA48)+9,FALSE)),"",VLOOKUP($C48&amp;$D48&amp;$G48,Setup!$D$2:$CX$500,COLUMNS($J48:CA48)+9,FALSE))</f>
        <v/>
      </c>
      <c r="CB48" t="str">
        <f>IF(ISBLANK(VLOOKUP($C48&amp;$D48&amp;$G48,Setup!$D$2:$CX$500,COLUMNS($J48:CB48)+9,FALSE)),"",VLOOKUP($C48&amp;$D48&amp;$G48,Setup!$D$2:$CX$500,COLUMNS($J48:CB48)+9,FALSE))</f>
        <v/>
      </c>
      <c r="CC48" t="str">
        <f>IF(ISBLANK(VLOOKUP($C48&amp;$D48&amp;$G48,Setup!$D$2:$CX$500,COLUMNS($J48:CC48)+9,FALSE)),"",VLOOKUP($C48&amp;$D48&amp;$G48,Setup!$D$2:$CX$500,COLUMNS($J48:CC48)+9,FALSE))</f>
        <v/>
      </c>
      <c r="CD48" t="str">
        <f>IF(ISBLANK(VLOOKUP($C48&amp;$D48&amp;$G48,Setup!$D$2:$CX$500,COLUMNS($J48:CD48)+9,FALSE)),"",VLOOKUP($C48&amp;$D48&amp;$G48,Setup!$D$2:$CX$500,COLUMNS($J48:CD48)+9,FALSE))</f>
        <v/>
      </c>
      <c r="CE48" t="str">
        <f>IF(ISBLANK(VLOOKUP($C48&amp;$D48&amp;$G48,Setup!$D$2:$CX$500,COLUMNS($J48:CE48)+9,FALSE)),"",VLOOKUP($C48&amp;$D48&amp;$G48,Setup!$D$2:$CX$500,COLUMNS($J48:CE48)+9,FALSE))</f>
        <v/>
      </c>
      <c r="CF48" t="str">
        <f>IF(ISBLANK(VLOOKUP($C48&amp;$D48&amp;$G48,Setup!$D$2:$CX$500,COLUMNS($J48:CF48)+9,FALSE)),"",VLOOKUP($C48&amp;$D48&amp;$G48,Setup!$D$2:$CX$500,COLUMNS($J48:CF48)+9,FALSE))</f>
        <v/>
      </c>
      <c r="CG48" t="str">
        <f>IF(ISBLANK(VLOOKUP($C48&amp;$D48&amp;$G48,Setup!$D$2:$CX$500,COLUMNS($J48:CG48)+9,FALSE)),"",VLOOKUP($C48&amp;$D48&amp;$G48,Setup!$D$2:$CX$500,COLUMNS($J48:CG48)+9,FALSE))</f>
        <v/>
      </c>
      <c r="CH48" t="str">
        <f>IF(ISBLANK(VLOOKUP($C48&amp;$D48&amp;$G48,Setup!$D$2:$CX$500,COLUMNS($J48:CH48)+9,FALSE)),"",VLOOKUP($C48&amp;$D48&amp;$G48,Setup!$D$2:$CX$500,COLUMNS($J48:CH48)+9,FALSE))</f>
        <v/>
      </c>
      <c r="CI48" t="str">
        <f>IF(ISBLANK(VLOOKUP($C48&amp;$D48&amp;$G48,Setup!$D$2:$CX$500,COLUMNS($J48:CI48)+9,FALSE)),"",VLOOKUP($C48&amp;$D48&amp;$G48,Setup!$D$2:$CX$500,COLUMNS($J48:CI48)+9,FALSE))</f>
        <v/>
      </c>
      <c r="CJ48" t="str">
        <f>IF(ISBLANK(VLOOKUP($C48&amp;$D48&amp;$G48,Setup!$D$2:$CX$500,COLUMNS($J48:CJ48)+9,FALSE)),"",VLOOKUP($C48&amp;$D48&amp;$G48,Setup!$D$2:$CX$500,COLUMNS($J48:CJ48)+9,FALSE))</f>
        <v/>
      </c>
      <c r="CK48" t="str">
        <f>IF(ISBLANK(VLOOKUP($C48&amp;$D48&amp;$G48,Setup!$D$2:$CX$500,COLUMNS($J48:CK48)+9,FALSE)),"",VLOOKUP($C48&amp;$D48&amp;$G48,Setup!$D$2:$CX$500,COLUMNS($J48:CK48)+9,FALSE))</f>
        <v/>
      </c>
      <c r="CL48" t="str">
        <f>IF(ISBLANK(VLOOKUP($C48&amp;$D48&amp;$G48,Setup!$D$2:$CX$500,COLUMNS($J48:CL48)+9,FALSE)),"",VLOOKUP($C48&amp;$D48&amp;$G48,Setup!$D$2:$CX$500,COLUMNS($J48:CL48)+9,FALSE))</f>
        <v/>
      </c>
      <c r="CM48" t="str">
        <f>IF(ISBLANK(VLOOKUP($C48&amp;$D48&amp;$G48,Setup!$D$2:$CX$500,COLUMNS($J48:CM48)+9,FALSE)),"",VLOOKUP($C48&amp;$D48&amp;$G48,Setup!$D$2:$CX$500,COLUMNS($J48:CM48)+9,FALSE))</f>
        <v/>
      </c>
      <c r="CN48" t="str">
        <f>IF(ISBLANK(VLOOKUP($C48&amp;$D48&amp;$G48,Setup!$D$2:$CX$500,COLUMNS($J48:CN48)+9,FALSE)),"",VLOOKUP($C48&amp;$D48&amp;$G48,Setup!$D$2:$CX$500,COLUMNS($J48:CN48)+9,FALSE))</f>
        <v/>
      </c>
      <c r="CO48" t="str">
        <f>IF(ISBLANK(VLOOKUP($C48&amp;$D48&amp;$G48,Setup!$D$2:$CX$500,COLUMNS($J48:CO48)+9,FALSE)),"",VLOOKUP($C48&amp;$D48&amp;$G48,Setup!$D$2:$CX$500,COLUMNS($J48:CO48)+9,FALSE))</f>
        <v/>
      </c>
      <c r="CP48" t="str">
        <f>IF(ISBLANK(VLOOKUP($C48&amp;$D48&amp;$G48,Setup!$D$2:$CX$500,COLUMNS($J48:CP48)+9,FALSE)),"",VLOOKUP($C48&amp;$D48&amp;$G48,Setup!$D$2:$CX$500,COLUMNS($J48:CP48)+9,FALSE))</f>
        <v/>
      </c>
      <c r="CQ48" t="str">
        <f>IF(ISBLANK(VLOOKUP($C48&amp;$D48&amp;$G48,Setup!$D$2:$CX$500,COLUMNS($J48:CQ48)+9,FALSE)),"",VLOOKUP($C48&amp;$D48&amp;$G48,Setup!$D$2:$CX$500,COLUMNS($J48:CQ48)+9,FALSE))</f>
        <v/>
      </c>
      <c r="CR48" t="str">
        <f>IF(ISBLANK(VLOOKUP($C48&amp;$D48&amp;$G48,Setup!$D$2:$CX$500,COLUMNS($J48:CR48)+9,FALSE)),"",VLOOKUP($C48&amp;$D48&amp;$G48,Setup!$D$2:$CX$500,COLUMNS($J48:CR48)+9,FALSE))</f>
        <v/>
      </c>
      <c r="CS48" t="str">
        <f>IF(ISBLANK(VLOOKUP($C48&amp;$D48&amp;$G48,Setup!$D$2:$CX$500,COLUMNS($J48:CS48)+9,FALSE)),"",VLOOKUP($C48&amp;$D48&amp;$G48,Setup!$D$2:$CX$500,COLUMNS($J48:CS48)+9,FALSE))</f>
        <v/>
      </c>
      <c r="CT48" t="str">
        <f>IF(ISBLANK(VLOOKUP($C48&amp;$D48&amp;$G48,Setup!$D$2:$CX$500,COLUMNS($J48:CT48)+9,FALSE)),"",VLOOKUP($C48&amp;$D48&amp;$G48,Setup!$D$2:$CX$500,COLUMNS($J48:CT48)+9,FALSE))</f>
        <v/>
      </c>
      <c r="CU48" t="str">
        <f>IF(ISBLANK(VLOOKUP($C48&amp;$D48&amp;$G48,Setup!$D$2:$CX$500,COLUMNS($J48:CU48)+9,FALSE)),"",VLOOKUP($C48&amp;$D48&amp;$G48,Setup!$D$2:$CX$500,COLUMNS($J48:CU48)+9,FALSE))</f>
        <v/>
      </c>
    </row>
    <row r="49" spans="1:99" x14ac:dyDescent="0.25">
      <c r="A49" t="s">
        <v>515</v>
      </c>
      <c r="B49" t="s">
        <v>156</v>
      </c>
      <c r="C49" s="1" t="s">
        <v>19</v>
      </c>
      <c r="D49" s="1" t="s">
        <v>208</v>
      </c>
      <c r="E49" s="1" t="s">
        <v>591</v>
      </c>
      <c r="F49" s="1" t="s">
        <v>205</v>
      </c>
      <c r="G49" s="1" t="s">
        <v>213</v>
      </c>
      <c r="H49" s="1" t="s">
        <v>592</v>
      </c>
      <c r="I49" s="1" t="s">
        <v>586</v>
      </c>
      <c r="J49" t="str">
        <f>IF(ISBLANK(VLOOKUP($C49&amp;$D49&amp;$G49,Setup!$D$2:$CX$500,COLUMNS($J49:J49)+9,FALSE)),"",VLOOKUP($C49&amp;$D49&amp;$G49,Setup!$D$2:$CX$500,COLUMNS($J49:J49)+9,FALSE))</f>
        <v>ของกำนัล</v>
      </c>
      <c r="K49" t="str">
        <f>IF(ISBLANK(VLOOKUP($C49&amp;$D49&amp;$G49,Setup!$D$2:$CX$500,COLUMNS($J49:K49)+9,FALSE)),"",VLOOKUP($C49&amp;$D49&amp;$G49,Setup!$D$2:$CX$500,COLUMNS($J49:K49)+9,FALSE))</f>
        <v>ดูทั้งหมด »</v>
      </c>
      <c r="L49" t="str">
        <f>IF(ISBLANK(VLOOKUP($C49&amp;$D49&amp;$G49,Setup!$D$2:$CX$500,COLUMNS($J49:L49)+9,FALSE)),"",VLOOKUP($C49&amp;$D49&amp;$G49,Setup!$D$2:$CX$500,COLUMNS($J49:L49)+9,FALSE))</f>
        <v/>
      </c>
      <c r="M49" t="str">
        <f>IF(ISBLANK(VLOOKUP($C49&amp;$D49&amp;$G49,Setup!$D$2:$CX$500,COLUMNS($J49:M49)+9,FALSE)),"",VLOOKUP($C49&amp;$D49&amp;$G49,Setup!$D$2:$CX$500,COLUMNS($J49:M49)+9,FALSE))</f>
        <v/>
      </c>
      <c r="N49" t="str">
        <f>IF(ISBLANK(VLOOKUP($C49&amp;$D49&amp;$G49,Setup!$D$2:$CX$500,COLUMNS($J49:N49)+9,FALSE)),"",VLOOKUP($C49&amp;$D49&amp;$G49,Setup!$D$2:$CX$500,COLUMNS($J49:N49)+9,FALSE))</f>
        <v/>
      </c>
      <c r="O49" t="str">
        <f>IF(ISBLANK(VLOOKUP($C49&amp;$D49&amp;$G49,Setup!$D$2:$CX$500,COLUMNS($J49:O49)+9,FALSE)),"",VLOOKUP($C49&amp;$D49&amp;$G49,Setup!$D$2:$CX$500,COLUMNS($J49:O49)+9,FALSE))</f>
        <v/>
      </c>
      <c r="P49" t="str">
        <f>IF(ISBLANK(VLOOKUP($C49&amp;$D49&amp;$G49,Setup!$D$2:$CX$500,COLUMNS($J49:P49)+9,FALSE)),"",VLOOKUP($C49&amp;$D49&amp;$G49,Setup!$D$2:$CX$500,COLUMNS($J49:P49)+9,FALSE))</f>
        <v/>
      </c>
      <c r="Q49" t="str">
        <f>IF(ISBLANK(VLOOKUP($C49&amp;$D49&amp;$G49,Setup!$D$2:$CX$500,COLUMNS($J49:Q49)+9,FALSE)),"",VLOOKUP($C49&amp;$D49&amp;$G49,Setup!$D$2:$CX$500,COLUMNS($J49:Q49)+9,FALSE))</f>
        <v/>
      </c>
      <c r="R49" t="str">
        <f>IF(ISBLANK(VLOOKUP($C49&amp;$D49&amp;$G49,Setup!$D$2:$CX$500,COLUMNS($J49:R49)+9,FALSE)),"",VLOOKUP($C49&amp;$D49&amp;$G49,Setup!$D$2:$CX$500,COLUMNS($J49:R49)+9,FALSE))</f>
        <v/>
      </c>
      <c r="S49" t="str">
        <f>IF(ISBLANK(VLOOKUP($C49&amp;$D49&amp;$G49,Setup!$D$2:$CX$500,COLUMNS($J49:S49)+9,FALSE)),"",VLOOKUP($C49&amp;$D49&amp;$G49,Setup!$D$2:$CX$500,COLUMNS($J49:S49)+9,FALSE))</f>
        <v/>
      </c>
      <c r="T49" t="str">
        <f>IF(ISBLANK(VLOOKUP($C49&amp;$D49&amp;$G49,Setup!$D$2:$CX$500,COLUMNS($J49:T49)+9,FALSE)),"",VLOOKUP($C49&amp;$D49&amp;$G49,Setup!$D$2:$CX$500,COLUMNS($J49:T49)+9,FALSE))</f>
        <v>คะแนนเงินสด</v>
      </c>
      <c r="U49" t="str">
        <f>IF(ISBLANK(VLOOKUP($C49&amp;$D49&amp;$G49,Setup!$D$2:$CX$500,COLUMNS($J49:U49)+9,FALSE)),"",VLOOKUP($C49&amp;$D49&amp;$G49,Setup!$D$2:$CX$500,COLUMNS($J49:U49)+9,FALSE))</f>
        <v>บัตรกำนัล</v>
      </c>
      <c r="V49" t="str">
        <f>IF(ISBLANK(VLOOKUP($C49&amp;$D49&amp;$G49,Setup!$D$2:$CX$500,COLUMNS($J49:V49)+9,FALSE)),"",VLOOKUP($C49&amp;$D49&amp;$G49,Setup!$D$2:$CX$500,COLUMNS($J49:V49)+9,FALSE))</f>
        <v>เครดิตเงินคืน</v>
      </c>
      <c r="W49" t="str">
        <f>IF(ISBLANK(VLOOKUP($C49&amp;$D49&amp;$G49,Setup!$D$2:$CX$500,COLUMNS($J49:W49)+9,FALSE)),"",VLOOKUP($C49&amp;$D49&amp;$G49,Setup!$D$2:$CX$500,COLUMNS($J49:W49)+9,FALSE))</f>
        <v>เงินบริจาค</v>
      </c>
      <c r="X49" t="str">
        <f>IF(ISBLANK(VLOOKUP($C49&amp;$D49&amp;$G49,Setup!$D$2:$CX$500,COLUMNS($J49:X49)+9,FALSE)),"",VLOOKUP($C49&amp;$D49&amp;$G49,Setup!$D$2:$CX$500,COLUMNS($J49:X49)+9,FALSE))</f>
        <v>ดูรายการคะแนนเงินสดทั้งหมด &gt;&gt;</v>
      </c>
      <c r="Y49" t="str">
        <f>IF(ISBLANK(VLOOKUP($C49&amp;$D49&amp;$G49,Setup!$D$2:$CX$500,COLUMNS($J49:Y49)+9,FALSE)),"",VLOOKUP($C49&amp;$D49&amp;$G49,Setup!$D$2:$CX$500,COLUMNS($J49:Y49)+9,FALSE))</f>
        <v/>
      </c>
      <c r="Z49" t="str">
        <f>IF(ISBLANK(VLOOKUP($C49&amp;$D49&amp;$G49,Setup!$D$2:$CX$500,COLUMNS($J49:Z49)+9,FALSE)),"",VLOOKUP($C49&amp;$D49&amp;$G49,Setup!$D$2:$CX$500,COLUMNS($J49:Z49)+9,FALSE))</f>
        <v/>
      </c>
      <c r="AA49" t="str">
        <f>IF(ISBLANK(VLOOKUP($C49&amp;$D49&amp;$G49,Setup!$D$2:$CX$500,COLUMNS($J49:AA49)+9,FALSE)),"",VLOOKUP($C49&amp;$D49&amp;$G49,Setup!$D$2:$CX$500,COLUMNS($J49:AA49)+9,FALSE))</f>
        <v/>
      </c>
      <c r="AB49" t="str">
        <f>IF(ISBLANK(VLOOKUP($C49&amp;$D49&amp;$G49,Setup!$D$2:$CX$500,COLUMNS($J49:AB49)+9,FALSE)),"",VLOOKUP($C49&amp;$D49&amp;$G49,Setup!$D$2:$CX$500,COLUMNS($J49:AB49)+9,FALSE))</f>
        <v/>
      </c>
      <c r="AC49" t="str">
        <f>IF(ISBLANK(VLOOKUP($C49&amp;$D49&amp;$G49,Setup!$D$2:$CX$500,COLUMNS($J49:AC49)+9,FALSE)),"",VLOOKUP($C49&amp;$D49&amp;$G49,Setup!$D$2:$CX$500,COLUMNS($J49:AC49)+9,FALSE))</f>
        <v/>
      </c>
      <c r="AD49" t="str">
        <f>IF(ISBLANK(VLOOKUP($C49&amp;$D49&amp;$G49,Setup!$D$2:$CX$500,COLUMNS($J49:AD49)+9,FALSE)),"",VLOOKUP($C49&amp;$D49&amp;$G49,Setup!$D$2:$CX$500,COLUMNS($J49:AD49)+9,FALSE))</f>
        <v>ท่องเที่ยว</v>
      </c>
      <c r="AE49" t="str">
        <f>IF(ISBLANK(VLOOKUP($C49&amp;$D49&amp;$G49,Setup!$D$2:$CX$500,COLUMNS($J49:AE49)+9,FALSE)),"",VLOOKUP($C49&amp;$D49&amp;$G49,Setup!$D$2:$CX$500,COLUMNS($J49:AE49)+9,FALSE))</f>
        <v>เที่ยวบิน</v>
      </c>
      <c r="AF49" t="str">
        <f>IF(ISBLANK(VLOOKUP($C49&amp;$D49&amp;$G49,Setup!$D$2:$CX$500,COLUMNS($J49:AF49)+9,FALSE)),"",VLOOKUP($C49&amp;$D49&amp;$G49,Setup!$D$2:$CX$500,COLUMNS($J49:AF49)+9,FALSE))</f>
        <v>โรงแรม</v>
      </c>
      <c r="AG49" t="str">
        <f>IF(ISBLANK(VLOOKUP($C49&amp;$D49&amp;$G49,Setup!$D$2:$CX$500,COLUMNS($J49:AG49)+9,FALSE)),"",VLOOKUP($C49&amp;$D49&amp;$G49,Setup!$D$2:$CX$500,COLUMNS($J49:AG49)+9,FALSE))</f>
        <v>รถเช่า</v>
      </c>
      <c r="AH49" t="str">
        <f>IF(ISBLANK(VLOOKUP($C49&amp;$D49&amp;$G49,Setup!$D$2:$CX$500,COLUMNS($J49:AH49)+9,FALSE)),"",VLOOKUP($C49&amp;$D49&amp;$G49,Setup!$D$2:$CX$500,COLUMNS($J49:AH49)+9,FALSE))</f>
        <v>ข้อเสนอ</v>
      </c>
      <c r="AI49" t="str">
        <f>IF(ISBLANK(VLOOKUP($C49&amp;$D49&amp;$G49,Setup!$D$2:$CX$500,COLUMNS($J49:AI49)+9,FALSE)),"",VLOOKUP($C49&amp;$D49&amp;$G49,Setup!$D$2:$CX$500,COLUMNS($J49:AI49)+9,FALSE))</f>
        <v>กิจกรรม</v>
      </c>
      <c r="AJ49" t="str">
        <f>IF(ISBLANK(VLOOKUP($C49&amp;$D49&amp;$G49,Setup!$D$2:$CX$500,COLUMNS($J49:AJ49)+9,FALSE)),"",VLOOKUP($C49&amp;$D49&amp;$G49,Setup!$D$2:$CX$500,COLUMNS($J49:AJ49)+9,FALSE))</f>
        <v>การเดินทางของฉัน</v>
      </c>
      <c r="AK49" t="str">
        <f>IF(ISBLANK(VLOOKUP($C49&amp;$D49&amp;$G49,Setup!$D$2:$CX$500,COLUMNS($J49:AK49)+9,FALSE)),"",VLOOKUP($C49&amp;$D49&amp;$G49,Setup!$D$2:$CX$500,COLUMNS($J49:AK49)+9,FALSE))</f>
        <v>แผนการเดินทาง</v>
      </c>
      <c r="AL49" t="str">
        <f>IF(ISBLANK(VLOOKUP($C49&amp;$D49&amp;$G49,Setup!$D$2:$CX$500,COLUMNS($J49:AL49)+9,FALSE)),"",VLOOKUP($C49&amp;$D49&amp;$G49,Setup!$D$2:$CX$500,COLUMNS($J49:AL49)+9,FALSE))</f>
        <v>โอนคะแนนสะสม</v>
      </c>
      <c r="AM49" t="str">
        <f>IF(ISBLANK(VLOOKUP($C49&amp;$D49&amp;$G49,Setup!$D$2:$CX$500,COLUMNS($J49:AM49)+9,FALSE)),"",VLOOKUP($C49&amp;$D49&amp;$G49,Setup!$D$2:$CX$500,COLUMNS($J49:AM49)+9,FALSE))</f>
        <v/>
      </c>
      <c r="AN49" t="str">
        <f>IF(ISBLANK(VLOOKUP($C49&amp;$D49&amp;$G49,Setup!$D$2:$CX$500,COLUMNS($J49:AN49)+9,FALSE)),"",VLOOKUP($C49&amp;$D49&amp;$G49,Setup!$D$2:$CX$500,COLUMNS($J49:AN49)+9,FALSE))</f>
        <v>แลกคะแนนสะสม ณ ร้านค้า</v>
      </c>
      <c r="AO49" t="str">
        <f>IF(ISBLANK(VLOOKUP($C49&amp;$D49&amp;$G49,Setup!$D$2:$CX$500,COLUMNS($J49:AO49)+9,FALSE)),"",VLOOKUP($C49&amp;$D49&amp;$G49,Setup!$D$2:$CX$500,COLUMNS($J49:AO49)+9,FALSE))</f>
        <v>แลกซื้อด้วยคะแนนสะสม</v>
      </c>
      <c r="AP49" t="str">
        <f>IF(ISBLANK(VLOOKUP($C49&amp;$D49&amp;$G49,Setup!$D$2:$CX$500,COLUMNS($J49:AP49)+9,FALSE)),"",VLOOKUP($C49&amp;$D49&amp;$G49,Setup!$D$2:$CX$500,COLUMNS($J49:AP49)+9,FALSE))</f>
        <v>แลกรับของกำนัลทันที่ที่จุดขาย</v>
      </c>
      <c r="AQ49" t="str">
        <f>IF(ISBLANK(VLOOKUP($C49&amp;$D49&amp;$G49,Setup!$D$2:$CX$500,COLUMNS($J49:AQ49)+9,FALSE)),"",VLOOKUP($C49&amp;$D49&amp;$G49,Setup!$D$2:$CX$500,COLUMNS($J49:AQ49)+9,FALSE))</f>
        <v>ดูทั้งหมด »</v>
      </c>
      <c r="AR49" t="str">
        <f>IF(ISBLANK(VLOOKUP($C49&amp;$D49&amp;$G49,Setup!$D$2:$CX$500,COLUMNS($J49:AR49)+9,FALSE)),"",VLOOKUP($C49&amp;$D49&amp;$G49,Setup!$D$2:$CX$500,COLUMNS($J49:AR49)+9,FALSE))</f>
        <v/>
      </c>
      <c r="AS49" t="str">
        <f>IF(ISBLANK(VLOOKUP($C49&amp;$D49&amp;$G49,Setup!$D$2:$CX$500,COLUMNS($J49:AS49)+9,FALSE)),"",VLOOKUP($C49&amp;$D49&amp;$G49,Setup!$D$2:$CX$500,COLUMNS($J49:AS49)+9,FALSE))</f>
        <v/>
      </c>
      <c r="AT49" t="str">
        <f>IF(ISBLANK(VLOOKUP($C49&amp;$D49&amp;$G49,Setup!$D$2:$CX$500,COLUMNS($J49:AT49)+9,FALSE)),"",VLOOKUP($C49&amp;$D49&amp;$G49,Setup!$D$2:$CX$500,COLUMNS($J49:AT49)+9,FALSE))</f>
        <v/>
      </c>
      <c r="AU49" t="str">
        <f>IF(ISBLANK(VLOOKUP($C49&amp;$D49&amp;$G49,Setup!$D$2:$CX$500,COLUMNS($J49:AU49)+9,FALSE)),"",VLOOKUP($C49&amp;$D49&amp;$G49,Setup!$D$2:$CX$500,COLUMNS($J49:AU49)+9,FALSE))</f>
        <v/>
      </c>
      <c r="AV49" t="str">
        <f>IF(ISBLANK(VLOOKUP($C49&amp;$D49&amp;$G49,Setup!$D$2:$CX$500,COLUMNS($J49:AV49)+9,FALSE)),"",VLOOKUP($C49&amp;$D49&amp;$G49,Setup!$D$2:$CX$500,COLUMNS($J49:AV49)+9,FALSE))</f>
        <v/>
      </c>
      <c r="AW49" t="str">
        <f>IF(ISBLANK(VLOOKUP($C49&amp;$D49&amp;$G49,Setup!$D$2:$CX$500,COLUMNS($J49:AW49)+9,FALSE)),"",VLOOKUP($C49&amp;$D49&amp;$G49,Setup!$D$2:$CX$500,COLUMNS($J49:AW49)+9,FALSE))</f>
        <v/>
      </c>
      <c r="AX49" t="str">
        <f>IF(ISBLANK(VLOOKUP($C49&amp;$D49&amp;$G49,Setup!$D$2:$CX$500,COLUMNS($J49:AX49)+9,FALSE)),"",VLOOKUP($C49&amp;$D49&amp;$G49,Setup!$D$2:$CX$500,COLUMNS($J49:AX49)+9,FALSE))</f>
        <v>ข้อเสนอและสิทธิพิเศษ</v>
      </c>
      <c r="AY49" t="str">
        <f>IF(ISBLANK(VLOOKUP($C49&amp;$D49&amp;$G49,Setup!$D$2:$CX$500,COLUMNS($J49:AY49)+9,FALSE)),"",VLOOKUP($C49&amp;$D49&amp;$G49,Setup!$D$2:$CX$500,COLUMNS($J49:AY49)+9,FALSE))</f>
        <v>สิทธิประโยชน์ทั่วทุกมุมโลก</v>
      </c>
      <c r="AZ49" t="str">
        <f>IF(ISBLANK(VLOOKUP($C49&amp;$D49&amp;$G49,Setup!$D$2:$CX$500,COLUMNS($J49:AZ49)+9,FALSE)),"",VLOOKUP($C49&amp;$D49&amp;$G49,Setup!$D$2:$CX$500,COLUMNS($J49:AZ49)+9,FALSE))</f>
        <v>สิทธิพิเศษ ณ ร้านอาหาร</v>
      </c>
      <c r="BA49" t="str">
        <f>IF(ISBLANK(VLOOKUP($C49&amp;$D49&amp;$G49,Setup!$D$2:$CX$500,COLUMNS($J49:BA49)+9,FALSE)),"",VLOOKUP($C49&amp;$D49&amp;$G49,Setup!$D$2:$CX$500,COLUMNS($J49:BA49)+9,FALSE))</f>
        <v>ดูทั้งหมด »</v>
      </c>
      <c r="BB49" t="str">
        <f>IF(ISBLANK(VLOOKUP($C49&amp;$D49&amp;$G49,Setup!$D$2:$CX$500,COLUMNS($J49:BB49)+9,FALSE)),"",VLOOKUP($C49&amp;$D49&amp;$G49,Setup!$D$2:$CX$500,COLUMNS($J49:BB49)+9,FALSE))</f>
        <v/>
      </c>
      <c r="BC49" t="str">
        <f>IF(ISBLANK(VLOOKUP($C49&amp;$D49&amp;$G49,Setup!$D$2:$CX$500,COLUMNS($J49:BC49)+9,FALSE)),"",VLOOKUP($C49&amp;$D49&amp;$G49,Setup!$D$2:$CX$500,COLUMNS($J49:BC49)+9,FALSE))</f>
        <v/>
      </c>
      <c r="BD49" t="str">
        <f>IF(ISBLANK(VLOOKUP($C49&amp;$D49&amp;$G49,Setup!$D$2:$CX$500,COLUMNS($J49:BD49)+9,FALSE)),"",VLOOKUP($C49&amp;$D49&amp;$G49,Setup!$D$2:$CX$500,COLUMNS($J49:BD49)+9,FALSE))</f>
        <v/>
      </c>
      <c r="BE49" t="str">
        <f>IF(ISBLANK(VLOOKUP($C49&amp;$D49&amp;$G49,Setup!$D$2:$CX$500,COLUMNS($J49:BE49)+9,FALSE)),"",VLOOKUP($C49&amp;$D49&amp;$G49,Setup!$D$2:$CX$500,COLUMNS($J49:BE49)+9,FALSE))</f>
        <v/>
      </c>
      <c r="BF49" t="str">
        <f>IF(ISBLANK(VLOOKUP($C49&amp;$D49&amp;$G49,Setup!$D$2:$CX$500,COLUMNS($J49:BF49)+9,FALSE)),"",VLOOKUP($C49&amp;$D49&amp;$G49,Setup!$D$2:$CX$500,COLUMNS($J49:BF49)+9,FALSE))</f>
        <v/>
      </c>
      <c r="BG49" t="str">
        <f>IF(ISBLANK(VLOOKUP($C49&amp;$D49&amp;$G49,Setup!$D$2:$CX$500,COLUMNS($J49:BG49)+9,FALSE)),"",VLOOKUP($C49&amp;$D49&amp;$G49,Setup!$D$2:$CX$500,COLUMNS($J49:BG49)+9,FALSE))</f>
        <v/>
      </c>
      <c r="BH49" t="str">
        <f>IF(ISBLANK(VLOOKUP($C49&amp;$D49&amp;$G49,Setup!$D$2:$CX$500,COLUMNS($J49:BH49)+9,FALSE)),"",VLOOKUP($C49&amp;$D49&amp;$G49,Setup!$D$2:$CX$500,COLUMNS($J49:BH49)+9,FALSE))</f>
        <v/>
      </c>
      <c r="BI49" t="str">
        <f>IF(ISBLANK(VLOOKUP($C49&amp;$D49&amp;$G49,Setup!$D$2:$CX$500,COLUMNS($J49:BI49)+9,FALSE)),"",VLOOKUP($C49&amp;$D49&amp;$G49,Setup!$D$2:$CX$500,COLUMNS($J49:BI49)+9,FALSE))</f>
        <v/>
      </c>
      <c r="BJ49" t="str">
        <f>IF(ISBLANK(VLOOKUP($C49&amp;$D49&amp;$G49,Setup!$D$2:$CX$500,COLUMNS($J49:BJ49)+9,FALSE)),"",VLOOKUP($C49&amp;$D49&amp;$G49,Setup!$D$2:$CX$500,COLUMNS($J49:BJ49)+9,FALSE))</f>
        <v/>
      </c>
      <c r="BK49" t="str">
        <f>IF(ISBLANK(VLOOKUP($C49&amp;$D49&amp;$G49,Setup!$D$2:$CX$500,COLUMNS($J49:BK49)+9,FALSE)),"",VLOOKUP($C49&amp;$D49&amp;$G49,Setup!$D$2:$CX$500,COLUMNS($J49:BK49)+9,FALSE))</f>
        <v/>
      </c>
      <c r="BL49" t="str">
        <f>IF(ISBLANK(VLOOKUP($C49&amp;$D49&amp;$G49,Setup!$D$2:$CX$500,COLUMNS($J49:BL49)+9,FALSE)),"",VLOOKUP($C49&amp;$D49&amp;$G49,Setup!$D$2:$CX$500,COLUMNS($J49:BL49)+9,FALSE))</f>
        <v/>
      </c>
      <c r="BM49" t="str">
        <f>IF(ISBLANK(VLOOKUP($C49&amp;$D49&amp;$G49,Setup!$D$2:$CX$500,COLUMNS($J49:BM49)+9,FALSE)),"",VLOOKUP($C49&amp;$D49&amp;$G49,Setup!$D$2:$CX$500,COLUMNS($J49:BM49)+9,FALSE))</f>
        <v/>
      </c>
      <c r="BN49" t="str">
        <f>IF(ISBLANK(VLOOKUP($C49&amp;$D49&amp;$G49,Setup!$D$2:$CX$500,COLUMNS($J49:BN49)+9,FALSE)),"",VLOOKUP($C49&amp;$D49&amp;$G49,Setup!$D$2:$CX$500,COLUMNS($J49:BN49)+9,FALSE))</f>
        <v/>
      </c>
      <c r="BO49" t="str">
        <f>IF(ISBLANK(VLOOKUP($C49&amp;$D49&amp;$G49,Setup!$D$2:$CX$500,COLUMNS($J49:BO49)+9,FALSE)),"",VLOOKUP($C49&amp;$D49&amp;$G49,Setup!$D$2:$CX$500,COLUMNS($J49:BO49)+9,FALSE))</f>
        <v/>
      </c>
      <c r="BP49" t="str">
        <f>IF(ISBLANK(VLOOKUP($C49&amp;$D49&amp;$G49,Setup!$D$2:$CX$500,COLUMNS($J49:BP49)+9,FALSE)),"",VLOOKUP($C49&amp;$D49&amp;$G49,Setup!$D$2:$CX$500,COLUMNS($J49:BP49)+9,FALSE))</f>
        <v/>
      </c>
      <c r="BQ49" t="str">
        <f>IF(ISBLANK(VLOOKUP($C49&amp;$D49&amp;$G49,Setup!$D$2:$CX$500,COLUMNS($J49:BQ49)+9,FALSE)),"",VLOOKUP($C49&amp;$D49&amp;$G49,Setup!$D$2:$CX$500,COLUMNS($J49:BQ49)+9,FALSE))</f>
        <v/>
      </c>
      <c r="BR49" t="str">
        <f>IF(ISBLANK(VLOOKUP($C49&amp;$D49&amp;$G49,Setup!$D$2:$CX$500,COLUMNS($J49:BR49)+9,FALSE)),"",VLOOKUP($C49&amp;$D49&amp;$G49,Setup!$D$2:$CX$500,COLUMNS($J49:BR49)+9,FALSE))</f>
        <v/>
      </c>
      <c r="BS49" t="str">
        <f>IF(ISBLANK(VLOOKUP($C49&amp;$D49&amp;$G49,Setup!$D$2:$CX$500,COLUMNS($J49:BS49)+9,FALSE)),"",VLOOKUP($C49&amp;$D49&amp;$G49,Setup!$D$2:$CX$500,COLUMNS($J49:BS49)+9,FALSE))</f>
        <v/>
      </c>
      <c r="BT49" t="str">
        <f>IF(ISBLANK(VLOOKUP($C49&amp;$D49&amp;$G49,Setup!$D$2:$CX$500,COLUMNS($J49:BT49)+9,FALSE)),"",VLOOKUP($C49&amp;$D49&amp;$G49,Setup!$D$2:$CX$500,COLUMNS($J49:BT49)+9,FALSE))</f>
        <v/>
      </c>
      <c r="BU49" t="str">
        <f>IF(ISBLANK(VLOOKUP($C49&amp;$D49&amp;$G49,Setup!$D$2:$CX$500,COLUMNS($J49:BU49)+9,FALSE)),"",VLOOKUP($C49&amp;$D49&amp;$G49,Setup!$D$2:$CX$500,COLUMNS($J49:BU49)+9,FALSE))</f>
        <v/>
      </c>
      <c r="BV49" t="str">
        <f>IF(ISBLANK(VLOOKUP($C49&amp;$D49&amp;$G49,Setup!$D$2:$CX$500,COLUMNS($J49:BV49)+9,FALSE)),"",VLOOKUP($C49&amp;$D49&amp;$G49,Setup!$D$2:$CX$500,COLUMNS($J49:BV49)+9,FALSE))</f>
        <v/>
      </c>
      <c r="BW49" t="str">
        <f>IF(ISBLANK(VLOOKUP($C49&amp;$D49&amp;$G49,Setup!$D$2:$CX$500,COLUMNS($J49:BW49)+9,FALSE)),"",VLOOKUP($C49&amp;$D49&amp;$G49,Setup!$D$2:$CX$500,COLUMNS($J49:BW49)+9,FALSE))</f>
        <v/>
      </c>
      <c r="BX49" t="str">
        <f>IF(ISBLANK(VLOOKUP($C49&amp;$D49&amp;$G49,Setup!$D$2:$CX$500,COLUMNS($J49:BX49)+9,FALSE)),"",VLOOKUP($C49&amp;$D49&amp;$G49,Setup!$D$2:$CX$500,COLUMNS($J49:BX49)+9,FALSE))</f>
        <v/>
      </c>
      <c r="BY49" t="str">
        <f>IF(ISBLANK(VLOOKUP($C49&amp;$D49&amp;$G49,Setup!$D$2:$CX$500,COLUMNS($J49:BY49)+9,FALSE)),"",VLOOKUP($C49&amp;$D49&amp;$G49,Setup!$D$2:$CX$500,COLUMNS($J49:BY49)+9,FALSE))</f>
        <v/>
      </c>
      <c r="BZ49" t="str">
        <f>IF(ISBLANK(VLOOKUP($C49&amp;$D49&amp;$G49,Setup!$D$2:$CX$500,COLUMNS($J49:BZ49)+9,FALSE)),"",VLOOKUP($C49&amp;$D49&amp;$G49,Setup!$D$2:$CX$500,COLUMNS($J49:BZ49)+9,FALSE))</f>
        <v/>
      </c>
      <c r="CA49" t="str">
        <f>IF(ISBLANK(VLOOKUP($C49&amp;$D49&amp;$G49,Setup!$D$2:$CX$500,COLUMNS($J49:CA49)+9,FALSE)),"",VLOOKUP($C49&amp;$D49&amp;$G49,Setup!$D$2:$CX$500,COLUMNS($J49:CA49)+9,FALSE))</f>
        <v/>
      </c>
      <c r="CB49" t="str">
        <f>IF(ISBLANK(VLOOKUP($C49&amp;$D49&amp;$G49,Setup!$D$2:$CX$500,COLUMNS($J49:CB49)+9,FALSE)),"",VLOOKUP($C49&amp;$D49&amp;$G49,Setup!$D$2:$CX$500,COLUMNS($J49:CB49)+9,FALSE))</f>
        <v/>
      </c>
      <c r="CC49" t="str">
        <f>IF(ISBLANK(VLOOKUP($C49&amp;$D49&amp;$G49,Setup!$D$2:$CX$500,COLUMNS($J49:CC49)+9,FALSE)),"",VLOOKUP($C49&amp;$D49&amp;$G49,Setup!$D$2:$CX$500,COLUMNS($J49:CC49)+9,FALSE))</f>
        <v/>
      </c>
      <c r="CD49" t="str">
        <f>IF(ISBLANK(VLOOKUP($C49&amp;$D49&amp;$G49,Setup!$D$2:$CX$500,COLUMNS($J49:CD49)+9,FALSE)),"",VLOOKUP($C49&amp;$D49&amp;$G49,Setup!$D$2:$CX$500,COLUMNS($J49:CD49)+9,FALSE))</f>
        <v/>
      </c>
      <c r="CE49" t="str">
        <f>IF(ISBLANK(VLOOKUP($C49&amp;$D49&amp;$G49,Setup!$D$2:$CX$500,COLUMNS($J49:CE49)+9,FALSE)),"",VLOOKUP($C49&amp;$D49&amp;$G49,Setup!$D$2:$CX$500,COLUMNS($J49:CE49)+9,FALSE))</f>
        <v/>
      </c>
      <c r="CF49" t="str">
        <f>IF(ISBLANK(VLOOKUP($C49&amp;$D49&amp;$G49,Setup!$D$2:$CX$500,COLUMNS($J49:CF49)+9,FALSE)),"",VLOOKUP($C49&amp;$D49&amp;$G49,Setup!$D$2:$CX$500,COLUMNS($J49:CF49)+9,FALSE))</f>
        <v/>
      </c>
      <c r="CG49" t="str">
        <f>IF(ISBLANK(VLOOKUP($C49&amp;$D49&amp;$G49,Setup!$D$2:$CX$500,COLUMNS($J49:CG49)+9,FALSE)),"",VLOOKUP($C49&amp;$D49&amp;$G49,Setup!$D$2:$CX$500,COLUMNS($J49:CG49)+9,FALSE))</f>
        <v/>
      </c>
      <c r="CH49" t="str">
        <f>IF(ISBLANK(VLOOKUP($C49&amp;$D49&amp;$G49,Setup!$D$2:$CX$500,COLUMNS($J49:CH49)+9,FALSE)),"",VLOOKUP($C49&amp;$D49&amp;$G49,Setup!$D$2:$CX$500,COLUMNS($J49:CH49)+9,FALSE))</f>
        <v/>
      </c>
      <c r="CI49" t="str">
        <f>IF(ISBLANK(VLOOKUP($C49&amp;$D49&amp;$G49,Setup!$D$2:$CX$500,COLUMNS($J49:CI49)+9,FALSE)),"",VLOOKUP($C49&amp;$D49&amp;$G49,Setup!$D$2:$CX$500,COLUMNS($J49:CI49)+9,FALSE))</f>
        <v/>
      </c>
      <c r="CJ49" t="str">
        <f>IF(ISBLANK(VLOOKUP($C49&amp;$D49&amp;$G49,Setup!$D$2:$CX$500,COLUMNS($J49:CJ49)+9,FALSE)),"",VLOOKUP($C49&amp;$D49&amp;$G49,Setup!$D$2:$CX$500,COLUMNS($J49:CJ49)+9,FALSE))</f>
        <v/>
      </c>
      <c r="CK49" t="str">
        <f>IF(ISBLANK(VLOOKUP($C49&amp;$D49&amp;$G49,Setup!$D$2:$CX$500,COLUMNS($J49:CK49)+9,FALSE)),"",VLOOKUP($C49&amp;$D49&amp;$G49,Setup!$D$2:$CX$500,COLUMNS($J49:CK49)+9,FALSE))</f>
        <v/>
      </c>
      <c r="CL49" t="str">
        <f>IF(ISBLANK(VLOOKUP($C49&amp;$D49&amp;$G49,Setup!$D$2:$CX$500,COLUMNS($J49:CL49)+9,FALSE)),"",VLOOKUP($C49&amp;$D49&amp;$G49,Setup!$D$2:$CX$500,COLUMNS($J49:CL49)+9,FALSE))</f>
        <v/>
      </c>
      <c r="CM49" t="str">
        <f>IF(ISBLANK(VLOOKUP($C49&amp;$D49&amp;$G49,Setup!$D$2:$CX$500,COLUMNS($J49:CM49)+9,FALSE)),"",VLOOKUP($C49&amp;$D49&amp;$G49,Setup!$D$2:$CX$500,COLUMNS($J49:CM49)+9,FALSE))</f>
        <v/>
      </c>
      <c r="CN49" t="str">
        <f>IF(ISBLANK(VLOOKUP($C49&amp;$D49&amp;$G49,Setup!$D$2:$CX$500,COLUMNS($J49:CN49)+9,FALSE)),"",VLOOKUP($C49&amp;$D49&amp;$G49,Setup!$D$2:$CX$500,COLUMNS($J49:CN49)+9,FALSE))</f>
        <v/>
      </c>
      <c r="CO49" t="str">
        <f>IF(ISBLANK(VLOOKUP($C49&amp;$D49&amp;$G49,Setup!$D$2:$CX$500,COLUMNS($J49:CO49)+9,FALSE)),"",VLOOKUP($C49&amp;$D49&amp;$G49,Setup!$D$2:$CX$500,COLUMNS($J49:CO49)+9,FALSE))</f>
        <v/>
      </c>
      <c r="CP49" t="str">
        <f>IF(ISBLANK(VLOOKUP($C49&amp;$D49&amp;$G49,Setup!$D$2:$CX$500,COLUMNS($J49:CP49)+9,FALSE)),"",VLOOKUP($C49&amp;$D49&amp;$G49,Setup!$D$2:$CX$500,COLUMNS($J49:CP49)+9,FALSE))</f>
        <v/>
      </c>
      <c r="CQ49" t="str">
        <f>IF(ISBLANK(VLOOKUP($C49&amp;$D49&amp;$G49,Setup!$D$2:$CX$500,COLUMNS($J49:CQ49)+9,FALSE)),"",VLOOKUP($C49&amp;$D49&amp;$G49,Setup!$D$2:$CX$500,COLUMNS($J49:CQ49)+9,FALSE))</f>
        <v/>
      </c>
      <c r="CR49" t="str">
        <f>IF(ISBLANK(VLOOKUP($C49&amp;$D49&amp;$G49,Setup!$D$2:$CX$500,COLUMNS($J49:CR49)+9,FALSE)),"",VLOOKUP($C49&amp;$D49&amp;$G49,Setup!$D$2:$CX$500,COLUMNS($J49:CR49)+9,FALSE))</f>
        <v/>
      </c>
      <c r="CS49" t="str">
        <f>IF(ISBLANK(VLOOKUP($C49&amp;$D49&amp;$G49,Setup!$D$2:$CX$500,COLUMNS($J49:CS49)+9,FALSE)),"",VLOOKUP($C49&amp;$D49&amp;$G49,Setup!$D$2:$CX$500,COLUMNS($J49:CS49)+9,FALSE))</f>
        <v/>
      </c>
      <c r="CT49" t="str">
        <f>IF(ISBLANK(VLOOKUP($C49&amp;$D49&amp;$G49,Setup!$D$2:$CX$500,COLUMNS($J49:CT49)+9,FALSE)),"",VLOOKUP($C49&amp;$D49&amp;$G49,Setup!$D$2:$CX$500,COLUMNS($J49:CT49)+9,FALSE))</f>
        <v/>
      </c>
      <c r="CU49" t="str">
        <f>IF(ISBLANK(VLOOKUP($C49&amp;$D49&amp;$G49,Setup!$D$2:$CX$500,COLUMNS($J49:CU49)+9,FALSE)),"",VLOOKUP($C49&amp;$D49&amp;$G49,Setup!$D$2:$CX$500,COLUMNS($J49:CU49)+9,FALSE))</f>
        <v/>
      </c>
    </row>
    <row r="50" spans="1:99" x14ac:dyDescent="0.25">
      <c r="A50" t="s">
        <v>515</v>
      </c>
      <c r="B50" t="s">
        <v>156</v>
      </c>
      <c r="C50" s="1" t="s">
        <v>19</v>
      </c>
      <c r="D50" s="1" t="s">
        <v>209</v>
      </c>
      <c r="E50" s="1" t="s">
        <v>593</v>
      </c>
      <c r="F50" s="1" t="s">
        <v>205</v>
      </c>
      <c r="G50" s="1" t="s">
        <v>29</v>
      </c>
      <c r="H50" s="1" t="s">
        <v>594</v>
      </c>
      <c r="I50" s="1" t="s">
        <v>586</v>
      </c>
      <c r="J50" t="str">
        <f>IF(ISBLANK(VLOOKUP($C50&amp;$D50&amp;$G50,Setup!$D$2:$CX$500,COLUMNS($J50:J50)+9,FALSE)),"",VLOOKUP($C50&amp;$D50&amp;$G50,Setup!$D$2:$CX$500,COLUMNS($J50:J50)+9,FALSE))</f>
        <v>Merchandise</v>
      </c>
      <c r="K50" t="str">
        <f>IF(ISBLANK(VLOOKUP($C50&amp;$D50&amp;$G50,Setup!$D$2:$CX$500,COLUMNS($J50:K50)+9,FALSE)),"",VLOOKUP($C50&amp;$D50&amp;$G50,Setup!$D$2:$CX$500,COLUMNS($J50:K50)+9,FALSE))</f>
        <v>SEE ALL BRANDS »</v>
      </c>
      <c r="L50" t="str">
        <f>IF(ISBLANK(VLOOKUP($C50&amp;$D50&amp;$G50,Setup!$D$2:$CX$500,COLUMNS($J50:L50)+9,FALSE)),"",VLOOKUP($C50&amp;$D50&amp;$G50,Setup!$D$2:$CX$500,COLUMNS($J50:L50)+9,FALSE))</f>
        <v/>
      </c>
      <c r="M50" t="str">
        <f>IF(ISBLANK(VLOOKUP($C50&amp;$D50&amp;$G50,Setup!$D$2:$CX$500,COLUMNS($J50:M50)+9,FALSE)),"",VLOOKUP($C50&amp;$D50&amp;$G50,Setup!$D$2:$CX$500,COLUMNS($J50:M50)+9,FALSE))</f>
        <v/>
      </c>
      <c r="N50" t="str">
        <f>IF(ISBLANK(VLOOKUP($C50&amp;$D50&amp;$G50,Setup!$D$2:$CX$500,COLUMNS($J50:N50)+9,FALSE)),"",VLOOKUP($C50&amp;$D50&amp;$G50,Setup!$D$2:$CX$500,COLUMNS($J50:N50)+9,FALSE))</f>
        <v/>
      </c>
      <c r="O50" t="str">
        <f>IF(ISBLANK(VLOOKUP($C50&amp;$D50&amp;$G50,Setup!$D$2:$CX$500,COLUMNS($J50:O50)+9,FALSE)),"",VLOOKUP($C50&amp;$D50&amp;$G50,Setup!$D$2:$CX$500,COLUMNS($J50:O50)+9,FALSE))</f>
        <v/>
      </c>
      <c r="P50" t="str">
        <f>IF(ISBLANK(VLOOKUP($C50&amp;$D50&amp;$G50,Setup!$D$2:$CX$500,COLUMNS($J50:P50)+9,FALSE)),"",VLOOKUP($C50&amp;$D50&amp;$G50,Setup!$D$2:$CX$500,COLUMNS($J50:P50)+9,FALSE))</f>
        <v/>
      </c>
      <c r="Q50" t="str">
        <f>IF(ISBLANK(VLOOKUP($C50&amp;$D50&amp;$G50,Setup!$D$2:$CX$500,COLUMNS($J50:Q50)+9,FALSE)),"",VLOOKUP($C50&amp;$D50&amp;$G50,Setup!$D$2:$CX$500,COLUMNS($J50:Q50)+9,FALSE))</f>
        <v/>
      </c>
      <c r="R50" t="str">
        <f>IF(ISBLANK(VLOOKUP($C50&amp;$D50&amp;$G50,Setup!$D$2:$CX$500,COLUMNS($J50:R50)+9,FALSE)),"",VLOOKUP($C50&amp;$D50&amp;$G50,Setup!$D$2:$CX$500,COLUMNS($J50:R50)+9,FALSE))</f>
        <v/>
      </c>
      <c r="S50" t="str">
        <f>IF(ISBLANK(VLOOKUP($C50&amp;$D50&amp;$G50,Setup!$D$2:$CX$500,COLUMNS($J50:S50)+9,FALSE)),"",VLOOKUP($C50&amp;$D50&amp;$G50,Setup!$D$2:$CX$500,COLUMNS($J50:S50)+9,FALSE))</f>
        <v/>
      </c>
      <c r="T50" t="str">
        <f>IF(ISBLANK(VLOOKUP($C50&amp;$D50&amp;$G50,Setup!$D$2:$CX$500,COLUMNS($J50:T50)+9,FALSE)),"",VLOOKUP($C50&amp;$D50&amp;$G50,Setup!$D$2:$CX$500,COLUMNS($J50:T50)+9,FALSE))</f>
        <v>Cash Rewards</v>
      </c>
      <c r="U50" t="str">
        <f>IF(ISBLANK(VLOOKUP($C50&amp;$D50&amp;$G50,Setup!$D$2:$CX$500,COLUMNS($J50:U50)+9,FALSE)),"",VLOOKUP($C50&amp;$D50&amp;$G50,Setup!$D$2:$CX$500,COLUMNS($J50:U50)+9,FALSE))</f>
        <v>Gift Vouchers</v>
      </c>
      <c r="V50" t="str">
        <f>IF(ISBLANK(VLOOKUP($C50&amp;$D50&amp;$G50,Setup!$D$2:$CX$500,COLUMNS($J50:V50)+9,FALSE)),"",VLOOKUP($C50&amp;$D50&amp;$G50,Setup!$D$2:$CX$500,COLUMNS($J50:V50)+9,FALSE))</f>
        <v>Cash Back</v>
      </c>
      <c r="W50" t="str">
        <f>IF(ISBLANK(VLOOKUP($C50&amp;$D50&amp;$G50,Setup!$D$2:$CX$500,COLUMNS($J50:W50)+9,FALSE)),"",VLOOKUP($C50&amp;$D50&amp;$G50,Setup!$D$2:$CX$500,COLUMNS($J50:W50)+9,FALSE))</f>
        <v>Charity</v>
      </c>
      <c r="X50" t="str">
        <f>IF(ISBLANK(VLOOKUP($C50&amp;$D50&amp;$G50,Setup!$D$2:$CX$500,COLUMNS($J50:X50)+9,FALSE)),"",VLOOKUP($C50&amp;$D50&amp;$G50,Setup!$D$2:$CX$500,COLUMNS($J50:X50)+9,FALSE))</f>
        <v>SEE ALL »</v>
      </c>
      <c r="Y50" t="str">
        <f>IF(ISBLANK(VLOOKUP($C50&amp;$D50&amp;$G50,Setup!$D$2:$CX$500,COLUMNS($J50:Y50)+9,FALSE)),"",VLOOKUP($C50&amp;$D50&amp;$G50,Setup!$D$2:$CX$500,COLUMNS($J50:Y50)+9,FALSE))</f>
        <v/>
      </c>
      <c r="Z50" t="str">
        <f>IF(ISBLANK(VLOOKUP($C50&amp;$D50&amp;$G50,Setup!$D$2:$CX$500,COLUMNS($J50:Z50)+9,FALSE)),"",VLOOKUP($C50&amp;$D50&amp;$G50,Setup!$D$2:$CX$500,COLUMNS($J50:Z50)+9,FALSE))</f>
        <v/>
      </c>
      <c r="AA50" t="str">
        <f>IF(ISBLANK(VLOOKUP($C50&amp;$D50&amp;$G50,Setup!$D$2:$CX$500,COLUMNS($J50:AA50)+9,FALSE)),"",VLOOKUP($C50&amp;$D50&amp;$G50,Setup!$D$2:$CX$500,COLUMNS($J50:AA50)+9,FALSE))</f>
        <v/>
      </c>
      <c r="AB50" t="str">
        <f>IF(ISBLANK(VLOOKUP($C50&amp;$D50&amp;$G50,Setup!$D$2:$CX$500,COLUMNS($J50:AB50)+9,FALSE)),"",VLOOKUP($C50&amp;$D50&amp;$G50,Setup!$D$2:$CX$500,COLUMNS($J50:AB50)+9,FALSE))</f>
        <v/>
      </c>
      <c r="AC50" t="str">
        <f>IF(ISBLANK(VLOOKUP($C50&amp;$D50&amp;$G50,Setup!$D$2:$CX$500,COLUMNS($J50:AC50)+9,FALSE)),"",VLOOKUP($C50&amp;$D50&amp;$G50,Setup!$D$2:$CX$500,COLUMNS($J50:AC50)+9,FALSE))</f>
        <v/>
      </c>
      <c r="AD50" t="str">
        <f>IF(ISBLANK(VLOOKUP($C50&amp;$D50&amp;$G50,Setup!$D$2:$CX$500,COLUMNS($J50:AD50)+9,FALSE)),"",VLOOKUP($C50&amp;$D50&amp;$G50,Setup!$D$2:$CX$500,COLUMNS($J50:AD50)+9,FALSE))</f>
        <v>Travel</v>
      </c>
      <c r="AE50" t="str">
        <f>IF(ISBLANK(VLOOKUP($C50&amp;$D50&amp;$G50,Setup!$D$2:$CX$500,COLUMNS($J50:AE50)+9,FALSE)),"",VLOOKUP($C50&amp;$D50&amp;$G50,Setup!$D$2:$CX$500,COLUMNS($J50:AE50)+9,FALSE))</f>
        <v>Flights</v>
      </c>
      <c r="AF50" t="str">
        <f>IF(ISBLANK(VLOOKUP($C50&amp;$D50&amp;$G50,Setup!$D$2:$CX$500,COLUMNS($J50:AF50)+9,FALSE)),"",VLOOKUP($C50&amp;$D50&amp;$G50,Setup!$D$2:$CX$500,COLUMNS($J50:AF50)+9,FALSE))</f>
        <v>Hotels</v>
      </c>
      <c r="AG50" t="str">
        <f>IF(ISBLANK(VLOOKUP($C50&amp;$D50&amp;$G50,Setup!$D$2:$CX$500,COLUMNS($J50:AG50)+9,FALSE)),"",VLOOKUP($C50&amp;$D50&amp;$G50,Setup!$D$2:$CX$500,COLUMNS($J50:AG50)+9,FALSE))</f>
        <v>Cars</v>
      </c>
      <c r="AH50" t="str">
        <f>IF(ISBLANK(VLOOKUP($C50&amp;$D50&amp;$G50,Setup!$D$2:$CX$500,COLUMNS($J50:AH50)+9,FALSE)),"",VLOOKUP($C50&amp;$D50&amp;$G50,Setup!$D$2:$CX$500,COLUMNS($J50:AH50)+9,FALSE))</f>
        <v>Deals</v>
      </c>
      <c r="AI50" t="str">
        <f>IF(ISBLANK(VLOOKUP($C50&amp;$D50&amp;$G50,Setup!$D$2:$CX$500,COLUMNS($J50:AI50)+9,FALSE)),"",VLOOKUP($C50&amp;$D50&amp;$G50,Setup!$D$2:$CX$500,COLUMNS($J50:AI50)+9,FALSE))</f>
        <v>Activities</v>
      </c>
      <c r="AJ50" t="str">
        <f>IF(ISBLANK(VLOOKUP($C50&amp;$D50&amp;$G50,Setup!$D$2:$CX$500,COLUMNS($J50:AJ50)+9,FALSE)),"",VLOOKUP($C50&amp;$D50&amp;$G50,Setup!$D$2:$CX$500,COLUMNS($J50:AJ50)+9,FALSE))</f>
        <v>My Trips</v>
      </c>
      <c r="AK50" t="str">
        <f>IF(ISBLANK(VLOOKUP($C50&amp;$D50&amp;$G50,Setup!$D$2:$CX$500,COLUMNS($J50:AK50)+9,FALSE)),"",VLOOKUP($C50&amp;$D50&amp;$G50,Setup!$D$2:$CX$500,COLUMNS($J50:AK50)+9,FALSE))</f>
        <v>Itinerary</v>
      </c>
      <c r="AL50" t="str">
        <f>IF(ISBLANK(VLOOKUP($C50&amp;$D50&amp;$G50,Setup!$D$2:$CX$500,COLUMNS($J50:AL50)+9,FALSE)),"",VLOOKUP($C50&amp;$D50&amp;$G50,Setup!$D$2:$CX$500,COLUMNS($J50:AL50)+9,FALSE))</f>
        <v>Points Transfer</v>
      </c>
      <c r="AM50" t="str">
        <f>IF(ISBLANK(VLOOKUP($C50&amp;$D50&amp;$G50,Setup!$D$2:$CX$500,COLUMNS($J50:AM50)+9,FALSE)),"",VLOOKUP($C50&amp;$D50&amp;$G50,Setup!$D$2:$CX$500,COLUMNS($J50:AM50)+9,FALSE))</f>
        <v/>
      </c>
      <c r="AN50" t="str">
        <f>IF(ISBLANK(VLOOKUP($C50&amp;$D50&amp;$G50,Setup!$D$2:$CX$500,COLUMNS($J50:AN50)+9,FALSE)),"",VLOOKUP($C50&amp;$D50&amp;$G50,Setup!$D$2:$CX$500,COLUMNS($J50:AN50)+9,FALSE))</f>
        <v>Shop At Partners</v>
      </c>
      <c r="AO50" t="str">
        <f>IF(ISBLANK(VLOOKUP($C50&amp;$D50&amp;$G50,Setup!$D$2:$CX$500,COLUMNS($J50:AO50)+9,FALSE)),"",VLOOKUP($C50&amp;$D50&amp;$G50,Setup!$D$2:$CX$500,COLUMNS($J50:AO50)+9,FALSE))</f>
        <v>Shop with Points</v>
      </c>
      <c r="AP50" t="str">
        <f>IF(ISBLANK(VLOOKUP($C50&amp;$D50&amp;$G50,Setup!$D$2:$CX$500,COLUMNS($J50:AP50)+9,FALSE)),"",VLOOKUP($C50&amp;$D50&amp;$G50,Setup!$D$2:$CX$500,COLUMNS($J50:AP50)+9,FALSE))</f>
        <v>Instant Rewards</v>
      </c>
      <c r="AQ50" t="str">
        <f>IF(ISBLANK(VLOOKUP($C50&amp;$D50&amp;$G50,Setup!$D$2:$CX$500,COLUMNS($J50:AQ50)+9,FALSE)),"",VLOOKUP($C50&amp;$D50&amp;$G50,Setup!$D$2:$CX$500,COLUMNS($J50:AQ50)+9,FALSE))</f>
        <v>SEE ALL »</v>
      </c>
      <c r="AR50" t="str">
        <f>IF(ISBLANK(VLOOKUP($C50&amp;$D50&amp;$G50,Setup!$D$2:$CX$500,COLUMNS($J50:AR50)+9,FALSE)),"",VLOOKUP($C50&amp;$D50&amp;$G50,Setup!$D$2:$CX$500,COLUMNS($J50:AR50)+9,FALSE))</f>
        <v/>
      </c>
      <c r="AS50" t="str">
        <f>IF(ISBLANK(VLOOKUP($C50&amp;$D50&amp;$G50,Setup!$D$2:$CX$500,COLUMNS($J50:AS50)+9,FALSE)),"",VLOOKUP($C50&amp;$D50&amp;$G50,Setup!$D$2:$CX$500,COLUMNS($J50:AS50)+9,FALSE))</f>
        <v/>
      </c>
      <c r="AT50" t="str">
        <f>IF(ISBLANK(VLOOKUP($C50&amp;$D50&amp;$G50,Setup!$D$2:$CX$500,COLUMNS($J50:AT50)+9,FALSE)),"",VLOOKUP($C50&amp;$D50&amp;$G50,Setup!$D$2:$CX$500,COLUMNS($J50:AT50)+9,FALSE))</f>
        <v/>
      </c>
      <c r="AU50" t="str">
        <f>IF(ISBLANK(VLOOKUP($C50&amp;$D50&amp;$G50,Setup!$D$2:$CX$500,COLUMNS($J50:AU50)+9,FALSE)),"",VLOOKUP($C50&amp;$D50&amp;$G50,Setup!$D$2:$CX$500,COLUMNS($J50:AU50)+9,FALSE))</f>
        <v/>
      </c>
      <c r="AV50" t="str">
        <f>IF(ISBLANK(VLOOKUP($C50&amp;$D50&amp;$G50,Setup!$D$2:$CX$500,COLUMNS($J50:AV50)+9,FALSE)),"",VLOOKUP($C50&amp;$D50&amp;$G50,Setup!$D$2:$CX$500,COLUMNS($J50:AV50)+9,FALSE))</f>
        <v/>
      </c>
      <c r="AW50" t="str">
        <f>IF(ISBLANK(VLOOKUP($C50&amp;$D50&amp;$G50,Setup!$D$2:$CX$500,COLUMNS($J50:AW50)+9,FALSE)),"",VLOOKUP($C50&amp;$D50&amp;$G50,Setup!$D$2:$CX$500,COLUMNS($J50:AW50)+9,FALSE))</f>
        <v/>
      </c>
      <c r="AX50" t="str">
        <f>IF(ISBLANK(VLOOKUP($C50&amp;$D50&amp;$G50,Setup!$D$2:$CX$500,COLUMNS($J50:AX50)+9,FALSE)),"",VLOOKUP($C50&amp;$D50&amp;$G50,Setup!$D$2:$CX$500,COLUMNS($J50:AX50)+9,FALSE))</f>
        <v>Offers and Privileges</v>
      </c>
      <c r="AY50" t="str">
        <f>IF(ISBLANK(VLOOKUP($C50&amp;$D50&amp;$G50,Setup!$D$2:$CX$500,COLUMNS($J50:AY50)+9,FALSE)),"",VLOOKUP($C50&amp;$D50&amp;$G50,Setup!$D$2:$CX$500,COLUMNS($J50:AY50)+9,FALSE))</f>
        <v>Citi World Privileges</v>
      </c>
      <c r="AZ50" t="str">
        <f>IF(ISBLANK(VLOOKUP($C50&amp;$D50&amp;$G50,Setup!$D$2:$CX$500,COLUMNS($J50:AZ50)+9,FALSE)),"",VLOOKUP($C50&amp;$D50&amp;$G50,Setup!$D$2:$CX$500,COLUMNS($J50:AZ50)+9,FALSE))</f>
        <v>Citibank Dining Privileges</v>
      </c>
      <c r="BA50" t="str">
        <f>IF(ISBLANK(VLOOKUP($C50&amp;$D50&amp;$G50,Setup!$D$2:$CX$500,COLUMNS($J50:BA50)+9,FALSE)),"",VLOOKUP($C50&amp;$D50&amp;$G50,Setup!$D$2:$CX$500,COLUMNS($J50:BA50)+9,FALSE))</f>
        <v>SEE ALL »</v>
      </c>
      <c r="BB50" t="str">
        <f>IF(ISBLANK(VLOOKUP($C50&amp;$D50&amp;$G50,Setup!$D$2:$CX$500,COLUMNS($J50:BB50)+9,FALSE)),"",VLOOKUP($C50&amp;$D50&amp;$G50,Setup!$D$2:$CX$500,COLUMNS($J50:BB50)+9,FALSE))</f>
        <v/>
      </c>
      <c r="BC50" t="str">
        <f>IF(ISBLANK(VLOOKUP($C50&amp;$D50&amp;$G50,Setup!$D$2:$CX$500,COLUMNS($J50:BC50)+9,FALSE)),"",VLOOKUP($C50&amp;$D50&amp;$G50,Setup!$D$2:$CX$500,COLUMNS($J50:BC50)+9,FALSE))</f>
        <v/>
      </c>
      <c r="BD50" t="str">
        <f>IF(ISBLANK(VLOOKUP($C50&amp;$D50&amp;$G50,Setup!$D$2:$CX$500,COLUMNS($J50:BD50)+9,FALSE)),"",VLOOKUP($C50&amp;$D50&amp;$G50,Setup!$D$2:$CX$500,COLUMNS($J50:BD50)+9,FALSE))</f>
        <v/>
      </c>
      <c r="BE50" t="str">
        <f>IF(ISBLANK(VLOOKUP($C50&amp;$D50&amp;$G50,Setup!$D$2:$CX$500,COLUMNS($J50:BE50)+9,FALSE)),"",VLOOKUP($C50&amp;$D50&amp;$G50,Setup!$D$2:$CX$500,COLUMNS($J50:BE50)+9,FALSE))</f>
        <v/>
      </c>
      <c r="BF50" t="str">
        <f>IF(ISBLANK(VLOOKUP($C50&amp;$D50&amp;$G50,Setup!$D$2:$CX$500,COLUMNS($J50:BF50)+9,FALSE)),"",VLOOKUP($C50&amp;$D50&amp;$G50,Setup!$D$2:$CX$500,COLUMNS($J50:BF50)+9,FALSE))</f>
        <v/>
      </c>
      <c r="BG50" t="str">
        <f>IF(ISBLANK(VLOOKUP($C50&amp;$D50&amp;$G50,Setup!$D$2:$CX$500,COLUMNS($J50:BG50)+9,FALSE)),"",VLOOKUP($C50&amp;$D50&amp;$G50,Setup!$D$2:$CX$500,COLUMNS($J50:BG50)+9,FALSE))</f>
        <v/>
      </c>
      <c r="BH50" t="str">
        <f>IF(ISBLANK(VLOOKUP($C50&amp;$D50&amp;$G50,Setup!$D$2:$CX$500,COLUMNS($J50:BH50)+9,FALSE)),"",VLOOKUP($C50&amp;$D50&amp;$G50,Setup!$D$2:$CX$500,COLUMNS($J50:BH50)+9,FALSE))</f>
        <v/>
      </c>
      <c r="BI50" t="str">
        <f>IF(ISBLANK(VLOOKUP($C50&amp;$D50&amp;$G50,Setup!$D$2:$CX$500,COLUMNS($J50:BI50)+9,FALSE)),"",VLOOKUP($C50&amp;$D50&amp;$G50,Setup!$D$2:$CX$500,COLUMNS($J50:BI50)+9,FALSE))</f>
        <v/>
      </c>
      <c r="BJ50" t="str">
        <f>IF(ISBLANK(VLOOKUP($C50&amp;$D50&amp;$G50,Setup!$D$2:$CX$500,COLUMNS($J50:BJ50)+9,FALSE)),"",VLOOKUP($C50&amp;$D50&amp;$G50,Setup!$D$2:$CX$500,COLUMNS($J50:BJ50)+9,FALSE))</f>
        <v/>
      </c>
      <c r="BK50" t="str">
        <f>IF(ISBLANK(VLOOKUP($C50&amp;$D50&amp;$G50,Setup!$D$2:$CX$500,COLUMNS($J50:BK50)+9,FALSE)),"",VLOOKUP($C50&amp;$D50&amp;$G50,Setup!$D$2:$CX$500,COLUMNS($J50:BK50)+9,FALSE))</f>
        <v/>
      </c>
      <c r="BL50" t="str">
        <f>IF(ISBLANK(VLOOKUP($C50&amp;$D50&amp;$G50,Setup!$D$2:$CX$500,COLUMNS($J50:BL50)+9,FALSE)),"",VLOOKUP($C50&amp;$D50&amp;$G50,Setup!$D$2:$CX$500,COLUMNS($J50:BL50)+9,FALSE))</f>
        <v/>
      </c>
      <c r="BM50" t="str">
        <f>IF(ISBLANK(VLOOKUP($C50&amp;$D50&amp;$G50,Setup!$D$2:$CX$500,COLUMNS($J50:BM50)+9,FALSE)),"",VLOOKUP($C50&amp;$D50&amp;$G50,Setup!$D$2:$CX$500,COLUMNS($J50:BM50)+9,FALSE))</f>
        <v/>
      </c>
      <c r="BN50" t="str">
        <f>IF(ISBLANK(VLOOKUP($C50&amp;$D50&amp;$G50,Setup!$D$2:$CX$500,COLUMNS($J50:BN50)+9,FALSE)),"",VLOOKUP($C50&amp;$D50&amp;$G50,Setup!$D$2:$CX$500,COLUMNS($J50:BN50)+9,FALSE))</f>
        <v/>
      </c>
      <c r="BO50" t="str">
        <f>IF(ISBLANK(VLOOKUP($C50&amp;$D50&amp;$G50,Setup!$D$2:$CX$500,COLUMNS($J50:BO50)+9,FALSE)),"",VLOOKUP($C50&amp;$D50&amp;$G50,Setup!$D$2:$CX$500,COLUMNS($J50:BO50)+9,FALSE))</f>
        <v/>
      </c>
      <c r="BP50" t="str">
        <f>IF(ISBLANK(VLOOKUP($C50&amp;$D50&amp;$G50,Setup!$D$2:$CX$500,COLUMNS($J50:BP50)+9,FALSE)),"",VLOOKUP($C50&amp;$D50&amp;$G50,Setup!$D$2:$CX$500,COLUMNS($J50:BP50)+9,FALSE))</f>
        <v/>
      </c>
      <c r="BQ50" t="str">
        <f>IF(ISBLANK(VLOOKUP($C50&amp;$D50&amp;$G50,Setup!$D$2:$CX$500,COLUMNS($J50:BQ50)+9,FALSE)),"",VLOOKUP($C50&amp;$D50&amp;$G50,Setup!$D$2:$CX$500,COLUMNS($J50:BQ50)+9,FALSE))</f>
        <v/>
      </c>
      <c r="BR50" t="str">
        <f>IF(ISBLANK(VLOOKUP($C50&amp;$D50&amp;$G50,Setup!$D$2:$CX$500,COLUMNS($J50:BR50)+9,FALSE)),"",VLOOKUP($C50&amp;$D50&amp;$G50,Setup!$D$2:$CX$500,COLUMNS($J50:BR50)+9,FALSE))</f>
        <v/>
      </c>
      <c r="BS50" t="str">
        <f>IF(ISBLANK(VLOOKUP($C50&amp;$D50&amp;$G50,Setup!$D$2:$CX$500,COLUMNS($J50:BS50)+9,FALSE)),"",VLOOKUP($C50&amp;$D50&amp;$G50,Setup!$D$2:$CX$500,COLUMNS($J50:BS50)+9,FALSE))</f>
        <v/>
      </c>
      <c r="BT50" t="str">
        <f>IF(ISBLANK(VLOOKUP($C50&amp;$D50&amp;$G50,Setup!$D$2:$CX$500,COLUMNS($J50:BT50)+9,FALSE)),"",VLOOKUP($C50&amp;$D50&amp;$G50,Setup!$D$2:$CX$500,COLUMNS($J50:BT50)+9,FALSE))</f>
        <v/>
      </c>
      <c r="BU50" t="str">
        <f>IF(ISBLANK(VLOOKUP($C50&amp;$D50&amp;$G50,Setup!$D$2:$CX$500,COLUMNS($J50:BU50)+9,FALSE)),"",VLOOKUP($C50&amp;$D50&amp;$G50,Setup!$D$2:$CX$500,COLUMNS($J50:BU50)+9,FALSE))</f>
        <v/>
      </c>
      <c r="BV50" t="str">
        <f>IF(ISBLANK(VLOOKUP($C50&amp;$D50&amp;$G50,Setup!$D$2:$CX$500,COLUMNS($J50:BV50)+9,FALSE)),"",VLOOKUP($C50&amp;$D50&amp;$G50,Setup!$D$2:$CX$500,COLUMNS($J50:BV50)+9,FALSE))</f>
        <v/>
      </c>
      <c r="BW50" t="str">
        <f>IF(ISBLANK(VLOOKUP($C50&amp;$D50&amp;$G50,Setup!$D$2:$CX$500,COLUMNS($J50:BW50)+9,FALSE)),"",VLOOKUP($C50&amp;$D50&amp;$G50,Setup!$D$2:$CX$500,COLUMNS($J50:BW50)+9,FALSE))</f>
        <v/>
      </c>
      <c r="BX50" t="str">
        <f>IF(ISBLANK(VLOOKUP($C50&amp;$D50&amp;$G50,Setup!$D$2:$CX$500,COLUMNS($J50:BX50)+9,FALSE)),"",VLOOKUP($C50&amp;$D50&amp;$G50,Setup!$D$2:$CX$500,COLUMNS($J50:BX50)+9,FALSE))</f>
        <v/>
      </c>
      <c r="BY50" t="str">
        <f>IF(ISBLANK(VLOOKUP($C50&amp;$D50&amp;$G50,Setup!$D$2:$CX$500,COLUMNS($J50:BY50)+9,FALSE)),"",VLOOKUP($C50&amp;$D50&amp;$G50,Setup!$D$2:$CX$500,COLUMNS($J50:BY50)+9,FALSE))</f>
        <v/>
      </c>
      <c r="BZ50" t="str">
        <f>IF(ISBLANK(VLOOKUP($C50&amp;$D50&amp;$G50,Setup!$D$2:$CX$500,COLUMNS($J50:BZ50)+9,FALSE)),"",VLOOKUP($C50&amp;$D50&amp;$G50,Setup!$D$2:$CX$500,COLUMNS($J50:BZ50)+9,FALSE))</f>
        <v/>
      </c>
      <c r="CA50" t="str">
        <f>IF(ISBLANK(VLOOKUP($C50&amp;$D50&amp;$G50,Setup!$D$2:$CX$500,COLUMNS($J50:CA50)+9,FALSE)),"",VLOOKUP($C50&amp;$D50&amp;$G50,Setup!$D$2:$CX$500,COLUMNS($J50:CA50)+9,FALSE))</f>
        <v/>
      </c>
      <c r="CB50" t="str">
        <f>IF(ISBLANK(VLOOKUP($C50&amp;$D50&amp;$G50,Setup!$D$2:$CX$500,COLUMNS($J50:CB50)+9,FALSE)),"",VLOOKUP($C50&amp;$D50&amp;$G50,Setup!$D$2:$CX$500,COLUMNS($J50:CB50)+9,FALSE))</f>
        <v/>
      </c>
      <c r="CC50" t="str">
        <f>IF(ISBLANK(VLOOKUP($C50&amp;$D50&amp;$G50,Setup!$D$2:$CX$500,COLUMNS($J50:CC50)+9,FALSE)),"",VLOOKUP($C50&amp;$D50&amp;$G50,Setup!$D$2:$CX$500,COLUMNS($J50:CC50)+9,FALSE))</f>
        <v/>
      </c>
      <c r="CD50" t="str">
        <f>IF(ISBLANK(VLOOKUP($C50&amp;$D50&amp;$G50,Setup!$D$2:$CX$500,COLUMNS($J50:CD50)+9,FALSE)),"",VLOOKUP($C50&amp;$D50&amp;$G50,Setup!$D$2:$CX$500,COLUMNS($J50:CD50)+9,FALSE))</f>
        <v/>
      </c>
      <c r="CE50" t="str">
        <f>IF(ISBLANK(VLOOKUP($C50&amp;$D50&amp;$G50,Setup!$D$2:$CX$500,COLUMNS($J50:CE50)+9,FALSE)),"",VLOOKUP($C50&amp;$D50&amp;$G50,Setup!$D$2:$CX$500,COLUMNS($J50:CE50)+9,FALSE))</f>
        <v/>
      </c>
      <c r="CF50" t="str">
        <f>IF(ISBLANK(VLOOKUP($C50&amp;$D50&amp;$G50,Setup!$D$2:$CX$500,COLUMNS($J50:CF50)+9,FALSE)),"",VLOOKUP($C50&amp;$D50&amp;$G50,Setup!$D$2:$CX$500,COLUMNS($J50:CF50)+9,FALSE))</f>
        <v/>
      </c>
      <c r="CG50" t="str">
        <f>IF(ISBLANK(VLOOKUP($C50&amp;$D50&amp;$G50,Setup!$D$2:$CX$500,COLUMNS($J50:CG50)+9,FALSE)),"",VLOOKUP($C50&amp;$D50&amp;$G50,Setup!$D$2:$CX$500,COLUMNS($J50:CG50)+9,FALSE))</f>
        <v/>
      </c>
      <c r="CH50" t="str">
        <f>IF(ISBLANK(VLOOKUP($C50&amp;$D50&amp;$G50,Setup!$D$2:$CX$500,COLUMNS($J50:CH50)+9,FALSE)),"",VLOOKUP($C50&amp;$D50&amp;$G50,Setup!$D$2:$CX$500,COLUMNS($J50:CH50)+9,FALSE))</f>
        <v/>
      </c>
      <c r="CI50" t="str">
        <f>IF(ISBLANK(VLOOKUP($C50&amp;$D50&amp;$G50,Setup!$D$2:$CX$500,COLUMNS($J50:CI50)+9,FALSE)),"",VLOOKUP($C50&amp;$D50&amp;$G50,Setup!$D$2:$CX$500,COLUMNS($J50:CI50)+9,FALSE))</f>
        <v/>
      </c>
      <c r="CJ50" t="str">
        <f>IF(ISBLANK(VLOOKUP($C50&amp;$D50&amp;$G50,Setup!$D$2:$CX$500,COLUMNS($J50:CJ50)+9,FALSE)),"",VLOOKUP($C50&amp;$D50&amp;$G50,Setup!$D$2:$CX$500,COLUMNS($J50:CJ50)+9,FALSE))</f>
        <v/>
      </c>
      <c r="CK50" t="str">
        <f>IF(ISBLANK(VLOOKUP($C50&amp;$D50&amp;$G50,Setup!$D$2:$CX$500,COLUMNS($J50:CK50)+9,FALSE)),"",VLOOKUP($C50&amp;$D50&amp;$G50,Setup!$D$2:$CX$500,COLUMNS($J50:CK50)+9,FALSE))</f>
        <v/>
      </c>
      <c r="CL50" t="str">
        <f>IF(ISBLANK(VLOOKUP($C50&amp;$D50&amp;$G50,Setup!$D$2:$CX$500,COLUMNS($J50:CL50)+9,FALSE)),"",VLOOKUP($C50&amp;$D50&amp;$G50,Setup!$D$2:$CX$500,COLUMNS($J50:CL50)+9,FALSE))</f>
        <v/>
      </c>
      <c r="CM50" t="str">
        <f>IF(ISBLANK(VLOOKUP($C50&amp;$D50&amp;$G50,Setup!$D$2:$CX$500,COLUMNS($J50:CM50)+9,FALSE)),"",VLOOKUP($C50&amp;$D50&amp;$G50,Setup!$D$2:$CX$500,COLUMNS($J50:CM50)+9,FALSE))</f>
        <v/>
      </c>
      <c r="CN50" t="str">
        <f>IF(ISBLANK(VLOOKUP($C50&amp;$D50&amp;$G50,Setup!$D$2:$CX$500,COLUMNS($J50:CN50)+9,FALSE)),"",VLOOKUP($C50&amp;$D50&amp;$G50,Setup!$D$2:$CX$500,COLUMNS($J50:CN50)+9,FALSE))</f>
        <v/>
      </c>
      <c r="CO50" t="str">
        <f>IF(ISBLANK(VLOOKUP($C50&amp;$D50&amp;$G50,Setup!$D$2:$CX$500,COLUMNS($J50:CO50)+9,FALSE)),"",VLOOKUP($C50&amp;$D50&amp;$G50,Setup!$D$2:$CX$500,COLUMNS($J50:CO50)+9,FALSE))</f>
        <v/>
      </c>
      <c r="CP50" t="str">
        <f>IF(ISBLANK(VLOOKUP($C50&amp;$D50&amp;$G50,Setup!$D$2:$CX$500,COLUMNS($J50:CP50)+9,FALSE)),"",VLOOKUP($C50&amp;$D50&amp;$G50,Setup!$D$2:$CX$500,COLUMNS($J50:CP50)+9,FALSE))</f>
        <v/>
      </c>
      <c r="CQ50" t="str">
        <f>IF(ISBLANK(VLOOKUP($C50&amp;$D50&amp;$G50,Setup!$D$2:$CX$500,COLUMNS($J50:CQ50)+9,FALSE)),"",VLOOKUP($C50&amp;$D50&amp;$G50,Setup!$D$2:$CX$500,COLUMNS($J50:CQ50)+9,FALSE))</f>
        <v/>
      </c>
      <c r="CR50" t="str">
        <f>IF(ISBLANK(VLOOKUP($C50&amp;$D50&amp;$G50,Setup!$D$2:$CX$500,COLUMNS($J50:CR50)+9,FALSE)),"",VLOOKUP($C50&amp;$D50&amp;$G50,Setup!$D$2:$CX$500,COLUMNS($J50:CR50)+9,FALSE))</f>
        <v/>
      </c>
      <c r="CS50" t="str">
        <f>IF(ISBLANK(VLOOKUP($C50&amp;$D50&amp;$G50,Setup!$D$2:$CX$500,COLUMNS($J50:CS50)+9,FALSE)),"",VLOOKUP($C50&amp;$D50&amp;$G50,Setup!$D$2:$CX$500,COLUMNS($J50:CS50)+9,FALSE))</f>
        <v/>
      </c>
      <c r="CT50" t="str">
        <f>IF(ISBLANK(VLOOKUP($C50&amp;$D50&amp;$G50,Setup!$D$2:$CX$500,COLUMNS($J50:CT50)+9,FALSE)),"",VLOOKUP($C50&amp;$D50&amp;$G50,Setup!$D$2:$CX$500,COLUMNS($J50:CT50)+9,FALSE))</f>
        <v/>
      </c>
      <c r="CU50" t="str">
        <f>IF(ISBLANK(VLOOKUP($C50&amp;$D50&amp;$G50,Setup!$D$2:$CX$500,COLUMNS($J50:CU50)+9,FALSE)),"",VLOOKUP($C50&amp;$D50&amp;$G50,Setup!$D$2:$CX$500,COLUMNS($J50:CU50)+9,FALSE))</f>
        <v/>
      </c>
    </row>
    <row r="51" spans="1:99" x14ac:dyDescent="0.25">
      <c r="A51" t="s">
        <v>515</v>
      </c>
      <c r="B51" t="s">
        <v>156</v>
      </c>
      <c r="C51" s="1" t="s">
        <v>19</v>
      </c>
      <c r="D51" s="1" t="s">
        <v>209</v>
      </c>
      <c r="E51" s="1" t="s">
        <v>593</v>
      </c>
      <c r="F51" s="1" t="s">
        <v>205</v>
      </c>
      <c r="G51" s="1" t="s">
        <v>213</v>
      </c>
      <c r="H51" s="1" t="s">
        <v>594</v>
      </c>
      <c r="I51" s="1" t="s">
        <v>586</v>
      </c>
      <c r="J51" t="str">
        <f>IF(ISBLANK(VLOOKUP($C51&amp;$D51&amp;$G51,Setup!$D$2:$CX$500,COLUMNS($J51:J51)+9,FALSE)),"",VLOOKUP($C51&amp;$D51&amp;$G51,Setup!$D$2:$CX$500,COLUMNS($J51:J51)+9,FALSE))</f>
        <v>ของกำนัล</v>
      </c>
      <c r="K51" t="str">
        <f>IF(ISBLANK(VLOOKUP($C51&amp;$D51&amp;$G51,Setup!$D$2:$CX$500,COLUMNS($J51:K51)+9,FALSE)),"",VLOOKUP($C51&amp;$D51&amp;$G51,Setup!$D$2:$CX$500,COLUMNS($J51:K51)+9,FALSE))</f>
        <v>ดูทั้งหมด »</v>
      </c>
      <c r="L51" t="str">
        <f>IF(ISBLANK(VLOOKUP($C51&amp;$D51&amp;$G51,Setup!$D$2:$CX$500,COLUMNS($J51:L51)+9,FALSE)),"",VLOOKUP($C51&amp;$D51&amp;$G51,Setup!$D$2:$CX$500,COLUMNS($J51:L51)+9,FALSE))</f>
        <v/>
      </c>
      <c r="M51" t="str">
        <f>IF(ISBLANK(VLOOKUP($C51&amp;$D51&amp;$G51,Setup!$D$2:$CX$500,COLUMNS($J51:M51)+9,FALSE)),"",VLOOKUP($C51&amp;$D51&amp;$G51,Setup!$D$2:$CX$500,COLUMNS($J51:M51)+9,FALSE))</f>
        <v/>
      </c>
      <c r="N51" t="str">
        <f>IF(ISBLANK(VLOOKUP($C51&amp;$D51&amp;$G51,Setup!$D$2:$CX$500,COLUMNS($J51:N51)+9,FALSE)),"",VLOOKUP($C51&amp;$D51&amp;$G51,Setup!$D$2:$CX$500,COLUMNS($J51:N51)+9,FALSE))</f>
        <v/>
      </c>
      <c r="O51" t="str">
        <f>IF(ISBLANK(VLOOKUP($C51&amp;$D51&amp;$G51,Setup!$D$2:$CX$500,COLUMNS($J51:O51)+9,FALSE)),"",VLOOKUP($C51&amp;$D51&amp;$G51,Setup!$D$2:$CX$500,COLUMNS($J51:O51)+9,FALSE))</f>
        <v/>
      </c>
      <c r="P51" t="str">
        <f>IF(ISBLANK(VLOOKUP($C51&amp;$D51&amp;$G51,Setup!$D$2:$CX$500,COLUMNS($J51:P51)+9,FALSE)),"",VLOOKUP($C51&amp;$D51&amp;$G51,Setup!$D$2:$CX$500,COLUMNS($J51:P51)+9,FALSE))</f>
        <v/>
      </c>
      <c r="Q51" t="str">
        <f>IF(ISBLANK(VLOOKUP($C51&amp;$D51&amp;$G51,Setup!$D$2:$CX$500,COLUMNS($J51:Q51)+9,FALSE)),"",VLOOKUP($C51&amp;$D51&amp;$G51,Setup!$D$2:$CX$500,COLUMNS($J51:Q51)+9,FALSE))</f>
        <v/>
      </c>
      <c r="R51" t="str">
        <f>IF(ISBLANK(VLOOKUP($C51&amp;$D51&amp;$G51,Setup!$D$2:$CX$500,COLUMNS($J51:R51)+9,FALSE)),"",VLOOKUP($C51&amp;$D51&amp;$G51,Setup!$D$2:$CX$500,COLUMNS($J51:R51)+9,FALSE))</f>
        <v/>
      </c>
      <c r="S51" t="str">
        <f>IF(ISBLANK(VLOOKUP($C51&amp;$D51&amp;$G51,Setup!$D$2:$CX$500,COLUMNS($J51:S51)+9,FALSE)),"",VLOOKUP($C51&amp;$D51&amp;$G51,Setup!$D$2:$CX$500,COLUMNS($J51:S51)+9,FALSE))</f>
        <v/>
      </c>
      <c r="T51" t="str">
        <f>IF(ISBLANK(VLOOKUP($C51&amp;$D51&amp;$G51,Setup!$D$2:$CX$500,COLUMNS($J51:T51)+9,FALSE)),"",VLOOKUP($C51&amp;$D51&amp;$G51,Setup!$D$2:$CX$500,COLUMNS($J51:T51)+9,FALSE))</f>
        <v>คะแนนเงินสด</v>
      </c>
      <c r="U51" t="str">
        <f>IF(ISBLANK(VLOOKUP($C51&amp;$D51&amp;$G51,Setup!$D$2:$CX$500,COLUMNS($J51:U51)+9,FALSE)),"",VLOOKUP($C51&amp;$D51&amp;$G51,Setup!$D$2:$CX$500,COLUMNS($J51:U51)+9,FALSE))</f>
        <v>บัตรกำนัล</v>
      </c>
      <c r="V51" t="str">
        <f>IF(ISBLANK(VLOOKUP($C51&amp;$D51&amp;$G51,Setup!$D$2:$CX$500,COLUMNS($J51:V51)+9,FALSE)),"",VLOOKUP($C51&amp;$D51&amp;$G51,Setup!$D$2:$CX$500,COLUMNS($J51:V51)+9,FALSE))</f>
        <v>เครดิตเงินคืน</v>
      </c>
      <c r="W51" t="str">
        <f>IF(ISBLANK(VLOOKUP($C51&amp;$D51&amp;$G51,Setup!$D$2:$CX$500,COLUMNS($J51:W51)+9,FALSE)),"",VLOOKUP($C51&amp;$D51&amp;$G51,Setup!$D$2:$CX$500,COLUMNS($J51:W51)+9,FALSE))</f>
        <v>เงินบริจาค</v>
      </c>
      <c r="X51" t="str">
        <f>IF(ISBLANK(VLOOKUP($C51&amp;$D51&amp;$G51,Setup!$D$2:$CX$500,COLUMNS($J51:X51)+9,FALSE)),"",VLOOKUP($C51&amp;$D51&amp;$G51,Setup!$D$2:$CX$500,COLUMNS($J51:X51)+9,FALSE))</f>
        <v>ดูรายการคะแนนเงินสดทั้งหมด &gt;&gt;</v>
      </c>
      <c r="Y51" t="str">
        <f>IF(ISBLANK(VLOOKUP($C51&amp;$D51&amp;$G51,Setup!$D$2:$CX$500,COLUMNS($J51:Y51)+9,FALSE)),"",VLOOKUP($C51&amp;$D51&amp;$G51,Setup!$D$2:$CX$500,COLUMNS($J51:Y51)+9,FALSE))</f>
        <v/>
      </c>
      <c r="Z51" t="str">
        <f>IF(ISBLANK(VLOOKUP($C51&amp;$D51&amp;$G51,Setup!$D$2:$CX$500,COLUMNS($J51:Z51)+9,FALSE)),"",VLOOKUP($C51&amp;$D51&amp;$G51,Setup!$D$2:$CX$500,COLUMNS($J51:Z51)+9,FALSE))</f>
        <v/>
      </c>
      <c r="AA51" t="str">
        <f>IF(ISBLANK(VLOOKUP($C51&amp;$D51&amp;$G51,Setup!$D$2:$CX$500,COLUMNS($J51:AA51)+9,FALSE)),"",VLOOKUP($C51&amp;$D51&amp;$G51,Setup!$D$2:$CX$500,COLUMNS($J51:AA51)+9,FALSE))</f>
        <v/>
      </c>
      <c r="AB51" t="str">
        <f>IF(ISBLANK(VLOOKUP($C51&amp;$D51&amp;$G51,Setup!$D$2:$CX$500,COLUMNS($J51:AB51)+9,FALSE)),"",VLOOKUP($C51&amp;$D51&amp;$G51,Setup!$D$2:$CX$500,COLUMNS($J51:AB51)+9,FALSE))</f>
        <v/>
      </c>
      <c r="AC51" t="str">
        <f>IF(ISBLANK(VLOOKUP($C51&amp;$D51&amp;$G51,Setup!$D$2:$CX$500,COLUMNS($J51:AC51)+9,FALSE)),"",VLOOKUP($C51&amp;$D51&amp;$G51,Setup!$D$2:$CX$500,COLUMNS($J51:AC51)+9,FALSE))</f>
        <v/>
      </c>
      <c r="AD51" t="str">
        <f>IF(ISBLANK(VLOOKUP($C51&amp;$D51&amp;$G51,Setup!$D$2:$CX$500,COLUMNS($J51:AD51)+9,FALSE)),"",VLOOKUP($C51&amp;$D51&amp;$G51,Setup!$D$2:$CX$500,COLUMNS($J51:AD51)+9,FALSE))</f>
        <v>ท่องเที่ยว</v>
      </c>
      <c r="AE51" t="str">
        <f>IF(ISBLANK(VLOOKUP($C51&amp;$D51&amp;$G51,Setup!$D$2:$CX$500,COLUMNS($J51:AE51)+9,FALSE)),"",VLOOKUP($C51&amp;$D51&amp;$G51,Setup!$D$2:$CX$500,COLUMNS($J51:AE51)+9,FALSE))</f>
        <v>เที่ยวบิน</v>
      </c>
      <c r="AF51" t="str">
        <f>IF(ISBLANK(VLOOKUP($C51&amp;$D51&amp;$G51,Setup!$D$2:$CX$500,COLUMNS($J51:AF51)+9,FALSE)),"",VLOOKUP($C51&amp;$D51&amp;$G51,Setup!$D$2:$CX$500,COLUMNS($J51:AF51)+9,FALSE))</f>
        <v>โรงแรม</v>
      </c>
      <c r="AG51" t="str">
        <f>IF(ISBLANK(VLOOKUP($C51&amp;$D51&amp;$G51,Setup!$D$2:$CX$500,COLUMNS($J51:AG51)+9,FALSE)),"",VLOOKUP($C51&amp;$D51&amp;$G51,Setup!$D$2:$CX$500,COLUMNS($J51:AG51)+9,FALSE))</f>
        <v>รถเช่า</v>
      </c>
      <c r="AH51" t="str">
        <f>IF(ISBLANK(VLOOKUP($C51&amp;$D51&amp;$G51,Setup!$D$2:$CX$500,COLUMNS($J51:AH51)+9,FALSE)),"",VLOOKUP($C51&amp;$D51&amp;$G51,Setup!$D$2:$CX$500,COLUMNS($J51:AH51)+9,FALSE))</f>
        <v>ข้อเสนอ</v>
      </c>
      <c r="AI51" t="str">
        <f>IF(ISBLANK(VLOOKUP($C51&amp;$D51&amp;$G51,Setup!$D$2:$CX$500,COLUMNS($J51:AI51)+9,FALSE)),"",VLOOKUP($C51&amp;$D51&amp;$G51,Setup!$D$2:$CX$500,COLUMNS($J51:AI51)+9,FALSE))</f>
        <v>กิจกรรม</v>
      </c>
      <c r="AJ51" t="str">
        <f>IF(ISBLANK(VLOOKUP($C51&amp;$D51&amp;$G51,Setup!$D$2:$CX$500,COLUMNS($J51:AJ51)+9,FALSE)),"",VLOOKUP($C51&amp;$D51&amp;$G51,Setup!$D$2:$CX$500,COLUMNS($J51:AJ51)+9,FALSE))</f>
        <v>การเดินทางของฉัน</v>
      </c>
      <c r="AK51" t="str">
        <f>IF(ISBLANK(VLOOKUP($C51&amp;$D51&amp;$G51,Setup!$D$2:$CX$500,COLUMNS($J51:AK51)+9,FALSE)),"",VLOOKUP($C51&amp;$D51&amp;$G51,Setup!$D$2:$CX$500,COLUMNS($J51:AK51)+9,FALSE))</f>
        <v>แผนการเดินทาง</v>
      </c>
      <c r="AL51" t="str">
        <f>IF(ISBLANK(VLOOKUP($C51&amp;$D51&amp;$G51,Setup!$D$2:$CX$500,COLUMNS($J51:AL51)+9,FALSE)),"",VLOOKUP($C51&amp;$D51&amp;$G51,Setup!$D$2:$CX$500,COLUMNS($J51:AL51)+9,FALSE))</f>
        <v>โอนคะแนนสะสม</v>
      </c>
      <c r="AM51" t="str">
        <f>IF(ISBLANK(VLOOKUP($C51&amp;$D51&amp;$G51,Setup!$D$2:$CX$500,COLUMNS($J51:AM51)+9,FALSE)),"",VLOOKUP($C51&amp;$D51&amp;$G51,Setup!$D$2:$CX$500,COLUMNS($J51:AM51)+9,FALSE))</f>
        <v/>
      </c>
      <c r="AN51" t="str">
        <f>IF(ISBLANK(VLOOKUP($C51&amp;$D51&amp;$G51,Setup!$D$2:$CX$500,COLUMNS($J51:AN51)+9,FALSE)),"",VLOOKUP($C51&amp;$D51&amp;$G51,Setup!$D$2:$CX$500,COLUMNS($J51:AN51)+9,FALSE))</f>
        <v>แลกคะแนนสะสม ณ ร้านค้า</v>
      </c>
      <c r="AO51" t="str">
        <f>IF(ISBLANK(VLOOKUP($C51&amp;$D51&amp;$G51,Setup!$D$2:$CX$500,COLUMNS($J51:AO51)+9,FALSE)),"",VLOOKUP($C51&amp;$D51&amp;$G51,Setup!$D$2:$CX$500,COLUMNS($J51:AO51)+9,FALSE))</f>
        <v>แลกซื้อด้วยคะแนนสะสม</v>
      </c>
      <c r="AP51" t="str">
        <f>IF(ISBLANK(VLOOKUP($C51&amp;$D51&amp;$G51,Setup!$D$2:$CX$500,COLUMNS($J51:AP51)+9,FALSE)),"",VLOOKUP($C51&amp;$D51&amp;$G51,Setup!$D$2:$CX$500,COLUMNS($J51:AP51)+9,FALSE))</f>
        <v>แลกรับของกำนัลทันที่ที่จุดขาย</v>
      </c>
      <c r="AQ51" t="str">
        <f>IF(ISBLANK(VLOOKUP($C51&amp;$D51&amp;$G51,Setup!$D$2:$CX$500,COLUMNS($J51:AQ51)+9,FALSE)),"",VLOOKUP($C51&amp;$D51&amp;$G51,Setup!$D$2:$CX$500,COLUMNS($J51:AQ51)+9,FALSE))</f>
        <v>ดูทั้งหมด »</v>
      </c>
      <c r="AR51" t="str">
        <f>IF(ISBLANK(VLOOKUP($C51&amp;$D51&amp;$G51,Setup!$D$2:$CX$500,COLUMNS($J51:AR51)+9,FALSE)),"",VLOOKUP($C51&amp;$D51&amp;$G51,Setup!$D$2:$CX$500,COLUMNS($J51:AR51)+9,FALSE))</f>
        <v/>
      </c>
      <c r="AS51" t="str">
        <f>IF(ISBLANK(VLOOKUP($C51&amp;$D51&amp;$G51,Setup!$D$2:$CX$500,COLUMNS($J51:AS51)+9,FALSE)),"",VLOOKUP($C51&amp;$D51&amp;$G51,Setup!$D$2:$CX$500,COLUMNS($J51:AS51)+9,FALSE))</f>
        <v/>
      </c>
      <c r="AT51" t="str">
        <f>IF(ISBLANK(VLOOKUP($C51&amp;$D51&amp;$G51,Setup!$D$2:$CX$500,COLUMNS($J51:AT51)+9,FALSE)),"",VLOOKUP($C51&amp;$D51&amp;$G51,Setup!$D$2:$CX$500,COLUMNS($J51:AT51)+9,FALSE))</f>
        <v/>
      </c>
      <c r="AU51" t="str">
        <f>IF(ISBLANK(VLOOKUP($C51&amp;$D51&amp;$G51,Setup!$D$2:$CX$500,COLUMNS($J51:AU51)+9,FALSE)),"",VLOOKUP($C51&amp;$D51&amp;$G51,Setup!$D$2:$CX$500,COLUMNS($J51:AU51)+9,FALSE))</f>
        <v/>
      </c>
      <c r="AV51" t="str">
        <f>IF(ISBLANK(VLOOKUP($C51&amp;$D51&amp;$G51,Setup!$D$2:$CX$500,COLUMNS($J51:AV51)+9,FALSE)),"",VLOOKUP($C51&amp;$D51&amp;$G51,Setup!$D$2:$CX$500,COLUMNS($J51:AV51)+9,FALSE))</f>
        <v/>
      </c>
      <c r="AW51" t="str">
        <f>IF(ISBLANK(VLOOKUP($C51&amp;$D51&amp;$G51,Setup!$D$2:$CX$500,COLUMNS($J51:AW51)+9,FALSE)),"",VLOOKUP($C51&amp;$D51&amp;$G51,Setup!$D$2:$CX$500,COLUMNS($J51:AW51)+9,FALSE))</f>
        <v/>
      </c>
      <c r="AX51" t="str">
        <f>IF(ISBLANK(VLOOKUP($C51&amp;$D51&amp;$G51,Setup!$D$2:$CX$500,COLUMNS($J51:AX51)+9,FALSE)),"",VLOOKUP($C51&amp;$D51&amp;$G51,Setup!$D$2:$CX$500,COLUMNS($J51:AX51)+9,FALSE))</f>
        <v>ข้อเสนอและสิทธิพิเศษ</v>
      </c>
      <c r="AY51" t="str">
        <f>IF(ISBLANK(VLOOKUP($C51&amp;$D51&amp;$G51,Setup!$D$2:$CX$500,COLUMNS($J51:AY51)+9,FALSE)),"",VLOOKUP($C51&amp;$D51&amp;$G51,Setup!$D$2:$CX$500,COLUMNS($J51:AY51)+9,FALSE))</f>
        <v>สิทธิประโยชน์ทั่วทุกมุมโลก</v>
      </c>
      <c r="AZ51" t="str">
        <f>IF(ISBLANK(VLOOKUP($C51&amp;$D51&amp;$G51,Setup!$D$2:$CX$500,COLUMNS($J51:AZ51)+9,FALSE)),"",VLOOKUP($C51&amp;$D51&amp;$G51,Setup!$D$2:$CX$500,COLUMNS($J51:AZ51)+9,FALSE))</f>
        <v>สิทธิพิเศษ ณ ร้านอาหาร</v>
      </c>
      <c r="BA51" t="str">
        <f>IF(ISBLANK(VLOOKUP($C51&amp;$D51&amp;$G51,Setup!$D$2:$CX$500,COLUMNS($J51:BA51)+9,FALSE)),"",VLOOKUP($C51&amp;$D51&amp;$G51,Setup!$D$2:$CX$500,COLUMNS($J51:BA51)+9,FALSE))</f>
        <v>ดูทั้งหมด »</v>
      </c>
      <c r="BB51" t="str">
        <f>IF(ISBLANK(VLOOKUP($C51&amp;$D51&amp;$G51,Setup!$D$2:$CX$500,COLUMNS($J51:BB51)+9,FALSE)),"",VLOOKUP($C51&amp;$D51&amp;$G51,Setup!$D$2:$CX$500,COLUMNS($J51:BB51)+9,FALSE))</f>
        <v/>
      </c>
      <c r="BC51" t="str">
        <f>IF(ISBLANK(VLOOKUP($C51&amp;$D51&amp;$G51,Setup!$D$2:$CX$500,COLUMNS($J51:BC51)+9,FALSE)),"",VLOOKUP($C51&amp;$D51&amp;$G51,Setup!$D$2:$CX$500,COLUMNS($J51:BC51)+9,FALSE))</f>
        <v/>
      </c>
      <c r="BD51" t="str">
        <f>IF(ISBLANK(VLOOKUP($C51&amp;$D51&amp;$G51,Setup!$D$2:$CX$500,COLUMNS($J51:BD51)+9,FALSE)),"",VLOOKUP($C51&amp;$D51&amp;$G51,Setup!$D$2:$CX$500,COLUMNS($J51:BD51)+9,FALSE))</f>
        <v/>
      </c>
      <c r="BE51" t="str">
        <f>IF(ISBLANK(VLOOKUP($C51&amp;$D51&amp;$G51,Setup!$D$2:$CX$500,COLUMNS($J51:BE51)+9,FALSE)),"",VLOOKUP($C51&amp;$D51&amp;$G51,Setup!$D$2:$CX$500,COLUMNS($J51:BE51)+9,FALSE))</f>
        <v/>
      </c>
      <c r="BF51" t="str">
        <f>IF(ISBLANK(VLOOKUP($C51&amp;$D51&amp;$G51,Setup!$D$2:$CX$500,COLUMNS($J51:BF51)+9,FALSE)),"",VLOOKUP($C51&amp;$D51&amp;$G51,Setup!$D$2:$CX$500,COLUMNS($J51:BF51)+9,FALSE))</f>
        <v/>
      </c>
      <c r="BG51" t="str">
        <f>IF(ISBLANK(VLOOKUP($C51&amp;$D51&amp;$G51,Setup!$D$2:$CX$500,COLUMNS($J51:BG51)+9,FALSE)),"",VLOOKUP($C51&amp;$D51&amp;$G51,Setup!$D$2:$CX$500,COLUMNS($J51:BG51)+9,FALSE))</f>
        <v/>
      </c>
      <c r="BH51" t="str">
        <f>IF(ISBLANK(VLOOKUP($C51&amp;$D51&amp;$G51,Setup!$D$2:$CX$500,COLUMNS($J51:BH51)+9,FALSE)),"",VLOOKUP($C51&amp;$D51&amp;$G51,Setup!$D$2:$CX$500,COLUMNS($J51:BH51)+9,FALSE))</f>
        <v/>
      </c>
      <c r="BI51" t="str">
        <f>IF(ISBLANK(VLOOKUP($C51&amp;$D51&amp;$G51,Setup!$D$2:$CX$500,COLUMNS($J51:BI51)+9,FALSE)),"",VLOOKUP($C51&amp;$D51&amp;$G51,Setup!$D$2:$CX$500,COLUMNS($J51:BI51)+9,FALSE))</f>
        <v/>
      </c>
      <c r="BJ51" t="str">
        <f>IF(ISBLANK(VLOOKUP($C51&amp;$D51&amp;$G51,Setup!$D$2:$CX$500,COLUMNS($J51:BJ51)+9,FALSE)),"",VLOOKUP($C51&amp;$D51&amp;$G51,Setup!$D$2:$CX$500,COLUMNS($J51:BJ51)+9,FALSE))</f>
        <v/>
      </c>
      <c r="BK51" t="str">
        <f>IF(ISBLANK(VLOOKUP($C51&amp;$D51&amp;$G51,Setup!$D$2:$CX$500,COLUMNS($J51:BK51)+9,FALSE)),"",VLOOKUP($C51&amp;$D51&amp;$G51,Setup!$D$2:$CX$500,COLUMNS($J51:BK51)+9,FALSE))</f>
        <v/>
      </c>
      <c r="BL51" t="str">
        <f>IF(ISBLANK(VLOOKUP($C51&amp;$D51&amp;$G51,Setup!$D$2:$CX$500,COLUMNS($J51:BL51)+9,FALSE)),"",VLOOKUP($C51&amp;$D51&amp;$G51,Setup!$D$2:$CX$500,COLUMNS($J51:BL51)+9,FALSE))</f>
        <v/>
      </c>
      <c r="BM51" t="str">
        <f>IF(ISBLANK(VLOOKUP($C51&amp;$D51&amp;$G51,Setup!$D$2:$CX$500,COLUMNS($J51:BM51)+9,FALSE)),"",VLOOKUP($C51&amp;$D51&amp;$G51,Setup!$D$2:$CX$500,COLUMNS($J51:BM51)+9,FALSE))</f>
        <v/>
      </c>
      <c r="BN51" t="str">
        <f>IF(ISBLANK(VLOOKUP($C51&amp;$D51&amp;$G51,Setup!$D$2:$CX$500,COLUMNS($J51:BN51)+9,FALSE)),"",VLOOKUP($C51&amp;$D51&amp;$G51,Setup!$D$2:$CX$500,COLUMNS($J51:BN51)+9,FALSE))</f>
        <v/>
      </c>
      <c r="BO51" t="str">
        <f>IF(ISBLANK(VLOOKUP($C51&amp;$D51&amp;$G51,Setup!$D$2:$CX$500,COLUMNS($J51:BO51)+9,FALSE)),"",VLOOKUP($C51&amp;$D51&amp;$G51,Setup!$D$2:$CX$500,COLUMNS($J51:BO51)+9,FALSE))</f>
        <v/>
      </c>
      <c r="BP51" t="str">
        <f>IF(ISBLANK(VLOOKUP($C51&amp;$D51&amp;$G51,Setup!$D$2:$CX$500,COLUMNS($J51:BP51)+9,FALSE)),"",VLOOKUP($C51&amp;$D51&amp;$G51,Setup!$D$2:$CX$500,COLUMNS($J51:BP51)+9,FALSE))</f>
        <v/>
      </c>
      <c r="BQ51" t="str">
        <f>IF(ISBLANK(VLOOKUP($C51&amp;$D51&amp;$G51,Setup!$D$2:$CX$500,COLUMNS($J51:BQ51)+9,FALSE)),"",VLOOKUP($C51&amp;$D51&amp;$G51,Setup!$D$2:$CX$500,COLUMNS($J51:BQ51)+9,FALSE))</f>
        <v/>
      </c>
      <c r="BR51" t="str">
        <f>IF(ISBLANK(VLOOKUP($C51&amp;$D51&amp;$G51,Setup!$D$2:$CX$500,COLUMNS($J51:BR51)+9,FALSE)),"",VLOOKUP($C51&amp;$D51&amp;$G51,Setup!$D$2:$CX$500,COLUMNS($J51:BR51)+9,FALSE))</f>
        <v/>
      </c>
      <c r="BS51" t="str">
        <f>IF(ISBLANK(VLOOKUP($C51&amp;$D51&amp;$G51,Setup!$D$2:$CX$500,COLUMNS($J51:BS51)+9,FALSE)),"",VLOOKUP($C51&amp;$D51&amp;$G51,Setup!$D$2:$CX$500,COLUMNS($J51:BS51)+9,FALSE))</f>
        <v/>
      </c>
      <c r="BT51" t="str">
        <f>IF(ISBLANK(VLOOKUP($C51&amp;$D51&amp;$G51,Setup!$D$2:$CX$500,COLUMNS($J51:BT51)+9,FALSE)),"",VLOOKUP($C51&amp;$D51&amp;$G51,Setup!$D$2:$CX$500,COLUMNS($J51:BT51)+9,FALSE))</f>
        <v/>
      </c>
      <c r="BU51" t="str">
        <f>IF(ISBLANK(VLOOKUP($C51&amp;$D51&amp;$G51,Setup!$D$2:$CX$500,COLUMNS($J51:BU51)+9,FALSE)),"",VLOOKUP($C51&amp;$D51&amp;$G51,Setup!$D$2:$CX$500,COLUMNS($J51:BU51)+9,FALSE))</f>
        <v/>
      </c>
      <c r="BV51" t="str">
        <f>IF(ISBLANK(VLOOKUP($C51&amp;$D51&amp;$G51,Setup!$D$2:$CX$500,COLUMNS($J51:BV51)+9,FALSE)),"",VLOOKUP($C51&amp;$D51&amp;$G51,Setup!$D$2:$CX$500,COLUMNS($J51:BV51)+9,FALSE))</f>
        <v/>
      </c>
      <c r="BW51" t="str">
        <f>IF(ISBLANK(VLOOKUP($C51&amp;$D51&amp;$G51,Setup!$D$2:$CX$500,COLUMNS($J51:BW51)+9,FALSE)),"",VLOOKUP($C51&amp;$D51&amp;$G51,Setup!$D$2:$CX$500,COLUMNS($J51:BW51)+9,FALSE))</f>
        <v/>
      </c>
      <c r="BX51" t="str">
        <f>IF(ISBLANK(VLOOKUP($C51&amp;$D51&amp;$G51,Setup!$D$2:$CX$500,COLUMNS($J51:BX51)+9,FALSE)),"",VLOOKUP($C51&amp;$D51&amp;$G51,Setup!$D$2:$CX$500,COLUMNS($J51:BX51)+9,FALSE))</f>
        <v/>
      </c>
      <c r="BY51" t="str">
        <f>IF(ISBLANK(VLOOKUP($C51&amp;$D51&amp;$G51,Setup!$D$2:$CX$500,COLUMNS($J51:BY51)+9,FALSE)),"",VLOOKUP($C51&amp;$D51&amp;$G51,Setup!$D$2:$CX$500,COLUMNS($J51:BY51)+9,FALSE))</f>
        <v/>
      </c>
      <c r="BZ51" t="str">
        <f>IF(ISBLANK(VLOOKUP($C51&amp;$D51&amp;$G51,Setup!$D$2:$CX$500,COLUMNS($J51:BZ51)+9,FALSE)),"",VLOOKUP($C51&amp;$D51&amp;$G51,Setup!$D$2:$CX$500,COLUMNS($J51:BZ51)+9,FALSE))</f>
        <v/>
      </c>
      <c r="CA51" t="str">
        <f>IF(ISBLANK(VLOOKUP($C51&amp;$D51&amp;$G51,Setup!$D$2:$CX$500,COLUMNS($J51:CA51)+9,FALSE)),"",VLOOKUP($C51&amp;$D51&amp;$G51,Setup!$D$2:$CX$500,COLUMNS($J51:CA51)+9,FALSE))</f>
        <v/>
      </c>
      <c r="CB51" t="str">
        <f>IF(ISBLANK(VLOOKUP($C51&amp;$D51&amp;$G51,Setup!$D$2:$CX$500,COLUMNS($J51:CB51)+9,FALSE)),"",VLOOKUP($C51&amp;$D51&amp;$G51,Setup!$D$2:$CX$500,COLUMNS($J51:CB51)+9,FALSE))</f>
        <v/>
      </c>
      <c r="CC51" t="str">
        <f>IF(ISBLANK(VLOOKUP($C51&amp;$D51&amp;$G51,Setup!$D$2:$CX$500,COLUMNS($J51:CC51)+9,FALSE)),"",VLOOKUP($C51&amp;$D51&amp;$G51,Setup!$D$2:$CX$500,COLUMNS($J51:CC51)+9,FALSE))</f>
        <v/>
      </c>
      <c r="CD51" t="str">
        <f>IF(ISBLANK(VLOOKUP($C51&amp;$D51&amp;$G51,Setup!$D$2:$CX$500,COLUMNS($J51:CD51)+9,FALSE)),"",VLOOKUP($C51&amp;$D51&amp;$G51,Setup!$D$2:$CX$500,COLUMNS($J51:CD51)+9,FALSE))</f>
        <v/>
      </c>
      <c r="CE51" t="str">
        <f>IF(ISBLANK(VLOOKUP($C51&amp;$D51&amp;$G51,Setup!$D$2:$CX$500,COLUMNS($J51:CE51)+9,FALSE)),"",VLOOKUP($C51&amp;$D51&amp;$G51,Setup!$D$2:$CX$500,COLUMNS($J51:CE51)+9,FALSE))</f>
        <v/>
      </c>
      <c r="CF51" t="str">
        <f>IF(ISBLANK(VLOOKUP($C51&amp;$D51&amp;$G51,Setup!$D$2:$CX$500,COLUMNS($J51:CF51)+9,FALSE)),"",VLOOKUP($C51&amp;$D51&amp;$G51,Setup!$D$2:$CX$500,COLUMNS($J51:CF51)+9,FALSE))</f>
        <v/>
      </c>
      <c r="CG51" t="str">
        <f>IF(ISBLANK(VLOOKUP($C51&amp;$D51&amp;$G51,Setup!$D$2:$CX$500,COLUMNS($J51:CG51)+9,FALSE)),"",VLOOKUP($C51&amp;$D51&amp;$G51,Setup!$D$2:$CX$500,COLUMNS($J51:CG51)+9,FALSE))</f>
        <v/>
      </c>
      <c r="CH51" t="str">
        <f>IF(ISBLANK(VLOOKUP($C51&amp;$D51&amp;$G51,Setup!$D$2:$CX$500,COLUMNS($J51:CH51)+9,FALSE)),"",VLOOKUP($C51&amp;$D51&amp;$G51,Setup!$D$2:$CX$500,COLUMNS($J51:CH51)+9,FALSE))</f>
        <v/>
      </c>
      <c r="CI51" t="str">
        <f>IF(ISBLANK(VLOOKUP($C51&amp;$D51&amp;$G51,Setup!$D$2:$CX$500,COLUMNS($J51:CI51)+9,FALSE)),"",VLOOKUP($C51&amp;$D51&amp;$G51,Setup!$D$2:$CX$500,COLUMNS($J51:CI51)+9,FALSE))</f>
        <v/>
      </c>
      <c r="CJ51" t="str">
        <f>IF(ISBLANK(VLOOKUP($C51&amp;$D51&amp;$G51,Setup!$D$2:$CX$500,COLUMNS($J51:CJ51)+9,FALSE)),"",VLOOKUP($C51&amp;$D51&amp;$G51,Setup!$D$2:$CX$500,COLUMNS($J51:CJ51)+9,FALSE))</f>
        <v/>
      </c>
      <c r="CK51" t="str">
        <f>IF(ISBLANK(VLOOKUP($C51&amp;$D51&amp;$G51,Setup!$D$2:$CX$500,COLUMNS($J51:CK51)+9,FALSE)),"",VLOOKUP($C51&amp;$D51&amp;$G51,Setup!$D$2:$CX$500,COLUMNS($J51:CK51)+9,FALSE))</f>
        <v/>
      </c>
      <c r="CL51" t="str">
        <f>IF(ISBLANK(VLOOKUP($C51&amp;$D51&amp;$G51,Setup!$D$2:$CX$500,COLUMNS($J51:CL51)+9,FALSE)),"",VLOOKUP($C51&amp;$D51&amp;$G51,Setup!$D$2:$CX$500,COLUMNS($J51:CL51)+9,FALSE))</f>
        <v/>
      </c>
      <c r="CM51" t="str">
        <f>IF(ISBLANK(VLOOKUP($C51&amp;$D51&amp;$G51,Setup!$D$2:$CX$500,COLUMNS($J51:CM51)+9,FALSE)),"",VLOOKUP($C51&amp;$D51&amp;$G51,Setup!$D$2:$CX$500,COLUMNS($J51:CM51)+9,FALSE))</f>
        <v/>
      </c>
      <c r="CN51" t="str">
        <f>IF(ISBLANK(VLOOKUP($C51&amp;$D51&amp;$G51,Setup!$D$2:$CX$500,COLUMNS($J51:CN51)+9,FALSE)),"",VLOOKUP($C51&amp;$D51&amp;$G51,Setup!$D$2:$CX$500,COLUMNS($J51:CN51)+9,FALSE))</f>
        <v/>
      </c>
      <c r="CO51" t="str">
        <f>IF(ISBLANK(VLOOKUP($C51&amp;$D51&amp;$G51,Setup!$D$2:$CX$500,COLUMNS($J51:CO51)+9,FALSE)),"",VLOOKUP($C51&amp;$D51&amp;$G51,Setup!$D$2:$CX$500,COLUMNS($J51:CO51)+9,FALSE))</f>
        <v/>
      </c>
      <c r="CP51" t="str">
        <f>IF(ISBLANK(VLOOKUP($C51&amp;$D51&amp;$G51,Setup!$D$2:$CX$500,COLUMNS($J51:CP51)+9,FALSE)),"",VLOOKUP($C51&amp;$D51&amp;$G51,Setup!$D$2:$CX$500,COLUMNS($J51:CP51)+9,FALSE))</f>
        <v/>
      </c>
      <c r="CQ51" t="str">
        <f>IF(ISBLANK(VLOOKUP($C51&amp;$D51&amp;$G51,Setup!$D$2:$CX$500,COLUMNS($J51:CQ51)+9,FALSE)),"",VLOOKUP($C51&amp;$D51&amp;$G51,Setup!$D$2:$CX$500,COLUMNS($J51:CQ51)+9,FALSE))</f>
        <v/>
      </c>
      <c r="CR51" t="str">
        <f>IF(ISBLANK(VLOOKUP($C51&amp;$D51&amp;$G51,Setup!$D$2:$CX$500,COLUMNS($J51:CR51)+9,FALSE)),"",VLOOKUP($C51&amp;$D51&amp;$G51,Setup!$D$2:$CX$500,COLUMNS($J51:CR51)+9,FALSE))</f>
        <v/>
      </c>
      <c r="CS51" t="str">
        <f>IF(ISBLANK(VLOOKUP($C51&amp;$D51&amp;$G51,Setup!$D$2:$CX$500,COLUMNS($J51:CS51)+9,FALSE)),"",VLOOKUP($C51&amp;$D51&amp;$G51,Setup!$D$2:$CX$500,COLUMNS($J51:CS51)+9,FALSE))</f>
        <v/>
      </c>
      <c r="CT51" t="str">
        <f>IF(ISBLANK(VLOOKUP($C51&amp;$D51&amp;$G51,Setup!$D$2:$CX$500,COLUMNS($J51:CT51)+9,FALSE)),"",VLOOKUP($C51&amp;$D51&amp;$G51,Setup!$D$2:$CX$500,COLUMNS($J51:CT51)+9,FALSE))</f>
        <v/>
      </c>
      <c r="CU51" t="str">
        <f>IF(ISBLANK(VLOOKUP($C51&amp;$D51&amp;$G51,Setup!$D$2:$CX$500,COLUMNS($J51:CU51)+9,FALSE)),"",VLOOKUP($C51&amp;$D51&amp;$G51,Setup!$D$2:$CX$500,COLUMNS($J51:CU51)+9,FALSE))</f>
        <v/>
      </c>
    </row>
    <row r="52" spans="1:99" x14ac:dyDescent="0.25">
      <c r="A52" t="s">
        <v>515</v>
      </c>
      <c r="B52" t="s">
        <v>156</v>
      </c>
      <c r="C52" s="1" t="s">
        <v>19</v>
      </c>
      <c r="D52" s="1" t="s">
        <v>210</v>
      </c>
      <c r="E52" s="1" t="s">
        <v>595</v>
      </c>
      <c r="F52" s="1" t="s">
        <v>205</v>
      </c>
      <c r="G52" s="1" t="s">
        <v>29</v>
      </c>
      <c r="H52" s="1" t="s">
        <v>596</v>
      </c>
      <c r="I52" s="1" t="s">
        <v>586</v>
      </c>
      <c r="J52" t="str">
        <f>IF(ISBLANK(VLOOKUP($C52&amp;$D52&amp;$G52,Setup!$D$2:$CX$500,COLUMNS($J52:J52)+9,FALSE)),"",VLOOKUP($C52&amp;$D52&amp;$G52,Setup!$D$2:$CX$500,COLUMNS($J52:J52)+9,FALSE))</f>
        <v>Cash Rewards</v>
      </c>
      <c r="K52" t="str">
        <f>IF(ISBLANK(VLOOKUP($C52&amp;$D52&amp;$G52,Setup!$D$2:$CX$500,COLUMNS($J52:K52)+9,FALSE)),"",VLOOKUP($C52&amp;$D52&amp;$G52,Setup!$D$2:$CX$500,COLUMNS($J52:K52)+9,FALSE))</f>
        <v>Gift Vouchers</v>
      </c>
      <c r="L52" t="str">
        <f>IF(ISBLANK(VLOOKUP($C52&amp;$D52&amp;$G52,Setup!$D$2:$CX$500,COLUMNS($J52:L52)+9,FALSE)),"",VLOOKUP($C52&amp;$D52&amp;$G52,Setup!$D$2:$CX$500,COLUMNS($J52:L52)+9,FALSE))</f>
        <v/>
      </c>
      <c r="M52" t="str">
        <f>IF(ISBLANK(VLOOKUP($C52&amp;$D52&amp;$G52,Setup!$D$2:$CX$500,COLUMNS($J52:M52)+9,FALSE)),"",VLOOKUP($C52&amp;$D52&amp;$G52,Setup!$D$2:$CX$500,COLUMNS($J52:M52)+9,FALSE))</f>
        <v/>
      </c>
      <c r="N52" t="str">
        <f>IF(ISBLANK(VLOOKUP($C52&amp;$D52&amp;$G52,Setup!$D$2:$CX$500,COLUMNS($J52:N52)+9,FALSE)),"",VLOOKUP($C52&amp;$D52&amp;$G52,Setup!$D$2:$CX$500,COLUMNS($J52:N52)+9,FALSE))</f>
        <v/>
      </c>
      <c r="O52" t="str">
        <f>IF(ISBLANK(VLOOKUP($C52&amp;$D52&amp;$G52,Setup!$D$2:$CX$500,COLUMNS($J52:O52)+9,FALSE)),"",VLOOKUP($C52&amp;$D52&amp;$G52,Setup!$D$2:$CX$500,COLUMNS($J52:O52)+9,FALSE))</f>
        <v/>
      </c>
      <c r="P52" t="str">
        <f>IF(ISBLANK(VLOOKUP($C52&amp;$D52&amp;$G52,Setup!$D$2:$CX$500,COLUMNS($J52:P52)+9,FALSE)),"",VLOOKUP($C52&amp;$D52&amp;$G52,Setup!$D$2:$CX$500,COLUMNS($J52:P52)+9,FALSE))</f>
        <v/>
      </c>
      <c r="Q52" t="str">
        <f>IF(ISBLANK(VLOOKUP($C52&amp;$D52&amp;$G52,Setup!$D$2:$CX$500,COLUMNS($J52:Q52)+9,FALSE)),"",VLOOKUP($C52&amp;$D52&amp;$G52,Setup!$D$2:$CX$500,COLUMNS($J52:Q52)+9,FALSE))</f>
        <v/>
      </c>
      <c r="R52" t="str">
        <f>IF(ISBLANK(VLOOKUP($C52&amp;$D52&amp;$G52,Setup!$D$2:$CX$500,COLUMNS($J52:R52)+9,FALSE)),"",VLOOKUP($C52&amp;$D52&amp;$G52,Setup!$D$2:$CX$500,COLUMNS($J52:R52)+9,FALSE))</f>
        <v/>
      </c>
      <c r="S52" t="str">
        <f>IF(ISBLANK(VLOOKUP($C52&amp;$D52&amp;$G52,Setup!$D$2:$CX$500,COLUMNS($J52:S52)+9,FALSE)),"",VLOOKUP($C52&amp;$D52&amp;$G52,Setup!$D$2:$CX$500,COLUMNS($J52:S52)+9,FALSE))</f>
        <v/>
      </c>
      <c r="T52" t="str">
        <f>IF(ISBLANK(VLOOKUP($C52&amp;$D52&amp;$G52,Setup!$D$2:$CX$500,COLUMNS($J52:T52)+9,FALSE)),"",VLOOKUP($C52&amp;$D52&amp;$G52,Setup!$D$2:$CX$500,COLUMNS($J52:T52)+9,FALSE))</f>
        <v>Shop At Partners</v>
      </c>
      <c r="U52" t="str">
        <f>IF(ISBLANK(VLOOKUP($C52&amp;$D52&amp;$G52,Setup!$D$2:$CX$500,COLUMNS($J52:U52)+9,FALSE)),"",VLOOKUP($C52&amp;$D52&amp;$G52,Setup!$D$2:$CX$500,COLUMNS($J52:U52)+9,FALSE))</f>
        <v>Instant Rewards</v>
      </c>
      <c r="V52" t="str">
        <f>IF(ISBLANK(VLOOKUP($C52&amp;$D52&amp;$G52,Setup!$D$2:$CX$500,COLUMNS($J52:V52)+9,FALSE)),"",VLOOKUP($C52&amp;$D52&amp;$G52,Setup!$D$2:$CX$500,COLUMNS($J52:V52)+9,FALSE))</f>
        <v/>
      </c>
      <c r="W52" t="str">
        <f>IF(ISBLANK(VLOOKUP($C52&amp;$D52&amp;$G52,Setup!$D$2:$CX$500,COLUMNS($J52:W52)+9,FALSE)),"",VLOOKUP($C52&amp;$D52&amp;$G52,Setup!$D$2:$CX$500,COLUMNS($J52:W52)+9,FALSE))</f>
        <v/>
      </c>
      <c r="X52" t="str">
        <f>IF(ISBLANK(VLOOKUP($C52&amp;$D52&amp;$G52,Setup!$D$2:$CX$500,COLUMNS($J52:X52)+9,FALSE)),"",VLOOKUP($C52&amp;$D52&amp;$G52,Setup!$D$2:$CX$500,COLUMNS($J52:X52)+9,FALSE))</f>
        <v/>
      </c>
      <c r="Y52" t="str">
        <f>IF(ISBLANK(VLOOKUP($C52&amp;$D52&amp;$G52,Setup!$D$2:$CX$500,COLUMNS($J52:Y52)+9,FALSE)),"",VLOOKUP($C52&amp;$D52&amp;$G52,Setup!$D$2:$CX$500,COLUMNS($J52:Y52)+9,FALSE))</f>
        <v/>
      </c>
      <c r="Z52" t="str">
        <f>IF(ISBLANK(VLOOKUP($C52&amp;$D52&amp;$G52,Setup!$D$2:$CX$500,COLUMNS($J52:Z52)+9,FALSE)),"",VLOOKUP($C52&amp;$D52&amp;$G52,Setup!$D$2:$CX$500,COLUMNS($J52:Z52)+9,FALSE))</f>
        <v/>
      </c>
      <c r="AA52" t="str">
        <f>IF(ISBLANK(VLOOKUP($C52&amp;$D52&amp;$G52,Setup!$D$2:$CX$500,COLUMNS($J52:AA52)+9,FALSE)),"",VLOOKUP($C52&amp;$D52&amp;$G52,Setup!$D$2:$CX$500,COLUMNS($J52:AA52)+9,FALSE))</f>
        <v/>
      </c>
      <c r="AB52" t="str">
        <f>IF(ISBLANK(VLOOKUP($C52&amp;$D52&amp;$G52,Setup!$D$2:$CX$500,COLUMNS($J52:AB52)+9,FALSE)),"",VLOOKUP($C52&amp;$D52&amp;$G52,Setup!$D$2:$CX$500,COLUMNS($J52:AB52)+9,FALSE))</f>
        <v/>
      </c>
      <c r="AC52" t="str">
        <f>IF(ISBLANK(VLOOKUP($C52&amp;$D52&amp;$G52,Setup!$D$2:$CX$500,COLUMNS($J52:AC52)+9,FALSE)),"",VLOOKUP($C52&amp;$D52&amp;$G52,Setup!$D$2:$CX$500,COLUMNS($J52:AC52)+9,FALSE))</f>
        <v/>
      </c>
      <c r="AD52" t="str">
        <f>IF(ISBLANK(VLOOKUP($C52&amp;$D52&amp;$G52,Setup!$D$2:$CX$500,COLUMNS($J52:AD52)+9,FALSE)),"",VLOOKUP($C52&amp;$D52&amp;$G52,Setup!$D$2:$CX$500,COLUMNS($J52:AD52)+9,FALSE))</f>
        <v>Offers and Privileges</v>
      </c>
      <c r="AE52" t="str">
        <f>IF(ISBLANK(VLOOKUP($C52&amp;$D52&amp;$G52,Setup!$D$2:$CX$500,COLUMNS($J52:AE52)+9,FALSE)),"",VLOOKUP($C52&amp;$D52&amp;$G52,Setup!$D$2:$CX$500,COLUMNS($J52:AE52)+9,FALSE))</f>
        <v>Citi World Privileges</v>
      </c>
      <c r="AF52" t="str">
        <f>IF(ISBLANK(VLOOKUP($C52&amp;$D52&amp;$G52,Setup!$D$2:$CX$500,COLUMNS($J52:AF52)+9,FALSE)),"",VLOOKUP($C52&amp;$D52&amp;$G52,Setup!$D$2:$CX$500,COLUMNS($J52:AF52)+9,FALSE))</f>
        <v>Citibank Dining Privileges</v>
      </c>
      <c r="AG52" t="str">
        <f>IF(ISBLANK(VLOOKUP($C52&amp;$D52&amp;$G52,Setup!$D$2:$CX$500,COLUMNS($J52:AG52)+9,FALSE)),"",VLOOKUP($C52&amp;$D52&amp;$G52,Setup!$D$2:$CX$500,COLUMNS($J52:AG52)+9,FALSE))</f>
        <v>SEE ALL »</v>
      </c>
      <c r="AH52" t="str">
        <f>IF(ISBLANK(VLOOKUP($C52&amp;$D52&amp;$G52,Setup!$D$2:$CX$500,COLUMNS($J52:AH52)+9,FALSE)),"",VLOOKUP($C52&amp;$D52&amp;$G52,Setup!$D$2:$CX$500,COLUMNS($J52:AH52)+9,FALSE))</f>
        <v/>
      </c>
      <c r="AI52" t="str">
        <f>IF(ISBLANK(VLOOKUP($C52&amp;$D52&amp;$G52,Setup!$D$2:$CX$500,COLUMNS($J52:AI52)+9,FALSE)),"",VLOOKUP($C52&amp;$D52&amp;$G52,Setup!$D$2:$CX$500,COLUMNS($J52:AI52)+9,FALSE))</f>
        <v/>
      </c>
      <c r="AJ52" t="str">
        <f>IF(ISBLANK(VLOOKUP($C52&amp;$D52&amp;$G52,Setup!$D$2:$CX$500,COLUMNS($J52:AJ52)+9,FALSE)),"",VLOOKUP($C52&amp;$D52&amp;$G52,Setup!$D$2:$CX$500,COLUMNS($J52:AJ52)+9,FALSE))</f>
        <v/>
      </c>
      <c r="AK52" t="str">
        <f>IF(ISBLANK(VLOOKUP($C52&amp;$D52&amp;$G52,Setup!$D$2:$CX$500,COLUMNS($J52:AK52)+9,FALSE)),"",VLOOKUP($C52&amp;$D52&amp;$G52,Setup!$D$2:$CX$500,COLUMNS($J52:AK52)+9,FALSE))</f>
        <v/>
      </c>
      <c r="AL52" t="str">
        <f>IF(ISBLANK(VLOOKUP($C52&amp;$D52&amp;$G52,Setup!$D$2:$CX$500,COLUMNS($J52:AL52)+9,FALSE)),"",VLOOKUP($C52&amp;$D52&amp;$G52,Setup!$D$2:$CX$500,COLUMNS($J52:AL52)+9,FALSE))</f>
        <v/>
      </c>
      <c r="AM52" t="str">
        <f>IF(ISBLANK(VLOOKUP($C52&amp;$D52&amp;$G52,Setup!$D$2:$CX$500,COLUMNS($J52:AM52)+9,FALSE)),"",VLOOKUP($C52&amp;$D52&amp;$G52,Setup!$D$2:$CX$500,COLUMNS($J52:AM52)+9,FALSE))</f>
        <v/>
      </c>
      <c r="AN52" t="str">
        <f>IF(ISBLANK(VLOOKUP($C52&amp;$D52&amp;$G52,Setup!$D$2:$CX$500,COLUMNS($J52:AN52)+9,FALSE)),"",VLOOKUP($C52&amp;$D52&amp;$G52,Setup!$D$2:$CX$500,COLUMNS($J52:AN52)+9,FALSE))</f>
        <v/>
      </c>
      <c r="AO52" t="str">
        <f>IF(ISBLANK(VLOOKUP($C52&amp;$D52&amp;$G52,Setup!$D$2:$CX$500,COLUMNS($J52:AO52)+9,FALSE)),"",VLOOKUP($C52&amp;$D52&amp;$G52,Setup!$D$2:$CX$500,COLUMNS($J52:AO52)+9,FALSE))</f>
        <v/>
      </c>
      <c r="AP52" t="str">
        <f>IF(ISBLANK(VLOOKUP($C52&amp;$D52&amp;$G52,Setup!$D$2:$CX$500,COLUMNS($J52:AP52)+9,FALSE)),"",VLOOKUP($C52&amp;$D52&amp;$G52,Setup!$D$2:$CX$500,COLUMNS($J52:AP52)+9,FALSE))</f>
        <v/>
      </c>
      <c r="AQ52" t="str">
        <f>IF(ISBLANK(VLOOKUP($C52&amp;$D52&amp;$G52,Setup!$D$2:$CX$500,COLUMNS($J52:AQ52)+9,FALSE)),"",VLOOKUP($C52&amp;$D52&amp;$G52,Setup!$D$2:$CX$500,COLUMNS($J52:AQ52)+9,FALSE))</f>
        <v/>
      </c>
      <c r="AR52" t="str">
        <f>IF(ISBLANK(VLOOKUP($C52&amp;$D52&amp;$G52,Setup!$D$2:$CX$500,COLUMNS($J52:AR52)+9,FALSE)),"",VLOOKUP($C52&amp;$D52&amp;$G52,Setup!$D$2:$CX$500,COLUMNS($J52:AR52)+9,FALSE))</f>
        <v/>
      </c>
      <c r="AS52" t="str">
        <f>IF(ISBLANK(VLOOKUP($C52&amp;$D52&amp;$G52,Setup!$D$2:$CX$500,COLUMNS($J52:AS52)+9,FALSE)),"",VLOOKUP($C52&amp;$D52&amp;$G52,Setup!$D$2:$CX$500,COLUMNS($J52:AS52)+9,FALSE))</f>
        <v/>
      </c>
      <c r="AT52" t="str">
        <f>IF(ISBLANK(VLOOKUP($C52&amp;$D52&amp;$G52,Setup!$D$2:$CX$500,COLUMNS($J52:AT52)+9,FALSE)),"",VLOOKUP($C52&amp;$D52&amp;$G52,Setup!$D$2:$CX$500,COLUMNS($J52:AT52)+9,FALSE))</f>
        <v/>
      </c>
      <c r="AU52" t="str">
        <f>IF(ISBLANK(VLOOKUP($C52&amp;$D52&amp;$G52,Setup!$D$2:$CX$500,COLUMNS($J52:AU52)+9,FALSE)),"",VLOOKUP($C52&amp;$D52&amp;$G52,Setup!$D$2:$CX$500,COLUMNS($J52:AU52)+9,FALSE))</f>
        <v/>
      </c>
      <c r="AV52" t="str">
        <f>IF(ISBLANK(VLOOKUP($C52&amp;$D52&amp;$G52,Setup!$D$2:$CX$500,COLUMNS($J52:AV52)+9,FALSE)),"",VLOOKUP($C52&amp;$D52&amp;$G52,Setup!$D$2:$CX$500,COLUMNS($J52:AV52)+9,FALSE))</f>
        <v/>
      </c>
      <c r="AW52" t="str">
        <f>IF(ISBLANK(VLOOKUP($C52&amp;$D52&amp;$G52,Setup!$D$2:$CX$500,COLUMNS($J52:AW52)+9,FALSE)),"",VLOOKUP($C52&amp;$D52&amp;$G52,Setup!$D$2:$CX$500,COLUMNS($J52:AW52)+9,FALSE))</f>
        <v/>
      </c>
      <c r="AX52" t="str">
        <f>IF(ISBLANK(VLOOKUP($C52&amp;$D52&amp;$G52,Setup!$D$2:$CX$500,COLUMNS($J52:AX52)+9,FALSE)),"",VLOOKUP($C52&amp;$D52&amp;$G52,Setup!$D$2:$CX$500,COLUMNS($J52:AX52)+9,FALSE))</f>
        <v/>
      </c>
      <c r="AY52" t="str">
        <f>IF(ISBLANK(VLOOKUP($C52&amp;$D52&amp;$G52,Setup!$D$2:$CX$500,COLUMNS($J52:AY52)+9,FALSE)),"",VLOOKUP($C52&amp;$D52&amp;$G52,Setup!$D$2:$CX$500,COLUMNS($J52:AY52)+9,FALSE))</f>
        <v/>
      </c>
      <c r="AZ52" t="str">
        <f>IF(ISBLANK(VLOOKUP($C52&amp;$D52&amp;$G52,Setup!$D$2:$CX$500,COLUMNS($J52:AZ52)+9,FALSE)),"",VLOOKUP($C52&amp;$D52&amp;$G52,Setup!$D$2:$CX$500,COLUMNS($J52:AZ52)+9,FALSE))</f>
        <v/>
      </c>
      <c r="BA52" t="str">
        <f>IF(ISBLANK(VLOOKUP($C52&amp;$D52&amp;$G52,Setup!$D$2:$CX$500,COLUMNS($J52:BA52)+9,FALSE)),"",VLOOKUP($C52&amp;$D52&amp;$G52,Setup!$D$2:$CX$500,COLUMNS($J52:BA52)+9,FALSE))</f>
        <v/>
      </c>
      <c r="BB52" t="str">
        <f>IF(ISBLANK(VLOOKUP($C52&amp;$D52&amp;$G52,Setup!$D$2:$CX$500,COLUMNS($J52:BB52)+9,FALSE)),"",VLOOKUP($C52&amp;$D52&amp;$G52,Setup!$D$2:$CX$500,COLUMNS($J52:BB52)+9,FALSE))</f>
        <v/>
      </c>
      <c r="BC52" t="str">
        <f>IF(ISBLANK(VLOOKUP($C52&amp;$D52&amp;$G52,Setup!$D$2:$CX$500,COLUMNS($J52:BC52)+9,FALSE)),"",VLOOKUP($C52&amp;$D52&amp;$G52,Setup!$D$2:$CX$500,COLUMNS($J52:BC52)+9,FALSE))</f>
        <v/>
      </c>
      <c r="BD52" t="str">
        <f>IF(ISBLANK(VLOOKUP($C52&amp;$D52&amp;$G52,Setup!$D$2:$CX$500,COLUMNS($J52:BD52)+9,FALSE)),"",VLOOKUP($C52&amp;$D52&amp;$G52,Setup!$D$2:$CX$500,COLUMNS($J52:BD52)+9,FALSE))</f>
        <v/>
      </c>
      <c r="BE52" t="str">
        <f>IF(ISBLANK(VLOOKUP($C52&amp;$D52&amp;$G52,Setup!$D$2:$CX$500,COLUMNS($J52:BE52)+9,FALSE)),"",VLOOKUP($C52&amp;$D52&amp;$G52,Setup!$D$2:$CX$500,COLUMNS($J52:BE52)+9,FALSE))</f>
        <v/>
      </c>
      <c r="BF52" t="str">
        <f>IF(ISBLANK(VLOOKUP($C52&amp;$D52&amp;$G52,Setup!$D$2:$CX$500,COLUMNS($J52:BF52)+9,FALSE)),"",VLOOKUP($C52&amp;$D52&amp;$G52,Setup!$D$2:$CX$500,COLUMNS($J52:BF52)+9,FALSE))</f>
        <v/>
      </c>
      <c r="BG52" t="str">
        <f>IF(ISBLANK(VLOOKUP($C52&amp;$D52&amp;$G52,Setup!$D$2:$CX$500,COLUMNS($J52:BG52)+9,FALSE)),"",VLOOKUP($C52&amp;$D52&amp;$G52,Setup!$D$2:$CX$500,COLUMNS($J52:BG52)+9,FALSE))</f>
        <v/>
      </c>
      <c r="BH52" t="str">
        <f>IF(ISBLANK(VLOOKUP($C52&amp;$D52&amp;$G52,Setup!$D$2:$CX$500,COLUMNS($J52:BH52)+9,FALSE)),"",VLOOKUP($C52&amp;$D52&amp;$G52,Setup!$D$2:$CX$500,COLUMNS($J52:BH52)+9,FALSE))</f>
        <v/>
      </c>
      <c r="BI52" t="str">
        <f>IF(ISBLANK(VLOOKUP($C52&amp;$D52&amp;$G52,Setup!$D$2:$CX$500,COLUMNS($J52:BI52)+9,FALSE)),"",VLOOKUP($C52&amp;$D52&amp;$G52,Setup!$D$2:$CX$500,COLUMNS($J52:BI52)+9,FALSE))</f>
        <v/>
      </c>
      <c r="BJ52" t="str">
        <f>IF(ISBLANK(VLOOKUP($C52&amp;$D52&amp;$G52,Setup!$D$2:$CX$500,COLUMNS($J52:BJ52)+9,FALSE)),"",VLOOKUP($C52&amp;$D52&amp;$G52,Setup!$D$2:$CX$500,COLUMNS($J52:BJ52)+9,FALSE))</f>
        <v/>
      </c>
      <c r="BK52" t="str">
        <f>IF(ISBLANK(VLOOKUP($C52&amp;$D52&amp;$G52,Setup!$D$2:$CX$500,COLUMNS($J52:BK52)+9,FALSE)),"",VLOOKUP($C52&amp;$D52&amp;$G52,Setup!$D$2:$CX$500,COLUMNS($J52:BK52)+9,FALSE))</f>
        <v/>
      </c>
      <c r="BL52" t="str">
        <f>IF(ISBLANK(VLOOKUP($C52&amp;$D52&amp;$G52,Setup!$D$2:$CX$500,COLUMNS($J52:BL52)+9,FALSE)),"",VLOOKUP($C52&amp;$D52&amp;$G52,Setup!$D$2:$CX$500,COLUMNS($J52:BL52)+9,FALSE))</f>
        <v/>
      </c>
      <c r="BM52" t="str">
        <f>IF(ISBLANK(VLOOKUP($C52&amp;$D52&amp;$G52,Setup!$D$2:$CX$500,COLUMNS($J52:BM52)+9,FALSE)),"",VLOOKUP($C52&amp;$D52&amp;$G52,Setup!$D$2:$CX$500,COLUMNS($J52:BM52)+9,FALSE))</f>
        <v/>
      </c>
      <c r="BN52" t="str">
        <f>IF(ISBLANK(VLOOKUP($C52&amp;$D52&amp;$G52,Setup!$D$2:$CX$500,COLUMNS($J52:BN52)+9,FALSE)),"",VLOOKUP($C52&amp;$D52&amp;$G52,Setup!$D$2:$CX$500,COLUMNS($J52:BN52)+9,FALSE))</f>
        <v/>
      </c>
      <c r="BO52" t="str">
        <f>IF(ISBLANK(VLOOKUP($C52&amp;$D52&amp;$G52,Setup!$D$2:$CX$500,COLUMNS($J52:BO52)+9,FALSE)),"",VLOOKUP($C52&amp;$D52&amp;$G52,Setup!$D$2:$CX$500,COLUMNS($J52:BO52)+9,FALSE))</f>
        <v/>
      </c>
      <c r="BP52" t="str">
        <f>IF(ISBLANK(VLOOKUP($C52&amp;$D52&amp;$G52,Setup!$D$2:$CX$500,COLUMNS($J52:BP52)+9,FALSE)),"",VLOOKUP($C52&amp;$D52&amp;$G52,Setup!$D$2:$CX$500,COLUMNS($J52:BP52)+9,FALSE))</f>
        <v/>
      </c>
      <c r="BQ52" t="str">
        <f>IF(ISBLANK(VLOOKUP($C52&amp;$D52&amp;$G52,Setup!$D$2:$CX$500,COLUMNS($J52:BQ52)+9,FALSE)),"",VLOOKUP($C52&amp;$D52&amp;$G52,Setup!$D$2:$CX$500,COLUMNS($J52:BQ52)+9,FALSE))</f>
        <v/>
      </c>
      <c r="BR52" t="str">
        <f>IF(ISBLANK(VLOOKUP($C52&amp;$D52&amp;$G52,Setup!$D$2:$CX$500,COLUMNS($J52:BR52)+9,FALSE)),"",VLOOKUP($C52&amp;$D52&amp;$G52,Setup!$D$2:$CX$500,COLUMNS($J52:BR52)+9,FALSE))</f>
        <v/>
      </c>
      <c r="BS52" t="str">
        <f>IF(ISBLANK(VLOOKUP($C52&amp;$D52&amp;$G52,Setup!$D$2:$CX$500,COLUMNS($J52:BS52)+9,FALSE)),"",VLOOKUP($C52&amp;$D52&amp;$G52,Setup!$D$2:$CX$500,COLUMNS($J52:BS52)+9,FALSE))</f>
        <v/>
      </c>
      <c r="BT52" t="str">
        <f>IF(ISBLANK(VLOOKUP($C52&amp;$D52&amp;$G52,Setup!$D$2:$CX$500,COLUMNS($J52:BT52)+9,FALSE)),"",VLOOKUP($C52&amp;$D52&amp;$G52,Setup!$D$2:$CX$500,COLUMNS($J52:BT52)+9,FALSE))</f>
        <v/>
      </c>
      <c r="BU52" t="str">
        <f>IF(ISBLANK(VLOOKUP($C52&amp;$D52&amp;$G52,Setup!$D$2:$CX$500,COLUMNS($J52:BU52)+9,FALSE)),"",VLOOKUP($C52&amp;$D52&amp;$G52,Setup!$D$2:$CX$500,COLUMNS($J52:BU52)+9,FALSE))</f>
        <v/>
      </c>
      <c r="BV52" t="str">
        <f>IF(ISBLANK(VLOOKUP($C52&amp;$D52&amp;$G52,Setup!$D$2:$CX$500,COLUMNS($J52:BV52)+9,FALSE)),"",VLOOKUP($C52&amp;$D52&amp;$G52,Setup!$D$2:$CX$500,COLUMNS($J52:BV52)+9,FALSE))</f>
        <v/>
      </c>
      <c r="BW52" t="str">
        <f>IF(ISBLANK(VLOOKUP($C52&amp;$D52&amp;$G52,Setup!$D$2:$CX$500,COLUMNS($J52:BW52)+9,FALSE)),"",VLOOKUP($C52&amp;$D52&amp;$G52,Setup!$D$2:$CX$500,COLUMNS($J52:BW52)+9,FALSE))</f>
        <v/>
      </c>
      <c r="BX52" t="str">
        <f>IF(ISBLANK(VLOOKUP($C52&amp;$D52&amp;$G52,Setup!$D$2:$CX$500,COLUMNS($J52:BX52)+9,FALSE)),"",VLOOKUP($C52&amp;$D52&amp;$G52,Setup!$D$2:$CX$500,COLUMNS($J52:BX52)+9,FALSE))</f>
        <v/>
      </c>
      <c r="BY52" t="str">
        <f>IF(ISBLANK(VLOOKUP($C52&amp;$D52&amp;$G52,Setup!$D$2:$CX$500,COLUMNS($J52:BY52)+9,FALSE)),"",VLOOKUP($C52&amp;$D52&amp;$G52,Setup!$D$2:$CX$500,COLUMNS($J52:BY52)+9,FALSE))</f>
        <v/>
      </c>
      <c r="BZ52" t="str">
        <f>IF(ISBLANK(VLOOKUP($C52&amp;$D52&amp;$G52,Setup!$D$2:$CX$500,COLUMNS($J52:BZ52)+9,FALSE)),"",VLOOKUP($C52&amp;$D52&amp;$G52,Setup!$D$2:$CX$500,COLUMNS($J52:BZ52)+9,FALSE))</f>
        <v/>
      </c>
      <c r="CA52" t="str">
        <f>IF(ISBLANK(VLOOKUP($C52&amp;$D52&amp;$G52,Setup!$D$2:$CX$500,COLUMNS($J52:CA52)+9,FALSE)),"",VLOOKUP($C52&amp;$D52&amp;$G52,Setup!$D$2:$CX$500,COLUMNS($J52:CA52)+9,FALSE))</f>
        <v/>
      </c>
      <c r="CB52" t="str">
        <f>IF(ISBLANK(VLOOKUP($C52&amp;$D52&amp;$G52,Setup!$D$2:$CX$500,COLUMNS($J52:CB52)+9,FALSE)),"",VLOOKUP($C52&amp;$D52&amp;$G52,Setup!$D$2:$CX$500,COLUMNS($J52:CB52)+9,FALSE))</f>
        <v/>
      </c>
      <c r="CC52" t="str">
        <f>IF(ISBLANK(VLOOKUP($C52&amp;$D52&amp;$G52,Setup!$D$2:$CX$500,COLUMNS($J52:CC52)+9,FALSE)),"",VLOOKUP($C52&amp;$D52&amp;$G52,Setup!$D$2:$CX$500,COLUMNS($J52:CC52)+9,FALSE))</f>
        <v/>
      </c>
      <c r="CD52" t="str">
        <f>IF(ISBLANK(VLOOKUP($C52&amp;$D52&amp;$G52,Setup!$D$2:$CX$500,COLUMNS($J52:CD52)+9,FALSE)),"",VLOOKUP($C52&amp;$D52&amp;$G52,Setup!$D$2:$CX$500,COLUMNS($J52:CD52)+9,FALSE))</f>
        <v/>
      </c>
      <c r="CE52" t="str">
        <f>IF(ISBLANK(VLOOKUP($C52&amp;$D52&amp;$G52,Setup!$D$2:$CX$500,COLUMNS($J52:CE52)+9,FALSE)),"",VLOOKUP($C52&amp;$D52&amp;$G52,Setup!$D$2:$CX$500,COLUMNS($J52:CE52)+9,FALSE))</f>
        <v/>
      </c>
      <c r="CF52" t="str">
        <f>IF(ISBLANK(VLOOKUP($C52&amp;$D52&amp;$G52,Setup!$D$2:$CX$500,COLUMNS($J52:CF52)+9,FALSE)),"",VLOOKUP($C52&amp;$D52&amp;$G52,Setup!$D$2:$CX$500,COLUMNS($J52:CF52)+9,FALSE))</f>
        <v/>
      </c>
      <c r="CG52" t="str">
        <f>IF(ISBLANK(VLOOKUP($C52&amp;$D52&amp;$G52,Setup!$D$2:$CX$500,COLUMNS($J52:CG52)+9,FALSE)),"",VLOOKUP($C52&amp;$D52&amp;$G52,Setup!$D$2:$CX$500,COLUMNS($J52:CG52)+9,FALSE))</f>
        <v/>
      </c>
      <c r="CH52" t="str">
        <f>IF(ISBLANK(VLOOKUP($C52&amp;$D52&amp;$G52,Setup!$D$2:$CX$500,COLUMNS($J52:CH52)+9,FALSE)),"",VLOOKUP($C52&amp;$D52&amp;$G52,Setup!$D$2:$CX$500,COLUMNS($J52:CH52)+9,FALSE))</f>
        <v/>
      </c>
      <c r="CI52" t="str">
        <f>IF(ISBLANK(VLOOKUP($C52&amp;$D52&amp;$G52,Setup!$D$2:$CX$500,COLUMNS($J52:CI52)+9,FALSE)),"",VLOOKUP($C52&amp;$D52&amp;$G52,Setup!$D$2:$CX$500,COLUMNS($J52:CI52)+9,FALSE))</f>
        <v/>
      </c>
      <c r="CJ52" t="str">
        <f>IF(ISBLANK(VLOOKUP($C52&amp;$D52&amp;$G52,Setup!$D$2:$CX$500,COLUMNS($J52:CJ52)+9,FALSE)),"",VLOOKUP($C52&amp;$D52&amp;$G52,Setup!$D$2:$CX$500,COLUMNS($J52:CJ52)+9,FALSE))</f>
        <v/>
      </c>
      <c r="CK52" t="str">
        <f>IF(ISBLANK(VLOOKUP($C52&amp;$D52&amp;$G52,Setup!$D$2:$CX$500,COLUMNS($J52:CK52)+9,FALSE)),"",VLOOKUP($C52&amp;$D52&amp;$G52,Setup!$D$2:$CX$500,COLUMNS($J52:CK52)+9,FALSE))</f>
        <v/>
      </c>
      <c r="CL52" t="str">
        <f>IF(ISBLANK(VLOOKUP($C52&amp;$D52&amp;$G52,Setup!$D$2:$CX$500,COLUMNS($J52:CL52)+9,FALSE)),"",VLOOKUP($C52&amp;$D52&amp;$G52,Setup!$D$2:$CX$500,COLUMNS($J52:CL52)+9,FALSE))</f>
        <v/>
      </c>
      <c r="CM52" t="str">
        <f>IF(ISBLANK(VLOOKUP($C52&amp;$D52&amp;$G52,Setup!$D$2:$CX$500,COLUMNS($J52:CM52)+9,FALSE)),"",VLOOKUP($C52&amp;$D52&amp;$G52,Setup!$D$2:$CX$500,COLUMNS($J52:CM52)+9,FALSE))</f>
        <v/>
      </c>
      <c r="CN52" t="str">
        <f>IF(ISBLANK(VLOOKUP($C52&amp;$D52&amp;$G52,Setup!$D$2:$CX$500,COLUMNS($J52:CN52)+9,FALSE)),"",VLOOKUP($C52&amp;$D52&amp;$G52,Setup!$D$2:$CX$500,COLUMNS($J52:CN52)+9,FALSE))</f>
        <v/>
      </c>
      <c r="CO52" t="str">
        <f>IF(ISBLANK(VLOOKUP($C52&amp;$D52&amp;$G52,Setup!$D$2:$CX$500,COLUMNS($J52:CO52)+9,FALSE)),"",VLOOKUP($C52&amp;$D52&amp;$G52,Setup!$D$2:$CX$500,COLUMNS($J52:CO52)+9,FALSE))</f>
        <v/>
      </c>
      <c r="CP52" t="str">
        <f>IF(ISBLANK(VLOOKUP($C52&amp;$D52&amp;$G52,Setup!$D$2:$CX$500,COLUMNS($J52:CP52)+9,FALSE)),"",VLOOKUP($C52&amp;$D52&amp;$G52,Setup!$D$2:$CX$500,COLUMNS($J52:CP52)+9,FALSE))</f>
        <v/>
      </c>
      <c r="CQ52" t="str">
        <f>IF(ISBLANK(VLOOKUP($C52&amp;$D52&amp;$G52,Setup!$D$2:$CX$500,COLUMNS($J52:CQ52)+9,FALSE)),"",VLOOKUP($C52&amp;$D52&amp;$G52,Setup!$D$2:$CX$500,COLUMNS($J52:CQ52)+9,FALSE))</f>
        <v/>
      </c>
      <c r="CR52" t="str">
        <f>IF(ISBLANK(VLOOKUP($C52&amp;$D52&amp;$G52,Setup!$D$2:$CX$500,COLUMNS($J52:CR52)+9,FALSE)),"",VLOOKUP($C52&amp;$D52&amp;$G52,Setup!$D$2:$CX$500,COLUMNS($J52:CR52)+9,FALSE))</f>
        <v/>
      </c>
      <c r="CS52" t="str">
        <f>IF(ISBLANK(VLOOKUP($C52&amp;$D52&amp;$G52,Setup!$D$2:$CX$500,COLUMNS($J52:CS52)+9,FALSE)),"",VLOOKUP($C52&amp;$D52&amp;$G52,Setup!$D$2:$CX$500,COLUMNS($J52:CS52)+9,FALSE))</f>
        <v/>
      </c>
      <c r="CT52" t="str">
        <f>IF(ISBLANK(VLOOKUP($C52&amp;$D52&amp;$G52,Setup!$D$2:$CX$500,COLUMNS($J52:CT52)+9,FALSE)),"",VLOOKUP($C52&amp;$D52&amp;$G52,Setup!$D$2:$CX$500,COLUMNS($J52:CT52)+9,FALSE))</f>
        <v/>
      </c>
      <c r="CU52" t="str">
        <f>IF(ISBLANK(VLOOKUP($C52&amp;$D52&amp;$G52,Setup!$D$2:$CX$500,COLUMNS($J52:CU52)+9,FALSE)),"",VLOOKUP($C52&amp;$D52&amp;$G52,Setup!$D$2:$CX$500,COLUMNS($J52:CU52)+9,FALSE))</f>
        <v/>
      </c>
    </row>
    <row r="53" spans="1:99" x14ac:dyDescent="0.25">
      <c r="A53" t="s">
        <v>515</v>
      </c>
      <c r="B53" t="s">
        <v>156</v>
      </c>
      <c r="C53" s="1" t="s">
        <v>19</v>
      </c>
      <c r="D53" s="1" t="s">
        <v>210</v>
      </c>
      <c r="E53" s="1" t="s">
        <v>595</v>
      </c>
      <c r="F53" s="1" t="s">
        <v>205</v>
      </c>
      <c r="G53" s="1" t="s">
        <v>213</v>
      </c>
      <c r="H53" s="1" t="s">
        <v>596</v>
      </c>
      <c r="I53" s="1" t="s">
        <v>586</v>
      </c>
      <c r="J53" t="str">
        <f>IF(ISBLANK(VLOOKUP($C53&amp;$D53&amp;$G53,Setup!$D$2:$CX$500,COLUMNS($J53:J53)+9,FALSE)),"",VLOOKUP($C53&amp;$D53&amp;$G53,Setup!$D$2:$CX$500,COLUMNS($J53:J53)+9,FALSE))</f>
        <v>คะแนนเงินสด</v>
      </c>
      <c r="K53" t="str">
        <f>IF(ISBLANK(VLOOKUP($C53&amp;$D53&amp;$G53,Setup!$D$2:$CX$500,COLUMNS($J53:K53)+9,FALSE)),"",VLOOKUP($C53&amp;$D53&amp;$G53,Setup!$D$2:$CX$500,COLUMNS($J53:K53)+9,FALSE))</f>
        <v>บัตรกำนัล</v>
      </c>
      <c r="L53" t="str">
        <f>IF(ISBLANK(VLOOKUP($C53&amp;$D53&amp;$G53,Setup!$D$2:$CX$500,COLUMNS($J53:L53)+9,FALSE)),"",VLOOKUP($C53&amp;$D53&amp;$G53,Setup!$D$2:$CX$500,COLUMNS($J53:L53)+9,FALSE))</f>
        <v/>
      </c>
      <c r="M53" t="str">
        <f>IF(ISBLANK(VLOOKUP($C53&amp;$D53&amp;$G53,Setup!$D$2:$CX$500,COLUMNS($J53:M53)+9,FALSE)),"",VLOOKUP($C53&amp;$D53&amp;$G53,Setup!$D$2:$CX$500,COLUMNS($J53:M53)+9,FALSE))</f>
        <v/>
      </c>
      <c r="N53" t="str">
        <f>IF(ISBLANK(VLOOKUP($C53&amp;$D53&amp;$G53,Setup!$D$2:$CX$500,COLUMNS($J53:N53)+9,FALSE)),"",VLOOKUP($C53&amp;$D53&amp;$G53,Setup!$D$2:$CX$500,COLUMNS($J53:N53)+9,FALSE))</f>
        <v/>
      </c>
      <c r="O53" t="str">
        <f>IF(ISBLANK(VLOOKUP($C53&amp;$D53&amp;$G53,Setup!$D$2:$CX$500,COLUMNS($J53:O53)+9,FALSE)),"",VLOOKUP($C53&amp;$D53&amp;$G53,Setup!$D$2:$CX$500,COLUMNS($J53:O53)+9,FALSE))</f>
        <v/>
      </c>
      <c r="P53" t="str">
        <f>IF(ISBLANK(VLOOKUP($C53&amp;$D53&amp;$G53,Setup!$D$2:$CX$500,COLUMNS($J53:P53)+9,FALSE)),"",VLOOKUP($C53&amp;$D53&amp;$G53,Setup!$D$2:$CX$500,COLUMNS($J53:P53)+9,FALSE))</f>
        <v/>
      </c>
      <c r="Q53" t="str">
        <f>IF(ISBLANK(VLOOKUP($C53&amp;$D53&amp;$G53,Setup!$D$2:$CX$500,COLUMNS($J53:Q53)+9,FALSE)),"",VLOOKUP($C53&amp;$D53&amp;$G53,Setup!$D$2:$CX$500,COLUMNS($J53:Q53)+9,FALSE))</f>
        <v/>
      </c>
      <c r="R53" t="str">
        <f>IF(ISBLANK(VLOOKUP($C53&amp;$D53&amp;$G53,Setup!$D$2:$CX$500,COLUMNS($J53:R53)+9,FALSE)),"",VLOOKUP($C53&amp;$D53&amp;$G53,Setup!$D$2:$CX$500,COLUMNS($J53:R53)+9,FALSE))</f>
        <v/>
      </c>
      <c r="S53" t="str">
        <f>IF(ISBLANK(VLOOKUP($C53&amp;$D53&amp;$G53,Setup!$D$2:$CX$500,COLUMNS($J53:S53)+9,FALSE)),"",VLOOKUP($C53&amp;$D53&amp;$G53,Setup!$D$2:$CX$500,COLUMNS($J53:S53)+9,FALSE))</f>
        <v/>
      </c>
      <c r="T53" t="str">
        <f>IF(ISBLANK(VLOOKUP($C53&amp;$D53&amp;$G53,Setup!$D$2:$CX$500,COLUMNS($J53:T53)+9,FALSE)),"",VLOOKUP($C53&amp;$D53&amp;$G53,Setup!$D$2:$CX$500,COLUMNS($J53:T53)+9,FALSE))</f>
        <v>แลกคะแนนสะสม ณ ร้านค้า</v>
      </c>
      <c r="U53" t="str">
        <f>IF(ISBLANK(VLOOKUP($C53&amp;$D53&amp;$G53,Setup!$D$2:$CX$500,COLUMNS($J53:U53)+9,FALSE)),"",VLOOKUP($C53&amp;$D53&amp;$G53,Setup!$D$2:$CX$500,COLUMNS($J53:U53)+9,FALSE))</f>
        <v>แลกรับของกำนัลทันที่ที่จุดขาย</v>
      </c>
      <c r="V53" t="str">
        <f>IF(ISBLANK(VLOOKUP($C53&amp;$D53&amp;$G53,Setup!$D$2:$CX$500,COLUMNS($J53:V53)+9,FALSE)),"",VLOOKUP($C53&amp;$D53&amp;$G53,Setup!$D$2:$CX$500,COLUMNS($J53:V53)+9,FALSE))</f>
        <v/>
      </c>
      <c r="W53" t="str">
        <f>IF(ISBLANK(VLOOKUP($C53&amp;$D53&amp;$G53,Setup!$D$2:$CX$500,COLUMNS($J53:W53)+9,FALSE)),"",VLOOKUP($C53&amp;$D53&amp;$G53,Setup!$D$2:$CX$500,COLUMNS($J53:W53)+9,FALSE))</f>
        <v/>
      </c>
      <c r="X53" t="str">
        <f>IF(ISBLANK(VLOOKUP($C53&amp;$D53&amp;$G53,Setup!$D$2:$CX$500,COLUMNS($J53:X53)+9,FALSE)),"",VLOOKUP($C53&amp;$D53&amp;$G53,Setup!$D$2:$CX$500,COLUMNS($J53:X53)+9,FALSE))</f>
        <v/>
      </c>
      <c r="Y53" t="str">
        <f>IF(ISBLANK(VLOOKUP($C53&amp;$D53&amp;$G53,Setup!$D$2:$CX$500,COLUMNS($J53:Y53)+9,FALSE)),"",VLOOKUP($C53&amp;$D53&amp;$G53,Setup!$D$2:$CX$500,COLUMNS($J53:Y53)+9,FALSE))</f>
        <v/>
      </c>
      <c r="Z53" t="str">
        <f>IF(ISBLANK(VLOOKUP($C53&amp;$D53&amp;$G53,Setup!$D$2:$CX$500,COLUMNS($J53:Z53)+9,FALSE)),"",VLOOKUP($C53&amp;$D53&amp;$G53,Setup!$D$2:$CX$500,COLUMNS($J53:Z53)+9,FALSE))</f>
        <v/>
      </c>
      <c r="AA53" t="str">
        <f>IF(ISBLANK(VLOOKUP($C53&amp;$D53&amp;$G53,Setup!$D$2:$CX$500,COLUMNS($J53:AA53)+9,FALSE)),"",VLOOKUP($C53&amp;$D53&amp;$G53,Setup!$D$2:$CX$500,COLUMNS($J53:AA53)+9,FALSE))</f>
        <v/>
      </c>
      <c r="AB53" t="str">
        <f>IF(ISBLANK(VLOOKUP($C53&amp;$D53&amp;$G53,Setup!$D$2:$CX$500,COLUMNS($J53:AB53)+9,FALSE)),"",VLOOKUP($C53&amp;$D53&amp;$G53,Setup!$D$2:$CX$500,COLUMNS($J53:AB53)+9,FALSE))</f>
        <v/>
      </c>
      <c r="AC53" t="str">
        <f>IF(ISBLANK(VLOOKUP($C53&amp;$D53&amp;$G53,Setup!$D$2:$CX$500,COLUMNS($J53:AC53)+9,FALSE)),"",VLOOKUP($C53&amp;$D53&amp;$G53,Setup!$D$2:$CX$500,COLUMNS($J53:AC53)+9,FALSE))</f>
        <v/>
      </c>
      <c r="AD53" t="str">
        <f>IF(ISBLANK(VLOOKUP($C53&amp;$D53&amp;$G53,Setup!$D$2:$CX$500,COLUMNS($J53:AD53)+9,FALSE)),"",VLOOKUP($C53&amp;$D53&amp;$G53,Setup!$D$2:$CX$500,COLUMNS($J53:AD53)+9,FALSE))</f>
        <v>ข้อเสนอและสิทธิพิเศษ</v>
      </c>
      <c r="AE53" t="str">
        <f>IF(ISBLANK(VLOOKUP($C53&amp;$D53&amp;$G53,Setup!$D$2:$CX$500,COLUMNS($J53:AE53)+9,FALSE)),"",VLOOKUP($C53&amp;$D53&amp;$G53,Setup!$D$2:$CX$500,COLUMNS($J53:AE53)+9,FALSE))</f>
        <v>สิทธิประโยชน์ทั่วทุกมุมโลก</v>
      </c>
      <c r="AF53" t="str">
        <f>IF(ISBLANK(VLOOKUP($C53&amp;$D53&amp;$G53,Setup!$D$2:$CX$500,COLUMNS($J53:AF53)+9,FALSE)),"",VLOOKUP($C53&amp;$D53&amp;$G53,Setup!$D$2:$CX$500,COLUMNS($J53:AF53)+9,FALSE))</f>
        <v>สิทธิพิเศษ ณ ร้านอาหาร</v>
      </c>
      <c r="AG53" t="str">
        <f>IF(ISBLANK(VLOOKUP($C53&amp;$D53&amp;$G53,Setup!$D$2:$CX$500,COLUMNS($J53:AG53)+9,FALSE)),"",VLOOKUP($C53&amp;$D53&amp;$G53,Setup!$D$2:$CX$500,COLUMNS($J53:AG53)+9,FALSE))</f>
        <v>ดูทั้งหมด »</v>
      </c>
      <c r="AH53" t="str">
        <f>IF(ISBLANK(VLOOKUP($C53&amp;$D53&amp;$G53,Setup!$D$2:$CX$500,COLUMNS($J53:AH53)+9,FALSE)),"",VLOOKUP($C53&amp;$D53&amp;$G53,Setup!$D$2:$CX$500,COLUMNS($J53:AH53)+9,FALSE))</f>
        <v/>
      </c>
      <c r="AI53" t="str">
        <f>IF(ISBLANK(VLOOKUP($C53&amp;$D53&amp;$G53,Setup!$D$2:$CX$500,COLUMNS($J53:AI53)+9,FALSE)),"",VLOOKUP($C53&amp;$D53&amp;$G53,Setup!$D$2:$CX$500,COLUMNS($J53:AI53)+9,FALSE))</f>
        <v/>
      </c>
      <c r="AJ53" t="str">
        <f>IF(ISBLANK(VLOOKUP($C53&amp;$D53&amp;$G53,Setup!$D$2:$CX$500,COLUMNS($J53:AJ53)+9,FALSE)),"",VLOOKUP($C53&amp;$D53&amp;$G53,Setup!$D$2:$CX$500,COLUMNS($J53:AJ53)+9,FALSE))</f>
        <v/>
      </c>
      <c r="AK53" t="str">
        <f>IF(ISBLANK(VLOOKUP($C53&amp;$D53&amp;$G53,Setup!$D$2:$CX$500,COLUMNS($J53:AK53)+9,FALSE)),"",VLOOKUP($C53&amp;$D53&amp;$G53,Setup!$D$2:$CX$500,COLUMNS($J53:AK53)+9,FALSE))</f>
        <v/>
      </c>
      <c r="AL53" t="str">
        <f>IF(ISBLANK(VLOOKUP($C53&amp;$D53&amp;$G53,Setup!$D$2:$CX$500,COLUMNS($J53:AL53)+9,FALSE)),"",VLOOKUP($C53&amp;$D53&amp;$G53,Setup!$D$2:$CX$500,COLUMNS($J53:AL53)+9,FALSE))</f>
        <v/>
      </c>
      <c r="AM53" t="str">
        <f>IF(ISBLANK(VLOOKUP($C53&amp;$D53&amp;$G53,Setup!$D$2:$CX$500,COLUMNS($J53:AM53)+9,FALSE)),"",VLOOKUP($C53&amp;$D53&amp;$G53,Setup!$D$2:$CX$500,COLUMNS($J53:AM53)+9,FALSE))</f>
        <v/>
      </c>
      <c r="AN53" t="str">
        <f>IF(ISBLANK(VLOOKUP($C53&amp;$D53&amp;$G53,Setup!$D$2:$CX$500,COLUMNS($J53:AN53)+9,FALSE)),"",VLOOKUP($C53&amp;$D53&amp;$G53,Setup!$D$2:$CX$500,COLUMNS($J53:AN53)+9,FALSE))</f>
        <v/>
      </c>
      <c r="AO53" t="str">
        <f>IF(ISBLANK(VLOOKUP($C53&amp;$D53&amp;$G53,Setup!$D$2:$CX$500,COLUMNS($J53:AO53)+9,FALSE)),"",VLOOKUP($C53&amp;$D53&amp;$G53,Setup!$D$2:$CX$500,COLUMNS($J53:AO53)+9,FALSE))</f>
        <v/>
      </c>
      <c r="AP53" t="str">
        <f>IF(ISBLANK(VLOOKUP($C53&amp;$D53&amp;$G53,Setup!$D$2:$CX$500,COLUMNS($J53:AP53)+9,FALSE)),"",VLOOKUP($C53&amp;$D53&amp;$G53,Setup!$D$2:$CX$500,COLUMNS($J53:AP53)+9,FALSE))</f>
        <v/>
      </c>
      <c r="AQ53" t="str">
        <f>IF(ISBLANK(VLOOKUP($C53&amp;$D53&amp;$G53,Setup!$D$2:$CX$500,COLUMNS($J53:AQ53)+9,FALSE)),"",VLOOKUP($C53&amp;$D53&amp;$G53,Setup!$D$2:$CX$500,COLUMNS($J53:AQ53)+9,FALSE))</f>
        <v/>
      </c>
      <c r="AR53" t="str">
        <f>IF(ISBLANK(VLOOKUP($C53&amp;$D53&amp;$G53,Setup!$D$2:$CX$500,COLUMNS($J53:AR53)+9,FALSE)),"",VLOOKUP($C53&amp;$D53&amp;$G53,Setup!$D$2:$CX$500,COLUMNS($J53:AR53)+9,FALSE))</f>
        <v/>
      </c>
      <c r="AS53" t="str">
        <f>IF(ISBLANK(VLOOKUP($C53&amp;$D53&amp;$G53,Setup!$D$2:$CX$500,COLUMNS($J53:AS53)+9,FALSE)),"",VLOOKUP($C53&amp;$D53&amp;$G53,Setup!$D$2:$CX$500,COLUMNS($J53:AS53)+9,FALSE))</f>
        <v/>
      </c>
      <c r="AT53" t="str">
        <f>IF(ISBLANK(VLOOKUP($C53&amp;$D53&amp;$G53,Setup!$D$2:$CX$500,COLUMNS($J53:AT53)+9,FALSE)),"",VLOOKUP($C53&amp;$D53&amp;$G53,Setup!$D$2:$CX$500,COLUMNS($J53:AT53)+9,FALSE))</f>
        <v/>
      </c>
      <c r="AU53" t="str">
        <f>IF(ISBLANK(VLOOKUP($C53&amp;$D53&amp;$G53,Setup!$D$2:$CX$500,COLUMNS($J53:AU53)+9,FALSE)),"",VLOOKUP($C53&amp;$D53&amp;$G53,Setup!$D$2:$CX$500,COLUMNS($J53:AU53)+9,FALSE))</f>
        <v/>
      </c>
      <c r="AV53" t="str">
        <f>IF(ISBLANK(VLOOKUP($C53&amp;$D53&amp;$G53,Setup!$D$2:$CX$500,COLUMNS($J53:AV53)+9,FALSE)),"",VLOOKUP($C53&amp;$D53&amp;$G53,Setup!$D$2:$CX$500,COLUMNS($J53:AV53)+9,FALSE))</f>
        <v/>
      </c>
      <c r="AW53" t="str">
        <f>IF(ISBLANK(VLOOKUP($C53&amp;$D53&amp;$G53,Setup!$D$2:$CX$500,COLUMNS($J53:AW53)+9,FALSE)),"",VLOOKUP($C53&amp;$D53&amp;$G53,Setup!$D$2:$CX$500,COLUMNS($J53:AW53)+9,FALSE))</f>
        <v/>
      </c>
      <c r="AX53" t="str">
        <f>IF(ISBLANK(VLOOKUP($C53&amp;$D53&amp;$G53,Setup!$D$2:$CX$500,COLUMNS($J53:AX53)+9,FALSE)),"",VLOOKUP($C53&amp;$D53&amp;$G53,Setup!$D$2:$CX$500,COLUMNS($J53:AX53)+9,FALSE))</f>
        <v/>
      </c>
      <c r="AY53" t="str">
        <f>IF(ISBLANK(VLOOKUP($C53&amp;$D53&amp;$G53,Setup!$D$2:$CX$500,COLUMNS($J53:AY53)+9,FALSE)),"",VLOOKUP($C53&amp;$D53&amp;$G53,Setup!$D$2:$CX$500,COLUMNS($J53:AY53)+9,FALSE))</f>
        <v/>
      </c>
      <c r="AZ53" t="str">
        <f>IF(ISBLANK(VLOOKUP($C53&amp;$D53&amp;$G53,Setup!$D$2:$CX$500,COLUMNS($J53:AZ53)+9,FALSE)),"",VLOOKUP($C53&amp;$D53&amp;$G53,Setup!$D$2:$CX$500,COLUMNS($J53:AZ53)+9,FALSE))</f>
        <v/>
      </c>
      <c r="BA53" t="str">
        <f>IF(ISBLANK(VLOOKUP($C53&amp;$D53&amp;$G53,Setup!$D$2:$CX$500,COLUMNS($J53:BA53)+9,FALSE)),"",VLOOKUP($C53&amp;$D53&amp;$G53,Setup!$D$2:$CX$500,COLUMNS($J53:BA53)+9,FALSE))</f>
        <v/>
      </c>
      <c r="BB53" t="str">
        <f>IF(ISBLANK(VLOOKUP($C53&amp;$D53&amp;$G53,Setup!$D$2:$CX$500,COLUMNS($J53:BB53)+9,FALSE)),"",VLOOKUP($C53&amp;$D53&amp;$G53,Setup!$D$2:$CX$500,COLUMNS($J53:BB53)+9,FALSE))</f>
        <v/>
      </c>
      <c r="BC53" t="str">
        <f>IF(ISBLANK(VLOOKUP($C53&amp;$D53&amp;$G53,Setup!$D$2:$CX$500,COLUMNS($J53:BC53)+9,FALSE)),"",VLOOKUP($C53&amp;$D53&amp;$G53,Setup!$D$2:$CX$500,COLUMNS($J53:BC53)+9,FALSE))</f>
        <v/>
      </c>
      <c r="BD53" t="str">
        <f>IF(ISBLANK(VLOOKUP($C53&amp;$D53&amp;$G53,Setup!$D$2:$CX$500,COLUMNS($J53:BD53)+9,FALSE)),"",VLOOKUP($C53&amp;$D53&amp;$G53,Setup!$D$2:$CX$500,COLUMNS($J53:BD53)+9,FALSE))</f>
        <v/>
      </c>
      <c r="BE53" t="str">
        <f>IF(ISBLANK(VLOOKUP($C53&amp;$D53&amp;$G53,Setup!$D$2:$CX$500,COLUMNS($J53:BE53)+9,FALSE)),"",VLOOKUP($C53&amp;$D53&amp;$G53,Setup!$D$2:$CX$500,COLUMNS($J53:BE53)+9,FALSE))</f>
        <v/>
      </c>
      <c r="BF53" t="str">
        <f>IF(ISBLANK(VLOOKUP($C53&amp;$D53&amp;$G53,Setup!$D$2:$CX$500,COLUMNS($J53:BF53)+9,FALSE)),"",VLOOKUP($C53&amp;$D53&amp;$G53,Setup!$D$2:$CX$500,COLUMNS($J53:BF53)+9,FALSE))</f>
        <v/>
      </c>
      <c r="BG53" t="str">
        <f>IF(ISBLANK(VLOOKUP($C53&amp;$D53&amp;$G53,Setup!$D$2:$CX$500,COLUMNS($J53:BG53)+9,FALSE)),"",VLOOKUP($C53&amp;$D53&amp;$G53,Setup!$D$2:$CX$500,COLUMNS($J53:BG53)+9,FALSE))</f>
        <v/>
      </c>
      <c r="BH53" t="str">
        <f>IF(ISBLANK(VLOOKUP($C53&amp;$D53&amp;$G53,Setup!$D$2:$CX$500,COLUMNS($J53:BH53)+9,FALSE)),"",VLOOKUP($C53&amp;$D53&amp;$G53,Setup!$D$2:$CX$500,COLUMNS($J53:BH53)+9,FALSE))</f>
        <v/>
      </c>
      <c r="BI53" t="str">
        <f>IF(ISBLANK(VLOOKUP($C53&amp;$D53&amp;$G53,Setup!$D$2:$CX$500,COLUMNS($J53:BI53)+9,FALSE)),"",VLOOKUP($C53&amp;$D53&amp;$G53,Setup!$D$2:$CX$500,COLUMNS($J53:BI53)+9,FALSE))</f>
        <v/>
      </c>
      <c r="BJ53" t="str">
        <f>IF(ISBLANK(VLOOKUP($C53&amp;$D53&amp;$G53,Setup!$D$2:$CX$500,COLUMNS($J53:BJ53)+9,FALSE)),"",VLOOKUP($C53&amp;$D53&amp;$G53,Setup!$D$2:$CX$500,COLUMNS($J53:BJ53)+9,FALSE))</f>
        <v/>
      </c>
      <c r="BK53" t="str">
        <f>IF(ISBLANK(VLOOKUP($C53&amp;$D53&amp;$G53,Setup!$D$2:$CX$500,COLUMNS($J53:BK53)+9,FALSE)),"",VLOOKUP($C53&amp;$D53&amp;$G53,Setup!$D$2:$CX$500,COLUMNS($J53:BK53)+9,FALSE))</f>
        <v/>
      </c>
      <c r="BL53" t="str">
        <f>IF(ISBLANK(VLOOKUP($C53&amp;$D53&amp;$G53,Setup!$D$2:$CX$500,COLUMNS($J53:BL53)+9,FALSE)),"",VLOOKUP($C53&amp;$D53&amp;$G53,Setup!$D$2:$CX$500,COLUMNS($J53:BL53)+9,FALSE))</f>
        <v/>
      </c>
      <c r="BM53" t="str">
        <f>IF(ISBLANK(VLOOKUP($C53&amp;$D53&amp;$G53,Setup!$D$2:$CX$500,COLUMNS($J53:BM53)+9,FALSE)),"",VLOOKUP($C53&amp;$D53&amp;$G53,Setup!$D$2:$CX$500,COLUMNS($J53:BM53)+9,FALSE))</f>
        <v/>
      </c>
      <c r="BN53" t="str">
        <f>IF(ISBLANK(VLOOKUP($C53&amp;$D53&amp;$G53,Setup!$D$2:$CX$500,COLUMNS($J53:BN53)+9,FALSE)),"",VLOOKUP($C53&amp;$D53&amp;$G53,Setup!$D$2:$CX$500,COLUMNS($J53:BN53)+9,FALSE))</f>
        <v/>
      </c>
      <c r="BO53" t="str">
        <f>IF(ISBLANK(VLOOKUP($C53&amp;$D53&amp;$G53,Setup!$D$2:$CX$500,COLUMNS($J53:BO53)+9,FALSE)),"",VLOOKUP($C53&amp;$D53&amp;$G53,Setup!$D$2:$CX$500,COLUMNS($J53:BO53)+9,FALSE))</f>
        <v/>
      </c>
      <c r="BP53" t="str">
        <f>IF(ISBLANK(VLOOKUP($C53&amp;$D53&amp;$G53,Setup!$D$2:$CX$500,COLUMNS($J53:BP53)+9,FALSE)),"",VLOOKUP($C53&amp;$D53&amp;$G53,Setup!$D$2:$CX$500,COLUMNS($J53:BP53)+9,FALSE))</f>
        <v/>
      </c>
      <c r="BQ53" t="str">
        <f>IF(ISBLANK(VLOOKUP($C53&amp;$D53&amp;$G53,Setup!$D$2:$CX$500,COLUMNS($J53:BQ53)+9,FALSE)),"",VLOOKUP($C53&amp;$D53&amp;$G53,Setup!$D$2:$CX$500,COLUMNS($J53:BQ53)+9,FALSE))</f>
        <v/>
      </c>
      <c r="BR53" t="str">
        <f>IF(ISBLANK(VLOOKUP($C53&amp;$D53&amp;$G53,Setup!$D$2:$CX$500,COLUMNS($J53:BR53)+9,FALSE)),"",VLOOKUP($C53&amp;$D53&amp;$G53,Setup!$D$2:$CX$500,COLUMNS($J53:BR53)+9,FALSE))</f>
        <v/>
      </c>
      <c r="BS53" t="str">
        <f>IF(ISBLANK(VLOOKUP($C53&amp;$D53&amp;$G53,Setup!$D$2:$CX$500,COLUMNS($J53:BS53)+9,FALSE)),"",VLOOKUP($C53&amp;$D53&amp;$G53,Setup!$D$2:$CX$500,COLUMNS($J53:BS53)+9,FALSE))</f>
        <v/>
      </c>
      <c r="BT53" t="str">
        <f>IF(ISBLANK(VLOOKUP($C53&amp;$D53&amp;$G53,Setup!$D$2:$CX$500,COLUMNS($J53:BT53)+9,FALSE)),"",VLOOKUP($C53&amp;$D53&amp;$G53,Setup!$D$2:$CX$500,COLUMNS($J53:BT53)+9,FALSE))</f>
        <v/>
      </c>
      <c r="BU53" t="str">
        <f>IF(ISBLANK(VLOOKUP($C53&amp;$D53&amp;$G53,Setup!$D$2:$CX$500,COLUMNS($J53:BU53)+9,FALSE)),"",VLOOKUP($C53&amp;$D53&amp;$G53,Setup!$D$2:$CX$500,COLUMNS($J53:BU53)+9,FALSE))</f>
        <v/>
      </c>
      <c r="BV53" t="str">
        <f>IF(ISBLANK(VLOOKUP($C53&amp;$D53&amp;$G53,Setup!$D$2:$CX$500,COLUMNS($J53:BV53)+9,FALSE)),"",VLOOKUP($C53&amp;$D53&amp;$G53,Setup!$D$2:$CX$500,COLUMNS($J53:BV53)+9,FALSE))</f>
        <v/>
      </c>
      <c r="BW53" t="str">
        <f>IF(ISBLANK(VLOOKUP($C53&amp;$D53&amp;$G53,Setup!$D$2:$CX$500,COLUMNS($J53:BW53)+9,FALSE)),"",VLOOKUP($C53&amp;$D53&amp;$G53,Setup!$D$2:$CX$500,COLUMNS($J53:BW53)+9,FALSE))</f>
        <v/>
      </c>
      <c r="BX53" t="str">
        <f>IF(ISBLANK(VLOOKUP($C53&amp;$D53&amp;$G53,Setup!$D$2:$CX$500,COLUMNS($J53:BX53)+9,FALSE)),"",VLOOKUP($C53&amp;$D53&amp;$G53,Setup!$D$2:$CX$500,COLUMNS($J53:BX53)+9,FALSE))</f>
        <v/>
      </c>
      <c r="BY53" t="str">
        <f>IF(ISBLANK(VLOOKUP($C53&amp;$D53&amp;$G53,Setup!$D$2:$CX$500,COLUMNS($J53:BY53)+9,FALSE)),"",VLOOKUP($C53&amp;$D53&amp;$G53,Setup!$D$2:$CX$500,COLUMNS($J53:BY53)+9,FALSE))</f>
        <v/>
      </c>
      <c r="BZ53" t="str">
        <f>IF(ISBLANK(VLOOKUP($C53&amp;$D53&amp;$G53,Setup!$D$2:$CX$500,COLUMNS($J53:BZ53)+9,FALSE)),"",VLOOKUP($C53&amp;$D53&amp;$G53,Setup!$D$2:$CX$500,COLUMNS($J53:BZ53)+9,FALSE))</f>
        <v/>
      </c>
      <c r="CA53" t="str">
        <f>IF(ISBLANK(VLOOKUP($C53&amp;$D53&amp;$G53,Setup!$D$2:$CX$500,COLUMNS($J53:CA53)+9,FALSE)),"",VLOOKUP($C53&amp;$D53&amp;$G53,Setup!$D$2:$CX$500,COLUMNS($J53:CA53)+9,FALSE))</f>
        <v/>
      </c>
      <c r="CB53" t="str">
        <f>IF(ISBLANK(VLOOKUP($C53&amp;$D53&amp;$G53,Setup!$D$2:$CX$500,COLUMNS($J53:CB53)+9,FALSE)),"",VLOOKUP($C53&amp;$D53&amp;$G53,Setup!$D$2:$CX$500,COLUMNS($J53:CB53)+9,FALSE))</f>
        <v/>
      </c>
      <c r="CC53" t="str">
        <f>IF(ISBLANK(VLOOKUP($C53&amp;$D53&amp;$G53,Setup!$D$2:$CX$500,COLUMNS($J53:CC53)+9,FALSE)),"",VLOOKUP($C53&amp;$D53&amp;$G53,Setup!$D$2:$CX$500,COLUMNS($J53:CC53)+9,FALSE))</f>
        <v/>
      </c>
      <c r="CD53" t="str">
        <f>IF(ISBLANK(VLOOKUP($C53&amp;$D53&amp;$G53,Setup!$D$2:$CX$500,COLUMNS($J53:CD53)+9,FALSE)),"",VLOOKUP($C53&amp;$D53&amp;$G53,Setup!$D$2:$CX$500,COLUMNS($J53:CD53)+9,FALSE))</f>
        <v/>
      </c>
      <c r="CE53" t="str">
        <f>IF(ISBLANK(VLOOKUP($C53&amp;$D53&amp;$G53,Setup!$D$2:$CX$500,COLUMNS($J53:CE53)+9,FALSE)),"",VLOOKUP($C53&amp;$D53&amp;$G53,Setup!$D$2:$CX$500,COLUMNS($J53:CE53)+9,FALSE))</f>
        <v/>
      </c>
      <c r="CF53" t="str">
        <f>IF(ISBLANK(VLOOKUP($C53&amp;$D53&amp;$G53,Setup!$D$2:$CX$500,COLUMNS($J53:CF53)+9,FALSE)),"",VLOOKUP($C53&amp;$D53&amp;$G53,Setup!$D$2:$CX$500,COLUMNS($J53:CF53)+9,FALSE))</f>
        <v/>
      </c>
      <c r="CG53" t="str">
        <f>IF(ISBLANK(VLOOKUP($C53&amp;$D53&amp;$G53,Setup!$D$2:$CX$500,COLUMNS($J53:CG53)+9,FALSE)),"",VLOOKUP($C53&amp;$D53&amp;$G53,Setup!$D$2:$CX$500,COLUMNS($J53:CG53)+9,FALSE))</f>
        <v/>
      </c>
      <c r="CH53" t="str">
        <f>IF(ISBLANK(VLOOKUP($C53&amp;$D53&amp;$G53,Setup!$D$2:$CX$500,COLUMNS($J53:CH53)+9,FALSE)),"",VLOOKUP($C53&amp;$D53&amp;$G53,Setup!$D$2:$CX$500,COLUMNS($J53:CH53)+9,FALSE))</f>
        <v/>
      </c>
      <c r="CI53" t="str">
        <f>IF(ISBLANK(VLOOKUP($C53&amp;$D53&amp;$G53,Setup!$D$2:$CX$500,COLUMNS($J53:CI53)+9,FALSE)),"",VLOOKUP($C53&amp;$D53&amp;$G53,Setup!$D$2:$CX$500,COLUMNS($J53:CI53)+9,FALSE))</f>
        <v/>
      </c>
      <c r="CJ53" t="str">
        <f>IF(ISBLANK(VLOOKUP($C53&amp;$D53&amp;$G53,Setup!$D$2:$CX$500,COLUMNS($J53:CJ53)+9,FALSE)),"",VLOOKUP($C53&amp;$D53&amp;$G53,Setup!$D$2:$CX$500,COLUMNS($J53:CJ53)+9,FALSE))</f>
        <v/>
      </c>
      <c r="CK53" t="str">
        <f>IF(ISBLANK(VLOOKUP($C53&amp;$D53&amp;$G53,Setup!$D$2:$CX$500,COLUMNS($J53:CK53)+9,FALSE)),"",VLOOKUP($C53&amp;$D53&amp;$G53,Setup!$D$2:$CX$500,COLUMNS($J53:CK53)+9,FALSE))</f>
        <v/>
      </c>
      <c r="CL53" t="str">
        <f>IF(ISBLANK(VLOOKUP($C53&amp;$D53&amp;$G53,Setup!$D$2:$CX$500,COLUMNS($J53:CL53)+9,FALSE)),"",VLOOKUP($C53&amp;$D53&amp;$G53,Setup!$D$2:$CX$500,COLUMNS($J53:CL53)+9,FALSE))</f>
        <v/>
      </c>
      <c r="CM53" t="str">
        <f>IF(ISBLANK(VLOOKUP($C53&amp;$D53&amp;$G53,Setup!$D$2:$CX$500,COLUMNS($J53:CM53)+9,FALSE)),"",VLOOKUP($C53&amp;$D53&amp;$G53,Setup!$D$2:$CX$500,COLUMNS($J53:CM53)+9,FALSE))</f>
        <v/>
      </c>
      <c r="CN53" t="str">
        <f>IF(ISBLANK(VLOOKUP($C53&amp;$D53&amp;$G53,Setup!$D$2:$CX$500,COLUMNS($J53:CN53)+9,FALSE)),"",VLOOKUP($C53&amp;$D53&amp;$G53,Setup!$D$2:$CX$500,COLUMNS($J53:CN53)+9,FALSE))</f>
        <v/>
      </c>
      <c r="CO53" t="str">
        <f>IF(ISBLANK(VLOOKUP($C53&amp;$D53&amp;$G53,Setup!$D$2:$CX$500,COLUMNS($J53:CO53)+9,FALSE)),"",VLOOKUP($C53&amp;$D53&amp;$G53,Setup!$D$2:$CX$500,COLUMNS($J53:CO53)+9,FALSE))</f>
        <v/>
      </c>
      <c r="CP53" t="str">
        <f>IF(ISBLANK(VLOOKUP($C53&amp;$D53&amp;$G53,Setup!$D$2:$CX$500,COLUMNS($J53:CP53)+9,FALSE)),"",VLOOKUP($C53&amp;$D53&amp;$G53,Setup!$D$2:$CX$500,COLUMNS($J53:CP53)+9,FALSE))</f>
        <v/>
      </c>
      <c r="CQ53" t="str">
        <f>IF(ISBLANK(VLOOKUP($C53&amp;$D53&amp;$G53,Setup!$D$2:$CX$500,COLUMNS($J53:CQ53)+9,FALSE)),"",VLOOKUP($C53&amp;$D53&amp;$G53,Setup!$D$2:$CX$500,COLUMNS($J53:CQ53)+9,FALSE))</f>
        <v/>
      </c>
      <c r="CR53" t="str">
        <f>IF(ISBLANK(VLOOKUP($C53&amp;$D53&amp;$G53,Setup!$D$2:$CX$500,COLUMNS($J53:CR53)+9,FALSE)),"",VLOOKUP($C53&amp;$D53&amp;$G53,Setup!$D$2:$CX$500,COLUMNS($J53:CR53)+9,FALSE))</f>
        <v/>
      </c>
      <c r="CS53" t="str">
        <f>IF(ISBLANK(VLOOKUP($C53&amp;$D53&amp;$G53,Setup!$D$2:$CX$500,COLUMNS($J53:CS53)+9,FALSE)),"",VLOOKUP($C53&amp;$D53&amp;$G53,Setup!$D$2:$CX$500,COLUMNS($J53:CS53)+9,FALSE))</f>
        <v/>
      </c>
      <c r="CT53" t="str">
        <f>IF(ISBLANK(VLOOKUP($C53&amp;$D53&amp;$G53,Setup!$D$2:$CX$500,COLUMNS($J53:CT53)+9,FALSE)),"",VLOOKUP($C53&amp;$D53&amp;$G53,Setup!$D$2:$CX$500,COLUMNS($J53:CT53)+9,FALSE))</f>
        <v/>
      </c>
      <c r="CU53" t="str">
        <f>IF(ISBLANK(VLOOKUP($C53&amp;$D53&amp;$G53,Setup!$D$2:$CX$500,COLUMNS($J53:CU53)+9,FALSE)),"",VLOOKUP($C53&amp;$D53&amp;$G53,Setup!$D$2:$CX$500,COLUMNS($J53:CU53)+9,FALSE))</f>
        <v/>
      </c>
    </row>
    <row r="54" spans="1:99" x14ac:dyDescent="0.25">
      <c r="A54" t="s">
        <v>515</v>
      </c>
      <c r="B54" t="s">
        <v>156</v>
      </c>
      <c r="C54" s="1" t="s">
        <v>19</v>
      </c>
      <c r="D54" s="1" t="s">
        <v>211</v>
      </c>
      <c r="E54" s="1" t="s">
        <v>597</v>
      </c>
      <c r="F54" s="1" t="s">
        <v>205</v>
      </c>
      <c r="G54" s="1" t="s">
        <v>29</v>
      </c>
      <c r="H54" s="1" t="s">
        <v>598</v>
      </c>
      <c r="I54" s="1" t="s">
        <v>586</v>
      </c>
      <c r="J54" t="str">
        <f>IF(ISBLANK(VLOOKUP($C54&amp;$D54&amp;$G54,Setup!$D$2:$CX$500,COLUMNS($J54:J54)+9,FALSE)),"",VLOOKUP($C54&amp;$D54&amp;$G54,Setup!$D$2:$CX$500,COLUMNS($J54:J54)+9,FALSE))</f>
        <v>Travel</v>
      </c>
      <c r="K54" t="str">
        <f>IF(ISBLANK(VLOOKUP($C54&amp;$D54&amp;$G54,Setup!$D$2:$CX$500,COLUMNS($J54:K54)+9,FALSE)),"",VLOOKUP($C54&amp;$D54&amp;$G54,Setup!$D$2:$CX$500,COLUMNS($J54:K54)+9,FALSE))</f>
        <v>Points Transfer</v>
      </c>
      <c r="L54" t="str">
        <f>IF(ISBLANK(VLOOKUP($C54&amp;$D54&amp;$G54,Setup!$D$2:$CX$500,COLUMNS($J54:L54)+9,FALSE)),"",VLOOKUP($C54&amp;$D54&amp;$G54,Setup!$D$2:$CX$500,COLUMNS($J54:L54)+9,FALSE))</f>
        <v/>
      </c>
      <c r="M54" t="str">
        <f>IF(ISBLANK(VLOOKUP($C54&amp;$D54&amp;$G54,Setup!$D$2:$CX$500,COLUMNS($J54:M54)+9,FALSE)),"",VLOOKUP($C54&amp;$D54&amp;$G54,Setup!$D$2:$CX$500,COLUMNS($J54:M54)+9,FALSE))</f>
        <v/>
      </c>
      <c r="N54" t="str">
        <f>IF(ISBLANK(VLOOKUP($C54&amp;$D54&amp;$G54,Setup!$D$2:$CX$500,COLUMNS($J54:N54)+9,FALSE)),"",VLOOKUP($C54&amp;$D54&amp;$G54,Setup!$D$2:$CX$500,COLUMNS($J54:N54)+9,FALSE))</f>
        <v/>
      </c>
      <c r="O54" t="str">
        <f>IF(ISBLANK(VLOOKUP($C54&amp;$D54&amp;$G54,Setup!$D$2:$CX$500,COLUMNS($J54:O54)+9,FALSE)),"",VLOOKUP($C54&amp;$D54&amp;$G54,Setup!$D$2:$CX$500,COLUMNS($J54:O54)+9,FALSE))</f>
        <v/>
      </c>
      <c r="P54" t="str">
        <f>IF(ISBLANK(VLOOKUP($C54&amp;$D54&amp;$G54,Setup!$D$2:$CX$500,COLUMNS($J54:P54)+9,FALSE)),"",VLOOKUP($C54&amp;$D54&amp;$G54,Setup!$D$2:$CX$500,COLUMNS($J54:P54)+9,FALSE))</f>
        <v/>
      </c>
      <c r="Q54" t="str">
        <f>IF(ISBLANK(VLOOKUP($C54&amp;$D54&amp;$G54,Setup!$D$2:$CX$500,COLUMNS($J54:Q54)+9,FALSE)),"",VLOOKUP($C54&amp;$D54&amp;$G54,Setup!$D$2:$CX$500,COLUMNS($J54:Q54)+9,FALSE))</f>
        <v/>
      </c>
      <c r="R54" t="str">
        <f>IF(ISBLANK(VLOOKUP($C54&amp;$D54&amp;$G54,Setup!$D$2:$CX$500,COLUMNS($J54:R54)+9,FALSE)),"",VLOOKUP($C54&amp;$D54&amp;$G54,Setup!$D$2:$CX$500,COLUMNS($J54:R54)+9,FALSE))</f>
        <v/>
      </c>
      <c r="S54" t="str">
        <f>IF(ISBLANK(VLOOKUP($C54&amp;$D54&amp;$G54,Setup!$D$2:$CX$500,COLUMNS($J54:S54)+9,FALSE)),"",VLOOKUP($C54&amp;$D54&amp;$G54,Setup!$D$2:$CX$500,COLUMNS($J54:S54)+9,FALSE))</f>
        <v/>
      </c>
      <c r="T54" t="str">
        <f>IF(ISBLANK(VLOOKUP($C54&amp;$D54&amp;$G54,Setup!$D$2:$CX$500,COLUMNS($J54:T54)+9,FALSE)),"",VLOOKUP($C54&amp;$D54&amp;$G54,Setup!$D$2:$CX$500,COLUMNS($J54:T54)+9,FALSE))</f>
        <v>Offers and Privileges</v>
      </c>
      <c r="U54" t="str">
        <f>IF(ISBLANK(VLOOKUP($C54&amp;$D54&amp;$G54,Setup!$D$2:$CX$500,COLUMNS($J54:U54)+9,FALSE)),"",VLOOKUP($C54&amp;$D54&amp;$G54,Setup!$D$2:$CX$500,COLUMNS($J54:U54)+9,FALSE))</f>
        <v>Citi World Privileges</v>
      </c>
      <c r="V54" t="str">
        <f>IF(ISBLANK(VLOOKUP($C54&amp;$D54&amp;$G54,Setup!$D$2:$CX$500,COLUMNS($J54:V54)+9,FALSE)),"",VLOOKUP($C54&amp;$D54&amp;$G54,Setup!$D$2:$CX$500,COLUMNS($J54:V54)+9,FALSE))</f>
        <v>Citibank Dining Privileges</v>
      </c>
      <c r="W54" t="str">
        <f>IF(ISBLANK(VLOOKUP($C54&amp;$D54&amp;$G54,Setup!$D$2:$CX$500,COLUMNS($J54:W54)+9,FALSE)),"",VLOOKUP($C54&amp;$D54&amp;$G54,Setup!$D$2:$CX$500,COLUMNS($J54:W54)+9,FALSE))</f>
        <v>SEE ALL »</v>
      </c>
      <c r="X54" t="str">
        <f>IF(ISBLANK(VLOOKUP($C54&amp;$D54&amp;$G54,Setup!$D$2:$CX$500,COLUMNS($J54:X54)+9,FALSE)),"",VLOOKUP($C54&amp;$D54&amp;$G54,Setup!$D$2:$CX$500,COLUMNS($J54:X54)+9,FALSE))</f>
        <v/>
      </c>
      <c r="Y54" t="str">
        <f>IF(ISBLANK(VLOOKUP($C54&amp;$D54&amp;$G54,Setup!$D$2:$CX$500,COLUMNS($J54:Y54)+9,FALSE)),"",VLOOKUP($C54&amp;$D54&amp;$G54,Setup!$D$2:$CX$500,COLUMNS($J54:Y54)+9,FALSE))</f>
        <v/>
      </c>
      <c r="Z54" t="str">
        <f>IF(ISBLANK(VLOOKUP($C54&amp;$D54&amp;$G54,Setup!$D$2:$CX$500,COLUMNS($J54:Z54)+9,FALSE)),"",VLOOKUP($C54&amp;$D54&amp;$G54,Setup!$D$2:$CX$500,COLUMNS($J54:Z54)+9,FALSE))</f>
        <v/>
      </c>
      <c r="AA54" t="str">
        <f>IF(ISBLANK(VLOOKUP($C54&amp;$D54&amp;$G54,Setup!$D$2:$CX$500,COLUMNS($J54:AA54)+9,FALSE)),"",VLOOKUP($C54&amp;$D54&amp;$G54,Setup!$D$2:$CX$500,COLUMNS($J54:AA54)+9,FALSE))</f>
        <v/>
      </c>
      <c r="AB54" t="str">
        <f>IF(ISBLANK(VLOOKUP($C54&amp;$D54&amp;$G54,Setup!$D$2:$CX$500,COLUMNS($J54:AB54)+9,FALSE)),"",VLOOKUP($C54&amp;$D54&amp;$G54,Setup!$D$2:$CX$500,COLUMNS($J54:AB54)+9,FALSE))</f>
        <v/>
      </c>
      <c r="AC54" t="str">
        <f>IF(ISBLANK(VLOOKUP($C54&amp;$D54&amp;$G54,Setup!$D$2:$CX$500,COLUMNS($J54:AC54)+9,FALSE)),"",VLOOKUP($C54&amp;$D54&amp;$G54,Setup!$D$2:$CX$500,COLUMNS($J54:AC54)+9,FALSE))</f>
        <v/>
      </c>
      <c r="AD54" t="str">
        <f>IF(ISBLANK(VLOOKUP($C54&amp;$D54&amp;$G54,Setup!$D$2:$CX$500,COLUMNS($J54:AD54)+9,FALSE)),"",VLOOKUP($C54&amp;$D54&amp;$G54,Setup!$D$2:$CX$500,COLUMNS($J54:AD54)+9,FALSE))</f>
        <v/>
      </c>
      <c r="AE54" t="str">
        <f>IF(ISBLANK(VLOOKUP($C54&amp;$D54&amp;$G54,Setup!$D$2:$CX$500,COLUMNS($J54:AE54)+9,FALSE)),"",VLOOKUP($C54&amp;$D54&amp;$G54,Setup!$D$2:$CX$500,COLUMNS($J54:AE54)+9,FALSE))</f>
        <v/>
      </c>
      <c r="AF54" t="str">
        <f>IF(ISBLANK(VLOOKUP($C54&amp;$D54&amp;$G54,Setup!$D$2:$CX$500,COLUMNS($J54:AF54)+9,FALSE)),"",VLOOKUP($C54&amp;$D54&amp;$G54,Setup!$D$2:$CX$500,COLUMNS($J54:AF54)+9,FALSE))</f>
        <v/>
      </c>
      <c r="AG54" t="str">
        <f>IF(ISBLANK(VLOOKUP($C54&amp;$D54&amp;$G54,Setup!$D$2:$CX$500,COLUMNS($J54:AG54)+9,FALSE)),"",VLOOKUP($C54&amp;$D54&amp;$G54,Setup!$D$2:$CX$500,COLUMNS($J54:AG54)+9,FALSE))</f>
        <v/>
      </c>
      <c r="AH54" t="str">
        <f>IF(ISBLANK(VLOOKUP($C54&amp;$D54&amp;$G54,Setup!$D$2:$CX$500,COLUMNS($J54:AH54)+9,FALSE)),"",VLOOKUP($C54&amp;$D54&amp;$G54,Setup!$D$2:$CX$500,COLUMNS($J54:AH54)+9,FALSE))</f>
        <v/>
      </c>
      <c r="AI54" t="str">
        <f>IF(ISBLANK(VLOOKUP($C54&amp;$D54&amp;$G54,Setup!$D$2:$CX$500,COLUMNS($J54:AI54)+9,FALSE)),"",VLOOKUP($C54&amp;$D54&amp;$G54,Setup!$D$2:$CX$500,COLUMNS($J54:AI54)+9,FALSE))</f>
        <v/>
      </c>
      <c r="AJ54" t="str">
        <f>IF(ISBLANK(VLOOKUP($C54&amp;$D54&amp;$G54,Setup!$D$2:$CX$500,COLUMNS($J54:AJ54)+9,FALSE)),"",VLOOKUP($C54&amp;$D54&amp;$G54,Setup!$D$2:$CX$500,COLUMNS($J54:AJ54)+9,FALSE))</f>
        <v/>
      </c>
      <c r="AK54" t="str">
        <f>IF(ISBLANK(VLOOKUP($C54&amp;$D54&amp;$G54,Setup!$D$2:$CX$500,COLUMNS($J54:AK54)+9,FALSE)),"",VLOOKUP($C54&amp;$D54&amp;$G54,Setup!$D$2:$CX$500,COLUMNS($J54:AK54)+9,FALSE))</f>
        <v/>
      </c>
      <c r="AL54" t="str">
        <f>IF(ISBLANK(VLOOKUP($C54&amp;$D54&amp;$G54,Setup!$D$2:$CX$500,COLUMNS($J54:AL54)+9,FALSE)),"",VLOOKUP($C54&amp;$D54&amp;$G54,Setup!$D$2:$CX$500,COLUMNS($J54:AL54)+9,FALSE))</f>
        <v/>
      </c>
      <c r="AM54" t="str">
        <f>IF(ISBLANK(VLOOKUP($C54&amp;$D54&amp;$G54,Setup!$D$2:$CX$500,COLUMNS($J54:AM54)+9,FALSE)),"",VLOOKUP($C54&amp;$D54&amp;$G54,Setup!$D$2:$CX$500,COLUMNS($J54:AM54)+9,FALSE))</f>
        <v/>
      </c>
      <c r="AN54" t="str">
        <f>IF(ISBLANK(VLOOKUP($C54&amp;$D54&amp;$G54,Setup!$D$2:$CX$500,COLUMNS($J54:AN54)+9,FALSE)),"",VLOOKUP($C54&amp;$D54&amp;$G54,Setup!$D$2:$CX$500,COLUMNS($J54:AN54)+9,FALSE))</f>
        <v/>
      </c>
      <c r="AO54" t="str">
        <f>IF(ISBLANK(VLOOKUP($C54&amp;$D54&amp;$G54,Setup!$D$2:$CX$500,COLUMNS($J54:AO54)+9,FALSE)),"",VLOOKUP($C54&amp;$D54&amp;$G54,Setup!$D$2:$CX$500,COLUMNS($J54:AO54)+9,FALSE))</f>
        <v/>
      </c>
      <c r="AP54" t="str">
        <f>IF(ISBLANK(VLOOKUP($C54&amp;$D54&amp;$G54,Setup!$D$2:$CX$500,COLUMNS($J54:AP54)+9,FALSE)),"",VLOOKUP($C54&amp;$D54&amp;$G54,Setup!$D$2:$CX$500,COLUMNS($J54:AP54)+9,FALSE))</f>
        <v/>
      </c>
      <c r="AQ54" t="str">
        <f>IF(ISBLANK(VLOOKUP($C54&amp;$D54&amp;$G54,Setup!$D$2:$CX$500,COLUMNS($J54:AQ54)+9,FALSE)),"",VLOOKUP($C54&amp;$D54&amp;$G54,Setup!$D$2:$CX$500,COLUMNS($J54:AQ54)+9,FALSE))</f>
        <v/>
      </c>
      <c r="AR54" t="str">
        <f>IF(ISBLANK(VLOOKUP($C54&amp;$D54&amp;$G54,Setup!$D$2:$CX$500,COLUMNS($J54:AR54)+9,FALSE)),"",VLOOKUP($C54&amp;$D54&amp;$G54,Setup!$D$2:$CX$500,COLUMNS($J54:AR54)+9,FALSE))</f>
        <v/>
      </c>
      <c r="AS54" t="str">
        <f>IF(ISBLANK(VLOOKUP($C54&amp;$D54&amp;$G54,Setup!$D$2:$CX$500,COLUMNS($J54:AS54)+9,FALSE)),"",VLOOKUP($C54&amp;$D54&amp;$G54,Setup!$D$2:$CX$500,COLUMNS($J54:AS54)+9,FALSE))</f>
        <v/>
      </c>
      <c r="AT54" t="str">
        <f>IF(ISBLANK(VLOOKUP($C54&amp;$D54&amp;$G54,Setup!$D$2:$CX$500,COLUMNS($J54:AT54)+9,FALSE)),"",VLOOKUP($C54&amp;$D54&amp;$G54,Setup!$D$2:$CX$500,COLUMNS($J54:AT54)+9,FALSE))</f>
        <v/>
      </c>
      <c r="AU54" t="str">
        <f>IF(ISBLANK(VLOOKUP($C54&amp;$D54&amp;$G54,Setup!$D$2:$CX$500,COLUMNS($J54:AU54)+9,FALSE)),"",VLOOKUP($C54&amp;$D54&amp;$G54,Setup!$D$2:$CX$500,COLUMNS($J54:AU54)+9,FALSE))</f>
        <v/>
      </c>
      <c r="AV54" t="str">
        <f>IF(ISBLANK(VLOOKUP($C54&amp;$D54&amp;$G54,Setup!$D$2:$CX$500,COLUMNS($J54:AV54)+9,FALSE)),"",VLOOKUP($C54&amp;$D54&amp;$G54,Setup!$D$2:$CX$500,COLUMNS($J54:AV54)+9,FALSE))</f>
        <v/>
      </c>
      <c r="AW54" t="str">
        <f>IF(ISBLANK(VLOOKUP($C54&amp;$D54&amp;$G54,Setup!$D$2:$CX$500,COLUMNS($J54:AW54)+9,FALSE)),"",VLOOKUP($C54&amp;$D54&amp;$G54,Setup!$D$2:$CX$500,COLUMNS($J54:AW54)+9,FALSE))</f>
        <v/>
      </c>
      <c r="AX54" t="str">
        <f>IF(ISBLANK(VLOOKUP($C54&amp;$D54&amp;$G54,Setup!$D$2:$CX$500,COLUMNS($J54:AX54)+9,FALSE)),"",VLOOKUP($C54&amp;$D54&amp;$G54,Setup!$D$2:$CX$500,COLUMNS($J54:AX54)+9,FALSE))</f>
        <v/>
      </c>
      <c r="AY54" t="str">
        <f>IF(ISBLANK(VLOOKUP($C54&amp;$D54&amp;$G54,Setup!$D$2:$CX$500,COLUMNS($J54:AY54)+9,FALSE)),"",VLOOKUP($C54&amp;$D54&amp;$G54,Setup!$D$2:$CX$500,COLUMNS($J54:AY54)+9,FALSE))</f>
        <v/>
      </c>
      <c r="AZ54" t="str">
        <f>IF(ISBLANK(VLOOKUP($C54&amp;$D54&amp;$G54,Setup!$D$2:$CX$500,COLUMNS($J54:AZ54)+9,FALSE)),"",VLOOKUP($C54&amp;$D54&amp;$G54,Setup!$D$2:$CX$500,COLUMNS($J54:AZ54)+9,FALSE))</f>
        <v/>
      </c>
      <c r="BA54" t="str">
        <f>IF(ISBLANK(VLOOKUP($C54&amp;$D54&amp;$G54,Setup!$D$2:$CX$500,COLUMNS($J54:BA54)+9,FALSE)),"",VLOOKUP($C54&amp;$D54&amp;$G54,Setup!$D$2:$CX$500,COLUMNS($J54:BA54)+9,FALSE))</f>
        <v/>
      </c>
      <c r="BB54" t="str">
        <f>IF(ISBLANK(VLOOKUP($C54&amp;$D54&amp;$G54,Setup!$D$2:$CX$500,COLUMNS($J54:BB54)+9,FALSE)),"",VLOOKUP($C54&amp;$D54&amp;$G54,Setup!$D$2:$CX$500,COLUMNS($J54:BB54)+9,FALSE))</f>
        <v/>
      </c>
      <c r="BC54" t="str">
        <f>IF(ISBLANK(VLOOKUP($C54&amp;$D54&amp;$G54,Setup!$D$2:$CX$500,COLUMNS($J54:BC54)+9,FALSE)),"",VLOOKUP($C54&amp;$D54&amp;$G54,Setup!$D$2:$CX$500,COLUMNS($J54:BC54)+9,FALSE))</f>
        <v/>
      </c>
      <c r="BD54" t="str">
        <f>IF(ISBLANK(VLOOKUP($C54&amp;$D54&amp;$G54,Setup!$D$2:$CX$500,COLUMNS($J54:BD54)+9,FALSE)),"",VLOOKUP($C54&amp;$D54&amp;$G54,Setup!$D$2:$CX$500,COLUMNS($J54:BD54)+9,FALSE))</f>
        <v/>
      </c>
      <c r="BE54" t="str">
        <f>IF(ISBLANK(VLOOKUP($C54&amp;$D54&amp;$G54,Setup!$D$2:$CX$500,COLUMNS($J54:BE54)+9,FALSE)),"",VLOOKUP($C54&amp;$D54&amp;$G54,Setup!$D$2:$CX$500,COLUMNS($J54:BE54)+9,FALSE))</f>
        <v/>
      </c>
      <c r="BF54" t="str">
        <f>IF(ISBLANK(VLOOKUP($C54&amp;$D54&amp;$G54,Setup!$D$2:$CX$500,COLUMNS($J54:BF54)+9,FALSE)),"",VLOOKUP($C54&amp;$D54&amp;$G54,Setup!$D$2:$CX$500,COLUMNS($J54:BF54)+9,FALSE))</f>
        <v/>
      </c>
      <c r="BG54" t="str">
        <f>IF(ISBLANK(VLOOKUP($C54&amp;$D54&amp;$G54,Setup!$D$2:$CX$500,COLUMNS($J54:BG54)+9,FALSE)),"",VLOOKUP($C54&amp;$D54&amp;$G54,Setup!$D$2:$CX$500,COLUMNS($J54:BG54)+9,FALSE))</f>
        <v/>
      </c>
      <c r="BH54" t="str">
        <f>IF(ISBLANK(VLOOKUP($C54&amp;$D54&amp;$G54,Setup!$D$2:$CX$500,COLUMNS($J54:BH54)+9,FALSE)),"",VLOOKUP($C54&amp;$D54&amp;$G54,Setup!$D$2:$CX$500,COLUMNS($J54:BH54)+9,FALSE))</f>
        <v/>
      </c>
      <c r="BI54" t="str">
        <f>IF(ISBLANK(VLOOKUP($C54&amp;$D54&amp;$G54,Setup!$D$2:$CX$500,COLUMNS($J54:BI54)+9,FALSE)),"",VLOOKUP($C54&amp;$D54&amp;$G54,Setup!$D$2:$CX$500,COLUMNS($J54:BI54)+9,FALSE))</f>
        <v/>
      </c>
      <c r="BJ54" t="str">
        <f>IF(ISBLANK(VLOOKUP($C54&amp;$D54&amp;$G54,Setup!$D$2:$CX$500,COLUMNS($J54:BJ54)+9,FALSE)),"",VLOOKUP($C54&amp;$D54&amp;$G54,Setup!$D$2:$CX$500,COLUMNS($J54:BJ54)+9,FALSE))</f>
        <v/>
      </c>
      <c r="BK54" t="str">
        <f>IF(ISBLANK(VLOOKUP($C54&amp;$D54&amp;$G54,Setup!$D$2:$CX$500,COLUMNS($J54:BK54)+9,FALSE)),"",VLOOKUP($C54&amp;$D54&amp;$G54,Setup!$D$2:$CX$500,COLUMNS($J54:BK54)+9,FALSE))</f>
        <v/>
      </c>
      <c r="BL54" t="str">
        <f>IF(ISBLANK(VLOOKUP($C54&amp;$D54&amp;$G54,Setup!$D$2:$CX$500,COLUMNS($J54:BL54)+9,FALSE)),"",VLOOKUP($C54&amp;$D54&amp;$G54,Setup!$D$2:$CX$500,COLUMNS($J54:BL54)+9,FALSE))</f>
        <v/>
      </c>
      <c r="BM54" t="str">
        <f>IF(ISBLANK(VLOOKUP($C54&amp;$D54&amp;$G54,Setup!$D$2:$CX$500,COLUMNS($J54:BM54)+9,FALSE)),"",VLOOKUP($C54&amp;$D54&amp;$G54,Setup!$D$2:$CX$500,COLUMNS($J54:BM54)+9,FALSE))</f>
        <v/>
      </c>
      <c r="BN54" t="str">
        <f>IF(ISBLANK(VLOOKUP($C54&amp;$D54&amp;$G54,Setup!$D$2:$CX$500,COLUMNS($J54:BN54)+9,FALSE)),"",VLOOKUP($C54&amp;$D54&amp;$G54,Setup!$D$2:$CX$500,COLUMNS($J54:BN54)+9,FALSE))</f>
        <v/>
      </c>
      <c r="BO54" t="str">
        <f>IF(ISBLANK(VLOOKUP($C54&amp;$D54&amp;$G54,Setup!$D$2:$CX$500,COLUMNS($J54:BO54)+9,FALSE)),"",VLOOKUP($C54&amp;$D54&amp;$G54,Setup!$D$2:$CX$500,COLUMNS($J54:BO54)+9,FALSE))</f>
        <v/>
      </c>
      <c r="BP54" t="str">
        <f>IF(ISBLANK(VLOOKUP($C54&amp;$D54&amp;$G54,Setup!$D$2:$CX$500,COLUMNS($J54:BP54)+9,FALSE)),"",VLOOKUP($C54&amp;$D54&amp;$G54,Setup!$D$2:$CX$500,COLUMNS($J54:BP54)+9,FALSE))</f>
        <v/>
      </c>
      <c r="BQ54" t="str">
        <f>IF(ISBLANK(VLOOKUP($C54&amp;$D54&amp;$G54,Setup!$D$2:$CX$500,COLUMNS($J54:BQ54)+9,FALSE)),"",VLOOKUP($C54&amp;$D54&amp;$G54,Setup!$D$2:$CX$500,COLUMNS($J54:BQ54)+9,FALSE))</f>
        <v/>
      </c>
      <c r="BR54" t="str">
        <f>IF(ISBLANK(VLOOKUP($C54&amp;$D54&amp;$G54,Setup!$D$2:$CX$500,COLUMNS($J54:BR54)+9,FALSE)),"",VLOOKUP($C54&amp;$D54&amp;$G54,Setup!$D$2:$CX$500,COLUMNS($J54:BR54)+9,FALSE))</f>
        <v/>
      </c>
      <c r="BS54" t="str">
        <f>IF(ISBLANK(VLOOKUP($C54&amp;$D54&amp;$G54,Setup!$D$2:$CX$500,COLUMNS($J54:BS54)+9,FALSE)),"",VLOOKUP($C54&amp;$D54&amp;$G54,Setup!$D$2:$CX$500,COLUMNS($J54:BS54)+9,FALSE))</f>
        <v/>
      </c>
      <c r="BT54" t="str">
        <f>IF(ISBLANK(VLOOKUP($C54&amp;$D54&amp;$G54,Setup!$D$2:$CX$500,COLUMNS($J54:BT54)+9,FALSE)),"",VLOOKUP($C54&amp;$D54&amp;$G54,Setup!$D$2:$CX$500,COLUMNS($J54:BT54)+9,FALSE))</f>
        <v/>
      </c>
      <c r="BU54" t="str">
        <f>IF(ISBLANK(VLOOKUP($C54&amp;$D54&amp;$G54,Setup!$D$2:$CX$500,COLUMNS($J54:BU54)+9,FALSE)),"",VLOOKUP($C54&amp;$D54&amp;$G54,Setup!$D$2:$CX$500,COLUMNS($J54:BU54)+9,FALSE))</f>
        <v/>
      </c>
      <c r="BV54" t="str">
        <f>IF(ISBLANK(VLOOKUP($C54&amp;$D54&amp;$G54,Setup!$D$2:$CX$500,COLUMNS($J54:BV54)+9,FALSE)),"",VLOOKUP($C54&amp;$D54&amp;$G54,Setup!$D$2:$CX$500,COLUMNS($J54:BV54)+9,FALSE))</f>
        <v/>
      </c>
      <c r="BW54" t="str">
        <f>IF(ISBLANK(VLOOKUP($C54&amp;$D54&amp;$G54,Setup!$D$2:$CX$500,COLUMNS($J54:BW54)+9,FALSE)),"",VLOOKUP($C54&amp;$D54&amp;$G54,Setup!$D$2:$CX$500,COLUMNS($J54:BW54)+9,FALSE))</f>
        <v/>
      </c>
      <c r="BX54" t="str">
        <f>IF(ISBLANK(VLOOKUP($C54&amp;$D54&amp;$G54,Setup!$D$2:$CX$500,COLUMNS($J54:BX54)+9,FALSE)),"",VLOOKUP($C54&amp;$D54&amp;$G54,Setup!$D$2:$CX$500,COLUMNS($J54:BX54)+9,FALSE))</f>
        <v/>
      </c>
      <c r="BY54" t="str">
        <f>IF(ISBLANK(VLOOKUP($C54&amp;$D54&amp;$G54,Setup!$D$2:$CX$500,COLUMNS($J54:BY54)+9,FALSE)),"",VLOOKUP($C54&amp;$D54&amp;$G54,Setup!$D$2:$CX$500,COLUMNS($J54:BY54)+9,FALSE))</f>
        <v/>
      </c>
      <c r="BZ54" t="str">
        <f>IF(ISBLANK(VLOOKUP($C54&amp;$D54&amp;$G54,Setup!$D$2:$CX$500,COLUMNS($J54:BZ54)+9,FALSE)),"",VLOOKUP($C54&amp;$D54&amp;$G54,Setup!$D$2:$CX$500,COLUMNS($J54:BZ54)+9,FALSE))</f>
        <v/>
      </c>
      <c r="CA54" t="str">
        <f>IF(ISBLANK(VLOOKUP($C54&amp;$D54&amp;$G54,Setup!$D$2:$CX$500,COLUMNS($J54:CA54)+9,FALSE)),"",VLOOKUP($C54&amp;$D54&amp;$G54,Setup!$D$2:$CX$500,COLUMNS($J54:CA54)+9,FALSE))</f>
        <v/>
      </c>
      <c r="CB54" t="str">
        <f>IF(ISBLANK(VLOOKUP($C54&amp;$D54&amp;$G54,Setup!$D$2:$CX$500,COLUMNS($J54:CB54)+9,FALSE)),"",VLOOKUP($C54&amp;$D54&amp;$G54,Setup!$D$2:$CX$500,COLUMNS($J54:CB54)+9,FALSE))</f>
        <v/>
      </c>
      <c r="CC54" t="str">
        <f>IF(ISBLANK(VLOOKUP($C54&amp;$D54&amp;$G54,Setup!$D$2:$CX$500,COLUMNS($J54:CC54)+9,FALSE)),"",VLOOKUP($C54&amp;$D54&amp;$G54,Setup!$D$2:$CX$500,COLUMNS($J54:CC54)+9,FALSE))</f>
        <v/>
      </c>
      <c r="CD54" t="str">
        <f>IF(ISBLANK(VLOOKUP($C54&amp;$D54&amp;$G54,Setup!$D$2:$CX$500,COLUMNS($J54:CD54)+9,FALSE)),"",VLOOKUP($C54&amp;$D54&amp;$G54,Setup!$D$2:$CX$500,COLUMNS($J54:CD54)+9,FALSE))</f>
        <v/>
      </c>
      <c r="CE54" t="str">
        <f>IF(ISBLANK(VLOOKUP($C54&amp;$D54&amp;$G54,Setup!$D$2:$CX$500,COLUMNS($J54:CE54)+9,FALSE)),"",VLOOKUP($C54&amp;$D54&amp;$G54,Setup!$D$2:$CX$500,COLUMNS($J54:CE54)+9,FALSE))</f>
        <v/>
      </c>
      <c r="CF54" t="str">
        <f>IF(ISBLANK(VLOOKUP($C54&amp;$D54&amp;$G54,Setup!$D$2:$CX$500,COLUMNS($J54:CF54)+9,FALSE)),"",VLOOKUP($C54&amp;$D54&amp;$G54,Setup!$D$2:$CX$500,COLUMNS($J54:CF54)+9,FALSE))</f>
        <v/>
      </c>
      <c r="CG54" t="str">
        <f>IF(ISBLANK(VLOOKUP($C54&amp;$D54&amp;$G54,Setup!$D$2:$CX$500,COLUMNS($J54:CG54)+9,FALSE)),"",VLOOKUP($C54&amp;$D54&amp;$G54,Setup!$D$2:$CX$500,COLUMNS($J54:CG54)+9,FALSE))</f>
        <v/>
      </c>
      <c r="CH54" t="str">
        <f>IF(ISBLANK(VLOOKUP($C54&amp;$D54&amp;$G54,Setup!$D$2:$CX$500,COLUMNS($J54:CH54)+9,FALSE)),"",VLOOKUP($C54&amp;$D54&amp;$G54,Setup!$D$2:$CX$500,COLUMNS($J54:CH54)+9,FALSE))</f>
        <v/>
      </c>
      <c r="CI54" t="str">
        <f>IF(ISBLANK(VLOOKUP($C54&amp;$D54&amp;$G54,Setup!$D$2:$CX$500,COLUMNS($J54:CI54)+9,FALSE)),"",VLOOKUP($C54&amp;$D54&amp;$G54,Setup!$D$2:$CX$500,COLUMNS($J54:CI54)+9,FALSE))</f>
        <v/>
      </c>
      <c r="CJ54" t="str">
        <f>IF(ISBLANK(VLOOKUP($C54&amp;$D54&amp;$G54,Setup!$D$2:$CX$500,COLUMNS($J54:CJ54)+9,FALSE)),"",VLOOKUP($C54&amp;$D54&amp;$G54,Setup!$D$2:$CX$500,COLUMNS($J54:CJ54)+9,FALSE))</f>
        <v/>
      </c>
      <c r="CK54" t="str">
        <f>IF(ISBLANK(VLOOKUP($C54&amp;$D54&amp;$G54,Setup!$D$2:$CX$500,COLUMNS($J54:CK54)+9,FALSE)),"",VLOOKUP($C54&amp;$D54&amp;$G54,Setup!$D$2:$CX$500,COLUMNS($J54:CK54)+9,FALSE))</f>
        <v/>
      </c>
      <c r="CL54" t="str">
        <f>IF(ISBLANK(VLOOKUP($C54&amp;$D54&amp;$G54,Setup!$D$2:$CX$500,COLUMNS($J54:CL54)+9,FALSE)),"",VLOOKUP($C54&amp;$D54&amp;$G54,Setup!$D$2:$CX$500,COLUMNS($J54:CL54)+9,FALSE))</f>
        <v/>
      </c>
      <c r="CM54" t="str">
        <f>IF(ISBLANK(VLOOKUP($C54&amp;$D54&amp;$G54,Setup!$D$2:$CX$500,COLUMNS($J54:CM54)+9,FALSE)),"",VLOOKUP($C54&amp;$D54&amp;$G54,Setup!$D$2:$CX$500,COLUMNS($J54:CM54)+9,FALSE))</f>
        <v/>
      </c>
      <c r="CN54" t="str">
        <f>IF(ISBLANK(VLOOKUP($C54&amp;$D54&amp;$G54,Setup!$D$2:$CX$500,COLUMNS($J54:CN54)+9,FALSE)),"",VLOOKUP($C54&amp;$D54&amp;$G54,Setup!$D$2:$CX$500,COLUMNS($J54:CN54)+9,FALSE))</f>
        <v/>
      </c>
      <c r="CO54" t="str">
        <f>IF(ISBLANK(VLOOKUP($C54&amp;$D54&amp;$G54,Setup!$D$2:$CX$500,COLUMNS($J54:CO54)+9,FALSE)),"",VLOOKUP($C54&amp;$D54&amp;$G54,Setup!$D$2:$CX$500,COLUMNS($J54:CO54)+9,FALSE))</f>
        <v/>
      </c>
      <c r="CP54" t="str">
        <f>IF(ISBLANK(VLOOKUP($C54&amp;$D54&amp;$G54,Setup!$D$2:$CX$500,COLUMNS($J54:CP54)+9,FALSE)),"",VLOOKUP($C54&amp;$D54&amp;$G54,Setup!$D$2:$CX$500,COLUMNS($J54:CP54)+9,FALSE))</f>
        <v/>
      </c>
      <c r="CQ54" t="str">
        <f>IF(ISBLANK(VLOOKUP($C54&amp;$D54&amp;$G54,Setup!$D$2:$CX$500,COLUMNS($J54:CQ54)+9,FALSE)),"",VLOOKUP($C54&amp;$D54&amp;$G54,Setup!$D$2:$CX$500,COLUMNS($J54:CQ54)+9,FALSE))</f>
        <v/>
      </c>
      <c r="CR54" t="str">
        <f>IF(ISBLANK(VLOOKUP($C54&amp;$D54&amp;$G54,Setup!$D$2:$CX$500,COLUMNS($J54:CR54)+9,FALSE)),"",VLOOKUP($C54&amp;$D54&amp;$G54,Setup!$D$2:$CX$500,COLUMNS($J54:CR54)+9,FALSE))</f>
        <v/>
      </c>
      <c r="CS54" t="str">
        <f>IF(ISBLANK(VLOOKUP($C54&amp;$D54&amp;$G54,Setup!$D$2:$CX$500,COLUMNS($J54:CS54)+9,FALSE)),"",VLOOKUP($C54&amp;$D54&amp;$G54,Setup!$D$2:$CX$500,COLUMNS($J54:CS54)+9,FALSE))</f>
        <v/>
      </c>
      <c r="CT54" t="str">
        <f>IF(ISBLANK(VLOOKUP($C54&amp;$D54&amp;$G54,Setup!$D$2:$CX$500,COLUMNS($J54:CT54)+9,FALSE)),"",VLOOKUP($C54&amp;$D54&amp;$G54,Setup!$D$2:$CX$500,COLUMNS($J54:CT54)+9,FALSE))</f>
        <v/>
      </c>
      <c r="CU54" t="str">
        <f>IF(ISBLANK(VLOOKUP($C54&amp;$D54&amp;$G54,Setup!$D$2:$CX$500,COLUMNS($J54:CU54)+9,FALSE)),"",VLOOKUP($C54&amp;$D54&amp;$G54,Setup!$D$2:$CX$500,COLUMNS($J54:CU54)+9,FALSE))</f>
        <v/>
      </c>
    </row>
    <row r="55" spans="1:99" x14ac:dyDescent="0.25">
      <c r="A55" t="s">
        <v>515</v>
      </c>
      <c r="B55" t="s">
        <v>156</v>
      </c>
      <c r="C55" s="1" t="s">
        <v>19</v>
      </c>
      <c r="D55" s="1" t="s">
        <v>211</v>
      </c>
      <c r="E55" s="1" t="s">
        <v>597</v>
      </c>
      <c r="F55" s="1" t="s">
        <v>205</v>
      </c>
      <c r="G55" s="1" t="s">
        <v>213</v>
      </c>
      <c r="H55" s="1" t="s">
        <v>598</v>
      </c>
      <c r="I55" s="1" t="s">
        <v>586</v>
      </c>
      <c r="J55" t="str">
        <f>IF(ISBLANK(VLOOKUP($C55&amp;$D55&amp;$G55,Setup!$D$2:$CX$500,COLUMNS($J55:J55)+9,FALSE)),"",VLOOKUP($C55&amp;$D55&amp;$G55,Setup!$D$2:$CX$500,COLUMNS($J55:J55)+9,FALSE))</f>
        <v>ท่องเที่ยว</v>
      </c>
      <c r="K55" t="str">
        <f>IF(ISBLANK(VLOOKUP($C55&amp;$D55&amp;$G55,Setup!$D$2:$CX$500,COLUMNS($J55:K55)+9,FALSE)),"",VLOOKUP($C55&amp;$D55&amp;$G55,Setup!$D$2:$CX$500,COLUMNS($J55:K55)+9,FALSE))</f>
        <v>โอนคะแนนสะสม</v>
      </c>
      <c r="L55" t="str">
        <f>IF(ISBLANK(VLOOKUP($C55&amp;$D55&amp;$G55,Setup!$D$2:$CX$500,COLUMNS($J55:L55)+9,FALSE)),"",VLOOKUP($C55&amp;$D55&amp;$G55,Setup!$D$2:$CX$500,COLUMNS($J55:L55)+9,FALSE))</f>
        <v/>
      </c>
      <c r="M55" t="str">
        <f>IF(ISBLANK(VLOOKUP($C55&amp;$D55&amp;$G55,Setup!$D$2:$CX$500,COLUMNS($J55:M55)+9,FALSE)),"",VLOOKUP($C55&amp;$D55&amp;$G55,Setup!$D$2:$CX$500,COLUMNS($J55:M55)+9,FALSE))</f>
        <v/>
      </c>
      <c r="N55" t="str">
        <f>IF(ISBLANK(VLOOKUP($C55&amp;$D55&amp;$G55,Setup!$D$2:$CX$500,COLUMNS($J55:N55)+9,FALSE)),"",VLOOKUP($C55&amp;$D55&amp;$G55,Setup!$D$2:$CX$500,COLUMNS($J55:N55)+9,FALSE))</f>
        <v/>
      </c>
      <c r="O55" t="str">
        <f>IF(ISBLANK(VLOOKUP($C55&amp;$D55&amp;$G55,Setup!$D$2:$CX$500,COLUMNS($J55:O55)+9,FALSE)),"",VLOOKUP($C55&amp;$D55&amp;$G55,Setup!$D$2:$CX$500,COLUMNS($J55:O55)+9,FALSE))</f>
        <v/>
      </c>
      <c r="P55" t="str">
        <f>IF(ISBLANK(VLOOKUP($C55&amp;$D55&amp;$G55,Setup!$D$2:$CX$500,COLUMNS($J55:P55)+9,FALSE)),"",VLOOKUP($C55&amp;$D55&amp;$G55,Setup!$D$2:$CX$500,COLUMNS($J55:P55)+9,FALSE))</f>
        <v/>
      </c>
      <c r="Q55" t="str">
        <f>IF(ISBLANK(VLOOKUP($C55&amp;$D55&amp;$G55,Setup!$D$2:$CX$500,COLUMNS($J55:Q55)+9,FALSE)),"",VLOOKUP($C55&amp;$D55&amp;$G55,Setup!$D$2:$CX$500,COLUMNS($J55:Q55)+9,FALSE))</f>
        <v/>
      </c>
      <c r="R55" t="str">
        <f>IF(ISBLANK(VLOOKUP($C55&amp;$D55&amp;$G55,Setup!$D$2:$CX$500,COLUMNS($J55:R55)+9,FALSE)),"",VLOOKUP($C55&amp;$D55&amp;$G55,Setup!$D$2:$CX$500,COLUMNS($J55:R55)+9,FALSE))</f>
        <v/>
      </c>
      <c r="S55" t="str">
        <f>IF(ISBLANK(VLOOKUP($C55&amp;$D55&amp;$G55,Setup!$D$2:$CX$500,COLUMNS($J55:S55)+9,FALSE)),"",VLOOKUP($C55&amp;$D55&amp;$G55,Setup!$D$2:$CX$500,COLUMNS($J55:S55)+9,FALSE))</f>
        <v/>
      </c>
      <c r="T55" t="str">
        <f>IF(ISBLANK(VLOOKUP($C55&amp;$D55&amp;$G55,Setup!$D$2:$CX$500,COLUMNS($J55:T55)+9,FALSE)),"",VLOOKUP($C55&amp;$D55&amp;$G55,Setup!$D$2:$CX$500,COLUMNS($J55:T55)+9,FALSE))</f>
        <v>ข้อเสนอและสิทธิพิเศษ</v>
      </c>
      <c r="U55" t="str">
        <f>IF(ISBLANK(VLOOKUP($C55&amp;$D55&amp;$G55,Setup!$D$2:$CX$500,COLUMNS($J55:U55)+9,FALSE)),"",VLOOKUP($C55&amp;$D55&amp;$G55,Setup!$D$2:$CX$500,COLUMNS($J55:U55)+9,FALSE))</f>
        <v>สิทธิประโยชน์ทั่วทุกมุมโลก</v>
      </c>
      <c r="V55" t="str">
        <f>IF(ISBLANK(VLOOKUP($C55&amp;$D55&amp;$G55,Setup!$D$2:$CX$500,COLUMNS($J55:V55)+9,FALSE)),"",VLOOKUP($C55&amp;$D55&amp;$G55,Setup!$D$2:$CX$500,COLUMNS($J55:V55)+9,FALSE))</f>
        <v>สิทธิพิเศษ ณ ร้านอาหาร</v>
      </c>
      <c r="W55" t="str">
        <f>IF(ISBLANK(VLOOKUP($C55&amp;$D55&amp;$G55,Setup!$D$2:$CX$500,COLUMNS($J55:W55)+9,FALSE)),"",VLOOKUP($C55&amp;$D55&amp;$G55,Setup!$D$2:$CX$500,COLUMNS($J55:W55)+9,FALSE))</f>
        <v>ดูทั้งหมด »</v>
      </c>
      <c r="X55" t="str">
        <f>IF(ISBLANK(VLOOKUP($C55&amp;$D55&amp;$G55,Setup!$D$2:$CX$500,COLUMNS($J55:X55)+9,FALSE)),"",VLOOKUP($C55&amp;$D55&amp;$G55,Setup!$D$2:$CX$500,COLUMNS($J55:X55)+9,FALSE))</f>
        <v/>
      </c>
      <c r="Y55" t="str">
        <f>IF(ISBLANK(VLOOKUP($C55&amp;$D55&amp;$G55,Setup!$D$2:$CX$500,COLUMNS($J55:Y55)+9,FALSE)),"",VLOOKUP($C55&amp;$D55&amp;$G55,Setup!$D$2:$CX$500,COLUMNS($J55:Y55)+9,FALSE))</f>
        <v/>
      </c>
      <c r="Z55" t="str">
        <f>IF(ISBLANK(VLOOKUP($C55&amp;$D55&amp;$G55,Setup!$D$2:$CX$500,COLUMNS($J55:Z55)+9,FALSE)),"",VLOOKUP($C55&amp;$D55&amp;$G55,Setup!$D$2:$CX$500,COLUMNS($J55:Z55)+9,FALSE))</f>
        <v/>
      </c>
      <c r="AA55" t="str">
        <f>IF(ISBLANK(VLOOKUP($C55&amp;$D55&amp;$G55,Setup!$D$2:$CX$500,COLUMNS($J55:AA55)+9,FALSE)),"",VLOOKUP($C55&amp;$D55&amp;$G55,Setup!$D$2:$CX$500,COLUMNS($J55:AA55)+9,FALSE))</f>
        <v/>
      </c>
      <c r="AB55" t="str">
        <f>IF(ISBLANK(VLOOKUP($C55&amp;$D55&amp;$G55,Setup!$D$2:$CX$500,COLUMNS($J55:AB55)+9,FALSE)),"",VLOOKUP($C55&amp;$D55&amp;$G55,Setup!$D$2:$CX$500,COLUMNS($J55:AB55)+9,FALSE))</f>
        <v/>
      </c>
      <c r="AC55" t="str">
        <f>IF(ISBLANK(VLOOKUP($C55&amp;$D55&amp;$G55,Setup!$D$2:$CX$500,COLUMNS($J55:AC55)+9,FALSE)),"",VLOOKUP($C55&amp;$D55&amp;$G55,Setup!$D$2:$CX$500,COLUMNS($J55:AC55)+9,FALSE))</f>
        <v/>
      </c>
      <c r="AD55" t="str">
        <f>IF(ISBLANK(VLOOKUP($C55&amp;$D55&amp;$G55,Setup!$D$2:$CX$500,COLUMNS($J55:AD55)+9,FALSE)),"",VLOOKUP($C55&amp;$D55&amp;$G55,Setup!$D$2:$CX$500,COLUMNS($J55:AD55)+9,FALSE))</f>
        <v/>
      </c>
      <c r="AE55" t="str">
        <f>IF(ISBLANK(VLOOKUP($C55&amp;$D55&amp;$G55,Setup!$D$2:$CX$500,COLUMNS($J55:AE55)+9,FALSE)),"",VLOOKUP($C55&amp;$D55&amp;$G55,Setup!$D$2:$CX$500,COLUMNS($J55:AE55)+9,FALSE))</f>
        <v/>
      </c>
      <c r="AF55" t="str">
        <f>IF(ISBLANK(VLOOKUP($C55&amp;$D55&amp;$G55,Setup!$D$2:$CX$500,COLUMNS($J55:AF55)+9,FALSE)),"",VLOOKUP($C55&amp;$D55&amp;$G55,Setup!$D$2:$CX$500,COLUMNS($J55:AF55)+9,FALSE))</f>
        <v/>
      </c>
      <c r="AG55" t="str">
        <f>IF(ISBLANK(VLOOKUP($C55&amp;$D55&amp;$G55,Setup!$D$2:$CX$500,COLUMNS($J55:AG55)+9,FALSE)),"",VLOOKUP($C55&amp;$D55&amp;$G55,Setup!$D$2:$CX$500,COLUMNS($J55:AG55)+9,FALSE))</f>
        <v/>
      </c>
      <c r="AH55" t="str">
        <f>IF(ISBLANK(VLOOKUP($C55&amp;$D55&amp;$G55,Setup!$D$2:$CX$500,COLUMNS($J55:AH55)+9,FALSE)),"",VLOOKUP($C55&amp;$D55&amp;$G55,Setup!$D$2:$CX$500,COLUMNS($J55:AH55)+9,FALSE))</f>
        <v/>
      </c>
      <c r="AI55" t="str">
        <f>IF(ISBLANK(VLOOKUP($C55&amp;$D55&amp;$G55,Setup!$D$2:$CX$500,COLUMNS($J55:AI55)+9,FALSE)),"",VLOOKUP($C55&amp;$D55&amp;$G55,Setup!$D$2:$CX$500,COLUMNS($J55:AI55)+9,FALSE))</f>
        <v/>
      </c>
      <c r="AJ55" t="str">
        <f>IF(ISBLANK(VLOOKUP($C55&amp;$D55&amp;$G55,Setup!$D$2:$CX$500,COLUMNS($J55:AJ55)+9,FALSE)),"",VLOOKUP($C55&amp;$D55&amp;$G55,Setup!$D$2:$CX$500,COLUMNS($J55:AJ55)+9,FALSE))</f>
        <v/>
      </c>
      <c r="AK55" t="str">
        <f>IF(ISBLANK(VLOOKUP($C55&amp;$D55&amp;$G55,Setup!$D$2:$CX$500,COLUMNS($J55:AK55)+9,FALSE)),"",VLOOKUP($C55&amp;$D55&amp;$G55,Setup!$D$2:$CX$500,COLUMNS($J55:AK55)+9,FALSE))</f>
        <v/>
      </c>
      <c r="AL55" t="str">
        <f>IF(ISBLANK(VLOOKUP($C55&amp;$D55&amp;$G55,Setup!$D$2:$CX$500,COLUMNS($J55:AL55)+9,FALSE)),"",VLOOKUP($C55&amp;$D55&amp;$G55,Setup!$D$2:$CX$500,COLUMNS($J55:AL55)+9,FALSE))</f>
        <v/>
      </c>
      <c r="AM55" t="str">
        <f>IF(ISBLANK(VLOOKUP($C55&amp;$D55&amp;$G55,Setup!$D$2:$CX$500,COLUMNS($J55:AM55)+9,FALSE)),"",VLOOKUP($C55&amp;$D55&amp;$G55,Setup!$D$2:$CX$500,COLUMNS($J55:AM55)+9,FALSE))</f>
        <v/>
      </c>
      <c r="AN55" t="str">
        <f>IF(ISBLANK(VLOOKUP($C55&amp;$D55&amp;$G55,Setup!$D$2:$CX$500,COLUMNS($J55:AN55)+9,FALSE)),"",VLOOKUP($C55&amp;$D55&amp;$G55,Setup!$D$2:$CX$500,COLUMNS($J55:AN55)+9,FALSE))</f>
        <v/>
      </c>
      <c r="AO55" t="str">
        <f>IF(ISBLANK(VLOOKUP($C55&amp;$D55&amp;$G55,Setup!$D$2:$CX$500,COLUMNS($J55:AO55)+9,FALSE)),"",VLOOKUP($C55&amp;$D55&amp;$G55,Setup!$D$2:$CX$500,COLUMNS($J55:AO55)+9,FALSE))</f>
        <v/>
      </c>
      <c r="AP55" t="str">
        <f>IF(ISBLANK(VLOOKUP($C55&amp;$D55&amp;$G55,Setup!$D$2:$CX$500,COLUMNS($J55:AP55)+9,FALSE)),"",VLOOKUP($C55&amp;$D55&amp;$G55,Setup!$D$2:$CX$500,COLUMNS($J55:AP55)+9,FALSE))</f>
        <v/>
      </c>
      <c r="AQ55" t="str">
        <f>IF(ISBLANK(VLOOKUP($C55&amp;$D55&amp;$G55,Setup!$D$2:$CX$500,COLUMNS($J55:AQ55)+9,FALSE)),"",VLOOKUP($C55&amp;$D55&amp;$G55,Setup!$D$2:$CX$500,COLUMNS($J55:AQ55)+9,FALSE))</f>
        <v/>
      </c>
      <c r="AR55" t="str">
        <f>IF(ISBLANK(VLOOKUP($C55&amp;$D55&amp;$G55,Setup!$D$2:$CX$500,COLUMNS($J55:AR55)+9,FALSE)),"",VLOOKUP($C55&amp;$D55&amp;$G55,Setup!$D$2:$CX$500,COLUMNS($J55:AR55)+9,FALSE))</f>
        <v/>
      </c>
      <c r="AS55" t="str">
        <f>IF(ISBLANK(VLOOKUP($C55&amp;$D55&amp;$G55,Setup!$D$2:$CX$500,COLUMNS($J55:AS55)+9,FALSE)),"",VLOOKUP($C55&amp;$D55&amp;$G55,Setup!$D$2:$CX$500,COLUMNS($J55:AS55)+9,FALSE))</f>
        <v/>
      </c>
      <c r="AT55" t="str">
        <f>IF(ISBLANK(VLOOKUP($C55&amp;$D55&amp;$G55,Setup!$D$2:$CX$500,COLUMNS($J55:AT55)+9,FALSE)),"",VLOOKUP($C55&amp;$D55&amp;$G55,Setup!$D$2:$CX$500,COLUMNS($J55:AT55)+9,FALSE))</f>
        <v/>
      </c>
      <c r="AU55" t="str">
        <f>IF(ISBLANK(VLOOKUP($C55&amp;$D55&amp;$G55,Setup!$D$2:$CX$500,COLUMNS($J55:AU55)+9,FALSE)),"",VLOOKUP($C55&amp;$D55&amp;$G55,Setup!$D$2:$CX$500,COLUMNS($J55:AU55)+9,FALSE))</f>
        <v/>
      </c>
      <c r="AV55" t="str">
        <f>IF(ISBLANK(VLOOKUP($C55&amp;$D55&amp;$G55,Setup!$D$2:$CX$500,COLUMNS($J55:AV55)+9,FALSE)),"",VLOOKUP($C55&amp;$D55&amp;$G55,Setup!$D$2:$CX$500,COLUMNS($J55:AV55)+9,FALSE))</f>
        <v/>
      </c>
      <c r="AW55" t="str">
        <f>IF(ISBLANK(VLOOKUP($C55&amp;$D55&amp;$G55,Setup!$D$2:$CX$500,COLUMNS($J55:AW55)+9,FALSE)),"",VLOOKUP($C55&amp;$D55&amp;$G55,Setup!$D$2:$CX$500,COLUMNS($J55:AW55)+9,FALSE))</f>
        <v/>
      </c>
      <c r="AX55" t="str">
        <f>IF(ISBLANK(VLOOKUP($C55&amp;$D55&amp;$G55,Setup!$D$2:$CX$500,COLUMNS($J55:AX55)+9,FALSE)),"",VLOOKUP($C55&amp;$D55&amp;$G55,Setup!$D$2:$CX$500,COLUMNS($J55:AX55)+9,FALSE))</f>
        <v/>
      </c>
      <c r="AY55" t="str">
        <f>IF(ISBLANK(VLOOKUP($C55&amp;$D55&amp;$G55,Setup!$D$2:$CX$500,COLUMNS($J55:AY55)+9,FALSE)),"",VLOOKUP($C55&amp;$D55&amp;$G55,Setup!$D$2:$CX$500,COLUMNS($J55:AY55)+9,FALSE))</f>
        <v/>
      </c>
      <c r="AZ55" t="str">
        <f>IF(ISBLANK(VLOOKUP($C55&amp;$D55&amp;$G55,Setup!$D$2:$CX$500,COLUMNS($J55:AZ55)+9,FALSE)),"",VLOOKUP($C55&amp;$D55&amp;$G55,Setup!$D$2:$CX$500,COLUMNS($J55:AZ55)+9,FALSE))</f>
        <v/>
      </c>
      <c r="BA55" t="str">
        <f>IF(ISBLANK(VLOOKUP($C55&amp;$D55&amp;$G55,Setup!$D$2:$CX$500,COLUMNS($J55:BA55)+9,FALSE)),"",VLOOKUP($C55&amp;$D55&amp;$G55,Setup!$D$2:$CX$500,COLUMNS($J55:BA55)+9,FALSE))</f>
        <v/>
      </c>
      <c r="BB55" t="str">
        <f>IF(ISBLANK(VLOOKUP($C55&amp;$D55&amp;$G55,Setup!$D$2:$CX$500,COLUMNS($J55:BB55)+9,FALSE)),"",VLOOKUP($C55&amp;$D55&amp;$G55,Setup!$D$2:$CX$500,COLUMNS($J55:BB55)+9,FALSE))</f>
        <v/>
      </c>
      <c r="BC55" t="str">
        <f>IF(ISBLANK(VLOOKUP($C55&amp;$D55&amp;$G55,Setup!$D$2:$CX$500,COLUMNS($J55:BC55)+9,FALSE)),"",VLOOKUP($C55&amp;$D55&amp;$G55,Setup!$D$2:$CX$500,COLUMNS($J55:BC55)+9,FALSE))</f>
        <v/>
      </c>
      <c r="BD55" t="str">
        <f>IF(ISBLANK(VLOOKUP($C55&amp;$D55&amp;$G55,Setup!$D$2:$CX$500,COLUMNS($J55:BD55)+9,FALSE)),"",VLOOKUP($C55&amp;$D55&amp;$G55,Setup!$D$2:$CX$500,COLUMNS($J55:BD55)+9,FALSE))</f>
        <v/>
      </c>
      <c r="BE55" t="str">
        <f>IF(ISBLANK(VLOOKUP($C55&amp;$D55&amp;$G55,Setup!$D$2:$CX$500,COLUMNS($J55:BE55)+9,FALSE)),"",VLOOKUP($C55&amp;$D55&amp;$G55,Setup!$D$2:$CX$500,COLUMNS($J55:BE55)+9,FALSE))</f>
        <v/>
      </c>
      <c r="BF55" t="str">
        <f>IF(ISBLANK(VLOOKUP($C55&amp;$D55&amp;$G55,Setup!$D$2:$CX$500,COLUMNS($J55:BF55)+9,FALSE)),"",VLOOKUP($C55&amp;$D55&amp;$G55,Setup!$D$2:$CX$500,COLUMNS($J55:BF55)+9,FALSE))</f>
        <v/>
      </c>
      <c r="BG55" t="str">
        <f>IF(ISBLANK(VLOOKUP($C55&amp;$D55&amp;$G55,Setup!$D$2:$CX$500,COLUMNS($J55:BG55)+9,FALSE)),"",VLOOKUP($C55&amp;$D55&amp;$G55,Setup!$D$2:$CX$500,COLUMNS($J55:BG55)+9,FALSE))</f>
        <v/>
      </c>
      <c r="BH55" t="str">
        <f>IF(ISBLANK(VLOOKUP($C55&amp;$D55&amp;$G55,Setup!$D$2:$CX$500,COLUMNS($J55:BH55)+9,FALSE)),"",VLOOKUP($C55&amp;$D55&amp;$G55,Setup!$D$2:$CX$500,COLUMNS($J55:BH55)+9,FALSE))</f>
        <v/>
      </c>
      <c r="BI55" t="str">
        <f>IF(ISBLANK(VLOOKUP($C55&amp;$D55&amp;$G55,Setup!$D$2:$CX$500,COLUMNS($J55:BI55)+9,FALSE)),"",VLOOKUP($C55&amp;$D55&amp;$G55,Setup!$D$2:$CX$500,COLUMNS($J55:BI55)+9,FALSE))</f>
        <v/>
      </c>
      <c r="BJ55" t="str">
        <f>IF(ISBLANK(VLOOKUP($C55&amp;$D55&amp;$G55,Setup!$D$2:$CX$500,COLUMNS($J55:BJ55)+9,FALSE)),"",VLOOKUP($C55&amp;$D55&amp;$G55,Setup!$D$2:$CX$500,COLUMNS($J55:BJ55)+9,FALSE))</f>
        <v/>
      </c>
      <c r="BK55" t="str">
        <f>IF(ISBLANK(VLOOKUP($C55&amp;$D55&amp;$G55,Setup!$D$2:$CX$500,COLUMNS($J55:BK55)+9,FALSE)),"",VLOOKUP($C55&amp;$D55&amp;$G55,Setup!$D$2:$CX$500,COLUMNS($J55:BK55)+9,FALSE))</f>
        <v/>
      </c>
      <c r="BL55" t="str">
        <f>IF(ISBLANK(VLOOKUP($C55&amp;$D55&amp;$G55,Setup!$D$2:$CX$500,COLUMNS($J55:BL55)+9,FALSE)),"",VLOOKUP($C55&amp;$D55&amp;$G55,Setup!$D$2:$CX$500,COLUMNS($J55:BL55)+9,FALSE))</f>
        <v/>
      </c>
      <c r="BM55" t="str">
        <f>IF(ISBLANK(VLOOKUP($C55&amp;$D55&amp;$G55,Setup!$D$2:$CX$500,COLUMNS($J55:BM55)+9,FALSE)),"",VLOOKUP($C55&amp;$D55&amp;$G55,Setup!$D$2:$CX$500,COLUMNS($J55:BM55)+9,FALSE))</f>
        <v/>
      </c>
      <c r="BN55" t="str">
        <f>IF(ISBLANK(VLOOKUP($C55&amp;$D55&amp;$G55,Setup!$D$2:$CX$500,COLUMNS($J55:BN55)+9,FALSE)),"",VLOOKUP($C55&amp;$D55&amp;$G55,Setup!$D$2:$CX$500,COLUMNS($J55:BN55)+9,FALSE))</f>
        <v/>
      </c>
      <c r="BO55" t="str">
        <f>IF(ISBLANK(VLOOKUP($C55&amp;$D55&amp;$G55,Setup!$D$2:$CX$500,COLUMNS($J55:BO55)+9,FALSE)),"",VLOOKUP($C55&amp;$D55&amp;$G55,Setup!$D$2:$CX$500,COLUMNS($J55:BO55)+9,FALSE))</f>
        <v/>
      </c>
      <c r="BP55" t="str">
        <f>IF(ISBLANK(VLOOKUP($C55&amp;$D55&amp;$G55,Setup!$D$2:$CX$500,COLUMNS($J55:BP55)+9,FALSE)),"",VLOOKUP($C55&amp;$D55&amp;$G55,Setup!$D$2:$CX$500,COLUMNS($J55:BP55)+9,FALSE))</f>
        <v/>
      </c>
      <c r="BQ55" t="str">
        <f>IF(ISBLANK(VLOOKUP($C55&amp;$D55&amp;$G55,Setup!$D$2:$CX$500,COLUMNS($J55:BQ55)+9,FALSE)),"",VLOOKUP($C55&amp;$D55&amp;$G55,Setup!$D$2:$CX$500,COLUMNS($J55:BQ55)+9,FALSE))</f>
        <v/>
      </c>
      <c r="BR55" t="str">
        <f>IF(ISBLANK(VLOOKUP($C55&amp;$D55&amp;$G55,Setup!$D$2:$CX$500,COLUMNS($J55:BR55)+9,FALSE)),"",VLOOKUP($C55&amp;$D55&amp;$G55,Setup!$D$2:$CX$500,COLUMNS($J55:BR55)+9,FALSE))</f>
        <v/>
      </c>
      <c r="BS55" t="str">
        <f>IF(ISBLANK(VLOOKUP($C55&amp;$D55&amp;$G55,Setup!$D$2:$CX$500,COLUMNS($J55:BS55)+9,FALSE)),"",VLOOKUP($C55&amp;$D55&amp;$G55,Setup!$D$2:$CX$500,COLUMNS($J55:BS55)+9,FALSE))</f>
        <v/>
      </c>
      <c r="BT55" t="str">
        <f>IF(ISBLANK(VLOOKUP($C55&amp;$D55&amp;$G55,Setup!$D$2:$CX$500,COLUMNS($J55:BT55)+9,FALSE)),"",VLOOKUP($C55&amp;$D55&amp;$G55,Setup!$D$2:$CX$500,COLUMNS($J55:BT55)+9,FALSE))</f>
        <v/>
      </c>
      <c r="BU55" t="str">
        <f>IF(ISBLANK(VLOOKUP($C55&amp;$D55&amp;$G55,Setup!$D$2:$CX$500,COLUMNS($J55:BU55)+9,FALSE)),"",VLOOKUP($C55&amp;$D55&amp;$G55,Setup!$D$2:$CX$500,COLUMNS($J55:BU55)+9,FALSE))</f>
        <v/>
      </c>
      <c r="BV55" t="str">
        <f>IF(ISBLANK(VLOOKUP($C55&amp;$D55&amp;$G55,Setup!$D$2:$CX$500,COLUMNS($J55:BV55)+9,FALSE)),"",VLOOKUP($C55&amp;$D55&amp;$G55,Setup!$D$2:$CX$500,COLUMNS($J55:BV55)+9,FALSE))</f>
        <v/>
      </c>
      <c r="BW55" t="str">
        <f>IF(ISBLANK(VLOOKUP($C55&amp;$D55&amp;$G55,Setup!$D$2:$CX$500,COLUMNS($J55:BW55)+9,FALSE)),"",VLOOKUP($C55&amp;$D55&amp;$G55,Setup!$D$2:$CX$500,COLUMNS($J55:BW55)+9,FALSE))</f>
        <v/>
      </c>
      <c r="BX55" t="str">
        <f>IF(ISBLANK(VLOOKUP($C55&amp;$D55&amp;$G55,Setup!$D$2:$CX$500,COLUMNS($J55:BX55)+9,FALSE)),"",VLOOKUP($C55&amp;$D55&amp;$G55,Setup!$D$2:$CX$500,COLUMNS($J55:BX55)+9,FALSE))</f>
        <v/>
      </c>
      <c r="BY55" t="str">
        <f>IF(ISBLANK(VLOOKUP($C55&amp;$D55&amp;$G55,Setup!$D$2:$CX$500,COLUMNS($J55:BY55)+9,FALSE)),"",VLOOKUP($C55&amp;$D55&amp;$G55,Setup!$D$2:$CX$500,COLUMNS($J55:BY55)+9,FALSE))</f>
        <v/>
      </c>
      <c r="BZ55" t="str">
        <f>IF(ISBLANK(VLOOKUP($C55&amp;$D55&amp;$G55,Setup!$D$2:$CX$500,COLUMNS($J55:BZ55)+9,FALSE)),"",VLOOKUP($C55&amp;$D55&amp;$G55,Setup!$D$2:$CX$500,COLUMNS($J55:BZ55)+9,FALSE))</f>
        <v/>
      </c>
      <c r="CA55" t="str">
        <f>IF(ISBLANK(VLOOKUP($C55&amp;$D55&amp;$G55,Setup!$D$2:$CX$500,COLUMNS($J55:CA55)+9,FALSE)),"",VLOOKUP($C55&amp;$D55&amp;$G55,Setup!$D$2:$CX$500,COLUMNS($J55:CA55)+9,FALSE))</f>
        <v/>
      </c>
      <c r="CB55" t="str">
        <f>IF(ISBLANK(VLOOKUP($C55&amp;$D55&amp;$G55,Setup!$D$2:$CX$500,COLUMNS($J55:CB55)+9,FALSE)),"",VLOOKUP($C55&amp;$D55&amp;$G55,Setup!$D$2:$CX$500,COLUMNS($J55:CB55)+9,FALSE))</f>
        <v/>
      </c>
      <c r="CC55" t="str">
        <f>IF(ISBLANK(VLOOKUP($C55&amp;$D55&amp;$G55,Setup!$D$2:$CX$500,COLUMNS($J55:CC55)+9,FALSE)),"",VLOOKUP($C55&amp;$D55&amp;$G55,Setup!$D$2:$CX$500,COLUMNS($J55:CC55)+9,FALSE))</f>
        <v/>
      </c>
      <c r="CD55" t="str">
        <f>IF(ISBLANK(VLOOKUP($C55&amp;$D55&amp;$G55,Setup!$D$2:$CX$500,COLUMNS($J55:CD55)+9,FALSE)),"",VLOOKUP($C55&amp;$D55&amp;$G55,Setup!$D$2:$CX$500,COLUMNS($J55:CD55)+9,FALSE))</f>
        <v/>
      </c>
      <c r="CE55" t="str">
        <f>IF(ISBLANK(VLOOKUP($C55&amp;$D55&amp;$G55,Setup!$D$2:$CX$500,COLUMNS($J55:CE55)+9,FALSE)),"",VLOOKUP($C55&amp;$D55&amp;$G55,Setup!$D$2:$CX$500,COLUMNS($J55:CE55)+9,FALSE))</f>
        <v/>
      </c>
      <c r="CF55" t="str">
        <f>IF(ISBLANK(VLOOKUP($C55&amp;$D55&amp;$G55,Setup!$D$2:$CX$500,COLUMNS($J55:CF55)+9,FALSE)),"",VLOOKUP($C55&amp;$D55&amp;$G55,Setup!$D$2:$CX$500,COLUMNS($J55:CF55)+9,FALSE))</f>
        <v/>
      </c>
      <c r="CG55" t="str">
        <f>IF(ISBLANK(VLOOKUP($C55&amp;$D55&amp;$G55,Setup!$D$2:$CX$500,COLUMNS($J55:CG55)+9,FALSE)),"",VLOOKUP($C55&amp;$D55&amp;$G55,Setup!$D$2:$CX$500,COLUMNS($J55:CG55)+9,FALSE))</f>
        <v/>
      </c>
      <c r="CH55" t="str">
        <f>IF(ISBLANK(VLOOKUP($C55&amp;$D55&amp;$G55,Setup!$D$2:$CX$500,COLUMNS($J55:CH55)+9,FALSE)),"",VLOOKUP($C55&amp;$D55&amp;$G55,Setup!$D$2:$CX$500,COLUMNS($J55:CH55)+9,FALSE))</f>
        <v/>
      </c>
      <c r="CI55" t="str">
        <f>IF(ISBLANK(VLOOKUP($C55&amp;$D55&amp;$G55,Setup!$D$2:$CX$500,COLUMNS($J55:CI55)+9,FALSE)),"",VLOOKUP($C55&amp;$D55&amp;$G55,Setup!$D$2:$CX$500,COLUMNS($J55:CI55)+9,FALSE))</f>
        <v/>
      </c>
      <c r="CJ55" t="str">
        <f>IF(ISBLANK(VLOOKUP($C55&amp;$D55&amp;$G55,Setup!$D$2:$CX$500,COLUMNS($J55:CJ55)+9,FALSE)),"",VLOOKUP($C55&amp;$D55&amp;$G55,Setup!$D$2:$CX$500,COLUMNS($J55:CJ55)+9,FALSE))</f>
        <v/>
      </c>
      <c r="CK55" t="str">
        <f>IF(ISBLANK(VLOOKUP($C55&amp;$D55&amp;$G55,Setup!$D$2:$CX$500,COLUMNS($J55:CK55)+9,FALSE)),"",VLOOKUP($C55&amp;$D55&amp;$G55,Setup!$D$2:$CX$500,COLUMNS($J55:CK55)+9,FALSE))</f>
        <v/>
      </c>
      <c r="CL55" t="str">
        <f>IF(ISBLANK(VLOOKUP($C55&amp;$D55&amp;$G55,Setup!$D$2:$CX$500,COLUMNS($J55:CL55)+9,FALSE)),"",VLOOKUP($C55&amp;$D55&amp;$G55,Setup!$D$2:$CX$500,COLUMNS($J55:CL55)+9,FALSE))</f>
        <v/>
      </c>
      <c r="CM55" t="str">
        <f>IF(ISBLANK(VLOOKUP($C55&amp;$D55&amp;$G55,Setup!$D$2:$CX$500,COLUMNS($J55:CM55)+9,FALSE)),"",VLOOKUP($C55&amp;$D55&amp;$G55,Setup!$D$2:$CX$500,COLUMNS($J55:CM55)+9,FALSE))</f>
        <v/>
      </c>
      <c r="CN55" t="str">
        <f>IF(ISBLANK(VLOOKUP($C55&amp;$D55&amp;$G55,Setup!$D$2:$CX$500,COLUMNS($J55:CN55)+9,FALSE)),"",VLOOKUP($C55&amp;$D55&amp;$G55,Setup!$D$2:$CX$500,COLUMNS($J55:CN55)+9,FALSE))</f>
        <v/>
      </c>
      <c r="CO55" t="str">
        <f>IF(ISBLANK(VLOOKUP($C55&amp;$D55&amp;$G55,Setup!$D$2:$CX$500,COLUMNS($J55:CO55)+9,FALSE)),"",VLOOKUP($C55&amp;$D55&amp;$G55,Setup!$D$2:$CX$500,COLUMNS($J55:CO55)+9,FALSE))</f>
        <v/>
      </c>
      <c r="CP55" t="str">
        <f>IF(ISBLANK(VLOOKUP($C55&amp;$D55&amp;$G55,Setup!$D$2:$CX$500,COLUMNS($J55:CP55)+9,FALSE)),"",VLOOKUP($C55&amp;$D55&amp;$G55,Setup!$D$2:$CX$500,COLUMNS($J55:CP55)+9,FALSE))</f>
        <v/>
      </c>
      <c r="CQ55" t="str">
        <f>IF(ISBLANK(VLOOKUP($C55&amp;$D55&amp;$G55,Setup!$D$2:$CX$500,COLUMNS($J55:CQ55)+9,FALSE)),"",VLOOKUP($C55&amp;$D55&amp;$G55,Setup!$D$2:$CX$500,COLUMNS($J55:CQ55)+9,FALSE))</f>
        <v/>
      </c>
      <c r="CR55" t="str">
        <f>IF(ISBLANK(VLOOKUP($C55&amp;$D55&amp;$G55,Setup!$D$2:$CX$500,COLUMNS($J55:CR55)+9,FALSE)),"",VLOOKUP($C55&amp;$D55&amp;$G55,Setup!$D$2:$CX$500,COLUMNS($J55:CR55)+9,FALSE))</f>
        <v/>
      </c>
      <c r="CS55" t="str">
        <f>IF(ISBLANK(VLOOKUP($C55&amp;$D55&amp;$G55,Setup!$D$2:$CX$500,COLUMNS($J55:CS55)+9,FALSE)),"",VLOOKUP($C55&amp;$D55&amp;$G55,Setup!$D$2:$CX$500,COLUMNS($J55:CS55)+9,FALSE))</f>
        <v/>
      </c>
      <c r="CT55" t="str">
        <f>IF(ISBLANK(VLOOKUP($C55&amp;$D55&amp;$G55,Setup!$D$2:$CX$500,COLUMNS($J55:CT55)+9,FALSE)),"",VLOOKUP($C55&amp;$D55&amp;$G55,Setup!$D$2:$CX$500,COLUMNS($J55:CT55)+9,FALSE))</f>
        <v/>
      </c>
      <c r="CU55" t="str">
        <f>IF(ISBLANK(VLOOKUP($C55&amp;$D55&amp;$G55,Setup!$D$2:$CX$500,COLUMNS($J55:CU55)+9,FALSE)),"",VLOOKUP($C55&amp;$D55&amp;$G55,Setup!$D$2:$CX$500,COLUMNS($J55:CU55)+9,FALSE))</f>
        <v/>
      </c>
    </row>
    <row r="56" spans="1:99" x14ac:dyDescent="0.25">
      <c r="A56" t="s">
        <v>515</v>
      </c>
      <c r="B56" t="s">
        <v>156</v>
      </c>
      <c r="C56" s="1" t="s">
        <v>19</v>
      </c>
      <c r="D56" s="1" t="s">
        <v>212</v>
      </c>
      <c r="E56" s="1" t="s">
        <v>599</v>
      </c>
      <c r="F56" s="1" t="s">
        <v>205</v>
      </c>
      <c r="G56" s="1" t="s">
        <v>29</v>
      </c>
      <c r="H56" s="1" t="s">
        <v>600</v>
      </c>
      <c r="I56" s="1" t="s">
        <v>586</v>
      </c>
      <c r="J56" t="str">
        <f>IF(ISBLANK(VLOOKUP($C56&amp;$D56&amp;$G56,Setup!$D$2:$CX$500,COLUMNS($J56:J56)+9,FALSE)),"",VLOOKUP($C56&amp;$D56&amp;$G56,Setup!$D$2:$CX$500,COLUMNS($J56:J56)+9,FALSE))</f>
        <v>Merchandise</v>
      </c>
      <c r="K56" t="str">
        <f>IF(ISBLANK(VLOOKUP($C56&amp;$D56&amp;$G56,Setup!$D$2:$CX$500,COLUMNS($J56:K56)+9,FALSE)),"",VLOOKUP($C56&amp;$D56&amp;$G56,Setup!$D$2:$CX$500,COLUMNS($J56:K56)+9,FALSE))</f>
        <v>SEE ALL BRANDS »</v>
      </c>
      <c r="L56" t="str">
        <f>IF(ISBLANK(VLOOKUP($C56&amp;$D56&amp;$G56,Setup!$D$2:$CX$500,COLUMNS($J56:L56)+9,FALSE)),"",VLOOKUP($C56&amp;$D56&amp;$G56,Setup!$D$2:$CX$500,COLUMNS($J56:L56)+9,FALSE))</f>
        <v/>
      </c>
      <c r="M56" t="str">
        <f>IF(ISBLANK(VLOOKUP($C56&amp;$D56&amp;$G56,Setup!$D$2:$CX$500,COLUMNS($J56:M56)+9,FALSE)),"",VLOOKUP($C56&amp;$D56&amp;$G56,Setup!$D$2:$CX$500,COLUMNS($J56:M56)+9,FALSE))</f>
        <v/>
      </c>
      <c r="N56" t="str">
        <f>IF(ISBLANK(VLOOKUP($C56&amp;$D56&amp;$G56,Setup!$D$2:$CX$500,COLUMNS($J56:N56)+9,FALSE)),"",VLOOKUP($C56&amp;$D56&amp;$G56,Setup!$D$2:$CX$500,COLUMNS($J56:N56)+9,FALSE))</f>
        <v/>
      </c>
      <c r="O56" t="str">
        <f>IF(ISBLANK(VLOOKUP($C56&amp;$D56&amp;$G56,Setup!$D$2:$CX$500,COLUMNS($J56:O56)+9,FALSE)),"",VLOOKUP($C56&amp;$D56&amp;$G56,Setup!$D$2:$CX$500,COLUMNS($J56:O56)+9,FALSE))</f>
        <v/>
      </c>
      <c r="P56" t="str">
        <f>IF(ISBLANK(VLOOKUP($C56&amp;$D56&amp;$G56,Setup!$D$2:$CX$500,COLUMNS($J56:P56)+9,FALSE)),"",VLOOKUP($C56&amp;$D56&amp;$G56,Setup!$D$2:$CX$500,COLUMNS($J56:P56)+9,FALSE))</f>
        <v/>
      </c>
      <c r="Q56" t="str">
        <f>IF(ISBLANK(VLOOKUP($C56&amp;$D56&amp;$G56,Setup!$D$2:$CX$500,COLUMNS($J56:Q56)+9,FALSE)),"",VLOOKUP($C56&amp;$D56&amp;$G56,Setup!$D$2:$CX$500,COLUMNS($J56:Q56)+9,FALSE))</f>
        <v/>
      </c>
      <c r="R56" t="str">
        <f>IF(ISBLANK(VLOOKUP($C56&amp;$D56&amp;$G56,Setup!$D$2:$CX$500,COLUMNS($J56:R56)+9,FALSE)),"",VLOOKUP($C56&amp;$D56&amp;$G56,Setup!$D$2:$CX$500,COLUMNS($J56:R56)+9,FALSE))</f>
        <v/>
      </c>
      <c r="S56" t="str">
        <f>IF(ISBLANK(VLOOKUP($C56&amp;$D56&amp;$G56,Setup!$D$2:$CX$500,COLUMNS($J56:S56)+9,FALSE)),"",VLOOKUP($C56&amp;$D56&amp;$G56,Setup!$D$2:$CX$500,COLUMNS($J56:S56)+9,FALSE))</f>
        <v/>
      </c>
      <c r="T56" t="str">
        <f>IF(ISBLANK(VLOOKUP($C56&amp;$D56&amp;$G56,Setup!$D$2:$CX$500,COLUMNS($J56:T56)+9,FALSE)),"",VLOOKUP($C56&amp;$D56&amp;$G56,Setup!$D$2:$CX$500,COLUMNS($J56:T56)+9,FALSE))</f>
        <v>Cash Rewards</v>
      </c>
      <c r="U56" t="str">
        <f>IF(ISBLANK(VLOOKUP($C56&amp;$D56&amp;$G56,Setup!$D$2:$CX$500,COLUMNS($J56:U56)+9,FALSE)),"",VLOOKUP($C56&amp;$D56&amp;$G56,Setup!$D$2:$CX$500,COLUMNS($J56:U56)+9,FALSE))</f>
        <v>Select and Credit</v>
      </c>
      <c r="V56" t="str">
        <f>IF(ISBLANK(VLOOKUP($C56&amp;$D56&amp;$G56,Setup!$D$2:$CX$500,COLUMNS($J56:V56)+9,FALSE)),"",VLOOKUP($C56&amp;$D56&amp;$G56,Setup!$D$2:$CX$500,COLUMNS($J56:V56)+9,FALSE))</f>
        <v>Gift Vouchers</v>
      </c>
      <c r="W56" t="str">
        <f>IF(ISBLANK(VLOOKUP($C56&amp;$D56&amp;$G56,Setup!$D$2:$CX$500,COLUMNS($J56:W56)+9,FALSE)),"",VLOOKUP($C56&amp;$D56&amp;$G56,Setup!$D$2:$CX$500,COLUMNS($J56:W56)+9,FALSE))</f>
        <v>Cash Back</v>
      </c>
      <c r="X56" t="str">
        <f>IF(ISBLANK(VLOOKUP($C56&amp;$D56&amp;$G56,Setup!$D$2:$CX$500,COLUMNS($J56:X56)+9,FALSE)),"",VLOOKUP($C56&amp;$D56&amp;$G56,Setup!$D$2:$CX$500,COLUMNS($J56:X56)+9,FALSE))</f>
        <v>Charity</v>
      </c>
      <c r="Y56" t="str">
        <f>IF(ISBLANK(VLOOKUP($C56&amp;$D56&amp;$G56,Setup!$D$2:$CX$500,COLUMNS($J56:Y56)+9,FALSE)),"",VLOOKUP($C56&amp;$D56&amp;$G56,Setup!$D$2:$CX$500,COLUMNS($J56:Y56)+9,FALSE))</f>
        <v>SEE ALL »</v>
      </c>
      <c r="Z56" t="str">
        <f>IF(ISBLANK(VLOOKUP($C56&amp;$D56&amp;$G56,Setup!$D$2:$CX$500,COLUMNS($J56:Z56)+9,FALSE)),"",VLOOKUP($C56&amp;$D56&amp;$G56,Setup!$D$2:$CX$500,COLUMNS($J56:Z56)+9,FALSE))</f>
        <v/>
      </c>
      <c r="AA56" t="str">
        <f>IF(ISBLANK(VLOOKUP($C56&amp;$D56&amp;$G56,Setup!$D$2:$CX$500,COLUMNS($J56:AA56)+9,FALSE)),"",VLOOKUP($C56&amp;$D56&amp;$G56,Setup!$D$2:$CX$500,COLUMNS($J56:AA56)+9,FALSE))</f>
        <v/>
      </c>
      <c r="AB56" t="str">
        <f>IF(ISBLANK(VLOOKUP($C56&amp;$D56&amp;$G56,Setup!$D$2:$CX$500,COLUMNS($J56:AB56)+9,FALSE)),"",VLOOKUP($C56&amp;$D56&amp;$G56,Setup!$D$2:$CX$500,COLUMNS($J56:AB56)+9,FALSE))</f>
        <v/>
      </c>
      <c r="AC56" t="str">
        <f>IF(ISBLANK(VLOOKUP($C56&amp;$D56&amp;$G56,Setup!$D$2:$CX$500,COLUMNS($J56:AC56)+9,FALSE)),"",VLOOKUP($C56&amp;$D56&amp;$G56,Setup!$D$2:$CX$500,COLUMNS($J56:AC56)+9,FALSE))</f>
        <v/>
      </c>
      <c r="AD56" t="str">
        <f>IF(ISBLANK(VLOOKUP($C56&amp;$D56&amp;$G56,Setup!$D$2:$CX$500,COLUMNS($J56:AD56)+9,FALSE)),"",VLOOKUP($C56&amp;$D56&amp;$G56,Setup!$D$2:$CX$500,COLUMNS($J56:AD56)+9,FALSE))</f>
        <v>Travel</v>
      </c>
      <c r="AE56" t="str">
        <f>IF(ISBLANK(VLOOKUP($C56&amp;$D56&amp;$G56,Setup!$D$2:$CX$500,COLUMNS($J56:AE56)+9,FALSE)),"",VLOOKUP($C56&amp;$D56&amp;$G56,Setup!$D$2:$CX$500,COLUMNS($J56:AE56)+9,FALSE))</f>
        <v>Flights</v>
      </c>
      <c r="AF56" t="str">
        <f>IF(ISBLANK(VLOOKUP($C56&amp;$D56&amp;$G56,Setup!$D$2:$CX$500,COLUMNS($J56:AF56)+9,FALSE)),"",VLOOKUP($C56&amp;$D56&amp;$G56,Setup!$D$2:$CX$500,COLUMNS($J56:AF56)+9,FALSE))</f>
        <v>Hotels</v>
      </c>
      <c r="AG56" t="str">
        <f>IF(ISBLANK(VLOOKUP($C56&amp;$D56&amp;$G56,Setup!$D$2:$CX$500,COLUMNS($J56:AG56)+9,FALSE)),"",VLOOKUP($C56&amp;$D56&amp;$G56,Setup!$D$2:$CX$500,COLUMNS($J56:AG56)+9,FALSE))</f>
        <v>Cars</v>
      </c>
      <c r="AH56" t="str">
        <f>IF(ISBLANK(VLOOKUP($C56&amp;$D56&amp;$G56,Setup!$D$2:$CX$500,COLUMNS($J56:AH56)+9,FALSE)),"",VLOOKUP($C56&amp;$D56&amp;$G56,Setup!$D$2:$CX$500,COLUMNS($J56:AH56)+9,FALSE))</f>
        <v>Deals</v>
      </c>
      <c r="AI56" t="str">
        <f>IF(ISBLANK(VLOOKUP($C56&amp;$D56&amp;$G56,Setup!$D$2:$CX$500,COLUMNS($J56:AI56)+9,FALSE)),"",VLOOKUP($C56&amp;$D56&amp;$G56,Setup!$D$2:$CX$500,COLUMNS($J56:AI56)+9,FALSE))</f>
        <v>Activities</v>
      </c>
      <c r="AJ56" t="str">
        <f>IF(ISBLANK(VLOOKUP($C56&amp;$D56&amp;$G56,Setup!$D$2:$CX$500,COLUMNS($J56:AJ56)+9,FALSE)),"",VLOOKUP($C56&amp;$D56&amp;$G56,Setup!$D$2:$CX$500,COLUMNS($J56:AJ56)+9,FALSE))</f>
        <v>My Trips</v>
      </c>
      <c r="AK56" t="str">
        <f>IF(ISBLANK(VLOOKUP($C56&amp;$D56&amp;$G56,Setup!$D$2:$CX$500,COLUMNS($J56:AK56)+9,FALSE)),"",VLOOKUP($C56&amp;$D56&amp;$G56,Setup!$D$2:$CX$500,COLUMNS($J56:AK56)+9,FALSE))</f>
        <v>Itinerary</v>
      </c>
      <c r="AL56" t="str">
        <f>IF(ISBLANK(VLOOKUP($C56&amp;$D56&amp;$G56,Setup!$D$2:$CX$500,COLUMNS($J56:AL56)+9,FALSE)),"",VLOOKUP($C56&amp;$D56&amp;$G56,Setup!$D$2:$CX$500,COLUMNS($J56:AL56)+9,FALSE))</f>
        <v>Points Transfer</v>
      </c>
      <c r="AM56" t="str">
        <f>IF(ISBLANK(VLOOKUP($C56&amp;$D56&amp;$G56,Setup!$D$2:$CX$500,COLUMNS($J56:AM56)+9,FALSE)),"",VLOOKUP($C56&amp;$D56&amp;$G56,Setup!$D$2:$CX$500,COLUMNS($J56:AM56)+9,FALSE))</f>
        <v/>
      </c>
      <c r="AN56" t="str">
        <f>IF(ISBLANK(VLOOKUP($C56&amp;$D56&amp;$G56,Setup!$D$2:$CX$500,COLUMNS($J56:AN56)+9,FALSE)),"",VLOOKUP($C56&amp;$D56&amp;$G56,Setup!$D$2:$CX$500,COLUMNS($J56:AN56)+9,FALSE))</f>
        <v>Shop At Partners</v>
      </c>
      <c r="AO56" t="str">
        <f>IF(ISBLANK(VLOOKUP($C56&amp;$D56&amp;$G56,Setup!$D$2:$CX$500,COLUMNS($J56:AO56)+9,FALSE)),"",VLOOKUP($C56&amp;$D56&amp;$G56,Setup!$D$2:$CX$500,COLUMNS($J56:AO56)+9,FALSE))</f>
        <v>Shop with Points</v>
      </c>
      <c r="AP56" t="str">
        <f>IF(ISBLANK(VLOOKUP($C56&amp;$D56&amp;$G56,Setup!$D$2:$CX$500,COLUMNS($J56:AP56)+9,FALSE)),"",VLOOKUP($C56&amp;$D56&amp;$G56,Setup!$D$2:$CX$500,COLUMNS($J56:AP56)+9,FALSE))</f>
        <v>Instant Rewards</v>
      </c>
      <c r="AQ56" t="str">
        <f>IF(ISBLANK(VLOOKUP($C56&amp;$D56&amp;$G56,Setup!$D$2:$CX$500,COLUMNS($J56:AQ56)+9,FALSE)),"",VLOOKUP($C56&amp;$D56&amp;$G56,Setup!$D$2:$CX$500,COLUMNS($J56:AQ56)+9,FALSE))</f>
        <v>SEE ALL »</v>
      </c>
      <c r="AR56" t="str">
        <f>IF(ISBLANK(VLOOKUP($C56&amp;$D56&amp;$G56,Setup!$D$2:$CX$500,COLUMNS($J56:AR56)+9,FALSE)),"",VLOOKUP($C56&amp;$D56&amp;$G56,Setup!$D$2:$CX$500,COLUMNS($J56:AR56)+9,FALSE))</f>
        <v/>
      </c>
      <c r="AS56" t="str">
        <f>IF(ISBLANK(VLOOKUP($C56&amp;$D56&amp;$G56,Setup!$D$2:$CX$500,COLUMNS($J56:AS56)+9,FALSE)),"",VLOOKUP($C56&amp;$D56&amp;$G56,Setup!$D$2:$CX$500,COLUMNS($J56:AS56)+9,FALSE))</f>
        <v/>
      </c>
      <c r="AT56" t="str">
        <f>IF(ISBLANK(VLOOKUP($C56&amp;$D56&amp;$G56,Setup!$D$2:$CX$500,COLUMNS($J56:AT56)+9,FALSE)),"",VLOOKUP($C56&amp;$D56&amp;$G56,Setup!$D$2:$CX$500,COLUMNS($J56:AT56)+9,FALSE))</f>
        <v/>
      </c>
      <c r="AU56" t="str">
        <f>IF(ISBLANK(VLOOKUP($C56&amp;$D56&amp;$G56,Setup!$D$2:$CX$500,COLUMNS($J56:AU56)+9,FALSE)),"",VLOOKUP($C56&amp;$D56&amp;$G56,Setup!$D$2:$CX$500,COLUMNS($J56:AU56)+9,FALSE))</f>
        <v/>
      </c>
      <c r="AV56" t="str">
        <f>IF(ISBLANK(VLOOKUP($C56&amp;$D56&amp;$G56,Setup!$D$2:$CX$500,COLUMNS($J56:AV56)+9,FALSE)),"",VLOOKUP($C56&amp;$D56&amp;$G56,Setup!$D$2:$CX$500,COLUMNS($J56:AV56)+9,FALSE))</f>
        <v/>
      </c>
      <c r="AW56" t="str">
        <f>IF(ISBLANK(VLOOKUP($C56&amp;$D56&amp;$G56,Setup!$D$2:$CX$500,COLUMNS($J56:AW56)+9,FALSE)),"",VLOOKUP($C56&amp;$D56&amp;$G56,Setup!$D$2:$CX$500,COLUMNS($J56:AW56)+9,FALSE))</f>
        <v/>
      </c>
      <c r="AX56" t="str">
        <f>IF(ISBLANK(VLOOKUP($C56&amp;$D56&amp;$G56,Setup!$D$2:$CX$500,COLUMNS($J56:AX56)+9,FALSE)),"",VLOOKUP($C56&amp;$D56&amp;$G56,Setup!$D$2:$CX$500,COLUMNS($J56:AX56)+9,FALSE))</f>
        <v>Offers and Privileges</v>
      </c>
      <c r="AY56" t="str">
        <f>IF(ISBLANK(VLOOKUP($C56&amp;$D56&amp;$G56,Setup!$D$2:$CX$500,COLUMNS($J56:AY56)+9,FALSE)),"",VLOOKUP($C56&amp;$D56&amp;$G56,Setup!$D$2:$CX$500,COLUMNS($J56:AY56)+9,FALSE))</f>
        <v>Citi World Privileges</v>
      </c>
      <c r="AZ56" t="str">
        <f>IF(ISBLANK(VLOOKUP($C56&amp;$D56&amp;$G56,Setup!$D$2:$CX$500,COLUMNS($J56:AZ56)+9,FALSE)),"",VLOOKUP($C56&amp;$D56&amp;$G56,Setup!$D$2:$CX$500,COLUMNS($J56:AZ56)+9,FALSE))</f>
        <v>Citibank Dining Privileges</v>
      </c>
      <c r="BA56" t="str">
        <f>IF(ISBLANK(VLOOKUP($C56&amp;$D56&amp;$G56,Setup!$D$2:$CX$500,COLUMNS($J56:BA56)+9,FALSE)),"",VLOOKUP($C56&amp;$D56&amp;$G56,Setup!$D$2:$CX$500,COLUMNS($J56:BA56)+9,FALSE))</f>
        <v>SEE ALL »</v>
      </c>
      <c r="BB56" t="str">
        <f>IF(ISBLANK(VLOOKUP($C56&amp;$D56&amp;$G56,Setup!$D$2:$CX$500,COLUMNS($J56:BB56)+9,FALSE)),"",VLOOKUP($C56&amp;$D56&amp;$G56,Setup!$D$2:$CX$500,COLUMNS($J56:BB56)+9,FALSE))</f>
        <v/>
      </c>
      <c r="BC56" t="str">
        <f>IF(ISBLANK(VLOOKUP($C56&amp;$D56&amp;$G56,Setup!$D$2:$CX$500,COLUMNS($J56:BC56)+9,FALSE)),"",VLOOKUP($C56&amp;$D56&amp;$G56,Setup!$D$2:$CX$500,COLUMNS($J56:BC56)+9,FALSE))</f>
        <v/>
      </c>
      <c r="BD56" t="str">
        <f>IF(ISBLANK(VLOOKUP($C56&amp;$D56&amp;$G56,Setup!$D$2:$CX$500,COLUMNS($J56:BD56)+9,FALSE)),"",VLOOKUP($C56&amp;$D56&amp;$G56,Setup!$D$2:$CX$500,COLUMNS($J56:BD56)+9,FALSE))</f>
        <v/>
      </c>
      <c r="BE56" t="str">
        <f>IF(ISBLANK(VLOOKUP($C56&amp;$D56&amp;$G56,Setup!$D$2:$CX$500,COLUMNS($J56:BE56)+9,FALSE)),"",VLOOKUP($C56&amp;$D56&amp;$G56,Setup!$D$2:$CX$500,COLUMNS($J56:BE56)+9,FALSE))</f>
        <v/>
      </c>
      <c r="BF56" t="str">
        <f>IF(ISBLANK(VLOOKUP($C56&amp;$D56&amp;$G56,Setup!$D$2:$CX$500,COLUMNS($J56:BF56)+9,FALSE)),"",VLOOKUP($C56&amp;$D56&amp;$G56,Setup!$D$2:$CX$500,COLUMNS($J56:BF56)+9,FALSE))</f>
        <v/>
      </c>
      <c r="BG56" t="str">
        <f>IF(ISBLANK(VLOOKUP($C56&amp;$D56&amp;$G56,Setup!$D$2:$CX$500,COLUMNS($J56:BG56)+9,FALSE)),"",VLOOKUP($C56&amp;$D56&amp;$G56,Setup!$D$2:$CX$500,COLUMNS($J56:BG56)+9,FALSE))</f>
        <v/>
      </c>
      <c r="BH56" t="str">
        <f>IF(ISBLANK(VLOOKUP($C56&amp;$D56&amp;$G56,Setup!$D$2:$CX$500,COLUMNS($J56:BH56)+9,FALSE)),"",VLOOKUP($C56&amp;$D56&amp;$G56,Setup!$D$2:$CX$500,COLUMNS($J56:BH56)+9,FALSE))</f>
        <v/>
      </c>
      <c r="BI56" t="str">
        <f>IF(ISBLANK(VLOOKUP($C56&amp;$D56&amp;$G56,Setup!$D$2:$CX$500,COLUMNS($J56:BI56)+9,FALSE)),"",VLOOKUP($C56&amp;$D56&amp;$G56,Setup!$D$2:$CX$500,COLUMNS($J56:BI56)+9,FALSE))</f>
        <v/>
      </c>
      <c r="BJ56" t="str">
        <f>IF(ISBLANK(VLOOKUP($C56&amp;$D56&amp;$G56,Setup!$D$2:$CX$500,COLUMNS($J56:BJ56)+9,FALSE)),"",VLOOKUP($C56&amp;$D56&amp;$G56,Setup!$D$2:$CX$500,COLUMNS($J56:BJ56)+9,FALSE))</f>
        <v/>
      </c>
      <c r="BK56" t="str">
        <f>IF(ISBLANK(VLOOKUP($C56&amp;$D56&amp;$G56,Setup!$D$2:$CX$500,COLUMNS($J56:BK56)+9,FALSE)),"",VLOOKUP($C56&amp;$D56&amp;$G56,Setup!$D$2:$CX$500,COLUMNS($J56:BK56)+9,FALSE))</f>
        <v/>
      </c>
      <c r="BL56" t="str">
        <f>IF(ISBLANK(VLOOKUP($C56&amp;$D56&amp;$G56,Setup!$D$2:$CX$500,COLUMNS($J56:BL56)+9,FALSE)),"",VLOOKUP($C56&amp;$D56&amp;$G56,Setup!$D$2:$CX$500,COLUMNS($J56:BL56)+9,FALSE))</f>
        <v/>
      </c>
      <c r="BM56" t="str">
        <f>IF(ISBLANK(VLOOKUP($C56&amp;$D56&amp;$G56,Setup!$D$2:$CX$500,COLUMNS($J56:BM56)+9,FALSE)),"",VLOOKUP($C56&amp;$D56&amp;$G56,Setup!$D$2:$CX$500,COLUMNS($J56:BM56)+9,FALSE))</f>
        <v/>
      </c>
      <c r="BN56" t="str">
        <f>IF(ISBLANK(VLOOKUP($C56&amp;$D56&amp;$G56,Setup!$D$2:$CX$500,COLUMNS($J56:BN56)+9,FALSE)),"",VLOOKUP($C56&amp;$D56&amp;$G56,Setup!$D$2:$CX$500,COLUMNS($J56:BN56)+9,FALSE))</f>
        <v/>
      </c>
      <c r="BO56" t="str">
        <f>IF(ISBLANK(VLOOKUP($C56&amp;$D56&amp;$G56,Setup!$D$2:$CX$500,COLUMNS($J56:BO56)+9,FALSE)),"",VLOOKUP($C56&amp;$D56&amp;$G56,Setup!$D$2:$CX$500,COLUMNS($J56:BO56)+9,FALSE))</f>
        <v/>
      </c>
      <c r="BP56" t="str">
        <f>IF(ISBLANK(VLOOKUP($C56&amp;$D56&amp;$G56,Setup!$D$2:$CX$500,COLUMNS($J56:BP56)+9,FALSE)),"",VLOOKUP($C56&amp;$D56&amp;$G56,Setup!$D$2:$CX$500,COLUMNS($J56:BP56)+9,FALSE))</f>
        <v/>
      </c>
      <c r="BQ56" t="str">
        <f>IF(ISBLANK(VLOOKUP($C56&amp;$D56&amp;$G56,Setup!$D$2:$CX$500,COLUMNS($J56:BQ56)+9,FALSE)),"",VLOOKUP($C56&amp;$D56&amp;$G56,Setup!$D$2:$CX$500,COLUMNS($J56:BQ56)+9,FALSE))</f>
        <v/>
      </c>
      <c r="BR56" t="str">
        <f>IF(ISBLANK(VLOOKUP($C56&amp;$D56&amp;$G56,Setup!$D$2:$CX$500,COLUMNS($J56:BR56)+9,FALSE)),"",VLOOKUP($C56&amp;$D56&amp;$G56,Setup!$D$2:$CX$500,COLUMNS($J56:BR56)+9,FALSE))</f>
        <v/>
      </c>
      <c r="BS56" t="str">
        <f>IF(ISBLANK(VLOOKUP($C56&amp;$D56&amp;$G56,Setup!$D$2:$CX$500,COLUMNS($J56:BS56)+9,FALSE)),"",VLOOKUP($C56&amp;$D56&amp;$G56,Setup!$D$2:$CX$500,COLUMNS($J56:BS56)+9,FALSE))</f>
        <v/>
      </c>
      <c r="BT56" t="str">
        <f>IF(ISBLANK(VLOOKUP($C56&amp;$D56&amp;$G56,Setup!$D$2:$CX$500,COLUMNS($J56:BT56)+9,FALSE)),"",VLOOKUP($C56&amp;$D56&amp;$G56,Setup!$D$2:$CX$500,COLUMNS($J56:BT56)+9,FALSE))</f>
        <v/>
      </c>
      <c r="BU56" t="str">
        <f>IF(ISBLANK(VLOOKUP($C56&amp;$D56&amp;$G56,Setup!$D$2:$CX$500,COLUMNS($J56:BU56)+9,FALSE)),"",VLOOKUP($C56&amp;$D56&amp;$G56,Setup!$D$2:$CX$500,COLUMNS($J56:BU56)+9,FALSE))</f>
        <v/>
      </c>
      <c r="BV56" t="str">
        <f>IF(ISBLANK(VLOOKUP($C56&amp;$D56&amp;$G56,Setup!$D$2:$CX$500,COLUMNS($J56:BV56)+9,FALSE)),"",VLOOKUP($C56&amp;$D56&amp;$G56,Setup!$D$2:$CX$500,COLUMNS($J56:BV56)+9,FALSE))</f>
        <v/>
      </c>
      <c r="BW56" t="str">
        <f>IF(ISBLANK(VLOOKUP($C56&amp;$D56&amp;$G56,Setup!$D$2:$CX$500,COLUMNS($J56:BW56)+9,FALSE)),"",VLOOKUP($C56&amp;$D56&amp;$G56,Setup!$D$2:$CX$500,COLUMNS($J56:BW56)+9,FALSE))</f>
        <v/>
      </c>
      <c r="BX56" t="str">
        <f>IF(ISBLANK(VLOOKUP($C56&amp;$D56&amp;$G56,Setup!$D$2:$CX$500,COLUMNS($J56:BX56)+9,FALSE)),"",VLOOKUP($C56&amp;$D56&amp;$G56,Setup!$D$2:$CX$500,COLUMNS($J56:BX56)+9,FALSE))</f>
        <v/>
      </c>
      <c r="BY56" t="str">
        <f>IF(ISBLANK(VLOOKUP($C56&amp;$D56&amp;$G56,Setup!$D$2:$CX$500,COLUMNS($J56:BY56)+9,FALSE)),"",VLOOKUP($C56&amp;$D56&amp;$G56,Setup!$D$2:$CX$500,COLUMNS($J56:BY56)+9,FALSE))</f>
        <v/>
      </c>
      <c r="BZ56" t="str">
        <f>IF(ISBLANK(VLOOKUP($C56&amp;$D56&amp;$G56,Setup!$D$2:$CX$500,COLUMNS($J56:BZ56)+9,FALSE)),"",VLOOKUP($C56&amp;$D56&amp;$G56,Setup!$D$2:$CX$500,COLUMNS($J56:BZ56)+9,FALSE))</f>
        <v/>
      </c>
      <c r="CA56" t="str">
        <f>IF(ISBLANK(VLOOKUP($C56&amp;$D56&amp;$G56,Setup!$D$2:$CX$500,COLUMNS($J56:CA56)+9,FALSE)),"",VLOOKUP($C56&amp;$D56&amp;$G56,Setup!$D$2:$CX$500,COLUMNS($J56:CA56)+9,FALSE))</f>
        <v/>
      </c>
      <c r="CB56" t="str">
        <f>IF(ISBLANK(VLOOKUP($C56&amp;$D56&amp;$G56,Setup!$D$2:$CX$500,COLUMNS($J56:CB56)+9,FALSE)),"",VLOOKUP($C56&amp;$D56&amp;$G56,Setup!$D$2:$CX$500,COLUMNS($J56:CB56)+9,FALSE))</f>
        <v/>
      </c>
      <c r="CC56" t="str">
        <f>IF(ISBLANK(VLOOKUP($C56&amp;$D56&amp;$G56,Setup!$D$2:$CX$500,COLUMNS($J56:CC56)+9,FALSE)),"",VLOOKUP($C56&amp;$D56&amp;$G56,Setup!$D$2:$CX$500,COLUMNS($J56:CC56)+9,FALSE))</f>
        <v/>
      </c>
      <c r="CD56" t="str">
        <f>IF(ISBLANK(VLOOKUP($C56&amp;$D56&amp;$G56,Setup!$D$2:$CX$500,COLUMNS($J56:CD56)+9,FALSE)),"",VLOOKUP($C56&amp;$D56&amp;$G56,Setup!$D$2:$CX$500,COLUMNS($J56:CD56)+9,FALSE))</f>
        <v/>
      </c>
      <c r="CE56" t="str">
        <f>IF(ISBLANK(VLOOKUP($C56&amp;$D56&amp;$G56,Setup!$D$2:$CX$500,COLUMNS($J56:CE56)+9,FALSE)),"",VLOOKUP($C56&amp;$D56&amp;$G56,Setup!$D$2:$CX$500,COLUMNS($J56:CE56)+9,FALSE))</f>
        <v/>
      </c>
      <c r="CF56" t="str">
        <f>IF(ISBLANK(VLOOKUP($C56&amp;$D56&amp;$G56,Setup!$D$2:$CX$500,COLUMNS($J56:CF56)+9,FALSE)),"",VLOOKUP($C56&amp;$D56&amp;$G56,Setup!$D$2:$CX$500,COLUMNS($J56:CF56)+9,FALSE))</f>
        <v/>
      </c>
      <c r="CG56" t="str">
        <f>IF(ISBLANK(VLOOKUP($C56&amp;$D56&amp;$G56,Setup!$D$2:$CX$500,COLUMNS($J56:CG56)+9,FALSE)),"",VLOOKUP($C56&amp;$D56&amp;$G56,Setup!$D$2:$CX$500,COLUMNS($J56:CG56)+9,FALSE))</f>
        <v/>
      </c>
      <c r="CH56" t="str">
        <f>IF(ISBLANK(VLOOKUP($C56&amp;$D56&amp;$G56,Setup!$D$2:$CX$500,COLUMNS($J56:CH56)+9,FALSE)),"",VLOOKUP($C56&amp;$D56&amp;$G56,Setup!$D$2:$CX$500,COLUMNS($J56:CH56)+9,FALSE))</f>
        <v/>
      </c>
      <c r="CI56" t="str">
        <f>IF(ISBLANK(VLOOKUP($C56&amp;$D56&amp;$G56,Setup!$D$2:$CX$500,COLUMNS($J56:CI56)+9,FALSE)),"",VLOOKUP($C56&amp;$D56&amp;$G56,Setup!$D$2:$CX$500,COLUMNS($J56:CI56)+9,FALSE))</f>
        <v/>
      </c>
      <c r="CJ56" t="str">
        <f>IF(ISBLANK(VLOOKUP($C56&amp;$D56&amp;$G56,Setup!$D$2:$CX$500,COLUMNS($J56:CJ56)+9,FALSE)),"",VLOOKUP($C56&amp;$D56&amp;$G56,Setup!$D$2:$CX$500,COLUMNS($J56:CJ56)+9,FALSE))</f>
        <v/>
      </c>
      <c r="CK56" t="str">
        <f>IF(ISBLANK(VLOOKUP($C56&amp;$D56&amp;$G56,Setup!$D$2:$CX$500,COLUMNS($J56:CK56)+9,FALSE)),"",VLOOKUP($C56&amp;$D56&amp;$G56,Setup!$D$2:$CX$500,COLUMNS($J56:CK56)+9,FALSE))</f>
        <v/>
      </c>
      <c r="CL56" t="str">
        <f>IF(ISBLANK(VLOOKUP($C56&amp;$D56&amp;$G56,Setup!$D$2:$CX$500,COLUMNS($J56:CL56)+9,FALSE)),"",VLOOKUP($C56&amp;$D56&amp;$G56,Setup!$D$2:$CX$500,COLUMNS($J56:CL56)+9,FALSE))</f>
        <v/>
      </c>
      <c r="CM56" t="str">
        <f>IF(ISBLANK(VLOOKUP($C56&amp;$D56&amp;$G56,Setup!$D$2:$CX$500,COLUMNS($J56:CM56)+9,FALSE)),"",VLOOKUP($C56&amp;$D56&amp;$G56,Setup!$D$2:$CX$500,COLUMNS($J56:CM56)+9,FALSE))</f>
        <v/>
      </c>
      <c r="CN56" t="str">
        <f>IF(ISBLANK(VLOOKUP($C56&amp;$D56&amp;$G56,Setup!$D$2:$CX$500,COLUMNS($J56:CN56)+9,FALSE)),"",VLOOKUP($C56&amp;$D56&amp;$G56,Setup!$D$2:$CX$500,COLUMNS($J56:CN56)+9,FALSE))</f>
        <v/>
      </c>
      <c r="CO56" t="str">
        <f>IF(ISBLANK(VLOOKUP($C56&amp;$D56&amp;$G56,Setup!$D$2:$CX$500,COLUMNS($J56:CO56)+9,FALSE)),"",VLOOKUP($C56&amp;$D56&amp;$G56,Setup!$D$2:$CX$500,COLUMNS($J56:CO56)+9,FALSE))</f>
        <v/>
      </c>
      <c r="CP56" t="str">
        <f>IF(ISBLANK(VLOOKUP($C56&amp;$D56&amp;$G56,Setup!$D$2:$CX$500,COLUMNS($J56:CP56)+9,FALSE)),"",VLOOKUP($C56&amp;$D56&amp;$G56,Setup!$D$2:$CX$500,COLUMNS($J56:CP56)+9,FALSE))</f>
        <v/>
      </c>
      <c r="CQ56" t="str">
        <f>IF(ISBLANK(VLOOKUP($C56&amp;$D56&amp;$G56,Setup!$D$2:$CX$500,COLUMNS($J56:CQ56)+9,FALSE)),"",VLOOKUP($C56&amp;$D56&amp;$G56,Setup!$D$2:$CX$500,COLUMNS($J56:CQ56)+9,FALSE))</f>
        <v/>
      </c>
      <c r="CR56" t="str">
        <f>IF(ISBLANK(VLOOKUP($C56&amp;$D56&amp;$G56,Setup!$D$2:$CX$500,COLUMNS($J56:CR56)+9,FALSE)),"",VLOOKUP($C56&amp;$D56&amp;$G56,Setup!$D$2:$CX$500,COLUMNS($J56:CR56)+9,FALSE))</f>
        <v/>
      </c>
      <c r="CS56" t="str">
        <f>IF(ISBLANK(VLOOKUP($C56&amp;$D56&amp;$G56,Setup!$D$2:$CX$500,COLUMNS($J56:CS56)+9,FALSE)),"",VLOOKUP($C56&amp;$D56&amp;$G56,Setup!$D$2:$CX$500,COLUMNS($J56:CS56)+9,FALSE))</f>
        <v/>
      </c>
      <c r="CT56" t="str">
        <f>IF(ISBLANK(VLOOKUP($C56&amp;$D56&amp;$G56,Setup!$D$2:$CX$500,COLUMNS($J56:CT56)+9,FALSE)),"",VLOOKUP($C56&amp;$D56&amp;$G56,Setup!$D$2:$CX$500,COLUMNS($J56:CT56)+9,FALSE))</f>
        <v/>
      </c>
      <c r="CU56" t="str">
        <f>IF(ISBLANK(VLOOKUP($C56&amp;$D56&amp;$G56,Setup!$D$2:$CX$500,COLUMNS($J56:CU56)+9,FALSE)),"",VLOOKUP($C56&amp;$D56&amp;$G56,Setup!$D$2:$CX$500,COLUMNS($J56:CU56)+9,FALSE))</f>
        <v/>
      </c>
    </row>
    <row r="57" spans="1:99" x14ac:dyDescent="0.25">
      <c r="A57" t="s">
        <v>515</v>
      </c>
      <c r="B57" t="s">
        <v>156</v>
      </c>
      <c r="C57" s="1" t="s">
        <v>19</v>
      </c>
      <c r="D57" s="1" t="s">
        <v>212</v>
      </c>
      <c r="E57" s="1" t="s">
        <v>599</v>
      </c>
      <c r="F57" s="1" t="s">
        <v>205</v>
      </c>
      <c r="G57" s="1" t="s">
        <v>213</v>
      </c>
      <c r="H57" s="1" t="s">
        <v>600</v>
      </c>
      <c r="I57" s="1" t="s">
        <v>586</v>
      </c>
      <c r="J57" t="str">
        <f>IF(ISBLANK(VLOOKUP($C57&amp;$D57&amp;$G57,Setup!$D$2:$CX$500,COLUMNS($J57:J57)+9,FALSE)),"",VLOOKUP($C57&amp;$D57&amp;$G57,Setup!$D$2:$CX$500,COLUMNS($J57:J57)+9,FALSE))</f>
        <v>ของกำนัล</v>
      </c>
      <c r="K57" t="str">
        <f>IF(ISBLANK(VLOOKUP($C57&amp;$D57&amp;$G57,Setup!$D$2:$CX$500,COLUMNS($J57:K57)+9,FALSE)),"",VLOOKUP($C57&amp;$D57&amp;$G57,Setup!$D$2:$CX$500,COLUMNS($J57:K57)+9,FALSE))</f>
        <v>ดูทั้งหมด »</v>
      </c>
      <c r="L57" t="str">
        <f>IF(ISBLANK(VLOOKUP($C57&amp;$D57&amp;$G57,Setup!$D$2:$CX$500,COLUMNS($J57:L57)+9,FALSE)),"",VLOOKUP($C57&amp;$D57&amp;$G57,Setup!$D$2:$CX$500,COLUMNS($J57:L57)+9,FALSE))</f>
        <v/>
      </c>
      <c r="M57" t="str">
        <f>IF(ISBLANK(VLOOKUP($C57&amp;$D57&amp;$G57,Setup!$D$2:$CX$500,COLUMNS($J57:M57)+9,FALSE)),"",VLOOKUP($C57&amp;$D57&amp;$G57,Setup!$D$2:$CX$500,COLUMNS($J57:M57)+9,FALSE))</f>
        <v/>
      </c>
      <c r="N57" t="str">
        <f>IF(ISBLANK(VLOOKUP($C57&amp;$D57&amp;$G57,Setup!$D$2:$CX$500,COLUMNS($J57:N57)+9,FALSE)),"",VLOOKUP($C57&amp;$D57&amp;$G57,Setup!$D$2:$CX$500,COLUMNS($J57:N57)+9,FALSE))</f>
        <v/>
      </c>
      <c r="O57" t="str">
        <f>IF(ISBLANK(VLOOKUP($C57&amp;$D57&amp;$G57,Setup!$D$2:$CX$500,COLUMNS($J57:O57)+9,FALSE)),"",VLOOKUP($C57&amp;$D57&amp;$G57,Setup!$D$2:$CX$500,COLUMNS($J57:O57)+9,FALSE))</f>
        <v/>
      </c>
      <c r="P57" t="str">
        <f>IF(ISBLANK(VLOOKUP($C57&amp;$D57&amp;$G57,Setup!$D$2:$CX$500,COLUMNS($J57:P57)+9,FALSE)),"",VLOOKUP($C57&amp;$D57&amp;$G57,Setup!$D$2:$CX$500,COLUMNS($J57:P57)+9,FALSE))</f>
        <v/>
      </c>
      <c r="Q57" t="str">
        <f>IF(ISBLANK(VLOOKUP($C57&amp;$D57&amp;$G57,Setup!$D$2:$CX$500,COLUMNS($J57:Q57)+9,FALSE)),"",VLOOKUP($C57&amp;$D57&amp;$G57,Setup!$D$2:$CX$500,COLUMNS($J57:Q57)+9,FALSE))</f>
        <v/>
      </c>
      <c r="R57" t="str">
        <f>IF(ISBLANK(VLOOKUP($C57&amp;$D57&amp;$G57,Setup!$D$2:$CX$500,COLUMNS($J57:R57)+9,FALSE)),"",VLOOKUP($C57&amp;$D57&amp;$G57,Setup!$D$2:$CX$500,COLUMNS($J57:R57)+9,FALSE))</f>
        <v/>
      </c>
      <c r="S57" t="str">
        <f>IF(ISBLANK(VLOOKUP($C57&amp;$D57&amp;$G57,Setup!$D$2:$CX$500,COLUMNS($J57:S57)+9,FALSE)),"",VLOOKUP($C57&amp;$D57&amp;$G57,Setup!$D$2:$CX$500,COLUMNS($J57:S57)+9,FALSE))</f>
        <v/>
      </c>
      <c r="T57" t="str">
        <f>IF(ISBLANK(VLOOKUP($C57&amp;$D57&amp;$G57,Setup!$D$2:$CX$500,COLUMNS($J57:T57)+9,FALSE)),"",VLOOKUP($C57&amp;$D57&amp;$G57,Setup!$D$2:$CX$500,COLUMNS($J57:T57)+9,FALSE))</f>
        <v>คะแนนเงินสด</v>
      </c>
      <c r="U57" t="str">
        <f>IF(ISBLANK(VLOOKUP($C57&amp;$D57&amp;$G57,Setup!$D$2:$CX$500,COLUMNS($J57:U57)+9,FALSE)),"",VLOOKUP($C57&amp;$D57&amp;$G57,Setup!$D$2:$CX$500,COLUMNS($J57:U57)+9,FALSE))</f>
        <v xml:space="preserve">ลดค่าใช้จ่ายง่ายๆ ด้วย </v>
      </c>
      <c r="V57" t="str">
        <f>IF(ISBLANK(VLOOKUP($C57&amp;$D57&amp;$G57,Setup!$D$2:$CX$500,COLUMNS($J57:V57)+9,FALSE)),"",VLOOKUP($C57&amp;$D57&amp;$G57,Setup!$D$2:$CX$500,COLUMNS($J57:V57)+9,FALSE))</f>
        <v>บัตรกำนัล</v>
      </c>
      <c r="W57" t="str">
        <f>IF(ISBLANK(VLOOKUP($C57&amp;$D57&amp;$G57,Setup!$D$2:$CX$500,COLUMNS($J57:W57)+9,FALSE)),"",VLOOKUP($C57&amp;$D57&amp;$G57,Setup!$D$2:$CX$500,COLUMNS($J57:W57)+9,FALSE))</f>
        <v>เครดิตเงินคืน</v>
      </c>
      <c r="X57" t="str">
        <f>IF(ISBLANK(VLOOKUP($C57&amp;$D57&amp;$G57,Setup!$D$2:$CX$500,COLUMNS($J57:X57)+9,FALSE)),"",VLOOKUP($C57&amp;$D57&amp;$G57,Setup!$D$2:$CX$500,COLUMNS($J57:X57)+9,FALSE))</f>
        <v>เงินบริจาค</v>
      </c>
      <c r="Y57" t="str">
        <f>IF(ISBLANK(VLOOKUP($C57&amp;$D57&amp;$G57,Setup!$D$2:$CX$500,COLUMNS($J57:Y57)+9,FALSE)),"",VLOOKUP($C57&amp;$D57&amp;$G57,Setup!$D$2:$CX$500,COLUMNS($J57:Y57)+9,FALSE))</f>
        <v>ดูรายการคะแนนเงินสดทั้งหมด &gt;&gt;</v>
      </c>
      <c r="Z57" t="str">
        <f>IF(ISBLANK(VLOOKUP($C57&amp;$D57&amp;$G57,Setup!$D$2:$CX$500,COLUMNS($J57:Z57)+9,FALSE)),"",VLOOKUP($C57&amp;$D57&amp;$G57,Setup!$D$2:$CX$500,COLUMNS($J57:Z57)+9,FALSE))</f>
        <v/>
      </c>
      <c r="AA57" t="str">
        <f>IF(ISBLANK(VLOOKUP($C57&amp;$D57&amp;$G57,Setup!$D$2:$CX$500,COLUMNS($J57:AA57)+9,FALSE)),"",VLOOKUP($C57&amp;$D57&amp;$G57,Setup!$D$2:$CX$500,COLUMNS($J57:AA57)+9,FALSE))</f>
        <v/>
      </c>
      <c r="AB57" t="str">
        <f>IF(ISBLANK(VLOOKUP($C57&amp;$D57&amp;$G57,Setup!$D$2:$CX$500,COLUMNS($J57:AB57)+9,FALSE)),"",VLOOKUP($C57&amp;$D57&amp;$G57,Setup!$D$2:$CX$500,COLUMNS($J57:AB57)+9,FALSE))</f>
        <v/>
      </c>
      <c r="AC57" t="str">
        <f>IF(ISBLANK(VLOOKUP($C57&amp;$D57&amp;$G57,Setup!$D$2:$CX$500,COLUMNS($J57:AC57)+9,FALSE)),"",VLOOKUP($C57&amp;$D57&amp;$G57,Setup!$D$2:$CX$500,COLUMNS($J57:AC57)+9,FALSE))</f>
        <v/>
      </c>
      <c r="AD57" t="str">
        <f>IF(ISBLANK(VLOOKUP($C57&amp;$D57&amp;$G57,Setup!$D$2:$CX$500,COLUMNS($J57:AD57)+9,FALSE)),"",VLOOKUP($C57&amp;$D57&amp;$G57,Setup!$D$2:$CX$500,COLUMNS($J57:AD57)+9,FALSE))</f>
        <v>ท่องเที่ยว</v>
      </c>
      <c r="AE57" t="str">
        <f>IF(ISBLANK(VLOOKUP($C57&amp;$D57&amp;$G57,Setup!$D$2:$CX$500,COLUMNS($J57:AE57)+9,FALSE)),"",VLOOKUP($C57&amp;$D57&amp;$G57,Setup!$D$2:$CX$500,COLUMNS($J57:AE57)+9,FALSE))</f>
        <v>เที่ยวบิน</v>
      </c>
      <c r="AF57" t="str">
        <f>IF(ISBLANK(VLOOKUP($C57&amp;$D57&amp;$G57,Setup!$D$2:$CX$500,COLUMNS($J57:AF57)+9,FALSE)),"",VLOOKUP($C57&amp;$D57&amp;$G57,Setup!$D$2:$CX$500,COLUMNS($J57:AF57)+9,FALSE))</f>
        <v>โรงแรม</v>
      </c>
      <c r="AG57" t="str">
        <f>IF(ISBLANK(VLOOKUP($C57&amp;$D57&amp;$G57,Setup!$D$2:$CX$500,COLUMNS($J57:AG57)+9,FALSE)),"",VLOOKUP($C57&amp;$D57&amp;$G57,Setup!$D$2:$CX$500,COLUMNS($J57:AG57)+9,FALSE))</f>
        <v>รถเช่า</v>
      </c>
      <c r="AH57" t="str">
        <f>IF(ISBLANK(VLOOKUP($C57&amp;$D57&amp;$G57,Setup!$D$2:$CX$500,COLUMNS($J57:AH57)+9,FALSE)),"",VLOOKUP($C57&amp;$D57&amp;$G57,Setup!$D$2:$CX$500,COLUMNS($J57:AH57)+9,FALSE))</f>
        <v>ข้อเสนอ</v>
      </c>
      <c r="AI57" t="str">
        <f>IF(ISBLANK(VLOOKUP($C57&amp;$D57&amp;$G57,Setup!$D$2:$CX$500,COLUMNS($J57:AI57)+9,FALSE)),"",VLOOKUP($C57&amp;$D57&amp;$G57,Setup!$D$2:$CX$500,COLUMNS($J57:AI57)+9,FALSE))</f>
        <v>กิจกรรม</v>
      </c>
      <c r="AJ57" t="str">
        <f>IF(ISBLANK(VLOOKUP($C57&amp;$D57&amp;$G57,Setup!$D$2:$CX$500,COLUMNS($J57:AJ57)+9,FALSE)),"",VLOOKUP($C57&amp;$D57&amp;$G57,Setup!$D$2:$CX$500,COLUMNS($J57:AJ57)+9,FALSE))</f>
        <v>การเดินทางของฉัน</v>
      </c>
      <c r="AK57" t="str">
        <f>IF(ISBLANK(VLOOKUP($C57&amp;$D57&amp;$G57,Setup!$D$2:$CX$500,COLUMNS($J57:AK57)+9,FALSE)),"",VLOOKUP($C57&amp;$D57&amp;$G57,Setup!$D$2:$CX$500,COLUMNS($J57:AK57)+9,FALSE))</f>
        <v>แผนการเดินทาง</v>
      </c>
      <c r="AL57" t="str">
        <f>IF(ISBLANK(VLOOKUP($C57&amp;$D57&amp;$G57,Setup!$D$2:$CX$500,COLUMNS($J57:AL57)+9,FALSE)),"",VLOOKUP($C57&amp;$D57&amp;$G57,Setup!$D$2:$CX$500,COLUMNS($J57:AL57)+9,FALSE))</f>
        <v>โอนคะแนนสะสม</v>
      </c>
      <c r="AM57" t="str">
        <f>IF(ISBLANK(VLOOKUP($C57&amp;$D57&amp;$G57,Setup!$D$2:$CX$500,COLUMNS($J57:AM57)+9,FALSE)),"",VLOOKUP($C57&amp;$D57&amp;$G57,Setup!$D$2:$CX$500,COLUMNS($J57:AM57)+9,FALSE))</f>
        <v/>
      </c>
      <c r="AN57" t="str">
        <f>IF(ISBLANK(VLOOKUP($C57&amp;$D57&amp;$G57,Setup!$D$2:$CX$500,COLUMNS($J57:AN57)+9,FALSE)),"",VLOOKUP($C57&amp;$D57&amp;$G57,Setup!$D$2:$CX$500,COLUMNS($J57:AN57)+9,FALSE))</f>
        <v>แลกคะแนนสะสม ณ ร้านค้า</v>
      </c>
      <c r="AO57" t="str">
        <f>IF(ISBLANK(VLOOKUP($C57&amp;$D57&amp;$G57,Setup!$D$2:$CX$500,COLUMNS($J57:AO57)+9,FALSE)),"",VLOOKUP($C57&amp;$D57&amp;$G57,Setup!$D$2:$CX$500,COLUMNS($J57:AO57)+9,FALSE))</f>
        <v>แลกซื้อด้วยคะแนนสะสม</v>
      </c>
      <c r="AP57" t="str">
        <f>IF(ISBLANK(VLOOKUP($C57&amp;$D57&amp;$G57,Setup!$D$2:$CX$500,COLUMNS($J57:AP57)+9,FALSE)),"",VLOOKUP($C57&amp;$D57&amp;$G57,Setup!$D$2:$CX$500,COLUMNS($J57:AP57)+9,FALSE))</f>
        <v>แลกรับของกำนัลทันที่ที่จุดขาย</v>
      </c>
      <c r="AQ57" t="str">
        <f>IF(ISBLANK(VLOOKUP($C57&amp;$D57&amp;$G57,Setup!$D$2:$CX$500,COLUMNS($J57:AQ57)+9,FALSE)),"",VLOOKUP($C57&amp;$D57&amp;$G57,Setup!$D$2:$CX$500,COLUMNS($J57:AQ57)+9,FALSE))</f>
        <v>ดูทั้งหมด »</v>
      </c>
      <c r="AR57" t="str">
        <f>IF(ISBLANK(VLOOKUP($C57&amp;$D57&amp;$G57,Setup!$D$2:$CX$500,COLUMNS($J57:AR57)+9,FALSE)),"",VLOOKUP($C57&amp;$D57&amp;$G57,Setup!$D$2:$CX$500,COLUMNS($J57:AR57)+9,FALSE))</f>
        <v/>
      </c>
      <c r="AS57" t="str">
        <f>IF(ISBLANK(VLOOKUP($C57&amp;$D57&amp;$G57,Setup!$D$2:$CX$500,COLUMNS($J57:AS57)+9,FALSE)),"",VLOOKUP($C57&amp;$D57&amp;$G57,Setup!$D$2:$CX$500,COLUMNS($J57:AS57)+9,FALSE))</f>
        <v/>
      </c>
      <c r="AT57" t="str">
        <f>IF(ISBLANK(VLOOKUP($C57&amp;$D57&amp;$G57,Setup!$D$2:$CX$500,COLUMNS($J57:AT57)+9,FALSE)),"",VLOOKUP($C57&amp;$D57&amp;$G57,Setup!$D$2:$CX$500,COLUMNS($J57:AT57)+9,FALSE))</f>
        <v/>
      </c>
      <c r="AU57" t="str">
        <f>IF(ISBLANK(VLOOKUP($C57&amp;$D57&amp;$G57,Setup!$D$2:$CX$500,COLUMNS($J57:AU57)+9,FALSE)),"",VLOOKUP($C57&amp;$D57&amp;$G57,Setup!$D$2:$CX$500,COLUMNS($J57:AU57)+9,FALSE))</f>
        <v/>
      </c>
      <c r="AV57" t="str">
        <f>IF(ISBLANK(VLOOKUP($C57&amp;$D57&amp;$G57,Setup!$D$2:$CX$500,COLUMNS($J57:AV57)+9,FALSE)),"",VLOOKUP($C57&amp;$D57&amp;$G57,Setup!$D$2:$CX$500,COLUMNS($J57:AV57)+9,FALSE))</f>
        <v/>
      </c>
      <c r="AW57" t="str">
        <f>IF(ISBLANK(VLOOKUP($C57&amp;$D57&amp;$G57,Setup!$D$2:$CX$500,COLUMNS($J57:AW57)+9,FALSE)),"",VLOOKUP($C57&amp;$D57&amp;$G57,Setup!$D$2:$CX$500,COLUMNS($J57:AW57)+9,FALSE))</f>
        <v/>
      </c>
      <c r="AX57" t="str">
        <f>IF(ISBLANK(VLOOKUP($C57&amp;$D57&amp;$G57,Setup!$D$2:$CX$500,COLUMNS($J57:AX57)+9,FALSE)),"",VLOOKUP($C57&amp;$D57&amp;$G57,Setup!$D$2:$CX$500,COLUMNS($J57:AX57)+9,FALSE))</f>
        <v>ข้อเสนอและสิทธิพิเศษ</v>
      </c>
      <c r="AY57" t="str">
        <f>IF(ISBLANK(VLOOKUP($C57&amp;$D57&amp;$G57,Setup!$D$2:$CX$500,COLUMNS($J57:AY57)+9,FALSE)),"",VLOOKUP($C57&amp;$D57&amp;$G57,Setup!$D$2:$CX$500,COLUMNS($J57:AY57)+9,FALSE))</f>
        <v>สิทธิประโยชน์ทั่วทุกมุมโลก</v>
      </c>
      <c r="AZ57" t="str">
        <f>IF(ISBLANK(VLOOKUP($C57&amp;$D57&amp;$G57,Setup!$D$2:$CX$500,COLUMNS($J57:AZ57)+9,FALSE)),"",VLOOKUP($C57&amp;$D57&amp;$G57,Setup!$D$2:$CX$500,COLUMNS($J57:AZ57)+9,FALSE))</f>
        <v>สิทธิพิเศษ ณ ร้านอาหาร</v>
      </c>
      <c r="BA57" t="str">
        <f>IF(ISBLANK(VLOOKUP($C57&amp;$D57&amp;$G57,Setup!$D$2:$CX$500,COLUMNS($J57:BA57)+9,FALSE)),"",VLOOKUP($C57&amp;$D57&amp;$G57,Setup!$D$2:$CX$500,COLUMNS($J57:BA57)+9,FALSE))</f>
        <v>ดูทั้งหมด »</v>
      </c>
      <c r="BB57" t="str">
        <f>IF(ISBLANK(VLOOKUP($C57&amp;$D57&amp;$G57,Setup!$D$2:$CX$500,COLUMNS($J57:BB57)+9,FALSE)),"",VLOOKUP($C57&amp;$D57&amp;$G57,Setup!$D$2:$CX$500,COLUMNS($J57:BB57)+9,FALSE))</f>
        <v/>
      </c>
      <c r="BC57" t="str">
        <f>IF(ISBLANK(VLOOKUP($C57&amp;$D57&amp;$G57,Setup!$D$2:$CX$500,COLUMNS($J57:BC57)+9,FALSE)),"",VLOOKUP($C57&amp;$D57&amp;$G57,Setup!$D$2:$CX$500,COLUMNS($J57:BC57)+9,FALSE))</f>
        <v/>
      </c>
      <c r="BD57" t="str">
        <f>IF(ISBLANK(VLOOKUP($C57&amp;$D57&amp;$G57,Setup!$D$2:$CX$500,COLUMNS($J57:BD57)+9,FALSE)),"",VLOOKUP($C57&amp;$D57&amp;$G57,Setup!$D$2:$CX$500,COLUMNS($J57:BD57)+9,FALSE))</f>
        <v/>
      </c>
      <c r="BE57" t="str">
        <f>IF(ISBLANK(VLOOKUP($C57&amp;$D57&amp;$G57,Setup!$D$2:$CX$500,COLUMNS($J57:BE57)+9,FALSE)),"",VLOOKUP($C57&amp;$D57&amp;$G57,Setup!$D$2:$CX$500,COLUMNS($J57:BE57)+9,FALSE))</f>
        <v/>
      </c>
      <c r="BF57" t="str">
        <f>IF(ISBLANK(VLOOKUP($C57&amp;$D57&amp;$G57,Setup!$D$2:$CX$500,COLUMNS($J57:BF57)+9,FALSE)),"",VLOOKUP($C57&amp;$D57&amp;$G57,Setup!$D$2:$CX$500,COLUMNS($J57:BF57)+9,FALSE))</f>
        <v/>
      </c>
      <c r="BG57" t="str">
        <f>IF(ISBLANK(VLOOKUP($C57&amp;$D57&amp;$G57,Setup!$D$2:$CX$500,COLUMNS($J57:BG57)+9,FALSE)),"",VLOOKUP($C57&amp;$D57&amp;$G57,Setup!$D$2:$CX$500,COLUMNS($J57:BG57)+9,FALSE))</f>
        <v/>
      </c>
      <c r="BH57" t="str">
        <f>IF(ISBLANK(VLOOKUP($C57&amp;$D57&amp;$G57,Setup!$D$2:$CX$500,COLUMNS($J57:BH57)+9,FALSE)),"",VLOOKUP($C57&amp;$D57&amp;$G57,Setup!$D$2:$CX$500,COLUMNS($J57:BH57)+9,FALSE))</f>
        <v/>
      </c>
      <c r="BI57" t="str">
        <f>IF(ISBLANK(VLOOKUP($C57&amp;$D57&amp;$G57,Setup!$D$2:$CX$500,COLUMNS($J57:BI57)+9,FALSE)),"",VLOOKUP($C57&amp;$D57&amp;$G57,Setup!$D$2:$CX$500,COLUMNS($J57:BI57)+9,FALSE))</f>
        <v/>
      </c>
      <c r="BJ57" t="str">
        <f>IF(ISBLANK(VLOOKUP($C57&amp;$D57&amp;$G57,Setup!$D$2:$CX$500,COLUMNS($J57:BJ57)+9,FALSE)),"",VLOOKUP($C57&amp;$D57&amp;$G57,Setup!$D$2:$CX$500,COLUMNS($J57:BJ57)+9,FALSE))</f>
        <v/>
      </c>
      <c r="BK57" t="str">
        <f>IF(ISBLANK(VLOOKUP($C57&amp;$D57&amp;$G57,Setup!$D$2:$CX$500,COLUMNS($J57:BK57)+9,FALSE)),"",VLOOKUP($C57&amp;$D57&amp;$G57,Setup!$D$2:$CX$500,COLUMNS($J57:BK57)+9,FALSE))</f>
        <v/>
      </c>
      <c r="BL57" t="str">
        <f>IF(ISBLANK(VLOOKUP($C57&amp;$D57&amp;$G57,Setup!$D$2:$CX$500,COLUMNS($J57:BL57)+9,FALSE)),"",VLOOKUP($C57&amp;$D57&amp;$G57,Setup!$D$2:$CX$500,COLUMNS($J57:BL57)+9,FALSE))</f>
        <v/>
      </c>
      <c r="BM57" t="str">
        <f>IF(ISBLANK(VLOOKUP($C57&amp;$D57&amp;$G57,Setup!$D$2:$CX$500,COLUMNS($J57:BM57)+9,FALSE)),"",VLOOKUP($C57&amp;$D57&amp;$G57,Setup!$D$2:$CX$500,COLUMNS($J57:BM57)+9,FALSE))</f>
        <v/>
      </c>
      <c r="BN57" t="str">
        <f>IF(ISBLANK(VLOOKUP($C57&amp;$D57&amp;$G57,Setup!$D$2:$CX$500,COLUMNS($J57:BN57)+9,FALSE)),"",VLOOKUP($C57&amp;$D57&amp;$G57,Setup!$D$2:$CX$500,COLUMNS($J57:BN57)+9,FALSE))</f>
        <v/>
      </c>
      <c r="BO57" t="str">
        <f>IF(ISBLANK(VLOOKUP($C57&amp;$D57&amp;$G57,Setup!$D$2:$CX$500,COLUMNS($J57:BO57)+9,FALSE)),"",VLOOKUP($C57&amp;$D57&amp;$G57,Setup!$D$2:$CX$500,COLUMNS($J57:BO57)+9,FALSE))</f>
        <v/>
      </c>
      <c r="BP57" t="str">
        <f>IF(ISBLANK(VLOOKUP($C57&amp;$D57&amp;$G57,Setup!$D$2:$CX$500,COLUMNS($J57:BP57)+9,FALSE)),"",VLOOKUP($C57&amp;$D57&amp;$G57,Setup!$D$2:$CX$500,COLUMNS($J57:BP57)+9,FALSE))</f>
        <v/>
      </c>
      <c r="BQ57" t="str">
        <f>IF(ISBLANK(VLOOKUP($C57&amp;$D57&amp;$G57,Setup!$D$2:$CX$500,COLUMNS($J57:BQ57)+9,FALSE)),"",VLOOKUP($C57&amp;$D57&amp;$G57,Setup!$D$2:$CX$500,COLUMNS($J57:BQ57)+9,FALSE))</f>
        <v/>
      </c>
      <c r="BR57" t="str">
        <f>IF(ISBLANK(VLOOKUP($C57&amp;$D57&amp;$G57,Setup!$D$2:$CX$500,COLUMNS($J57:BR57)+9,FALSE)),"",VLOOKUP($C57&amp;$D57&amp;$G57,Setup!$D$2:$CX$500,COLUMNS($J57:BR57)+9,FALSE))</f>
        <v/>
      </c>
      <c r="BS57" t="str">
        <f>IF(ISBLANK(VLOOKUP($C57&amp;$D57&amp;$G57,Setup!$D$2:$CX$500,COLUMNS($J57:BS57)+9,FALSE)),"",VLOOKUP($C57&amp;$D57&amp;$G57,Setup!$D$2:$CX$500,COLUMNS($J57:BS57)+9,FALSE))</f>
        <v/>
      </c>
      <c r="BT57" t="str">
        <f>IF(ISBLANK(VLOOKUP($C57&amp;$D57&amp;$G57,Setup!$D$2:$CX$500,COLUMNS($J57:BT57)+9,FALSE)),"",VLOOKUP($C57&amp;$D57&amp;$G57,Setup!$D$2:$CX$500,COLUMNS($J57:BT57)+9,FALSE))</f>
        <v/>
      </c>
      <c r="BU57" t="str">
        <f>IF(ISBLANK(VLOOKUP($C57&amp;$D57&amp;$G57,Setup!$D$2:$CX$500,COLUMNS($J57:BU57)+9,FALSE)),"",VLOOKUP($C57&amp;$D57&amp;$G57,Setup!$D$2:$CX$500,COLUMNS($J57:BU57)+9,FALSE))</f>
        <v/>
      </c>
      <c r="BV57" t="str">
        <f>IF(ISBLANK(VLOOKUP($C57&amp;$D57&amp;$G57,Setup!$D$2:$CX$500,COLUMNS($J57:BV57)+9,FALSE)),"",VLOOKUP($C57&amp;$D57&amp;$G57,Setup!$D$2:$CX$500,COLUMNS($J57:BV57)+9,FALSE))</f>
        <v/>
      </c>
      <c r="BW57" t="str">
        <f>IF(ISBLANK(VLOOKUP($C57&amp;$D57&amp;$G57,Setup!$D$2:$CX$500,COLUMNS($J57:BW57)+9,FALSE)),"",VLOOKUP($C57&amp;$D57&amp;$G57,Setup!$D$2:$CX$500,COLUMNS($J57:BW57)+9,FALSE))</f>
        <v/>
      </c>
      <c r="BX57" t="str">
        <f>IF(ISBLANK(VLOOKUP($C57&amp;$D57&amp;$G57,Setup!$D$2:$CX$500,COLUMNS($J57:BX57)+9,FALSE)),"",VLOOKUP($C57&amp;$D57&amp;$G57,Setup!$D$2:$CX$500,COLUMNS($J57:BX57)+9,FALSE))</f>
        <v/>
      </c>
      <c r="BY57" t="str">
        <f>IF(ISBLANK(VLOOKUP($C57&amp;$D57&amp;$G57,Setup!$D$2:$CX$500,COLUMNS($J57:BY57)+9,FALSE)),"",VLOOKUP($C57&amp;$D57&amp;$G57,Setup!$D$2:$CX$500,COLUMNS($J57:BY57)+9,FALSE))</f>
        <v/>
      </c>
      <c r="BZ57" t="str">
        <f>IF(ISBLANK(VLOOKUP($C57&amp;$D57&amp;$G57,Setup!$D$2:$CX$500,COLUMNS($J57:BZ57)+9,FALSE)),"",VLOOKUP($C57&amp;$D57&amp;$G57,Setup!$D$2:$CX$500,COLUMNS($J57:BZ57)+9,FALSE))</f>
        <v/>
      </c>
      <c r="CA57" t="str">
        <f>IF(ISBLANK(VLOOKUP($C57&amp;$D57&amp;$G57,Setup!$D$2:$CX$500,COLUMNS($J57:CA57)+9,FALSE)),"",VLOOKUP($C57&amp;$D57&amp;$G57,Setup!$D$2:$CX$500,COLUMNS($J57:CA57)+9,FALSE))</f>
        <v/>
      </c>
      <c r="CB57" t="str">
        <f>IF(ISBLANK(VLOOKUP($C57&amp;$D57&amp;$G57,Setup!$D$2:$CX$500,COLUMNS($J57:CB57)+9,FALSE)),"",VLOOKUP($C57&amp;$D57&amp;$G57,Setup!$D$2:$CX$500,COLUMNS($J57:CB57)+9,FALSE))</f>
        <v/>
      </c>
      <c r="CC57" t="str">
        <f>IF(ISBLANK(VLOOKUP($C57&amp;$D57&amp;$G57,Setup!$D$2:$CX$500,COLUMNS($J57:CC57)+9,FALSE)),"",VLOOKUP($C57&amp;$D57&amp;$G57,Setup!$D$2:$CX$500,COLUMNS($J57:CC57)+9,FALSE))</f>
        <v/>
      </c>
      <c r="CD57" t="str">
        <f>IF(ISBLANK(VLOOKUP($C57&amp;$D57&amp;$G57,Setup!$D$2:$CX$500,COLUMNS($J57:CD57)+9,FALSE)),"",VLOOKUP($C57&amp;$D57&amp;$G57,Setup!$D$2:$CX$500,COLUMNS($J57:CD57)+9,FALSE))</f>
        <v/>
      </c>
      <c r="CE57" t="str">
        <f>IF(ISBLANK(VLOOKUP($C57&amp;$D57&amp;$G57,Setup!$D$2:$CX$500,COLUMNS($J57:CE57)+9,FALSE)),"",VLOOKUP($C57&amp;$D57&amp;$G57,Setup!$D$2:$CX$500,COLUMNS($J57:CE57)+9,FALSE))</f>
        <v/>
      </c>
      <c r="CF57" t="str">
        <f>IF(ISBLANK(VLOOKUP($C57&amp;$D57&amp;$G57,Setup!$D$2:$CX$500,COLUMNS($J57:CF57)+9,FALSE)),"",VLOOKUP($C57&amp;$D57&amp;$G57,Setup!$D$2:$CX$500,COLUMNS($J57:CF57)+9,FALSE))</f>
        <v/>
      </c>
      <c r="CG57" t="str">
        <f>IF(ISBLANK(VLOOKUP($C57&amp;$D57&amp;$G57,Setup!$D$2:$CX$500,COLUMNS($J57:CG57)+9,FALSE)),"",VLOOKUP($C57&amp;$D57&amp;$G57,Setup!$D$2:$CX$500,COLUMNS($J57:CG57)+9,FALSE))</f>
        <v/>
      </c>
      <c r="CH57" t="str">
        <f>IF(ISBLANK(VLOOKUP($C57&amp;$D57&amp;$G57,Setup!$D$2:$CX$500,COLUMNS($J57:CH57)+9,FALSE)),"",VLOOKUP($C57&amp;$D57&amp;$G57,Setup!$D$2:$CX$500,COLUMNS($J57:CH57)+9,FALSE))</f>
        <v/>
      </c>
      <c r="CI57" t="str">
        <f>IF(ISBLANK(VLOOKUP($C57&amp;$D57&amp;$G57,Setup!$D$2:$CX$500,COLUMNS($J57:CI57)+9,FALSE)),"",VLOOKUP($C57&amp;$D57&amp;$G57,Setup!$D$2:$CX$500,COLUMNS($J57:CI57)+9,FALSE))</f>
        <v/>
      </c>
      <c r="CJ57" t="str">
        <f>IF(ISBLANK(VLOOKUP($C57&amp;$D57&amp;$G57,Setup!$D$2:$CX$500,COLUMNS($J57:CJ57)+9,FALSE)),"",VLOOKUP($C57&amp;$D57&amp;$G57,Setup!$D$2:$CX$500,COLUMNS($J57:CJ57)+9,FALSE))</f>
        <v/>
      </c>
      <c r="CK57" t="str">
        <f>IF(ISBLANK(VLOOKUP($C57&amp;$D57&amp;$G57,Setup!$D$2:$CX$500,COLUMNS($J57:CK57)+9,FALSE)),"",VLOOKUP($C57&amp;$D57&amp;$G57,Setup!$D$2:$CX$500,COLUMNS($J57:CK57)+9,FALSE))</f>
        <v/>
      </c>
      <c r="CL57" t="str">
        <f>IF(ISBLANK(VLOOKUP($C57&amp;$D57&amp;$G57,Setup!$D$2:$CX$500,COLUMNS($J57:CL57)+9,FALSE)),"",VLOOKUP($C57&amp;$D57&amp;$G57,Setup!$D$2:$CX$500,COLUMNS($J57:CL57)+9,FALSE))</f>
        <v/>
      </c>
      <c r="CM57" t="str">
        <f>IF(ISBLANK(VLOOKUP($C57&amp;$D57&amp;$G57,Setup!$D$2:$CX$500,COLUMNS($J57:CM57)+9,FALSE)),"",VLOOKUP($C57&amp;$D57&amp;$G57,Setup!$D$2:$CX$500,COLUMNS($J57:CM57)+9,FALSE))</f>
        <v/>
      </c>
      <c r="CN57" t="str">
        <f>IF(ISBLANK(VLOOKUP($C57&amp;$D57&amp;$G57,Setup!$D$2:$CX$500,COLUMNS($J57:CN57)+9,FALSE)),"",VLOOKUP($C57&amp;$D57&amp;$G57,Setup!$D$2:$CX$500,COLUMNS($J57:CN57)+9,FALSE))</f>
        <v/>
      </c>
      <c r="CO57" t="str">
        <f>IF(ISBLANK(VLOOKUP($C57&amp;$D57&amp;$G57,Setup!$D$2:$CX$500,COLUMNS($J57:CO57)+9,FALSE)),"",VLOOKUP($C57&amp;$D57&amp;$G57,Setup!$D$2:$CX$500,COLUMNS($J57:CO57)+9,FALSE))</f>
        <v/>
      </c>
      <c r="CP57" t="str">
        <f>IF(ISBLANK(VLOOKUP($C57&amp;$D57&amp;$G57,Setup!$D$2:$CX$500,COLUMNS($J57:CP57)+9,FALSE)),"",VLOOKUP($C57&amp;$D57&amp;$G57,Setup!$D$2:$CX$500,COLUMNS($J57:CP57)+9,FALSE))</f>
        <v/>
      </c>
      <c r="CQ57" t="str">
        <f>IF(ISBLANK(VLOOKUP($C57&amp;$D57&amp;$G57,Setup!$D$2:$CX$500,COLUMNS($J57:CQ57)+9,FALSE)),"",VLOOKUP($C57&amp;$D57&amp;$G57,Setup!$D$2:$CX$500,COLUMNS($J57:CQ57)+9,FALSE))</f>
        <v/>
      </c>
      <c r="CR57" t="str">
        <f>IF(ISBLANK(VLOOKUP($C57&amp;$D57&amp;$G57,Setup!$D$2:$CX$500,COLUMNS($J57:CR57)+9,FALSE)),"",VLOOKUP($C57&amp;$D57&amp;$G57,Setup!$D$2:$CX$500,COLUMNS($J57:CR57)+9,FALSE))</f>
        <v/>
      </c>
      <c r="CS57" t="str">
        <f>IF(ISBLANK(VLOOKUP($C57&amp;$D57&amp;$G57,Setup!$D$2:$CX$500,COLUMNS($J57:CS57)+9,FALSE)),"",VLOOKUP($C57&amp;$D57&amp;$G57,Setup!$D$2:$CX$500,COLUMNS($J57:CS57)+9,FALSE))</f>
        <v/>
      </c>
      <c r="CT57" t="str">
        <f>IF(ISBLANK(VLOOKUP($C57&amp;$D57&amp;$G57,Setup!$D$2:$CX$500,COLUMNS($J57:CT57)+9,FALSE)),"",VLOOKUP($C57&amp;$D57&amp;$G57,Setup!$D$2:$CX$500,COLUMNS($J57:CT57)+9,FALSE))</f>
        <v/>
      </c>
      <c r="CU57" t="str">
        <f>IF(ISBLANK(VLOOKUP($C57&amp;$D57&amp;$G57,Setup!$D$2:$CX$500,COLUMNS($J57:CU57)+9,FALSE)),"",VLOOKUP($C57&amp;$D57&amp;$G57,Setup!$D$2:$CX$500,COLUMNS($J57:CU57)+9,FALSE))</f>
        <v/>
      </c>
    </row>
    <row r="58" spans="1:99" x14ac:dyDescent="0.25">
      <c r="A58" t="s">
        <v>515</v>
      </c>
      <c r="B58" t="s">
        <v>156</v>
      </c>
      <c r="C58" s="1" t="s">
        <v>21</v>
      </c>
      <c r="D58" s="1" t="s">
        <v>214</v>
      </c>
      <c r="E58" s="1" t="s">
        <v>601</v>
      </c>
      <c r="F58" s="1" t="s">
        <v>215</v>
      </c>
      <c r="G58" s="1" t="s">
        <v>29</v>
      </c>
      <c r="H58" s="1" t="s">
        <v>602</v>
      </c>
      <c r="I58" s="1" t="s">
        <v>603</v>
      </c>
      <c r="J58" t="str">
        <f>IF(ISBLANK(VLOOKUP($C58&amp;$D58&amp;$G58,Setup!$D$2:$CX$500,COLUMNS($J58:J58)+9,FALSE)),"",VLOOKUP($C58&amp;$D58&amp;$G58,Setup!$D$2:$CX$500,COLUMNS($J58:J58)+9,FALSE))</f>
        <v>Merchandise</v>
      </c>
      <c r="K58" t="str">
        <f>IF(ISBLANK(VLOOKUP($C58&amp;$D58&amp;$G58,Setup!$D$2:$CX$500,COLUMNS($J58:K58)+9,FALSE)),"",VLOOKUP($C58&amp;$D58&amp;$G58,Setup!$D$2:$CX$500,COLUMNS($J58:K58)+9,FALSE))</f>
        <v>SEE ALL BRANDS »</v>
      </c>
      <c r="L58" t="str">
        <f>IF(ISBLANK(VLOOKUP($C58&amp;$D58&amp;$G58,Setup!$D$2:$CX$500,COLUMNS($J58:L58)+9,FALSE)),"",VLOOKUP($C58&amp;$D58&amp;$G58,Setup!$D$2:$CX$500,COLUMNS($J58:L58)+9,FALSE))</f>
        <v/>
      </c>
      <c r="M58" t="str">
        <f>IF(ISBLANK(VLOOKUP($C58&amp;$D58&amp;$G58,Setup!$D$2:$CX$500,COLUMNS($J58:M58)+9,FALSE)),"",VLOOKUP($C58&amp;$D58&amp;$G58,Setup!$D$2:$CX$500,COLUMNS($J58:M58)+9,FALSE))</f>
        <v/>
      </c>
      <c r="N58" t="str">
        <f>IF(ISBLANK(VLOOKUP($C58&amp;$D58&amp;$G58,Setup!$D$2:$CX$500,COLUMNS($J58:N58)+9,FALSE)),"",VLOOKUP($C58&amp;$D58&amp;$G58,Setup!$D$2:$CX$500,COLUMNS($J58:N58)+9,FALSE))</f>
        <v/>
      </c>
      <c r="O58" t="str">
        <f>IF(ISBLANK(VLOOKUP($C58&amp;$D58&amp;$G58,Setup!$D$2:$CX$500,COLUMNS($J58:O58)+9,FALSE)),"",VLOOKUP($C58&amp;$D58&amp;$G58,Setup!$D$2:$CX$500,COLUMNS($J58:O58)+9,FALSE))</f>
        <v/>
      </c>
      <c r="P58" t="str">
        <f>IF(ISBLANK(VLOOKUP($C58&amp;$D58&amp;$G58,Setup!$D$2:$CX$500,COLUMNS($J58:P58)+9,FALSE)),"",VLOOKUP($C58&amp;$D58&amp;$G58,Setup!$D$2:$CX$500,COLUMNS($J58:P58)+9,FALSE))</f>
        <v/>
      </c>
      <c r="Q58" t="str">
        <f>IF(ISBLANK(VLOOKUP($C58&amp;$D58&amp;$G58,Setup!$D$2:$CX$500,COLUMNS($J58:Q58)+9,FALSE)),"",VLOOKUP($C58&amp;$D58&amp;$G58,Setup!$D$2:$CX$500,COLUMNS($J58:Q58)+9,FALSE))</f>
        <v/>
      </c>
      <c r="R58" t="str">
        <f>IF(ISBLANK(VLOOKUP($C58&amp;$D58&amp;$G58,Setup!$D$2:$CX$500,COLUMNS($J58:R58)+9,FALSE)),"",VLOOKUP($C58&amp;$D58&amp;$G58,Setup!$D$2:$CX$500,COLUMNS($J58:R58)+9,FALSE))</f>
        <v/>
      </c>
      <c r="S58" t="str">
        <f>IF(ISBLANK(VLOOKUP($C58&amp;$D58&amp;$G58,Setup!$D$2:$CX$500,COLUMNS($J58:S58)+9,FALSE)),"",VLOOKUP($C58&amp;$D58&amp;$G58,Setup!$D$2:$CX$500,COLUMNS($J58:S58)+9,FALSE))</f>
        <v/>
      </c>
      <c r="T58" t="str">
        <f>IF(ISBLANK(VLOOKUP($C58&amp;$D58&amp;$G58,Setup!$D$2:$CX$500,COLUMNS($J58:T58)+9,FALSE)),"",VLOOKUP($C58&amp;$D58&amp;$G58,Setup!$D$2:$CX$500,COLUMNS($J58:T58)+9,FALSE))</f>
        <v>Vouchers and Cash</v>
      </c>
      <c r="U58" t="str">
        <f>IF(ISBLANK(VLOOKUP($C58&amp;$D58&amp;$G58,Setup!$D$2:$CX$500,COLUMNS($J58:U58)+9,FALSE)),"",VLOOKUP($C58&amp;$D58&amp;$G58,Setup!$D$2:$CX$500,COLUMNS($J58:U58)+9,FALSE))</f>
        <v>Select and Credit</v>
      </c>
      <c r="V58" t="str">
        <f>IF(ISBLANK(VLOOKUP($C58&amp;$D58&amp;$G58,Setup!$D$2:$CX$500,COLUMNS($J58:V58)+9,FALSE)),"",VLOOKUP($C58&amp;$D58&amp;$G58,Setup!$D$2:$CX$500,COLUMNS($J58:V58)+9,FALSE))</f>
        <v>Gift Vouchers</v>
      </c>
      <c r="W58" t="str">
        <f>IF(ISBLANK(VLOOKUP($C58&amp;$D58&amp;$G58,Setup!$D$2:$CX$500,COLUMNS($J58:W58)+9,FALSE)),"",VLOOKUP($C58&amp;$D58&amp;$G58,Setup!$D$2:$CX$500,COLUMNS($J58:W58)+9,FALSE))</f>
        <v>Cash Rebate</v>
      </c>
      <c r="X58" t="str">
        <f>IF(ISBLANK(VLOOKUP($C58&amp;$D58&amp;$G58,Setup!$D$2:$CX$500,COLUMNS($J58:X58)+9,FALSE)),"",VLOOKUP($C58&amp;$D58&amp;$G58,Setup!$D$2:$CX$500,COLUMNS($J58:X58)+9,FALSE))</f>
        <v>Charity</v>
      </c>
      <c r="Y58" t="str">
        <f>IF(ISBLANK(VLOOKUP($C58&amp;$D58&amp;$G58,Setup!$D$2:$CX$500,COLUMNS($J58:Y58)+9,FALSE)),"",VLOOKUP($C58&amp;$D58&amp;$G58,Setup!$D$2:$CX$500,COLUMNS($J58:Y58)+9,FALSE))</f>
        <v>SEE ALL »</v>
      </c>
      <c r="Z58" t="str">
        <f>IF(ISBLANK(VLOOKUP($C58&amp;$D58&amp;$G58,Setup!$D$2:$CX$500,COLUMNS($J58:Z58)+9,FALSE)),"",VLOOKUP($C58&amp;$D58&amp;$G58,Setup!$D$2:$CX$500,COLUMNS($J58:Z58)+9,FALSE))</f>
        <v/>
      </c>
      <c r="AA58" t="str">
        <f>IF(ISBLANK(VLOOKUP($C58&amp;$D58&amp;$G58,Setup!$D$2:$CX$500,COLUMNS($J58:AA58)+9,FALSE)),"",VLOOKUP($C58&amp;$D58&amp;$G58,Setup!$D$2:$CX$500,COLUMNS($J58:AA58)+9,FALSE))</f>
        <v/>
      </c>
      <c r="AB58" t="str">
        <f>IF(ISBLANK(VLOOKUP($C58&amp;$D58&amp;$G58,Setup!$D$2:$CX$500,COLUMNS($J58:AB58)+9,FALSE)),"",VLOOKUP($C58&amp;$D58&amp;$G58,Setup!$D$2:$CX$500,COLUMNS($J58:AB58)+9,FALSE))</f>
        <v/>
      </c>
      <c r="AC58" t="str">
        <f>IF(ISBLANK(VLOOKUP($C58&amp;$D58&amp;$G58,Setup!$D$2:$CX$500,COLUMNS($J58:AC58)+9,FALSE)),"",VLOOKUP($C58&amp;$D58&amp;$G58,Setup!$D$2:$CX$500,COLUMNS($J58:AC58)+9,FALSE))</f>
        <v/>
      </c>
      <c r="AD58" t="str">
        <f>IF(ISBLANK(VLOOKUP($C58&amp;$D58&amp;$G58,Setup!$D$2:$CX$500,COLUMNS($J58:AD58)+9,FALSE)),"",VLOOKUP($C58&amp;$D58&amp;$G58,Setup!$D$2:$CX$500,COLUMNS($J58:AD58)+9,FALSE))</f>
        <v>Travel</v>
      </c>
      <c r="AE58" t="str">
        <f>IF(ISBLANK(VLOOKUP($C58&amp;$D58&amp;$G58,Setup!$D$2:$CX$500,COLUMNS($J58:AE58)+9,FALSE)),"",VLOOKUP($C58&amp;$D58&amp;$G58,Setup!$D$2:$CX$500,COLUMNS($J58:AE58)+9,FALSE))</f>
        <v>Flights</v>
      </c>
      <c r="AF58" t="str">
        <f>IF(ISBLANK(VLOOKUP($C58&amp;$D58&amp;$G58,Setup!$D$2:$CX$500,COLUMNS($J58:AF58)+9,FALSE)),"",VLOOKUP($C58&amp;$D58&amp;$G58,Setup!$D$2:$CX$500,COLUMNS($J58:AF58)+9,FALSE))</f>
        <v>Hotels</v>
      </c>
      <c r="AG58" t="str">
        <f>IF(ISBLANK(VLOOKUP($C58&amp;$D58&amp;$G58,Setup!$D$2:$CX$500,COLUMNS($J58:AG58)+9,FALSE)),"",VLOOKUP($C58&amp;$D58&amp;$G58,Setup!$D$2:$CX$500,COLUMNS($J58:AG58)+9,FALSE))</f>
        <v>Cars</v>
      </c>
      <c r="AH58" t="str">
        <f>IF(ISBLANK(VLOOKUP($C58&amp;$D58&amp;$G58,Setup!$D$2:$CX$500,COLUMNS($J58:AH58)+9,FALSE)),"",VLOOKUP($C58&amp;$D58&amp;$G58,Setup!$D$2:$CX$500,COLUMNS($J58:AH58)+9,FALSE))</f>
        <v>Deals</v>
      </c>
      <c r="AI58" t="str">
        <f>IF(ISBLANK(VLOOKUP($C58&amp;$D58&amp;$G58,Setup!$D$2:$CX$500,COLUMNS($J58:AI58)+9,FALSE)),"",VLOOKUP($C58&amp;$D58&amp;$G58,Setup!$D$2:$CX$500,COLUMNS($J58:AI58)+9,FALSE))</f>
        <v>Activities</v>
      </c>
      <c r="AJ58" t="str">
        <f>IF(ISBLANK(VLOOKUP($C58&amp;$D58&amp;$G58,Setup!$D$2:$CX$500,COLUMNS($J58:AJ58)+9,FALSE)),"",VLOOKUP($C58&amp;$D58&amp;$G58,Setup!$D$2:$CX$500,COLUMNS($J58:AJ58)+9,FALSE))</f>
        <v>My Trips</v>
      </c>
      <c r="AK58" t="str">
        <f>IF(ISBLANK(VLOOKUP($C58&amp;$D58&amp;$G58,Setup!$D$2:$CX$500,COLUMNS($J58:AK58)+9,FALSE)),"",VLOOKUP($C58&amp;$D58&amp;$G58,Setup!$D$2:$CX$500,COLUMNS($J58:AK58)+9,FALSE))</f>
        <v>Itinerary</v>
      </c>
      <c r="AL58" t="str">
        <f>IF(ISBLANK(VLOOKUP($C58&amp;$D58&amp;$G58,Setup!$D$2:$CX$500,COLUMNS($J58:AL58)+9,FALSE)),"",VLOOKUP($C58&amp;$D58&amp;$G58,Setup!$D$2:$CX$500,COLUMNS($J58:AL58)+9,FALSE))</f>
        <v>Points Transfer</v>
      </c>
      <c r="AM58" t="str">
        <f>IF(ISBLANK(VLOOKUP($C58&amp;$D58&amp;$G58,Setup!$D$2:$CX$500,COLUMNS($J58:AM58)+9,FALSE)),"",VLOOKUP($C58&amp;$D58&amp;$G58,Setup!$D$2:$CX$500,COLUMNS($J58:AM58)+9,FALSE))</f>
        <v/>
      </c>
      <c r="AN58" t="str">
        <f>IF(ISBLANK(VLOOKUP($C58&amp;$D58&amp;$G58,Setup!$D$2:$CX$500,COLUMNS($J58:AN58)+9,FALSE)),"",VLOOKUP($C58&amp;$D58&amp;$G58,Setup!$D$2:$CX$500,COLUMNS($J58:AN58)+9,FALSE))</f>
        <v>Shop at Partners</v>
      </c>
      <c r="AO58" t="str">
        <f>IF(ISBLANK(VLOOKUP($C58&amp;$D58&amp;$G58,Setup!$D$2:$CX$500,COLUMNS($J58:AO58)+9,FALSE)),"",VLOOKUP($C58&amp;$D58&amp;$G58,Setup!$D$2:$CX$500,COLUMNS($J58:AO58)+9,FALSE))</f>
        <v>Shop with Points</v>
      </c>
      <c r="AP58" t="str">
        <f>IF(ISBLANK(VLOOKUP($C58&amp;$D58&amp;$G58,Setup!$D$2:$CX$500,COLUMNS($J58:AP58)+9,FALSE)),"",VLOOKUP($C58&amp;$D58&amp;$G58,Setup!$D$2:$CX$500,COLUMNS($J58:AP58)+9,FALSE))</f>
        <v>Instant Rewards</v>
      </c>
      <c r="AQ58" t="str">
        <f>IF(ISBLANK(VLOOKUP($C58&amp;$D58&amp;$G58,Setup!$D$2:$CX$500,COLUMNS($J58:AQ58)+9,FALSE)),"",VLOOKUP($C58&amp;$D58&amp;$G58,Setup!$D$2:$CX$500,COLUMNS($J58:AQ58)+9,FALSE))</f>
        <v>SEE ALL »</v>
      </c>
      <c r="AR58" t="str">
        <f>IF(ISBLANK(VLOOKUP($C58&amp;$D58&amp;$G58,Setup!$D$2:$CX$500,COLUMNS($J58:AR58)+9,FALSE)),"",VLOOKUP($C58&amp;$D58&amp;$G58,Setup!$D$2:$CX$500,COLUMNS($J58:AR58)+9,FALSE))</f>
        <v/>
      </c>
      <c r="AS58" t="str">
        <f>IF(ISBLANK(VLOOKUP($C58&amp;$D58&amp;$G58,Setup!$D$2:$CX$500,COLUMNS($J58:AS58)+9,FALSE)),"",VLOOKUP($C58&amp;$D58&amp;$G58,Setup!$D$2:$CX$500,COLUMNS($J58:AS58)+9,FALSE))</f>
        <v/>
      </c>
      <c r="AT58" t="str">
        <f>IF(ISBLANK(VLOOKUP($C58&amp;$D58&amp;$G58,Setup!$D$2:$CX$500,COLUMNS($J58:AT58)+9,FALSE)),"",VLOOKUP($C58&amp;$D58&amp;$G58,Setup!$D$2:$CX$500,COLUMNS($J58:AT58)+9,FALSE))</f>
        <v/>
      </c>
      <c r="AU58" t="str">
        <f>IF(ISBLANK(VLOOKUP($C58&amp;$D58&amp;$G58,Setup!$D$2:$CX$500,COLUMNS($J58:AU58)+9,FALSE)),"",VLOOKUP($C58&amp;$D58&amp;$G58,Setup!$D$2:$CX$500,COLUMNS($J58:AU58)+9,FALSE))</f>
        <v/>
      </c>
      <c r="AV58" t="str">
        <f>IF(ISBLANK(VLOOKUP($C58&amp;$D58&amp;$G58,Setup!$D$2:$CX$500,COLUMNS($J58:AV58)+9,FALSE)),"",VLOOKUP($C58&amp;$D58&amp;$G58,Setup!$D$2:$CX$500,COLUMNS($J58:AV58)+9,FALSE))</f>
        <v/>
      </c>
      <c r="AW58" t="str">
        <f>IF(ISBLANK(VLOOKUP($C58&amp;$D58&amp;$G58,Setup!$D$2:$CX$500,COLUMNS($J58:AW58)+9,FALSE)),"",VLOOKUP($C58&amp;$D58&amp;$G58,Setup!$D$2:$CX$500,COLUMNS($J58:AW58)+9,FALSE))</f>
        <v/>
      </c>
      <c r="AX58" t="str">
        <f>IF(ISBLANK(VLOOKUP($C58&amp;$D58&amp;$G58,Setup!$D$2:$CX$500,COLUMNS($J58:AX58)+9,FALSE)),"",VLOOKUP($C58&amp;$D58&amp;$G58,Setup!$D$2:$CX$500,COLUMNS($J58:AX58)+9,FALSE))</f>
        <v>Offers and Privileges</v>
      </c>
      <c r="AY58" t="str">
        <f>IF(ISBLANK(VLOOKUP($C58&amp;$D58&amp;$G58,Setup!$D$2:$CX$500,COLUMNS($J58:AY58)+9,FALSE)),"",VLOOKUP($C58&amp;$D58&amp;$G58,Setup!$D$2:$CX$500,COLUMNS($J58:AY58)+9,FALSE))</f>
        <v>Citi Rebates</v>
      </c>
      <c r="AZ58" t="str">
        <f>IF(ISBLANK(VLOOKUP($C58&amp;$D58&amp;$G58,Setup!$D$2:$CX$500,COLUMNS($J58:AZ58)+9,FALSE)),"",VLOOKUP($C58&amp;$D58&amp;$G58,Setup!$D$2:$CX$500,COLUMNS($J58:AZ58)+9,FALSE))</f>
        <v>Citi World Privileges</v>
      </c>
      <c r="BA58" t="str">
        <f>IF(ISBLANK(VLOOKUP($C58&amp;$D58&amp;$G58,Setup!$D$2:$CX$500,COLUMNS($J58:BA58)+9,FALSE)),"",VLOOKUP($C58&amp;$D58&amp;$G58,Setup!$D$2:$CX$500,COLUMNS($J58:BA58)+9,FALSE))</f>
        <v>Citibank Gourmet Pleasures</v>
      </c>
      <c r="BB58" t="str">
        <f>IF(ISBLANK(VLOOKUP($C58&amp;$D58&amp;$G58,Setup!$D$2:$CX$500,COLUMNS($J58:BB58)+9,FALSE)),"",VLOOKUP($C58&amp;$D58&amp;$G58,Setup!$D$2:$CX$500,COLUMNS($J58:BB58)+9,FALSE))</f>
        <v>SEE ALL »</v>
      </c>
      <c r="BC58" t="str">
        <f>IF(ISBLANK(VLOOKUP($C58&amp;$D58&amp;$G58,Setup!$D$2:$CX$500,COLUMNS($J58:BC58)+9,FALSE)),"",VLOOKUP($C58&amp;$D58&amp;$G58,Setup!$D$2:$CX$500,COLUMNS($J58:BC58)+9,FALSE))</f>
        <v/>
      </c>
      <c r="BD58" t="str">
        <f>IF(ISBLANK(VLOOKUP($C58&amp;$D58&amp;$G58,Setup!$D$2:$CX$500,COLUMNS($J58:BD58)+9,FALSE)),"",VLOOKUP($C58&amp;$D58&amp;$G58,Setup!$D$2:$CX$500,COLUMNS($J58:BD58)+9,FALSE))</f>
        <v/>
      </c>
      <c r="BE58" t="str">
        <f>IF(ISBLANK(VLOOKUP($C58&amp;$D58&amp;$G58,Setup!$D$2:$CX$500,COLUMNS($J58:BE58)+9,FALSE)),"",VLOOKUP($C58&amp;$D58&amp;$G58,Setup!$D$2:$CX$500,COLUMNS($J58:BE58)+9,FALSE))</f>
        <v/>
      </c>
      <c r="BF58" t="str">
        <f>IF(ISBLANK(VLOOKUP($C58&amp;$D58&amp;$G58,Setup!$D$2:$CX$500,COLUMNS($J58:BF58)+9,FALSE)),"",VLOOKUP($C58&amp;$D58&amp;$G58,Setup!$D$2:$CX$500,COLUMNS($J58:BF58)+9,FALSE))</f>
        <v/>
      </c>
      <c r="BG58" t="str">
        <f>IF(ISBLANK(VLOOKUP($C58&amp;$D58&amp;$G58,Setup!$D$2:$CX$500,COLUMNS($J58:BG58)+9,FALSE)),"",VLOOKUP($C58&amp;$D58&amp;$G58,Setup!$D$2:$CX$500,COLUMNS($J58:BG58)+9,FALSE))</f>
        <v/>
      </c>
      <c r="BH58" t="str">
        <f>IF(ISBLANK(VLOOKUP($C58&amp;$D58&amp;$G58,Setup!$D$2:$CX$500,COLUMNS($J58:BH58)+9,FALSE)),"",VLOOKUP($C58&amp;$D58&amp;$G58,Setup!$D$2:$CX$500,COLUMNS($J58:BH58)+9,FALSE))</f>
        <v/>
      </c>
      <c r="BI58" t="str">
        <f>IF(ISBLANK(VLOOKUP($C58&amp;$D58&amp;$G58,Setup!$D$2:$CX$500,COLUMNS($J58:BI58)+9,FALSE)),"",VLOOKUP($C58&amp;$D58&amp;$G58,Setup!$D$2:$CX$500,COLUMNS($J58:BI58)+9,FALSE))</f>
        <v/>
      </c>
      <c r="BJ58" t="str">
        <f>IF(ISBLANK(VLOOKUP($C58&amp;$D58&amp;$G58,Setup!$D$2:$CX$500,COLUMNS($J58:BJ58)+9,FALSE)),"",VLOOKUP($C58&amp;$D58&amp;$G58,Setup!$D$2:$CX$500,COLUMNS($J58:BJ58)+9,FALSE))</f>
        <v/>
      </c>
      <c r="BK58" t="str">
        <f>IF(ISBLANK(VLOOKUP($C58&amp;$D58&amp;$G58,Setup!$D$2:$CX$500,COLUMNS($J58:BK58)+9,FALSE)),"",VLOOKUP($C58&amp;$D58&amp;$G58,Setup!$D$2:$CX$500,COLUMNS($J58:BK58)+9,FALSE))</f>
        <v/>
      </c>
      <c r="BL58" t="str">
        <f>IF(ISBLANK(VLOOKUP($C58&amp;$D58&amp;$G58,Setup!$D$2:$CX$500,COLUMNS($J58:BL58)+9,FALSE)),"",VLOOKUP($C58&amp;$D58&amp;$G58,Setup!$D$2:$CX$500,COLUMNS($J58:BL58)+9,FALSE))</f>
        <v/>
      </c>
      <c r="BM58" t="str">
        <f>IF(ISBLANK(VLOOKUP($C58&amp;$D58&amp;$G58,Setup!$D$2:$CX$500,COLUMNS($J58:BM58)+9,FALSE)),"",VLOOKUP($C58&amp;$D58&amp;$G58,Setup!$D$2:$CX$500,COLUMNS($J58:BM58)+9,FALSE))</f>
        <v/>
      </c>
      <c r="BN58" t="str">
        <f>IF(ISBLANK(VLOOKUP($C58&amp;$D58&amp;$G58,Setup!$D$2:$CX$500,COLUMNS($J58:BN58)+9,FALSE)),"",VLOOKUP($C58&amp;$D58&amp;$G58,Setup!$D$2:$CX$500,COLUMNS($J58:BN58)+9,FALSE))</f>
        <v/>
      </c>
      <c r="BO58" t="str">
        <f>IF(ISBLANK(VLOOKUP($C58&amp;$D58&amp;$G58,Setup!$D$2:$CX$500,COLUMNS($J58:BO58)+9,FALSE)),"",VLOOKUP($C58&amp;$D58&amp;$G58,Setup!$D$2:$CX$500,COLUMNS($J58:BO58)+9,FALSE))</f>
        <v/>
      </c>
      <c r="BP58" t="str">
        <f>IF(ISBLANK(VLOOKUP($C58&amp;$D58&amp;$G58,Setup!$D$2:$CX$500,COLUMNS($J58:BP58)+9,FALSE)),"",VLOOKUP($C58&amp;$D58&amp;$G58,Setup!$D$2:$CX$500,COLUMNS($J58:BP58)+9,FALSE))</f>
        <v/>
      </c>
      <c r="BQ58" t="str">
        <f>IF(ISBLANK(VLOOKUP($C58&amp;$D58&amp;$G58,Setup!$D$2:$CX$500,COLUMNS($J58:BQ58)+9,FALSE)),"",VLOOKUP($C58&amp;$D58&amp;$G58,Setup!$D$2:$CX$500,COLUMNS($J58:BQ58)+9,FALSE))</f>
        <v/>
      </c>
      <c r="BR58" t="str">
        <f>IF(ISBLANK(VLOOKUP($C58&amp;$D58&amp;$G58,Setup!$D$2:$CX$500,COLUMNS($J58:BR58)+9,FALSE)),"",VLOOKUP($C58&amp;$D58&amp;$G58,Setup!$D$2:$CX$500,COLUMNS($J58:BR58)+9,FALSE))</f>
        <v/>
      </c>
      <c r="BS58" t="str">
        <f>IF(ISBLANK(VLOOKUP($C58&amp;$D58&amp;$G58,Setup!$D$2:$CX$500,COLUMNS($J58:BS58)+9,FALSE)),"",VLOOKUP($C58&amp;$D58&amp;$G58,Setup!$D$2:$CX$500,COLUMNS($J58:BS58)+9,FALSE))</f>
        <v/>
      </c>
      <c r="BT58" t="str">
        <f>IF(ISBLANK(VLOOKUP($C58&amp;$D58&amp;$G58,Setup!$D$2:$CX$500,COLUMNS($J58:BT58)+9,FALSE)),"",VLOOKUP($C58&amp;$D58&amp;$G58,Setup!$D$2:$CX$500,COLUMNS($J58:BT58)+9,FALSE))</f>
        <v/>
      </c>
      <c r="BU58" t="str">
        <f>IF(ISBLANK(VLOOKUP($C58&amp;$D58&amp;$G58,Setup!$D$2:$CX$500,COLUMNS($J58:BU58)+9,FALSE)),"",VLOOKUP($C58&amp;$D58&amp;$G58,Setup!$D$2:$CX$500,COLUMNS($J58:BU58)+9,FALSE))</f>
        <v/>
      </c>
      <c r="BV58" t="str">
        <f>IF(ISBLANK(VLOOKUP($C58&amp;$D58&amp;$G58,Setup!$D$2:$CX$500,COLUMNS($J58:BV58)+9,FALSE)),"",VLOOKUP($C58&amp;$D58&amp;$G58,Setup!$D$2:$CX$500,COLUMNS($J58:BV58)+9,FALSE))</f>
        <v/>
      </c>
      <c r="BW58" t="str">
        <f>IF(ISBLANK(VLOOKUP($C58&amp;$D58&amp;$G58,Setup!$D$2:$CX$500,COLUMNS($J58:BW58)+9,FALSE)),"",VLOOKUP($C58&amp;$D58&amp;$G58,Setup!$D$2:$CX$500,COLUMNS($J58:BW58)+9,FALSE))</f>
        <v/>
      </c>
      <c r="BX58" t="str">
        <f>IF(ISBLANK(VLOOKUP($C58&amp;$D58&amp;$G58,Setup!$D$2:$CX$500,COLUMNS($J58:BX58)+9,FALSE)),"",VLOOKUP($C58&amp;$D58&amp;$G58,Setup!$D$2:$CX$500,COLUMNS($J58:BX58)+9,FALSE))</f>
        <v/>
      </c>
      <c r="BY58" t="str">
        <f>IF(ISBLANK(VLOOKUP($C58&amp;$D58&amp;$G58,Setup!$D$2:$CX$500,COLUMNS($J58:BY58)+9,FALSE)),"",VLOOKUP($C58&amp;$D58&amp;$G58,Setup!$D$2:$CX$500,COLUMNS($J58:BY58)+9,FALSE))</f>
        <v/>
      </c>
      <c r="BZ58" t="str">
        <f>IF(ISBLANK(VLOOKUP($C58&amp;$D58&amp;$G58,Setup!$D$2:$CX$500,COLUMNS($J58:BZ58)+9,FALSE)),"",VLOOKUP($C58&amp;$D58&amp;$G58,Setup!$D$2:$CX$500,COLUMNS($J58:BZ58)+9,FALSE))</f>
        <v/>
      </c>
      <c r="CA58" t="str">
        <f>IF(ISBLANK(VLOOKUP($C58&amp;$D58&amp;$G58,Setup!$D$2:$CX$500,COLUMNS($J58:CA58)+9,FALSE)),"",VLOOKUP($C58&amp;$D58&amp;$G58,Setup!$D$2:$CX$500,COLUMNS($J58:CA58)+9,FALSE))</f>
        <v/>
      </c>
      <c r="CB58" t="str">
        <f>IF(ISBLANK(VLOOKUP($C58&amp;$D58&amp;$G58,Setup!$D$2:$CX$500,COLUMNS($J58:CB58)+9,FALSE)),"",VLOOKUP($C58&amp;$D58&amp;$G58,Setup!$D$2:$CX$500,COLUMNS($J58:CB58)+9,FALSE))</f>
        <v/>
      </c>
      <c r="CC58" t="str">
        <f>IF(ISBLANK(VLOOKUP($C58&amp;$D58&amp;$G58,Setup!$D$2:$CX$500,COLUMNS($J58:CC58)+9,FALSE)),"",VLOOKUP($C58&amp;$D58&amp;$G58,Setup!$D$2:$CX$500,COLUMNS($J58:CC58)+9,FALSE))</f>
        <v/>
      </c>
      <c r="CD58" t="str">
        <f>IF(ISBLANK(VLOOKUP($C58&amp;$D58&amp;$G58,Setup!$D$2:$CX$500,COLUMNS($J58:CD58)+9,FALSE)),"",VLOOKUP($C58&amp;$D58&amp;$G58,Setup!$D$2:$CX$500,COLUMNS($J58:CD58)+9,FALSE))</f>
        <v/>
      </c>
      <c r="CE58" t="str">
        <f>IF(ISBLANK(VLOOKUP($C58&amp;$D58&amp;$G58,Setup!$D$2:$CX$500,COLUMNS($J58:CE58)+9,FALSE)),"",VLOOKUP($C58&amp;$D58&amp;$G58,Setup!$D$2:$CX$500,COLUMNS($J58:CE58)+9,FALSE))</f>
        <v/>
      </c>
      <c r="CF58" t="str">
        <f>IF(ISBLANK(VLOOKUP($C58&amp;$D58&amp;$G58,Setup!$D$2:$CX$500,COLUMNS($J58:CF58)+9,FALSE)),"",VLOOKUP($C58&amp;$D58&amp;$G58,Setup!$D$2:$CX$500,COLUMNS($J58:CF58)+9,FALSE))</f>
        <v/>
      </c>
      <c r="CG58" t="str">
        <f>IF(ISBLANK(VLOOKUP($C58&amp;$D58&amp;$G58,Setup!$D$2:$CX$500,COLUMNS($J58:CG58)+9,FALSE)),"",VLOOKUP($C58&amp;$D58&amp;$G58,Setup!$D$2:$CX$500,COLUMNS($J58:CG58)+9,FALSE))</f>
        <v/>
      </c>
      <c r="CH58" t="str">
        <f>IF(ISBLANK(VLOOKUP($C58&amp;$D58&amp;$G58,Setup!$D$2:$CX$500,COLUMNS($J58:CH58)+9,FALSE)),"",VLOOKUP($C58&amp;$D58&amp;$G58,Setup!$D$2:$CX$500,COLUMNS($J58:CH58)+9,FALSE))</f>
        <v/>
      </c>
      <c r="CI58" t="str">
        <f>IF(ISBLANK(VLOOKUP($C58&amp;$D58&amp;$G58,Setup!$D$2:$CX$500,COLUMNS($J58:CI58)+9,FALSE)),"",VLOOKUP($C58&amp;$D58&amp;$G58,Setup!$D$2:$CX$500,COLUMNS($J58:CI58)+9,FALSE))</f>
        <v/>
      </c>
      <c r="CJ58" t="str">
        <f>IF(ISBLANK(VLOOKUP($C58&amp;$D58&amp;$G58,Setup!$D$2:$CX$500,COLUMNS($J58:CJ58)+9,FALSE)),"",VLOOKUP($C58&amp;$D58&amp;$G58,Setup!$D$2:$CX$500,COLUMNS($J58:CJ58)+9,FALSE))</f>
        <v/>
      </c>
      <c r="CK58" t="str">
        <f>IF(ISBLANK(VLOOKUP($C58&amp;$D58&amp;$G58,Setup!$D$2:$CX$500,COLUMNS($J58:CK58)+9,FALSE)),"",VLOOKUP($C58&amp;$D58&amp;$G58,Setup!$D$2:$CX$500,COLUMNS($J58:CK58)+9,FALSE))</f>
        <v/>
      </c>
      <c r="CL58" t="str">
        <f>IF(ISBLANK(VLOOKUP($C58&amp;$D58&amp;$G58,Setup!$D$2:$CX$500,COLUMNS($J58:CL58)+9,FALSE)),"",VLOOKUP($C58&amp;$D58&amp;$G58,Setup!$D$2:$CX$500,COLUMNS($J58:CL58)+9,FALSE))</f>
        <v/>
      </c>
      <c r="CM58" t="str">
        <f>IF(ISBLANK(VLOOKUP($C58&amp;$D58&amp;$G58,Setup!$D$2:$CX$500,COLUMNS($J58:CM58)+9,FALSE)),"",VLOOKUP($C58&amp;$D58&amp;$G58,Setup!$D$2:$CX$500,COLUMNS($J58:CM58)+9,FALSE))</f>
        <v/>
      </c>
      <c r="CN58" t="str">
        <f>IF(ISBLANK(VLOOKUP($C58&amp;$D58&amp;$G58,Setup!$D$2:$CX$500,COLUMNS($J58:CN58)+9,FALSE)),"",VLOOKUP($C58&amp;$D58&amp;$G58,Setup!$D$2:$CX$500,COLUMNS($J58:CN58)+9,FALSE))</f>
        <v/>
      </c>
      <c r="CO58" t="str">
        <f>IF(ISBLANK(VLOOKUP($C58&amp;$D58&amp;$G58,Setup!$D$2:$CX$500,COLUMNS($J58:CO58)+9,FALSE)),"",VLOOKUP($C58&amp;$D58&amp;$G58,Setup!$D$2:$CX$500,COLUMNS($J58:CO58)+9,FALSE))</f>
        <v/>
      </c>
      <c r="CP58" t="str">
        <f>IF(ISBLANK(VLOOKUP($C58&amp;$D58&amp;$G58,Setup!$D$2:$CX$500,COLUMNS($J58:CP58)+9,FALSE)),"",VLOOKUP($C58&amp;$D58&amp;$G58,Setup!$D$2:$CX$500,COLUMNS($J58:CP58)+9,FALSE))</f>
        <v/>
      </c>
      <c r="CQ58" t="str">
        <f>IF(ISBLANK(VLOOKUP($C58&amp;$D58&amp;$G58,Setup!$D$2:$CX$500,COLUMNS($J58:CQ58)+9,FALSE)),"",VLOOKUP($C58&amp;$D58&amp;$G58,Setup!$D$2:$CX$500,COLUMNS($J58:CQ58)+9,FALSE))</f>
        <v/>
      </c>
      <c r="CR58" t="str">
        <f>IF(ISBLANK(VLOOKUP($C58&amp;$D58&amp;$G58,Setup!$D$2:$CX$500,COLUMNS($J58:CR58)+9,FALSE)),"",VLOOKUP($C58&amp;$D58&amp;$G58,Setup!$D$2:$CX$500,COLUMNS($J58:CR58)+9,FALSE))</f>
        <v/>
      </c>
      <c r="CS58" t="str">
        <f>IF(ISBLANK(VLOOKUP($C58&amp;$D58&amp;$G58,Setup!$D$2:$CX$500,COLUMNS($J58:CS58)+9,FALSE)),"",VLOOKUP($C58&amp;$D58&amp;$G58,Setup!$D$2:$CX$500,COLUMNS($J58:CS58)+9,FALSE))</f>
        <v/>
      </c>
      <c r="CT58" t="str">
        <f>IF(ISBLANK(VLOOKUP($C58&amp;$D58&amp;$G58,Setup!$D$2:$CX$500,COLUMNS($J58:CT58)+9,FALSE)),"",VLOOKUP($C58&amp;$D58&amp;$G58,Setup!$D$2:$CX$500,COLUMNS($J58:CT58)+9,FALSE))</f>
        <v/>
      </c>
      <c r="CU58" t="str">
        <f>IF(ISBLANK(VLOOKUP($C58&amp;$D58&amp;$G58,Setup!$D$2:$CX$500,COLUMNS($J58:CU58)+9,FALSE)),"",VLOOKUP($C58&amp;$D58&amp;$G58,Setup!$D$2:$CX$500,COLUMNS($J58:CU58)+9,FALSE))</f>
        <v/>
      </c>
    </row>
    <row r="59" spans="1:99" x14ac:dyDescent="0.25">
      <c r="A59" t="s">
        <v>515</v>
      </c>
      <c r="B59" t="s">
        <v>156</v>
      </c>
      <c r="C59" s="1" t="s">
        <v>21</v>
      </c>
      <c r="D59" s="1" t="s">
        <v>216</v>
      </c>
      <c r="E59" s="1" t="s">
        <v>604</v>
      </c>
      <c r="F59" s="1" t="s">
        <v>215</v>
      </c>
      <c r="G59" s="1" t="s">
        <v>29</v>
      </c>
      <c r="H59" s="1" t="s">
        <v>605</v>
      </c>
      <c r="I59" s="1" t="s">
        <v>603</v>
      </c>
      <c r="J59" t="str">
        <f>IF(ISBLANK(VLOOKUP($C59&amp;$D59&amp;$G59,Setup!$D$2:$CX$500,COLUMNS($J59:J59)+9,FALSE)),"",VLOOKUP($C59&amp;$D59&amp;$G59,Setup!$D$2:$CX$500,COLUMNS($J59:J59)+9,FALSE))</f>
        <v>Merchandise</v>
      </c>
      <c r="K59" t="str">
        <f>IF(ISBLANK(VLOOKUP($C59&amp;$D59&amp;$G59,Setup!$D$2:$CX$500,COLUMNS($J59:K59)+9,FALSE)),"",VLOOKUP($C59&amp;$D59&amp;$G59,Setup!$D$2:$CX$500,COLUMNS($J59:K59)+9,FALSE))</f>
        <v>SEE ALL BRANDS »</v>
      </c>
      <c r="L59" t="str">
        <f>IF(ISBLANK(VLOOKUP($C59&amp;$D59&amp;$G59,Setup!$D$2:$CX$500,COLUMNS($J59:L59)+9,FALSE)),"",VLOOKUP($C59&amp;$D59&amp;$G59,Setup!$D$2:$CX$500,COLUMNS($J59:L59)+9,FALSE))</f>
        <v/>
      </c>
      <c r="M59" t="str">
        <f>IF(ISBLANK(VLOOKUP($C59&amp;$D59&amp;$G59,Setup!$D$2:$CX$500,COLUMNS($J59:M59)+9,FALSE)),"",VLOOKUP($C59&amp;$D59&amp;$G59,Setup!$D$2:$CX$500,COLUMNS($J59:M59)+9,FALSE))</f>
        <v/>
      </c>
      <c r="N59" t="str">
        <f>IF(ISBLANK(VLOOKUP($C59&amp;$D59&amp;$G59,Setup!$D$2:$CX$500,COLUMNS($J59:N59)+9,FALSE)),"",VLOOKUP($C59&amp;$D59&amp;$G59,Setup!$D$2:$CX$500,COLUMNS($J59:N59)+9,FALSE))</f>
        <v/>
      </c>
      <c r="O59" t="str">
        <f>IF(ISBLANK(VLOOKUP($C59&amp;$D59&amp;$G59,Setup!$D$2:$CX$500,COLUMNS($J59:O59)+9,FALSE)),"",VLOOKUP($C59&amp;$D59&amp;$G59,Setup!$D$2:$CX$500,COLUMNS($J59:O59)+9,FALSE))</f>
        <v/>
      </c>
      <c r="P59" t="str">
        <f>IF(ISBLANK(VLOOKUP($C59&amp;$D59&amp;$G59,Setup!$D$2:$CX$500,COLUMNS($J59:P59)+9,FALSE)),"",VLOOKUP($C59&amp;$D59&amp;$G59,Setup!$D$2:$CX$500,COLUMNS($J59:P59)+9,FALSE))</f>
        <v/>
      </c>
      <c r="Q59" t="str">
        <f>IF(ISBLANK(VLOOKUP($C59&amp;$D59&amp;$G59,Setup!$D$2:$CX$500,COLUMNS($J59:Q59)+9,FALSE)),"",VLOOKUP($C59&amp;$D59&amp;$G59,Setup!$D$2:$CX$500,COLUMNS($J59:Q59)+9,FALSE))</f>
        <v/>
      </c>
      <c r="R59" t="str">
        <f>IF(ISBLANK(VLOOKUP($C59&amp;$D59&amp;$G59,Setup!$D$2:$CX$500,COLUMNS($J59:R59)+9,FALSE)),"",VLOOKUP($C59&amp;$D59&amp;$G59,Setup!$D$2:$CX$500,COLUMNS($J59:R59)+9,FALSE))</f>
        <v/>
      </c>
      <c r="S59" t="str">
        <f>IF(ISBLANK(VLOOKUP($C59&amp;$D59&amp;$G59,Setup!$D$2:$CX$500,COLUMNS($J59:S59)+9,FALSE)),"",VLOOKUP($C59&amp;$D59&amp;$G59,Setup!$D$2:$CX$500,COLUMNS($J59:S59)+9,FALSE))</f>
        <v/>
      </c>
      <c r="T59" t="str">
        <f>IF(ISBLANK(VLOOKUP($C59&amp;$D59&amp;$G59,Setup!$D$2:$CX$500,COLUMNS($J59:T59)+9,FALSE)),"",VLOOKUP($C59&amp;$D59&amp;$G59,Setup!$D$2:$CX$500,COLUMNS($J59:T59)+9,FALSE))</f>
        <v>Vouchers and Cash</v>
      </c>
      <c r="U59" t="str">
        <f>IF(ISBLANK(VLOOKUP($C59&amp;$D59&amp;$G59,Setup!$D$2:$CX$500,COLUMNS($J59:U59)+9,FALSE)),"",VLOOKUP($C59&amp;$D59&amp;$G59,Setup!$D$2:$CX$500,COLUMNS($J59:U59)+9,FALSE))</f>
        <v>Gift Vouchers</v>
      </c>
      <c r="V59" t="str">
        <f>IF(ISBLANK(VLOOKUP($C59&amp;$D59&amp;$G59,Setup!$D$2:$CX$500,COLUMNS($J59:V59)+9,FALSE)),"",VLOOKUP($C59&amp;$D59&amp;$G59,Setup!$D$2:$CX$500,COLUMNS($J59:V59)+9,FALSE))</f>
        <v>Cash Rebate</v>
      </c>
      <c r="W59" t="str">
        <f>IF(ISBLANK(VLOOKUP($C59&amp;$D59&amp;$G59,Setup!$D$2:$CX$500,COLUMNS($J59:W59)+9,FALSE)),"",VLOOKUP($C59&amp;$D59&amp;$G59,Setup!$D$2:$CX$500,COLUMNS($J59:W59)+9,FALSE))</f>
        <v>Charity</v>
      </c>
      <c r="X59" t="str">
        <f>IF(ISBLANK(VLOOKUP($C59&amp;$D59&amp;$G59,Setup!$D$2:$CX$500,COLUMNS($J59:X59)+9,FALSE)),"",VLOOKUP($C59&amp;$D59&amp;$G59,Setup!$D$2:$CX$500,COLUMNS($J59:X59)+9,FALSE))</f>
        <v>Annual Fee Credit</v>
      </c>
      <c r="Y59" t="str">
        <f>IF(ISBLANK(VLOOKUP($C59&amp;$D59&amp;$G59,Setup!$D$2:$CX$500,COLUMNS($J59:Y59)+9,FALSE)),"",VLOOKUP($C59&amp;$D59&amp;$G59,Setup!$D$2:$CX$500,COLUMNS($J59:Y59)+9,FALSE))</f>
        <v>SEE ALL »</v>
      </c>
      <c r="Z59" t="str">
        <f>IF(ISBLANK(VLOOKUP($C59&amp;$D59&amp;$G59,Setup!$D$2:$CX$500,COLUMNS($J59:Z59)+9,FALSE)),"",VLOOKUP($C59&amp;$D59&amp;$G59,Setup!$D$2:$CX$500,COLUMNS($J59:Z59)+9,FALSE))</f>
        <v/>
      </c>
      <c r="AA59" t="str">
        <f>IF(ISBLANK(VLOOKUP($C59&amp;$D59&amp;$G59,Setup!$D$2:$CX$500,COLUMNS($J59:AA59)+9,FALSE)),"",VLOOKUP($C59&amp;$D59&amp;$G59,Setup!$D$2:$CX$500,COLUMNS($J59:AA59)+9,FALSE))</f>
        <v/>
      </c>
      <c r="AB59" t="str">
        <f>IF(ISBLANK(VLOOKUP($C59&amp;$D59&amp;$G59,Setup!$D$2:$CX$500,COLUMNS($J59:AB59)+9,FALSE)),"",VLOOKUP($C59&amp;$D59&amp;$G59,Setup!$D$2:$CX$500,COLUMNS($J59:AB59)+9,FALSE))</f>
        <v/>
      </c>
      <c r="AC59" t="str">
        <f>IF(ISBLANK(VLOOKUP($C59&amp;$D59&amp;$G59,Setup!$D$2:$CX$500,COLUMNS($J59:AC59)+9,FALSE)),"",VLOOKUP($C59&amp;$D59&amp;$G59,Setup!$D$2:$CX$500,COLUMNS($J59:AC59)+9,FALSE))</f>
        <v/>
      </c>
      <c r="AD59" t="str">
        <f>IF(ISBLANK(VLOOKUP($C59&amp;$D59&amp;$G59,Setup!$D$2:$CX$500,COLUMNS($J59:AD59)+9,FALSE)),"",VLOOKUP($C59&amp;$D59&amp;$G59,Setup!$D$2:$CX$500,COLUMNS($J59:AD59)+9,FALSE))</f>
        <v>Travel</v>
      </c>
      <c r="AE59" t="str">
        <f>IF(ISBLANK(VLOOKUP($C59&amp;$D59&amp;$G59,Setup!$D$2:$CX$500,COLUMNS($J59:AE59)+9,FALSE)),"",VLOOKUP($C59&amp;$D59&amp;$G59,Setup!$D$2:$CX$500,COLUMNS($J59:AE59)+9,FALSE))</f>
        <v>Flights</v>
      </c>
      <c r="AF59" t="str">
        <f>IF(ISBLANK(VLOOKUP($C59&amp;$D59&amp;$G59,Setup!$D$2:$CX$500,COLUMNS($J59:AF59)+9,FALSE)),"",VLOOKUP($C59&amp;$D59&amp;$G59,Setup!$D$2:$CX$500,COLUMNS($J59:AF59)+9,FALSE))</f>
        <v>Hotels</v>
      </c>
      <c r="AG59" t="str">
        <f>IF(ISBLANK(VLOOKUP($C59&amp;$D59&amp;$G59,Setup!$D$2:$CX$500,COLUMNS($J59:AG59)+9,FALSE)),"",VLOOKUP($C59&amp;$D59&amp;$G59,Setup!$D$2:$CX$500,COLUMNS($J59:AG59)+9,FALSE))</f>
        <v>Cars</v>
      </c>
      <c r="AH59" t="str">
        <f>IF(ISBLANK(VLOOKUP($C59&amp;$D59&amp;$G59,Setup!$D$2:$CX$500,COLUMNS($J59:AH59)+9,FALSE)),"",VLOOKUP($C59&amp;$D59&amp;$G59,Setup!$D$2:$CX$500,COLUMNS($J59:AH59)+9,FALSE))</f>
        <v>Deals</v>
      </c>
      <c r="AI59" t="str">
        <f>IF(ISBLANK(VLOOKUP($C59&amp;$D59&amp;$G59,Setup!$D$2:$CX$500,COLUMNS($J59:AI59)+9,FALSE)),"",VLOOKUP($C59&amp;$D59&amp;$G59,Setup!$D$2:$CX$500,COLUMNS($J59:AI59)+9,FALSE))</f>
        <v>Activities</v>
      </c>
      <c r="AJ59" t="str">
        <f>IF(ISBLANK(VLOOKUP($C59&amp;$D59&amp;$G59,Setup!$D$2:$CX$500,COLUMNS($J59:AJ59)+9,FALSE)),"",VLOOKUP($C59&amp;$D59&amp;$G59,Setup!$D$2:$CX$500,COLUMNS($J59:AJ59)+9,FALSE))</f>
        <v>My Trips</v>
      </c>
      <c r="AK59" t="str">
        <f>IF(ISBLANK(VLOOKUP($C59&amp;$D59&amp;$G59,Setup!$D$2:$CX$500,COLUMNS($J59:AK59)+9,FALSE)),"",VLOOKUP($C59&amp;$D59&amp;$G59,Setup!$D$2:$CX$500,COLUMNS($J59:AK59)+9,FALSE))</f>
        <v>Itinerary</v>
      </c>
      <c r="AL59" t="str">
        <f>IF(ISBLANK(VLOOKUP($C59&amp;$D59&amp;$G59,Setup!$D$2:$CX$500,COLUMNS($J59:AL59)+9,FALSE)),"",VLOOKUP($C59&amp;$D59&amp;$G59,Setup!$D$2:$CX$500,COLUMNS($J59:AL59)+9,FALSE))</f>
        <v>Points Transfer</v>
      </c>
      <c r="AM59" t="str">
        <f>IF(ISBLANK(VLOOKUP($C59&amp;$D59&amp;$G59,Setup!$D$2:$CX$500,COLUMNS($J59:AM59)+9,FALSE)),"",VLOOKUP($C59&amp;$D59&amp;$G59,Setup!$D$2:$CX$500,COLUMNS($J59:AM59)+9,FALSE))</f>
        <v/>
      </c>
      <c r="AN59" t="str">
        <f>IF(ISBLANK(VLOOKUP($C59&amp;$D59&amp;$G59,Setup!$D$2:$CX$500,COLUMNS($J59:AN59)+9,FALSE)),"",VLOOKUP($C59&amp;$D59&amp;$G59,Setup!$D$2:$CX$500,COLUMNS($J59:AN59)+9,FALSE))</f>
        <v>Shop at Partners</v>
      </c>
      <c r="AO59" t="str">
        <f>IF(ISBLANK(VLOOKUP($C59&amp;$D59&amp;$G59,Setup!$D$2:$CX$500,COLUMNS($J59:AO59)+9,FALSE)),"",VLOOKUP($C59&amp;$D59&amp;$G59,Setup!$D$2:$CX$500,COLUMNS($J59:AO59)+9,FALSE))</f>
        <v>Shop with Points</v>
      </c>
      <c r="AP59" t="str">
        <f>IF(ISBLANK(VLOOKUP($C59&amp;$D59&amp;$G59,Setup!$D$2:$CX$500,COLUMNS($J59:AP59)+9,FALSE)),"",VLOOKUP($C59&amp;$D59&amp;$G59,Setup!$D$2:$CX$500,COLUMNS($J59:AP59)+9,FALSE))</f>
        <v>Instant Rewards</v>
      </c>
      <c r="AQ59" t="str">
        <f>IF(ISBLANK(VLOOKUP($C59&amp;$D59&amp;$G59,Setup!$D$2:$CX$500,COLUMNS($J59:AQ59)+9,FALSE)),"",VLOOKUP($C59&amp;$D59&amp;$G59,Setup!$D$2:$CX$500,COLUMNS($J59:AQ59)+9,FALSE))</f>
        <v>SEE ALL »</v>
      </c>
      <c r="AR59" t="str">
        <f>IF(ISBLANK(VLOOKUP($C59&amp;$D59&amp;$G59,Setup!$D$2:$CX$500,COLUMNS($J59:AR59)+9,FALSE)),"",VLOOKUP($C59&amp;$D59&amp;$G59,Setup!$D$2:$CX$500,COLUMNS($J59:AR59)+9,FALSE))</f>
        <v/>
      </c>
      <c r="AS59" t="str">
        <f>IF(ISBLANK(VLOOKUP($C59&amp;$D59&amp;$G59,Setup!$D$2:$CX$500,COLUMNS($J59:AS59)+9,FALSE)),"",VLOOKUP($C59&amp;$D59&amp;$G59,Setup!$D$2:$CX$500,COLUMNS($J59:AS59)+9,FALSE))</f>
        <v/>
      </c>
      <c r="AT59" t="str">
        <f>IF(ISBLANK(VLOOKUP($C59&amp;$D59&amp;$G59,Setup!$D$2:$CX$500,COLUMNS($J59:AT59)+9,FALSE)),"",VLOOKUP($C59&amp;$D59&amp;$G59,Setup!$D$2:$CX$500,COLUMNS($J59:AT59)+9,FALSE))</f>
        <v/>
      </c>
      <c r="AU59" t="str">
        <f>IF(ISBLANK(VLOOKUP($C59&amp;$D59&amp;$G59,Setup!$D$2:$CX$500,COLUMNS($J59:AU59)+9,FALSE)),"",VLOOKUP($C59&amp;$D59&amp;$G59,Setup!$D$2:$CX$500,COLUMNS($J59:AU59)+9,FALSE))</f>
        <v/>
      </c>
      <c r="AV59" t="str">
        <f>IF(ISBLANK(VLOOKUP($C59&amp;$D59&amp;$G59,Setup!$D$2:$CX$500,COLUMNS($J59:AV59)+9,FALSE)),"",VLOOKUP($C59&amp;$D59&amp;$G59,Setup!$D$2:$CX$500,COLUMNS($J59:AV59)+9,FALSE))</f>
        <v/>
      </c>
      <c r="AW59" t="str">
        <f>IF(ISBLANK(VLOOKUP($C59&amp;$D59&amp;$G59,Setup!$D$2:$CX$500,COLUMNS($J59:AW59)+9,FALSE)),"",VLOOKUP($C59&amp;$D59&amp;$G59,Setup!$D$2:$CX$500,COLUMNS($J59:AW59)+9,FALSE))</f>
        <v/>
      </c>
      <c r="AX59" t="str">
        <f>IF(ISBLANK(VLOOKUP($C59&amp;$D59&amp;$G59,Setup!$D$2:$CX$500,COLUMNS($J59:AX59)+9,FALSE)),"",VLOOKUP($C59&amp;$D59&amp;$G59,Setup!$D$2:$CX$500,COLUMNS($J59:AX59)+9,FALSE))</f>
        <v>Offers and Privileges</v>
      </c>
      <c r="AY59" t="str">
        <f>IF(ISBLANK(VLOOKUP($C59&amp;$D59&amp;$G59,Setup!$D$2:$CX$500,COLUMNS($J59:AY59)+9,FALSE)),"",VLOOKUP($C59&amp;$D59&amp;$G59,Setup!$D$2:$CX$500,COLUMNS($J59:AY59)+9,FALSE))</f>
        <v>Citi Rebates</v>
      </c>
      <c r="AZ59" t="str">
        <f>IF(ISBLANK(VLOOKUP($C59&amp;$D59&amp;$G59,Setup!$D$2:$CX$500,COLUMNS($J59:AZ59)+9,FALSE)),"",VLOOKUP($C59&amp;$D59&amp;$G59,Setup!$D$2:$CX$500,COLUMNS($J59:AZ59)+9,FALSE))</f>
        <v>Citi World Privileges</v>
      </c>
      <c r="BA59" t="str">
        <f>IF(ISBLANK(VLOOKUP($C59&amp;$D59&amp;$G59,Setup!$D$2:$CX$500,COLUMNS($J59:BA59)+9,FALSE)),"",VLOOKUP($C59&amp;$D59&amp;$G59,Setup!$D$2:$CX$500,COLUMNS($J59:BA59)+9,FALSE))</f>
        <v>Citibank Gourmet Pleasures</v>
      </c>
      <c r="BB59" t="str">
        <f>IF(ISBLANK(VLOOKUP($C59&amp;$D59&amp;$G59,Setup!$D$2:$CX$500,COLUMNS($J59:BB59)+9,FALSE)),"",VLOOKUP($C59&amp;$D59&amp;$G59,Setup!$D$2:$CX$500,COLUMNS($J59:BB59)+9,FALSE))</f>
        <v>SEE ALL »</v>
      </c>
      <c r="BC59" t="str">
        <f>IF(ISBLANK(VLOOKUP($C59&amp;$D59&amp;$G59,Setup!$D$2:$CX$500,COLUMNS($J59:BC59)+9,FALSE)),"",VLOOKUP($C59&amp;$D59&amp;$G59,Setup!$D$2:$CX$500,COLUMNS($J59:BC59)+9,FALSE))</f>
        <v/>
      </c>
      <c r="BD59" t="str">
        <f>IF(ISBLANK(VLOOKUP($C59&amp;$D59&amp;$G59,Setup!$D$2:$CX$500,COLUMNS($J59:BD59)+9,FALSE)),"",VLOOKUP($C59&amp;$D59&amp;$G59,Setup!$D$2:$CX$500,COLUMNS($J59:BD59)+9,FALSE))</f>
        <v/>
      </c>
      <c r="BE59" t="str">
        <f>IF(ISBLANK(VLOOKUP($C59&amp;$D59&amp;$G59,Setup!$D$2:$CX$500,COLUMNS($J59:BE59)+9,FALSE)),"",VLOOKUP($C59&amp;$D59&amp;$G59,Setup!$D$2:$CX$500,COLUMNS($J59:BE59)+9,FALSE))</f>
        <v/>
      </c>
      <c r="BF59" t="str">
        <f>IF(ISBLANK(VLOOKUP($C59&amp;$D59&amp;$G59,Setup!$D$2:$CX$500,COLUMNS($J59:BF59)+9,FALSE)),"",VLOOKUP($C59&amp;$D59&amp;$G59,Setup!$D$2:$CX$500,COLUMNS($J59:BF59)+9,FALSE))</f>
        <v/>
      </c>
      <c r="BG59" t="str">
        <f>IF(ISBLANK(VLOOKUP($C59&amp;$D59&amp;$G59,Setup!$D$2:$CX$500,COLUMNS($J59:BG59)+9,FALSE)),"",VLOOKUP($C59&amp;$D59&amp;$G59,Setup!$D$2:$CX$500,COLUMNS($J59:BG59)+9,FALSE))</f>
        <v/>
      </c>
      <c r="BH59" t="str">
        <f>IF(ISBLANK(VLOOKUP($C59&amp;$D59&amp;$G59,Setup!$D$2:$CX$500,COLUMNS($J59:BH59)+9,FALSE)),"",VLOOKUP($C59&amp;$D59&amp;$G59,Setup!$D$2:$CX$500,COLUMNS($J59:BH59)+9,FALSE))</f>
        <v/>
      </c>
      <c r="BI59" t="str">
        <f>IF(ISBLANK(VLOOKUP($C59&amp;$D59&amp;$G59,Setup!$D$2:$CX$500,COLUMNS($J59:BI59)+9,FALSE)),"",VLOOKUP($C59&amp;$D59&amp;$G59,Setup!$D$2:$CX$500,COLUMNS($J59:BI59)+9,FALSE))</f>
        <v/>
      </c>
      <c r="BJ59" t="str">
        <f>IF(ISBLANK(VLOOKUP($C59&amp;$D59&amp;$G59,Setup!$D$2:$CX$500,COLUMNS($J59:BJ59)+9,FALSE)),"",VLOOKUP($C59&amp;$D59&amp;$G59,Setup!$D$2:$CX$500,COLUMNS($J59:BJ59)+9,FALSE))</f>
        <v/>
      </c>
      <c r="BK59" t="str">
        <f>IF(ISBLANK(VLOOKUP($C59&amp;$D59&amp;$G59,Setup!$D$2:$CX$500,COLUMNS($J59:BK59)+9,FALSE)),"",VLOOKUP($C59&amp;$D59&amp;$G59,Setup!$D$2:$CX$500,COLUMNS($J59:BK59)+9,FALSE))</f>
        <v/>
      </c>
      <c r="BL59" t="str">
        <f>IF(ISBLANK(VLOOKUP($C59&amp;$D59&amp;$G59,Setup!$D$2:$CX$500,COLUMNS($J59:BL59)+9,FALSE)),"",VLOOKUP($C59&amp;$D59&amp;$G59,Setup!$D$2:$CX$500,COLUMNS($J59:BL59)+9,FALSE))</f>
        <v/>
      </c>
      <c r="BM59" t="str">
        <f>IF(ISBLANK(VLOOKUP($C59&amp;$D59&amp;$G59,Setup!$D$2:$CX$500,COLUMNS($J59:BM59)+9,FALSE)),"",VLOOKUP($C59&amp;$D59&amp;$G59,Setup!$D$2:$CX$500,COLUMNS($J59:BM59)+9,FALSE))</f>
        <v/>
      </c>
      <c r="BN59" t="str">
        <f>IF(ISBLANK(VLOOKUP($C59&amp;$D59&amp;$G59,Setup!$D$2:$CX$500,COLUMNS($J59:BN59)+9,FALSE)),"",VLOOKUP($C59&amp;$D59&amp;$G59,Setup!$D$2:$CX$500,COLUMNS($J59:BN59)+9,FALSE))</f>
        <v/>
      </c>
      <c r="BO59" t="str">
        <f>IF(ISBLANK(VLOOKUP($C59&amp;$D59&amp;$G59,Setup!$D$2:$CX$500,COLUMNS($J59:BO59)+9,FALSE)),"",VLOOKUP($C59&amp;$D59&amp;$G59,Setup!$D$2:$CX$500,COLUMNS($J59:BO59)+9,FALSE))</f>
        <v/>
      </c>
      <c r="BP59" t="str">
        <f>IF(ISBLANK(VLOOKUP($C59&amp;$D59&amp;$G59,Setup!$D$2:$CX$500,COLUMNS($J59:BP59)+9,FALSE)),"",VLOOKUP($C59&amp;$D59&amp;$G59,Setup!$D$2:$CX$500,COLUMNS($J59:BP59)+9,FALSE))</f>
        <v/>
      </c>
      <c r="BQ59" t="str">
        <f>IF(ISBLANK(VLOOKUP($C59&amp;$D59&amp;$G59,Setup!$D$2:$CX$500,COLUMNS($J59:BQ59)+9,FALSE)),"",VLOOKUP($C59&amp;$D59&amp;$G59,Setup!$D$2:$CX$500,COLUMNS($J59:BQ59)+9,FALSE))</f>
        <v/>
      </c>
      <c r="BR59" t="str">
        <f>IF(ISBLANK(VLOOKUP($C59&amp;$D59&amp;$G59,Setup!$D$2:$CX$500,COLUMNS($J59:BR59)+9,FALSE)),"",VLOOKUP($C59&amp;$D59&amp;$G59,Setup!$D$2:$CX$500,COLUMNS($J59:BR59)+9,FALSE))</f>
        <v/>
      </c>
      <c r="BS59" t="str">
        <f>IF(ISBLANK(VLOOKUP($C59&amp;$D59&amp;$G59,Setup!$D$2:$CX$500,COLUMNS($J59:BS59)+9,FALSE)),"",VLOOKUP($C59&amp;$D59&amp;$G59,Setup!$D$2:$CX$500,COLUMNS($J59:BS59)+9,FALSE))</f>
        <v/>
      </c>
      <c r="BT59" t="str">
        <f>IF(ISBLANK(VLOOKUP($C59&amp;$D59&amp;$G59,Setup!$D$2:$CX$500,COLUMNS($J59:BT59)+9,FALSE)),"",VLOOKUP($C59&amp;$D59&amp;$G59,Setup!$D$2:$CX$500,COLUMNS($J59:BT59)+9,FALSE))</f>
        <v/>
      </c>
      <c r="BU59" t="str">
        <f>IF(ISBLANK(VLOOKUP($C59&amp;$D59&amp;$G59,Setup!$D$2:$CX$500,COLUMNS($J59:BU59)+9,FALSE)),"",VLOOKUP($C59&amp;$D59&amp;$G59,Setup!$D$2:$CX$500,COLUMNS($J59:BU59)+9,FALSE))</f>
        <v/>
      </c>
      <c r="BV59" t="str">
        <f>IF(ISBLANK(VLOOKUP($C59&amp;$D59&amp;$G59,Setup!$D$2:$CX$500,COLUMNS($J59:BV59)+9,FALSE)),"",VLOOKUP($C59&amp;$D59&amp;$G59,Setup!$D$2:$CX$500,COLUMNS($J59:BV59)+9,FALSE))</f>
        <v/>
      </c>
      <c r="BW59" t="str">
        <f>IF(ISBLANK(VLOOKUP($C59&amp;$D59&amp;$G59,Setup!$D$2:$CX$500,COLUMNS($J59:BW59)+9,FALSE)),"",VLOOKUP($C59&amp;$D59&amp;$G59,Setup!$D$2:$CX$500,COLUMNS($J59:BW59)+9,FALSE))</f>
        <v/>
      </c>
      <c r="BX59" t="str">
        <f>IF(ISBLANK(VLOOKUP($C59&amp;$D59&amp;$G59,Setup!$D$2:$CX$500,COLUMNS($J59:BX59)+9,FALSE)),"",VLOOKUP($C59&amp;$D59&amp;$G59,Setup!$D$2:$CX$500,COLUMNS($J59:BX59)+9,FALSE))</f>
        <v/>
      </c>
      <c r="BY59" t="str">
        <f>IF(ISBLANK(VLOOKUP($C59&amp;$D59&amp;$G59,Setup!$D$2:$CX$500,COLUMNS($J59:BY59)+9,FALSE)),"",VLOOKUP($C59&amp;$D59&amp;$G59,Setup!$D$2:$CX$500,COLUMNS($J59:BY59)+9,FALSE))</f>
        <v/>
      </c>
      <c r="BZ59" t="str">
        <f>IF(ISBLANK(VLOOKUP($C59&amp;$D59&amp;$G59,Setup!$D$2:$CX$500,COLUMNS($J59:BZ59)+9,FALSE)),"",VLOOKUP($C59&amp;$D59&amp;$G59,Setup!$D$2:$CX$500,COLUMNS($J59:BZ59)+9,FALSE))</f>
        <v/>
      </c>
      <c r="CA59" t="str">
        <f>IF(ISBLANK(VLOOKUP($C59&amp;$D59&amp;$G59,Setup!$D$2:$CX$500,COLUMNS($J59:CA59)+9,FALSE)),"",VLOOKUP($C59&amp;$D59&amp;$G59,Setup!$D$2:$CX$500,COLUMNS($J59:CA59)+9,FALSE))</f>
        <v/>
      </c>
      <c r="CB59" t="str">
        <f>IF(ISBLANK(VLOOKUP($C59&amp;$D59&amp;$G59,Setup!$D$2:$CX$500,COLUMNS($J59:CB59)+9,FALSE)),"",VLOOKUP($C59&amp;$D59&amp;$G59,Setup!$D$2:$CX$500,COLUMNS($J59:CB59)+9,FALSE))</f>
        <v/>
      </c>
      <c r="CC59" t="str">
        <f>IF(ISBLANK(VLOOKUP($C59&amp;$D59&amp;$G59,Setup!$D$2:$CX$500,COLUMNS($J59:CC59)+9,FALSE)),"",VLOOKUP($C59&amp;$D59&amp;$G59,Setup!$D$2:$CX$500,COLUMNS($J59:CC59)+9,FALSE))</f>
        <v/>
      </c>
      <c r="CD59" t="str">
        <f>IF(ISBLANK(VLOOKUP($C59&amp;$D59&amp;$G59,Setup!$D$2:$CX$500,COLUMNS($J59:CD59)+9,FALSE)),"",VLOOKUP($C59&amp;$D59&amp;$G59,Setup!$D$2:$CX$500,COLUMNS($J59:CD59)+9,FALSE))</f>
        <v/>
      </c>
      <c r="CE59" t="str">
        <f>IF(ISBLANK(VLOOKUP($C59&amp;$D59&amp;$G59,Setup!$D$2:$CX$500,COLUMNS($J59:CE59)+9,FALSE)),"",VLOOKUP($C59&amp;$D59&amp;$G59,Setup!$D$2:$CX$500,COLUMNS($J59:CE59)+9,FALSE))</f>
        <v/>
      </c>
      <c r="CF59" t="str">
        <f>IF(ISBLANK(VLOOKUP($C59&amp;$D59&amp;$G59,Setup!$D$2:$CX$500,COLUMNS($J59:CF59)+9,FALSE)),"",VLOOKUP($C59&amp;$D59&amp;$G59,Setup!$D$2:$CX$500,COLUMNS($J59:CF59)+9,FALSE))</f>
        <v/>
      </c>
      <c r="CG59" t="str">
        <f>IF(ISBLANK(VLOOKUP($C59&amp;$D59&amp;$G59,Setup!$D$2:$CX$500,COLUMNS($J59:CG59)+9,FALSE)),"",VLOOKUP($C59&amp;$D59&amp;$G59,Setup!$D$2:$CX$500,COLUMNS($J59:CG59)+9,FALSE))</f>
        <v/>
      </c>
      <c r="CH59" t="str">
        <f>IF(ISBLANK(VLOOKUP($C59&amp;$D59&amp;$G59,Setup!$D$2:$CX$500,COLUMNS($J59:CH59)+9,FALSE)),"",VLOOKUP($C59&amp;$D59&amp;$G59,Setup!$D$2:$CX$500,COLUMNS($J59:CH59)+9,FALSE))</f>
        <v/>
      </c>
      <c r="CI59" t="str">
        <f>IF(ISBLANK(VLOOKUP($C59&amp;$D59&amp;$G59,Setup!$D$2:$CX$500,COLUMNS($J59:CI59)+9,FALSE)),"",VLOOKUP($C59&amp;$D59&amp;$G59,Setup!$D$2:$CX$500,COLUMNS($J59:CI59)+9,FALSE))</f>
        <v/>
      </c>
      <c r="CJ59" t="str">
        <f>IF(ISBLANK(VLOOKUP($C59&amp;$D59&amp;$G59,Setup!$D$2:$CX$500,COLUMNS($J59:CJ59)+9,FALSE)),"",VLOOKUP($C59&amp;$D59&amp;$G59,Setup!$D$2:$CX$500,COLUMNS($J59:CJ59)+9,FALSE))</f>
        <v/>
      </c>
      <c r="CK59" t="str">
        <f>IF(ISBLANK(VLOOKUP($C59&amp;$D59&amp;$G59,Setup!$D$2:$CX$500,COLUMNS($J59:CK59)+9,FALSE)),"",VLOOKUP($C59&amp;$D59&amp;$G59,Setup!$D$2:$CX$500,COLUMNS($J59:CK59)+9,FALSE))</f>
        <v/>
      </c>
      <c r="CL59" t="str">
        <f>IF(ISBLANK(VLOOKUP($C59&amp;$D59&amp;$G59,Setup!$D$2:$CX$500,COLUMNS($J59:CL59)+9,FALSE)),"",VLOOKUP($C59&amp;$D59&amp;$G59,Setup!$D$2:$CX$500,COLUMNS($J59:CL59)+9,FALSE))</f>
        <v/>
      </c>
      <c r="CM59" t="str">
        <f>IF(ISBLANK(VLOOKUP($C59&amp;$D59&amp;$G59,Setup!$D$2:$CX$500,COLUMNS($J59:CM59)+9,FALSE)),"",VLOOKUP($C59&amp;$D59&amp;$G59,Setup!$D$2:$CX$500,COLUMNS($J59:CM59)+9,FALSE))</f>
        <v/>
      </c>
      <c r="CN59" t="str">
        <f>IF(ISBLANK(VLOOKUP($C59&amp;$D59&amp;$G59,Setup!$D$2:$CX$500,COLUMNS($J59:CN59)+9,FALSE)),"",VLOOKUP($C59&amp;$D59&amp;$G59,Setup!$D$2:$CX$500,COLUMNS($J59:CN59)+9,FALSE))</f>
        <v/>
      </c>
      <c r="CO59" t="str">
        <f>IF(ISBLANK(VLOOKUP($C59&amp;$D59&amp;$G59,Setup!$D$2:$CX$500,COLUMNS($J59:CO59)+9,FALSE)),"",VLOOKUP($C59&amp;$D59&amp;$G59,Setup!$D$2:$CX$500,COLUMNS($J59:CO59)+9,FALSE))</f>
        <v/>
      </c>
      <c r="CP59" t="str">
        <f>IF(ISBLANK(VLOOKUP($C59&amp;$D59&amp;$G59,Setup!$D$2:$CX$500,COLUMNS($J59:CP59)+9,FALSE)),"",VLOOKUP($C59&amp;$D59&amp;$G59,Setup!$D$2:$CX$500,COLUMNS($J59:CP59)+9,FALSE))</f>
        <v/>
      </c>
      <c r="CQ59" t="str">
        <f>IF(ISBLANK(VLOOKUP($C59&amp;$D59&amp;$G59,Setup!$D$2:$CX$500,COLUMNS($J59:CQ59)+9,FALSE)),"",VLOOKUP($C59&amp;$D59&amp;$G59,Setup!$D$2:$CX$500,COLUMNS($J59:CQ59)+9,FALSE))</f>
        <v/>
      </c>
      <c r="CR59" t="str">
        <f>IF(ISBLANK(VLOOKUP($C59&amp;$D59&amp;$G59,Setup!$D$2:$CX$500,COLUMNS($J59:CR59)+9,FALSE)),"",VLOOKUP($C59&amp;$D59&amp;$G59,Setup!$D$2:$CX$500,COLUMNS($J59:CR59)+9,FALSE))</f>
        <v/>
      </c>
      <c r="CS59" t="str">
        <f>IF(ISBLANK(VLOOKUP($C59&amp;$D59&amp;$G59,Setup!$D$2:$CX$500,COLUMNS($J59:CS59)+9,FALSE)),"",VLOOKUP($C59&amp;$D59&amp;$G59,Setup!$D$2:$CX$500,COLUMNS($J59:CS59)+9,FALSE))</f>
        <v/>
      </c>
      <c r="CT59" t="str">
        <f>IF(ISBLANK(VLOOKUP($C59&amp;$D59&amp;$G59,Setup!$D$2:$CX$500,COLUMNS($J59:CT59)+9,FALSE)),"",VLOOKUP($C59&amp;$D59&amp;$G59,Setup!$D$2:$CX$500,COLUMNS($J59:CT59)+9,FALSE))</f>
        <v/>
      </c>
      <c r="CU59" t="str">
        <f>IF(ISBLANK(VLOOKUP($C59&amp;$D59&amp;$G59,Setup!$D$2:$CX$500,COLUMNS($J59:CU59)+9,FALSE)),"",VLOOKUP($C59&amp;$D59&amp;$G59,Setup!$D$2:$CX$500,COLUMNS($J59:CU59)+9,FALSE))</f>
        <v/>
      </c>
    </row>
    <row r="60" spans="1:99" x14ac:dyDescent="0.25">
      <c r="A60" t="s">
        <v>515</v>
      </c>
      <c r="B60" t="s">
        <v>156</v>
      </c>
      <c r="C60" s="1" t="s">
        <v>21</v>
      </c>
      <c r="D60" s="1" t="s">
        <v>217</v>
      </c>
      <c r="E60" s="1" t="s">
        <v>606</v>
      </c>
      <c r="F60" s="1" t="s">
        <v>215</v>
      </c>
      <c r="G60" s="1" t="s">
        <v>29</v>
      </c>
      <c r="H60" s="1" t="s">
        <v>607</v>
      </c>
      <c r="I60" s="1" t="s">
        <v>603</v>
      </c>
      <c r="J60" t="str">
        <f>IF(ISBLANK(VLOOKUP($C60&amp;$D60&amp;$G60,Setup!$D$2:$CX$500,COLUMNS($J60:J60)+9,FALSE)),"",VLOOKUP($C60&amp;$D60&amp;$G60,Setup!$D$2:$CX$500,COLUMNS($J60:J60)+9,FALSE))</f>
        <v>Merchandise</v>
      </c>
      <c r="K60" t="str">
        <f>IF(ISBLANK(VLOOKUP($C60&amp;$D60&amp;$G60,Setup!$D$2:$CX$500,COLUMNS($J60:K60)+9,FALSE)),"",VLOOKUP($C60&amp;$D60&amp;$G60,Setup!$D$2:$CX$500,COLUMNS($J60:K60)+9,FALSE))</f>
        <v>SEE ALL BRANDS »</v>
      </c>
      <c r="L60" t="str">
        <f>IF(ISBLANK(VLOOKUP($C60&amp;$D60&amp;$G60,Setup!$D$2:$CX$500,COLUMNS($J60:L60)+9,FALSE)),"",VLOOKUP($C60&amp;$D60&amp;$G60,Setup!$D$2:$CX$500,COLUMNS($J60:L60)+9,FALSE))</f>
        <v/>
      </c>
      <c r="M60" t="str">
        <f>IF(ISBLANK(VLOOKUP($C60&amp;$D60&amp;$G60,Setup!$D$2:$CX$500,COLUMNS($J60:M60)+9,FALSE)),"",VLOOKUP($C60&amp;$D60&amp;$G60,Setup!$D$2:$CX$500,COLUMNS($J60:M60)+9,FALSE))</f>
        <v/>
      </c>
      <c r="N60" t="str">
        <f>IF(ISBLANK(VLOOKUP($C60&amp;$D60&amp;$G60,Setup!$D$2:$CX$500,COLUMNS($J60:N60)+9,FALSE)),"",VLOOKUP($C60&amp;$D60&amp;$G60,Setup!$D$2:$CX$500,COLUMNS($J60:N60)+9,FALSE))</f>
        <v/>
      </c>
      <c r="O60" t="str">
        <f>IF(ISBLANK(VLOOKUP($C60&amp;$D60&amp;$G60,Setup!$D$2:$CX$500,COLUMNS($J60:O60)+9,FALSE)),"",VLOOKUP($C60&amp;$D60&amp;$G60,Setup!$D$2:$CX$500,COLUMNS($J60:O60)+9,FALSE))</f>
        <v/>
      </c>
      <c r="P60" t="str">
        <f>IF(ISBLANK(VLOOKUP($C60&amp;$D60&amp;$G60,Setup!$D$2:$CX$500,COLUMNS($J60:P60)+9,FALSE)),"",VLOOKUP($C60&amp;$D60&amp;$G60,Setup!$D$2:$CX$500,COLUMNS($J60:P60)+9,FALSE))</f>
        <v/>
      </c>
      <c r="Q60" t="str">
        <f>IF(ISBLANK(VLOOKUP($C60&amp;$D60&amp;$G60,Setup!$D$2:$CX$500,COLUMNS($J60:Q60)+9,FALSE)),"",VLOOKUP($C60&amp;$D60&amp;$G60,Setup!$D$2:$CX$500,COLUMNS($J60:Q60)+9,FALSE))</f>
        <v/>
      </c>
      <c r="R60" t="str">
        <f>IF(ISBLANK(VLOOKUP($C60&amp;$D60&amp;$G60,Setup!$D$2:$CX$500,COLUMNS($J60:R60)+9,FALSE)),"",VLOOKUP($C60&amp;$D60&amp;$G60,Setup!$D$2:$CX$500,COLUMNS($J60:R60)+9,FALSE))</f>
        <v/>
      </c>
      <c r="S60" t="str">
        <f>IF(ISBLANK(VLOOKUP($C60&amp;$D60&amp;$G60,Setup!$D$2:$CX$500,COLUMNS($J60:S60)+9,FALSE)),"",VLOOKUP($C60&amp;$D60&amp;$G60,Setup!$D$2:$CX$500,COLUMNS($J60:S60)+9,FALSE))</f>
        <v/>
      </c>
      <c r="T60" t="str">
        <f>IF(ISBLANK(VLOOKUP($C60&amp;$D60&amp;$G60,Setup!$D$2:$CX$500,COLUMNS($J60:T60)+9,FALSE)),"",VLOOKUP($C60&amp;$D60&amp;$G60,Setup!$D$2:$CX$500,COLUMNS($J60:T60)+9,FALSE))</f>
        <v>Vouchers and Cash</v>
      </c>
      <c r="U60" t="str">
        <f>IF(ISBLANK(VLOOKUP($C60&amp;$D60&amp;$G60,Setup!$D$2:$CX$500,COLUMNS($J60:U60)+9,FALSE)),"",VLOOKUP($C60&amp;$D60&amp;$G60,Setup!$D$2:$CX$500,COLUMNS($J60:U60)+9,FALSE))</f>
        <v>Gift Vouchers</v>
      </c>
      <c r="V60" t="str">
        <f>IF(ISBLANK(VLOOKUP($C60&amp;$D60&amp;$G60,Setup!$D$2:$CX$500,COLUMNS($J60:V60)+9,FALSE)),"",VLOOKUP($C60&amp;$D60&amp;$G60,Setup!$D$2:$CX$500,COLUMNS($J60:V60)+9,FALSE))</f>
        <v>Charity</v>
      </c>
      <c r="W60" t="str">
        <f>IF(ISBLANK(VLOOKUP($C60&amp;$D60&amp;$G60,Setup!$D$2:$CX$500,COLUMNS($J60:W60)+9,FALSE)),"",VLOOKUP($C60&amp;$D60&amp;$G60,Setup!$D$2:$CX$500,COLUMNS($J60:W60)+9,FALSE))</f>
        <v>Annual Fee Credit</v>
      </c>
      <c r="X60" t="str">
        <f>IF(ISBLANK(VLOOKUP($C60&amp;$D60&amp;$G60,Setup!$D$2:$CX$500,COLUMNS($J60:X60)+9,FALSE)),"",VLOOKUP($C60&amp;$D60&amp;$G60,Setup!$D$2:$CX$500,COLUMNS($J60:X60)+9,FALSE))</f>
        <v>Cash Rebate</v>
      </c>
      <c r="Y60" t="str">
        <f>IF(ISBLANK(VLOOKUP($C60&amp;$D60&amp;$G60,Setup!$D$2:$CX$500,COLUMNS($J60:Y60)+9,FALSE)),"",VLOOKUP($C60&amp;$D60&amp;$G60,Setup!$D$2:$CX$500,COLUMNS($J60:Y60)+9,FALSE))</f>
        <v>SEE ALL »</v>
      </c>
      <c r="Z60" t="str">
        <f>IF(ISBLANK(VLOOKUP($C60&amp;$D60&amp;$G60,Setup!$D$2:$CX$500,COLUMNS($J60:Z60)+9,FALSE)),"",VLOOKUP($C60&amp;$D60&amp;$G60,Setup!$D$2:$CX$500,COLUMNS($J60:Z60)+9,FALSE))</f>
        <v/>
      </c>
      <c r="AA60" t="str">
        <f>IF(ISBLANK(VLOOKUP($C60&amp;$D60&amp;$G60,Setup!$D$2:$CX$500,COLUMNS($J60:AA60)+9,FALSE)),"",VLOOKUP($C60&amp;$D60&amp;$G60,Setup!$D$2:$CX$500,COLUMNS($J60:AA60)+9,FALSE))</f>
        <v/>
      </c>
      <c r="AB60" t="str">
        <f>IF(ISBLANK(VLOOKUP($C60&amp;$D60&amp;$G60,Setup!$D$2:$CX$500,COLUMNS($J60:AB60)+9,FALSE)),"",VLOOKUP($C60&amp;$D60&amp;$G60,Setup!$D$2:$CX$500,COLUMNS($J60:AB60)+9,FALSE))</f>
        <v/>
      </c>
      <c r="AC60" t="str">
        <f>IF(ISBLANK(VLOOKUP($C60&amp;$D60&amp;$G60,Setup!$D$2:$CX$500,COLUMNS($J60:AC60)+9,FALSE)),"",VLOOKUP($C60&amp;$D60&amp;$G60,Setup!$D$2:$CX$500,COLUMNS($J60:AC60)+9,FALSE))</f>
        <v/>
      </c>
      <c r="AD60" t="str">
        <f>IF(ISBLANK(VLOOKUP($C60&amp;$D60&amp;$G60,Setup!$D$2:$CX$500,COLUMNS($J60:AD60)+9,FALSE)),"",VLOOKUP($C60&amp;$D60&amp;$G60,Setup!$D$2:$CX$500,COLUMNS($J60:AD60)+9,FALSE))</f>
        <v>Travel</v>
      </c>
      <c r="AE60" t="str">
        <f>IF(ISBLANK(VLOOKUP($C60&amp;$D60&amp;$G60,Setup!$D$2:$CX$500,COLUMNS($J60:AE60)+9,FALSE)),"",VLOOKUP($C60&amp;$D60&amp;$G60,Setup!$D$2:$CX$500,COLUMNS($J60:AE60)+9,FALSE))</f>
        <v>Flights</v>
      </c>
      <c r="AF60" t="str">
        <f>IF(ISBLANK(VLOOKUP($C60&amp;$D60&amp;$G60,Setup!$D$2:$CX$500,COLUMNS($J60:AF60)+9,FALSE)),"",VLOOKUP($C60&amp;$D60&amp;$G60,Setup!$D$2:$CX$500,COLUMNS($J60:AF60)+9,FALSE))</f>
        <v>Hotels</v>
      </c>
      <c r="AG60" t="str">
        <f>IF(ISBLANK(VLOOKUP($C60&amp;$D60&amp;$G60,Setup!$D$2:$CX$500,COLUMNS($J60:AG60)+9,FALSE)),"",VLOOKUP($C60&amp;$D60&amp;$G60,Setup!$D$2:$CX$500,COLUMNS($J60:AG60)+9,FALSE))</f>
        <v>Cars</v>
      </c>
      <c r="AH60" t="str">
        <f>IF(ISBLANK(VLOOKUP($C60&amp;$D60&amp;$G60,Setup!$D$2:$CX$500,COLUMNS($J60:AH60)+9,FALSE)),"",VLOOKUP($C60&amp;$D60&amp;$G60,Setup!$D$2:$CX$500,COLUMNS($J60:AH60)+9,FALSE))</f>
        <v>Deals</v>
      </c>
      <c r="AI60" t="str">
        <f>IF(ISBLANK(VLOOKUP($C60&amp;$D60&amp;$G60,Setup!$D$2:$CX$500,COLUMNS($J60:AI60)+9,FALSE)),"",VLOOKUP($C60&amp;$D60&amp;$G60,Setup!$D$2:$CX$500,COLUMNS($J60:AI60)+9,FALSE))</f>
        <v>Activities</v>
      </c>
      <c r="AJ60" t="str">
        <f>IF(ISBLANK(VLOOKUP($C60&amp;$D60&amp;$G60,Setup!$D$2:$CX$500,COLUMNS($J60:AJ60)+9,FALSE)),"",VLOOKUP($C60&amp;$D60&amp;$G60,Setup!$D$2:$CX$500,COLUMNS($J60:AJ60)+9,FALSE))</f>
        <v>My Trips</v>
      </c>
      <c r="AK60" t="str">
        <f>IF(ISBLANK(VLOOKUP($C60&amp;$D60&amp;$G60,Setup!$D$2:$CX$500,COLUMNS($J60:AK60)+9,FALSE)),"",VLOOKUP($C60&amp;$D60&amp;$G60,Setup!$D$2:$CX$500,COLUMNS($J60:AK60)+9,FALSE))</f>
        <v>Itinerary</v>
      </c>
      <c r="AL60" t="str">
        <f>IF(ISBLANK(VLOOKUP($C60&amp;$D60&amp;$G60,Setup!$D$2:$CX$500,COLUMNS($J60:AL60)+9,FALSE)),"",VLOOKUP($C60&amp;$D60&amp;$G60,Setup!$D$2:$CX$500,COLUMNS($J60:AL60)+9,FALSE))</f>
        <v>Points Transfer</v>
      </c>
      <c r="AM60" t="str">
        <f>IF(ISBLANK(VLOOKUP($C60&amp;$D60&amp;$G60,Setup!$D$2:$CX$500,COLUMNS($J60:AM60)+9,FALSE)),"",VLOOKUP($C60&amp;$D60&amp;$G60,Setup!$D$2:$CX$500,COLUMNS($J60:AM60)+9,FALSE))</f>
        <v/>
      </c>
      <c r="AN60" t="str">
        <f>IF(ISBLANK(VLOOKUP($C60&amp;$D60&amp;$G60,Setup!$D$2:$CX$500,COLUMNS($J60:AN60)+9,FALSE)),"",VLOOKUP($C60&amp;$D60&amp;$G60,Setup!$D$2:$CX$500,COLUMNS($J60:AN60)+9,FALSE))</f>
        <v>Shop at Partners</v>
      </c>
      <c r="AO60" t="str">
        <f>IF(ISBLANK(VLOOKUP($C60&amp;$D60&amp;$G60,Setup!$D$2:$CX$500,COLUMNS($J60:AO60)+9,FALSE)),"",VLOOKUP($C60&amp;$D60&amp;$G60,Setup!$D$2:$CX$500,COLUMNS($J60:AO60)+9,FALSE))</f>
        <v>Shop with Points</v>
      </c>
      <c r="AP60" t="str">
        <f>IF(ISBLANK(VLOOKUP($C60&amp;$D60&amp;$G60,Setup!$D$2:$CX$500,COLUMNS($J60:AP60)+9,FALSE)),"",VLOOKUP($C60&amp;$D60&amp;$G60,Setup!$D$2:$CX$500,COLUMNS($J60:AP60)+9,FALSE))</f>
        <v>Instant Rewards</v>
      </c>
      <c r="AQ60" t="str">
        <f>IF(ISBLANK(VLOOKUP($C60&amp;$D60&amp;$G60,Setup!$D$2:$CX$500,COLUMNS($J60:AQ60)+9,FALSE)),"",VLOOKUP($C60&amp;$D60&amp;$G60,Setup!$D$2:$CX$500,COLUMNS($J60:AQ60)+9,FALSE))</f>
        <v>SEE ALL »</v>
      </c>
      <c r="AR60" t="str">
        <f>IF(ISBLANK(VLOOKUP($C60&amp;$D60&amp;$G60,Setup!$D$2:$CX$500,COLUMNS($J60:AR60)+9,FALSE)),"",VLOOKUP($C60&amp;$D60&amp;$G60,Setup!$D$2:$CX$500,COLUMNS($J60:AR60)+9,FALSE))</f>
        <v/>
      </c>
      <c r="AS60" t="str">
        <f>IF(ISBLANK(VLOOKUP($C60&amp;$D60&amp;$G60,Setup!$D$2:$CX$500,COLUMNS($J60:AS60)+9,FALSE)),"",VLOOKUP($C60&amp;$D60&amp;$G60,Setup!$D$2:$CX$500,COLUMNS($J60:AS60)+9,FALSE))</f>
        <v/>
      </c>
      <c r="AT60" t="str">
        <f>IF(ISBLANK(VLOOKUP($C60&amp;$D60&amp;$G60,Setup!$D$2:$CX$500,COLUMNS($J60:AT60)+9,FALSE)),"",VLOOKUP($C60&amp;$D60&amp;$G60,Setup!$D$2:$CX$500,COLUMNS($J60:AT60)+9,FALSE))</f>
        <v/>
      </c>
      <c r="AU60" t="str">
        <f>IF(ISBLANK(VLOOKUP($C60&amp;$D60&amp;$G60,Setup!$D$2:$CX$500,COLUMNS($J60:AU60)+9,FALSE)),"",VLOOKUP($C60&amp;$D60&amp;$G60,Setup!$D$2:$CX$500,COLUMNS($J60:AU60)+9,FALSE))</f>
        <v/>
      </c>
      <c r="AV60" t="str">
        <f>IF(ISBLANK(VLOOKUP($C60&amp;$D60&amp;$G60,Setup!$D$2:$CX$500,COLUMNS($J60:AV60)+9,FALSE)),"",VLOOKUP($C60&amp;$D60&amp;$G60,Setup!$D$2:$CX$500,COLUMNS($J60:AV60)+9,FALSE))</f>
        <v/>
      </c>
      <c r="AW60" t="str">
        <f>IF(ISBLANK(VLOOKUP($C60&amp;$D60&amp;$G60,Setup!$D$2:$CX$500,COLUMNS($J60:AW60)+9,FALSE)),"",VLOOKUP($C60&amp;$D60&amp;$G60,Setup!$D$2:$CX$500,COLUMNS($J60:AW60)+9,FALSE))</f>
        <v/>
      </c>
      <c r="AX60" t="str">
        <f>IF(ISBLANK(VLOOKUP($C60&amp;$D60&amp;$G60,Setup!$D$2:$CX$500,COLUMNS($J60:AX60)+9,FALSE)),"",VLOOKUP($C60&amp;$D60&amp;$G60,Setup!$D$2:$CX$500,COLUMNS($J60:AX60)+9,FALSE))</f>
        <v>Offers and Privileges</v>
      </c>
      <c r="AY60" t="str">
        <f>IF(ISBLANK(VLOOKUP($C60&amp;$D60&amp;$G60,Setup!$D$2:$CX$500,COLUMNS($J60:AY60)+9,FALSE)),"",VLOOKUP($C60&amp;$D60&amp;$G60,Setup!$D$2:$CX$500,COLUMNS($J60:AY60)+9,FALSE))</f>
        <v>Citi Rebates</v>
      </c>
      <c r="AZ60" t="str">
        <f>IF(ISBLANK(VLOOKUP($C60&amp;$D60&amp;$G60,Setup!$D$2:$CX$500,COLUMNS($J60:AZ60)+9,FALSE)),"",VLOOKUP($C60&amp;$D60&amp;$G60,Setup!$D$2:$CX$500,COLUMNS($J60:AZ60)+9,FALSE))</f>
        <v>Citi World Privileges</v>
      </c>
      <c r="BA60" t="str">
        <f>IF(ISBLANK(VLOOKUP($C60&amp;$D60&amp;$G60,Setup!$D$2:$CX$500,COLUMNS($J60:BA60)+9,FALSE)),"",VLOOKUP($C60&amp;$D60&amp;$G60,Setup!$D$2:$CX$500,COLUMNS($J60:BA60)+9,FALSE))</f>
        <v>Citibank Gourmet Pleasures</v>
      </c>
      <c r="BB60" t="str">
        <f>IF(ISBLANK(VLOOKUP($C60&amp;$D60&amp;$G60,Setup!$D$2:$CX$500,COLUMNS($J60:BB60)+9,FALSE)),"",VLOOKUP($C60&amp;$D60&amp;$G60,Setup!$D$2:$CX$500,COLUMNS($J60:BB60)+9,FALSE))</f>
        <v>SEE ALL »</v>
      </c>
      <c r="BC60" t="str">
        <f>IF(ISBLANK(VLOOKUP($C60&amp;$D60&amp;$G60,Setup!$D$2:$CX$500,COLUMNS($J60:BC60)+9,FALSE)),"",VLOOKUP($C60&amp;$D60&amp;$G60,Setup!$D$2:$CX$500,COLUMNS($J60:BC60)+9,FALSE))</f>
        <v/>
      </c>
      <c r="BD60" t="str">
        <f>IF(ISBLANK(VLOOKUP($C60&amp;$D60&amp;$G60,Setup!$D$2:$CX$500,COLUMNS($J60:BD60)+9,FALSE)),"",VLOOKUP($C60&amp;$D60&amp;$G60,Setup!$D$2:$CX$500,COLUMNS($J60:BD60)+9,FALSE))</f>
        <v/>
      </c>
      <c r="BE60" t="str">
        <f>IF(ISBLANK(VLOOKUP($C60&amp;$D60&amp;$G60,Setup!$D$2:$CX$500,COLUMNS($J60:BE60)+9,FALSE)),"",VLOOKUP($C60&amp;$D60&amp;$G60,Setup!$D$2:$CX$500,COLUMNS($J60:BE60)+9,FALSE))</f>
        <v/>
      </c>
      <c r="BF60" t="str">
        <f>IF(ISBLANK(VLOOKUP($C60&amp;$D60&amp;$G60,Setup!$D$2:$CX$500,COLUMNS($J60:BF60)+9,FALSE)),"",VLOOKUP($C60&amp;$D60&amp;$G60,Setup!$D$2:$CX$500,COLUMNS($J60:BF60)+9,FALSE))</f>
        <v/>
      </c>
      <c r="BG60" t="str">
        <f>IF(ISBLANK(VLOOKUP($C60&amp;$D60&amp;$G60,Setup!$D$2:$CX$500,COLUMNS($J60:BG60)+9,FALSE)),"",VLOOKUP($C60&amp;$D60&amp;$G60,Setup!$D$2:$CX$500,COLUMNS($J60:BG60)+9,FALSE))</f>
        <v/>
      </c>
      <c r="BH60" t="str">
        <f>IF(ISBLANK(VLOOKUP($C60&amp;$D60&amp;$G60,Setup!$D$2:$CX$500,COLUMNS($J60:BH60)+9,FALSE)),"",VLOOKUP($C60&amp;$D60&amp;$G60,Setup!$D$2:$CX$500,COLUMNS($J60:BH60)+9,FALSE))</f>
        <v/>
      </c>
      <c r="BI60" t="str">
        <f>IF(ISBLANK(VLOOKUP($C60&amp;$D60&amp;$G60,Setup!$D$2:$CX$500,COLUMNS($J60:BI60)+9,FALSE)),"",VLOOKUP($C60&amp;$D60&amp;$G60,Setup!$D$2:$CX$500,COLUMNS($J60:BI60)+9,FALSE))</f>
        <v/>
      </c>
      <c r="BJ60" t="str">
        <f>IF(ISBLANK(VLOOKUP($C60&amp;$D60&amp;$G60,Setup!$D$2:$CX$500,COLUMNS($J60:BJ60)+9,FALSE)),"",VLOOKUP($C60&amp;$D60&amp;$G60,Setup!$D$2:$CX$500,COLUMNS($J60:BJ60)+9,FALSE))</f>
        <v/>
      </c>
      <c r="BK60" t="str">
        <f>IF(ISBLANK(VLOOKUP($C60&amp;$D60&amp;$G60,Setup!$D$2:$CX$500,COLUMNS($J60:BK60)+9,FALSE)),"",VLOOKUP($C60&amp;$D60&amp;$G60,Setup!$D$2:$CX$500,COLUMNS($J60:BK60)+9,FALSE))</f>
        <v/>
      </c>
      <c r="BL60" t="str">
        <f>IF(ISBLANK(VLOOKUP($C60&amp;$D60&amp;$G60,Setup!$D$2:$CX$500,COLUMNS($J60:BL60)+9,FALSE)),"",VLOOKUP($C60&amp;$D60&amp;$G60,Setup!$D$2:$CX$500,COLUMNS($J60:BL60)+9,FALSE))</f>
        <v/>
      </c>
      <c r="BM60" t="str">
        <f>IF(ISBLANK(VLOOKUP($C60&amp;$D60&amp;$G60,Setup!$D$2:$CX$500,COLUMNS($J60:BM60)+9,FALSE)),"",VLOOKUP($C60&amp;$D60&amp;$G60,Setup!$D$2:$CX$500,COLUMNS($J60:BM60)+9,FALSE))</f>
        <v/>
      </c>
      <c r="BN60" t="str">
        <f>IF(ISBLANK(VLOOKUP($C60&amp;$D60&amp;$G60,Setup!$D$2:$CX$500,COLUMNS($J60:BN60)+9,FALSE)),"",VLOOKUP($C60&amp;$D60&amp;$G60,Setup!$D$2:$CX$500,COLUMNS($J60:BN60)+9,FALSE))</f>
        <v/>
      </c>
      <c r="BO60" t="str">
        <f>IF(ISBLANK(VLOOKUP($C60&amp;$D60&amp;$G60,Setup!$D$2:$CX$500,COLUMNS($J60:BO60)+9,FALSE)),"",VLOOKUP($C60&amp;$D60&amp;$G60,Setup!$D$2:$CX$500,COLUMNS($J60:BO60)+9,FALSE))</f>
        <v/>
      </c>
      <c r="BP60" t="str">
        <f>IF(ISBLANK(VLOOKUP($C60&amp;$D60&amp;$G60,Setup!$D$2:$CX$500,COLUMNS($J60:BP60)+9,FALSE)),"",VLOOKUP($C60&amp;$D60&amp;$G60,Setup!$D$2:$CX$500,COLUMNS($J60:BP60)+9,FALSE))</f>
        <v/>
      </c>
      <c r="BQ60" t="str">
        <f>IF(ISBLANK(VLOOKUP($C60&amp;$D60&amp;$G60,Setup!$D$2:$CX$500,COLUMNS($J60:BQ60)+9,FALSE)),"",VLOOKUP($C60&amp;$D60&amp;$G60,Setup!$D$2:$CX$500,COLUMNS($J60:BQ60)+9,FALSE))</f>
        <v/>
      </c>
      <c r="BR60" t="str">
        <f>IF(ISBLANK(VLOOKUP($C60&amp;$D60&amp;$G60,Setup!$D$2:$CX$500,COLUMNS($J60:BR60)+9,FALSE)),"",VLOOKUP($C60&amp;$D60&amp;$G60,Setup!$D$2:$CX$500,COLUMNS($J60:BR60)+9,FALSE))</f>
        <v/>
      </c>
      <c r="BS60" t="str">
        <f>IF(ISBLANK(VLOOKUP($C60&amp;$D60&amp;$G60,Setup!$D$2:$CX$500,COLUMNS($J60:BS60)+9,FALSE)),"",VLOOKUP($C60&amp;$D60&amp;$G60,Setup!$D$2:$CX$500,COLUMNS($J60:BS60)+9,FALSE))</f>
        <v/>
      </c>
      <c r="BT60" t="str">
        <f>IF(ISBLANK(VLOOKUP($C60&amp;$D60&amp;$G60,Setup!$D$2:$CX$500,COLUMNS($J60:BT60)+9,FALSE)),"",VLOOKUP($C60&amp;$D60&amp;$G60,Setup!$D$2:$CX$500,COLUMNS($J60:BT60)+9,FALSE))</f>
        <v/>
      </c>
      <c r="BU60" t="str">
        <f>IF(ISBLANK(VLOOKUP($C60&amp;$D60&amp;$G60,Setup!$D$2:$CX$500,COLUMNS($J60:BU60)+9,FALSE)),"",VLOOKUP($C60&amp;$D60&amp;$G60,Setup!$D$2:$CX$500,COLUMNS($J60:BU60)+9,FALSE))</f>
        <v/>
      </c>
      <c r="BV60" t="str">
        <f>IF(ISBLANK(VLOOKUP($C60&amp;$D60&amp;$G60,Setup!$D$2:$CX$500,COLUMNS($J60:BV60)+9,FALSE)),"",VLOOKUP($C60&amp;$D60&amp;$G60,Setup!$D$2:$CX$500,COLUMNS($J60:BV60)+9,FALSE))</f>
        <v/>
      </c>
      <c r="BW60" t="str">
        <f>IF(ISBLANK(VLOOKUP($C60&amp;$D60&amp;$G60,Setup!$D$2:$CX$500,COLUMNS($J60:BW60)+9,FALSE)),"",VLOOKUP($C60&amp;$D60&amp;$G60,Setup!$D$2:$CX$500,COLUMNS($J60:BW60)+9,FALSE))</f>
        <v/>
      </c>
      <c r="BX60" t="str">
        <f>IF(ISBLANK(VLOOKUP($C60&amp;$D60&amp;$G60,Setup!$D$2:$CX$500,COLUMNS($J60:BX60)+9,FALSE)),"",VLOOKUP($C60&amp;$D60&amp;$G60,Setup!$D$2:$CX$500,COLUMNS($J60:BX60)+9,FALSE))</f>
        <v/>
      </c>
      <c r="BY60" t="str">
        <f>IF(ISBLANK(VLOOKUP($C60&amp;$D60&amp;$G60,Setup!$D$2:$CX$500,COLUMNS($J60:BY60)+9,FALSE)),"",VLOOKUP($C60&amp;$D60&amp;$G60,Setup!$D$2:$CX$500,COLUMNS($J60:BY60)+9,FALSE))</f>
        <v/>
      </c>
      <c r="BZ60" t="str">
        <f>IF(ISBLANK(VLOOKUP($C60&amp;$D60&amp;$G60,Setup!$D$2:$CX$500,COLUMNS($J60:BZ60)+9,FALSE)),"",VLOOKUP($C60&amp;$D60&amp;$G60,Setup!$D$2:$CX$500,COLUMNS($J60:BZ60)+9,FALSE))</f>
        <v/>
      </c>
      <c r="CA60" t="str">
        <f>IF(ISBLANK(VLOOKUP($C60&amp;$D60&amp;$G60,Setup!$D$2:$CX$500,COLUMNS($J60:CA60)+9,FALSE)),"",VLOOKUP($C60&amp;$D60&amp;$G60,Setup!$D$2:$CX$500,COLUMNS($J60:CA60)+9,FALSE))</f>
        <v/>
      </c>
      <c r="CB60" t="str">
        <f>IF(ISBLANK(VLOOKUP($C60&amp;$D60&amp;$G60,Setup!$D$2:$CX$500,COLUMNS($J60:CB60)+9,FALSE)),"",VLOOKUP($C60&amp;$D60&amp;$G60,Setup!$D$2:$CX$500,COLUMNS($J60:CB60)+9,FALSE))</f>
        <v/>
      </c>
      <c r="CC60" t="str">
        <f>IF(ISBLANK(VLOOKUP($C60&amp;$D60&amp;$G60,Setup!$D$2:$CX$500,COLUMNS($J60:CC60)+9,FALSE)),"",VLOOKUP($C60&amp;$D60&amp;$G60,Setup!$D$2:$CX$500,COLUMNS($J60:CC60)+9,FALSE))</f>
        <v/>
      </c>
      <c r="CD60" t="str">
        <f>IF(ISBLANK(VLOOKUP($C60&amp;$D60&amp;$G60,Setup!$D$2:$CX$500,COLUMNS($J60:CD60)+9,FALSE)),"",VLOOKUP($C60&amp;$D60&amp;$G60,Setup!$D$2:$CX$500,COLUMNS($J60:CD60)+9,FALSE))</f>
        <v/>
      </c>
      <c r="CE60" t="str">
        <f>IF(ISBLANK(VLOOKUP($C60&amp;$D60&amp;$G60,Setup!$D$2:$CX$500,COLUMNS($J60:CE60)+9,FALSE)),"",VLOOKUP($C60&amp;$D60&amp;$G60,Setup!$D$2:$CX$500,COLUMNS($J60:CE60)+9,FALSE))</f>
        <v/>
      </c>
      <c r="CF60" t="str">
        <f>IF(ISBLANK(VLOOKUP($C60&amp;$D60&amp;$G60,Setup!$D$2:$CX$500,COLUMNS($J60:CF60)+9,FALSE)),"",VLOOKUP($C60&amp;$D60&amp;$G60,Setup!$D$2:$CX$500,COLUMNS($J60:CF60)+9,FALSE))</f>
        <v/>
      </c>
      <c r="CG60" t="str">
        <f>IF(ISBLANK(VLOOKUP($C60&amp;$D60&amp;$G60,Setup!$D$2:$CX$500,COLUMNS($J60:CG60)+9,FALSE)),"",VLOOKUP($C60&amp;$D60&amp;$G60,Setup!$D$2:$CX$500,COLUMNS($J60:CG60)+9,FALSE))</f>
        <v/>
      </c>
      <c r="CH60" t="str">
        <f>IF(ISBLANK(VLOOKUP($C60&amp;$D60&amp;$G60,Setup!$D$2:$CX$500,COLUMNS($J60:CH60)+9,FALSE)),"",VLOOKUP($C60&amp;$D60&amp;$G60,Setup!$D$2:$CX$500,COLUMNS($J60:CH60)+9,FALSE))</f>
        <v/>
      </c>
      <c r="CI60" t="str">
        <f>IF(ISBLANK(VLOOKUP($C60&amp;$D60&amp;$G60,Setup!$D$2:$CX$500,COLUMNS($J60:CI60)+9,FALSE)),"",VLOOKUP($C60&amp;$D60&amp;$G60,Setup!$D$2:$CX$500,COLUMNS($J60:CI60)+9,FALSE))</f>
        <v/>
      </c>
      <c r="CJ60" t="str">
        <f>IF(ISBLANK(VLOOKUP($C60&amp;$D60&amp;$G60,Setup!$D$2:$CX$500,COLUMNS($J60:CJ60)+9,FALSE)),"",VLOOKUP($C60&amp;$D60&amp;$G60,Setup!$D$2:$CX$500,COLUMNS($J60:CJ60)+9,FALSE))</f>
        <v/>
      </c>
      <c r="CK60" t="str">
        <f>IF(ISBLANK(VLOOKUP($C60&amp;$D60&amp;$G60,Setup!$D$2:$CX$500,COLUMNS($J60:CK60)+9,FALSE)),"",VLOOKUP($C60&amp;$D60&amp;$G60,Setup!$D$2:$CX$500,COLUMNS($J60:CK60)+9,FALSE))</f>
        <v/>
      </c>
      <c r="CL60" t="str">
        <f>IF(ISBLANK(VLOOKUP($C60&amp;$D60&amp;$G60,Setup!$D$2:$CX$500,COLUMNS($J60:CL60)+9,FALSE)),"",VLOOKUP($C60&amp;$D60&amp;$G60,Setup!$D$2:$CX$500,COLUMNS($J60:CL60)+9,FALSE))</f>
        <v/>
      </c>
      <c r="CM60" t="str">
        <f>IF(ISBLANK(VLOOKUP($C60&amp;$D60&amp;$G60,Setup!$D$2:$CX$500,COLUMNS($J60:CM60)+9,FALSE)),"",VLOOKUP($C60&amp;$D60&amp;$G60,Setup!$D$2:$CX$500,COLUMNS($J60:CM60)+9,FALSE))</f>
        <v/>
      </c>
      <c r="CN60" t="str">
        <f>IF(ISBLANK(VLOOKUP($C60&amp;$D60&amp;$G60,Setup!$D$2:$CX$500,COLUMNS($J60:CN60)+9,FALSE)),"",VLOOKUP($C60&amp;$D60&amp;$G60,Setup!$D$2:$CX$500,COLUMNS($J60:CN60)+9,FALSE))</f>
        <v/>
      </c>
      <c r="CO60" t="str">
        <f>IF(ISBLANK(VLOOKUP($C60&amp;$D60&amp;$G60,Setup!$D$2:$CX$500,COLUMNS($J60:CO60)+9,FALSE)),"",VLOOKUP($C60&amp;$D60&amp;$G60,Setup!$D$2:$CX$500,COLUMNS($J60:CO60)+9,FALSE))</f>
        <v/>
      </c>
      <c r="CP60" t="str">
        <f>IF(ISBLANK(VLOOKUP($C60&amp;$D60&amp;$G60,Setup!$D$2:$CX$500,COLUMNS($J60:CP60)+9,FALSE)),"",VLOOKUP($C60&amp;$D60&amp;$G60,Setup!$D$2:$CX$500,COLUMNS($J60:CP60)+9,FALSE))</f>
        <v/>
      </c>
      <c r="CQ60" t="str">
        <f>IF(ISBLANK(VLOOKUP($C60&amp;$D60&amp;$G60,Setup!$D$2:$CX$500,COLUMNS($J60:CQ60)+9,FALSE)),"",VLOOKUP($C60&amp;$D60&amp;$G60,Setup!$D$2:$CX$500,COLUMNS($J60:CQ60)+9,FALSE))</f>
        <v/>
      </c>
      <c r="CR60" t="str">
        <f>IF(ISBLANK(VLOOKUP($C60&amp;$D60&amp;$G60,Setup!$D$2:$CX$500,COLUMNS($J60:CR60)+9,FALSE)),"",VLOOKUP($C60&amp;$D60&amp;$G60,Setup!$D$2:$CX$500,COLUMNS($J60:CR60)+9,FALSE))</f>
        <v/>
      </c>
      <c r="CS60" t="str">
        <f>IF(ISBLANK(VLOOKUP($C60&amp;$D60&amp;$G60,Setup!$D$2:$CX$500,COLUMNS($J60:CS60)+9,FALSE)),"",VLOOKUP($C60&amp;$D60&amp;$G60,Setup!$D$2:$CX$500,COLUMNS($J60:CS60)+9,FALSE))</f>
        <v/>
      </c>
      <c r="CT60" t="str">
        <f>IF(ISBLANK(VLOOKUP($C60&amp;$D60&amp;$G60,Setup!$D$2:$CX$500,COLUMNS($J60:CT60)+9,FALSE)),"",VLOOKUP($C60&amp;$D60&amp;$G60,Setup!$D$2:$CX$500,COLUMNS($J60:CT60)+9,FALSE))</f>
        <v/>
      </c>
      <c r="CU60" t="str">
        <f>IF(ISBLANK(VLOOKUP($C60&amp;$D60&amp;$G60,Setup!$D$2:$CX$500,COLUMNS($J60:CU60)+9,FALSE)),"",VLOOKUP($C60&amp;$D60&amp;$G60,Setup!$D$2:$CX$500,COLUMNS($J60:CU60)+9,FALSE))</f>
        <v/>
      </c>
    </row>
    <row r="61" spans="1:99" x14ac:dyDescent="0.25">
      <c r="A61" t="s">
        <v>515</v>
      </c>
      <c r="B61" t="s">
        <v>156</v>
      </c>
      <c r="C61" s="1" t="s">
        <v>21</v>
      </c>
      <c r="D61" s="1" t="s">
        <v>218</v>
      </c>
      <c r="E61" s="1" t="s">
        <v>608</v>
      </c>
      <c r="F61" s="1" t="s">
        <v>215</v>
      </c>
      <c r="G61" s="1" t="s">
        <v>29</v>
      </c>
      <c r="H61" s="1" t="s">
        <v>609</v>
      </c>
      <c r="I61" s="1" t="s">
        <v>603</v>
      </c>
      <c r="J61" t="str">
        <f>IF(ISBLANK(VLOOKUP($C61&amp;$D61&amp;$G61,Setup!$D$2:$CX$500,COLUMNS($J61:J61)+9,FALSE)),"",VLOOKUP($C61&amp;$D61&amp;$G61,Setup!$D$2:$CX$500,COLUMNS($J61:J61)+9,FALSE))</f>
        <v>Merchandise</v>
      </c>
      <c r="K61" t="str">
        <f>IF(ISBLANK(VLOOKUP($C61&amp;$D61&amp;$G61,Setup!$D$2:$CX$500,COLUMNS($J61:K61)+9,FALSE)),"",VLOOKUP($C61&amp;$D61&amp;$G61,Setup!$D$2:$CX$500,COLUMNS($J61:K61)+9,FALSE))</f>
        <v>SEE ALL BRANDS »</v>
      </c>
      <c r="L61" t="str">
        <f>IF(ISBLANK(VLOOKUP($C61&amp;$D61&amp;$G61,Setup!$D$2:$CX$500,COLUMNS($J61:L61)+9,FALSE)),"",VLOOKUP($C61&amp;$D61&amp;$G61,Setup!$D$2:$CX$500,COLUMNS($J61:L61)+9,FALSE))</f>
        <v/>
      </c>
      <c r="M61" t="str">
        <f>IF(ISBLANK(VLOOKUP($C61&amp;$D61&amp;$G61,Setup!$D$2:$CX$500,COLUMNS($J61:M61)+9,FALSE)),"",VLOOKUP($C61&amp;$D61&amp;$G61,Setup!$D$2:$CX$500,COLUMNS($J61:M61)+9,FALSE))</f>
        <v/>
      </c>
      <c r="N61" t="str">
        <f>IF(ISBLANK(VLOOKUP($C61&amp;$D61&amp;$G61,Setup!$D$2:$CX$500,COLUMNS($J61:N61)+9,FALSE)),"",VLOOKUP($C61&amp;$D61&amp;$G61,Setup!$D$2:$CX$500,COLUMNS($J61:N61)+9,FALSE))</f>
        <v/>
      </c>
      <c r="O61" t="str">
        <f>IF(ISBLANK(VLOOKUP($C61&amp;$D61&amp;$G61,Setup!$D$2:$CX$500,COLUMNS($J61:O61)+9,FALSE)),"",VLOOKUP($C61&amp;$D61&amp;$G61,Setup!$D$2:$CX$500,COLUMNS($J61:O61)+9,FALSE))</f>
        <v/>
      </c>
      <c r="P61" t="str">
        <f>IF(ISBLANK(VLOOKUP($C61&amp;$D61&amp;$G61,Setup!$D$2:$CX$500,COLUMNS($J61:P61)+9,FALSE)),"",VLOOKUP($C61&amp;$D61&amp;$G61,Setup!$D$2:$CX$500,COLUMNS($J61:P61)+9,FALSE))</f>
        <v/>
      </c>
      <c r="Q61" t="str">
        <f>IF(ISBLANK(VLOOKUP($C61&amp;$D61&amp;$G61,Setup!$D$2:$CX$500,COLUMNS($J61:Q61)+9,FALSE)),"",VLOOKUP($C61&amp;$D61&amp;$G61,Setup!$D$2:$CX$500,COLUMNS($J61:Q61)+9,FALSE))</f>
        <v/>
      </c>
      <c r="R61" t="str">
        <f>IF(ISBLANK(VLOOKUP($C61&amp;$D61&amp;$G61,Setup!$D$2:$CX$500,COLUMNS($J61:R61)+9,FALSE)),"",VLOOKUP($C61&amp;$D61&amp;$G61,Setup!$D$2:$CX$500,COLUMNS($J61:R61)+9,FALSE))</f>
        <v/>
      </c>
      <c r="S61" t="str">
        <f>IF(ISBLANK(VLOOKUP($C61&amp;$D61&amp;$G61,Setup!$D$2:$CX$500,COLUMNS($J61:S61)+9,FALSE)),"",VLOOKUP($C61&amp;$D61&amp;$G61,Setup!$D$2:$CX$500,COLUMNS($J61:S61)+9,FALSE))</f>
        <v/>
      </c>
      <c r="T61" t="str">
        <f>IF(ISBLANK(VLOOKUP($C61&amp;$D61&amp;$G61,Setup!$D$2:$CX$500,COLUMNS($J61:T61)+9,FALSE)),"",VLOOKUP($C61&amp;$D61&amp;$G61,Setup!$D$2:$CX$500,COLUMNS($J61:T61)+9,FALSE))</f>
        <v>Vouchers and Cash</v>
      </c>
      <c r="U61" t="str">
        <f>IF(ISBLANK(VLOOKUP($C61&amp;$D61&amp;$G61,Setup!$D$2:$CX$500,COLUMNS($J61:U61)+9,FALSE)),"",VLOOKUP($C61&amp;$D61&amp;$G61,Setup!$D$2:$CX$500,COLUMNS($J61:U61)+9,FALSE))</f>
        <v>Select and Credit</v>
      </c>
      <c r="V61" t="str">
        <f>IF(ISBLANK(VLOOKUP($C61&amp;$D61&amp;$G61,Setup!$D$2:$CX$500,COLUMNS($J61:V61)+9,FALSE)),"",VLOOKUP($C61&amp;$D61&amp;$G61,Setup!$D$2:$CX$500,COLUMNS($J61:V61)+9,FALSE))</f>
        <v>Gift Vouchers</v>
      </c>
      <c r="W61" t="str">
        <f>IF(ISBLANK(VLOOKUP($C61&amp;$D61&amp;$G61,Setup!$D$2:$CX$500,COLUMNS($J61:W61)+9,FALSE)),"",VLOOKUP($C61&amp;$D61&amp;$G61,Setup!$D$2:$CX$500,COLUMNS($J61:W61)+9,FALSE))</f>
        <v>Charity</v>
      </c>
      <c r="X61" t="str">
        <f>IF(ISBLANK(VLOOKUP($C61&amp;$D61&amp;$G61,Setup!$D$2:$CX$500,COLUMNS($J61:X61)+9,FALSE)),"",VLOOKUP($C61&amp;$D61&amp;$G61,Setup!$D$2:$CX$500,COLUMNS($J61:X61)+9,FALSE))</f>
        <v>Cash Rebate</v>
      </c>
      <c r="Y61" t="str">
        <f>IF(ISBLANK(VLOOKUP($C61&amp;$D61&amp;$G61,Setup!$D$2:$CX$500,COLUMNS($J61:Y61)+9,FALSE)),"",VLOOKUP($C61&amp;$D61&amp;$G61,Setup!$D$2:$CX$500,COLUMNS($J61:Y61)+9,FALSE))</f>
        <v>SEE ALL »</v>
      </c>
      <c r="Z61" t="str">
        <f>IF(ISBLANK(VLOOKUP($C61&amp;$D61&amp;$G61,Setup!$D$2:$CX$500,COLUMNS($J61:Z61)+9,FALSE)),"",VLOOKUP($C61&amp;$D61&amp;$G61,Setup!$D$2:$CX$500,COLUMNS($J61:Z61)+9,FALSE))</f>
        <v/>
      </c>
      <c r="AA61" t="str">
        <f>IF(ISBLANK(VLOOKUP($C61&amp;$D61&amp;$G61,Setup!$D$2:$CX$500,COLUMNS($J61:AA61)+9,FALSE)),"",VLOOKUP($C61&amp;$D61&amp;$G61,Setup!$D$2:$CX$500,COLUMNS($J61:AA61)+9,FALSE))</f>
        <v/>
      </c>
      <c r="AB61" t="str">
        <f>IF(ISBLANK(VLOOKUP($C61&amp;$D61&amp;$G61,Setup!$D$2:$CX$500,COLUMNS($J61:AB61)+9,FALSE)),"",VLOOKUP($C61&amp;$D61&amp;$G61,Setup!$D$2:$CX$500,COLUMNS($J61:AB61)+9,FALSE))</f>
        <v/>
      </c>
      <c r="AC61" t="str">
        <f>IF(ISBLANK(VLOOKUP($C61&amp;$D61&amp;$G61,Setup!$D$2:$CX$500,COLUMNS($J61:AC61)+9,FALSE)),"",VLOOKUP($C61&amp;$D61&amp;$G61,Setup!$D$2:$CX$500,COLUMNS($J61:AC61)+9,FALSE))</f>
        <v/>
      </c>
      <c r="AD61" t="str">
        <f>IF(ISBLANK(VLOOKUP($C61&amp;$D61&amp;$G61,Setup!$D$2:$CX$500,COLUMNS($J61:AD61)+9,FALSE)),"",VLOOKUP($C61&amp;$D61&amp;$G61,Setup!$D$2:$CX$500,COLUMNS($J61:AD61)+9,FALSE))</f>
        <v>Travel</v>
      </c>
      <c r="AE61" t="str">
        <f>IF(ISBLANK(VLOOKUP($C61&amp;$D61&amp;$G61,Setup!$D$2:$CX$500,COLUMNS($J61:AE61)+9,FALSE)),"",VLOOKUP($C61&amp;$D61&amp;$G61,Setup!$D$2:$CX$500,COLUMNS($J61:AE61)+9,FALSE))</f>
        <v>Flights</v>
      </c>
      <c r="AF61" t="str">
        <f>IF(ISBLANK(VLOOKUP($C61&amp;$D61&amp;$G61,Setup!$D$2:$CX$500,COLUMNS($J61:AF61)+9,FALSE)),"",VLOOKUP($C61&amp;$D61&amp;$G61,Setup!$D$2:$CX$500,COLUMNS($J61:AF61)+9,FALSE))</f>
        <v>Hotels</v>
      </c>
      <c r="AG61" t="str">
        <f>IF(ISBLANK(VLOOKUP($C61&amp;$D61&amp;$G61,Setup!$D$2:$CX$500,COLUMNS($J61:AG61)+9,FALSE)),"",VLOOKUP($C61&amp;$D61&amp;$G61,Setup!$D$2:$CX$500,COLUMNS($J61:AG61)+9,FALSE))</f>
        <v>Cars</v>
      </c>
      <c r="AH61" t="str">
        <f>IF(ISBLANK(VLOOKUP($C61&amp;$D61&amp;$G61,Setup!$D$2:$CX$500,COLUMNS($J61:AH61)+9,FALSE)),"",VLOOKUP($C61&amp;$D61&amp;$G61,Setup!$D$2:$CX$500,COLUMNS($J61:AH61)+9,FALSE))</f>
        <v>Deals</v>
      </c>
      <c r="AI61" t="str">
        <f>IF(ISBLANK(VLOOKUP($C61&amp;$D61&amp;$G61,Setup!$D$2:$CX$500,COLUMNS($J61:AI61)+9,FALSE)),"",VLOOKUP($C61&amp;$D61&amp;$G61,Setup!$D$2:$CX$500,COLUMNS($J61:AI61)+9,FALSE))</f>
        <v>Activities</v>
      </c>
      <c r="AJ61" t="str">
        <f>IF(ISBLANK(VLOOKUP($C61&amp;$D61&amp;$G61,Setup!$D$2:$CX$500,COLUMNS($J61:AJ61)+9,FALSE)),"",VLOOKUP($C61&amp;$D61&amp;$G61,Setup!$D$2:$CX$500,COLUMNS($J61:AJ61)+9,FALSE))</f>
        <v>My Trips</v>
      </c>
      <c r="AK61" t="str">
        <f>IF(ISBLANK(VLOOKUP($C61&amp;$D61&amp;$G61,Setup!$D$2:$CX$500,COLUMNS($J61:AK61)+9,FALSE)),"",VLOOKUP($C61&amp;$D61&amp;$G61,Setup!$D$2:$CX$500,COLUMNS($J61:AK61)+9,FALSE))</f>
        <v>Itinerary</v>
      </c>
      <c r="AL61" t="str">
        <f>IF(ISBLANK(VLOOKUP($C61&amp;$D61&amp;$G61,Setup!$D$2:$CX$500,COLUMNS($J61:AL61)+9,FALSE)),"",VLOOKUP($C61&amp;$D61&amp;$G61,Setup!$D$2:$CX$500,COLUMNS($J61:AL61)+9,FALSE))</f>
        <v>Points Transfer</v>
      </c>
      <c r="AM61" t="str">
        <f>IF(ISBLANK(VLOOKUP($C61&amp;$D61&amp;$G61,Setup!$D$2:$CX$500,COLUMNS($J61:AM61)+9,FALSE)),"",VLOOKUP($C61&amp;$D61&amp;$G61,Setup!$D$2:$CX$500,COLUMNS($J61:AM61)+9,FALSE))</f>
        <v/>
      </c>
      <c r="AN61" t="str">
        <f>IF(ISBLANK(VLOOKUP($C61&amp;$D61&amp;$G61,Setup!$D$2:$CX$500,COLUMNS($J61:AN61)+9,FALSE)),"",VLOOKUP($C61&amp;$D61&amp;$G61,Setup!$D$2:$CX$500,COLUMNS($J61:AN61)+9,FALSE))</f>
        <v>Shop at Partners</v>
      </c>
      <c r="AO61" t="str">
        <f>IF(ISBLANK(VLOOKUP($C61&amp;$D61&amp;$G61,Setup!$D$2:$CX$500,COLUMNS($J61:AO61)+9,FALSE)),"",VLOOKUP($C61&amp;$D61&amp;$G61,Setup!$D$2:$CX$500,COLUMNS($J61:AO61)+9,FALSE))</f>
        <v>Shop with Points</v>
      </c>
      <c r="AP61" t="str">
        <f>IF(ISBLANK(VLOOKUP($C61&amp;$D61&amp;$G61,Setup!$D$2:$CX$500,COLUMNS($J61:AP61)+9,FALSE)),"",VLOOKUP($C61&amp;$D61&amp;$G61,Setup!$D$2:$CX$500,COLUMNS($J61:AP61)+9,FALSE))</f>
        <v>Instant Rewards</v>
      </c>
      <c r="AQ61" t="str">
        <f>IF(ISBLANK(VLOOKUP($C61&amp;$D61&amp;$G61,Setup!$D$2:$CX$500,COLUMNS($J61:AQ61)+9,FALSE)),"",VLOOKUP($C61&amp;$D61&amp;$G61,Setup!$D$2:$CX$500,COLUMNS($J61:AQ61)+9,FALSE))</f>
        <v>SEE ALL »</v>
      </c>
      <c r="AR61" t="str">
        <f>IF(ISBLANK(VLOOKUP($C61&amp;$D61&amp;$G61,Setup!$D$2:$CX$500,COLUMNS($J61:AR61)+9,FALSE)),"",VLOOKUP($C61&amp;$D61&amp;$G61,Setup!$D$2:$CX$500,COLUMNS($J61:AR61)+9,FALSE))</f>
        <v/>
      </c>
      <c r="AS61" t="str">
        <f>IF(ISBLANK(VLOOKUP($C61&amp;$D61&amp;$G61,Setup!$D$2:$CX$500,COLUMNS($J61:AS61)+9,FALSE)),"",VLOOKUP($C61&amp;$D61&amp;$G61,Setup!$D$2:$CX$500,COLUMNS($J61:AS61)+9,FALSE))</f>
        <v/>
      </c>
      <c r="AT61" t="str">
        <f>IF(ISBLANK(VLOOKUP($C61&amp;$D61&amp;$G61,Setup!$D$2:$CX$500,COLUMNS($J61:AT61)+9,FALSE)),"",VLOOKUP($C61&amp;$D61&amp;$G61,Setup!$D$2:$CX$500,COLUMNS($J61:AT61)+9,FALSE))</f>
        <v/>
      </c>
      <c r="AU61" t="str">
        <f>IF(ISBLANK(VLOOKUP($C61&amp;$D61&amp;$G61,Setup!$D$2:$CX$500,COLUMNS($J61:AU61)+9,FALSE)),"",VLOOKUP($C61&amp;$D61&amp;$G61,Setup!$D$2:$CX$500,COLUMNS($J61:AU61)+9,FALSE))</f>
        <v/>
      </c>
      <c r="AV61" t="str">
        <f>IF(ISBLANK(VLOOKUP($C61&amp;$D61&amp;$G61,Setup!$D$2:$CX$500,COLUMNS($J61:AV61)+9,FALSE)),"",VLOOKUP($C61&amp;$D61&amp;$G61,Setup!$D$2:$CX$500,COLUMNS($J61:AV61)+9,FALSE))</f>
        <v/>
      </c>
      <c r="AW61" t="str">
        <f>IF(ISBLANK(VLOOKUP($C61&amp;$D61&amp;$G61,Setup!$D$2:$CX$500,COLUMNS($J61:AW61)+9,FALSE)),"",VLOOKUP($C61&amp;$D61&amp;$G61,Setup!$D$2:$CX$500,COLUMNS($J61:AW61)+9,FALSE))</f>
        <v/>
      </c>
      <c r="AX61" t="str">
        <f>IF(ISBLANK(VLOOKUP($C61&amp;$D61&amp;$G61,Setup!$D$2:$CX$500,COLUMNS($J61:AX61)+9,FALSE)),"",VLOOKUP($C61&amp;$D61&amp;$G61,Setup!$D$2:$CX$500,COLUMNS($J61:AX61)+9,FALSE))</f>
        <v>Offers and Privileges</v>
      </c>
      <c r="AY61" t="str">
        <f>IF(ISBLANK(VLOOKUP($C61&amp;$D61&amp;$G61,Setup!$D$2:$CX$500,COLUMNS($J61:AY61)+9,FALSE)),"",VLOOKUP($C61&amp;$D61&amp;$G61,Setup!$D$2:$CX$500,COLUMNS($J61:AY61)+9,FALSE))</f>
        <v>Citi Rebates</v>
      </c>
      <c r="AZ61" t="str">
        <f>IF(ISBLANK(VLOOKUP($C61&amp;$D61&amp;$G61,Setup!$D$2:$CX$500,COLUMNS($J61:AZ61)+9,FALSE)),"",VLOOKUP($C61&amp;$D61&amp;$G61,Setup!$D$2:$CX$500,COLUMNS($J61:AZ61)+9,FALSE))</f>
        <v>Citi World Privileges</v>
      </c>
      <c r="BA61" t="str">
        <f>IF(ISBLANK(VLOOKUP($C61&amp;$D61&amp;$G61,Setup!$D$2:$CX$500,COLUMNS($J61:BA61)+9,FALSE)),"",VLOOKUP($C61&amp;$D61&amp;$G61,Setup!$D$2:$CX$500,COLUMNS($J61:BA61)+9,FALSE))</f>
        <v>Citibank Gourmet Pleasures</v>
      </c>
      <c r="BB61" t="str">
        <f>IF(ISBLANK(VLOOKUP($C61&amp;$D61&amp;$G61,Setup!$D$2:$CX$500,COLUMNS($J61:BB61)+9,FALSE)),"",VLOOKUP($C61&amp;$D61&amp;$G61,Setup!$D$2:$CX$500,COLUMNS($J61:BB61)+9,FALSE))</f>
        <v>SEE ALL »</v>
      </c>
      <c r="BC61" t="str">
        <f>IF(ISBLANK(VLOOKUP($C61&amp;$D61&amp;$G61,Setup!$D$2:$CX$500,COLUMNS($J61:BC61)+9,FALSE)),"",VLOOKUP($C61&amp;$D61&amp;$G61,Setup!$D$2:$CX$500,COLUMNS($J61:BC61)+9,FALSE))</f>
        <v/>
      </c>
      <c r="BD61" t="str">
        <f>IF(ISBLANK(VLOOKUP($C61&amp;$D61&amp;$G61,Setup!$D$2:$CX$500,COLUMNS($J61:BD61)+9,FALSE)),"",VLOOKUP($C61&amp;$D61&amp;$G61,Setup!$D$2:$CX$500,COLUMNS($J61:BD61)+9,FALSE))</f>
        <v/>
      </c>
      <c r="BE61" t="str">
        <f>IF(ISBLANK(VLOOKUP($C61&amp;$D61&amp;$G61,Setup!$D$2:$CX$500,COLUMNS($J61:BE61)+9,FALSE)),"",VLOOKUP($C61&amp;$D61&amp;$G61,Setup!$D$2:$CX$500,COLUMNS($J61:BE61)+9,FALSE))</f>
        <v/>
      </c>
      <c r="BF61" t="str">
        <f>IF(ISBLANK(VLOOKUP($C61&amp;$D61&amp;$G61,Setup!$D$2:$CX$500,COLUMNS($J61:BF61)+9,FALSE)),"",VLOOKUP($C61&amp;$D61&amp;$G61,Setup!$D$2:$CX$500,COLUMNS($J61:BF61)+9,FALSE))</f>
        <v/>
      </c>
      <c r="BG61" t="str">
        <f>IF(ISBLANK(VLOOKUP($C61&amp;$D61&amp;$G61,Setup!$D$2:$CX$500,COLUMNS($J61:BG61)+9,FALSE)),"",VLOOKUP($C61&amp;$D61&amp;$G61,Setup!$D$2:$CX$500,COLUMNS($J61:BG61)+9,FALSE))</f>
        <v/>
      </c>
      <c r="BH61" t="str">
        <f>IF(ISBLANK(VLOOKUP($C61&amp;$D61&amp;$G61,Setup!$D$2:$CX$500,COLUMNS($J61:BH61)+9,FALSE)),"",VLOOKUP($C61&amp;$D61&amp;$G61,Setup!$D$2:$CX$500,COLUMNS($J61:BH61)+9,FALSE))</f>
        <v/>
      </c>
      <c r="BI61" t="str">
        <f>IF(ISBLANK(VLOOKUP($C61&amp;$D61&amp;$G61,Setup!$D$2:$CX$500,COLUMNS($J61:BI61)+9,FALSE)),"",VLOOKUP($C61&amp;$D61&amp;$G61,Setup!$D$2:$CX$500,COLUMNS($J61:BI61)+9,FALSE))</f>
        <v/>
      </c>
      <c r="BJ61" t="str">
        <f>IF(ISBLANK(VLOOKUP($C61&amp;$D61&amp;$G61,Setup!$D$2:$CX$500,COLUMNS($J61:BJ61)+9,FALSE)),"",VLOOKUP($C61&amp;$D61&amp;$G61,Setup!$D$2:$CX$500,COLUMNS($J61:BJ61)+9,FALSE))</f>
        <v/>
      </c>
      <c r="BK61" t="str">
        <f>IF(ISBLANK(VLOOKUP($C61&amp;$D61&amp;$G61,Setup!$D$2:$CX$500,COLUMNS($J61:BK61)+9,FALSE)),"",VLOOKUP($C61&amp;$D61&amp;$G61,Setup!$D$2:$CX$500,COLUMNS($J61:BK61)+9,FALSE))</f>
        <v/>
      </c>
      <c r="BL61" t="str">
        <f>IF(ISBLANK(VLOOKUP($C61&amp;$D61&amp;$G61,Setup!$D$2:$CX$500,COLUMNS($J61:BL61)+9,FALSE)),"",VLOOKUP($C61&amp;$D61&amp;$G61,Setup!$D$2:$CX$500,COLUMNS($J61:BL61)+9,FALSE))</f>
        <v/>
      </c>
      <c r="BM61" t="str">
        <f>IF(ISBLANK(VLOOKUP($C61&amp;$D61&amp;$G61,Setup!$D$2:$CX$500,COLUMNS($J61:BM61)+9,FALSE)),"",VLOOKUP($C61&amp;$D61&amp;$G61,Setup!$D$2:$CX$500,COLUMNS($J61:BM61)+9,FALSE))</f>
        <v/>
      </c>
      <c r="BN61" t="str">
        <f>IF(ISBLANK(VLOOKUP($C61&amp;$D61&amp;$G61,Setup!$D$2:$CX$500,COLUMNS($J61:BN61)+9,FALSE)),"",VLOOKUP($C61&amp;$D61&amp;$G61,Setup!$D$2:$CX$500,COLUMNS($J61:BN61)+9,FALSE))</f>
        <v/>
      </c>
      <c r="BO61" t="str">
        <f>IF(ISBLANK(VLOOKUP($C61&amp;$D61&amp;$G61,Setup!$D$2:$CX$500,COLUMNS($J61:BO61)+9,FALSE)),"",VLOOKUP($C61&amp;$D61&amp;$G61,Setup!$D$2:$CX$500,COLUMNS($J61:BO61)+9,FALSE))</f>
        <v/>
      </c>
      <c r="BP61" t="str">
        <f>IF(ISBLANK(VLOOKUP($C61&amp;$D61&amp;$G61,Setup!$D$2:$CX$500,COLUMNS($J61:BP61)+9,FALSE)),"",VLOOKUP($C61&amp;$D61&amp;$G61,Setup!$D$2:$CX$500,COLUMNS($J61:BP61)+9,FALSE))</f>
        <v/>
      </c>
      <c r="BQ61" t="str">
        <f>IF(ISBLANK(VLOOKUP($C61&amp;$D61&amp;$G61,Setup!$D$2:$CX$500,COLUMNS($J61:BQ61)+9,FALSE)),"",VLOOKUP($C61&amp;$D61&amp;$G61,Setup!$D$2:$CX$500,COLUMNS($J61:BQ61)+9,FALSE))</f>
        <v/>
      </c>
      <c r="BR61" t="str">
        <f>IF(ISBLANK(VLOOKUP($C61&amp;$D61&amp;$G61,Setup!$D$2:$CX$500,COLUMNS($J61:BR61)+9,FALSE)),"",VLOOKUP($C61&amp;$D61&amp;$G61,Setup!$D$2:$CX$500,COLUMNS($J61:BR61)+9,FALSE))</f>
        <v/>
      </c>
      <c r="BS61" t="str">
        <f>IF(ISBLANK(VLOOKUP($C61&amp;$D61&amp;$G61,Setup!$D$2:$CX$500,COLUMNS($J61:BS61)+9,FALSE)),"",VLOOKUP($C61&amp;$D61&amp;$G61,Setup!$D$2:$CX$500,COLUMNS($J61:BS61)+9,FALSE))</f>
        <v/>
      </c>
      <c r="BT61" t="str">
        <f>IF(ISBLANK(VLOOKUP($C61&amp;$D61&amp;$G61,Setup!$D$2:$CX$500,COLUMNS($J61:BT61)+9,FALSE)),"",VLOOKUP($C61&amp;$D61&amp;$G61,Setup!$D$2:$CX$500,COLUMNS($J61:BT61)+9,FALSE))</f>
        <v/>
      </c>
      <c r="BU61" t="str">
        <f>IF(ISBLANK(VLOOKUP($C61&amp;$D61&amp;$G61,Setup!$D$2:$CX$500,COLUMNS($J61:BU61)+9,FALSE)),"",VLOOKUP($C61&amp;$D61&amp;$G61,Setup!$D$2:$CX$500,COLUMNS($J61:BU61)+9,FALSE))</f>
        <v/>
      </c>
      <c r="BV61" t="str">
        <f>IF(ISBLANK(VLOOKUP($C61&amp;$D61&amp;$G61,Setup!$D$2:$CX$500,COLUMNS($J61:BV61)+9,FALSE)),"",VLOOKUP($C61&amp;$D61&amp;$G61,Setup!$D$2:$CX$500,COLUMNS($J61:BV61)+9,FALSE))</f>
        <v/>
      </c>
      <c r="BW61" t="str">
        <f>IF(ISBLANK(VLOOKUP($C61&amp;$D61&amp;$G61,Setup!$D$2:$CX$500,COLUMNS($J61:BW61)+9,FALSE)),"",VLOOKUP($C61&amp;$D61&amp;$G61,Setup!$D$2:$CX$500,COLUMNS($J61:BW61)+9,FALSE))</f>
        <v/>
      </c>
      <c r="BX61" t="str">
        <f>IF(ISBLANK(VLOOKUP($C61&amp;$D61&amp;$G61,Setup!$D$2:$CX$500,COLUMNS($J61:BX61)+9,FALSE)),"",VLOOKUP($C61&amp;$D61&amp;$G61,Setup!$D$2:$CX$500,COLUMNS($J61:BX61)+9,FALSE))</f>
        <v/>
      </c>
      <c r="BY61" t="str">
        <f>IF(ISBLANK(VLOOKUP($C61&amp;$D61&amp;$G61,Setup!$D$2:$CX$500,COLUMNS($J61:BY61)+9,FALSE)),"",VLOOKUP($C61&amp;$D61&amp;$G61,Setup!$D$2:$CX$500,COLUMNS($J61:BY61)+9,FALSE))</f>
        <v/>
      </c>
      <c r="BZ61" t="str">
        <f>IF(ISBLANK(VLOOKUP($C61&amp;$D61&amp;$G61,Setup!$D$2:$CX$500,COLUMNS($J61:BZ61)+9,FALSE)),"",VLOOKUP($C61&amp;$D61&amp;$G61,Setup!$D$2:$CX$500,COLUMNS($J61:BZ61)+9,FALSE))</f>
        <v/>
      </c>
      <c r="CA61" t="str">
        <f>IF(ISBLANK(VLOOKUP($C61&amp;$D61&amp;$G61,Setup!$D$2:$CX$500,COLUMNS($J61:CA61)+9,FALSE)),"",VLOOKUP($C61&amp;$D61&amp;$G61,Setup!$D$2:$CX$500,COLUMNS($J61:CA61)+9,FALSE))</f>
        <v/>
      </c>
      <c r="CB61" t="str">
        <f>IF(ISBLANK(VLOOKUP($C61&amp;$D61&amp;$G61,Setup!$D$2:$CX$500,COLUMNS($J61:CB61)+9,FALSE)),"",VLOOKUP($C61&amp;$D61&amp;$G61,Setup!$D$2:$CX$500,COLUMNS($J61:CB61)+9,FALSE))</f>
        <v/>
      </c>
      <c r="CC61" t="str">
        <f>IF(ISBLANK(VLOOKUP($C61&amp;$D61&amp;$G61,Setup!$D$2:$CX$500,COLUMNS($J61:CC61)+9,FALSE)),"",VLOOKUP($C61&amp;$D61&amp;$G61,Setup!$D$2:$CX$500,COLUMNS($J61:CC61)+9,FALSE))</f>
        <v/>
      </c>
      <c r="CD61" t="str">
        <f>IF(ISBLANK(VLOOKUP($C61&amp;$D61&amp;$G61,Setup!$D$2:$CX$500,COLUMNS($J61:CD61)+9,FALSE)),"",VLOOKUP($C61&amp;$D61&amp;$G61,Setup!$D$2:$CX$500,COLUMNS($J61:CD61)+9,FALSE))</f>
        <v/>
      </c>
      <c r="CE61" t="str">
        <f>IF(ISBLANK(VLOOKUP($C61&amp;$D61&amp;$G61,Setup!$D$2:$CX$500,COLUMNS($J61:CE61)+9,FALSE)),"",VLOOKUP($C61&amp;$D61&amp;$G61,Setup!$D$2:$CX$500,COLUMNS($J61:CE61)+9,FALSE))</f>
        <v/>
      </c>
      <c r="CF61" t="str">
        <f>IF(ISBLANK(VLOOKUP($C61&amp;$D61&amp;$G61,Setup!$D$2:$CX$500,COLUMNS($J61:CF61)+9,FALSE)),"",VLOOKUP($C61&amp;$D61&amp;$G61,Setup!$D$2:$CX$500,COLUMNS($J61:CF61)+9,FALSE))</f>
        <v/>
      </c>
      <c r="CG61" t="str">
        <f>IF(ISBLANK(VLOOKUP($C61&amp;$D61&amp;$G61,Setup!$D$2:$CX$500,COLUMNS($J61:CG61)+9,FALSE)),"",VLOOKUP($C61&amp;$D61&amp;$G61,Setup!$D$2:$CX$500,COLUMNS($J61:CG61)+9,FALSE))</f>
        <v/>
      </c>
      <c r="CH61" t="str">
        <f>IF(ISBLANK(VLOOKUP($C61&amp;$D61&amp;$G61,Setup!$D$2:$CX$500,COLUMNS($J61:CH61)+9,FALSE)),"",VLOOKUP($C61&amp;$D61&amp;$G61,Setup!$D$2:$CX$500,COLUMNS($J61:CH61)+9,FALSE))</f>
        <v/>
      </c>
      <c r="CI61" t="str">
        <f>IF(ISBLANK(VLOOKUP($C61&amp;$D61&amp;$G61,Setup!$D$2:$CX$500,COLUMNS($J61:CI61)+9,FALSE)),"",VLOOKUP($C61&amp;$D61&amp;$G61,Setup!$D$2:$CX$500,COLUMNS($J61:CI61)+9,FALSE))</f>
        <v/>
      </c>
      <c r="CJ61" t="str">
        <f>IF(ISBLANK(VLOOKUP($C61&amp;$D61&amp;$G61,Setup!$D$2:$CX$500,COLUMNS($J61:CJ61)+9,FALSE)),"",VLOOKUP($C61&amp;$D61&amp;$G61,Setup!$D$2:$CX$500,COLUMNS($J61:CJ61)+9,FALSE))</f>
        <v/>
      </c>
      <c r="CK61" t="str">
        <f>IF(ISBLANK(VLOOKUP($C61&amp;$D61&amp;$G61,Setup!$D$2:$CX$500,COLUMNS($J61:CK61)+9,FALSE)),"",VLOOKUP($C61&amp;$D61&amp;$G61,Setup!$D$2:$CX$500,COLUMNS($J61:CK61)+9,FALSE))</f>
        <v/>
      </c>
      <c r="CL61" t="str">
        <f>IF(ISBLANK(VLOOKUP($C61&amp;$D61&amp;$G61,Setup!$D$2:$CX$500,COLUMNS($J61:CL61)+9,FALSE)),"",VLOOKUP($C61&amp;$D61&amp;$G61,Setup!$D$2:$CX$500,COLUMNS($J61:CL61)+9,FALSE))</f>
        <v/>
      </c>
      <c r="CM61" t="str">
        <f>IF(ISBLANK(VLOOKUP($C61&amp;$D61&amp;$G61,Setup!$D$2:$CX$500,COLUMNS($J61:CM61)+9,FALSE)),"",VLOOKUP($C61&amp;$D61&amp;$G61,Setup!$D$2:$CX$500,COLUMNS($J61:CM61)+9,FALSE))</f>
        <v/>
      </c>
      <c r="CN61" t="str">
        <f>IF(ISBLANK(VLOOKUP($C61&amp;$D61&amp;$G61,Setup!$D$2:$CX$500,COLUMNS($J61:CN61)+9,FALSE)),"",VLOOKUP($C61&amp;$D61&amp;$G61,Setup!$D$2:$CX$500,COLUMNS($J61:CN61)+9,FALSE))</f>
        <v/>
      </c>
      <c r="CO61" t="str">
        <f>IF(ISBLANK(VLOOKUP($C61&amp;$D61&amp;$G61,Setup!$D$2:$CX$500,COLUMNS($J61:CO61)+9,FALSE)),"",VLOOKUP($C61&amp;$D61&amp;$G61,Setup!$D$2:$CX$500,COLUMNS($J61:CO61)+9,FALSE))</f>
        <v/>
      </c>
      <c r="CP61" t="str">
        <f>IF(ISBLANK(VLOOKUP($C61&amp;$D61&amp;$G61,Setup!$D$2:$CX$500,COLUMNS($J61:CP61)+9,FALSE)),"",VLOOKUP($C61&amp;$D61&amp;$G61,Setup!$D$2:$CX$500,COLUMNS($J61:CP61)+9,FALSE))</f>
        <v/>
      </c>
      <c r="CQ61" t="str">
        <f>IF(ISBLANK(VLOOKUP($C61&amp;$D61&amp;$G61,Setup!$D$2:$CX$500,COLUMNS($J61:CQ61)+9,FALSE)),"",VLOOKUP($C61&amp;$D61&amp;$G61,Setup!$D$2:$CX$500,COLUMNS($J61:CQ61)+9,FALSE))</f>
        <v/>
      </c>
      <c r="CR61" t="str">
        <f>IF(ISBLANK(VLOOKUP($C61&amp;$D61&amp;$G61,Setup!$D$2:$CX$500,COLUMNS($J61:CR61)+9,FALSE)),"",VLOOKUP($C61&amp;$D61&amp;$G61,Setup!$D$2:$CX$500,COLUMNS($J61:CR61)+9,FALSE))</f>
        <v/>
      </c>
      <c r="CS61" t="str">
        <f>IF(ISBLANK(VLOOKUP($C61&amp;$D61&amp;$G61,Setup!$D$2:$CX$500,COLUMNS($J61:CS61)+9,FALSE)),"",VLOOKUP($C61&amp;$D61&amp;$G61,Setup!$D$2:$CX$500,COLUMNS($J61:CS61)+9,FALSE))</f>
        <v/>
      </c>
      <c r="CT61" t="str">
        <f>IF(ISBLANK(VLOOKUP($C61&amp;$D61&amp;$G61,Setup!$D$2:$CX$500,COLUMNS($J61:CT61)+9,FALSE)),"",VLOOKUP($C61&amp;$D61&amp;$G61,Setup!$D$2:$CX$500,COLUMNS($J61:CT61)+9,FALSE))</f>
        <v/>
      </c>
      <c r="CU61" t="str">
        <f>IF(ISBLANK(VLOOKUP($C61&amp;$D61&amp;$G61,Setup!$D$2:$CX$500,COLUMNS($J61:CU61)+9,FALSE)),"",VLOOKUP($C61&amp;$D61&amp;$G61,Setup!$D$2:$CX$500,COLUMNS($J61:CU61)+9,FALSE))</f>
        <v/>
      </c>
    </row>
    <row r="62" spans="1:99" x14ac:dyDescent="0.25">
      <c r="A62" t="s">
        <v>515</v>
      </c>
      <c r="B62" t="s">
        <v>156</v>
      </c>
      <c r="C62" s="1" t="s">
        <v>21</v>
      </c>
      <c r="D62" s="1" t="s">
        <v>219</v>
      </c>
      <c r="E62" s="1" t="s">
        <v>610</v>
      </c>
      <c r="F62" s="1" t="s">
        <v>215</v>
      </c>
      <c r="G62" s="1" t="s">
        <v>29</v>
      </c>
      <c r="H62" s="1" t="s">
        <v>611</v>
      </c>
      <c r="I62" s="1" t="s">
        <v>603</v>
      </c>
      <c r="J62" t="str">
        <f>IF(ISBLANK(VLOOKUP($C62&amp;$D62&amp;$G62,Setup!$D$2:$CX$500,COLUMNS($J62:J62)+9,FALSE)),"",VLOOKUP($C62&amp;$D62&amp;$G62,Setup!$D$2:$CX$500,COLUMNS($J62:J62)+9,FALSE))</f>
        <v>Merchandise</v>
      </c>
      <c r="K62" t="str">
        <f>IF(ISBLANK(VLOOKUP($C62&amp;$D62&amp;$G62,Setup!$D$2:$CX$500,COLUMNS($J62:K62)+9,FALSE)),"",VLOOKUP($C62&amp;$D62&amp;$G62,Setup!$D$2:$CX$500,COLUMNS($J62:K62)+9,FALSE))</f>
        <v>SEE ALL BRANDS »</v>
      </c>
      <c r="L62" t="str">
        <f>IF(ISBLANK(VLOOKUP($C62&amp;$D62&amp;$G62,Setup!$D$2:$CX$500,COLUMNS($J62:L62)+9,FALSE)),"",VLOOKUP($C62&amp;$D62&amp;$G62,Setup!$D$2:$CX$500,COLUMNS($J62:L62)+9,FALSE))</f>
        <v/>
      </c>
      <c r="M62" t="str">
        <f>IF(ISBLANK(VLOOKUP($C62&amp;$D62&amp;$G62,Setup!$D$2:$CX$500,COLUMNS($J62:M62)+9,FALSE)),"",VLOOKUP($C62&amp;$D62&amp;$G62,Setup!$D$2:$CX$500,COLUMNS($J62:M62)+9,FALSE))</f>
        <v/>
      </c>
      <c r="N62" t="str">
        <f>IF(ISBLANK(VLOOKUP($C62&amp;$D62&amp;$G62,Setup!$D$2:$CX$500,COLUMNS($J62:N62)+9,FALSE)),"",VLOOKUP($C62&amp;$D62&amp;$G62,Setup!$D$2:$CX$500,COLUMNS($J62:N62)+9,FALSE))</f>
        <v/>
      </c>
      <c r="O62" t="str">
        <f>IF(ISBLANK(VLOOKUP($C62&amp;$D62&amp;$G62,Setup!$D$2:$CX$500,COLUMNS($J62:O62)+9,FALSE)),"",VLOOKUP($C62&amp;$D62&amp;$G62,Setup!$D$2:$CX$500,COLUMNS($J62:O62)+9,FALSE))</f>
        <v/>
      </c>
      <c r="P62" t="str">
        <f>IF(ISBLANK(VLOOKUP($C62&amp;$D62&amp;$G62,Setup!$D$2:$CX$500,COLUMNS($J62:P62)+9,FALSE)),"",VLOOKUP($C62&amp;$D62&amp;$G62,Setup!$D$2:$CX$500,COLUMNS($J62:P62)+9,FALSE))</f>
        <v/>
      </c>
      <c r="Q62" t="str">
        <f>IF(ISBLANK(VLOOKUP($C62&amp;$D62&amp;$G62,Setup!$D$2:$CX$500,COLUMNS($J62:Q62)+9,FALSE)),"",VLOOKUP($C62&amp;$D62&amp;$G62,Setup!$D$2:$CX$500,COLUMNS($J62:Q62)+9,FALSE))</f>
        <v/>
      </c>
      <c r="R62" t="str">
        <f>IF(ISBLANK(VLOOKUP($C62&amp;$D62&amp;$G62,Setup!$D$2:$CX$500,COLUMNS($J62:R62)+9,FALSE)),"",VLOOKUP($C62&amp;$D62&amp;$G62,Setup!$D$2:$CX$500,COLUMNS($J62:R62)+9,FALSE))</f>
        <v/>
      </c>
      <c r="S62" t="str">
        <f>IF(ISBLANK(VLOOKUP($C62&amp;$D62&amp;$G62,Setup!$D$2:$CX$500,COLUMNS($J62:S62)+9,FALSE)),"",VLOOKUP($C62&amp;$D62&amp;$G62,Setup!$D$2:$CX$500,COLUMNS($J62:S62)+9,FALSE))</f>
        <v/>
      </c>
      <c r="T62" t="str">
        <f>IF(ISBLANK(VLOOKUP($C62&amp;$D62&amp;$G62,Setup!$D$2:$CX$500,COLUMNS($J62:T62)+9,FALSE)),"",VLOOKUP($C62&amp;$D62&amp;$G62,Setup!$D$2:$CX$500,COLUMNS($J62:T62)+9,FALSE))</f>
        <v>Vouchers and Cash</v>
      </c>
      <c r="U62" t="str">
        <f>IF(ISBLANK(VLOOKUP($C62&amp;$D62&amp;$G62,Setup!$D$2:$CX$500,COLUMNS($J62:U62)+9,FALSE)),"",VLOOKUP($C62&amp;$D62&amp;$G62,Setup!$D$2:$CX$500,COLUMNS($J62:U62)+9,FALSE))</f>
        <v>Select and Credit</v>
      </c>
      <c r="V62" t="str">
        <f>IF(ISBLANK(VLOOKUP($C62&amp;$D62&amp;$G62,Setup!$D$2:$CX$500,COLUMNS($J62:V62)+9,FALSE)),"",VLOOKUP($C62&amp;$D62&amp;$G62,Setup!$D$2:$CX$500,COLUMNS($J62:V62)+9,FALSE))</f>
        <v>Gift Vouchers</v>
      </c>
      <c r="W62" t="str">
        <f>IF(ISBLANK(VLOOKUP($C62&amp;$D62&amp;$G62,Setup!$D$2:$CX$500,COLUMNS($J62:W62)+9,FALSE)),"",VLOOKUP($C62&amp;$D62&amp;$G62,Setup!$D$2:$CX$500,COLUMNS($J62:W62)+9,FALSE))</f>
        <v>Cash Rebate</v>
      </c>
      <c r="X62" t="str">
        <f>IF(ISBLANK(VLOOKUP($C62&amp;$D62&amp;$G62,Setup!$D$2:$CX$500,COLUMNS($J62:X62)+9,FALSE)),"",VLOOKUP($C62&amp;$D62&amp;$G62,Setup!$D$2:$CX$500,COLUMNS($J62:X62)+9,FALSE))</f>
        <v>Charity</v>
      </c>
      <c r="Y62" t="str">
        <f>IF(ISBLANK(VLOOKUP($C62&amp;$D62&amp;$G62,Setup!$D$2:$CX$500,COLUMNS($J62:Y62)+9,FALSE)),"",VLOOKUP($C62&amp;$D62&amp;$G62,Setup!$D$2:$CX$500,COLUMNS($J62:Y62)+9,FALSE))</f>
        <v>SEE ALL »</v>
      </c>
      <c r="Z62" t="str">
        <f>IF(ISBLANK(VLOOKUP($C62&amp;$D62&amp;$G62,Setup!$D$2:$CX$500,COLUMNS($J62:Z62)+9,FALSE)),"",VLOOKUP($C62&amp;$D62&amp;$G62,Setup!$D$2:$CX$500,COLUMNS($J62:Z62)+9,FALSE))</f>
        <v/>
      </c>
      <c r="AA62" t="str">
        <f>IF(ISBLANK(VLOOKUP($C62&amp;$D62&amp;$G62,Setup!$D$2:$CX$500,COLUMNS($J62:AA62)+9,FALSE)),"",VLOOKUP($C62&amp;$D62&amp;$G62,Setup!$D$2:$CX$500,COLUMNS($J62:AA62)+9,FALSE))</f>
        <v/>
      </c>
      <c r="AB62" t="str">
        <f>IF(ISBLANK(VLOOKUP($C62&amp;$D62&amp;$G62,Setup!$D$2:$CX$500,COLUMNS($J62:AB62)+9,FALSE)),"",VLOOKUP($C62&amp;$D62&amp;$G62,Setup!$D$2:$CX$500,COLUMNS($J62:AB62)+9,FALSE))</f>
        <v/>
      </c>
      <c r="AC62" t="str">
        <f>IF(ISBLANK(VLOOKUP($C62&amp;$D62&amp;$G62,Setup!$D$2:$CX$500,COLUMNS($J62:AC62)+9,FALSE)),"",VLOOKUP($C62&amp;$D62&amp;$G62,Setup!$D$2:$CX$500,COLUMNS($J62:AC62)+9,FALSE))</f>
        <v/>
      </c>
      <c r="AD62" t="str">
        <f>IF(ISBLANK(VLOOKUP($C62&amp;$D62&amp;$G62,Setup!$D$2:$CX$500,COLUMNS($J62:AD62)+9,FALSE)),"",VLOOKUP($C62&amp;$D62&amp;$G62,Setup!$D$2:$CX$500,COLUMNS($J62:AD62)+9,FALSE))</f>
        <v>Travel</v>
      </c>
      <c r="AE62" t="str">
        <f>IF(ISBLANK(VLOOKUP($C62&amp;$D62&amp;$G62,Setup!$D$2:$CX$500,COLUMNS($J62:AE62)+9,FALSE)),"",VLOOKUP($C62&amp;$D62&amp;$G62,Setup!$D$2:$CX$500,COLUMNS($J62:AE62)+9,FALSE))</f>
        <v>Flights</v>
      </c>
      <c r="AF62" t="str">
        <f>IF(ISBLANK(VLOOKUP($C62&amp;$D62&amp;$G62,Setup!$D$2:$CX$500,COLUMNS($J62:AF62)+9,FALSE)),"",VLOOKUP($C62&amp;$D62&amp;$G62,Setup!$D$2:$CX$500,COLUMNS($J62:AF62)+9,FALSE))</f>
        <v>Hotels</v>
      </c>
      <c r="AG62" t="str">
        <f>IF(ISBLANK(VLOOKUP($C62&amp;$D62&amp;$G62,Setup!$D$2:$CX$500,COLUMNS($J62:AG62)+9,FALSE)),"",VLOOKUP($C62&amp;$D62&amp;$G62,Setup!$D$2:$CX$500,COLUMNS($J62:AG62)+9,FALSE))</f>
        <v>Cars</v>
      </c>
      <c r="AH62" t="str">
        <f>IF(ISBLANK(VLOOKUP($C62&amp;$D62&amp;$G62,Setup!$D$2:$CX$500,COLUMNS($J62:AH62)+9,FALSE)),"",VLOOKUP($C62&amp;$D62&amp;$G62,Setup!$D$2:$CX$500,COLUMNS($J62:AH62)+9,FALSE))</f>
        <v>Deals</v>
      </c>
      <c r="AI62" t="str">
        <f>IF(ISBLANK(VLOOKUP($C62&amp;$D62&amp;$G62,Setup!$D$2:$CX$500,COLUMNS($J62:AI62)+9,FALSE)),"",VLOOKUP($C62&amp;$D62&amp;$G62,Setup!$D$2:$CX$500,COLUMNS($J62:AI62)+9,FALSE))</f>
        <v>Activities</v>
      </c>
      <c r="AJ62" t="str">
        <f>IF(ISBLANK(VLOOKUP($C62&amp;$D62&amp;$G62,Setup!$D$2:$CX$500,COLUMNS($J62:AJ62)+9,FALSE)),"",VLOOKUP($C62&amp;$D62&amp;$G62,Setup!$D$2:$CX$500,COLUMNS($J62:AJ62)+9,FALSE))</f>
        <v>My Trips</v>
      </c>
      <c r="AK62" t="str">
        <f>IF(ISBLANK(VLOOKUP($C62&amp;$D62&amp;$G62,Setup!$D$2:$CX$500,COLUMNS($J62:AK62)+9,FALSE)),"",VLOOKUP($C62&amp;$D62&amp;$G62,Setup!$D$2:$CX$500,COLUMNS($J62:AK62)+9,FALSE))</f>
        <v>Itinerary</v>
      </c>
      <c r="AL62" t="str">
        <f>IF(ISBLANK(VLOOKUP($C62&amp;$D62&amp;$G62,Setup!$D$2:$CX$500,COLUMNS($J62:AL62)+9,FALSE)),"",VLOOKUP($C62&amp;$D62&amp;$G62,Setup!$D$2:$CX$500,COLUMNS($J62:AL62)+9,FALSE))</f>
        <v>Points Transfer</v>
      </c>
      <c r="AM62" t="str">
        <f>IF(ISBLANK(VLOOKUP($C62&amp;$D62&amp;$G62,Setup!$D$2:$CX$500,COLUMNS($J62:AM62)+9,FALSE)),"",VLOOKUP($C62&amp;$D62&amp;$G62,Setup!$D$2:$CX$500,COLUMNS($J62:AM62)+9,FALSE))</f>
        <v/>
      </c>
      <c r="AN62" t="str">
        <f>IF(ISBLANK(VLOOKUP($C62&amp;$D62&amp;$G62,Setup!$D$2:$CX$500,COLUMNS($J62:AN62)+9,FALSE)),"",VLOOKUP($C62&amp;$D62&amp;$G62,Setup!$D$2:$CX$500,COLUMNS($J62:AN62)+9,FALSE))</f>
        <v>Shop at Partners</v>
      </c>
      <c r="AO62" t="str">
        <f>IF(ISBLANK(VLOOKUP($C62&amp;$D62&amp;$G62,Setup!$D$2:$CX$500,COLUMNS($J62:AO62)+9,FALSE)),"",VLOOKUP($C62&amp;$D62&amp;$G62,Setup!$D$2:$CX$500,COLUMNS($J62:AO62)+9,FALSE))</f>
        <v>Shop with Points</v>
      </c>
      <c r="AP62" t="str">
        <f>IF(ISBLANK(VLOOKUP($C62&amp;$D62&amp;$G62,Setup!$D$2:$CX$500,COLUMNS($J62:AP62)+9,FALSE)),"",VLOOKUP($C62&amp;$D62&amp;$G62,Setup!$D$2:$CX$500,COLUMNS($J62:AP62)+9,FALSE))</f>
        <v>Instant Rewards</v>
      </c>
      <c r="AQ62" t="str">
        <f>IF(ISBLANK(VLOOKUP($C62&amp;$D62&amp;$G62,Setup!$D$2:$CX$500,COLUMNS($J62:AQ62)+9,FALSE)),"",VLOOKUP($C62&amp;$D62&amp;$G62,Setup!$D$2:$CX$500,COLUMNS($J62:AQ62)+9,FALSE))</f>
        <v>SEE ALL »</v>
      </c>
      <c r="AR62" t="str">
        <f>IF(ISBLANK(VLOOKUP($C62&amp;$D62&amp;$G62,Setup!$D$2:$CX$500,COLUMNS($J62:AR62)+9,FALSE)),"",VLOOKUP($C62&amp;$D62&amp;$G62,Setup!$D$2:$CX$500,COLUMNS($J62:AR62)+9,FALSE))</f>
        <v/>
      </c>
      <c r="AS62" t="str">
        <f>IF(ISBLANK(VLOOKUP($C62&amp;$D62&amp;$G62,Setup!$D$2:$CX$500,COLUMNS($J62:AS62)+9,FALSE)),"",VLOOKUP($C62&amp;$D62&amp;$G62,Setup!$D$2:$CX$500,COLUMNS($J62:AS62)+9,FALSE))</f>
        <v/>
      </c>
      <c r="AT62" t="str">
        <f>IF(ISBLANK(VLOOKUP($C62&amp;$D62&amp;$G62,Setup!$D$2:$CX$500,COLUMNS($J62:AT62)+9,FALSE)),"",VLOOKUP($C62&amp;$D62&amp;$G62,Setup!$D$2:$CX$500,COLUMNS($J62:AT62)+9,FALSE))</f>
        <v/>
      </c>
      <c r="AU62" t="str">
        <f>IF(ISBLANK(VLOOKUP($C62&amp;$D62&amp;$G62,Setup!$D$2:$CX$500,COLUMNS($J62:AU62)+9,FALSE)),"",VLOOKUP($C62&amp;$D62&amp;$G62,Setup!$D$2:$CX$500,COLUMNS($J62:AU62)+9,FALSE))</f>
        <v/>
      </c>
      <c r="AV62" t="str">
        <f>IF(ISBLANK(VLOOKUP($C62&amp;$D62&amp;$G62,Setup!$D$2:$CX$500,COLUMNS($J62:AV62)+9,FALSE)),"",VLOOKUP($C62&amp;$D62&amp;$G62,Setup!$D$2:$CX$500,COLUMNS($J62:AV62)+9,FALSE))</f>
        <v/>
      </c>
      <c r="AW62" t="str">
        <f>IF(ISBLANK(VLOOKUP($C62&amp;$D62&amp;$G62,Setup!$D$2:$CX$500,COLUMNS($J62:AW62)+9,FALSE)),"",VLOOKUP($C62&amp;$D62&amp;$G62,Setup!$D$2:$CX$500,COLUMNS($J62:AW62)+9,FALSE))</f>
        <v/>
      </c>
      <c r="AX62" t="str">
        <f>IF(ISBLANK(VLOOKUP($C62&amp;$D62&amp;$G62,Setup!$D$2:$CX$500,COLUMNS($J62:AX62)+9,FALSE)),"",VLOOKUP($C62&amp;$D62&amp;$G62,Setup!$D$2:$CX$500,COLUMNS($J62:AX62)+9,FALSE))</f>
        <v>Offers and Privileges</v>
      </c>
      <c r="AY62" t="str">
        <f>IF(ISBLANK(VLOOKUP($C62&amp;$D62&amp;$G62,Setup!$D$2:$CX$500,COLUMNS($J62:AY62)+9,FALSE)),"",VLOOKUP($C62&amp;$D62&amp;$G62,Setup!$D$2:$CX$500,COLUMNS($J62:AY62)+9,FALSE))</f>
        <v>Citi Rebates</v>
      </c>
      <c r="AZ62" t="str">
        <f>IF(ISBLANK(VLOOKUP($C62&amp;$D62&amp;$G62,Setup!$D$2:$CX$500,COLUMNS($J62:AZ62)+9,FALSE)),"",VLOOKUP($C62&amp;$D62&amp;$G62,Setup!$D$2:$CX$500,COLUMNS($J62:AZ62)+9,FALSE))</f>
        <v>Citi World Privileges</v>
      </c>
      <c r="BA62" t="str">
        <f>IF(ISBLANK(VLOOKUP($C62&amp;$D62&amp;$G62,Setup!$D$2:$CX$500,COLUMNS($J62:BA62)+9,FALSE)),"",VLOOKUP($C62&amp;$D62&amp;$G62,Setup!$D$2:$CX$500,COLUMNS($J62:BA62)+9,FALSE))</f>
        <v>Citibank Gourmet Pleasures</v>
      </c>
      <c r="BB62" t="str">
        <f>IF(ISBLANK(VLOOKUP($C62&amp;$D62&amp;$G62,Setup!$D$2:$CX$500,COLUMNS($J62:BB62)+9,FALSE)),"",VLOOKUP($C62&amp;$D62&amp;$G62,Setup!$D$2:$CX$500,COLUMNS($J62:BB62)+9,FALSE))</f>
        <v>SEE ALL »</v>
      </c>
      <c r="BC62" t="str">
        <f>IF(ISBLANK(VLOOKUP($C62&amp;$D62&amp;$G62,Setup!$D$2:$CX$500,COLUMNS($J62:BC62)+9,FALSE)),"",VLOOKUP($C62&amp;$D62&amp;$G62,Setup!$D$2:$CX$500,COLUMNS($J62:BC62)+9,FALSE))</f>
        <v/>
      </c>
      <c r="BD62" t="str">
        <f>IF(ISBLANK(VLOOKUP($C62&amp;$D62&amp;$G62,Setup!$D$2:$CX$500,COLUMNS($J62:BD62)+9,FALSE)),"",VLOOKUP($C62&amp;$D62&amp;$G62,Setup!$D$2:$CX$500,COLUMNS($J62:BD62)+9,FALSE))</f>
        <v/>
      </c>
      <c r="BE62" t="str">
        <f>IF(ISBLANK(VLOOKUP($C62&amp;$D62&amp;$G62,Setup!$D$2:$CX$500,COLUMNS($J62:BE62)+9,FALSE)),"",VLOOKUP($C62&amp;$D62&amp;$G62,Setup!$D$2:$CX$500,COLUMNS($J62:BE62)+9,FALSE))</f>
        <v/>
      </c>
      <c r="BF62" t="str">
        <f>IF(ISBLANK(VLOOKUP($C62&amp;$D62&amp;$G62,Setup!$D$2:$CX$500,COLUMNS($J62:BF62)+9,FALSE)),"",VLOOKUP($C62&amp;$D62&amp;$G62,Setup!$D$2:$CX$500,COLUMNS($J62:BF62)+9,FALSE))</f>
        <v/>
      </c>
      <c r="BG62" t="str">
        <f>IF(ISBLANK(VLOOKUP($C62&amp;$D62&amp;$G62,Setup!$D$2:$CX$500,COLUMNS($J62:BG62)+9,FALSE)),"",VLOOKUP($C62&amp;$D62&amp;$G62,Setup!$D$2:$CX$500,COLUMNS($J62:BG62)+9,FALSE))</f>
        <v/>
      </c>
      <c r="BH62" t="str">
        <f>IF(ISBLANK(VLOOKUP($C62&amp;$D62&amp;$G62,Setup!$D$2:$CX$500,COLUMNS($J62:BH62)+9,FALSE)),"",VLOOKUP($C62&amp;$D62&amp;$G62,Setup!$D$2:$CX$500,COLUMNS($J62:BH62)+9,FALSE))</f>
        <v/>
      </c>
      <c r="BI62" t="str">
        <f>IF(ISBLANK(VLOOKUP($C62&amp;$D62&amp;$G62,Setup!$D$2:$CX$500,COLUMNS($J62:BI62)+9,FALSE)),"",VLOOKUP($C62&amp;$D62&amp;$G62,Setup!$D$2:$CX$500,COLUMNS($J62:BI62)+9,FALSE))</f>
        <v/>
      </c>
      <c r="BJ62" t="str">
        <f>IF(ISBLANK(VLOOKUP($C62&amp;$D62&amp;$G62,Setup!$D$2:$CX$500,COLUMNS($J62:BJ62)+9,FALSE)),"",VLOOKUP($C62&amp;$D62&amp;$G62,Setup!$D$2:$CX$500,COLUMNS($J62:BJ62)+9,FALSE))</f>
        <v/>
      </c>
      <c r="BK62" t="str">
        <f>IF(ISBLANK(VLOOKUP($C62&amp;$D62&amp;$G62,Setup!$D$2:$CX$500,COLUMNS($J62:BK62)+9,FALSE)),"",VLOOKUP($C62&amp;$D62&amp;$G62,Setup!$D$2:$CX$500,COLUMNS($J62:BK62)+9,FALSE))</f>
        <v/>
      </c>
      <c r="BL62" t="str">
        <f>IF(ISBLANK(VLOOKUP($C62&amp;$D62&amp;$G62,Setup!$D$2:$CX$500,COLUMNS($J62:BL62)+9,FALSE)),"",VLOOKUP($C62&amp;$D62&amp;$G62,Setup!$D$2:$CX$500,COLUMNS($J62:BL62)+9,FALSE))</f>
        <v/>
      </c>
      <c r="BM62" t="str">
        <f>IF(ISBLANK(VLOOKUP($C62&amp;$D62&amp;$G62,Setup!$D$2:$CX$500,COLUMNS($J62:BM62)+9,FALSE)),"",VLOOKUP($C62&amp;$D62&amp;$G62,Setup!$D$2:$CX$500,COLUMNS($J62:BM62)+9,FALSE))</f>
        <v/>
      </c>
      <c r="BN62" t="str">
        <f>IF(ISBLANK(VLOOKUP($C62&amp;$D62&amp;$G62,Setup!$D$2:$CX$500,COLUMNS($J62:BN62)+9,FALSE)),"",VLOOKUP($C62&amp;$D62&amp;$G62,Setup!$D$2:$CX$500,COLUMNS($J62:BN62)+9,FALSE))</f>
        <v/>
      </c>
      <c r="BO62" t="str">
        <f>IF(ISBLANK(VLOOKUP($C62&amp;$D62&amp;$G62,Setup!$D$2:$CX$500,COLUMNS($J62:BO62)+9,FALSE)),"",VLOOKUP($C62&amp;$D62&amp;$G62,Setup!$D$2:$CX$500,COLUMNS($J62:BO62)+9,FALSE))</f>
        <v/>
      </c>
      <c r="BP62" t="str">
        <f>IF(ISBLANK(VLOOKUP($C62&amp;$D62&amp;$G62,Setup!$D$2:$CX$500,COLUMNS($J62:BP62)+9,FALSE)),"",VLOOKUP($C62&amp;$D62&amp;$G62,Setup!$D$2:$CX$500,COLUMNS($J62:BP62)+9,FALSE))</f>
        <v/>
      </c>
      <c r="BQ62" t="str">
        <f>IF(ISBLANK(VLOOKUP($C62&amp;$D62&amp;$G62,Setup!$D$2:$CX$500,COLUMNS($J62:BQ62)+9,FALSE)),"",VLOOKUP($C62&amp;$D62&amp;$G62,Setup!$D$2:$CX$500,COLUMNS($J62:BQ62)+9,FALSE))</f>
        <v/>
      </c>
      <c r="BR62" t="str">
        <f>IF(ISBLANK(VLOOKUP($C62&amp;$D62&amp;$G62,Setup!$D$2:$CX$500,COLUMNS($J62:BR62)+9,FALSE)),"",VLOOKUP($C62&amp;$D62&amp;$G62,Setup!$D$2:$CX$500,COLUMNS($J62:BR62)+9,FALSE))</f>
        <v/>
      </c>
      <c r="BS62" t="str">
        <f>IF(ISBLANK(VLOOKUP($C62&amp;$D62&amp;$G62,Setup!$D$2:$CX$500,COLUMNS($J62:BS62)+9,FALSE)),"",VLOOKUP($C62&amp;$D62&amp;$G62,Setup!$D$2:$CX$500,COLUMNS($J62:BS62)+9,FALSE))</f>
        <v/>
      </c>
      <c r="BT62" t="str">
        <f>IF(ISBLANK(VLOOKUP($C62&amp;$D62&amp;$G62,Setup!$D$2:$CX$500,COLUMNS($J62:BT62)+9,FALSE)),"",VLOOKUP($C62&amp;$D62&amp;$G62,Setup!$D$2:$CX$500,COLUMNS($J62:BT62)+9,FALSE))</f>
        <v/>
      </c>
      <c r="BU62" t="str">
        <f>IF(ISBLANK(VLOOKUP($C62&amp;$D62&amp;$G62,Setup!$D$2:$CX$500,COLUMNS($J62:BU62)+9,FALSE)),"",VLOOKUP($C62&amp;$D62&amp;$G62,Setup!$D$2:$CX$500,COLUMNS($J62:BU62)+9,FALSE))</f>
        <v/>
      </c>
      <c r="BV62" t="str">
        <f>IF(ISBLANK(VLOOKUP($C62&amp;$D62&amp;$G62,Setup!$D$2:$CX$500,COLUMNS($J62:BV62)+9,FALSE)),"",VLOOKUP($C62&amp;$D62&amp;$G62,Setup!$D$2:$CX$500,COLUMNS($J62:BV62)+9,FALSE))</f>
        <v/>
      </c>
      <c r="BW62" t="str">
        <f>IF(ISBLANK(VLOOKUP($C62&amp;$D62&amp;$G62,Setup!$D$2:$CX$500,COLUMNS($J62:BW62)+9,FALSE)),"",VLOOKUP($C62&amp;$D62&amp;$G62,Setup!$D$2:$CX$500,COLUMNS($J62:BW62)+9,FALSE))</f>
        <v/>
      </c>
      <c r="BX62" t="str">
        <f>IF(ISBLANK(VLOOKUP($C62&amp;$D62&amp;$G62,Setup!$D$2:$CX$500,COLUMNS($J62:BX62)+9,FALSE)),"",VLOOKUP($C62&amp;$D62&amp;$G62,Setup!$D$2:$CX$500,COLUMNS($J62:BX62)+9,FALSE))</f>
        <v/>
      </c>
      <c r="BY62" t="str">
        <f>IF(ISBLANK(VLOOKUP($C62&amp;$D62&amp;$G62,Setup!$D$2:$CX$500,COLUMNS($J62:BY62)+9,FALSE)),"",VLOOKUP($C62&amp;$D62&amp;$G62,Setup!$D$2:$CX$500,COLUMNS($J62:BY62)+9,FALSE))</f>
        <v/>
      </c>
      <c r="BZ62" t="str">
        <f>IF(ISBLANK(VLOOKUP($C62&amp;$D62&amp;$G62,Setup!$D$2:$CX$500,COLUMNS($J62:BZ62)+9,FALSE)),"",VLOOKUP($C62&amp;$D62&amp;$G62,Setup!$D$2:$CX$500,COLUMNS($J62:BZ62)+9,FALSE))</f>
        <v/>
      </c>
      <c r="CA62" t="str">
        <f>IF(ISBLANK(VLOOKUP($C62&amp;$D62&amp;$G62,Setup!$D$2:$CX$500,COLUMNS($J62:CA62)+9,FALSE)),"",VLOOKUP($C62&amp;$D62&amp;$G62,Setup!$D$2:$CX$500,COLUMNS($J62:CA62)+9,FALSE))</f>
        <v/>
      </c>
      <c r="CB62" t="str">
        <f>IF(ISBLANK(VLOOKUP($C62&amp;$D62&amp;$G62,Setup!$D$2:$CX$500,COLUMNS($J62:CB62)+9,FALSE)),"",VLOOKUP($C62&amp;$D62&amp;$G62,Setup!$D$2:$CX$500,COLUMNS($J62:CB62)+9,FALSE))</f>
        <v/>
      </c>
      <c r="CC62" t="str">
        <f>IF(ISBLANK(VLOOKUP($C62&amp;$D62&amp;$G62,Setup!$D$2:$CX$500,COLUMNS($J62:CC62)+9,FALSE)),"",VLOOKUP($C62&amp;$D62&amp;$G62,Setup!$D$2:$CX$500,COLUMNS($J62:CC62)+9,FALSE))</f>
        <v/>
      </c>
      <c r="CD62" t="str">
        <f>IF(ISBLANK(VLOOKUP($C62&amp;$D62&amp;$G62,Setup!$D$2:$CX$500,COLUMNS($J62:CD62)+9,FALSE)),"",VLOOKUP($C62&amp;$D62&amp;$G62,Setup!$D$2:$CX$500,COLUMNS($J62:CD62)+9,FALSE))</f>
        <v/>
      </c>
      <c r="CE62" t="str">
        <f>IF(ISBLANK(VLOOKUP($C62&amp;$D62&amp;$G62,Setup!$D$2:$CX$500,COLUMNS($J62:CE62)+9,FALSE)),"",VLOOKUP($C62&amp;$D62&amp;$G62,Setup!$D$2:$CX$500,COLUMNS($J62:CE62)+9,FALSE))</f>
        <v/>
      </c>
      <c r="CF62" t="str">
        <f>IF(ISBLANK(VLOOKUP($C62&amp;$D62&amp;$G62,Setup!$D$2:$CX$500,COLUMNS($J62:CF62)+9,FALSE)),"",VLOOKUP($C62&amp;$D62&amp;$G62,Setup!$D$2:$CX$500,COLUMNS($J62:CF62)+9,FALSE))</f>
        <v/>
      </c>
      <c r="CG62" t="str">
        <f>IF(ISBLANK(VLOOKUP($C62&amp;$D62&amp;$G62,Setup!$D$2:$CX$500,COLUMNS($J62:CG62)+9,FALSE)),"",VLOOKUP($C62&amp;$D62&amp;$G62,Setup!$D$2:$CX$500,COLUMNS($J62:CG62)+9,FALSE))</f>
        <v/>
      </c>
      <c r="CH62" t="str">
        <f>IF(ISBLANK(VLOOKUP($C62&amp;$D62&amp;$G62,Setup!$D$2:$CX$500,COLUMNS($J62:CH62)+9,FALSE)),"",VLOOKUP($C62&amp;$D62&amp;$G62,Setup!$D$2:$CX$500,COLUMNS($J62:CH62)+9,FALSE))</f>
        <v/>
      </c>
      <c r="CI62" t="str">
        <f>IF(ISBLANK(VLOOKUP($C62&amp;$D62&amp;$G62,Setup!$D$2:$CX$500,COLUMNS($J62:CI62)+9,FALSE)),"",VLOOKUP($C62&amp;$D62&amp;$G62,Setup!$D$2:$CX$500,COLUMNS($J62:CI62)+9,FALSE))</f>
        <v/>
      </c>
      <c r="CJ62" t="str">
        <f>IF(ISBLANK(VLOOKUP($C62&amp;$D62&amp;$G62,Setup!$D$2:$CX$500,COLUMNS($J62:CJ62)+9,FALSE)),"",VLOOKUP($C62&amp;$D62&amp;$G62,Setup!$D$2:$CX$500,COLUMNS($J62:CJ62)+9,FALSE))</f>
        <v/>
      </c>
      <c r="CK62" t="str">
        <f>IF(ISBLANK(VLOOKUP($C62&amp;$D62&amp;$G62,Setup!$D$2:$CX$500,COLUMNS($J62:CK62)+9,FALSE)),"",VLOOKUP($C62&amp;$D62&amp;$G62,Setup!$D$2:$CX$500,COLUMNS($J62:CK62)+9,FALSE))</f>
        <v/>
      </c>
      <c r="CL62" t="str">
        <f>IF(ISBLANK(VLOOKUP($C62&amp;$D62&amp;$G62,Setup!$D$2:$CX$500,COLUMNS($J62:CL62)+9,FALSE)),"",VLOOKUP($C62&amp;$D62&amp;$G62,Setup!$D$2:$CX$500,COLUMNS($J62:CL62)+9,FALSE))</f>
        <v/>
      </c>
      <c r="CM62" t="str">
        <f>IF(ISBLANK(VLOOKUP($C62&amp;$D62&amp;$G62,Setup!$D$2:$CX$500,COLUMNS($J62:CM62)+9,FALSE)),"",VLOOKUP($C62&amp;$D62&amp;$G62,Setup!$D$2:$CX$500,COLUMNS($J62:CM62)+9,FALSE))</f>
        <v/>
      </c>
      <c r="CN62" t="str">
        <f>IF(ISBLANK(VLOOKUP($C62&amp;$D62&amp;$G62,Setup!$D$2:$CX$500,COLUMNS($J62:CN62)+9,FALSE)),"",VLOOKUP($C62&amp;$D62&amp;$G62,Setup!$D$2:$CX$500,COLUMNS($J62:CN62)+9,FALSE))</f>
        <v/>
      </c>
      <c r="CO62" t="str">
        <f>IF(ISBLANK(VLOOKUP($C62&amp;$D62&amp;$G62,Setup!$D$2:$CX$500,COLUMNS($J62:CO62)+9,FALSE)),"",VLOOKUP($C62&amp;$D62&amp;$G62,Setup!$D$2:$CX$500,COLUMNS($J62:CO62)+9,FALSE))</f>
        <v/>
      </c>
      <c r="CP62" t="str">
        <f>IF(ISBLANK(VLOOKUP($C62&amp;$D62&amp;$G62,Setup!$D$2:$CX$500,COLUMNS($J62:CP62)+9,FALSE)),"",VLOOKUP($C62&amp;$D62&amp;$G62,Setup!$D$2:$CX$500,COLUMNS($J62:CP62)+9,FALSE))</f>
        <v/>
      </c>
      <c r="CQ62" t="str">
        <f>IF(ISBLANK(VLOOKUP($C62&amp;$D62&amp;$G62,Setup!$D$2:$CX$500,COLUMNS($J62:CQ62)+9,FALSE)),"",VLOOKUP($C62&amp;$D62&amp;$G62,Setup!$D$2:$CX$500,COLUMNS($J62:CQ62)+9,FALSE))</f>
        <v/>
      </c>
      <c r="CR62" t="str">
        <f>IF(ISBLANK(VLOOKUP($C62&amp;$D62&amp;$G62,Setup!$D$2:$CX$500,COLUMNS($J62:CR62)+9,FALSE)),"",VLOOKUP($C62&amp;$D62&amp;$G62,Setup!$D$2:$CX$500,COLUMNS($J62:CR62)+9,FALSE))</f>
        <v/>
      </c>
      <c r="CS62" t="str">
        <f>IF(ISBLANK(VLOOKUP($C62&amp;$D62&amp;$G62,Setup!$D$2:$CX$500,COLUMNS($J62:CS62)+9,FALSE)),"",VLOOKUP($C62&amp;$D62&amp;$G62,Setup!$D$2:$CX$500,COLUMNS($J62:CS62)+9,FALSE))</f>
        <v/>
      </c>
      <c r="CT62" t="str">
        <f>IF(ISBLANK(VLOOKUP($C62&amp;$D62&amp;$G62,Setup!$D$2:$CX$500,COLUMNS($J62:CT62)+9,FALSE)),"",VLOOKUP($C62&amp;$D62&amp;$G62,Setup!$D$2:$CX$500,COLUMNS($J62:CT62)+9,FALSE))</f>
        <v/>
      </c>
      <c r="CU62" t="str">
        <f>IF(ISBLANK(VLOOKUP($C62&amp;$D62&amp;$G62,Setup!$D$2:$CX$500,COLUMNS($J62:CU62)+9,FALSE)),"",VLOOKUP($C62&amp;$D62&amp;$G62,Setup!$D$2:$CX$500,COLUMNS($J62:CU62)+9,FALSE))</f>
        <v/>
      </c>
    </row>
    <row r="63" spans="1:99" x14ac:dyDescent="0.25">
      <c r="A63" t="s">
        <v>515</v>
      </c>
      <c r="B63" t="s">
        <v>156</v>
      </c>
      <c r="C63" s="1" t="s">
        <v>23</v>
      </c>
      <c r="D63" s="1" t="s">
        <v>220</v>
      </c>
      <c r="E63" s="1" t="s">
        <v>612</v>
      </c>
      <c r="F63" s="1" t="s">
        <v>221</v>
      </c>
      <c r="G63" s="1" t="s">
        <v>29</v>
      </c>
      <c r="H63" s="1" t="s">
        <v>613</v>
      </c>
      <c r="I63" s="1" t="s">
        <v>614</v>
      </c>
      <c r="J63" t="str">
        <f>IF(ISBLANK(VLOOKUP($C63&amp;$D63&amp;$G63,Setup!$D$2:$CX$500,COLUMNS($J63:J63)+9,FALSE)),"",VLOOKUP($C63&amp;$D63&amp;$G63,Setup!$D$2:$CX$500,COLUMNS($J63:J63)+9,FALSE))</f>
        <v>Merchandise</v>
      </c>
      <c r="K63" t="str">
        <f>IF(ISBLANK(VLOOKUP($C63&amp;$D63&amp;$G63,Setup!$D$2:$CX$500,COLUMNS($J63:K63)+9,FALSE)),"",VLOOKUP($C63&amp;$D63&amp;$G63,Setup!$D$2:$CX$500,COLUMNS($J63:K63)+9,FALSE))</f>
        <v>SEE ALL BRANDS &gt;&gt;</v>
      </c>
      <c r="L63" t="str">
        <f>IF(ISBLANK(VLOOKUP($C63&amp;$D63&amp;$G63,Setup!$D$2:$CX$500,COLUMNS($J63:L63)+9,FALSE)),"",VLOOKUP($C63&amp;$D63&amp;$G63,Setup!$D$2:$CX$500,COLUMNS($J63:L63)+9,FALSE))</f>
        <v/>
      </c>
      <c r="M63" t="str">
        <f>IF(ISBLANK(VLOOKUP($C63&amp;$D63&amp;$G63,Setup!$D$2:$CX$500,COLUMNS($J63:M63)+9,FALSE)),"",VLOOKUP($C63&amp;$D63&amp;$G63,Setup!$D$2:$CX$500,COLUMNS($J63:M63)+9,FALSE))</f>
        <v/>
      </c>
      <c r="N63" t="str">
        <f>IF(ISBLANK(VLOOKUP($C63&amp;$D63&amp;$G63,Setup!$D$2:$CX$500,COLUMNS($J63:N63)+9,FALSE)),"",VLOOKUP($C63&amp;$D63&amp;$G63,Setup!$D$2:$CX$500,COLUMNS($J63:N63)+9,FALSE))</f>
        <v/>
      </c>
      <c r="O63" t="str">
        <f>IF(ISBLANK(VLOOKUP($C63&amp;$D63&amp;$G63,Setup!$D$2:$CX$500,COLUMNS($J63:O63)+9,FALSE)),"",VLOOKUP($C63&amp;$D63&amp;$G63,Setup!$D$2:$CX$500,COLUMNS($J63:O63)+9,FALSE))</f>
        <v/>
      </c>
      <c r="P63" t="str">
        <f>IF(ISBLANK(VLOOKUP($C63&amp;$D63&amp;$G63,Setup!$D$2:$CX$500,COLUMNS($J63:P63)+9,FALSE)),"",VLOOKUP($C63&amp;$D63&amp;$G63,Setup!$D$2:$CX$500,COLUMNS($J63:P63)+9,FALSE))</f>
        <v/>
      </c>
      <c r="Q63" t="str">
        <f>IF(ISBLANK(VLOOKUP($C63&amp;$D63&amp;$G63,Setup!$D$2:$CX$500,COLUMNS($J63:Q63)+9,FALSE)),"",VLOOKUP($C63&amp;$D63&amp;$G63,Setup!$D$2:$CX$500,COLUMNS($J63:Q63)+9,FALSE))</f>
        <v/>
      </c>
      <c r="R63" t="str">
        <f>IF(ISBLANK(VLOOKUP($C63&amp;$D63&amp;$G63,Setup!$D$2:$CX$500,COLUMNS($J63:R63)+9,FALSE)),"",VLOOKUP($C63&amp;$D63&amp;$G63,Setup!$D$2:$CX$500,COLUMNS($J63:R63)+9,FALSE))</f>
        <v/>
      </c>
      <c r="S63" t="str">
        <f>IF(ISBLANK(VLOOKUP($C63&amp;$D63&amp;$G63,Setup!$D$2:$CX$500,COLUMNS($J63:S63)+9,FALSE)),"",VLOOKUP($C63&amp;$D63&amp;$G63,Setup!$D$2:$CX$500,COLUMNS($J63:S63)+9,FALSE))</f>
        <v/>
      </c>
      <c r="T63" t="str">
        <f>IF(ISBLANK(VLOOKUP($C63&amp;$D63&amp;$G63,Setup!$D$2:$CX$500,COLUMNS($J63:T63)+9,FALSE)),"",VLOOKUP($C63&amp;$D63&amp;$G63,Setup!$D$2:$CX$500,COLUMNS($J63:T63)+9,FALSE))</f>
        <v>Travel</v>
      </c>
      <c r="U63" t="str">
        <f>IF(ISBLANK(VLOOKUP($C63&amp;$D63&amp;$G63,Setup!$D$2:$CX$500,COLUMNS($J63:U63)+9,FALSE)),"",VLOOKUP($C63&amp;$D63&amp;$G63,Setup!$D$2:$CX$500,COLUMNS($J63:U63)+9,FALSE))</f>
        <v>Points Transfer</v>
      </c>
      <c r="V63" t="str">
        <f>IF(ISBLANK(VLOOKUP($C63&amp;$D63&amp;$G63,Setup!$D$2:$CX$500,COLUMNS($J63:V63)+9,FALSE)),"",VLOOKUP($C63&amp;$D63&amp;$G63,Setup!$D$2:$CX$500,COLUMNS($J63:V63)+9,FALSE))</f>
        <v>Flights</v>
      </c>
      <c r="W63" t="str">
        <f>IF(ISBLANK(VLOOKUP($C63&amp;$D63&amp;$G63,Setup!$D$2:$CX$500,COLUMNS($J63:W63)+9,FALSE)),"",VLOOKUP($C63&amp;$D63&amp;$G63,Setup!$D$2:$CX$500,COLUMNS($J63:W63)+9,FALSE))</f>
        <v>Hotels</v>
      </c>
      <c r="X63" t="str">
        <f>IF(ISBLANK(VLOOKUP($C63&amp;$D63&amp;$G63,Setup!$D$2:$CX$500,COLUMNS($J63:X63)+9,FALSE)),"",VLOOKUP($C63&amp;$D63&amp;$G63,Setup!$D$2:$CX$500,COLUMNS($J63:X63)+9,FALSE))</f>
        <v>Cars</v>
      </c>
      <c r="Y63" t="str">
        <f>IF(ISBLANK(VLOOKUP($C63&amp;$D63&amp;$G63,Setup!$D$2:$CX$500,COLUMNS($J63:Y63)+9,FALSE)),"",VLOOKUP($C63&amp;$D63&amp;$G63,Setup!$D$2:$CX$500,COLUMNS($J63:Y63)+9,FALSE))</f>
        <v>Deals</v>
      </c>
      <c r="Z63" t="str">
        <f>IF(ISBLANK(VLOOKUP($C63&amp;$D63&amp;$G63,Setup!$D$2:$CX$500,COLUMNS($J63:Z63)+9,FALSE)),"",VLOOKUP($C63&amp;$D63&amp;$G63,Setup!$D$2:$CX$500,COLUMNS($J63:Z63)+9,FALSE))</f>
        <v>My Trips</v>
      </c>
      <c r="AA63" t="str">
        <f>IF(ISBLANK(VLOOKUP($C63&amp;$D63&amp;$G63,Setup!$D$2:$CX$500,COLUMNS($J63:AA63)+9,FALSE)),"",VLOOKUP($C63&amp;$D63&amp;$G63,Setup!$D$2:$CX$500,COLUMNS($J63:AA63)+9,FALSE))</f>
        <v>Itinerary</v>
      </c>
      <c r="AB63" t="str">
        <f>IF(ISBLANK(VLOOKUP($C63&amp;$D63&amp;$G63,Setup!$D$2:$CX$500,COLUMNS($J63:AB63)+9,FALSE)),"",VLOOKUP($C63&amp;$D63&amp;$G63,Setup!$D$2:$CX$500,COLUMNS($J63:AB63)+9,FALSE))</f>
        <v>Activities</v>
      </c>
      <c r="AC63" t="str">
        <f>IF(ISBLANK(VLOOKUP($C63&amp;$D63&amp;$G63,Setup!$D$2:$CX$500,COLUMNS($J63:AC63)+9,FALSE)),"",VLOOKUP($C63&amp;$D63&amp;$G63,Setup!$D$2:$CX$500,COLUMNS($J63:AC63)+9,FALSE))</f>
        <v/>
      </c>
      <c r="AD63" t="str">
        <f>IF(ISBLANK(VLOOKUP($C63&amp;$D63&amp;$G63,Setup!$D$2:$CX$500,COLUMNS($J63:AD63)+9,FALSE)),"",VLOOKUP($C63&amp;$D63&amp;$G63,Setup!$D$2:$CX$500,COLUMNS($J63:AD63)+9,FALSE))</f>
        <v>Cash Rewards</v>
      </c>
      <c r="AE63" t="str">
        <f>IF(ISBLANK(VLOOKUP($C63&amp;$D63&amp;$G63,Setup!$D$2:$CX$500,COLUMNS($J63:AE63)+9,FALSE)),"",VLOOKUP($C63&amp;$D63&amp;$G63,Setup!$D$2:$CX$500,COLUMNS($J63:AE63)+9,FALSE))</f>
        <v>Gift Cards</v>
      </c>
      <c r="AF63" t="str">
        <f>IF(ISBLANK(VLOOKUP($C63&amp;$D63&amp;$G63,Setup!$D$2:$CX$500,COLUMNS($J63:AF63)+9,FALSE)),"",VLOOKUP($C63&amp;$D63&amp;$G63,Setup!$D$2:$CX$500,COLUMNS($J63:AF63)+9,FALSE))</f>
        <v>Annual Fee Credit</v>
      </c>
      <c r="AG63" t="str">
        <f>IF(ISBLANK(VLOOKUP($C63&amp;$D63&amp;$G63,Setup!$D$2:$CX$500,COLUMNS($J63:AG63)+9,FALSE)),"",VLOOKUP($C63&amp;$D63&amp;$G63,Setup!$D$2:$CX$500,COLUMNS($J63:AG63)+9,FALSE))</f>
        <v>Cashback</v>
      </c>
      <c r="AH63" t="str">
        <f>IF(ISBLANK(VLOOKUP($C63&amp;$D63&amp;$G63,Setup!$D$2:$CX$500,COLUMNS($J63:AH63)+9,FALSE)),"",VLOOKUP($C63&amp;$D63&amp;$G63,Setup!$D$2:$CX$500,COLUMNS($J63:AH63)+9,FALSE))</f>
        <v/>
      </c>
      <c r="AI63" t="str">
        <f>IF(ISBLANK(VLOOKUP($C63&amp;$D63&amp;$G63,Setup!$D$2:$CX$500,COLUMNS($J63:AI63)+9,FALSE)),"",VLOOKUP($C63&amp;$D63&amp;$G63,Setup!$D$2:$CX$500,COLUMNS($J63:AI63)+9,FALSE))</f>
        <v/>
      </c>
      <c r="AJ63" t="str">
        <f>IF(ISBLANK(VLOOKUP($C63&amp;$D63&amp;$G63,Setup!$D$2:$CX$500,COLUMNS($J63:AJ63)+9,FALSE)),"",VLOOKUP($C63&amp;$D63&amp;$G63,Setup!$D$2:$CX$500,COLUMNS($J63:AJ63)+9,FALSE))</f>
        <v/>
      </c>
      <c r="AK63" t="str">
        <f>IF(ISBLANK(VLOOKUP($C63&amp;$D63&amp;$G63,Setup!$D$2:$CX$500,COLUMNS($J63:AK63)+9,FALSE)),"",VLOOKUP($C63&amp;$D63&amp;$G63,Setup!$D$2:$CX$500,COLUMNS($J63:AK63)+9,FALSE))</f>
        <v/>
      </c>
      <c r="AL63" t="str">
        <f>IF(ISBLANK(VLOOKUP($C63&amp;$D63&amp;$G63,Setup!$D$2:$CX$500,COLUMNS($J63:AL63)+9,FALSE)),"",VLOOKUP($C63&amp;$D63&amp;$G63,Setup!$D$2:$CX$500,COLUMNS($J63:AL63)+9,FALSE))</f>
        <v/>
      </c>
      <c r="AM63" t="str">
        <f>IF(ISBLANK(VLOOKUP($C63&amp;$D63&amp;$G63,Setup!$D$2:$CX$500,COLUMNS($J63:AM63)+9,FALSE)),"",VLOOKUP($C63&amp;$D63&amp;$G63,Setup!$D$2:$CX$500,COLUMNS($J63:AM63)+9,FALSE))</f>
        <v/>
      </c>
      <c r="AN63" t="str">
        <f>IF(ISBLANK(VLOOKUP($C63&amp;$D63&amp;$G63,Setup!$D$2:$CX$500,COLUMNS($J63:AN63)+9,FALSE)),"",VLOOKUP($C63&amp;$D63&amp;$G63,Setup!$D$2:$CX$500,COLUMNS($J63:AN63)+9,FALSE))</f>
        <v>Offers and Privileges</v>
      </c>
      <c r="AO63" t="str">
        <f>IF(ISBLANK(VLOOKUP($C63&amp;$D63&amp;$G63,Setup!$D$2:$CX$500,COLUMNS($J63:AO63)+9,FALSE)),"",VLOOKUP($C63&amp;$D63&amp;$G63,Setup!$D$2:$CX$500,COLUMNS($J63:AO63)+9,FALSE))</f>
        <v>Bon Appétit</v>
      </c>
      <c r="AP63" t="str">
        <f>IF(ISBLANK(VLOOKUP($C63&amp;$D63&amp;$G63,Setup!$D$2:$CX$500,COLUMNS($J63:AP63)+9,FALSE)),"",VLOOKUP($C63&amp;$D63&amp;$G63,Setup!$D$2:$CX$500,COLUMNS($J63:AP63)+9,FALSE))</f>
        <v>Unlimited access to VIP lounges</v>
      </c>
      <c r="AQ63" t="str">
        <f>IF(ISBLANK(VLOOKUP($C63&amp;$D63&amp;$G63,Setup!$D$2:$CX$500,COLUMNS($J63:AQ63)+9,FALSE)),"",VLOOKUP($C63&amp;$D63&amp;$G63,Setup!$D$2:$CX$500,COLUMNS($J63:AQ63)+9,FALSE))</f>
        <v>Executive Transportation</v>
      </c>
      <c r="AR63" t="str">
        <f>IF(ISBLANK(VLOOKUP($C63&amp;$D63&amp;$G63,Setup!$D$2:$CX$500,COLUMNS($J63:AR63)+9,FALSE)),"",VLOOKUP($C63&amp;$D63&amp;$G63,Setup!$D$2:$CX$500,COLUMNS($J63:AR63)+9,FALSE))</f>
        <v>Beyond Lifestyler</v>
      </c>
      <c r="AS63" t="str">
        <f>IF(ISBLANK(VLOOKUP($C63&amp;$D63&amp;$G63,Setup!$D$2:$CX$500,COLUMNS($J63:AS63)+9,FALSE)),"",VLOOKUP($C63&amp;$D63&amp;$G63,Setup!$D$2:$CX$500,COLUMNS($J63:AS63)+9,FALSE))</f>
        <v>Business &amp; Golf Clubs</v>
      </c>
      <c r="AT63" t="str">
        <f>IF(ISBLANK(VLOOKUP($C63&amp;$D63&amp;$G63,Setup!$D$2:$CX$500,COLUMNS($J63:AT63)+9,FALSE)),"",VLOOKUP($C63&amp;$D63&amp;$G63,Setup!$D$2:$CX$500,COLUMNS($J63:AT63)+9,FALSE))</f>
        <v>Banamex Libra Plus</v>
      </c>
      <c r="AU63" t="str">
        <f>IF(ISBLANK(VLOOKUP($C63&amp;$D63&amp;$G63,Setup!$D$2:$CX$500,COLUMNS($J63:AU63)+9,FALSE)),"",VLOOKUP($C63&amp;$D63&amp;$G63,Setup!$D$2:$CX$500,COLUMNS($J63:AU63)+9,FALSE))</f>
        <v>Beyond Insurance Program</v>
      </c>
      <c r="AV63" t="str">
        <f>IF(ISBLANK(VLOOKUP($C63&amp;$D63&amp;$G63,Setup!$D$2:$CX$500,COLUMNS($J63:AV63)+9,FALSE)),"",VLOOKUP($C63&amp;$D63&amp;$G63,Setup!$D$2:$CX$500,COLUMNS($J63:AV63)+9,FALSE))</f>
        <v>SEE ALL &gt;&gt;</v>
      </c>
      <c r="AW63" t="str">
        <f>IF(ISBLANK(VLOOKUP($C63&amp;$D63&amp;$G63,Setup!$D$2:$CX$500,COLUMNS($J63:AW63)+9,FALSE)),"",VLOOKUP($C63&amp;$D63&amp;$G63,Setup!$D$2:$CX$500,COLUMNS($J63:AW63)+9,FALSE))</f>
        <v/>
      </c>
      <c r="AX63" t="str">
        <f>IF(ISBLANK(VLOOKUP($C63&amp;$D63&amp;$G63,Setup!$D$2:$CX$500,COLUMNS($J63:AX63)+9,FALSE)),"",VLOOKUP($C63&amp;$D63&amp;$G63,Setup!$D$2:$CX$500,COLUMNS($J63:AX63)+9,FALSE))</f>
        <v>Shop at Partners</v>
      </c>
      <c r="AY63" t="str">
        <f>IF(ISBLANK(VLOOKUP($C63&amp;$D63&amp;$G63,Setup!$D$2:$CX$500,COLUMNS($J63:AY63)+9,FALSE)),"",VLOOKUP($C63&amp;$D63&amp;$G63,Setup!$D$2:$CX$500,COLUMNS($J63:AY63)+9,FALSE))</f>
        <v>Shop with Points</v>
      </c>
      <c r="AZ63" t="str">
        <f>IF(ISBLANK(VLOOKUP($C63&amp;$D63&amp;$G63,Setup!$D$2:$CX$500,COLUMNS($J63:AZ63)+9,FALSE)),"",VLOOKUP($C63&amp;$D63&amp;$G63,Setup!$D$2:$CX$500,COLUMNS($J63:AZ63)+9,FALSE))</f>
        <v>Instant Rewards</v>
      </c>
      <c r="BA63" t="str">
        <f>IF(ISBLANK(VLOOKUP($C63&amp;$D63&amp;$G63,Setup!$D$2:$CX$500,COLUMNS($J63:BA63)+9,FALSE)),"",VLOOKUP($C63&amp;$D63&amp;$G63,Setup!$D$2:$CX$500,COLUMNS($J63:BA63)+9,FALSE))</f>
        <v>SEE ALL &gt;&gt;</v>
      </c>
      <c r="BB63" t="str">
        <f>IF(ISBLANK(VLOOKUP($C63&amp;$D63&amp;$G63,Setup!$D$2:$CX$500,COLUMNS($J63:BB63)+9,FALSE)),"",VLOOKUP($C63&amp;$D63&amp;$G63,Setup!$D$2:$CX$500,COLUMNS($J63:BB63)+9,FALSE))</f>
        <v/>
      </c>
      <c r="BC63" t="str">
        <f>IF(ISBLANK(VLOOKUP($C63&amp;$D63&amp;$G63,Setup!$D$2:$CX$500,COLUMNS($J63:BC63)+9,FALSE)),"",VLOOKUP($C63&amp;$D63&amp;$G63,Setup!$D$2:$CX$500,COLUMNS($J63:BC63)+9,FALSE))</f>
        <v/>
      </c>
      <c r="BD63" t="str">
        <f>IF(ISBLANK(VLOOKUP($C63&amp;$D63&amp;$G63,Setup!$D$2:$CX$500,COLUMNS($J63:BD63)+9,FALSE)),"",VLOOKUP($C63&amp;$D63&amp;$G63,Setup!$D$2:$CX$500,COLUMNS($J63:BD63)+9,FALSE))</f>
        <v/>
      </c>
      <c r="BE63" t="str">
        <f>IF(ISBLANK(VLOOKUP($C63&amp;$D63&amp;$G63,Setup!$D$2:$CX$500,COLUMNS($J63:BE63)+9,FALSE)),"",VLOOKUP($C63&amp;$D63&amp;$G63,Setup!$D$2:$CX$500,COLUMNS($J63:BE63)+9,FALSE))</f>
        <v/>
      </c>
      <c r="BF63" t="str">
        <f>IF(ISBLANK(VLOOKUP($C63&amp;$D63&amp;$G63,Setup!$D$2:$CX$500,COLUMNS($J63:BF63)+9,FALSE)),"",VLOOKUP($C63&amp;$D63&amp;$G63,Setup!$D$2:$CX$500,COLUMNS($J63:BF63)+9,FALSE))</f>
        <v/>
      </c>
      <c r="BG63" t="str">
        <f>IF(ISBLANK(VLOOKUP($C63&amp;$D63&amp;$G63,Setup!$D$2:$CX$500,COLUMNS($J63:BG63)+9,FALSE)),"",VLOOKUP($C63&amp;$D63&amp;$G63,Setup!$D$2:$CX$500,COLUMNS($J63:BG63)+9,FALSE))</f>
        <v/>
      </c>
      <c r="BH63" t="str">
        <f>IF(ISBLANK(VLOOKUP($C63&amp;$D63&amp;$G63,Setup!$D$2:$CX$500,COLUMNS($J63:BH63)+9,FALSE)),"",VLOOKUP($C63&amp;$D63&amp;$G63,Setup!$D$2:$CX$500,COLUMNS($J63:BH63)+9,FALSE))</f>
        <v/>
      </c>
      <c r="BI63" t="str">
        <f>IF(ISBLANK(VLOOKUP($C63&amp;$D63&amp;$G63,Setup!$D$2:$CX$500,COLUMNS($J63:BI63)+9,FALSE)),"",VLOOKUP($C63&amp;$D63&amp;$G63,Setup!$D$2:$CX$500,COLUMNS($J63:BI63)+9,FALSE))</f>
        <v/>
      </c>
      <c r="BJ63" t="str">
        <f>IF(ISBLANK(VLOOKUP($C63&amp;$D63&amp;$G63,Setup!$D$2:$CX$500,COLUMNS($J63:BJ63)+9,FALSE)),"",VLOOKUP($C63&amp;$D63&amp;$G63,Setup!$D$2:$CX$500,COLUMNS($J63:BJ63)+9,FALSE))</f>
        <v/>
      </c>
      <c r="BK63" t="str">
        <f>IF(ISBLANK(VLOOKUP($C63&amp;$D63&amp;$G63,Setup!$D$2:$CX$500,COLUMNS($J63:BK63)+9,FALSE)),"",VLOOKUP($C63&amp;$D63&amp;$G63,Setup!$D$2:$CX$500,COLUMNS($J63:BK63)+9,FALSE))</f>
        <v/>
      </c>
      <c r="BL63" t="str">
        <f>IF(ISBLANK(VLOOKUP($C63&amp;$D63&amp;$G63,Setup!$D$2:$CX$500,COLUMNS($J63:BL63)+9,FALSE)),"",VLOOKUP($C63&amp;$D63&amp;$G63,Setup!$D$2:$CX$500,COLUMNS($J63:BL63)+9,FALSE))</f>
        <v/>
      </c>
      <c r="BM63" t="str">
        <f>IF(ISBLANK(VLOOKUP($C63&amp;$D63&amp;$G63,Setup!$D$2:$CX$500,COLUMNS($J63:BM63)+9,FALSE)),"",VLOOKUP($C63&amp;$D63&amp;$G63,Setup!$D$2:$CX$500,COLUMNS($J63:BM63)+9,FALSE))</f>
        <v/>
      </c>
      <c r="BN63" t="str">
        <f>IF(ISBLANK(VLOOKUP($C63&amp;$D63&amp;$G63,Setup!$D$2:$CX$500,COLUMNS($J63:BN63)+9,FALSE)),"",VLOOKUP($C63&amp;$D63&amp;$G63,Setup!$D$2:$CX$500,COLUMNS($J63:BN63)+9,FALSE))</f>
        <v/>
      </c>
      <c r="BO63" t="str">
        <f>IF(ISBLANK(VLOOKUP($C63&amp;$D63&amp;$G63,Setup!$D$2:$CX$500,COLUMNS($J63:BO63)+9,FALSE)),"",VLOOKUP($C63&amp;$D63&amp;$G63,Setup!$D$2:$CX$500,COLUMNS($J63:BO63)+9,FALSE))</f>
        <v/>
      </c>
      <c r="BP63" t="str">
        <f>IF(ISBLANK(VLOOKUP($C63&amp;$D63&amp;$G63,Setup!$D$2:$CX$500,COLUMNS($J63:BP63)+9,FALSE)),"",VLOOKUP($C63&amp;$D63&amp;$G63,Setup!$D$2:$CX$500,COLUMNS($J63:BP63)+9,FALSE))</f>
        <v/>
      </c>
      <c r="BQ63" t="str">
        <f>IF(ISBLANK(VLOOKUP($C63&amp;$D63&amp;$G63,Setup!$D$2:$CX$500,COLUMNS($J63:BQ63)+9,FALSE)),"",VLOOKUP($C63&amp;$D63&amp;$G63,Setup!$D$2:$CX$500,COLUMNS($J63:BQ63)+9,FALSE))</f>
        <v/>
      </c>
      <c r="BR63" t="str">
        <f>IF(ISBLANK(VLOOKUP($C63&amp;$D63&amp;$G63,Setup!$D$2:$CX$500,COLUMNS($J63:BR63)+9,FALSE)),"",VLOOKUP($C63&amp;$D63&amp;$G63,Setup!$D$2:$CX$500,COLUMNS($J63:BR63)+9,FALSE))</f>
        <v/>
      </c>
      <c r="BS63" t="str">
        <f>IF(ISBLANK(VLOOKUP($C63&amp;$D63&amp;$G63,Setup!$D$2:$CX$500,COLUMNS($J63:BS63)+9,FALSE)),"",VLOOKUP($C63&amp;$D63&amp;$G63,Setup!$D$2:$CX$500,COLUMNS($J63:BS63)+9,FALSE))</f>
        <v/>
      </c>
      <c r="BT63" t="str">
        <f>IF(ISBLANK(VLOOKUP($C63&amp;$D63&amp;$G63,Setup!$D$2:$CX$500,COLUMNS($J63:BT63)+9,FALSE)),"",VLOOKUP($C63&amp;$D63&amp;$G63,Setup!$D$2:$CX$500,COLUMNS($J63:BT63)+9,FALSE))</f>
        <v/>
      </c>
      <c r="BU63" t="str">
        <f>IF(ISBLANK(VLOOKUP($C63&amp;$D63&amp;$G63,Setup!$D$2:$CX$500,COLUMNS($J63:BU63)+9,FALSE)),"",VLOOKUP($C63&amp;$D63&amp;$G63,Setup!$D$2:$CX$500,COLUMNS($J63:BU63)+9,FALSE))</f>
        <v/>
      </c>
      <c r="BV63" t="str">
        <f>IF(ISBLANK(VLOOKUP($C63&amp;$D63&amp;$G63,Setup!$D$2:$CX$500,COLUMNS($J63:BV63)+9,FALSE)),"",VLOOKUP($C63&amp;$D63&amp;$G63,Setup!$D$2:$CX$500,COLUMNS($J63:BV63)+9,FALSE))</f>
        <v/>
      </c>
      <c r="BW63" t="str">
        <f>IF(ISBLANK(VLOOKUP($C63&amp;$D63&amp;$G63,Setup!$D$2:$CX$500,COLUMNS($J63:BW63)+9,FALSE)),"",VLOOKUP($C63&amp;$D63&amp;$G63,Setup!$D$2:$CX$500,COLUMNS($J63:BW63)+9,FALSE))</f>
        <v/>
      </c>
      <c r="BX63" t="str">
        <f>IF(ISBLANK(VLOOKUP($C63&amp;$D63&amp;$G63,Setup!$D$2:$CX$500,COLUMNS($J63:BX63)+9,FALSE)),"",VLOOKUP($C63&amp;$D63&amp;$G63,Setup!$D$2:$CX$500,COLUMNS($J63:BX63)+9,FALSE))</f>
        <v/>
      </c>
      <c r="BY63" t="str">
        <f>IF(ISBLANK(VLOOKUP($C63&amp;$D63&amp;$G63,Setup!$D$2:$CX$500,COLUMNS($J63:BY63)+9,FALSE)),"",VLOOKUP($C63&amp;$D63&amp;$G63,Setup!$D$2:$CX$500,COLUMNS($J63:BY63)+9,FALSE))</f>
        <v/>
      </c>
      <c r="BZ63" t="str">
        <f>IF(ISBLANK(VLOOKUP($C63&amp;$D63&amp;$G63,Setup!$D$2:$CX$500,COLUMNS($J63:BZ63)+9,FALSE)),"",VLOOKUP($C63&amp;$D63&amp;$G63,Setup!$D$2:$CX$500,COLUMNS($J63:BZ63)+9,FALSE))</f>
        <v/>
      </c>
      <c r="CA63" t="str">
        <f>IF(ISBLANK(VLOOKUP($C63&amp;$D63&amp;$G63,Setup!$D$2:$CX$500,COLUMNS($J63:CA63)+9,FALSE)),"",VLOOKUP($C63&amp;$D63&amp;$G63,Setup!$D$2:$CX$500,COLUMNS($J63:CA63)+9,FALSE))</f>
        <v/>
      </c>
      <c r="CB63" t="str">
        <f>IF(ISBLANK(VLOOKUP($C63&amp;$D63&amp;$G63,Setup!$D$2:$CX$500,COLUMNS($J63:CB63)+9,FALSE)),"",VLOOKUP($C63&amp;$D63&amp;$G63,Setup!$D$2:$CX$500,COLUMNS($J63:CB63)+9,FALSE))</f>
        <v/>
      </c>
      <c r="CC63" t="str">
        <f>IF(ISBLANK(VLOOKUP($C63&amp;$D63&amp;$G63,Setup!$D$2:$CX$500,COLUMNS($J63:CC63)+9,FALSE)),"",VLOOKUP($C63&amp;$D63&amp;$G63,Setup!$D$2:$CX$500,COLUMNS($J63:CC63)+9,FALSE))</f>
        <v/>
      </c>
      <c r="CD63" t="str">
        <f>IF(ISBLANK(VLOOKUP($C63&amp;$D63&amp;$G63,Setup!$D$2:$CX$500,COLUMNS($J63:CD63)+9,FALSE)),"",VLOOKUP($C63&amp;$D63&amp;$G63,Setup!$D$2:$CX$500,COLUMNS($J63:CD63)+9,FALSE))</f>
        <v/>
      </c>
      <c r="CE63" t="str">
        <f>IF(ISBLANK(VLOOKUP($C63&amp;$D63&amp;$G63,Setup!$D$2:$CX$500,COLUMNS($J63:CE63)+9,FALSE)),"",VLOOKUP($C63&amp;$D63&amp;$G63,Setup!$D$2:$CX$500,COLUMNS($J63:CE63)+9,FALSE))</f>
        <v/>
      </c>
      <c r="CF63" t="str">
        <f>IF(ISBLANK(VLOOKUP($C63&amp;$D63&amp;$G63,Setup!$D$2:$CX$500,COLUMNS($J63:CF63)+9,FALSE)),"",VLOOKUP($C63&amp;$D63&amp;$G63,Setup!$D$2:$CX$500,COLUMNS($J63:CF63)+9,FALSE))</f>
        <v/>
      </c>
      <c r="CG63" t="str">
        <f>IF(ISBLANK(VLOOKUP($C63&amp;$D63&amp;$G63,Setup!$D$2:$CX$500,COLUMNS($J63:CG63)+9,FALSE)),"",VLOOKUP($C63&amp;$D63&amp;$G63,Setup!$D$2:$CX$500,COLUMNS($J63:CG63)+9,FALSE))</f>
        <v/>
      </c>
      <c r="CH63" t="str">
        <f>IF(ISBLANK(VLOOKUP($C63&amp;$D63&amp;$G63,Setup!$D$2:$CX$500,COLUMNS($J63:CH63)+9,FALSE)),"",VLOOKUP($C63&amp;$D63&amp;$G63,Setup!$D$2:$CX$500,COLUMNS($J63:CH63)+9,FALSE))</f>
        <v/>
      </c>
      <c r="CI63" t="str">
        <f>IF(ISBLANK(VLOOKUP($C63&amp;$D63&amp;$G63,Setup!$D$2:$CX$500,COLUMNS($J63:CI63)+9,FALSE)),"",VLOOKUP($C63&amp;$D63&amp;$G63,Setup!$D$2:$CX$500,COLUMNS($J63:CI63)+9,FALSE))</f>
        <v/>
      </c>
      <c r="CJ63" t="str">
        <f>IF(ISBLANK(VLOOKUP($C63&amp;$D63&amp;$G63,Setup!$D$2:$CX$500,COLUMNS($J63:CJ63)+9,FALSE)),"",VLOOKUP($C63&amp;$D63&amp;$G63,Setup!$D$2:$CX$500,COLUMNS($J63:CJ63)+9,FALSE))</f>
        <v/>
      </c>
      <c r="CK63" t="str">
        <f>IF(ISBLANK(VLOOKUP($C63&amp;$D63&amp;$G63,Setup!$D$2:$CX$500,COLUMNS($J63:CK63)+9,FALSE)),"",VLOOKUP($C63&amp;$D63&amp;$G63,Setup!$D$2:$CX$500,COLUMNS($J63:CK63)+9,FALSE))</f>
        <v/>
      </c>
      <c r="CL63" t="str">
        <f>IF(ISBLANK(VLOOKUP($C63&amp;$D63&amp;$G63,Setup!$D$2:$CX$500,COLUMNS($J63:CL63)+9,FALSE)),"",VLOOKUP($C63&amp;$D63&amp;$G63,Setup!$D$2:$CX$500,COLUMNS($J63:CL63)+9,FALSE))</f>
        <v/>
      </c>
      <c r="CM63" t="str">
        <f>IF(ISBLANK(VLOOKUP($C63&amp;$D63&amp;$G63,Setup!$D$2:$CX$500,COLUMNS($J63:CM63)+9,FALSE)),"",VLOOKUP($C63&amp;$D63&amp;$G63,Setup!$D$2:$CX$500,COLUMNS($J63:CM63)+9,FALSE))</f>
        <v/>
      </c>
      <c r="CN63" t="str">
        <f>IF(ISBLANK(VLOOKUP($C63&amp;$D63&amp;$G63,Setup!$D$2:$CX$500,COLUMNS($J63:CN63)+9,FALSE)),"",VLOOKUP($C63&amp;$D63&amp;$G63,Setup!$D$2:$CX$500,COLUMNS($J63:CN63)+9,FALSE))</f>
        <v/>
      </c>
      <c r="CO63" t="str">
        <f>IF(ISBLANK(VLOOKUP($C63&amp;$D63&amp;$G63,Setup!$D$2:$CX$500,COLUMNS($J63:CO63)+9,FALSE)),"",VLOOKUP($C63&amp;$D63&amp;$G63,Setup!$D$2:$CX$500,COLUMNS($J63:CO63)+9,FALSE))</f>
        <v/>
      </c>
      <c r="CP63" t="str">
        <f>IF(ISBLANK(VLOOKUP($C63&amp;$D63&amp;$G63,Setup!$D$2:$CX$500,COLUMNS($J63:CP63)+9,FALSE)),"",VLOOKUP($C63&amp;$D63&amp;$G63,Setup!$D$2:$CX$500,COLUMNS($J63:CP63)+9,FALSE))</f>
        <v/>
      </c>
      <c r="CQ63" t="str">
        <f>IF(ISBLANK(VLOOKUP($C63&amp;$D63&amp;$G63,Setup!$D$2:$CX$500,COLUMNS($J63:CQ63)+9,FALSE)),"",VLOOKUP($C63&amp;$D63&amp;$G63,Setup!$D$2:$CX$500,COLUMNS($J63:CQ63)+9,FALSE))</f>
        <v/>
      </c>
      <c r="CR63" t="str">
        <f>IF(ISBLANK(VLOOKUP($C63&amp;$D63&amp;$G63,Setup!$D$2:$CX$500,COLUMNS($J63:CR63)+9,FALSE)),"",VLOOKUP($C63&amp;$D63&amp;$G63,Setup!$D$2:$CX$500,COLUMNS($J63:CR63)+9,FALSE))</f>
        <v/>
      </c>
      <c r="CS63" t="str">
        <f>IF(ISBLANK(VLOOKUP($C63&amp;$D63&amp;$G63,Setup!$D$2:$CX$500,COLUMNS($J63:CS63)+9,FALSE)),"",VLOOKUP($C63&amp;$D63&amp;$G63,Setup!$D$2:$CX$500,COLUMNS($J63:CS63)+9,FALSE))</f>
        <v/>
      </c>
      <c r="CT63" t="str">
        <f>IF(ISBLANK(VLOOKUP($C63&amp;$D63&amp;$G63,Setup!$D$2:$CX$500,COLUMNS($J63:CT63)+9,FALSE)),"",VLOOKUP($C63&amp;$D63&amp;$G63,Setup!$D$2:$CX$500,COLUMNS($J63:CT63)+9,FALSE))</f>
        <v/>
      </c>
      <c r="CU63" t="str">
        <f>IF(ISBLANK(VLOOKUP($C63&amp;$D63&amp;$G63,Setup!$D$2:$CX$500,COLUMNS($J63:CU63)+9,FALSE)),"",VLOOKUP($C63&amp;$D63&amp;$G63,Setup!$D$2:$CX$500,COLUMNS($J63:CU63)+9,FALSE))</f>
        <v/>
      </c>
    </row>
    <row r="64" spans="1:99" x14ac:dyDescent="0.25">
      <c r="A64" t="s">
        <v>515</v>
      </c>
      <c r="B64" t="s">
        <v>156</v>
      </c>
      <c r="C64" s="1" t="s">
        <v>23</v>
      </c>
      <c r="D64" s="1" t="s">
        <v>220</v>
      </c>
      <c r="E64" s="1" t="s">
        <v>615</v>
      </c>
      <c r="F64" s="1" t="s">
        <v>221</v>
      </c>
      <c r="G64" s="1" t="s">
        <v>29</v>
      </c>
      <c r="H64" s="1" t="s">
        <v>613</v>
      </c>
      <c r="I64" s="1" t="s">
        <v>614</v>
      </c>
      <c r="J64" t="str">
        <f>IF(ISBLANK(VLOOKUP($C64&amp;$D64&amp;$G64,Setup!$D$2:$CX$500,COLUMNS($J64:J64)+9,FALSE)),"",VLOOKUP($C64&amp;$D64&amp;$G64,Setup!$D$2:$CX$500,COLUMNS($J64:J64)+9,FALSE))</f>
        <v>Merchandise</v>
      </c>
      <c r="K64" t="str">
        <f>IF(ISBLANK(VLOOKUP($C64&amp;$D64&amp;$G64,Setup!$D$2:$CX$500,COLUMNS($J64:K64)+9,FALSE)),"",VLOOKUP($C64&amp;$D64&amp;$G64,Setup!$D$2:$CX$500,COLUMNS($J64:K64)+9,FALSE))</f>
        <v>SEE ALL BRANDS &gt;&gt;</v>
      </c>
      <c r="L64" t="str">
        <f>IF(ISBLANK(VLOOKUP($C64&amp;$D64&amp;$G64,Setup!$D$2:$CX$500,COLUMNS($J64:L64)+9,FALSE)),"",VLOOKUP($C64&amp;$D64&amp;$G64,Setup!$D$2:$CX$500,COLUMNS($J64:L64)+9,FALSE))</f>
        <v/>
      </c>
      <c r="M64" t="str">
        <f>IF(ISBLANK(VLOOKUP($C64&amp;$D64&amp;$G64,Setup!$D$2:$CX$500,COLUMNS($J64:M64)+9,FALSE)),"",VLOOKUP($C64&amp;$D64&amp;$G64,Setup!$D$2:$CX$500,COLUMNS($J64:M64)+9,FALSE))</f>
        <v/>
      </c>
      <c r="N64" t="str">
        <f>IF(ISBLANK(VLOOKUP($C64&amp;$D64&amp;$G64,Setup!$D$2:$CX$500,COLUMNS($J64:N64)+9,FALSE)),"",VLOOKUP($C64&amp;$D64&amp;$G64,Setup!$D$2:$CX$500,COLUMNS($J64:N64)+9,FALSE))</f>
        <v/>
      </c>
      <c r="O64" t="str">
        <f>IF(ISBLANK(VLOOKUP($C64&amp;$D64&amp;$G64,Setup!$D$2:$CX$500,COLUMNS($J64:O64)+9,FALSE)),"",VLOOKUP($C64&amp;$D64&amp;$G64,Setup!$D$2:$CX$500,COLUMNS($J64:O64)+9,FALSE))</f>
        <v/>
      </c>
      <c r="P64" t="str">
        <f>IF(ISBLANK(VLOOKUP($C64&amp;$D64&amp;$G64,Setup!$D$2:$CX$500,COLUMNS($J64:P64)+9,FALSE)),"",VLOOKUP($C64&amp;$D64&amp;$G64,Setup!$D$2:$CX$500,COLUMNS($J64:P64)+9,FALSE))</f>
        <v/>
      </c>
      <c r="Q64" t="str">
        <f>IF(ISBLANK(VLOOKUP($C64&amp;$D64&amp;$G64,Setup!$D$2:$CX$500,COLUMNS($J64:Q64)+9,FALSE)),"",VLOOKUP($C64&amp;$D64&amp;$G64,Setup!$D$2:$CX$500,COLUMNS($J64:Q64)+9,FALSE))</f>
        <v/>
      </c>
      <c r="R64" t="str">
        <f>IF(ISBLANK(VLOOKUP($C64&amp;$D64&amp;$G64,Setup!$D$2:$CX$500,COLUMNS($J64:R64)+9,FALSE)),"",VLOOKUP($C64&amp;$D64&amp;$G64,Setup!$D$2:$CX$500,COLUMNS($J64:R64)+9,FALSE))</f>
        <v/>
      </c>
      <c r="S64" t="str">
        <f>IF(ISBLANK(VLOOKUP($C64&amp;$D64&amp;$G64,Setup!$D$2:$CX$500,COLUMNS($J64:S64)+9,FALSE)),"",VLOOKUP($C64&amp;$D64&amp;$G64,Setup!$D$2:$CX$500,COLUMNS($J64:S64)+9,FALSE))</f>
        <v/>
      </c>
      <c r="T64" t="str">
        <f>IF(ISBLANK(VLOOKUP($C64&amp;$D64&amp;$G64,Setup!$D$2:$CX$500,COLUMNS($J64:T64)+9,FALSE)),"",VLOOKUP($C64&amp;$D64&amp;$G64,Setup!$D$2:$CX$500,COLUMNS($J64:T64)+9,FALSE))</f>
        <v>Travel</v>
      </c>
      <c r="U64" t="str">
        <f>IF(ISBLANK(VLOOKUP($C64&amp;$D64&amp;$G64,Setup!$D$2:$CX$500,COLUMNS($J64:U64)+9,FALSE)),"",VLOOKUP($C64&amp;$D64&amp;$G64,Setup!$D$2:$CX$500,COLUMNS($J64:U64)+9,FALSE))</f>
        <v>Points Transfer</v>
      </c>
      <c r="V64" t="str">
        <f>IF(ISBLANK(VLOOKUP($C64&amp;$D64&amp;$G64,Setup!$D$2:$CX$500,COLUMNS($J64:V64)+9,FALSE)),"",VLOOKUP($C64&amp;$D64&amp;$G64,Setup!$D$2:$CX$500,COLUMNS($J64:V64)+9,FALSE))</f>
        <v>Flights</v>
      </c>
      <c r="W64" t="str">
        <f>IF(ISBLANK(VLOOKUP($C64&amp;$D64&amp;$G64,Setup!$D$2:$CX$500,COLUMNS($J64:W64)+9,FALSE)),"",VLOOKUP($C64&amp;$D64&amp;$G64,Setup!$D$2:$CX$500,COLUMNS($J64:W64)+9,FALSE))</f>
        <v>Hotels</v>
      </c>
      <c r="X64" t="str">
        <f>IF(ISBLANK(VLOOKUP($C64&amp;$D64&amp;$G64,Setup!$D$2:$CX$500,COLUMNS($J64:X64)+9,FALSE)),"",VLOOKUP($C64&amp;$D64&amp;$G64,Setup!$D$2:$CX$500,COLUMNS($J64:X64)+9,FALSE))</f>
        <v>Cars</v>
      </c>
      <c r="Y64" t="str">
        <f>IF(ISBLANK(VLOOKUP($C64&amp;$D64&amp;$G64,Setup!$D$2:$CX$500,COLUMNS($J64:Y64)+9,FALSE)),"",VLOOKUP($C64&amp;$D64&amp;$G64,Setup!$D$2:$CX$500,COLUMNS($J64:Y64)+9,FALSE))</f>
        <v>Deals</v>
      </c>
      <c r="Z64" t="str">
        <f>IF(ISBLANK(VLOOKUP($C64&amp;$D64&amp;$G64,Setup!$D$2:$CX$500,COLUMNS($J64:Z64)+9,FALSE)),"",VLOOKUP($C64&amp;$D64&amp;$G64,Setup!$D$2:$CX$500,COLUMNS($J64:Z64)+9,FALSE))</f>
        <v>My Trips</v>
      </c>
      <c r="AA64" t="str">
        <f>IF(ISBLANK(VLOOKUP($C64&amp;$D64&amp;$G64,Setup!$D$2:$CX$500,COLUMNS($J64:AA64)+9,FALSE)),"",VLOOKUP($C64&amp;$D64&amp;$G64,Setup!$D$2:$CX$500,COLUMNS($J64:AA64)+9,FALSE))</f>
        <v>Itinerary</v>
      </c>
      <c r="AB64" t="str">
        <f>IF(ISBLANK(VLOOKUP($C64&amp;$D64&amp;$G64,Setup!$D$2:$CX$500,COLUMNS($J64:AB64)+9,FALSE)),"",VLOOKUP($C64&amp;$D64&amp;$G64,Setup!$D$2:$CX$500,COLUMNS($J64:AB64)+9,FALSE))</f>
        <v>Activities</v>
      </c>
      <c r="AC64" t="str">
        <f>IF(ISBLANK(VLOOKUP($C64&amp;$D64&amp;$G64,Setup!$D$2:$CX$500,COLUMNS($J64:AC64)+9,FALSE)),"",VLOOKUP($C64&amp;$D64&amp;$G64,Setup!$D$2:$CX$500,COLUMNS($J64:AC64)+9,FALSE))</f>
        <v/>
      </c>
      <c r="AD64" t="str">
        <f>IF(ISBLANK(VLOOKUP($C64&amp;$D64&amp;$G64,Setup!$D$2:$CX$500,COLUMNS($J64:AD64)+9,FALSE)),"",VLOOKUP($C64&amp;$D64&amp;$G64,Setup!$D$2:$CX$500,COLUMNS($J64:AD64)+9,FALSE))</f>
        <v>Cash Rewards</v>
      </c>
      <c r="AE64" t="str">
        <f>IF(ISBLANK(VLOOKUP($C64&amp;$D64&amp;$G64,Setup!$D$2:$CX$500,COLUMNS($J64:AE64)+9,FALSE)),"",VLOOKUP($C64&amp;$D64&amp;$G64,Setup!$D$2:$CX$500,COLUMNS($J64:AE64)+9,FALSE))</f>
        <v>Gift Cards</v>
      </c>
      <c r="AF64" t="str">
        <f>IF(ISBLANK(VLOOKUP($C64&amp;$D64&amp;$G64,Setup!$D$2:$CX$500,COLUMNS($J64:AF64)+9,FALSE)),"",VLOOKUP($C64&amp;$D64&amp;$G64,Setup!$D$2:$CX$500,COLUMNS($J64:AF64)+9,FALSE))</f>
        <v>Annual Fee Credit</v>
      </c>
      <c r="AG64" t="str">
        <f>IF(ISBLANK(VLOOKUP($C64&amp;$D64&amp;$G64,Setup!$D$2:$CX$500,COLUMNS($J64:AG64)+9,FALSE)),"",VLOOKUP($C64&amp;$D64&amp;$G64,Setup!$D$2:$CX$500,COLUMNS($J64:AG64)+9,FALSE))</f>
        <v>Cashback</v>
      </c>
      <c r="AH64" t="str">
        <f>IF(ISBLANK(VLOOKUP($C64&amp;$D64&amp;$G64,Setup!$D$2:$CX$500,COLUMNS($J64:AH64)+9,FALSE)),"",VLOOKUP($C64&amp;$D64&amp;$G64,Setup!$D$2:$CX$500,COLUMNS($J64:AH64)+9,FALSE))</f>
        <v/>
      </c>
      <c r="AI64" t="str">
        <f>IF(ISBLANK(VLOOKUP($C64&amp;$D64&amp;$G64,Setup!$D$2:$CX$500,COLUMNS($J64:AI64)+9,FALSE)),"",VLOOKUP($C64&amp;$D64&amp;$G64,Setup!$D$2:$CX$500,COLUMNS($J64:AI64)+9,FALSE))</f>
        <v/>
      </c>
      <c r="AJ64" t="str">
        <f>IF(ISBLANK(VLOOKUP($C64&amp;$D64&amp;$G64,Setup!$D$2:$CX$500,COLUMNS($J64:AJ64)+9,FALSE)),"",VLOOKUP($C64&amp;$D64&amp;$G64,Setup!$D$2:$CX$500,COLUMNS($J64:AJ64)+9,FALSE))</f>
        <v/>
      </c>
      <c r="AK64" t="str">
        <f>IF(ISBLANK(VLOOKUP($C64&amp;$D64&amp;$G64,Setup!$D$2:$CX$500,COLUMNS($J64:AK64)+9,FALSE)),"",VLOOKUP($C64&amp;$D64&amp;$G64,Setup!$D$2:$CX$500,COLUMNS($J64:AK64)+9,FALSE))</f>
        <v/>
      </c>
      <c r="AL64" t="str">
        <f>IF(ISBLANK(VLOOKUP($C64&amp;$D64&amp;$G64,Setup!$D$2:$CX$500,COLUMNS($J64:AL64)+9,FALSE)),"",VLOOKUP($C64&amp;$D64&amp;$G64,Setup!$D$2:$CX$500,COLUMNS($J64:AL64)+9,FALSE))</f>
        <v/>
      </c>
      <c r="AM64" t="str">
        <f>IF(ISBLANK(VLOOKUP($C64&amp;$D64&amp;$G64,Setup!$D$2:$CX$500,COLUMNS($J64:AM64)+9,FALSE)),"",VLOOKUP($C64&amp;$D64&amp;$G64,Setup!$D$2:$CX$500,COLUMNS($J64:AM64)+9,FALSE))</f>
        <v/>
      </c>
      <c r="AN64" t="str">
        <f>IF(ISBLANK(VLOOKUP($C64&amp;$D64&amp;$G64,Setup!$D$2:$CX$500,COLUMNS($J64:AN64)+9,FALSE)),"",VLOOKUP($C64&amp;$D64&amp;$G64,Setup!$D$2:$CX$500,COLUMNS($J64:AN64)+9,FALSE))</f>
        <v>Offers and Privileges</v>
      </c>
      <c r="AO64" t="str">
        <f>IF(ISBLANK(VLOOKUP($C64&amp;$D64&amp;$G64,Setup!$D$2:$CX$500,COLUMNS($J64:AO64)+9,FALSE)),"",VLOOKUP($C64&amp;$D64&amp;$G64,Setup!$D$2:$CX$500,COLUMNS($J64:AO64)+9,FALSE))</f>
        <v>Bon Appétit</v>
      </c>
      <c r="AP64" t="str">
        <f>IF(ISBLANK(VLOOKUP($C64&amp;$D64&amp;$G64,Setup!$D$2:$CX$500,COLUMNS($J64:AP64)+9,FALSE)),"",VLOOKUP($C64&amp;$D64&amp;$G64,Setup!$D$2:$CX$500,COLUMNS($J64:AP64)+9,FALSE))</f>
        <v>Unlimited access to VIP lounges</v>
      </c>
      <c r="AQ64" t="str">
        <f>IF(ISBLANK(VLOOKUP($C64&amp;$D64&amp;$G64,Setup!$D$2:$CX$500,COLUMNS($J64:AQ64)+9,FALSE)),"",VLOOKUP($C64&amp;$D64&amp;$G64,Setup!$D$2:$CX$500,COLUMNS($J64:AQ64)+9,FALSE))</f>
        <v>Executive Transportation</v>
      </c>
      <c r="AR64" t="str">
        <f>IF(ISBLANK(VLOOKUP($C64&amp;$D64&amp;$G64,Setup!$D$2:$CX$500,COLUMNS($J64:AR64)+9,FALSE)),"",VLOOKUP($C64&amp;$D64&amp;$G64,Setup!$D$2:$CX$500,COLUMNS($J64:AR64)+9,FALSE))</f>
        <v>Beyond Lifestyler</v>
      </c>
      <c r="AS64" t="str">
        <f>IF(ISBLANK(VLOOKUP($C64&amp;$D64&amp;$G64,Setup!$D$2:$CX$500,COLUMNS($J64:AS64)+9,FALSE)),"",VLOOKUP($C64&amp;$D64&amp;$G64,Setup!$D$2:$CX$500,COLUMNS($J64:AS64)+9,FALSE))</f>
        <v>Business &amp; Golf Clubs</v>
      </c>
      <c r="AT64" t="str">
        <f>IF(ISBLANK(VLOOKUP($C64&amp;$D64&amp;$G64,Setup!$D$2:$CX$500,COLUMNS($J64:AT64)+9,FALSE)),"",VLOOKUP($C64&amp;$D64&amp;$G64,Setup!$D$2:$CX$500,COLUMNS($J64:AT64)+9,FALSE))</f>
        <v>Banamex Libra Plus</v>
      </c>
      <c r="AU64" t="str">
        <f>IF(ISBLANK(VLOOKUP($C64&amp;$D64&amp;$G64,Setup!$D$2:$CX$500,COLUMNS($J64:AU64)+9,FALSE)),"",VLOOKUP($C64&amp;$D64&amp;$G64,Setup!$D$2:$CX$500,COLUMNS($J64:AU64)+9,FALSE))</f>
        <v>Beyond Insurance Program</v>
      </c>
      <c r="AV64" t="str">
        <f>IF(ISBLANK(VLOOKUP($C64&amp;$D64&amp;$G64,Setup!$D$2:$CX$500,COLUMNS($J64:AV64)+9,FALSE)),"",VLOOKUP($C64&amp;$D64&amp;$G64,Setup!$D$2:$CX$500,COLUMNS($J64:AV64)+9,FALSE))</f>
        <v>SEE ALL &gt;&gt;</v>
      </c>
      <c r="AW64" t="str">
        <f>IF(ISBLANK(VLOOKUP($C64&amp;$D64&amp;$G64,Setup!$D$2:$CX$500,COLUMNS($J64:AW64)+9,FALSE)),"",VLOOKUP($C64&amp;$D64&amp;$G64,Setup!$D$2:$CX$500,COLUMNS($J64:AW64)+9,FALSE))</f>
        <v/>
      </c>
      <c r="AX64" t="str">
        <f>IF(ISBLANK(VLOOKUP($C64&amp;$D64&amp;$G64,Setup!$D$2:$CX$500,COLUMNS($J64:AX64)+9,FALSE)),"",VLOOKUP($C64&amp;$D64&amp;$G64,Setup!$D$2:$CX$500,COLUMNS($J64:AX64)+9,FALSE))</f>
        <v>Shop at Partners</v>
      </c>
      <c r="AY64" t="str">
        <f>IF(ISBLANK(VLOOKUP($C64&amp;$D64&amp;$G64,Setup!$D$2:$CX$500,COLUMNS($J64:AY64)+9,FALSE)),"",VLOOKUP($C64&amp;$D64&amp;$G64,Setup!$D$2:$CX$500,COLUMNS($J64:AY64)+9,FALSE))</f>
        <v>Shop with Points</v>
      </c>
      <c r="AZ64" t="str">
        <f>IF(ISBLANK(VLOOKUP($C64&amp;$D64&amp;$G64,Setup!$D$2:$CX$500,COLUMNS($J64:AZ64)+9,FALSE)),"",VLOOKUP($C64&amp;$D64&amp;$G64,Setup!$D$2:$CX$500,COLUMNS($J64:AZ64)+9,FALSE))</f>
        <v>Instant Rewards</v>
      </c>
      <c r="BA64" t="str">
        <f>IF(ISBLANK(VLOOKUP($C64&amp;$D64&amp;$G64,Setup!$D$2:$CX$500,COLUMNS($J64:BA64)+9,FALSE)),"",VLOOKUP($C64&amp;$D64&amp;$G64,Setup!$D$2:$CX$500,COLUMNS($J64:BA64)+9,FALSE))</f>
        <v>SEE ALL &gt;&gt;</v>
      </c>
      <c r="BB64" t="str">
        <f>IF(ISBLANK(VLOOKUP($C64&amp;$D64&amp;$G64,Setup!$D$2:$CX$500,COLUMNS($J64:BB64)+9,FALSE)),"",VLOOKUP($C64&amp;$D64&amp;$G64,Setup!$D$2:$CX$500,COLUMNS($J64:BB64)+9,FALSE))</f>
        <v/>
      </c>
      <c r="BC64" t="str">
        <f>IF(ISBLANK(VLOOKUP($C64&amp;$D64&amp;$G64,Setup!$D$2:$CX$500,COLUMNS($J64:BC64)+9,FALSE)),"",VLOOKUP($C64&amp;$D64&amp;$G64,Setup!$D$2:$CX$500,COLUMNS($J64:BC64)+9,FALSE))</f>
        <v/>
      </c>
      <c r="BD64" t="str">
        <f>IF(ISBLANK(VLOOKUP($C64&amp;$D64&amp;$G64,Setup!$D$2:$CX$500,COLUMNS($J64:BD64)+9,FALSE)),"",VLOOKUP($C64&amp;$D64&amp;$G64,Setup!$D$2:$CX$500,COLUMNS($J64:BD64)+9,FALSE))</f>
        <v/>
      </c>
      <c r="BE64" t="str">
        <f>IF(ISBLANK(VLOOKUP($C64&amp;$D64&amp;$G64,Setup!$D$2:$CX$500,COLUMNS($J64:BE64)+9,FALSE)),"",VLOOKUP($C64&amp;$D64&amp;$G64,Setup!$D$2:$CX$500,COLUMNS($J64:BE64)+9,FALSE))</f>
        <v/>
      </c>
      <c r="BF64" t="str">
        <f>IF(ISBLANK(VLOOKUP($C64&amp;$D64&amp;$G64,Setup!$D$2:$CX$500,COLUMNS($J64:BF64)+9,FALSE)),"",VLOOKUP($C64&amp;$D64&amp;$G64,Setup!$D$2:$CX$500,COLUMNS($J64:BF64)+9,FALSE))</f>
        <v/>
      </c>
      <c r="BG64" t="str">
        <f>IF(ISBLANK(VLOOKUP($C64&amp;$D64&amp;$G64,Setup!$D$2:$CX$500,COLUMNS($J64:BG64)+9,FALSE)),"",VLOOKUP($C64&amp;$D64&amp;$G64,Setup!$D$2:$CX$500,COLUMNS($J64:BG64)+9,FALSE))</f>
        <v/>
      </c>
      <c r="BH64" t="str">
        <f>IF(ISBLANK(VLOOKUP($C64&amp;$D64&amp;$G64,Setup!$D$2:$CX$500,COLUMNS($J64:BH64)+9,FALSE)),"",VLOOKUP($C64&amp;$D64&amp;$G64,Setup!$D$2:$CX$500,COLUMNS($J64:BH64)+9,FALSE))</f>
        <v/>
      </c>
      <c r="BI64" t="str">
        <f>IF(ISBLANK(VLOOKUP($C64&amp;$D64&amp;$G64,Setup!$D$2:$CX$500,COLUMNS($J64:BI64)+9,FALSE)),"",VLOOKUP($C64&amp;$D64&amp;$G64,Setup!$D$2:$CX$500,COLUMNS($J64:BI64)+9,FALSE))</f>
        <v/>
      </c>
      <c r="BJ64" t="str">
        <f>IF(ISBLANK(VLOOKUP($C64&amp;$D64&amp;$G64,Setup!$D$2:$CX$500,COLUMNS($J64:BJ64)+9,FALSE)),"",VLOOKUP($C64&amp;$D64&amp;$G64,Setup!$D$2:$CX$500,COLUMNS($J64:BJ64)+9,FALSE))</f>
        <v/>
      </c>
      <c r="BK64" t="str">
        <f>IF(ISBLANK(VLOOKUP($C64&amp;$D64&amp;$G64,Setup!$D$2:$CX$500,COLUMNS($J64:BK64)+9,FALSE)),"",VLOOKUP($C64&amp;$D64&amp;$G64,Setup!$D$2:$CX$500,COLUMNS($J64:BK64)+9,FALSE))</f>
        <v/>
      </c>
      <c r="BL64" t="str">
        <f>IF(ISBLANK(VLOOKUP($C64&amp;$D64&amp;$G64,Setup!$D$2:$CX$500,COLUMNS($J64:BL64)+9,FALSE)),"",VLOOKUP($C64&amp;$D64&amp;$G64,Setup!$D$2:$CX$500,COLUMNS($J64:BL64)+9,FALSE))</f>
        <v/>
      </c>
      <c r="BM64" t="str">
        <f>IF(ISBLANK(VLOOKUP($C64&amp;$D64&amp;$G64,Setup!$D$2:$CX$500,COLUMNS($J64:BM64)+9,FALSE)),"",VLOOKUP($C64&amp;$D64&amp;$G64,Setup!$D$2:$CX$500,COLUMNS($J64:BM64)+9,FALSE))</f>
        <v/>
      </c>
      <c r="BN64" t="str">
        <f>IF(ISBLANK(VLOOKUP($C64&amp;$D64&amp;$G64,Setup!$D$2:$CX$500,COLUMNS($J64:BN64)+9,FALSE)),"",VLOOKUP($C64&amp;$D64&amp;$G64,Setup!$D$2:$CX$500,COLUMNS($J64:BN64)+9,FALSE))</f>
        <v/>
      </c>
      <c r="BO64" t="str">
        <f>IF(ISBLANK(VLOOKUP($C64&amp;$D64&amp;$G64,Setup!$D$2:$CX$500,COLUMNS($J64:BO64)+9,FALSE)),"",VLOOKUP($C64&amp;$D64&amp;$G64,Setup!$D$2:$CX$500,COLUMNS($J64:BO64)+9,FALSE))</f>
        <v/>
      </c>
      <c r="BP64" t="str">
        <f>IF(ISBLANK(VLOOKUP($C64&amp;$D64&amp;$G64,Setup!$D$2:$CX$500,COLUMNS($J64:BP64)+9,FALSE)),"",VLOOKUP($C64&amp;$D64&amp;$G64,Setup!$D$2:$CX$500,COLUMNS($J64:BP64)+9,FALSE))</f>
        <v/>
      </c>
      <c r="BQ64" t="str">
        <f>IF(ISBLANK(VLOOKUP($C64&amp;$D64&amp;$G64,Setup!$D$2:$CX$500,COLUMNS($J64:BQ64)+9,FALSE)),"",VLOOKUP($C64&amp;$D64&amp;$G64,Setup!$D$2:$CX$500,COLUMNS($J64:BQ64)+9,FALSE))</f>
        <v/>
      </c>
      <c r="BR64" t="str">
        <f>IF(ISBLANK(VLOOKUP($C64&amp;$D64&amp;$G64,Setup!$D$2:$CX$500,COLUMNS($J64:BR64)+9,FALSE)),"",VLOOKUP($C64&amp;$D64&amp;$G64,Setup!$D$2:$CX$500,COLUMNS($J64:BR64)+9,FALSE))</f>
        <v/>
      </c>
      <c r="BS64" t="str">
        <f>IF(ISBLANK(VLOOKUP($C64&amp;$D64&amp;$G64,Setup!$D$2:$CX$500,COLUMNS($J64:BS64)+9,FALSE)),"",VLOOKUP($C64&amp;$D64&amp;$G64,Setup!$D$2:$CX$500,COLUMNS($J64:BS64)+9,FALSE))</f>
        <v/>
      </c>
      <c r="BT64" t="str">
        <f>IF(ISBLANK(VLOOKUP($C64&amp;$D64&amp;$G64,Setup!$D$2:$CX$500,COLUMNS($J64:BT64)+9,FALSE)),"",VLOOKUP($C64&amp;$D64&amp;$G64,Setup!$D$2:$CX$500,COLUMNS($J64:BT64)+9,FALSE))</f>
        <v/>
      </c>
      <c r="BU64" t="str">
        <f>IF(ISBLANK(VLOOKUP($C64&amp;$D64&amp;$G64,Setup!$D$2:$CX$500,COLUMNS($J64:BU64)+9,FALSE)),"",VLOOKUP($C64&amp;$D64&amp;$G64,Setup!$D$2:$CX$500,COLUMNS($J64:BU64)+9,FALSE))</f>
        <v/>
      </c>
      <c r="BV64" t="str">
        <f>IF(ISBLANK(VLOOKUP($C64&amp;$D64&amp;$G64,Setup!$D$2:$CX$500,COLUMNS($J64:BV64)+9,FALSE)),"",VLOOKUP($C64&amp;$D64&amp;$G64,Setup!$D$2:$CX$500,COLUMNS($J64:BV64)+9,FALSE))</f>
        <v/>
      </c>
      <c r="BW64" t="str">
        <f>IF(ISBLANK(VLOOKUP($C64&amp;$D64&amp;$G64,Setup!$D$2:$CX$500,COLUMNS($J64:BW64)+9,FALSE)),"",VLOOKUP($C64&amp;$D64&amp;$G64,Setup!$D$2:$CX$500,COLUMNS($J64:BW64)+9,FALSE))</f>
        <v/>
      </c>
      <c r="BX64" t="str">
        <f>IF(ISBLANK(VLOOKUP($C64&amp;$D64&amp;$G64,Setup!$D$2:$CX$500,COLUMNS($J64:BX64)+9,FALSE)),"",VLOOKUP($C64&amp;$D64&amp;$G64,Setup!$D$2:$CX$500,COLUMNS($J64:BX64)+9,FALSE))</f>
        <v/>
      </c>
      <c r="BY64" t="str">
        <f>IF(ISBLANK(VLOOKUP($C64&amp;$D64&amp;$G64,Setup!$D$2:$CX$500,COLUMNS($J64:BY64)+9,FALSE)),"",VLOOKUP($C64&amp;$D64&amp;$G64,Setup!$D$2:$CX$500,COLUMNS($J64:BY64)+9,FALSE))</f>
        <v/>
      </c>
      <c r="BZ64" t="str">
        <f>IF(ISBLANK(VLOOKUP($C64&amp;$D64&amp;$G64,Setup!$D$2:$CX$500,COLUMNS($J64:BZ64)+9,FALSE)),"",VLOOKUP($C64&amp;$D64&amp;$G64,Setup!$D$2:$CX$500,COLUMNS($J64:BZ64)+9,FALSE))</f>
        <v/>
      </c>
      <c r="CA64" t="str">
        <f>IF(ISBLANK(VLOOKUP($C64&amp;$D64&amp;$G64,Setup!$D$2:$CX$500,COLUMNS($J64:CA64)+9,FALSE)),"",VLOOKUP($C64&amp;$D64&amp;$G64,Setup!$D$2:$CX$500,COLUMNS($J64:CA64)+9,FALSE))</f>
        <v/>
      </c>
      <c r="CB64" t="str">
        <f>IF(ISBLANK(VLOOKUP($C64&amp;$D64&amp;$G64,Setup!$D$2:$CX$500,COLUMNS($J64:CB64)+9,FALSE)),"",VLOOKUP($C64&amp;$D64&amp;$G64,Setup!$D$2:$CX$500,COLUMNS($J64:CB64)+9,FALSE))</f>
        <v/>
      </c>
      <c r="CC64" t="str">
        <f>IF(ISBLANK(VLOOKUP($C64&amp;$D64&amp;$G64,Setup!$D$2:$CX$500,COLUMNS($J64:CC64)+9,FALSE)),"",VLOOKUP($C64&amp;$D64&amp;$G64,Setup!$D$2:$CX$500,COLUMNS($J64:CC64)+9,FALSE))</f>
        <v/>
      </c>
      <c r="CD64" t="str">
        <f>IF(ISBLANK(VLOOKUP($C64&amp;$D64&amp;$G64,Setup!$D$2:$CX$500,COLUMNS($J64:CD64)+9,FALSE)),"",VLOOKUP($C64&amp;$D64&amp;$G64,Setup!$D$2:$CX$500,COLUMNS($J64:CD64)+9,FALSE))</f>
        <v/>
      </c>
      <c r="CE64" t="str">
        <f>IF(ISBLANK(VLOOKUP($C64&amp;$D64&amp;$G64,Setup!$D$2:$CX$500,COLUMNS($J64:CE64)+9,FALSE)),"",VLOOKUP($C64&amp;$D64&amp;$G64,Setup!$D$2:$CX$500,COLUMNS($J64:CE64)+9,FALSE))</f>
        <v/>
      </c>
      <c r="CF64" t="str">
        <f>IF(ISBLANK(VLOOKUP($C64&amp;$D64&amp;$G64,Setup!$D$2:$CX$500,COLUMNS($J64:CF64)+9,FALSE)),"",VLOOKUP($C64&amp;$D64&amp;$G64,Setup!$D$2:$CX$500,COLUMNS($J64:CF64)+9,FALSE))</f>
        <v/>
      </c>
      <c r="CG64" t="str">
        <f>IF(ISBLANK(VLOOKUP($C64&amp;$D64&amp;$G64,Setup!$D$2:$CX$500,COLUMNS($J64:CG64)+9,FALSE)),"",VLOOKUP($C64&amp;$D64&amp;$G64,Setup!$D$2:$CX$500,COLUMNS($J64:CG64)+9,FALSE))</f>
        <v/>
      </c>
      <c r="CH64" t="str">
        <f>IF(ISBLANK(VLOOKUP($C64&amp;$D64&amp;$G64,Setup!$D$2:$CX$500,COLUMNS($J64:CH64)+9,FALSE)),"",VLOOKUP($C64&amp;$D64&amp;$G64,Setup!$D$2:$CX$500,COLUMNS($J64:CH64)+9,FALSE))</f>
        <v/>
      </c>
      <c r="CI64" t="str">
        <f>IF(ISBLANK(VLOOKUP($C64&amp;$D64&amp;$G64,Setup!$D$2:$CX$500,COLUMNS($J64:CI64)+9,FALSE)),"",VLOOKUP($C64&amp;$D64&amp;$G64,Setup!$D$2:$CX$500,COLUMNS($J64:CI64)+9,FALSE))</f>
        <v/>
      </c>
      <c r="CJ64" t="str">
        <f>IF(ISBLANK(VLOOKUP($C64&amp;$D64&amp;$G64,Setup!$D$2:$CX$500,COLUMNS($J64:CJ64)+9,FALSE)),"",VLOOKUP($C64&amp;$D64&amp;$G64,Setup!$D$2:$CX$500,COLUMNS($J64:CJ64)+9,FALSE))</f>
        <v/>
      </c>
      <c r="CK64" t="str">
        <f>IF(ISBLANK(VLOOKUP($C64&amp;$D64&amp;$G64,Setup!$D$2:$CX$500,COLUMNS($J64:CK64)+9,FALSE)),"",VLOOKUP($C64&amp;$D64&amp;$G64,Setup!$D$2:$CX$500,COLUMNS($J64:CK64)+9,FALSE))</f>
        <v/>
      </c>
      <c r="CL64" t="str">
        <f>IF(ISBLANK(VLOOKUP($C64&amp;$D64&amp;$G64,Setup!$D$2:$CX$500,COLUMNS($J64:CL64)+9,FALSE)),"",VLOOKUP($C64&amp;$D64&amp;$G64,Setup!$D$2:$CX$500,COLUMNS($J64:CL64)+9,FALSE))</f>
        <v/>
      </c>
      <c r="CM64" t="str">
        <f>IF(ISBLANK(VLOOKUP($C64&amp;$D64&amp;$G64,Setup!$D$2:$CX$500,COLUMNS($J64:CM64)+9,FALSE)),"",VLOOKUP($C64&amp;$D64&amp;$G64,Setup!$D$2:$CX$500,COLUMNS($J64:CM64)+9,FALSE))</f>
        <v/>
      </c>
      <c r="CN64" t="str">
        <f>IF(ISBLANK(VLOOKUP($C64&amp;$D64&amp;$G64,Setup!$D$2:$CX$500,COLUMNS($J64:CN64)+9,FALSE)),"",VLOOKUP($C64&amp;$D64&amp;$G64,Setup!$D$2:$CX$500,COLUMNS($J64:CN64)+9,FALSE))</f>
        <v/>
      </c>
      <c r="CO64" t="str">
        <f>IF(ISBLANK(VLOOKUP($C64&amp;$D64&amp;$G64,Setup!$D$2:$CX$500,COLUMNS($J64:CO64)+9,FALSE)),"",VLOOKUP($C64&amp;$D64&amp;$G64,Setup!$D$2:$CX$500,COLUMNS($J64:CO64)+9,FALSE))</f>
        <v/>
      </c>
      <c r="CP64" t="str">
        <f>IF(ISBLANK(VLOOKUP($C64&amp;$D64&amp;$G64,Setup!$D$2:$CX$500,COLUMNS($J64:CP64)+9,FALSE)),"",VLOOKUP($C64&amp;$D64&amp;$G64,Setup!$D$2:$CX$500,COLUMNS($J64:CP64)+9,FALSE))</f>
        <v/>
      </c>
      <c r="CQ64" t="str">
        <f>IF(ISBLANK(VLOOKUP($C64&amp;$D64&amp;$G64,Setup!$D$2:$CX$500,COLUMNS($J64:CQ64)+9,FALSE)),"",VLOOKUP($C64&amp;$D64&amp;$G64,Setup!$D$2:$CX$500,COLUMNS($J64:CQ64)+9,FALSE))</f>
        <v/>
      </c>
      <c r="CR64" t="str">
        <f>IF(ISBLANK(VLOOKUP($C64&amp;$D64&amp;$G64,Setup!$D$2:$CX$500,COLUMNS($J64:CR64)+9,FALSE)),"",VLOOKUP($C64&amp;$D64&amp;$G64,Setup!$D$2:$CX$500,COLUMNS($J64:CR64)+9,FALSE))</f>
        <v/>
      </c>
      <c r="CS64" t="str">
        <f>IF(ISBLANK(VLOOKUP($C64&amp;$D64&amp;$G64,Setup!$D$2:$CX$500,COLUMNS($J64:CS64)+9,FALSE)),"",VLOOKUP($C64&amp;$D64&amp;$G64,Setup!$D$2:$CX$500,COLUMNS($J64:CS64)+9,FALSE))</f>
        <v/>
      </c>
      <c r="CT64" t="str">
        <f>IF(ISBLANK(VLOOKUP($C64&amp;$D64&amp;$G64,Setup!$D$2:$CX$500,COLUMNS($J64:CT64)+9,FALSE)),"",VLOOKUP($C64&amp;$D64&amp;$G64,Setup!$D$2:$CX$500,COLUMNS($J64:CT64)+9,FALSE))</f>
        <v/>
      </c>
      <c r="CU64" t="str">
        <f>IF(ISBLANK(VLOOKUP($C64&amp;$D64&amp;$G64,Setup!$D$2:$CX$500,COLUMNS($J64:CU64)+9,FALSE)),"",VLOOKUP($C64&amp;$D64&amp;$G64,Setup!$D$2:$CX$500,COLUMNS($J64:CU64)+9,FALSE))</f>
        <v/>
      </c>
    </row>
    <row r="65" spans="1:99" x14ac:dyDescent="0.25">
      <c r="A65" t="s">
        <v>515</v>
      </c>
      <c r="B65" t="s">
        <v>156</v>
      </c>
      <c r="C65" s="1" t="s">
        <v>23</v>
      </c>
      <c r="D65" s="1" t="s">
        <v>220</v>
      </c>
      <c r="E65" s="1" t="s">
        <v>612</v>
      </c>
      <c r="F65" s="1" t="s">
        <v>221</v>
      </c>
      <c r="G65" s="1" t="s">
        <v>226</v>
      </c>
      <c r="H65" s="1" t="s">
        <v>613</v>
      </c>
      <c r="I65" s="1" t="s">
        <v>614</v>
      </c>
      <c r="J65" t="str">
        <f>IF(ISBLANK(VLOOKUP($C65&amp;$D65&amp;$G65,Setup!$D$2:$CX$500,COLUMNS($J65:J65)+9,FALSE)),"",VLOOKUP($C65&amp;$D65&amp;$G65,Setup!$D$2:$CX$500,COLUMNS($J65:J65)+9,FALSE))</f>
        <v>Catálogo de Productos</v>
      </c>
      <c r="K65" t="str">
        <f>IF(ISBLANK(VLOOKUP($C65&amp;$D65&amp;$G65,Setup!$D$2:$CX$500,COLUMNS($J65:K65)+9,FALSE)),"",VLOOKUP($C65&amp;$D65&amp;$G65,Setup!$D$2:$CX$500,COLUMNS($J65:K65)+9,FALSE))</f>
        <v>VER TODAS LAS MARCAS &gt;&gt;</v>
      </c>
      <c r="L65" t="str">
        <f>IF(ISBLANK(VLOOKUP($C65&amp;$D65&amp;$G65,Setup!$D$2:$CX$500,COLUMNS($J65:L65)+9,FALSE)),"",VLOOKUP($C65&amp;$D65&amp;$G65,Setup!$D$2:$CX$500,COLUMNS($J65:L65)+9,FALSE))</f>
        <v/>
      </c>
      <c r="M65" t="str">
        <f>IF(ISBLANK(VLOOKUP($C65&amp;$D65&amp;$G65,Setup!$D$2:$CX$500,COLUMNS($J65:M65)+9,FALSE)),"",VLOOKUP($C65&amp;$D65&amp;$G65,Setup!$D$2:$CX$500,COLUMNS($J65:M65)+9,FALSE))</f>
        <v/>
      </c>
      <c r="N65" t="str">
        <f>IF(ISBLANK(VLOOKUP($C65&amp;$D65&amp;$G65,Setup!$D$2:$CX$500,COLUMNS($J65:N65)+9,FALSE)),"",VLOOKUP($C65&amp;$D65&amp;$G65,Setup!$D$2:$CX$500,COLUMNS($J65:N65)+9,FALSE))</f>
        <v/>
      </c>
      <c r="O65" t="str">
        <f>IF(ISBLANK(VLOOKUP($C65&amp;$D65&amp;$G65,Setup!$D$2:$CX$500,COLUMNS($J65:O65)+9,FALSE)),"",VLOOKUP($C65&amp;$D65&amp;$G65,Setup!$D$2:$CX$500,COLUMNS($J65:O65)+9,FALSE))</f>
        <v/>
      </c>
      <c r="P65" t="str">
        <f>IF(ISBLANK(VLOOKUP($C65&amp;$D65&amp;$G65,Setup!$D$2:$CX$500,COLUMNS($J65:P65)+9,FALSE)),"",VLOOKUP($C65&amp;$D65&amp;$G65,Setup!$D$2:$CX$500,COLUMNS($J65:P65)+9,FALSE))</f>
        <v/>
      </c>
      <c r="Q65" t="str">
        <f>IF(ISBLANK(VLOOKUP($C65&amp;$D65&amp;$G65,Setup!$D$2:$CX$500,COLUMNS($J65:Q65)+9,FALSE)),"",VLOOKUP($C65&amp;$D65&amp;$G65,Setup!$D$2:$CX$500,COLUMNS($J65:Q65)+9,FALSE))</f>
        <v/>
      </c>
      <c r="R65" t="str">
        <f>IF(ISBLANK(VLOOKUP($C65&amp;$D65&amp;$G65,Setup!$D$2:$CX$500,COLUMNS($J65:R65)+9,FALSE)),"",VLOOKUP($C65&amp;$D65&amp;$G65,Setup!$D$2:$CX$500,COLUMNS($J65:R65)+9,FALSE))</f>
        <v/>
      </c>
      <c r="S65" t="str">
        <f>IF(ISBLANK(VLOOKUP($C65&amp;$D65&amp;$G65,Setup!$D$2:$CX$500,COLUMNS($J65:S65)+9,FALSE)),"",VLOOKUP($C65&amp;$D65&amp;$G65,Setup!$D$2:$CX$500,COLUMNS($J65:S65)+9,FALSE))</f>
        <v/>
      </c>
      <c r="T65" t="str">
        <f>IF(ISBLANK(VLOOKUP($C65&amp;$D65&amp;$G65,Setup!$D$2:$CX$500,COLUMNS($J65:T65)+9,FALSE)),"",VLOOKUP($C65&amp;$D65&amp;$G65,Setup!$D$2:$CX$500,COLUMNS($J65:T65)+9,FALSE))</f>
        <v>Viajes</v>
      </c>
      <c r="U65" t="str">
        <f>IF(ISBLANK(VLOOKUP($C65&amp;$D65&amp;$G65,Setup!$D$2:$CX$500,COLUMNS($J65:U65)+9,FALSE)),"",VLOOKUP($C65&amp;$D65&amp;$G65,Setup!$D$2:$CX$500,COLUMNS($J65:U65)+9,FALSE))</f>
        <v>Transferencia de puntos</v>
      </c>
      <c r="V65" t="str">
        <f>IF(ISBLANK(VLOOKUP($C65&amp;$D65&amp;$G65,Setup!$D$2:$CX$500,COLUMNS($J65:V65)+9,FALSE)),"",VLOOKUP($C65&amp;$D65&amp;$G65,Setup!$D$2:$CX$500,COLUMNS($J65:V65)+9,FALSE))</f>
        <v>Avión</v>
      </c>
      <c r="W65" t="str">
        <f>IF(ISBLANK(VLOOKUP($C65&amp;$D65&amp;$G65,Setup!$D$2:$CX$500,COLUMNS($J65:W65)+9,FALSE)),"",VLOOKUP($C65&amp;$D65&amp;$G65,Setup!$D$2:$CX$500,COLUMNS($J65:W65)+9,FALSE))</f>
        <v>Hotel</v>
      </c>
      <c r="X65" t="str">
        <f>IF(ISBLANK(VLOOKUP($C65&amp;$D65&amp;$G65,Setup!$D$2:$CX$500,COLUMNS($J65:X65)+9,FALSE)),"",VLOOKUP($C65&amp;$D65&amp;$G65,Setup!$D$2:$CX$500,COLUMNS($J65:X65)+9,FALSE))</f>
        <v>Renta de Auto</v>
      </c>
      <c r="Y65" t="str">
        <f>IF(ISBLANK(VLOOKUP($C65&amp;$D65&amp;$G65,Setup!$D$2:$CX$500,COLUMNS($J65:Y65)+9,FALSE)),"",VLOOKUP($C65&amp;$D65&amp;$G65,Setup!$D$2:$CX$500,COLUMNS($J65:Y65)+9,FALSE))</f>
        <v>Ofertas</v>
      </c>
      <c r="Z65" t="str">
        <f>IF(ISBLANK(VLOOKUP($C65&amp;$D65&amp;$G65,Setup!$D$2:$CX$500,COLUMNS($J65:Z65)+9,FALSE)),"",VLOOKUP($C65&amp;$D65&amp;$G65,Setup!$D$2:$CX$500,COLUMNS($J65:Z65)+9,FALSE))</f>
        <v>Mis viajes</v>
      </c>
      <c r="AA65" t="str">
        <f>IF(ISBLANK(VLOOKUP($C65&amp;$D65&amp;$G65,Setup!$D$2:$CX$500,COLUMNS($J65:AA65)+9,FALSE)),"",VLOOKUP($C65&amp;$D65&amp;$G65,Setup!$D$2:$CX$500,COLUMNS($J65:AA65)+9,FALSE))</f>
        <v>Itinerario</v>
      </c>
      <c r="AB65" t="str">
        <f>IF(ISBLANK(VLOOKUP($C65&amp;$D65&amp;$G65,Setup!$D$2:$CX$500,COLUMNS($J65:AB65)+9,FALSE)),"",VLOOKUP($C65&amp;$D65&amp;$G65,Setup!$D$2:$CX$500,COLUMNS($J65:AB65)+9,FALSE))</f>
        <v>Actividades</v>
      </c>
      <c r="AC65" t="str">
        <f>IF(ISBLANK(VLOOKUP($C65&amp;$D65&amp;$G65,Setup!$D$2:$CX$500,COLUMNS($J65:AC65)+9,FALSE)),"",VLOOKUP($C65&amp;$D65&amp;$G65,Setup!$D$2:$CX$500,COLUMNS($J65:AC65)+9,FALSE))</f>
        <v/>
      </c>
      <c r="AD65" t="str">
        <f>IF(ISBLANK(VLOOKUP($C65&amp;$D65&amp;$G65,Setup!$D$2:$CX$500,COLUMNS($J65:AD65)+9,FALSE)),"",VLOOKUP($C65&amp;$D65&amp;$G65,Setup!$D$2:$CX$500,COLUMNS($J65:AD65)+9,FALSE))</f>
        <v>Recompensas en Efectivo</v>
      </c>
      <c r="AE65" t="str">
        <f>IF(ISBLANK(VLOOKUP($C65&amp;$D65&amp;$G65,Setup!$D$2:$CX$500,COLUMNS($J65:AE65)+9,FALSE)),"",VLOOKUP($C65&amp;$D65&amp;$G65,Setup!$D$2:$CX$500,COLUMNS($J65:AE65)+9,FALSE))</f>
        <v>Certificados Electrónicos</v>
      </c>
      <c r="AF65" t="str">
        <f>IF(ISBLANK(VLOOKUP($C65&amp;$D65&amp;$G65,Setup!$D$2:$CX$500,COLUMNS($J65:AF65)+9,FALSE)),"",VLOOKUP($C65&amp;$D65&amp;$G65,Setup!$D$2:$CX$500,COLUMNS($J65:AF65)+9,FALSE))</f>
        <v>Comisión Anual de la Tarjeta</v>
      </c>
      <c r="AG65" t="str">
        <f>IF(ISBLANK(VLOOKUP($C65&amp;$D65&amp;$G65,Setup!$D$2:$CX$500,COLUMNS($J65:AG65)+9,FALSE)),"",VLOOKUP($C65&amp;$D65&amp;$G65,Setup!$D$2:$CX$500,COLUMNS($J65:AG65)+9,FALSE))</f>
        <v>Cashback</v>
      </c>
      <c r="AH65" t="str">
        <f>IF(ISBLANK(VLOOKUP($C65&amp;$D65&amp;$G65,Setup!$D$2:$CX$500,COLUMNS($J65:AH65)+9,FALSE)),"",VLOOKUP($C65&amp;$D65&amp;$G65,Setup!$D$2:$CX$500,COLUMNS($J65:AH65)+9,FALSE))</f>
        <v/>
      </c>
      <c r="AI65" t="str">
        <f>IF(ISBLANK(VLOOKUP($C65&amp;$D65&amp;$G65,Setup!$D$2:$CX$500,COLUMNS($J65:AI65)+9,FALSE)),"",VLOOKUP($C65&amp;$D65&amp;$G65,Setup!$D$2:$CX$500,COLUMNS($J65:AI65)+9,FALSE))</f>
        <v/>
      </c>
      <c r="AJ65" t="str">
        <f>IF(ISBLANK(VLOOKUP($C65&amp;$D65&amp;$G65,Setup!$D$2:$CX$500,COLUMNS($J65:AJ65)+9,FALSE)),"",VLOOKUP($C65&amp;$D65&amp;$G65,Setup!$D$2:$CX$500,COLUMNS($J65:AJ65)+9,FALSE))</f>
        <v/>
      </c>
      <c r="AK65" t="str">
        <f>IF(ISBLANK(VLOOKUP($C65&amp;$D65&amp;$G65,Setup!$D$2:$CX$500,COLUMNS($J65:AK65)+9,FALSE)),"",VLOOKUP($C65&amp;$D65&amp;$G65,Setup!$D$2:$CX$500,COLUMNS($J65:AK65)+9,FALSE))</f>
        <v/>
      </c>
      <c r="AL65" t="str">
        <f>IF(ISBLANK(VLOOKUP($C65&amp;$D65&amp;$G65,Setup!$D$2:$CX$500,COLUMNS($J65:AL65)+9,FALSE)),"",VLOOKUP($C65&amp;$D65&amp;$G65,Setup!$D$2:$CX$500,COLUMNS($J65:AL65)+9,FALSE))</f>
        <v/>
      </c>
      <c r="AM65" t="str">
        <f>IF(ISBLANK(VLOOKUP($C65&amp;$D65&amp;$G65,Setup!$D$2:$CX$500,COLUMNS($J65:AM65)+9,FALSE)),"",VLOOKUP($C65&amp;$D65&amp;$G65,Setup!$D$2:$CX$500,COLUMNS($J65:AM65)+9,FALSE))</f>
        <v/>
      </c>
      <c r="AN65" t="str">
        <f>IF(ISBLANK(VLOOKUP($C65&amp;$D65&amp;$G65,Setup!$D$2:$CX$500,COLUMNS($J65:AN65)+9,FALSE)),"",VLOOKUP($C65&amp;$D65&amp;$G65,Setup!$D$2:$CX$500,COLUMNS($J65:AN65)+9,FALSE))</f>
        <v>Ofertas y Privilegios</v>
      </c>
      <c r="AO65" t="str">
        <f>IF(ISBLANK(VLOOKUP($C65&amp;$D65&amp;$G65,Setup!$D$2:$CX$500,COLUMNS($J65:AO65)+9,FALSE)),"",VLOOKUP($C65&amp;$D65&amp;$G65,Setup!$D$2:$CX$500,COLUMNS($J65:AO65)+9,FALSE))</f>
        <v>Bon Appétit</v>
      </c>
      <c r="AP65" t="str">
        <f>IF(ISBLANK(VLOOKUP($C65&amp;$D65&amp;$G65,Setup!$D$2:$CX$500,COLUMNS($J65:AP65)+9,FALSE)),"",VLOOKUP($C65&amp;$D65&amp;$G65,Setup!$D$2:$CX$500,COLUMNS($J65:AP65)+9,FALSE))</f>
        <v>Acceso ilimitado a salas VIP</v>
      </c>
      <c r="AQ65" t="str">
        <f>IF(ISBLANK(VLOOKUP($C65&amp;$D65&amp;$G65,Setup!$D$2:$CX$500,COLUMNS($J65:AQ65)+9,FALSE)),"",VLOOKUP($C65&amp;$D65&amp;$G65,Setup!$D$2:$CX$500,COLUMNS($J65:AQ65)+9,FALSE))</f>
        <v>Servició de transportación ejecutiva</v>
      </c>
      <c r="AR65" t="str">
        <f>IF(ISBLANK(VLOOKUP($C65&amp;$D65&amp;$G65,Setup!$D$2:$CX$500,COLUMNS($J65:AR65)+9,FALSE)),"",VLOOKUP($C65&amp;$D65&amp;$G65,Setup!$D$2:$CX$500,COLUMNS($J65:AR65)+9,FALSE))</f>
        <v>Beyond Lifestyler</v>
      </c>
      <c r="AS65" t="str">
        <f>IF(ISBLANK(VLOOKUP($C65&amp;$D65&amp;$G65,Setup!$D$2:$CX$500,COLUMNS($J65:AS65)+9,FALSE)),"",VLOOKUP($C65&amp;$D65&amp;$G65,Setup!$D$2:$CX$500,COLUMNS($J65:AS65)+9,FALSE))</f>
        <v>Business &amp; Golf Clubs</v>
      </c>
      <c r="AT65" t="str">
        <f>IF(ISBLANK(VLOOKUP($C65&amp;$D65&amp;$G65,Setup!$D$2:$CX$500,COLUMNS($J65:AT65)+9,FALSE)),"",VLOOKUP($C65&amp;$D65&amp;$G65,Setup!$D$2:$CX$500,COLUMNS($J65:AT65)+9,FALSE))</f>
        <v>Banamex Libra Plus</v>
      </c>
      <c r="AU65" t="str">
        <f>IF(ISBLANK(VLOOKUP($C65&amp;$D65&amp;$G65,Setup!$D$2:$CX$500,COLUMNS($J65:AU65)+9,FALSE)),"",VLOOKUP($C65&amp;$D65&amp;$G65,Setup!$D$2:$CX$500,COLUMNS($J65:AU65)+9,FALSE))</f>
        <v>Plan de Seguros</v>
      </c>
      <c r="AV65" t="str">
        <f>IF(ISBLANK(VLOOKUP($C65&amp;$D65&amp;$G65,Setup!$D$2:$CX$500,COLUMNS($J65:AV65)+9,FALSE)),"",VLOOKUP($C65&amp;$D65&amp;$G65,Setup!$D$2:$CX$500,COLUMNS($J65:AV65)+9,FALSE))</f>
        <v>VER TODAS LAS OPCIONES »</v>
      </c>
      <c r="AW65" t="str">
        <f>IF(ISBLANK(VLOOKUP($C65&amp;$D65&amp;$G65,Setup!$D$2:$CX$500,COLUMNS($J65:AW65)+9,FALSE)),"",VLOOKUP($C65&amp;$D65&amp;$G65,Setup!$D$2:$CX$500,COLUMNS($J65:AW65)+9,FALSE))</f>
        <v/>
      </c>
      <c r="AX65" t="str">
        <f>IF(ISBLANK(VLOOKUP($C65&amp;$D65&amp;$G65,Setup!$D$2:$CX$500,COLUMNS($J65:AX65)+9,FALSE)),"",VLOOKUP($C65&amp;$D65&amp;$G65,Setup!$D$2:$CX$500,COLUMNS($J65:AX65)+9,FALSE))</f>
        <v>Comprar en las tiendas participantes</v>
      </c>
      <c r="AY65" t="str">
        <f>IF(ISBLANK(VLOOKUP($C65&amp;$D65&amp;$G65,Setup!$D$2:$CX$500,COLUMNS($J65:AY65)+9,FALSE)),"",VLOOKUP($C65&amp;$D65&amp;$G65,Setup!$D$2:$CX$500,COLUMNS($J65:AY65)+9,FALSE))</f>
        <v>Shop with Points</v>
      </c>
      <c r="AZ65" t="str">
        <f>IF(ISBLANK(VLOOKUP($C65&amp;$D65&amp;$G65,Setup!$D$2:$CX$500,COLUMNS($J65:AZ65)+9,FALSE)),"",VLOOKUP($C65&amp;$D65&amp;$G65,Setup!$D$2:$CX$500,COLUMNS($J65:AZ65)+9,FALSE))</f>
        <v>Recompensas al instante</v>
      </c>
      <c r="BA65" t="str">
        <f>IF(ISBLANK(VLOOKUP($C65&amp;$D65&amp;$G65,Setup!$D$2:$CX$500,COLUMNS($J65:BA65)+9,FALSE)),"",VLOOKUP($C65&amp;$D65&amp;$G65,Setup!$D$2:$CX$500,COLUMNS($J65:BA65)+9,FALSE))</f>
        <v>VER TODAS LAS OPCIONES &gt;&gt;</v>
      </c>
      <c r="BB65" t="str">
        <f>IF(ISBLANK(VLOOKUP($C65&amp;$D65&amp;$G65,Setup!$D$2:$CX$500,COLUMNS($J65:BB65)+9,FALSE)),"",VLOOKUP($C65&amp;$D65&amp;$G65,Setup!$D$2:$CX$500,COLUMNS($J65:BB65)+9,FALSE))</f>
        <v/>
      </c>
      <c r="BC65" t="str">
        <f>IF(ISBLANK(VLOOKUP($C65&amp;$D65&amp;$G65,Setup!$D$2:$CX$500,COLUMNS($J65:BC65)+9,FALSE)),"",VLOOKUP($C65&amp;$D65&amp;$G65,Setup!$D$2:$CX$500,COLUMNS($J65:BC65)+9,FALSE))</f>
        <v/>
      </c>
      <c r="BD65" t="str">
        <f>IF(ISBLANK(VLOOKUP($C65&amp;$D65&amp;$G65,Setup!$D$2:$CX$500,COLUMNS($J65:BD65)+9,FALSE)),"",VLOOKUP($C65&amp;$D65&amp;$G65,Setup!$D$2:$CX$500,COLUMNS($J65:BD65)+9,FALSE))</f>
        <v/>
      </c>
      <c r="BE65" t="str">
        <f>IF(ISBLANK(VLOOKUP($C65&amp;$D65&amp;$G65,Setup!$D$2:$CX$500,COLUMNS($J65:BE65)+9,FALSE)),"",VLOOKUP($C65&amp;$D65&amp;$G65,Setup!$D$2:$CX$500,COLUMNS($J65:BE65)+9,FALSE))</f>
        <v/>
      </c>
      <c r="BF65" t="str">
        <f>IF(ISBLANK(VLOOKUP($C65&amp;$D65&amp;$G65,Setup!$D$2:$CX$500,COLUMNS($J65:BF65)+9,FALSE)),"",VLOOKUP($C65&amp;$D65&amp;$G65,Setup!$D$2:$CX$500,COLUMNS($J65:BF65)+9,FALSE))</f>
        <v/>
      </c>
      <c r="BG65" t="str">
        <f>IF(ISBLANK(VLOOKUP($C65&amp;$D65&amp;$G65,Setup!$D$2:$CX$500,COLUMNS($J65:BG65)+9,FALSE)),"",VLOOKUP($C65&amp;$D65&amp;$G65,Setup!$D$2:$CX$500,COLUMNS($J65:BG65)+9,FALSE))</f>
        <v/>
      </c>
      <c r="BH65" t="str">
        <f>IF(ISBLANK(VLOOKUP($C65&amp;$D65&amp;$G65,Setup!$D$2:$CX$500,COLUMNS($J65:BH65)+9,FALSE)),"",VLOOKUP($C65&amp;$D65&amp;$G65,Setup!$D$2:$CX$500,COLUMNS($J65:BH65)+9,FALSE))</f>
        <v/>
      </c>
      <c r="BI65" t="str">
        <f>IF(ISBLANK(VLOOKUP($C65&amp;$D65&amp;$G65,Setup!$D$2:$CX$500,COLUMNS($J65:BI65)+9,FALSE)),"",VLOOKUP($C65&amp;$D65&amp;$G65,Setup!$D$2:$CX$500,COLUMNS($J65:BI65)+9,FALSE))</f>
        <v/>
      </c>
      <c r="BJ65" t="str">
        <f>IF(ISBLANK(VLOOKUP($C65&amp;$D65&amp;$G65,Setup!$D$2:$CX$500,COLUMNS($J65:BJ65)+9,FALSE)),"",VLOOKUP($C65&amp;$D65&amp;$G65,Setup!$D$2:$CX$500,COLUMNS($J65:BJ65)+9,FALSE))</f>
        <v/>
      </c>
      <c r="BK65" t="str">
        <f>IF(ISBLANK(VLOOKUP($C65&amp;$D65&amp;$G65,Setup!$D$2:$CX$500,COLUMNS($J65:BK65)+9,FALSE)),"",VLOOKUP($C65&amp;$D65&amp;$G65,Setup!$D$2:$CX$500,COLUMNS($J65:BK65)+9,FALSE))</f>
        <v/>
      </c>
      <c r="BL65" t="str">
        <f>IF(ISBLANK(VLOOKUP($C65&amp;$D65&amp;$G65,Setup!$D$2:$CX$500,COLUMNS($J65:BL65)+9,FALSE)),"",VLOOKUP($C65&amp;$D65&amp;$G65,Setup!$D$2:$CX$500,COLUMNS($J65:BL65)+9,FALSE))</f>
        <v/>
      </c>
      <c r="BM65" t="str">
        <f>IF(ISBLANK(VLOOKUP($C65&amp;$D65&amp;$G65,Setup!$D$2:$CX$500,COLUMNS($J65:BM65)+9,FALSE)),"",VLOOKUP($C65&amp;$D65&amp;$G65,Setup!$D$2:$CX$500,COLUMNS($J65:BM65)+9,FALSE))</f>
        <v/>
      </c>
      <c r="BN65" t="str">
        <f>IF(ISBLANK(VLOOKUP($C65&amp;$D65&amp;$G65,Setup!$D$2:$CX$500,COLUMNS($J65:BN65)+9,FALSE)),"",VLOOKUP($C65&amp;$D65&amp;$G65,Setup!$D$2:$CX$500,COLUMNS($J65:BN65)+9,FALSE))</f>
        <v/>
      </c>
      <c r="BO65" t="str">
        <f>IF(ISBLANK(VLOOKUP($C65&amp;$D65&amp;$G65,Setup!$D$2:$CX$500,COLUMNS($J65:BO65)+9,FALSE)),"",VLOOKUP($C65&amp;$D65&amp;$G65,Setup!$D$2:$CX$500,COLUMNS($J65:BO65)+9,FALSE))</f>
        <v/>
      </c>
      <c r="BP65" t="str">
        <f>IF(ISBLANK(VLOOKUP($C65&amp;$D65&amp;$G65,Setup!$D$2:$CX$500,COLUMNS($J65:BP65)+9,FALSE)),"",VLOOKUP($C65&amp;$D65&amp;$G65,Setup!$D$2:$CX$500,COLUMNS($J65:BP65)+9,FALSE))</f>
        <v/>
      </c>
      <c r="BQ65" t="str">
        <f>IF(ISBLANK(VLOOKUP($C65&amp;$D65&amp;$G65,Setup!$D$2:$CX$500,COLUMNS($J65:BQ65)+9,FALSE)),"",VLOOKUP($C65&amp;$D65&amp;$G65,Setup!$D$2:$CX$500,COLUMNS($J65:BQ65)+9,FALSE))</f>
        <v/>
      </c>
      <c r="BR65" t="str">
        <f>IF(ISBLANK(VLOOKUP($C65&amp;$D65&amp;$G65,Setup!$D$2:$CX$500,COLUMNS($J65:BR65)+9,FALSE)),"",VLOOKUP($C65&amp;$D65&amp;$G65,Setup!$D$2:$CX$500,COLUMNS($J65:BR65)+9,FALSE))</f>
        <v/>
      </c>
      <c r="BS65" t="str">
        <f>IF(ISBLANK(VLOOKUP($C65&amp;$D65&amp;$G65,Setup!$D$2:$CX$500,COLUMNS($J65:BS65)+9,FALSE)),"",VLOOKUP($C65&amp;$D65&amp;$G65,Setup!$D$2:$CX$500,COLUMNS($J65:BS65)+9,FALSE))</f>
        <v/>
      </c>
      <c r="BT65" t="str">
        <f>IF(ISBLANK(VLOOKUP($C65&amp;$D65&amp;$G65,Setup!$D$2:$CX$500,COLUMNS($J65:BT65)+9,FALSE)),"",VLOOKUP($C65&amp;$D65&amp;$G65,Setup!$D$2:$CX$500,COLUMNS($J65:BT65)+9,FALSE))</f>
        <v/>
      </c>
      <c r="BU65" t="str">
        <f>IF(ISBLANK(VLOOKUP($C65&amp;$D65&amp;$G65,Setup!$D$2:$CX$500,COLUMNS($J65:BU65)+9,FALSE)),"",VLOOKUP($C65&amp;$D65&amp;$G65,Setup!$D$2:$CX$500,COLUMNS($J65:BU65)+9,FALSE))</f>
        <v/>
      </c>
      <c r="BV65" t="str">
        <f>IF(ISBLANK(VLOOKUP($C65&amp;$D65&amp;$G65,Setup!$D$2:$CX$500,COLUMNS($J65:BV65)+9,FALSE)),"",VLOOKUP($C65&amp;$D65&amp;$G65,Setup!$D$2:$CX$500,COLUMNS($J65:BV65)+9,FALSE))</f>
        <v/>
      </c>
      <c r="BW65" t="str">
        <f>IF(ISBLANK(VLOOKUP($C65&amp;$D65&amp;$G65,Setup!$D$2:$CX$500,COLUMNS($J65:BW65)+9,FALSE)),"",VLOOKUP($C65&amp;$D65&amp;$G65,Setup!$D$2:$CX$500,COLUMNS($J65:BW65)+9,FALSE))</f>
        <v/>
      </c>
      <c r="BX65" t="str">
        <f>IF(ISBLANK(VLOOKUP($C65&amp;$D65&amp;$G65,Setup!$D$2:$CX$500,COLUMNS($J65:BX65)+9,FALSE)),"",VLOOKUP($C65&amp;$D65&amp;$G65,Setup!$D$2:$CX$500,COLUMNS($J65:BX65)+9,FALSE))</f>
        <v/>
      </c>
      <c r="BY65" t="str">
        <f>IF(ISBLANK(VLOOKUP($C65&amp;$D65&amp;$G65,Setup!$D$2:$CX$500,COLUMNS($J65:BY65)+9,FALSE)),"",VLOOKUP($C65&amp;$D65&amp;$G65,Setup!$D$2:$CX$500,COLUMNS($J65:BY65)+9,FALSE))</f>
        <v/>
      </c>
      <c r="BZ65" t="str">
        <f>IF(ISBLANK(VLOOKUP($C65&amp;$D65&amp;$G65,Setup!$D$2:$CX$500,COLUMNS($J65:BZ65)+9,FALSE)),"",VLOOKUP($C65&amp;$D65&amp;$G65,Setup!$D$2:$CX$500,COLUMNS($J65:BZ65)+9,FALSE))</f>
        <v/>
      </c>
      <c r="CA65" t="str">
        <f>IF(ISBLANK(VLOOKUP($C65&amp;$D65&amp;$G65,Setup!$D$2:$CX$500,COLUMNS($J65:CA65)+9,FALSE)),"",VLOOKUP($C65&amp;$D65&amp;$G65,Setup!$D$2:$CX$500,COLUMNS($J65:CA65)+9,FALSE))</f>
        <v/>
      </c>
      <c r="CB65" t="str">
        <f>IF(ISBLANK(VLOOKUP($C65&amp;$D65&amp;$G65,Setup!$D$2:$CX$500,COLUMNS($J65:CB65)+9,FALSE)),"",VLOOKUP($C65&amp;$D65&amp;$G65,Setup!$D$2:$CX$500,COLUMNS($J65:CB65)+9,FALSE))</f>
        <v/>
      </c>
      <c r="CC65" t="str">
        <f>IF(ISBLANK(VLOOKUP($C65&amp;$D65&amp;$G65,Setup!$D$2:$CX$500,COLUMNS($J65:CC65)+9,FALSE)),"",VLOOKUP($C65&amp;$D65&amp;$G65,Setup!$D$2:$CX$500,COLUMNS($J65:CC65)+9,FALSE))</f>
        <v/>
      </c>
      <c r="CD65" t="str">
        <f>IF(ISBLANK(VLOOKUP($C65&amp;$D65&amp;$G65,Setup!$D$2:$CX$500,COLUMNS($J65:CD65)+9,FALSE)),"",VLOOKUP($C65&amp;$D65&amp;$G65,Setup!$D$2:$CX$500,COLUMNS($J65:CD65)+9,FALSE))</f>
        <v/>
      </c>
      <c r="CE65" t="str">
        <f>IF(ISBLANK(VLOOKUP($C65&amp;$D65&amp;$G65,Setup!$D$2:$CX$500,COLUMNS($J65:CE65)+9,FALSE)),"",VLOOKUP($C65&amp;$D65&amp;$G65,Setup!$D$2:$CX$500,COLUMNS($J65:CE65)+9,FALSE))</f>
        <v/>
      </c>
      <c r="CF65" t="str">
        <f>IF(ISBLANK(VLOOKUP($C65&amp;$D65&amp;$G65,Setup!$D$2:$CX$500,COLUMNS($J65:CF65)+9,FALSE)),"",VLOOKUP($C65&amp;$D65&amp;$G65,Setup!$D$2:$CX$500,COLUMNS($J65:CF65)+9,FALSE))</f>
        <v/>
      </c>
      <c r="CG65" t="str">
        <f>IF(ISBLANK(VLOOKUP($C65&amp;$D65&amp;$G65,Setup!$D$2:$CX$500,COLUMNS($J65:CG65)+9,FALSE)),"",VLOOKUP($C65&amp;$D65&amp;$G65,Setup!$D$2:$CX$500,COLUMNS($J65:CG65)+9,FALSE))</f>
        <v/>
      </c>
      <c r="CH65" t="str">
        <f>IF(ISBLANK(VLOOKUP($C65&amp;$D65&amp;$G65,Setup!$D$2:$CX$500,COLUMNS($J65:CH65)+9,FALSE)),"",VLOOKUP($C65&amp;$D65&amp;$G65,Setup!$D$2:$CX$500,COLUMNS($J65:CH65)+9,FALSE))</f>
        <v/>
      </c>
      <c r="CI65" t="str">
        <f>IF(ISBLANK(VLOOKUP($C65&amp;$D65&amp;$G65,Setup!$D$2:$CX$500,COLUMNS($J65:CI65)+9,FALSE)),"",VLOOKUP($C65&amp;$D65&amp;$G65,Setup!$D$2:$CX$500,COLUMNS($J65:CI65)+9,FALSE))</f>
        <v/>
      </c>
      <c r="CJ65" t="str">
        <f>IF(ISBLANK(VLOOKUP($C65&amp;$D65&amp;$G65,Setup!$D$2:$CX$500,COLUMNS($J65:CJ65)+9,FALSE)),"",VLOOKUP($C65&amp;$D65&amp;$G65,Setup!$D$2:$CX$500,COLUMNS($J65:CJ65)+9,FALSE))</f>
        <v/>
      </c>
      <c r="CK65" t="str">
        <f>IF(ISBLANK(VLOOKUP($C65&amp;$D65&amp;$G65,Setup!$D$2:$CX$500,COLUMNS($J65:CK65)+9,FALSE)),"",VLOOKUP($C65&amp;$D65&amp;$G65,Setup!$D$2:$CX$500,COLUMNS($J65:CK65)+9,FALSE))</f>
        <v/>
      </c>
      <c r="CL65" t="str">
        <f>IF(ISBLANK(VLOOKUP($C65&amp;$D65&amp;$G65,Setup!$D$2:$CX$500,COLUMNS($J65:CL65)+9,FALSE)),"",VLOOKUP($C65&amp;$D65&amp;$G65,Setup!$D$2:$CX$500,COLUMNS($J65:CL65)+9,FALSE))</f>
        <v/>
      </c>
      <c r="CM65" t="str">
        <f>IF(ISBLANK(VLOOKUP($C65&amp;$D65&amp;$G65,Setup!$D$2:$CX$500,COLUMNS($J65:CM65)+9,FALSE)),"",VLOOKUP($C65&amp;$D65&amp;$G65,Setup!$D$2:$CX$500,COLUMNS($J65:CM65)+9,FALSE))</f>
        <v/>
      </c>
      <c r="CN65" t="str">
        <f>IF(ISBLANK(VLOOKUP($C65&amp;$D65&amp;$G65,Setup!$D$2:$CX$500,COLUMNS($J65:CN65)+9,FALSE)),"",VLOOKUP($C65&amp;$D65&amp;$G65,Setup!$D$2:$CX$500,COLUMNS($J65:CN65)+9,FALSE))</f>
        <v/>
      </c>
      <c r="CO65" t="str">
        <f>IF(ISBLANK(VLOOKUP($C65&amp;$D65&amp;$G65,Setup!$D$2:$CX$500,COLUMNS($J65:CO65)+9,FALSE)),"",VLOOKUP($C65&amp;$D65&amp;$G65,Setup!$D$2:$CX$500,COLUMNS($J65:CO65)+9,FALSE))</f>
        <v/>
      </c>
      <c r="CP65" t="str">
        <f>IF(ISBLANK(VLOOKUP($C65&amp;$D65&amp;$G65,Setup!$D$2:$CX$500,COLUMNS($J65:CP65)+9,FALSE)),"",VLOOKUP($C65&amp;$D65&amp;$G65,Setup!$D$2:$CX$500,COLUMNS($J65:CP65)+9,FALSE))</f>
        <v/>
      </c>
      <c r="CQ65" t="str">
        <f>IF(ISBLANK(VLOOKUP($C65&amp;$D65&amp;$G65,Setup!$D$2:$CX$500,COLUMNS($J65:CQ65)+9,FALSE)),"",VLOOKUP($C65&amp;$D65&amp;$G65,Setup!$D$2:$CX$500,COLUMNS($J65:CQ65)+9,FALSE))</f>
        <v/>
      </c>
      <c r="CR65" t="str">
        <f>IF(ISBLANK(VLOOKUP($C65&amp;$D65&amp;$G65,Setup!$D$2:$CX$500,COLUMNS($J65:CR65)+9,FALSE)),"",VLOOKUP($C65&amp;$D65&amp;$G65,Setup!$D$2:$CX$500,COLUMNS($J65:CR65)+9,FALSE))</f>
        <v/>
      </c>
      <c r="CS65" t="str">
        <f>IF(ISBLANK(VLOOKUP($C65&amp;$D65&amp;$G65,Setup!$D$2:$CX$500,COLUMNS($J65:CS65)+9,FALSE)),"",VLOOKUP($C65&amp;$D65&amp;$G65,Setup!$D$2:$CX$500,COLUMNS($J65:CS65)+9,FALSE))</f>
        <v/>
      </c>
      <c r="CT65" t="str">
        <f>IF(ISBLANK(VLOOKUP($C65&amp;$D65&amp;$G65,Setup!$D$2:$CX$500,COLUMNS($J65:CT65)+9,FALSE)),"",VLOOKUP($C65&amp;$D65&amp;$G65,Setup!$D$2:$CX$500,COLUMNS($J65:CT65)+9,FALSE))</f>
        <v/>
      </c>
      <c r="CU65" t="str">
        <f>IF(ISBLANK(VLOOKUP($C65&amp;$D65&amp;$G65,Setup!$D$2:$CX$500,COLUMNS($J65:CU65)+9,FALSE)),"",VLOOKUP($C65&amp;$D65&amp;$G65,Setup!$D$2:$CX$500,COLUMNS($J65:CU65)+9,FALSE))</f>
        <v/>
      </c>
    </row>
    <row r="66" spans="1:99" x14ac:dyDescent="0.25">
      <c r="A66" t="s">
        <v>515</v>
      </c>
      <c r="B66" t="s">
        <v>156</v>
      </c>
      <c r="C66" s="1" t="s">
        <v>23</v>
      </c>
      <c r="D66" s="1" t="s">
        <v>220</v>
      </c>
      <c r="E66" s="1" t="s">
        <v>615</v>
      </c>
      <c r="F66" s="1" t="s">
        <v>221</v>
      </c>
      <c r="G66" s="1" t="s">
        <v>226</v>
      </c>
      <c r="H66" s="1" t="s">
        <v>613</v>
      </c>
      <c r="I66" s="1" t="s">
        <v>614</v>
      </c>
      <c r="J66" t="str">
        <f>IF(ISBLANK(VLOOKUP($C66&amp;$D66&amp;$G66,Setup!$D$2:$CX$500,COLUMNS($J66:J66)+9,FALSE)),"",VLOOKUP($C66&amp;$D66&amp;$G66,Setup!$D$2:$CX$500,COLUMNS($J66:J66)+9,FALSE))</f>
        <v>Catálogo de Productos</v>
      </c>
      <c r="K66" t="str">
        <f>IF(ISBLANK(VLOOKUP($C66&amp;$D66&amp;$G66,Setup!$D$2:$CX$500,COLUMNS($J66:K66)+9,FALSE)),"",VLOOKUP($C66&amp;$D66&amp;$G66,Setup!$D$2:$CX$500,COLUMNS($J66:K66)+9,FALSE))</f>
        <v>VER TODAS LAS MARCAS &gt;&gt;</v>
      </c>
      <c r="L66" t="str">
        <f>IF(ISBLANK(VLOOKUP($C66&amp;$D66&amp;$G66,Setup!$D$2:$CX$500,COLUMNS($J66:L66)+9,FALSE)),"",VLOOKUP($C66&amp;$D66&amp;$G66,Setup!$D$2:$CX$500,COLUMNS($J66:L66)+9,FALSE))</f>
        <v/>
      </c>
      <c r="M66" t="str">
        <f>IF(ISBLANK(VLOOKUP($C66&amp;$D66&amp;$G66,Setup!$D$2:$CX$500,COLUMNS($J66:M66)+9,FALSE)),"",VLOOKUP($C66&amp;$D66&amp;$G66,Setup!$D$2:$CX$500,COLUMNS($J66:M66)+9,FALSE))</f>
        <v/>
      </c>
      <c r="N66" t="str">
        <f>IF(ISBLANK(VLOOKUP($C66&amp;$D66&amp;$G66,Setup!$D$2:$CX$500,COLUMNS($J66:N66)+9,FALSE)),"",VLOOKUP($C66&amp;$D66&amp;$G66,Setup!$D$2:$CX$500,COLUMNS($J66:N66)+9,FALSE))</f>
        <v/>
      </c>
      <c r="O66" t="str">
        <f>IF(ISBLANK(VLOOKUP($C66&amp;$D66&amp;$G66,Setup!$D$2:$CX$500,COLUMNS($J66:O66)+9,FALSE)),"",VLOOKUP($C66&amp;$D66&amp;$G66,Setup!$D$2:$CX$500,COLUMNS($J66:O66)+9,FALSE))</f>
        <v/>
      </c>
      <c r="P66" t="str">
        <f>IF(ISBLANK(VLOOKUP($C66&amp;$D66&amp;$G66,Setup!$D$2:$CX$500,COLUMNS($J66:P66)+9,FALSE)),"",VLOOKUP($C66&amp;$D66&amp;$G66,Setup!$D$2:$CX$500,COLUMNS($J66:P66)+9,FALSE))</f>
        <v/>
      </c>
      <c r="Q66" t="str">
        <f>IF(ISBLANK(VLOOKUP($C66&amp;$D66&amp;$G66,Setup!$D$2:$CX$500,COLUMNS($J66:Q66)+9,FALSE)),"",VLOOKUP($C66&amp;$D66&amp;$G66,Setup!$D$2:$CX$500,COLUMNS($J66:Q66)+9,FALSE))</f>
        <v/>
      </c>
      <c r="R66" t="str">
        <f>IF(ISBLANK(VLOOKUP($C66&amp;$D66&amp;$G66,Setup!$D$2:$CX$500,COLUMNS($J66:R66)+9,FALSE)),"",VLOOKUP($C66&amp;$D66&amp;$G66,Setup!$D$2:$CX$500,COLUMNS($J66:R66)+9,FALSE))</f>
        <v/>
      </c>
      <c r="S66" t="str">
        <f>IF(ISBLANK(VLOOKUP($C66&amp;$D66&amp;$G66,Setup!$D$2:$CX$500,COLUMNS($J66:S66)+9,FALSE)),"",VLOOKUP($C66&amp;$D66&amp;$G66,Setup!$D$2:$CX$500,COLUMNS($J66:S66)+9,FALSE))</f>
        <v/>
      </c>
      <c r="T66" t="str">
        <f>IF(ISBLANK(VLOOKUP($C66&amp;$D66&amp;$G66,Setup!$D$2:$CX$500,COLUMNS($J66:T66)+9,FALSE)),"",VLOOKUP($C66&amp;$D66&amp;$G66,Setup!$D$2:$CX$500,COLUMNS($J66:T66)+9,FALSE))</f>
        <v>Viajes</v>
      </c>
      <c r="U66" t="str">
        <f>IF(ISBLANK(VLOOKUP($C66&amp;$D66&amp;$G66,Setup!$D$2:$CX$500,COLUMNS($J66:U66)+9,FALSE)),"",VLOOKUP($C66&amp;$D66&amp;$G66,Setup!$D$2:$CX$500,COLUMNS($J66:U66)+9,FALSE))</f>
        <v>Transferencia de puntos</v>
      </c>
      <c r="V66" t="str">
        <f>IF(ISBLANK(VLOOKUP($C66&amp;$D66&amp;$G66,Setup!$D$2:$CX$500,COLUMNS($J66:V66)+9,FALSE)),"",VLOOKUP($C66&amp;$D66&amp;$G66,Setup!$D$2:$CX$500,COLUMNS($J66:V66)+9,FALSE))</f>
        <v>Avión</v>
      </c>
      <c r="W66" t="str">
        <f>IF(ISBLANK(VLOOKUP($C66&amp;$D66&amp;$G66,Setup!$D$2:$CX$500,COLUMNS($J66:W66)+9,FALSE)),"",VLOOKUP($C66&amp;$D66&amp;$G66,Setup!$D$2:$CX$500,COLUMNS($J66:W66)+9,FALSE))</f>
        <v>Hotel</v>
      </c>
      <c r="X66" t="str">
        <f>IF(ISBLANK(VLOOKUP($C66&amp;$D66&amp;$G66,Setup!$D$2:$CX$500,COLUMNS($J66:X66)+9,FALSE)),"",VLOOKUP($C66&amp;$D66&amp;$G66,Setup!$D$2:$CX$500,COLUMNS($J66:X66)+9,FALSE))</f>
        <v>Renta de Auto</v>
      </c>
      <c r="Y66" t="str">
        <f>IF(ISBLANK(VLOOKUP($C66&amp;$D66&amp;$G66,Setup!$D$2:$CX$500,COLUMNS($J66:Y66)+9,FALSE)),"",VLOOKUP($C66&amp;$D66&amp;$G66,Setup!$D$2:$CX$500,COLUMNS($J66:Y66)+9,FALSE))</f>
        <v>Ofertas</v>
      </c>
      <c r="Z66" t="str">
        <f>IF(ISBLANK(VLOOKUP($C66&amp;$D66&amp;$G66,Setup!$D$2:$CX$500,COLUMNS($J66:Z66)+9,FALSE)),"",VLOOKUP($C66&amp;$D66&amp;$G66,Setup!$D$2:$CX$500,COLUMNS($J66:Z66)+9,FALSE))</f>
        <v>Mis viajes</v>
      </c>
      <c r="AA66" t="str">
        <f>IF(ISBLANK(VLOOKUP($C66&amp;$D66&amp;$G66,Setup!$D$2:$CX$500,COLUMNS($J66:AA66)+9,FALSE)),"",VLOOKUP($C66&amp;$D66&amp;$G66,Setup!$D$2:$CX$500,COLUMNS($J66:AA66)+9,FALSE))</f>
        <v>Itinerario</v>
      </c>
      <c r="AB66" t="str">
        <f>IF(ISBLANK(VLOOKUP($C66&amp;$D66&amp;$G66,Setup!$D$2:$CX$500,COLUMNS($J66:AB66)+9,FALSE)),"",VLOOKUP($C66&amp;$D66&amp;$G66,Setup!$D$2:$CX$500,COLUMNS($J66:AB66)+9,FALSE))</f>
        <v>Actividades</v>
      </c>
      <c r="AC66" t="str">
        <f>IF(ISBLANK(VLOOKUP($C66&amp;$D66&amp;$G66,Setup!$D$2:$CX$500,COLUMNS($J66:AC66)+9,FALSE)),"",VLOOKUP($C66&amp;$D66&amp;$G66,Setup!$D$2:$CX$500,COLUMNS($J66:AC66)+9,FALSE))</f>
        <v/>
      </c>
      <c r="AD66" t="str">
        <f>IF(ISBLANK(VLOOKUP($C66&amp;$D66&amp;$G66,Setup!$D$2:$CX$500,COLUMNS($J66:AD66)+9,FALSE)),"",VLOOKUP($C66&amp;$D66&amp;$G66,Setup!$D$2:$CX$500,COLUMNS($J66:AD66)+9,FALSE))</f>
        <v>Recompensas en Efectivo</v>
      </c>
      <c r="AE66" t="str">
        <f>IF(ISBLANK(VLOOKUP($C66&amp;$D66&amp;$G66,Setup!$D$2:$CX$500,COLUMNS($J66:AE66)+9,FALSE)),"",VLOOKUP($C66&amp;$D66&amp;$G66,Setup!$D$2:$CX$500,COLUMNS($J66:AE66)+9,FALSE))</f>
        <v>Certificados Electrónicos</v>
      </c>
      <c r="AF66" t="str">
        <f>IF(ISBLANK(VLOOKUP($C66&amp;$D66&amp;$G66,Setup!$D$2:$CX$500,COLUMNS($J66:AF66)+9,FALSE)),"",VLOOKUP($C66&amp;$D66&amp;$G66,Setup!$D$2:$CX$500,COLUMNS($J66:AF66)+9,FALSE))</f>
        <v>Comisión Anual de la Tarjeta</v>
      </c>
      <c r="AG66" t="str">
        <f>IF(ISBLANK(VLOOKUP($C66&amp;$D66&amp;$G66,Setup!$D$2:$CX$500,COLUMNS($J66:AG66)+9,FALSE)),"",VLOOKUP($C66&amp;$D66&amp;$G66,Setup!$D$2:$CX$500,COLUMNS($J66:AG66)+9,FALSE))</f>
        <v>Cashback</v>
      </c>
      <c r="AH66" t="str">
        <f>IF(ISBLANK(VLOOKUP($C66&amp;$D66&amp;$G66,Setup!$D$2:$CX$500,COLUMNS($J66:AH66)+9,FALSE)),"",VLOOKUP($C66&amp;$D66&amp;$G66,Setup!$D$2:$CX$500,COLUMNS($J66:AH66)+9,FALSE))</f>
        <v/>
      </c>
      <c r="AI66" t="str">
        <f>IF(ISBLANK(VLOOKUP($C66&amp;$D66&amp;$G66,Setup!$D$2:$CX$500,COLUMNS($J66:AI66)+9,FALSE)),"",VLOOKUP($C66&amp;$D66&amp;$G66,Setup!$D$2:$CX$500,COLUMNS($J66:AI66)+9,FALSE))</f>
        <v/>
      </c>
      <c r="AJ66" t="str">
        <f>IF(ISBLANK(VLOOKUP($C66&amp;$D66&amp;$G66,Setup!$D$2:$CX$500,COLUMNS($J66:AJ66)+9,FALSE)),"",VLOOKUP($C66&amp;$D66&amp;$G66,Setup!$D$2:$CX$500,COLUMNS($J66:AJ66)+9,FALSE))</f>
        <v/>
      </c>
      <c r="AK66" t="str">
        <f>IF(ISBLANK(VLOOKUP($C66&amp;$D66&amp;$G66,Setup!$D$2:$CX$500,COLUMNS($J66:AK66)+9,FALSE)),"",VLOOKUP($C66&amp;$D66&amp;$G66,Setup!$D$2:$CX$500,COLUMNS($J66:AK66)+9,FALSE))</f>
        <v/>
      </c>
      <c r="AL66" t="str">
        <f>IF(ISBLANK(VLOOKUP($C66&amp;$D66&amp;$G66,Setup!$D$2:$CX$500,COLUMNS($J66:AL66)+9,FALSE)),"",VLOOKUP($C66&amp;$D66&amp;$G66,Setup!$D$2:$CX$500,COLUMNS($J66:AL66)+9,FALSE))</f>
        <v/>
      </c>
      <c r="AM66" t="str">
        <f>IF(ISBLANK(VLOOKUP($C66&amp;$D66&amp;$G66,Setup!$D$2:$CX$500,COLUMNS($J66:AM66)+9,FALSE)),"",VLOOKUP($C66&amp;$D66&amp;$G66,Setup!$D$2:$CX$500,COLUMNS($J66:AM66)+9,FALSE))</f>
        <v/>
      </c>
      <c r="AN66" t="str">
        <f>IF(ISBLANK(VLOOKUP($C66&amp;$D66&amp;$G66,Setup!$D$2:$CX$500,COLUMNS($J66:AN66)+9,FALSE)),"",VLOOKUP($C66&amp;$D66&amp;$G66,Setup!$D$2:$CX$500,COLUMNS($J66:AN66)+9,FALSE))</f>
        <v>Ofertas y Privilegios</v>
      </c>
      <c r="AO66" t="str">
        <f>IF(ISBLANK(VLOOKUP($C66&amp;$D66&amp;$G66,Setup!$D$2:$CX$500,COLUMNS($J66:AO66)+9,FALSE)),"",VLOOKUP($C66&amp;$D66&amp;$G66,Setup!$D$2:$CX$500,COLUMNS($J66:AO66)+9,FALSE))</f>
        <v>Bon Appétit</v>
      </c>
      <c r="AP66" t="str">
        <f>IF(ISBLANK(VLOOKUP($C66&amp;$D66&amp;$G66,Setup!$D$2:$CX$500,COLUMNS($J66:AP66)+9,FALSE)),"",VLOOKUP($C66&amp;$D66&amp;$G66,Setup!$D$2:$CX$500,COLUMNS($J66:AP66)+9,FALSE))</f>
        <v>Acceso ilimitado a salas VIP</v>
      </c>
      <c r="AQ66" t="str">
        <f>IF(ISBLANK(VLOOKUP($C66&amp;$D66&amp;$G66,Setup!$D$2:$CX$500,COLUMNS($J66:AQ66)+9,FALSE)),"",VLOOKUP($C66&amp;$D66&amp;$G66,Setup!$D$2:$CX$500,COLUMNS($J66:AQ66)+9,FALSE))</f>
        <v>Servició de transportación ejecutiva</v>
      </c>
      <c r="AR66" t="str">
        <f>IF(ISBLANK(VLOOKUP($C66&amp;$D66&amp;$G66,Setup!$D$2:$CX$500,COLUMNS($J66:AR66)+9,FALSE)),"",VLOOKUP($C66&amp;$D66&amp;$G66,Setup!$D$2:$CX$500,COLUMNS($J66:AR66)+9,FALSE))</f>
        <v>Beyond Lifestyler</v>
      </c>
      <c r="AS66" t="str">
        <f>IF(ISBLANK(VLOOKUP($C66&amp;$D66&amp;$G66,Setup!$D$2:$CX$500,COLUMNS($J66:AS66)+9,FALSE)),"",VLOOKUP($C66&amp;$D66&amp;$G66,Setup!$D$2:$CX$500,COLUMNS($J66:AS66)+9,FALSE))</f>
        <v>Business &amp; Golf Clubs</v>
      </c>
      <c r="AT66" t="str">
        <f>IF(ISBLANK(VLOOKUP($C66&amp;$D66&amp;$G66,Setup!$D$2:$CX$500,COLUMNS($J66:AT66)+9,FALSE)),"",VLOOKUP($C66&amp;$D66&amp;$G66,Setup!$D$2:$CX$500,COLUMNS($J66:AT66)+9,FALSE))</f>
        <v>Banamex Libra Plus</v>
      </c>
      <c r="AU66" t="str">
        <f>IF(ISBLANK(VLOOKUP($C66&amp;$D66&amp;$G66,Setup!$D$2:$CX$500,COLUMNS($J66:AU66)+9,FALSE)),"",VLOOKUP($C66&amp;$D66&amp;$G66,Setup!$D$2:$CX$500,COLUMNS($J66:AU66)+9,FALSE))</f>
        <v>Plan de Seguros</v>
      </c>
      <c r="AV66" t="str">
        <f>IF(ISBLANK(VLOOKUP($C66&amp;$D66&amp;$G66,Setup!$D$2:$CX$500,COLUMNS($J66:AV66)+9,FALSE)),"",VLOOKUP($C66&amp;$D66&amp;$G66,Setup!$D$2:$CX$500,COLUMNS($J66:AV66)+9,FALSE))</f>
        <v>VER TODAS LAS OPCIONES »</v>
      </c>
      <c r="AW66" t="str">
        <f>IF(ISBLANK(VLOOKUP($C66&amp;$D66&amp;$G66,Setup!$D$2:$CX$500,COLUMNS($J66:AW66)+9,FALSE)),"",VLOOKUP($C66&amp;$D66&amp;$G66,Setup!$D$2:$CX$500,COLUMNS($J66:AW66)+9,FALSE))</f>
        <v/>
      </c>
      <c r="AX66" t="str">
        <f>IF(ISBLANK(VLOOKUP($C66&amp;$D66&amp;$G66,Setup!$D$2:$CX$500,COLUMNS($J66:AX66)+9,FALSE)),"",VLOOKUP($C66&amp;$D66&amp;$G66,Setup!$D$2:$CX$500,COLUMNS($J66:AX66)+9,FALSE))</f>
        <v>Comprar en las tiendas participantes</v>
      </c>
      <c r="AY66" t="str">
        <f>IF(ISBLANK(VLOOKUP($C66&amp;$D66&amp;$G66,Setup!$D$2:$CX$500,COLUMNS($J66:AY66)+9,FALSE)),"",VLOOKUP($C66&amp;$D66&amp;$G66,Setup!$D$2:$CX$500,COLUMNS($J66:AY66)+9,FALSE))</f>
        <v>Shop with Points</v>
      </c>
      <c r="AZ66" t="str">
        <f>IF(ISBLANK(VLOOKUP($C66&amp;$D66&amp;$G66,Setup!$D$2:$CX$500,COLUMNS($J66:AZ66)+9,FALSE)),"",VLOOKUP($C66&amp;$D66&amp;$G66,Setup!$D$2:$CX$500,COLUMNS($J66:AZ66)+9,FALSE))</f>
        <v>Recompensas al instante</v>
      </c>
      <c r="BA66" t="str">
        <f>IF(ISBLANK(VLOOKUP($C66&amp;$D66&amp;$G66,Setup!$D$2:$CX$500,COLUMNS($J66:BA66)+9,FALSE)),"",VLOOKUP($C66&amp;$D66&amp;$G66,Setup!$D$2:$CX$500,COLUMNS($J66:BA66)+9,FALSE))</f>
        <v>VER TODAS LAS OPCIONES &gt;&gt;</v>
      </c>
      <c r="BB66" t="str">
        <f>IF(ISBLANK(VLOOKUP($C66&amp;$D66&amp;$G66,Setup!$D$2:$CX$500,COLUMNS($J66:BB66)+9,FALSE)),"",VLOOKUP($C66&amp;$D66&amp;$G66,Setup!$D$2:$CX$500,COLUMNS($J66:BB66)+9,FALSE))</f>
        <v/>
      </c>
      <c r="BC66" t="str">
        <f>IF(ISBLANK(VLOOKUP($C66&amp;$D66&amp;$G66,Setup!$D$2:$CX$500,COLUMNS($J66:BC66)+9,FALSE)),"",VLOOKUP($C66&amp;$D66&amp;$G66,Setup!$D$2:$CX$500,COLUMNS($J66:BC66)+9,FALSE))</f>
        <v/>
      </c>
      <c r="BD66" t="str">
        <f>IF(ISBLANK(VLOOKUP($C66&amp;$D66&amp;$G66,Setup!$D$2:$CX$500,COLUMNS($J66:BD66)+9,FALSE)),"",VLOOKUP($C66&amp;$D66&amp;$G66,Setup!$D$2:$CX$500,COLUMNS($J66:BD66)+9,FALSE))</f>
        <v/>
      </c>
      <c r="BE66" t="str">
        <f>IF(ISBLANK(VLOOKUP($C66&amp;$D66&amp;$G66,Setup!$D$2:$CX$500,COLUMNS($J66:BE66)+9,FALSE)),"",VLOOKUP($C66&amp;$D66&amp;$G66,Setup!$D$2:$CX$500,COLUMNS($J66:BE66)+9,FALSE))</f>
        <v/>
      </c>
      <c r="BF66" t="str">
        <f>IF(ISBLANK(VLOOKUP($C66&amp;$D66&amp;$G66,Setup!$D$2:$CX$500,COLUMNS($J66:BF66)+9,FALSE)),"",VLOOKUP($C66&amp;$D66&amp;$G66,Setup!$D$2:$CX$500,COLUMNS($J66:BF66)+9,FALSE))</f>
        <v/>
      </c>
      <c r="BG66" t="str">
        <f>IF(ISBLANK(VLOOKUP($C66&amp;$D66&amp;$G66,Setup!$D$2:$CX$500,COLUMNS($J66:BG66)+9,FALSE)),"",VLOOKUP($C66&amp;$D66&amp;$G66,Setup!$D$2:$CX$500,COLUMNS($J66:BG66)+9,FALSE))</f>
        <v/>
      </c>
      <c r="BH66" t="str">
        <f>IF(ISBLANK(VLOOKUP($C66&amp;$D66&amp;$G66,Setup!$D$2:$CX$500,COLUMNS($J66:BH66)+9,FALSE)),"",VLOOKUP($C66&amp;$D66&amp;$G66,Setup!$D$2:$CX$500,COLUMNS($J66:BH66)+9,FALSE))</f>
        <v/>
      </c>
      <c r="BI66" t="str">
        <f>IF(ISBLANK(VLOOKUP($C66&amp;$D66&amp;$G66,Setup!$D$2:$CX$500,COLUMNS($J66:BI66)+9,FALSE)),"",VLOOKUP($C66&amp;$D66&amp;$G66,Setup!$D$2:$CX$500,COLUMNS($J66:BI66)+9,FALSE))</f>
        <v/>
      </c>
      <c r="BJ66" t="str">
        <f>IF(ISBLANK(VLOOKUP($C66&amp;$D66&amp;$G66,Setup!$D$2:$CX$500,COLUMNS($J66:BJ66)+9,FALSE)),"",VLOOKUP($C66&amp;$D66&amp;$G66,Setup!$D$2:$CX$500,COLUMNS($J66:BJ66)+9,FALSE))</f>
        <v/>
      </c>
      <c r="BK66" t="str">
        <f>IF(ISBLANK(VLOOKUP($C66&amp;$D66&amp;$G66,Setup!$D$2:$CX$500,COLUMNS($J66:BK66)+9,FALSE)),"",VLOOKUP($C66&amp;$D66&amp;$G66,Setup!$D$2:$CX$500,COLUMNS($J66:BK66)+9,FALSE))</f>
        <v/>
      </c>
      <c r="BL66" t="str">
        <f>IF(ISBLANK(VLOOKUP($C66&amp;$D66&amp;$G66,Setup!$D$2:$CX$500,COLUMNS($J66:BL66)+9,FALSE)),"",VLOOKUP($C66&amp;$D66&amp;$G66,Setup!$D$2:$CX$500,COLUMNS($J66:BL66)+9,FALSE))</f>
        <v/>
      </c>
      <c r="BM66" t="str">
        <f>IF(ISBLANK(VLOOKUP($C66&amp;$D66&amp;$G66,Setup!$D$2:$CX$500,COLUMNS($J66:BM66)+9,FALSE)),"",VLOOKUP($C66&amp;$D66&amp;$G66,Setup!$D$2:$CX$500,COLUMNS($J66:BM66)+9,FALSE))</f>
        <v/>
      </c>
      <c r="BN66" t="str">
        <f>IF(ISBLANK(VLOOKUP($C66&amp;$D66&amp;$G66,Setup!$D$2:$CX$500,COLUMNS($J66:BN66)+9,FALSE)),"",VLOOKUP($C66&amp;$D66&amp;$G66,Setup!$D$2:$CX$500,COLUMNS($J66:BN66)+9,FALSE))</f>
        <v/>
      </c>
      <c r="BO66" t="str">
        <f>IF(ISBLANK(VLOOKUP($C66&amp;$D66&amp;$G66,Setup!$D$2:$CX$500,COLUMNS($J66:BO66)+9,FALSE)),"",VLOOKUP($C66&amp;$D66&amp;$G66,Setup!$D$2:$CX$500,COLUMNS($J66:BO66)+9,FALSE))</f>
        <v/>
      </c>
      <c r="BP66" t="str">
        <f>IF(ISBLANK(VLOOKUP($C66&amp;$D66&amp;$G66,Setup!$D$2:$CX$500,COLUMNS($J66:BP66)+9,FALSE)),"",VLOOKUP($C66&amp;$D66&amp;$G66,Setup!$D$2:$CX$500,COLUMNS($J66:BP66)+9,FALSE))</f>
        <v/>
      </c>
      <c r="BQ66" t="str">
        <f>IF(ISBLANK(VLOOKUP($C66&amp;$D66&amp;$G66,Setup!$D$2:$CX$500,COLUMNS($J66:BQ66)+9,FALSE)),"",VLOOKUP($C66&amp;$D66&amp;$G66,Setup!$D$2:$CX$500,COLUMNS($J66:BQ66)+9,FALSE))</f>
        <v/>
      </c>
      <c r="BR66" t="str">
        <f>IF(ISBLANK(VLOOKUP($C66&amp;$D66&amp;$G66,Setup!$D$2:$CX$500,COLUMNS($J66:BR66)+9,FALSE)),"",VLOOKUP($C66&amp;$D66&amp;$G66,Setup!$D$2:$CX$500,COLUMNS($J66:BR66)+9,FALSE))</f>
        <v/>
      </c>
      <c r="BS66" t="str">
        <f>IF(ISBLANK(VLOOKUP($C66&amp;$D66&amp;$G66,Setup!$D$2:$CX$500,COLUMNS($J66:BS66)+9,FALSE)),"",VLOOKUP($C66&amp;$D66&amp;$G66,Setup!$D$2:$CX$500,COLUMNS($J66:BS66)+9,FALSE))</f>
        <v/>
      </c>
      <c r="BT66" t="str">
        <f>IF(ISBLANK(VLOOKUP($C66&amp;$D66&amp;$G66,Setup!$D$2:$CX$500,COLUMNS($J66:BT66)+9,FALSE)),"",VLOOKUP($C66&amp;$D66&amp;$G66,Setup!$D$2:$CX$500,COLUMNS($J66:BT66)+9,FALSE))</f>
        <v/>
      </c>
      <c r="BU66" t="str">
        <f>IF(ISBLANK(VLOOKUP($C66&amp;$D66&amp;$G66,Setup!$D$2:$CX$500,COLUMNS($J66:BU66)+9,FALSE)),"",VLOOKUP($C66&amp;$D66&amp;$G66,Setup!$D$2:$CX$500,COLUMNS($J66:BU66)+9,FALSE))</f>
        <v/>
      </c>
      <c r="BV66" t="str">
        <f>IF(ISBLANK(VLOOKUP($C66&amp;$D66&amp;$G66,Setup!$D$2:$CX$500,COLUMNS($J66:BV66)+9,FALSE)),"",VLOOKUP($C66&amp;$D66&amp;$G66,Setup!$D$2:$CX$500,COLUMNS($J66:BV66)+9,FALSE))</f>
        <v/>
      </c>
      <c r="BW66" t="str">
        <f>IF(ISBLANK(VLOOKUP($C66&amp;$D66&amp;$G66,Setup!$D$2:$CX$500,COLUMNS($J66:BW66)+9,FALSE)),"",VLOOKUP($C66&amp;$D66&amp;$G66,Setup!$D$2:$CX$500,COLUMNS($J66:BW66)+9,FALSE))</f>
        <v/>
      </c>
      <c r="BX66" t="str">
        <f>IF(ISBLANK(VLOOKUP($C66&amp;$D66&amp;$G66,Setup!$D$2:$CX$500,COLUMNS($J66:BX66)+9,FALSE)),"",VLOOKUP($C66&amp;$D66&amp;$G66,Setup!$D$2:$CX$500,COLUMNS($J66:BX66)+9,FALSE))</f>
        <v/>
      </c>
      <c r="BY66" t="str">
        <f>IF(ISBLANK(VLOOKUP($C66&amp;$D66&amp;$G66,Setup!$D$2:$CX$500,COLUMNS($J66:BY66)+9,FALSE)),"",VLOOKUP($C66&amp;$D66&amp;$G66,Setup!$D$2:$CX$500,COLUMNS($J66:BY66)+9,FALSE))</f>
        <v/>
      </c>
      <c r="BZ66" t="str">
        <f>IF(ISBLANK(VLOOKUP($C66&amp;$D66&amp;$G66,Setup!$D$2:$CX$500,COLUMNS($J66:BZ66)+9,FALSE)),"",VLOOKUP($C66&amp;$D66&amp;$G66,Setup!$D$2:$CX$500,COLUMNS($J66:BZ66)+9,FALSE))</f>
        <v/>
      </c>
      <c r="CA66" t="str">
        <f>IF(ISBLANK(VLOOKUP($C66&amp;$D66&amp;$G66,Setup!$D$2:$CX$500,COLUMNS($J66:CA66)+9,FALSE)),"",VLOOKUP($C66&amp;$D66&amp;$G66,Setup!$D$2:$CX$500,COLUMNS($J66:CA66)+9,FALSE))</f>
        <v/>
      </c>
      <c r="CB66" t="str">
        <f>IF(ISBLANK(VLOOKUP($C66&amp;$D66&amp;$G66,Setup!$D$2:$CX$500,COLUMNS($J66:CB66)+9,FALSE)),"",VLOOKUP($C66&amp;$D66&amp;$G66,Setup!$D$2:$CX$500,COLUMNS($J66:CB66)+9,FALSE))</f>
        <v/>
      </c>
      <c r="CC66" t="str">
        <f>IF(ISBLANK(VLOOKUP($C66&amp;$D66&amp;$G66,Setup!$D$2:$CX$500,COLUMNS($J66:CC66)+9,FALSE)),"",VLOOKUP($C66&amp;$D66&amp;$G66,Setup!$D$2:$CX$500,COLUMNS($J66:CC66)+9,FALSE))</f>
        <v/>
      </c>
      <c r="CD66" t="str">
        <f>IF(ISBLANK(VLOOKUP($C66&amp;$D66&amp;$G66,Setup!$D$2:$CX$500,COLUMNS($J66:CD66)+9,FALSE)),"",VLOOKUP($C66&amp;$D66&amp;$G66,Setup!$D$2:$CX$500,COLUMNS($J66:CD66)+9,FALSE))</f>
        <v/>
      </c>
      <c r="CE66" t="str">
        <f>IF(ISBLANK(VLOOKUP($C66&amp;$D66&amp;$G66,Setup!$D$2:$CX$500,COLUMNS($J66:CE66)+9,FALSE)),"",VLOOKUP($C66&amp;$D66&amp;$G66,Setup!$D$2:$CX$500,COLUMNS($J66:CE66)+9,FALSE))</f>
        <v/>
      </c>
      <c r="CF66" t="str">
        <f>IF(ISBLANK(VLOOKUP($C66&amp;$D66&amp;$G66,Setup!$D$2:$CX$500,COLUMNS($J66:CF66)+9,FALSE)),"",VLOOKUP($C66&amp;$D66&amp;$G66,Setup!$D$2:$CX$500,COLUMNS($J66:CF66)+9,FALSE))</f>
        <v/>
      </c>
      <c r="CG66" t="str">
        <f>IF(ISBLANK(VLOOKUP($C66&amp;$D66&amp;$G66,Setup!$D$2:$CX$500,COLUMNS($J66:CG66)+9,FALSE)),"",VLOOKUP($C66&amp;$D66&amp;$G66,Setup!$D$2:$CX$500,COLUMNS($J66:CG66)+9,FALSE))</f>
        <v/>
      </c>
      <c r="CH66" t="str">
        <f>IF(ISBLANK(VLOOKUP($C66&amp;$D66&amp;$G66,Setup!$D$2:$CX$500,COLUMNS($J66:CH66)+9,FALSE)),"",VLOOKUP($C66&amp;$D66&amp;$G66,Setup!$D$2:$CX$500,COLUMNS($J66:CH66)+9,FALSE))</f>
        <v/>
      </c>
      <c r="CI66" t="str">
        <f>IF(ISBLANK(VLOOKUP($C66&amp;$D66&amp;$G66,Setup!$D$2:$CX$500,COLUMNS($J66:CI66)+9,FALSE)),"",VLOOKUP($C66&amp;$D66&amp;$G66,Setup!$D$2:$CX$500,COLUMNS($J66:CI66)+9,FALSE))</f>
        <v/>
      </c>
      <c r="CJ66" t="str">
        <f>IF(ISBLANK(VLOOKUP($C66&amp;$D66&amp;$G66,Setup!$D$2:$CX$500,COLUMNS($J66:CJ66)+9,FALSE)),"",VLOOKUP($C66&amp;$D66&amp;$G66,Setup!$D$2:$CX$500,COLUMNS($J66:CJ66)+9,FALSE))</f>
        <v/>
      </c>
      <c r="CK66" t="str">
        <f>IF(ISBLANK(VLOOKUP($C66&amp;$D66&amp;$G66,Setup!$D$2:$CX$500,COLUMNS($J66:CK66)+9,FALSE)),"",VLOOKUP($C66&amp;$D66&amp;$G66,Setup!$D$2:$CX$500,COLUMNS($J66:CK66)+9,FALSE))</f>
        <v/>
      </c>
      <c r="CL66" t="str">
        <f>IF(ISBLANK(VLOOKUP($C66&amp;$D66&amp;$G66,Setup!$D$2:$CX$500,COLUMNS($J66:CL66)+9,FALSE)),"",VLOOKUP($C66&amp;$D66&amp;$G66,Setup!$D$2:$CX$500,COLUMNS($J66:CL66)+9,FALSE))</f>
        <v/>
      </c>
      <c r="CM66" t="str">
        <f>IF(ISBLANK(VLOOKUP($C66&amp;$D66&amp;$G66,Setup!$D$2:$CX$500,COLUMNS($J66:CM66)+9,FALSE)),"",VLOOKUP($C66&amp;$D66&amp;$G66,Setup!$D$2:$CX$500,COLUMNS($J66:CM66)+9,FALSE))</f>
        <v/>
      </c>
      <c r="CN66" t="str">
        <f>IF(ISBLANK(VLOOKUP($C66&amp;$D66&amp;$G66,Setup!$D$2:$CX$500,COLUMNS($J66:CN66)+9,FALSE)),"",VLOOKUP($C66&amp;$D66&amp;$G66,Setup!$D$2:$CX$500,COLUMNS($J66:CN66)+9,FALSE))</f>
        <v/>
      </c>
      <c r="CO66" t="str">
        <f>IF(ISBLANK(VLOOKUP($C66&amp;$D66&amp;$G66,Setup!$D$2:$CX$500,COLUMNS($J66:CO66)+9,FALSE)),"",VLOOKUP($C66&amp;$D66&amp;$G66,Setup!$D$2:$CX$500,COLUMNS($J66:CO66)+9,FALSE))</f>
        <v/>
      </c>
      <c r="CP66" t="str">
        <f>IF(ISBLANK(VLOOKUP($C66&amp;$D66&amp;$G66,Setup!$D$2:$CX$500,COLUMNS($J66:CP66)+9,FALSE)),"",VLOOKUP($C66&amp;$D66&amp;$G66,Setup!$D$2:$CX$500,COLUMNS($J66:CP66)+9,FALSE))</f>
        <v/>
      </c>
      <c r="CQ66" t="str">
        <f>IF(ISBLANK(VLOOKUP($C66&amp;$D66&amp;$G66,Setup!$D$2:$CX$500,COLUMNS($J66:CQ66)+9,FALSE)),"",VLOOKUP($C66&amp;$D66&amp;$G66,Setup!$D$2:$CX$500,COLUMNS($J66:CQ66)+9,FALSE))</f>
        <v/>
      </c>
      <c r="CR66" t="str">
        <f>IF(ISBLANK(VLOOKUP($C66&amp;$D66&amp;$G66,Setup!$D$2:$CX$500,COLUMNS($J66:CR66)+9,FALSE)),"",VLOOKUP($C66&amp;$D66&amp;$G66,Setup!$D$2:$CX$500,COLUMNS($J66:CR66)+9,FALSE))</f>
        <v/>
      </c>
      <c r="CS66" t="str">
        <f>IF(ISBLANK(VLOOKUP($C66&amp;$D66&amp;$G66,Setup!$D$2:$CX$500,COLUMNS($J66:CS66)+9,FALSE)),"",VLOOKUP($C66&amp;$D66&amp;$G66,Setup!$D$2:$CX$500,COLUMNS($J66:CS66)+9,FALSE))</f>
        <v/>
      </c>
      <c r="CT66" t="str">
        <f>IF(ISBLANK(VLOOKUP($C66&amp;$D66&amp;$G66,Setup!$D$2:$CX$500,COLUMNS($J66:CT66)+9,FALSE)),"",VLOOKUP($C66&amp;$D66&amp;$G66,Setup!$D$2:$CX$500,COLUMNS($J66:CT66)+9,FALSE))</f>
        <v/>
      </c>
      <c r="CU66" t="str">
        <f>IF(ISBLANK(VLOOKUP($C66&amp;$D66&amp;$G66,Setup!$D$2:$CX$500,COLUMNS($J66:CU66)+9,FALSE)),"",VLOOKUP($C66&amp;$D66&amp;$G66,Setup!$D$2:$CX$500,COLUMNS($J66:CU66)+9,FALSE))</f>
        <v/>
      </c>
    </row>
    <row r="67" spans="1:99" x14ac:dyDescent="0.25">
      <c r="A67" t="s">
        <v>515</v>
      </c>
      <c r="B67" t="s">
        <v>156</v>
      </c>
      <c r="C67" s="1" t="s">
        <v>23</v>
      </c>
      <c r="D67" s="1" t="s">
        <v>222</v>
      </c>
      <c r="E67" s="1" t="s">
        <v>616</v>
      </c>
      <c r="F67" s="1" t="s">
        <v>221</v>
      </c>
      <c r="G67" s="1" t="s">
        <v>29</v>
      </c>
      <c r="H67" s="1" t="s">
        <v>617</v>
      </c>
      <c r="I67" s="1" t="s">
        <v>614</v>
      </c>
      <c r="J67" t="str">
        <f>IF(ISBLANK(VLOOKUP($C67&amp;$D67&amp;$G67,Setup!$D$2:$CX$500,COLUMNS($J67:J67)+9,FALSE)),"",VLOOKUP($C67&amp;$D67&amp;$G67,Setup!$D$2:$CX$500,COLUMNS($J67:J67)+9,FALSE))</f>
        <v>Merchandise</v>
      </c>
      <c r="K67" t="str">
        <f>IF(ISBLANK(VLOOKUP($C67&amp;$D67&amp;$G67,Setup!$D$2:$CX$500,COLUMNS($J67:K67)+9,FALSE)),"",VLOOKUP($C67&amp;$D67&amp;$G67,Setup!$D$2:$CX$500,COLUMNS($J67:K67)+9,FALSE))</f>
        <v>SEE ALL BRANDS &gt;&gt;</v>
      </c>
      <c r="L67" t="str">
        <f>IF(ISBLANK(VLOOKUP($C67&amp;$D67&amp;$G67,Setup!$D$2:$CX$500,COLUMNS($J67:L67)+9,FALSE)),"",VLOOKUP($C67&amp;$D67&amp;$G67,Setup!$D$2:$CX$500,COLUMNS($J67:L67)+9,FALSE))</f>
        <v/>
      </c>
      <c r="M67" t="str">
        <f>IF(ISBLANK(VLOOKUP($C67&amp;$D67&amp;$G67,Setup!$D$2:$CX$500,COLUMNS($J67:M67)+9,FALSE)),"",VLOOKUP($C67&amp;$D67&amp;$G67,Setup!$D$2:$CX$500,COLUMNS($J67:M67)+9,FALSE))</f>
        <v/>
      </c>
      <c r="N67" t="str">
        <f>IF(ISBLANK(VLOOKUP($C67&amp;$D67&amp;$G67,Setup!$D$2:$CX$500,COLUMNS($J67:N67)+9,FALSE)),"",VLOOKUP($C67&amp;$D67&amp;$G67,Setup!$D$2:$CX$500,COLUMNS($J67:N67)+9,FALSE))</f>
        <v/>
      </c>
      <c r="O67" t="str">
        <f>IF(ISBLANK(VLOOKUP($C67&amp;$D67&amp;$G67,Setup!$D$2:$CX$500,COLUMNS($J67:O67)+9,FALSE)),"",VLOOKUP($C67&amp;$D67&amp;$G67,Setup!$D$2:$CX$500,COLUMNS($J67:O67)+9,FALSE))</f>
        <v/>
      </c>
      <c r="P67" t="str">
        <f>IF(ISBLANK(VLOOKUP($C67&amp;$D67&amp;$G67,Setup!$D$2:$CX$500,COLUMNS($J67:P67)+9,FALSE)),"",VLOOKUP($C67&amp;$D67&amp;$G67,Setup!$D$2:$CX$500,COLUMNS($J67:P67)+9,FALSE))</f>
        <v/>
      </c>
      <c r="Q67" t="str">
        <f>IF(ISBLANK(VLOOKUP($C67&amp;$D67&amp;$G67,Setup!$D$2:$CX$500,COLUMNS($J67:Q67)+9,FALSE)),"",VLOOKUP($C67&amp;$D67&amp;$G67,Setup!$D$2:$CX$500,COLUMNS($J67:Q67)+9,FALSE))</f>
        <v/>
      </c>
      <c r="R67" t="str">
        <f>IF(ISBLANK(VLOOKUP($C67&amp;$D67&amp;$G67,Setup!$D$2:$CX$500,COLUMNS($J67:R67)+9,FALSE)),"",VLOOKUP($C67&amp;$D67&amp;$G67,Setup!$D$2:$CX$500,COLUMNS($J67:R67)+9,FALSE))</f>
        <v/>
      </c>
      <c r="S67" t="str">
        <f>IF(ISBLANK(VLOOKUP($C67&amp;$D67&amp;$G67,Setup!$D$2:$CX$500,COLUMNS($J67:S67)+9,FALSE)),"",VLOOKUP($C67&amp;$D67&amp;$G67,Setup!$D$2:$CX$500,COLUMNS($J67:S67)+9,FALSE))</f>
        <v/>
      </c>
      <c r="T67" t="str">
        <f>IF(ISBLANK(VLOOKUP($C67&amp;$D67&amp;$G67,Setup!$D$2:$CX$500,COLUMNS($J67:T67)+9,FALSE)),"",VLOOKUP($C67&amp;$D67&amp;$G67,Setup!$D$2:$CX$500,COLUMNS($J67:T67)+9,FALSE))</f>
        <v>Travel</v>
      </c>
      <c r="U67" t="str">
        <f>IF(ISBLANK(VLOOKUP($C67&amp;$D67&amp;$G67,Setup!$D$2:$CX$500,COLUMNS($J67:U67)+9,FALSE)),"",VLOOKUP($C67&amp;$D67&amp;$G67,Setup!$D$2:$CX$500,COLUMNS($J67:U67)+9,FALSE))</f>
        <v>Points Transfer</v>
      </c>
      <c r="V67" t="str">
        <f>IF(ISBLANK(VLOOKUP($C67&amp;$D67&amp;$G67,Setup!$D$2:$CX$500,COLUMNS($J67:V67)+9,FALSE)),"",VLOOKUP($C67&amp;$D67&amp;$G67,Setup!$D$2:$CX$500,COLUMNS($J67:V67)+9,FALSE))</f>
        <v>Flights</v>
      </c>
      <c r="W67" t="str">
        <f>IF(ISBLANK(VLOOKUP($C67&amp;$D67&amp;$G67,Setup!$D$2:$CX$500,COLUMNS($J67:W67)+9,FALSE)),"",VLOOKUP($C67&amp;$D67&amp;$G67,Setup!$D$2:$CX$500,COLUMNS($J67:W67)+9,FALSE))</f>
        <v>Hotels</v>
      </c>
      <c r="X67" t="str">
        <f>IF(ISBLANK(VLOOKUP($C67&amp;$D67&amp;$G67,Setup!$D$2:$CX$500,COLUMNS($J67:X67)+9,FALSE)),"",VLOOKUP($C67&amp;$D67&amp;$G67,Setup!$D$2:$CX$500,COLUMNS($J67:X67)+9,FALSE))</f>
        <v>Cars</v>
      </c>
      <c r="Y67" t="str">
        <f>IF(ISBLANK(VLOOKUP($C67&amp;$D67&amp;$G67,Setup!$D$2:$CX$500,COLUMNS($J67:Y67)+9,FALSE)),"",VLOOKUP($C67&amp;$D67&amp;$G67,Setup!$D$2:$CX$500,COLUMNS($J67:Y67)+9,FALSE))</f>
        <v>Deals</v>
      </c>
      <c r="Z67" t="str">
        <f>IF(ISBLANK(VLOOKUP($C67&amp;$D67&amp;$G67,Setup!$D$2:$CX$500,COLUMNS($J67:Z67)+9,FALSE)),"",VLOOKUP($C67&amp;$D67&amp;$G67,Setup!$D$2:$CX$500,COLUMNS($J67:Z67)+9,FALSE))</f>
        <v>My Trips</v>
      </c>
      <c r="AA67" t="str">
        <f>IF(ISBLANK(VLOOKUP($C67&amp;$D67&amp;$G67,Setup!$D$2:$CX$500,COLUMNS($J67:AA67)+9,FALSE)),"",VLOOKUP($C67&amp;$D67&amp;$G67,Setup!$D$2:$CX$500,COLUMNS($J67:AA67)+9,FALSE))</f>
        <v>Itinerary</v>
      </c>
      <c r="AB67" t="str">
        <f>IF(ISBLANK(VLOOKUP($C67&amp;$D67&amp;$G67,Setup!$D$2:$CX$500,COLUMNS($J67:AB67)+9,FALSE)),"",VLOOKUP($C67&amp;$D67&amp;$G67,Setup!$D$2:$CX$500,COLUMNS($J67:AB67)+9,FALSE))</f>
        <v>Activities</v>
      </c>
      <c r="AC67" t="str">
        <f>IF(ISBLANK(VLOOKUP($C67&amp;$D67&amp;$G67,Setup!$D$2:$CX$500,COLUMNS($J67:AC67)+9,FALSE)),"",VLOOKUP($C67&amp;$D67&amp;$G67,Setup!$D$2:$CX$500,COLUMNS($J67:AC67)+9,FALSE))</f>
        <v/>
      </c>
      <c r="AD67" t="str">
        <f>IF(ISBLANK(VLOOKUP($C67&amp;$D67&amp;$G67,Setup!$D$2:$CX$500,COLUMNS($J67:AD67)+9,FALSE)),"",VLOOKUP($C67&amp;$D67&amp;$G67,Setup!$D$2:$CX$500,COLUMNS($J67:AD67)+9,FALSE))</f>
        <v>Cash Rewards</v>
      </c>
      <c r="AE67" t="str">
        <f>IF(ISBLANK(VLOOKUP($C67&amp;$D67&amp;$G67,Setup!$D$2:$CX$500,COLUMNS($J67:AE67)+9,FALSE)),"",VLOOKUP($C67&amp;$D67&amp;$G67,Setup!$D$2:$CX$500,COLUMNS($J67:AE67)+9,FALSE))</f>
        <v>Gift Cards</v>
      </c>
      <c r="AF67" t="str">
        <f>IF(ISBLANK(VLOOKUP($C67&amp;$D67&amp;$G67,Setup!$D$2:$CX$500,COLUMNS($J67:AF67)+9,FALSE)),"",VLOOKUP($C67&amp;$D67&amp;$G67,Setup!$D$2:$CX$500,COLUMNS($J67:AF67)+9,FALSE))</f>
        <v>Annual Fee Credit</v>
      </c>
      <c r="AG67" t="str">
        <f>IF(ISBLANK(VLOOKUP($C67&amp;$D67&amp;$G67,Setup!$D$2:$CX$500,COLUMNS($J67:AG67)+9,FALSE)),"",VLOOKUP($C67&amp;$D67&amp;$G67,Setup!$D$2:$CX$500,COLUMNS($J67:AG67)+9,FALSE))</f>
        <v/>
      </c>
      <c r="AH67" t="str">
        <f>IF(ISBLANK(VLOOKUP($C67&amp;$D67&amp;$G67,Setup!$D$2:$CX$500,COLUMNS($J67:AH67)+9,FALSE)),"",VLOOKUP($C67&amp;$D67&amp;$G67,Setup!$D$2:$CX$500,COLUMNS($J67:AH67)+9,FALSE))</f>
        <v/>
      </c>
      <c r="AI67" t="str">
        <f>IF(ISBLANK(VLOOKUP($C67&amp;$D67&amp;$G67,Setup!$D$2:$CX$500,COLUMNS($J67:AI67)+9,FALSE)),"",VLOOKUP($C67&amp;$D67&amp;$G67,Setup!$D$2:$CX$500,COLUMNS($J67:AI67)+9,FALSE))</f>
        <v/>
      </c>
      <c r="AJ67" t="str">
        <f>IF(ISBLANK(VLOOKUP($C67&amp;$D67&amp;$G67,Setup!$D$2:$CX$500,COLUMNS($J67:AJ67)+9,FALSE)),"",VLOOKUP($C67&amp;$D67&amp;$G67,Setup!$D$2:$CX$500,COLUMNS($J67:AJ67)+9,FALSE))</f>
        <v/>
      </c>
      <c r="AK67" t="str">
        <f>IF(ISBLANK(VLOOKUP($C67&amp;$D67&amp;$G67,Setup!$D$2:$CX$500,COLUMNS($J67:AK67)+9,FALSE)),"",VLOOKUP($C67&amp;$D67&amp;$G67,Setup!$D$2:$CX$500,COLUMNS($J67:AK67)+9,FALSE))</f>
        <v/>
      </c>
      <c r="AL67" t="str">
        <f>IF(ISBLANK(VLOOKUP($C67&amp;$D67&amp;$G67,Setup!$D$2:$CX$500,COLUMNS($J67:AL67)+9,FALSE)),"",VLOOKUP($C67&amp;$D67&amp;$G67,Setup!$D$2:$CX$500,COLUMNS($J67:AL67)+9,FALSE))</f>
        <v/>
      </c>
      <c r="AM67" t="str">
        <f>IF(ISBLANK(VLOOKUP($C67&amp;$D67&amp;$G67,Setup!$D$2:$CX$500,COLUMNS($J67:AM67)+9,FALSE)),"",VLOOKUP($C67&amp;$D67&amp;$G67,Setup!$D$2:$CX$500,COLUMNS($J67:AM67)+9,FALSE))</f>
        <v/>
      </c>
      <c r="AN67" t="str">
        <f>IF(ISBLANK(VLOOKUP($C67&amp;$D67&amp;$G67,Setup!$D$2:$CX$500,COLUMNS($J67:AN67)+9,FALSE)),"",VLOOKUP($C67&amp;$D67&amp;$G67,Setup!$D$2:$CX$500,COLUMNS($J67:AN67)+9,FALSE))</f>
        <v>Offers and Privileges</v>
      </c>
      <c r="AO67" t="str">
        <f>IF(ISBLANK(VLOOKUP($C67&amp;$D67&amp;$G67,Setup!$D$2:$CX$500,COLUMNS($J67:AO67)+9,FALSE)),"",VLOOKUP($C67&amp;$D67&amp;$G67,Setup!$D$2:$CX$500,COLUMNS($J67:AO67)+9,FALSE))</f>
        <v>Bon Appétit</v>
      </c>
      <c r="AP67" t="str">
        <f>IF(ISBLANK(VLOOKUP($C67&amp;$D67&amp;$G67,Setup!$D$2:$CX$500,COLUMNS($J67:AP67)+9,FALSE)),"",VLOOKUP($C67&amp;$D67&amp;$G67,Setup!$D$2:$CX$500,COLUMNS($J67:AP67)+9,FALSE))</f>
        <v>Mastercard® Concierge</v>
      </c>
      <c r="AQ67" t="str">
        <f>IF(ISBLANK(VLOOKUP($C67&amp;$D67&amp;$G67,Setup!$D$2:$CX$500,COLUMNS($J67:AQ67)+9,FALSE)),"",VLOOKUP($C67&amp;$D67&amp;$G67,Setup!$D$2:$CX$500,COLUMNS($J67:AQ67)+9,FALSE))</f>
        <v>Valet Elite Mastercard®</v>
      </c>
      <c r="AR67" t="str">
        <f>IF(ISBLANK(VLOOKUP($C67&amp;$D67&amp;$G67,Setup!$D$2:$CX$500,COLUMNS($J67:AR67)+9,FALSE)),"",VLOOKUP($C67&amp;$D67&amp;$G67,Setup!$D$2:$CX$500,COLUMNS($J67:AR67)+9,FALSE))</f>
        <v>Banamex Presale</v>
      </c>
      <c r="AS67" t="str">
        <f>IF(ISBLANK(VLOOKUP($C67&amp;$D67&amp;$G67,Setup!$D$2:$CX$500,COLUMNS($J67:AS67)+9,FALSE)),"",VLOOKUP($C67&amp;$D67&amp;$G67,Setup!$D$2:$CX$500,COLUMNS($J67:AS67)+9,FALSE))</f>
        <v>Interest-free months</v>
      </c>
      <c r="AT67" t="str">
        <f>IF(ISBLANK(VLOOKUP($C67&amp;$D67&amp;$G67,Setup!$D$2:$CX$500,COLUMNS($J67:AT67)+9,FALSE)),"",VLOOKUP($C67&amp;$D67&amp;$G67,Setup!$D$2:$CX$500,COLUMNS($J67:AT67)+9,FALSE))</f>
        <v>SEE ALL &gt;&gt;</v>
      </c>
      <c r="AU67" t="str">
        <f>IF(ISBLANK(VLOOKUP($C67&amp;$D67&amp;$G67,Setup!$D$2:$CX$500,COLUMNS($J67:AU67)+9,FALSE)),"",VLOOKUP($C67&amp;$D67&amp;$G67,Setup!$D$2:$CX$500,COLUMNS($J67:AU67)+9,FALSE))</f>
        <v/>
      </c>
      <c r="AV67" t="str">
        <f>IF(ISBLANK(VLOOKUP($C67&amp;$D67&amp;$G67,Setup!$D$2:$CX$500,COLUMNS($J67:AV67)+9,FALSE)),"",VLOOKUP($C67&amp;$D67&amp;$G67,Setup!$D$2:$CX$500,COLUMNS($J67:AV67)+9,FALSE))</f>
        <v/>
      </c>
      <c r="AW67" t="str">
        <f>IF(ISBLANK(VLOOKUP($C67&amp;$D67&amp;$G67,Setup!$D$2:$CX$500,COLUMNS($J67:AW67)+9,FALSE)),"",VLOOKUP($C67&amp;$D67&amp;$G67,Setup!$D$2:$CX$500,COLUMNS($J67:AW67)+9,FALSE))</f>
        <v/>
      </c>
      <c r="AX67" t="str">
        <f>IF(ISBLANK(VLOOKUP($C67&amp;$D67&amp;$G67,Setup!$D$2:$CX$500,COLUMNS($J67:AX67)+9,FALSE)),"",VLOOKUP($C67&amp;$D67&amp;$G67,Setup!$D$2:$CX$500,COLUMNS($J67:AX67)+9,FALSE))</f>
        <v>Shop at Partners</v>
      </c>
      <c r="AY67" t="str">
        <f>IF(ISBLANK(VLOOKUP($C67&amp;$D67&amp;$G67,Setup!$D$2:$CX$500,COLUMNS($J67:AY67)+9,FALSE)),"",VLOOKUP($C67&amp;$D67&amp;$G67,Setup!$D$2:$CX$500,COLUMNS($J67:AY67)+9,FALSE))</f>
        <v>Shop with Points</v>
      </c>
      <c r="AZ67" t="str">
        <f>IF(ISBLANK(VLOOKUP($C67&amp;$D67&amp;$G67,Setup!$D$2:$CX$500,COLUMNS($J67:AZ67)+9,FALSE)),"",VLOOKUP($C67&amp;$D67&amp;$G67,Setup!$D$2:$CX$500,COLUMNS($J67:AZ67)+9,FALSE))</f>
        <v>Instant Rewards</v>
      </c>
      <c r="BA67" t="str">
        <f>IF(ISBLANK(VLOOKUP($C67&amp;$D67&amp;$G67,Setup!$D$2:$CX$500,COLUMNS($J67:BA67)+9,FALSE)),"",VLOOKUP($C67&amp;$D67&amp;$G67,Setup!$D$2:$CX$500,COLUMNS($J67:BA67)+9,FALSE))</f>
        <v>SEE ALL &gt;&gt;</v>
      </c>
      <c r="BB67" t="str">
        <f>IF(ISBLANK(VLOOKUP($C67&amp;$D67&amp;$G67,Setup!$D$2:$CX$500,COLUMNS($J67:BB67)+9,FALSE)),"",VLOOKUP($C67&amp;$D67&amp;$G67,Setup!$D$2:$CX$500,COLUMNS($J67:BB67)+9,FALSE))</f>
        <v/>
      </c>
      <c r="BC67" t="str">
        <f>IF(ISBLANK(VLOOKUP($C67&amp;$D67&amp;$G67,Setup!$D$2:$CX$500,COLUMNS($J67:BC67)+9,FALSE)),"",VLOOKUP($C67&amp;$D67&amp;$G67,Setup!$D$2:$CX$500,COLUMNS($J67:BC67)+9,FALSE))</f>
        <v/>
      </c>
      <c r="BD67" t="str">
        <f>IF(ISBLANK(VLOOKUP($C67&amp;$D67&amp;$G67,Setup!$D$2:$CX$500,COLUMNS($J67:BD67)+9,FALSE)),"",VLOOKUP($C67&amp;$D67&amp;$G67,Setup!$D$2:$CX$500,COLUMNS($J67:BD67)+9,FALSE))</f>
        <v/>
      </c>
      <c r="BE67" t="str">
        <f>IF(ISBLANK(VLOOKUP($C67&amp;$D67&amp;$G67,Setup!$D$2:$CX$500,COLUMNS($J67:BE67)+9,FALSE)),"",VLOOKUP($C67&amp;$D67&amp;$G67,Setup!$D$2:$CX$500,COLUMNS($J67:BE67)+9,FALSE))</f>
        <v/>
      </c>
      <c r="BF67" t="str">
        <f>IF(ISBLANK(VLOOKUP($C67&amp;$D67&amp;$G67,Setup!$D$2:$CX$500,COLUMNS($J67:BF67)+9,FALSE)),"",VLOOKUP($C67&amp;$D67&amp;$G67,Setup!$D$2:$CX$500,COLUMNS($J67:BF67)+9,FALSE))</f>
        <v/>
      </c>
      <c r="BG67" t="str">
        <f>IF(ISBLANK(VLOOKUP($C67&amp;$D67&amp;$G67,Setup!$D$2:$CX$500,COLUMNS($J67:BG67)+9,FALSE)),"",VLOOKUP($C67&amp;$D67&amp;$G67,Setup!$D$2:$CX$500,COLUMNS($J67:BG67)+9,FALSE))</f>
        <v/>
      </c>
      <c r="BH67" t="str">
        <f>IF(ISBLANK(VLOOKUP($C67&amp;$D67&amp;$G67,Setup!$D$2:$CX$500,COLUMNS($J67:BH67)+9,FALSE)),"",VLOOKUP($C67&amp;$D67&amp;$G67,Setup!$D$2:$CX$500,COLUMNS($J67:BH67)+9,FALSE))</f>
        <v/>
      </c>
      <c r="BI67" t="str">
        <f>IF(ISBLANK(VLOOKUP($C67&amp;$D67&amp;$G67,Setup!$D$2:$CX$500,COLUMNS($J67:BI67)+9,FALSE)),"",VLOOKUP($C67&amp;$D67&amp;$G67,Setup!$D$2:$CX$500,COLUMNS($J67:BI67)+9,FALSE))</f>
        <v/>
      </c>
      <c r="BJ67" t="str">
        <f>IF(ISBLANK(VLOOKUP($C67&amp;$D67&amp;$G67,Setup!$D$2:$CX$500,COLUMNS($J67:BJ67)+9,FALSE)),"",VLOOKUP($C67&amp;$D67&amp;$G67,Setup!$D$2:$CX$500,COLUMNS($J67:BJ67)+9,FALSE))</f>
        <v/>
      </c>
      <c r="BK67" t="str">
        <f>IF(ISBLANK(VLOOKUP($C67&amp;$D67&amp;$G67,Setup!$D$2:$CX$500,COLUMNS($J67:BK67)+9,FALSE)),"",VLOOKUP($C67&amp;$D67&amp;$G67,Setup!$D$2:$CX$500,COLUMNS($J67:BK67)+9,FALSE))</f>
        <v/>
      </c>
      <c r="BL67" t="str">
        <f>IF(ISBLANK(VLOOKUP($C67&amp;$D67&amp;$G67,Setup!$D$2:$CX$500,COLUMNS($J67:BL67)+9,FALSE)),"",VLOOKUP($C67&amp;$D67&amp;$G67,Setup!$D$2:$CX$500,COLUMNS($J67:BL67)+9,FALSE))</f>
        <v/>
      </c>
      <c r="BM67" t="str">
        <f>IF(ISBLANK(VLOOKUP($C67&amp;$D67&amp;$G67,Setup!$D$2:$CX$500,COLUMNS($J67:BM67)+9,FALSE)),"",VLOOKUP($C67&amp;$D67&amp;$G67,Setup!$D$2:$CX$500,COLUMNS($J67:BM67)+9,FALSE))</f>
        <v/>
      </c>
      <c r="BN67" t="str">
        <f>IF(ISBLANK(VLOOKUP($C67&amp;$D67&amp;$G67,Setup!$D$2:$CX$500,COLUMNS($J67:BN67)+9,FALSE)),"",VLOOKUP($C67&amp;$D67&amp;$G67,Setup!$D$2:$CX$500,COLUMNS($J67:BN67)+9,FALSE))</f>
        <v/>
      </c>
      <c r="BO67" t="str">
        <f>IF(ISBLANK(VLOOKUP($C67&amp;$D67&amp;$G67,Setup!$D$2:$CX$500,COLUMNS($J67:BO67)+9,FALSE)),"",VLOOKUP($C67&amp;$D67&amp;$G67,Setup!$D$2:$CX$500,COLUMNS($J67:BO67)+9,FALSE))</f>
        <v/>
      </c>
      <c r="BP67" t="str">
        <f>IF(ISBLANK(VLOOKUP($C67&amp;$D67&amp;$G67,Setup!$D$2:$CX$500,COLUMNS($J67:BP67)+9,FALSE)),"",VLOOKUP($C67&amp;$D67&amp;$G67,Setup!$D$2:$CX$500,COLUMNS($J67:BP67)+9,FALSE))</f>
        <v/>
      </c>
      <c r="BQ67" t="str">
        <f>IF(ISBLANK(VLOOKUP($C67&amp;$D67&amp;$G67,Setup!$D$2:$CX$500,COLUMNS($J67:BQ67)+9,FALSE)),"",VLOOKUP($C67&amp;$D67&amp;$G67,Setup!$D$2:$CX$500,COLUMNS($J67:BQ67)+9,FALSE))</f>
        <v/>
      </c>
      <c r="BR67" t="str">
        <f>IF(ISBLANK(VLOOKUP($C67&amp;$D67&amp;$G67,Setup!$D$2:$CX$500,COLUMNS($J67:BR67)+9,FALSE)),"",VLOOKUP($C67&amp;$D67&amp;$G67,Setup!$D$2:$CX$500,COLUMNS($J67:BR67)+9,FALSE))</f>
        <v/>
      </c>
      <c r="BS67" t="str">
        <f>IF(ISBLANK(VLOOKUP($C67&amp;$D67&amp;$G67,Setup!$D$2:$CX$500,COLUMNS($J67:BS67)+9,FALSE)),"",VLOOKUP($C67&amp;$D67&amp;$G67,Setup!$D$2:$CX$500,COLUMNS($J67:BS67)+9,FALSE))</f>
        <v/>
      </c>
      <c r="BT67" t="str">
        <f>IF(ISBLANK(VLOOKUP($C67&amp;$D67&amp;$G67,Setup!$D$2:$CX$500,COLUMNS($J67:BT67)+9,FALSE)),"",VLOOKUP($C67&amp;$D67&amp;$G67,Setup!$D$2:$CX$500,COLUMNS($J67:BT67)+9,FALSE))</f>
        <v/>
      </c>
      <c r="BU67" t="str">
        <f>IF(ISBLANK(VLOOKUP($C67&amp;$D67&amp;$G67,Setup!$D$2:$CX$500,COLUMNS($J67:BU67)+9,FALSE)),"",VLOOKUP($C67&amp;$D67&amp;$G67,Setup!$D$2:$CX$500,COLUMNS($J67:BU67)+9,FALSE))</f>
        <v/>
      </c>
      <c r="BV67" t="str">
        <f>IF(ISBLANK(VLOOKUP($C67&amp;$D67&amp;$G67,Setup!$D$2:$CX$500,COLUMNS($J67:BV67)+9,FALSE)),"",VLOOKUP($C67&amp;$D67&amp;$G67,Setup!$D$2:$CX$500,COLUMNS($J67:BV67)+9,FALSE))</f>
        <v/>
      </c>
      <c r="BW67" t="str">
        <f>IF(ISBLANK(VLOOKUP($C67&amp;$D67&amp;$G67,Setup!$D$2:$CX$500,COLUMNS($J67:BW67)+9,FALSE)),"",VLOOKUP($C67&amp;$D67&amp;$G67,Setup!$D$2:$CX$500,COLUMNS($J67:BW67)+9,FALSE))</f>
        <v/>
      </c>
      <c r="BX67" t="str">
        <f>IF(ISBLANK(VLOOKUP($C67&amp;$D67&amp;$G67,Setup!$D$2:$CX$500,COLUMNS($J67:BX67)+9,FALSE)),"",VLOOKUP($C67&amp;$D67&amp;$G67,Setup!$D$2:$CX$500,COLUMNS($J67:BX67)+9,FALSE))</f>
        <v/>
      </c>
      <c r="BY67" t="str">
        <f>IF(ISBLANK(VLOOKUP($C67&amp;$D67&amp;$G67,Setup!$D$2:$CX$500,COLUMNS($J67:BY67)+9,FALSE)),"",VLOOKUP($C67&amp;$D67&amp;$G67,Setup!$D$2:$CX$500,COLUMNS($J67:BY67)+9,FALSE))</f>
        <v/>
      </c>
      <c r="BZ67" t="str">
        <f>IF(ISBLANK(VLOOKUP($C67&amp;$D67&amp;$G67,Setup!$D$2:$CX$500,COLUMNS($J67:BZ67)+9,FALSE)),"",VLOOKUP($C67&amp;$D67&amp;$G67,Setup!$D$2:$CX$500,COLUMNS($J67:BZ67)+9,FALSE))</f>
        <v/>
      </c>
      <c r="CA67" t="str">
        <f>IF(ISBLANK(VLOOKUP($C67&amp;$D67&amp;$G67,Setup!$D$2:$CX$500,COLUMNS($J67:CA67)+9,FALSE)),"",VLOOKUP($C67&amp;$D67&amp;$G67,Setup!$D$2:$CX$500,COLUMNS($J67:CA67)+9,FALSE))</f>
        <v/>
      </c>
      <c r="CB67" t="str">
        <f>IF(ISBLANK(VLOOKUP($C67&amp;$D67&amp;$G67,Setup!$D$2:$CX$500,COLUMNS($J67:CB67)+9,FALSE)),"",VLOOKUP($C67&amp;$D67&amp;$G67,Setup!$D$2:$CX$500,COLUMNS($J67:CB67)+9,FALSE))</f>
        <v/>
      </c>
      <c r="CC67" t="str">
        <f>IF(ISBLANK(VLOOKUP($C67&amp;$D67&amp;$G67,Setup!$D$2:$CX$500,COLUMNS($J67:CC67)+9,FALSE)),"",VLOOKUP($C67&amp;$D67&amp;$G67,Setup!$D$2:$CX$500,COLUMNS($J67:CC67)+9,FALSE))</f>
        <v/>
      </c>
      <c r="CD67" t="str">
        <f>IF(ISBLANK(VLOOKUP($C67&amp;$D67&amp;$G67,Setup!$D$2:$CX$500,COLUMNS($J67:CD67)+9,FALSE)),"",VLOOKUP($C67&amp;$D67&amp;$G67,Setup!$D$2:$CX$500,COLUMNS($J67:CD67)+9,FALSE))</f>
        <v/>
      </c>
      <c r="CE67" t="str">
        <f>IF(ISBLANK(VLOOKUP($C67&amp;$D67&amp;$G67,Setup!$D$2:$CX$500,COLUMNS($J67:CE67)+9,FALSE)),"",VLOOKUP($C67&amp;$D67&amp;$G67,Setup!$D$2:$CX$500,COLUMNS($J67:CE67)+9,FALSE))</f>
        <v/>
      </c>
      <c r="CF67" t="str">
        <f>IF(ISBLANK(VLOOKUP($C67&amp;$D67&amp;$G67,Setup!$D$2:$CX$500,COLUMNS($J67:CF67)+9,FALSE)),"",VLOOKUP($C67&amp;$D67&amp;$G67,Setup!$D$2:$CX$500,COLUMNS($J67:CF67)+9,FALSE))</f>
        <v/>
      </c>
      <c r="CG67" t="str">
        <f>IF(ISBLANK(VLOOKUP($C67&amp;$D67&amp;$G67,Setup!$D$2:$CX$500,COLUMNS($J67:CG67)+9,FALSE)),"",VLOOKUP($C67&amp;$D67&amp;$G67,Setup!$D$2:$CX$500,COLUMNS($J67:CG67)+9,FALSE))</f>
        <v/>
      </c>
      <c r="CH67" t="str">
        <f>IF(ISBLANK(VLOOKUP($C67&amp;$D67&amp;$G67,Setup!$D$2:$CX$500,COLUMNS($J67:CH67)+9,FALSE)),"",VLOOKUP($C67&amp;$D67&amp;$G67,Setup!$D$2:$CX$500,COLUMNS($J67:CH67)+9,FALSE))</f>
        <v/>
      </c>
      <c r="CI67" t="str">
        <f>IF(ISBLANK(VLOOKUP($C67&amp;$D67&amp;$G67,Setup!$D$2:$CX$500,COLUMNS($J67:CI67)+9,FALSE)),"",VLOOKUP($C67&amp;$D67&amp;$G67,Setup!$D$2:$CX$500,COLUMNS($J67:CI67)+9,FALSE))</f>
        <v/>
      </c>
      <c r="CJ67" t="str">
        <f>IF(ISBLANK(VLOOKUP($C67&amp;$D67&amp;$G67,Setup!$D$2:$CX$500,COLUMNS($J67:CJ67)+9,FALSE)),"",VLOOKUP($C67&amp;$D67&amp;$G67,Setup!$D$2:$CX$500,COLUMNS($J67:CJ67)+9,FALSE))</f>
        <v/>
      </c>
      <c r="CK67" t="str">
        <f>IF(ISBLANK(VLOOKUP($C67&amp;$D67&amp;$G67,Setup!$D$2:$CX$500,COLUMNS($J67:CK67)+9,FALSE)),"",VLOOKUP($C67&amp;$D67&amp;$G67,Setup!$D$2:$CX$500,COLUMNS($J67:CK67)+9,FALSE))</f>
        <v/>
      </c>
      <c r="CL67" t="str">
        <f>IF(ISBLANK(VLOOKUP($C67&amp;$D67&amp;$G67,Setup!$D$2:$CX$500,COLUMNS($J67:CL67)+9,FALSE)),"",VLOOKUP($C67&amp;$D67&amp;$G67,Setup!$D$2:$CX$500,COLUMNS($J67:CL67)+9,FALSE))</f>
        <v/>
      </c>
      <c r="CM67" t="str">
        <f>IF(ISBLANK(VLOOKUP($C67&amp;$D67&amp;$G67,Setup!$D$2:$CX$500,COLUMNS($J67:CM67)+9,FALSE)),"",VLOOKUP($C67&amp;$D67&amp;$G67,Setup!$D$2:$CX$500,COLUMNS($J67:CM67)+9,FALSE))</f>
        <v/>
      </c>
      <c r="CN67" t="str">
        <f>IF(ISBLANK(VLOOKUP($C67&amp;$D67&amp;$G67,Setup!$D$2:$CX$500,COLUMNS($J67:CN67)+9,FALSE)),"",VLOOKUP($C67&amp;$D67&amp;$G67,Setup!$D$2:$CX$500,COLUMNS($J67:CN67)+9,FALSE))</f>
        <v/>
      </c>
      <c r="CO67" t="str">
        <f>IF(ISBLANK(VLOOKUP($C67&amp;$D67&amp;$G67,Setup!$D$2:$CX$500,COLUMNS($J67:CO67)+9,FALSE)),"",VLOOKUP($C67&amp;$D67&amp;$G67,Setup!$D$2:$CX$500,COLUMNS($J67:CO67)+9,FALSE))</f>
        <v/>
      </c>
      <c r="CP67" t="str">
        <f>IF(ISBLANK(VLOOKUP($C67&amp;$D67&amp;$G67,Setup!$D$2:$CX$500,COLUMNS($J67:CP67)+9,FALSE)),"",VLOOKUP($C67&amp;$D67&amp;$G67,Setup!$D$2:$CX$500,COLUMNS($J67:CP67)+9,FALSE))</f>
        <v/>
      </c>
      <c r="CQ67" t="str">
        <f>IF(ISBLANK(VLOOKUP($C67&amp;$D67&amp;$G67,Setup!$D$2:$CX$500,COLUMNS($J67:CQ67)+9,FALSE)),"",VLOOKUP($C67&amp;$D67&amp;$G67,Setup!$D$2:$CX$500,COLUMNS($J67:CQ67)+9,FALSE))</f>
        <v/>
      </c>
      <c r="CR67" t="str">
        <f>IF(ISBLANK(VLOOKUP($C67&amp;$D67&amp;$G67,Setup!$D$2:$CX$500,COLUMNS($J67:CR67)+9,FALSE)),"",VLOOKUP($C67&amp;$D67&amp;$G67,Setup!$D$2:$CX$500,COLUMNS($J67:CR67)+9,FALSE))</f>
        <v/>
      </c>
      <c r="CS67" t="str">
        <f>IF(ISBLANK(VLOOKUP($C67&amp;$D67&amp;$G67,Setup!$D$2:$CX$500,COLUMNS($J67:CS67)+9,FALSE)),"",VLOOKUP($C67&amp;$D67&amp;$G67,Setup!$D$2:$CX$500,COLUMNS($J67:CS67)+9,FALSE))</f>
        <v/>
      </c>
      <c r="CT67" t="str">
        <f>IF(ISBLANK(VLOOKUP($C67&amp;$D67&amp;$G67,Setup!$D$2:$CX$500,COLUMNS($J67:CT67)+9,FALSE)),"",VLOOKUP($C67&amp;$D67&amp;$G67,Setup!$D$2:$CX$500,COLUMNS($J67:CT67)+9,FALSE))</f>
        <v/>
      </c>
      <c r="CU67" t="str">
        <f>IF(ISBLANK(VLOOKUP($C67&amp;$D67&amp;$G67,Setup!$D$2:$CX$500,COLUMNS($J67:CU67)+9,FALSE)),"",VLOOKUP($C67&amp;$D67&amp;$G67,Setup!$D$2:$CX$500,COLUMNS($J67:CU67)+9,FALSE))</f>
        <v/>
      </c>
    </row>
    <row r="68" spans="1:99" x14ac:dyDescent="0.25">
      <c r="A68" t="s">
        <v>515</v>
      </c>
      <c r="B68" t="s">
        <v>156</v>
      </c>
      <c r="C68" s="1" t="s">
        <v>23</v>
      </c>
      <c r="D68" s="1" t="s">
        <v>222</v>
      </c>
      <c r="E68" s="1" t="s">
        <v>616</v>
      </c>
      <c r="F68" s="1" t="s">
        <v>221</v>
      </c>
      <c r="G68" s="1" t="s">
        <v>226</v>
      </c>
      <c r="H68" s="1" t="s">
        <v>617</v>
      </c>
      <c r="I68" s="1" t="s">
        <v>614</v>
      </c>
      <c r="J68" t="str">
        <f>IF(ISBLANK(VLOOKUP($C68&amp;$D68&amp;$G68,Setup!$D$2:$CX$500,COLUMNS($J68:J68)+9,FALSE)),"",VLOOKUP($C68&amp;$D68&amp;$G68,Setup!$D$2:$CX$500,COLUMNS($J68:J68)+9,FALSE))</f>
        <v>Catálogo de Productos</v>
      </c>
      <c r="K68" t="str">
        <f>IF(ISBLANK(VLOOKUP($C68&amp;$D68&amp;$G68,Setup!$D$2:$CX$500,COLUMNS($J68:K68)+9,FALSE)),"",VLOOKUP($C68&amp;$D68&amp;$G68,Setup!$D$2:$CX$500,COLUMNS($J68:K68)+9,FALSE))</f>
        <v>VER TODAS LAS MARCAS &gt;&gt;</v>
      </c>
      <c r="L68" t="str">
        <f>IF(ISBLANK(VLOOKUP($C68&amp;$D68&amp;$G68,Setup!$D$2:$CX$500,COLUMNS($J68:L68)+9,FALSE)),"",VLOOKUP($C68&amp;$D68&amp;$G68,Setup!$D$2:$CX$500,COLUMNS($J68:L68)+9,FALSE))</f>
        <v/>
      </c>
      <c r="M68" t="str">
        <f>IF(ISBLANK(VLOOKUP($C68&amp;$D68&amp;$G68,Setup!$D$2:$CX$500,COLUMNS($J68:M68)+9,FALSE)),"",VLOOKUP($C68&amp;$D68&amp;$G68,Setup!$D$2:$CX$500,COLUMNS($J68:M68)+9,FALSE))</f>
        <v/>
      </c>
      <c r="N68" t="str">
        <f>IF(ISBLANK(VLOOKUP($C68&amp;$D68&amp;$G68,Setup!$D$2:$CX$500,COLUMNS($J68:N68)+9,FALSE)),"",VLOOKUP($C68&amp;$D68&amp;$G68,Setup!$D$2:$CX$500,COLUMNS($J68:N68)+9,FALSE))</f>
        <v/>
      </c>
      <c r="O68" t="str">
        <f>IF(ISBLANK(VLOOKUP($C68&amp;$D68&amp;$G68,Setup!$D$2:$CX$500,COLUMNS($J68:O68)+9,FALSE)),"",VLOOKUP($C68&amp;$D68&amp;$G68,Setup!$D$2:$CX$500,COLUMNS($J68:O68)+9,FALSE))</f>
        <v/>
      </c>
      <c r="P68" t="str">
        <f>IF(ISBLANK(VLOOKUP($C68&amp;$D68&amp;$G68,Setup!$D$2:$CX$500,COLUMNS($J68:P68)+9,FALSE)),"",VLOOKUP($C68&amp;$D68&amp;$G68,Setup!$D$2:$CX$500,COLUMNS($J68:P68)+9,FALSE))</f>
        <v/>
      </c>
      <c r="Q68" t="str">
        <f>IF(ISBLANK(VLOOKUP($C68&amp;$D68&amp;$G68,Setup!$D$2:$CX$500,COLUMNS($J68:Q68)+9,FALSE)),"",VLOOKUP($C68&amp;$D68&amp;$G68,Setup!$D$2:$CX$500,COLUMNS($J68:Q68)+9,FALSE))</f>
        <v/>
      </c>
      <c r="R68" t="str">
        <f>IF(ISBLANK(VLOOKUP($C68&amp;$D68&amp;$G68,Setup!$D$2:$CX$500,COLUMNS($J68:R68)+9,FALSE)),"",VLOOKUP($C68&amp;$D68&amp;$G68,Setup!$D$2:$CX$500,COLUMNS($J68:R68)+9,FALSE))</f>
        <v/>
      </c>
      <c r="S68" t="str">
        <f>IF(ISBLANK(VLOOKUP($C68&amp;$D68&amp;$G68,Setup!$D$2:$CX$500,COLUMNS($J68:S68)+9,FALSE)),"",VLOOKUP($C68&amp;$D68&amp;$G68,Setup!$D$2:$CX$500,COLUMNS($J68:S68)+9,FALSE))</f>
        <v/>
      </c>
      <c r="T68" t="str">
        <f>IF(ISBLANK(VLOOKUP($C68&amp;$D68&amp;$G68,Setup!$D$2:$CX$500,COLUMNS($J68:T68)+9,FALSE)),"",VLOOKUP($C68&amp;$D68&amp;$G68,Setup!$D$2:$CX$500,COLUMNS($J68:T68)+9,FALSE))</f>
        <v>Viajes</v>
      </c>
      <c r="U68" t="str">
        <f>IF(ISBLANK(VLOOKUP($C68&amp;$D68&amp;$G68,Setup!$D$2:$CX$500,COLUMNS($J68:U68)+9,FALSE)),"",VLOOKUP($C68&amp;$D68&amp;$G68,Setup!$D$2:$CX$500,COLUMNS($J68:U68)+9,FALSE))</f>
        <v>Transferencia de puntos</v>
      </c>
      <c r="V68" t="str">
        <f>IF(ISBLANK(VLOOKUP($C68&amp;$D68&amp;$G68,Setup!$D$2:$CX$500,COLUMNS($J68:V68)+9,FALSE)),"",VLOOKUP($C68&amp;$D68&amp;$G68,Setup!$D$2:$CX$500,COLUMNS($J68:V68)+9,FALSE))</f>
        <v>Avión</v>
      </c>
      <c r="W68" t="str">
        <f>IF(ISBLANK(VLOOKUP($C68&amp;$D68&amp;$G68,Setup!$D$2:$CX$500,COLUMNS($J68:W68)+9,FALSE)),"",VLOOKUP($C68&amp;$D68&amp;$G68,Setup!$D$2:$CX$500,COLUMNS($J68:W68)+9,FALSE))</f>
        <v>Hotel</v>
      </c>
      <c r="X68" t="str">
        <f>IF(ISBLANK(VLOOKUP($C68&amp;$D68&amp;$G68,Setup!$D$2:$CX$500,COLUMNS($J68:X68)+9,FALSE)),"",VLOOKUP($C68&amp;$D68&amp;$G68,Setup!$D$2:$CX$500,COLUMNS($J68:X68)+9,FALSE))</f>
        <v>Renta de Auto</v>
      </c>
      <c r="Y68" t="str">
        <f>IF(ISBLANK(VLOOKUP($C68&amp;$D68&amp;$G68,Setup!$D$2:$CX$500,COLUMNS($J68:Y68)+9,FALSE)),"",VLOOKUP($C68&amp;$D68&amp;$G68,Setup!$D$2:$CX$500,COLUMNS($J68:Y68)+9,FALSE))</f>
        <v>Ofertas</v>
      </c>
      <c r="Z68" t="str">
        <f>IF(ISBLANK(VLOOKUP($C68&amp;$D68&amp;$G68,Setup!$D$2:$CX$500,COLUMNS($J68:Z68)+9,FALSE)),"",VLOOKUP($C68&amp;$D68&amp;$G68,Setup!$D$2:$CX$500,COLUMNS($J68:Z68)+9,FALSE))</f>
        <v>Mis viajes</v>
      </c>
      <c r="AA68" t="str">
        <f>IF(ISBLANK(VLOOKUP($C68&amp;$D68&amp;$G68,Setup!$D$2:$CX$500,COLUMNS($J68:AA68)+9,FALSE)),"",VLOOKUP($C68&amp;$D68&amp;$G68,Setup!$D$2:$CX$500,COLUMNS($J68:AA68)+9,FALSE))</f>
        <v>Itinerario</v>
      </c>
      <c r="AB68" t="str">
        <f>IF(ISBLANK(VLOOKUP($C68&amp;$D68&amp;$G68,Setup!$D$2:$CX$500,COLUMNS($J68:AB68)+9,FALSE)),"",VLOOKUP($C68&amp;$D68&amp;$G68,Setup!$D$2:$CX$500,COLUMNS($J68:AB68)+9,FALSE))</f>
        <v>Actividades</v>
      </c>
      <c r="AC68" t="str">
        <f>IF(ISBLANK(VLOOKUP($C68&amp;$D68&amp;$G68,Setup!$D$2:$CX$500,COLUMNS($J68:AC68)+9,FALSE)),"",VLOOKUP($C68&amp;$D68&amp;$G68,Setup!$D$2:$CX$500,COLUMNS($J68:AC68)+9,FALSE))</f>
        <v/>
      </c>
      <c r="AD68" t="str">
        <f>IF(ISBLANK(VLOOKUP($C68&amp;$D68&amp;$G68,Setup!$D$2:$CX$500,COLUMNS($J68:AD68)+9,FALSE)),"",VLOOKUP($C68&amp;$D68&amp;$G68,Setup!$D$2:$CX$500,COLUMNS($J68:AD68)+9,FALSE))</f>
        <v>Recompensas en Efectivo</v>
      </c>
      <c r="AE68" t="str">
        <f>IF(ISBLANK(VLOOKUP($C68&amp;$D68&amp;$G68,Setup!$D$2:$CX$500,COLUMNS($J68:AE68)+9,FALSE)),"",VLOOKUP($C68&amp;$D68&amp;$G68,Setup!$D$2:$CX$500,COLUMNS($J68:AE68)+9,FALSE))</f>
        <v>Certificados Electrónicos</v>
      </c>
      <c r="AF68" t="str">
        <f>IF(ISBLANK(VLOOKUP($C68&amp;$D68&amp;$G68,Setup!$D$2:$CX$500,COLUMNS($J68:AF68)+9,FALSE)),"",VLOOKUP($C68&amp;$D68&amp;$G68,Setup!$D$2:$CX$500,COLUMNS($J68:AF68)+9,FALSE))</f>
        <v>Comisión Anual de la Tarjeta</v>
      </c>
      <c r="AG68" t="str">
        <f>IF(ISBLANK(VLOOKUP($C68&amp;$D68&amp;$G68,Setup!$D$2:$CX$500,COLUMNS($J68:AG68)+9,FALSE)),"",VLOOKUP($C68&amp;$D68&amp;$G68,Setup!$D$2:$CX$500,COLUMNS($J68:AG68)+9,FALSE))</f>
        <v/>
      </c>
      <c r="AH68" t="str">
        <f>IF(ISBLANK(VLOOKUP($C68&amp;$D68&amp;$G68,Setup!$D$2:$CX$500,COLUMNS($J68:AH68)+9,FALSE)),"",VLOOKUP($C68&amp;$D68&amp;$G68,Setup!$D$2:$CX$500,COLUMNS($J68:AH68)+9,FALSE))</f>
        <v/>
      </c>
      <c r="AI68" t="str">
        <f>IF(ISBLANK(VLOOKUP($C68&amp;$D68&amp;$G68,Setup!$D$2:$CX$500,COLUMNS($J68:AI68)+9,FALSE)),"",VLOOKUP($C68&amp;$D68&amp;$G68,Setup!$D$2:$CX$500,COLUMNS($J68:AI68)+9,FALSE))</f>
        <v/>
      </c>
      <c r="AJ68" t="str">
        <f>IF(ISBLANK(VLOOKUP($C68&amp;$D68&amp;$G68,Setup!$D$2:$CX$500,COLUMNS($J68:AJ68)+9,FALSE)),"",VLOOKUP($C68&amp;$D68&amp;$G68,Setup!$D$2:$CX$500,COLUMNS($J68:AJ68)+9,FALSE))</f>
        <v/>
      </c>
      <c r="AK68" t="str">
        <f>IF(ISBLANK(VLOOKUP($C68&amp;$D68&amp;$G68,Setup!$D$2:$CX$500,COLUMNS($J68:AK68)+9,FALSE)),"",VLOOKUP($C68&amp;$D68&amp;$G68,Setup!$D$2:$CX$500,COLUMNS($J68:AK68)+9,FALSE))</f>
        <v/>
      </c>
      <c r="AL68" t="str">
        <f>IF(ISBLANK(VLOOKUP($C68&amp;$D68&amp;$G68,Setup!$D$2:$CX$500,COLUMNS($J68:AL68)+9,FALSE)),"",VLOOKUP($C68&amp;$D68&amp;$G68,Setup!$D$2:$CX$500,COLUMNS($J68:AL68)+9,FALSE))</f>
        <v/>
      </c>
      <c r="AM68" t="str">
        <f>IF(ISBLANK(VLOOKUP($C68&amp;$D68&amp;$G68,Setup!$D$2:$CX$500,COLUMNS($J68:AM68)+9,FALSE)),"",VLOOKUP($C68&amp;$D68&amp;$G68,Setup!$D$2:$CX$500,COLUMNS($J68:AM68)+9,FALSE))</f>
        <v/>
      </c>
      <c r="AN68" t="str">
        <f>IF(ISBLANK(VLOOKUP($C68&amp;$D68&amp;$G68,Setup!$D$2:$CX$500,COLUMNS($J68:AN68)+9,FALSE)),"",VLOOKUP($C68&amp;$D68&amp;$G68,Setup!$D$2:$CX$500,COLUMNS($J68:AN68)+9,FALSE))</f>
        <v>Ofertas y Privilegios</v>
      </c>
      <c r="AO68" t="str">
        <f>IF(ISBLANK(VLOOKUP($C68&amp;$D68&amp;$G68,Setup!$D$2:$CX$500,COLUMNS($J68:AO68)+9,FALSE)),"",VLOOKUP($C68&amp;$D68&amp;$G68,Setup!$D$2:$CX$500,COLUMNS($J68:AO68)+9,FALSE))</f>
        <v>Bon Appétit</v>
      </c>
      <c r="AP68" t="str">
        <f>IF(ISBLANK(VLOOKUP($C68&amp;$D68&amp;$G68,Setup!$D$2:$CX$500,COLUMNS($J68:AP68)+9,FALSE)),"",VLOOKUP($C68&amp;$D68&amp;$G68,Setup!$D$2:$CX$500,COLUMNS($J68:AP68)+9,FALSE))</f>
        <v>Tu Concierge Mastercard®</v>
      </c>
      <c r="AQ68" t="str">
        <f>IF(ISBLANK(VLOOKUP($C68&amp;$D68&amp;$G68,Setup!$D$2:$CX$500,COLUMNS($J68:AQ68)+9,FALSE)),"",VLOOKUP($C68&amp;$D68&amp;$G68,Setup!$D$2:$CX$500,COLUMNS($J68:AQ68)+9,FALSE))</f>
        <v>Elite Valet Mastercard®</v>
      </c>
      <c r="AR68" t="str">
        <f>IF(ISBLANK(VLOOKUP($C68&amp;$D68&amp;$G68,Setup!$D$2:$CX$500,COLUMNS($J68:AR68)+9,FALSE)),"",VLOOKUP($C68&amp;$D68&amp;$G68,Setup!$D$2:$CX$500,COLUMNS($J68:AR68)+9,FALSE))</f>
        <v>Preventa Banamex</v>
      </c>
      <c r="AS68" t="str">
        <f>IF(ISBLANK(VLOOKUP($C68&amp;$D68&amp;$G68,Setup!$D$2:$CX$500,COLUMNS($J68:AS68)+9,FALSE)),"",VLOOKUP($C68&amp;$D68&amp;$G68,Setup!$D$2:$CX$500,COLUMNS($J68:AS68)+9,FALSE))</f>
        <v>Meses sin intereses</v>
      </c>
      <c r="AT68" t="str">
        <f>IF(ISBLANK(VLOOKUP($C68&amp;$D68&amp;$G68,Setup!$D$2:$CX$500,COLUMNS($J68:AT68)+9,FALSE)),"",VLOOKUP($C68&amp;$D68&amp;$G68,Setup!$D$2:$CX$500,COLUMNS($J68:AT68)+9,FALSE))</f>
        <v>VER TODAS LAS OPCIONES »</v>
      </c>
      <c r="AU68" t="str">
        <f>IF(ISBLANK(VLOOKUP($C68&amp;$D68&amp;$G68,Setup!$D$2:$CX$500,COLUMNS($J68:AU68)+9,FALSE)),"",VLOOKUP($C68&amp;$D68&amp;$G68,Setup!$D$2:$CX$500,COLUMNS($J68:AU68)+9,FALSE))</f>
        <v/>
      </c>
      <c r="AV68" t="str">
        <f>IF(ISBLANK(VLOOKUP($C68&amp;$D68&amp;$G68,Setup!$D$2:$CX$500,COLUMNS($J68:AV68)+9,FALSE)),"",VLOOKUP($C68&amp;$D68&amp;$G68,Setup!$D$2:$CX$500,COLUMNS($J68:AV68)+9,FALSE))</f>
        <v/>
      </c>
      <c r="AW68" t="str">
        <f>IF(ISBLANK(VLOOKUP($C68&amp;$D68&amp;$G68,Setup!$D$2:$CX$500,COLUMNS($J68:AW68)+9,FALSE)),"",VLOOKUP($C68&amp;$D68&amp;$G68,Setup!$D$2:$CX$500,COLUMNS($J68:AW68)+9,FALSE))</f>
        <v/>
      </c>
      <c r="AX68" t="str">
        <f>IF(ISBLANK(VLOOKUP($C68&amp;$D68&amp;$G68,Setup!$D$2:$CX$500,COLUMNS($J68:AX68)+9,FALSE)),"",VLOOKUP($C68&amp;$D68&amp;$G68,Setup!$D$2:$CX$500,COLUMNS($J68:AX68)+9,FALSE))</f>
        <v>Comprar en las tiendas participantes</v>
      </c>
      <c r="AY68" t="str">
        <f>IF(ISBLANK(VLOOKUP($C68&amp;$D68&amp;$G68,Setup!$D$2:$CX$500,COLUMNS($J68:AY68)+9,FALSE)),"",VLOOKUP($C68&amp;$D68&amp;$G68,Setup!$D$2:$CX$500,COLUMNS($J68:AY68)+9,FALSE))</f>
        <v>Shop with Points</v>
      </c>
      <c r="AZ68" t="str">
        <f>IF(ISBLANK(VLOOKUP($C68&amp;$D68&amp;$G68,Setup!$D$2:$CX$500,COLUMNS($J68:AZ68)+9,FALSE)),"",VLOOKUP($C68&amp;$D68&amp;$G68,Setup!$D$2:$CX$500,COLUMNS($J68:AZ68)+9,FALSE))</f>
        <v>Recompensas al instante</v>
      </c>
      <c r="BA68" t="str">
        <f>IF(ISBLANK(VLOOKUP($C68&amp;$D68&amp;$G68,Setup!$D$2:$CX$500,COLUMNS($J68:BA68)+9,FALSE)),"",VLOOKUP($C68&amp;$D68&amp;$G68,Setup!$D$2:$CX$500,COLUMNS($J68:BA68)+9,FALSE))</f>
        <v>VER TODAS LAS OPCIONES &gt;&gt;</v>
      </c>
      <c r="BB68" t="str">
        <f>IF(ISBLANK(VLOOKUP($C68&amp;$D68&amp;$G68,Setup!$D$2:$CX$500,COLUMNS($J68:BB68)+9,FALSE)),"",VLOOKUP($C68&amp;$D68&amp;$G68,Setup!$D$2:$CX$500,COLUMNS($J68:BB68)+9,FALSE))</f>
        <v/>
      </c>
      <c r="BC68" t="str">
        <f>IF(ISBLANK(VLOOKUP($C68&amp;$D68&amp;$G68,Setup!$D$2:$CX$500,COLUMNS($J68:BC68)+9,FALSE)),"",VLOOKUP($C68&amp;$D68&amp;$G68,Setup!$D$2:$CX$500,COLUMNS($J68:BC68)+9,FALSE))</f>
        <v/>
      </c>
      <c r="BD68" t="str">
        <f>IF(ISBLANK(VLOOKUP($C68&amp;$D68&amp;$G68,Setup!$D$2:$CX$500,COLUMNS($J68:BD68)+9,FALSE)),"",VLOOKUP($C68&amp;$D68&amp;$G68,Setup!$D$2:$CX$500,COLUMNS($J68:BD68)+9,FALSE))</f>
        <v/>
      </c>
      <c r="BE68" t="str">
        <f>IF(ISBLANK(VLOOKUP($C68&amp;$D68&amp;$G68,Setup!$D$2:$CX$500,COLUMNS($J68:BE68)+9,FALSE)),"",VLOOKUP($C68&amp;$D68&amp;$G68,Setup!$D$2:$CX$500,COLUMNS($J68:BE68)+9,FALSE))</f>
        <v/>
      </c>
      <c r="BF68" t="str">
        <f>IF(ISBLANK(VLOOKUP($C68&amp;$D68&amp;$G68,Setup!$D$2:$CX$500,COLUMNS($J68:BF68)+9,FALSE)),"",VLOOKUP($C68&amp;$D68&amp;$G68,Setup!$D$2:$CX$500,COLUMNS($J68:BF68)+9,FALSE))</f>
        <v/>
      </c>
      <c r="BG68" t="str">
        <f>IF(ISBLANK(VLOOKUP($C68&amp;$D68&amp;$G68,Setup!$D$2:$CX$500,COLUMNS($J68:BG68)+9,FALSE)),"",VLOOKUP($C68&amp;$D68&amp;$G68,Setup!$D$2:$CX$500,COLUMNS($J68:BG68)+9,FALSE))</f>
        <v/>
      </c>
      <c r="BH68" t="str">
        <f>IF(ISBLANK(VLOOKUP($C68&amp;$D68&amp;$G68,Setup!$D$2:$CX$500,COLUMNS($J68:BH68)+9,FALSE)),"",VLOOKUP($C68&amp;$D68&amp;$G68,Setup!$D$2:$CX$500,COLUMNS($J68:BH68)+9,FALSE))</f>
        <v/>
      </c>
      <c r="BI68" t="str">
        <f>IF(ISBLANK(VLOOKUP($C68&amp;$D68&amp;$G68,Setup!$D$2:$CX$500,COLUMNS($J68:BI68)+9,FALSE)),"",VLOOKUP($C68&amp;$D68&amp;$G68,Setup!$D$2:$CX$500,COLUMNS($J68:BI68)+9,FALSE))</f>
        <v/>
      </c>
      <c r="BJ68" t="str">
        <f>IF(ISBLANK(VLOOKUP($C68&amp;$D68&amp;$G68,Setup!$D$2:$CX$500,COLUMNS($J68:BJ68)+9,FALSE)),"",VLOOKUP($C68&amp;$D68&amp;$G68,Setup!$D$2:$CX$500,COLUMNS($J68:BJ68)+9,FALSE))</f>
        <v/>
      </c>
      <c r="BK68" t="str">
        <f>IF(ISBLANK(VLOOKUP($C68&amp;$D68&amp;$G68,Setup!$D$2:$CX$500,COLUMNS($J68:BK68)+9,FALSE)),"",VLOOKUP($C68&amp;$D68&amp;$G68,Setup!$D$2:$CX$500,COLUMNS($J68:BK68)+9,FALSE))</f>
        <v/>
      </c>
      <c r="BL68" t="str">
        <f>IF(ISBLANK(VLOOKUP($C68&amp;$D68&amp;$G68,Setup!$D$2:$CX$500,COLUMNS($J68:BL68)+9,FALSE)),"",VLOOKUP($C68&amp;$D68&amp;$G68,Setup!$D$2:$CX$500,COLUMNS($J68:BL68)+9,FALSE))</f>
        <v/>
      </c>
      <c r="BM68" t="str">
        <f>IF(ISBLANK(VLOOKUP($C68&amp;$D68&amp;$G68,Setup!$D$2:$CX$500,COLUMNS($J68:BM68)+9,FALSE)),"",VLOOKUP($C68&amp;$D68&amp;$G68,Setup!$D$2:$CX$500,COLUMNS($J68:BM68)+9,FALSE))</f>
        <v/>
      </c>
      <c r="BN68" t="str">
        <f>IF(ISBLANK(VLOOKUP($C68&amp;$D68&amp;$G68,Setup!$D$2:$CX$500,COLUMNS($J68:BN68)+9,FALSE)),"",VLOOKUP($C68&amp;$D68&amp;$G68,Setup!$D$2:$CX$500,COLUMNS($J68:BN68)+9,FALSE))</f>
        <v/>
      </c>
      <c r="BO68" t="str">
        <f>IF(ISBLANK(VLOOKUP($C68&amp;$D68&amp;$G68,Setup!$D$2:$CX$500,COLUMNS($J68:BO68)+9,FALSE)),"",VLOOKUP($C68&amp;$D68&amp;$G68,Setup!$D$2:$CX$500,COLUMNS($J68:BO68)+9,FALSE))</f>
        <v/>
      </c>
      <c r="BP68" t="str">
        <f>IF(ISBLANK(VLOOKUP($C68&amp;$D68&amp;$G68,Setup!$D$2:$CX$500,COLUMNS($J68:BP68)+9,FALSE)),"",VLOOKUP($C68&amp;$D68&amp;$G68,Setup!$D$2:$CX$500,COLUMNS($J68:BP68)+9,FALSE))</f>
        <v/>
      </c>
      <c r="BQ68" t="str">
        <f>IF(ISBLANK(VLOOKUP($C68&amp;$D68&amp;$G68,Setup!$D$2:$CX$500,COLUMNS($J68:BQ68)+9,FALSE)),"",VLOOKUP($C68&amp;$D68&amp;$G68,Setup!$D$2:$CX$500,COLUMNS($J68:BQ68)+9,FALSE))</f>
        <v/>
      </c>
      <c r="BR68" t="str">
        <f>IF(ISBLANK(VLOOKUP($C68&amp;$D68&amp;$G68,Setup!$D$2:$CX$500,COLUMNS($J68:BR68)+9,FALSE)),"",VLOOKUP($C68&amp;$D68&amp;$G68,Setup!$D$2:$CX$500,COLUMNS($J68:BR68)+9,FALSE))</f>
        <v/>
      </c>
      <c r="BS68" t="str">
        <f>IF(ISBLANK(VLOOKUP($C68&amp;$D68&amp;$G68,Setup!$D$2:$CX$500,COLUMNS($J68:BS68)+9,FALSE)),"",VLOOKUP($C68&amp;$D68&amp;$G68,Setup!$D$2:$CX$500,COLUMNS($J68:BS68)+9,FALSE))</f>
        <v/>
      </c>
      <c r="BT68" t="str">
        <f>IF(ISBLANK(VLOOKUP($C68&amp;$D68&amp;$G68,Setup!$D$2:$CX$500,COLUMNS($J68:BT68)+9,FALSE)),"",VLOOKUP($C68&amp;$D68&amp;$G68,Setup!$D$2:$CX$500,COLUMNS($J68:BT68)+9,FALSE))</f>
        <v/>
      </c>
      <c r="BU68" t="str">
        <f>IF(ISBLANK(VLOOKUP($C68&amp;$D68&amp;$G68,Setup!$D$2:$CX$500,COLUMNS($J68:BU68)+9,FALSE)),"",VLOOKUP($C68&amp;$D68&amp;$G68,Setup!$D$2:$CX$500,COLUMNS($J68:BU68)+9,FALSE))</f>
        <v/>
      </c>
      <c r="BV68" t="str">
        <f>IF(ISBLANK(VLOOKUP($C68&amp;$D68&amp;$G68,Setup!$D$2:$CX$500,COLUMNS($J68:BV68)+9,FALSE)),"",VLOOKUP($C68&amp;$D68&amp;$G68,Setup!$D$2:$CX$500,COLUMNS($J68:BV68)+9,FALSE))</f>
        <v/>
      </c>
      <c r="BW68" t="str">
        <f>IF(ISBLANK(VLOOKUP($C68&amp;$D68&amp;$G68,Setup!$D$2:$CX$500,COLUMNS($J68:BW68)+9,FALSE)),"",VLOOKUP($C68&amp;$D68&amp;$G68,Setup!$D$2:$CX$500,COLUMNS($J68:BW68)+9,FALSE))</f>
        <v/>
      </c>
      <c r="BX68" t="str">
        <f>IF(ISBLANK(VLOOKUP($C68&amp;$D68&amp;$G68,Setup!$D$2:$CX$500,COLUMNS($J68:BX68)+9,FALSE)),"",VLOOKUP($C68&amp;$D68&amp;$G68,Setup!$D$2:$CX$500,COLUMNS($J68:BX68)+9,FALSE))</f>
        <v/>
      </c>
      <c r="BY68" t="str">
        <f>IF(ISBLANK(VLOOKUP($C68&amp;$D68&amp;$G68,Setup!$D$2:$CX$500,COLUMNS($J68:BY68)+9,FALSE)),"",VLOOKUP($C68&amp;$D68&amp;$G68,Setup!$D$2:$CX$500,COLUMNS($J68:BY68)+9,FALSE))</f>
        <v/>
      </c>
      <c r="BZ68" t="str">
        <f>IF(ISBLANK(VLOOKUP($C68&amp;$D68&amp;$G68,Setup!$D$2:$CX$500,COLUMNS($J68:BZ68)+9,FALSE)),"",VLOOKUP($C68&amp;$D68&amp;$G68,Setup!$D$2:$CX$500,COLUMNS($J68:BZ68)+9,FALSE))</f>
        <v/>
      </c>
      <c r="CA68" t="str">
        <f>IF(ISBLANK(VLOOKUP($C68&amp;$D68&amp;$G68,Setup!$D$2:$CX$500,COLUMNS($J68:CA68)+9,FALSE)),"",VLOOKUP($C68&amp;$D68&amp;$G68,Setup!$D$2:$CX$500,COLUMNS($J68:CA68)+9,FALSE))</f>
        <v/>
      </c>
      <c r="CB68" t="str">
        <f>IF(ISBLANK(VLOOKUP($C68&amp;$D68&amp;$G68,Setup!$D$2:$CX$500,COLUMNS($J68:CB68)+9,FALSE)),"",VLOOKUP($C68&amp;$D68&amp;$G68,Setup!$D$2:$CX$500,COLUMNS($J68:CB68)+9,FALSE))</f>
        <v/>
      </c>
      <c r="CC68" t="str">
        <f>IF(ISBLANK(VLOOKUP($C68&amp;$D68&amp;$G68,Setup!$D$2:$CX$500,COLUMNS($J68:CC68)+9,FALSE)),"",VLOOKUP($C68&amp;$D68&amp;$G68,Setup!$D$2:$CX$500,COLUMNS($J68:CC68)+9,FALSE))</f>
        <v/>
      </c>
      <c r="CD68" t="str">
        <f>IF(ISBLANK(VLOOKUP($C68&amp;$D68&amp;$G68,Setup!$D$2:$CX$500,COLUMNS($J68:CD68)+9,FALSE)),"",VLOOKUP($C68&amp;$D68&amp;$G68,Setup!$D$2:$CX$500,COLUMNS($J68:CD68)+9,FALSE))</f>
        <v/>
      </c>
      <c r="CE68" t="str">
        <f>IF(ISBLANK(VLOOKUP($C68&amp;$D68&amp;$G68,Setup!$D$2:$CX$500,COLUMNS($J68:CE68)+9,FALSE)),"",VLOOKUP($C68&amp;$D68&amp;$G68,Setup!$D$2:$CX$500,COLUMNS($J68:CE68)+9,FALSE))</f>
        <v/>
      </c>
      <c r="CF68" t="str">
        <f>IF(ISBLANK(VLOOKUP($C68&amp;$D68&amp;$G68,Setup!$D$2:$CX$500,COLUMNS($J68:CF68)+9,FALSE)),"",VLOOKUP($C68&amp;$D68&amp;$G68,Setup!$D$2:$CX$500,COLUMNS($J68:CF68)+9,FALSE))</f>
        <v/>
      </c>
      <c r="CG68" t="str">
        <f>IF(ISBLANK(VLOOKUP($C68&amp;$D68&amp;$G68,Setup!$D$2:$CX$500,COLUMNS($J68:CG68)+9,FALSE)),"",VLOOKUP($C68&amp;$D68&amp;$G68,Setup!$D$2:$CX$500,COLUMNS($J68:CG68)+9,FALSE))</f>
        <v/>
      </c>
      <c r="CH68" t="str">
        <f>IF(ISBLANK(VLOOKUP($C68&amp;$D68&amp;$G68,Setup!$D$2:$CX$500,COLUMNS($J68:CH68)+9,FALSE)),"",VLOOKUP($C68&amp;$D68&amp;$G68,Setup!$D$2:$CX$500,COLUMNS($J68:CH68)+9,FALSE))</f>
        <v/>
      </c>
      <c r="CI68" t="str">
        <f>IF(ISBLANK(VLOOKUP($C68&amp;$D68&amp;$G68,Setup!$D$2:$CX$500,COLUMNS($J68:CI68)+9,FALSE)),"",VLOOKUP($C68&amp;$D68&amp;$G68,Setup!$D$2:$CX$500,COLUMNS($J68:CI68)+9,FALSE))</f>
        <v/>
      </c>
      <c r="CJ68" t="str">
        <f>IF(ISBLANK(VLOOKUP($C68&amp;$D68&amp;$G68,Setup!$D$2:$CX$500,COLUMNS($J68:CJ68)+9,FALSE)),"",VLOOKUP($C68&amp;$D68&amp;$G68,Setup!$D$2:$CX$500,COLUMNS($J68:CJ68)+9,FALSE))</f>
        <v/>
      </c>
      <c r="CK68" t="str">
        <f>IF(ISBLANK(VLOOKUP($C68&amp;$D68&amp;$G68,Setup!$D$2:$CX$500,COLUMNS($J68:CK68)+9,FALSE)),"",VLOOKUP($C68&amp;$D68&amp;$G68,Setup!$D$2:$CX$500,COLUMNS($J68:CK68)+9,FALSE))</f>
        <v/>
      </c>
      <c r="CL68" t="str">
        <f>IF(ISBLANK(VLOOKUP($C68&amp;$D68&amp;$G68,Setup!$D$2:$CX$500,COLUMNS($J68:CL68)+9,FALSE)),"",VLOOKUP($C68&amp;$D68&amp;$G68,Setup!$D$2:$CX$500,COLUMNS($J68:CL68)+9,FALSE))</f>
        <v/>
      </c>
      <c r="CM68" t="str">
        <f>IF(ISBLANK(VLOOKUP($C68&amp;$D68&amp;$G68,Setup!$D$2:$CX$500,COLUMNS($J68:CM68)+9,FALSE)),"",VLOOKUP($C68&amp;$D68&amp;$G68,Setup!$D$2:$CX$500,COLUMNS($J68:CM68)+9,FALSE))</f>
        <v/>
      </c>
      <c r="CN68" t="str">
        <f>IF(ISBLANK(VLOOKUP($C68&amp;$D68&amp;$G68,Setup!$D$2:$CX$500,COLUMNS($J68:CN68)+9,FALSE)),"",VLOOKUP($C68&amp;$D68&amp;$G68,Setup!$D$2:$CX$500,COLUMNS($J68:CN68)+9,FALSE))</f>
        <v/>
      </c>
      <c r="CO68" t="str">
        <f>IF(ISBLANK(VLOOKUP($C68&amp;$D68&amp;$G68,Setup!$D$2:$CX$500,COLUMNS($J68:CO68)+9,FALSE)),"",VLOOKUP($C68&amp;$D68&amp;$G68,Setup!$D$2:$CX$500,COLUMNS($J68:CO68)+9,FALSE))</f>
        <v/>
      </c>
      <c r="CP68" t="str">
        <f>IF(ISBLANK(VLOOKUP($C68&amp;$D68&amp;$G68,Setup!$D$2:$CX$500,COLUMNS($J68:CP68)+9,FALSE)),"",VLOOKUP($C68&amp;$D68&amp;$G68,Setup!$D$2:$CX$500,COLUMNS($J68:CP68)+9,FALSE))</f>
        <v/>
      </c>
      <c r="CQ68" t="str">
        <f>IF(ISBLANK(VLOOKUP($C68&amp;$D68&amp;$G68,Setup!$D$2:$CX$500,COLUMNS($J68:CQ68)+9,FALSE)),"",VLOOKUP($C68&amp;$D68&amp;$G68,Setup!$D$2:$CX$500,COLUMNS($J68:CQ68)+9,FALSE))</f>
        <v/>
      </c>
      <c r="CR68" t="str">
        <f>IF(ISBLANK(VLOOKUP($C68&amp;$D68&amp;$G68,Setup!$D$2:$CX$500,COLUMNS($J68:CR68)+9,FALSE)),"",VLOOKUP($C68&amp;$D68&amp;$G68,Setup!$D$2:$CX$500,COLUMNS($J68:CR68)+9,FALSE))</f>
        <v/>
      </c>
      <c r="CS68" t="str">
        <f>IF(ISBLANK(VLOOKUP($C68&amp;$D68&amp;$G68,Setup!$D$2:$CX$500,COLUMNS($J68:CS68)+9,FALSE)),"",VLOOKUP($C68&amp;$D68&amp;$G68,Setup!$D$2:$CX$500,COLUMNS($J68:CS68)+9,FALSE))</f>
        <v/>
      </c>
      <c r="CT68" t="str">
        <f>IF(ISBLANK(VLOOKUP($C68&amp;$D68&amp;$G68,Setup!$D$2:$CX$500,COLUMNS($J68:CT68)+9,FALSE)),"",VLOOKUP($C68&amp;$D68&amp;$G68,Setup!$D$2:$CX$500,COLUMNS($J68:CT68)+9,FALSE))</f>
        <v/>
      </c>
      <c r="CU68" t="str">
        <f>IF(ISBLANK(VLOOKUP($C68&amp;$D68&amp;$G68,Setup!$D$2:$CX$500,COLUMNS($J68:CU68)+9,FALSE)),"",VLOOKUP($C68&amp;$D68&amp;$G68,Setup!$D$2:$CX$500,COLUMNS($J68:CU68)+9,FALSE))</f>
        <v/>
      </c>
    </row>
    <row r="69" spans="1:99" x14ac:dyDescent="0.25">
      <c r="A69" t="s">
        <v>515</v>
      </c>
      <c r="B69" t="s">
        <v>156</v>
      </c>
      <c r="C69" s="1" t="s">
        <v>23</v>
      </c>
      <c r="D69" s="1" t="s">
        <v>223</v>
      </c>
      <c r="E69" s="1" t="s">
        <v>618</v>
      </c>
      <c r="F69" s="1" t="s">
        <v>221</v>
      </c>
      <c r="G69" s="1" t="s">
        <v>29</v>
      </c>
      <c r="H69" s="1" t="s">
        <v>619</v>
      </c>
      <c r="I69" s="1" t="s">
        <v>614</v>
      </c>
      <c r="J69" t="str">
        <f>IF(ISBLANK(VLOOKUP($C69&amp;$D69&amp;$G69,Setup!$D$2:$CX$500,COLUMNS($J69:J69)+9,FALSE)),"",VLOOKUP($C69&amp;$D69&amp;$G69,Setup!$D$2:$CX$500,COLUMNS($J69:J69)+9,FALSE))</f>
        <v>Merchandise</v>
      </c>
      <c r="K69" t="str">
        <f>IF(ISBLANK(VLOOKUP($C69&amp;$D69&amp;$G69,Setup!$D$2:$CX$500,COLUMNS($J69:K69)+9,FALSE)),"",VLOOKUP($C69&amp;$D69&amp;$G69,Setup!$D$2:$CX$500,COLUMNS($J69:K69)+9,FALSE))</f>
        <v>SEE ALL BRANDS &gt;&gt;</v>
      </c>
      <c r="L69" t="str">
        <f>IF(ISBLANK(VLOOKUP($C69&amp;$D69&amp;$G69,Setup!$D$2:$CX$500,COLUMNS($J69:L69)+9,FALSE)),"",VLOOKUP($C69&amp;$D69&amp;$G69,Setup!$D$2:$CX$500,COLUMNS($J69:L69)+9,FALSE))</f>
        <v/>
      </c>
      <c r="M69" t="str">
        <f>IF(ISBLANK(VLOOKUP($C69&amp;$D69&amp;$G69,Setup!$D$2:$CX$500,COLUMNS($J69:M69)+9,FALSE)),"",VLOOKUP($C69&amp;$D69&amp;$G69,Setup!$D$2:$CX$500,COLUMNS($J69:M69)+9,FALSE))</f>
        <v/>
      </c>
      <c r="N69" t="str">
        <f>IF(ISBLANK(VLOOKUP($C69&amp;$D69&amp;$G69,Setup!$D$2:$CX$500,COLUMNS($J69:N69)+9,FALSE)),"",VLOOKUP($C69&amp;$D69&amp;$G69,Setup!$D$2:$CX$500,COLUMNS($J69:N69)+9,FALSE))</f>
        <v/>
      </c>
      <c r="O69" t="str">
        <f>IF(ISBLANK(VLOOKUP($C69&amp;$D69&amp;$G69,Setup!$D$2:$CX$500,COLUMNS($J69:O69)+9,FALSE)),"",VLOOKUP($C69&amp;$D69&amp;$G69,Setup!$D$2:$CX$500,COLUMNS($J69:O69)+9,FALSE))</f>
        <v/>
      </c>
      <c r="P69" t="str">
        <f>IF(ISBLANK(VLOOKUP($C69&amp;$D69&amp;$G69,Setup!$D$2:$CX$500,COLUMNS($J69:P69)+9,FALSE)),"",VLOOKUP($C69&amp;$D69&amp;$G69,Setup!$D$2:$CX$500,COLUMNS($J69:P69)+9,FALSE))</f>
        <v/>
      </c>
      <c r="Q69" t="str">
        <f>IF(ISBLANK(VLOOKUP($C69&amp;$D69&amp;$G69,Setup!$D$2:$CX$500,COLUMNS($J69:Q69)+9,FALSE)),"",VLOOKUP($C69&amp;$D69&amp;$G69,Setup!$D$2:$CX$500,COLUMNS($J69:Q69)+9,FALSE))</f>
        <v/>
      </c>
      <c r="R69" t="str">
        <f>IF(ISBLANK(VLOOKUP($C69&amp;$D69&amp;$G69,Setup!$D$2:$CX$500,COLUMNS($J69:R69)+9,FALSE)),"",VLOOKUP($C69&amp;$D69&amp;$G69,Setup!$D$2:$CX$500,COLUMNS($J69:R69)+9,FALSE))</f>
        <v/>
      </c>
      <c r="S69" t="str">
        <f>IF(ISBLANK(VLOOKUP($C69&amp;$D69&amp;$G69,Setup!$D$2:$CX$500,COLUMNS($J69:S69)+9,FALSE)),"",VLOOKUP($C69&amp;$D69&amp;$G69,Setup!$D$2:$CX$500,COLUMNS($J69:S69)+9,FALSE))</f>
        <v/>
      </c>
      <c r="T69" t="str">
        <f>IF(ISBLANK(VLOOKUP($C69&amp;$D69&amp;$G69,Setup!$D$2:$CX$500,COLUMNS($J69:T69)+9,FALSE)),"",VLOOKUP($C69&amp;$D69&amp;$G69,Setup!$D$2:$CX$500,COLUMNS($J69:T69)+9,FALSE))</f>
        <v>Travel</v>
      </c>
      <c r="U69" t="str">
        <f>IF(ISBLANK(VLOOKUP($C69&amp;$D69&amp;$G69,Setup!$D$2:$CX$500,COLUMNS($J69:U69)+9,FALSE)),"",VLOOKUP($C69&amp;$D69&amp;$G69,Setup!$D$2:$CX$500,COLUMNS($J69:U69)+9,FALSE))</f>
        <v>Points Transfer</v>
      </c>
      <c r="V69" t="str">
        <f>IF(ISBLANK(VLOOKUP($C69&amp;$D69&amp;$G69,Setup!$D$2:$CX$500,COLUMNS($J69:V69)+9,FALSE)),"",VLOOKUP($C69&amp;$D69&amp;$G69,Setup!$D$2:$CX$500,COLUMNS($J69:V69)+9,FALSE))</f>
        <v>Flights</v>
      </c>
      <c r="W69" t="str">
        <f>IF(ISBLANK(VLOOKUP($C69&amp;$D69&amp;$G69,Setup!$D$2:$CX$500,COLUMNS($J69:W69)+9,FALSE)),"",VLOOKUP($C69&amp;$D69&amp;$G69,Setup!$D$2:$CX$500,COLUMNS($J69:W69)+9,FALSE))</f>
        <v>Hotels</v>
      </c>
      <c r="X69" t="str">
        <f>IF(ISBLANK(VLOOKUP($C69&amp;$D69&amp;$G69,Setup!$D$2:$CX$500,COLUMNS($J69:X69)+9,FALSE)),"",VLOOKUP($C69&amp;$D69&amp;$G69,Setup!$D$2:$CX$500,COLUMNS($J69:X69)+9,FALSE))</f>
        <v>Cars</v>
      </c>
      <c r="Y69" t="str">
        <f>IF(ISBLANK(VLOOKUP($C69&amp;$D69&amp;$G69,Setup!$D$2:$CX$500,COLUMNS($J69:Y69)+9,FALSE)),"",VLOOKUP($C69&amp;$D69&amp;$G69,Setup!$D$2:$CX$500,COLUMNS($J69:Y69)+9,FALSE))</f>
        <v>Deals</v>
      </c>
      <c r="Z69" t="str">
        <f>IF(ISBLANK(VLOOKUP($C69&amp;$D69&amp;$G69,Setup!$D$2:$CX$500,COLUMNS($J69:Z69)+9,FALSE)),"",VLOOKUP($C69&amp;$D69&amp;$G69,Setup!$D$2:$CX$500,COLUMNS($J69:Z69)+9,FALSE))</f>
        <v>My Trips</v>
      </c>
      <c r="AA69" t="str">
        <f>IF(ISBLANK(VLOOKUP($C69&amp;$D69&amp;$G69,Setup!$D$2:$CX$500,COLUMNS($J69:AA69)+9,FALSE)),"",VLOOKUP($C69&amp;$D69&amp;$G69,Setup!$D$2:$CX$500,COLUMNS($J69:AA69)+9,FALSE))</f>
        <v>Itinerary</v>
      </c>
      <c r="AB69" t="str">
        <f>IF(ISBLANK(VLOOKUP($C69&amp;$D69&amp;$G69,Setup!$D$2:$CX$500,COLUMNS($J69:AB69)+9,FALSE)),"",VLOOKUP($C69&amp;$D69&amp;$G69,Setup!$D$2:$CX$500,COLUMNS($J69:AB69)+9,FALSE))</f>
        <v>Activities</v>
      </c>
      <c r="AC69" t="str">
        <f>IF(ISBLANK(VLOOKUP($C69&amp;$D69&amp;$G69,Setup!$D$2:$CX$500,COLUMNS($J69:AC69)+9,FALSE)),"",VLOOKUP($C69&amp;$D69&amp;$G69,Setup!$D$2:$CX$500,COLUMNS($J69:AC69)+9,FALSE))</f>
        <v/>
      </c>
      <c r="AD69" t="str">
        <f>IF(ISBLANK(VLOOKUP($C69&amp;$D69&amp;$G69,Setup!$D$2:$CX$500,COLUMNS($J69:AD69)+9,FALSE)),"",VLOOKUP($C69&amp;$D69&amp;$G69,Setup!$D$2:$CX$500,COLUMNS($J69:AD69)+9,FALSE))</f>
        <v>Cash Rewards</v>
      </c>
      <c r="AE69" t="str">
        <f>IF(ISBLANK(VLOOKUP($C69&amp;$D69&amp;$G69,Setup!$D$2:$CX$500,COLUMNS($J69:AE69)+9,FALSE)),"",VLOOKUP($C69&amp;$D69&amp;$G69,Setup!$D$2:$CX$500,COLUMNS($J69:AE69)+9,FALSE))</f>
        <v>Gift Cards</v>
      </c>
      <c r="AF69" t="str">
        <f>IF(ISBLANK(VLOOKUP($C69&amp;$D69&amp;$G69,Setup!$D$2:$CX$500,COLUMNS($J69:AF69)+9,FALSE)),"",VLOOKUP($C69&amp;$D69&amp;$G69,Setup!$D$2:$CX$500,COLUMNS($J69:AF69)+9,FALSE))</f>
        <v>Annual Fee Credit</v>
      </c>
      <c r="AG69" t="str">
        <f>IF(ISBLANK(VLOOKUP($C69&amp;$D69&amp;$G69,Setup!$D$2:$CX$500,COLUMNS($J69:AG69)+9,FALSE)),"",VLOOKUP($C69&amp;$D69&amp;$G69,Setup!$D$2:$CX$500,COLUMNS($J69:AG69)+9,FALSE))</f>
        <v/>
      </c>
      <c r="AH69" t="str">
        <f>IF(ISBLANK(VLOOKUP($C69&amp;$D69&amp;$G69,Setup!$D$2:$CX$500,COLUMNS($J69:AH69)+9,FALSE)),"",VLOOKUP($C69&amp;$D69&amp;$G69,Setup!$D$2:$CX$500,COLUMNS($J69:AH69)+9,FALSE))</f>
        <v/>
      </c>
      <c r="AI69" t="str">
        <f>IF(ISBLANK(VLOOKUP($C69&amp;$D69&amp;$G69,Setup!$D$2:$CX$500,COLUMNS($J69:AI69)+9,FALSE)),"",VLOOKUP($C69&amp;$D69&amp;$G69,Setup!$D$2:$CX$500,COLUMNS($J69:AI69)+9,FALSE))</f>
        <v/>
      </c>
      <c r="AJ69" t="str">
        <f>IF(ISBLANK(VLOOKUP($C69&amp;$D69&amp;$G69,Setup!$D$2:$CX$500,COLUMNS($J69:AJ69)+9,FALSE)),"",VLOOKUP($C69&amp;$D69&amp;$G69,Setup!$D$2:$CX$500,COLUMNS($J69:AJ69)+9,FALSE))</f>
        <v/>
      </c>
      <c r="AK69" t="str">
        <f>IF(ISBLANK(VLOOKUP($C69&amp;$D69&amp;$G69,Setup!$D$2:$CX$500,COLUMNS($J69:AK69)+9,FALSE)),"",VLOOKUP($C69&amp;$D69&amp;$G69,Setup!$D$2:$CX$500,COLUMNS($J69:AK69)+9,FALSE))</f>
        <v/>
      </c>
      <c r="AL69" t="str">
        <f>IF(ISBLANK(VLOOKUP($C69&amp;$D69&amp;$G69,Setup!$D$2:$CX$500,COLUMNS($J69:AL69)+9,FALSE)),"",VLOOKUP($C69&amp;$D69&amp;$G69,Setup!$D$2:$CX$500,COLUMNS($J69:AL69)+9,FALSE))</f>
        <v/>
      </c>
      <c r="AM69" t="str">
        <f>IF(ISBLANK(VLOOKUP($C69&amp;$D69&amp;$G69,Setup!$D$2:$CX$500,COLUMNS($J69:AM69)+9,FALSE)),"",VLOOKUP($C69&amp;$D69&amp;$G69,Setup!$D$2:$CX$500,COLUMNS($J69:AM69)+9,FALSE))</f>
        <v/>
      </c>
      <c r="AN69" t="str">
        <f>IF(ISBLANK(VLOOKUP($C69&amp;$D69&amp;$G69,Setup!$D$2:$CX$500,COLUMNS($J69:AN69)+9,FALSE)),"",VLOOKUP($C69&amp;$D69&amp;$G69,Setup!$D$2:$CX$500,COLUMNS($J69:AN69)+9,FALSE))</f>
        <v>Offers and Privileges</v>
      </c>
      <c r="AO69" t="str">
        <f>IF(ISBLANK(VLOOKUP($C69&amp;$D69&amp;$G69,Setup!$D$2:$CX$500,COLUMNS($J69:AO69)+9,FALSE)),"",VLOOKUP($C69&amp;$D69&amp;$G69,Setup!$D$2:$CX$500,COLUMNS($J69:AO69)+9,FALSE))</f>
        <v>Bon Appétit</v>
      </c>
      <c r="AP69" t="str">
        <f>IF(ISBLANK(VLOOKUP($C69&amp;$D69&amp;$G69,Setup!$D$2:$CX$500,COLUMNS($J69:AP69)+9,FALSE)),"",VLOOKUP($C69&amp;$D69&amp;$G69,Setup!$D$2:$CX$500,COLUMNS($J69:AP69)+9,FALSE))</f>
        <v>Global Concierge</v>
      </c>
      <c r="AQ69" t="str">
        <f>IF(ISBLANK(VLOOKUP($C69&amp;$D69&amp;$G69,Setup!$D$2:$CX$500,COLUMNS($J69:AQ69)+9,FALSE)),"",VLOOKUP($C69&amp;$D69&amp;$G69,Setup!$D$2:$CX$500,COLUMNS($J69:AQ69)+9,FALSE))</f>
        <v>Valet Elite Mastercard®</v>
      </c>
      <c r="AR69" t="str">
        <f>IF(ISBLANK(VLOOKUP($C69&amp;$D69&amp;$G69,Setup!$D$2:$CX$500,COLUMNS($J69:AR69)+9,FALSE)),"",VLOOKUP($C69&amp;$D69&amp;$G69,Setup!$D$2:$CX$500,COLUMNS($J69:AR69)+9,FALSE))</f>
        <v>VIP Lounges</v>
      </c>
      <c r="AS69" t="str">
        <f>IF(ISBLANK(VLOOKUP($C69&amp;$D69&amp;$G69,Setup!$D$2:$CX$500,COLUMNS($J69:AS69)+9,FALSE)),"",VLOOKUP($C69&amp;$D69&amp;$G69,Setup!$D$2:$CX$500,COLUMNS($J69:AS69)+9,FALSE))</f>
        <v>Banamex Libra Plus</v>
      </c>
      <c r="AT69" t="str">
        <f>IF(ISBLANK(VLOOKUP($C69&amp;$D69&amp;$G69,Setup!$D$2:$CX$500,COLUMNS($J69:AT69)+9,FALSE)),"",VLOOKUP($C69&amp;$D69&amp;$G69,Setup!$D$2:$CX$500,COLUMNS($J69:AT69)+9,FALSE))</f>
        <v>Interest-free months</v>
      </c>
      <c r="AU69" t="str">
        <f>IF(ISBLANK(VLOOKUP($C69&amp;$D69&amp;$G69,Setup!$D$2:$CX$500,COLUMNS($J69:AU69)+9,FALSE)),"",VLOOKUP($C69&amp;$D69&amp;$G69,Setup!$D$2:$CX$500,COLUMNS($J69:AU69)+9,FALSE))</f>
        <v>SEE ALL &gt;&gt;</v>
      </c>
      <c r="AV69" t="str">
        <f>IF(ISBLANK(VLOOKUP($C69&amp;$D69&amp;$G69,Setup!$D$2:$CX$500,COLUMNS($J69:AV69)+9,FALSE)),"",VLOOKUP($C69&amp;$D69&amp;$G69,Setup!$D$2:$CX$500,COLUMNS($J69:AV69)+9,FALSE))</f>
        <v/>
      </c>
      <c r="AW69" t="str">
        <f>IF(ISBLANK(VLOOKUP($C69&amp;$D69&amp;$G69,Setup!$D$2:$CX$500,COLUMNS($J69:AW69)+9,FALSE)),"",VLOOKUP($C69&amp;$D69&amp;$G69,Setup!$D$2:$CX$500,COLUMNS($J69:AW69)+9,FALSE))</f>
        <v/>
      </c>
      <c r="AX69" t="str">
        <f>IF(ISBLANK(VLOOKUP($C69&amp;$D69&amp;$G69,Setup!$D$2:$CX$500,COLUMNS($J69:AX69)+9,FALSE)),"",VLOOKUP($C69&amp;$D69&amp;$G69,Setup!$D$2:$CX$500,COLUMNS($J69:AX69)+9,FALSE))</f>
        <v>Shop at Partners</v>
      </c>
      <c r="AY69" t="str">
        <f>IF(ISBLANK(VLOOKUP($C69&amp;$D69&amp;$G69,Setup!$D$2:$CX$500,COLUMNS($J69:AY69)+9,FALSE)),"",VLOOKUP($C69&amp;$D69&amp;$G69,Setup!$D$2:$CX$500,COLUMNS($J69:AY69)+9,FALSE))</f>
        <v>Shop with Points</v>
      </c>
      <c r="AZ69" t="str">
        <f>IF(ISBLANK(VLOOKUP($C69&amp;$D69&amp;$G69,Setup!$D$2:$CX$500,COLUMNS($J69:AZ69)+9,FALSE)),"",VLOOKUP($C69&amp;$D69&amp;$G69,Setup!$D$2:$CX$500,COLUMNS($J69:AZ69)+9,FALSE))</f>
        <v>Instant Rewards</v>
      </c>
      <c r="BA69" t="str">
        <f>IF(ISBLANK(VLOOKUP($C69&amp;$D69&amp;$G69,Setup!$D$2:$CX$500,COLUMNS($J69:BA69)+9,FALSE)),"",VLOOKUP($C69&amp;$D69&amp;$G69,Setup!$D$2:$CX$500,COLUMNS($J69:BA69)+9,FALSE))</f>
        <v>SEE ALL &gt;&gt;</v>
      </c>
      <c r="BB69" t="str">
        <f>IF(ISBLANK(VLOOKUP($C69&amp;$D69&amp;$G69,Setup!$D$2:$CX$500,COLUMNS($J69:BB69)+9,FALSE)),"",VLOOKUP($C69&amp;$D69&amp;$G69,Setup!$D$2:$CX$500,COLUMNS($J69:BB69)+9,FALSE))</f>
        <v/>
      </c>
      <c r="BC69" t="str">
        <f>IF(ISBLANK(VLOOKUP($C69&amp;$D69&amp;$G69,Setup!$D$2:$CX$500,COLUMNS($J69:BC69)+9,FALSE)),"",VLOOKUP($C69&amp;$D69&amp;$G69,Setup!$D$2:$CX$500,COLUMNS($J69:BC69)+9,FALSE))</f>
        <v/>
      </c>
      <c r="BD69" t="str">
        <f>IF(ISBLANK(VLOOKUP($C69&amp;$D69&amp;$G69,Setup!$D$2:$CX$500,COLUMNS($J69:BD69)+9,FALSE)),"",VLOOKUP($C69&amp;$D69&amp;$G69,Setup!$D$2:$CX$500,COLUMNS($J69:BD69)+9,FALSE))</f>
        <v/>
      </c>
      <c r="BE69" t="str">
        <f>IF(ISBLANK(VLOOKUP($C69&amp;$D69&amp;$G69,Setup!$D$2:$CX$500,COLUMNS($J69:BE69)+9,FALSE)),"",VLOOKUP($C69&amp;$D69&amp;$G69,Setup!$D$2:$CX$500,COLUMNS($J69:BE69)+9,FALSE))</f>
        <v/>
      </c>
      <c r="BF69" t="str">
        <f>IF(ISBLANK(VLOOKUP($C69&amp;$D69&amp;$G69,Setup!$D$2:$CX$500,COLUMNS($J69:BF69)+9,FALSE)),"",VLOOKUP($C69&amp;$D69&amp;$G69,Setup!$D$2:$CX$500,COLUMNS($J69:BF69)+9,FALSE))</f>
        <v/>
      </c>
      <c r="BG69" t="str">
        <f>IF(ISBLANK(VLOOKUP($C69&amp;$D69&amp;$G69,Setup!$D$2:$CX$500,COLUMNS($J69:BG69)+9,FALSE)),"",VLOOKUP($C69&amp;$D69&amp;$G69,Setup!$D$2:$CX$500,COLUMNS($J69:BG69)+9,FALSE))</f>
        <v/>
      </c>
      <c r="BH69" t="str">
        <f>IF(ISBLANK(VLOOKUP($C69&amp;$D69&amp;$G69,Setup!$D$2:$CX$500,COLUMNS($J69:BH69)+9,FALSE)),"",VLOOKUP($C69&amp;$D69&amp;$G69,Setup!$D$2:$CX$500,COLUMNS($J69:BH69)+9,FALSE))</f>
        <v/>
      </c>
      <c r="BI69" t="str">
        <f>IF(ISBLANK(VLOOKUP($C69&amp;$D69&amp;$G69,Setup!$D$2:$CX$500,COLUMNS($J69:BI69)+9,FALSE)),"",VLOOKUP($C69&amp;$D69&amp;$G69,Setup!$D$2:$CX$500,COLUMNS($J69:BI69)+9,FALSE))</f>
        <v/>
      </c>
      <c r="BJ69" t="str">
        <f>IF(ISBLANK(VLOOKUP($C69&amp;$D69&amp;$G69,Setup!$D$2:$CX$500,COLUMNS($J69:BJ69)+9,FALSE)),"",VLOOKUP($C69&amp;$D69&amp;$G69,Setup!$D$2:$CX$500,COLUMNS($J69:BJ69)+9,FALSE))</f>
        <v/>
      </c>
      <c r="BK69" t="str">
        <f>IF(ISBLANK(VLOOKUP($C69&amp;$D69&amp;$G69,Setup!$D$2:$CX$500,COLUMNS($J69:BK69)+9,FALSE)),"",VLOOKUP($C69&amp;$D69&amp;$G69,Setup!$D$2:$CX$500,COLUMNS($J69:BK69)+9,FALSE))</f>
        <v/>
      </c>
      <c r="BL69" t="str">
        <f>IF(ISBLANK(VLOOKUP($C69&amp;$D69&amp;$G69,Setup!$D$2:$CX$500,COLUMNS($J69:BL69)+9,FALSE)),"",VLOOKUP($C69&amp;$D69&amp;$G69,Setup!$D$2:$CX$500,COLUMNS($J69:BL69)+9,FALSE))</f>
        <v/>
      </c>
      <c r="BM69" t="str">
        <f>IF(ISBLANK(VLOOKUP($C69&amp;$D69&amp;$G69,Setup!$D$2:$CX$500,COLUMNS($J69:BM69)+9,FALSE)),"",VLOOKUP($C69&amp;$D69&amp;$G69,Setup!$D$2:$CX$500,COLUMNS($J69:BM69)+9,FALSE))</f>
        <v/>
      </c>
      <c r="BN69" t="str">
        <f>IF(ISBLANK(VLOOKUP($C69&amp;$D69&amp;$G69,Setup!$D$2:$CX$500,COLUMNS($J69:BN69)+9,FALSE)),"",VLOOKUP($C69&amp;$D69&amp;$G69,Setup!$D$2:$CX$500,COLUMNS($J69:BN69)+9,FALSE))</f>
        <v/>
      </c>
      <c r="BO69" t="str">
        <f>IF(ISBLANK(VLOOKUP($C69&amp;$D69&amp;$G69,Setup!$D$2:$CX$500,COLUMNS($J69:BO69)+9,FALSE)),"",VLOOKUP($C69&amp;$D69&amp;$G69,Setup!$D$2:$CX$500,COLUMNS($J69:BO69)+9,FALSE))</f>
        <v/>
      </c>
      <c r="BP69" t="str">
        <f>IF(ISBLANK(VLOOKUP($C69&amp;$D69&amp;$G69,Setup!$D$2:$CX$500,COLUMNS($J69:BP69)+9,FALSE)),"",VLOOKUP($C69&amp;$D69&amp;$G69,Setup!$D$2:$CX$500,COLUMNS($J69:BP69)+9,FALSE))</f>
        <v/>
      </c>
      <c r="BQ69" t="str">
        <f>IF(ISBLANK(VLOOKUP($C69&amp;$D69&amp;$G69,Setup!$D$2:$CX$500,COLUMNS($J69:BQ69)+9,FALSE)),"",VLOOKUP($C69&amp;$D69&amp;$G69,Setup!$D$2:$CX$500,COLUMNS($J69:BQ69)+9,FALSE))</f>
        <v/>
      </c>
      <c r="BR69" t="str">
        <f>IF(ISBLANK(VLOOKUP($C69&amp;$D69&amp;$G69,Setup!$D$2:$CX$500,COLUMNS($J69:BR69)+9,FALSE)),"",VLOOKUP($C69&amp;$D69&amp;$G69,Setup!$D$2:$CX$500,COLUMNS($J69:BR69)+9,FALSE))</f>
        <v/>
      </c>
      <c r="BS69" t="str">
        <f>IF(ISBLANK(VLOOKUP($C69&amp;$D69&amp;$G69,Setup!$D$2:$CX$500,COLUMNS($J69:BS69)+9,FALSE)),"",VLOOKUP($C69&amp;$D69&amp;$G69,Setup!$D$2:$CX$500,COLUMNS($J69:BS69)+9,FALSE))</f>
        <v/>
      </c>
      <c r="BT69" t="str">
        <f>IF(ISBLANK(VLOOKUP($C69&amp;$D69&amp;$G69,Setup!$D$2:$CX$500,COLUMNS($J69:BT69)+9,FALSE)),"",VLOOKUP($C69&amp;$D69&amp;$G69,Setup!$D$2:$CX$500,COLUMNS($J69:BT69)+9,FALSE))</f>
        <v/>
      </c>
      <c r="BU69" t="str">
        <f>IF(ISBLANK(VLOOKUP($C69&amp;$D69&amp;$G69,Setup!$D$2:$CX$500,COLUMNS($J69:BU69)+9,FALSE)),"",VLOOKUP($C69&amp;$D69&amp;$G69,Setup!$D$2:$CX$500,COLUMNS($J69:BU69)+9,FALSE))</f>
        <v/>
      </c>
      <c r="BV69" t="str">
        <f>IF(ISBLANK(VLOOKUP($C69&amp;$D69&amp;$G69,Setup!$D$2:$CX$500,COLUMNS($J69:BV69)+9,FALSE)),"",VLOOKUP($C69&amp;$D69&amp;$G69,Setup!$D$2:$CX$500,COLUMNS($J69:BV69)+9,FALSE))</f>
        <v/>
      </c>
      <c r="BW69" t="str">
        <f>IF(ISBLANK(VLOOKUP($C69&amp;$D69&amp;$G69,Setup!$D$2:$CX$500,COLUMNS($J69:BW69)+9,FALSE)),"",VLOOKUP($C69&amp;$D69&amp;$G69,Setup!$D$2:$CX$500,COLUMNS($J69:BW69)+9,FALSE))</f>
        <v/>
      </c>
      <c r="BX69" t="str">
        <f>IF(ISBLANK(VLOOKUP($C69&amp;$D69&amp;$G69,Setup!$D$2:$CX$500,COLUMNS($J69:BX69)+9,FALSE)),"",VLOOKUP($C69&amp;$D69&amp;$G69,Setup!$D$2:$CX$500,COLUMNS($J69:BX69)+9,FALSE))</f>
        <v/>
      </c>
      <c r="BY69" t="str">
        <f>IF(ISBLANK(VLOOKUP($C69&amp;$D69&amp;$G69,Setup!$D$2:$CX$500,COLUMNS($J69:BY69)+9,FALSE)),"",VLOOKUP($C69&amp;$D69&amp;$G69,Setup!$D$2:$CX$500,COLUMNS($J69:BY69)+9,FALSE))</f>
        <v/>
      </c>
      <c r="BZ69" t="str">
        <f>IF(ISBLANK(VLOOKUP($C69&amp;$D69&amp;$G69,Setup!$D$2:$CX$500,COLUMNS($J69:BZ69)+9,FALSE)),"",VLOOKUP($C69&amp;$D69&amp;$G69,Setup!$D$2:$CX$500,COLUMNS($J69:BZ69)+9,FALSE))</f>
        <v/>
      </c>
      <c r="CA69" t="str">
        <f>IF(ISBLANK(VLOOKUP($C69&amp;$D69&amp;$G69,Setup!$D$2:$CX$500,COLUMNS($J69:CA69)+9,FALSE)),"",VLOOKUP($C69&amp;$D69&amp;$G69,Setup!$D$2:$CX$500,COLUMNS($J69:CA69)+9,FALSE))</f>
        <v/>
      </c>
      <c r="CB69" t="str">
        <f>IF(ISBLANK(VLOOKUP($C69&amp;$D69&amp;$G69,Setup!$D$2:$CX$500,COLUMNS($J69:CB69)+9,FALSE)),"",VLOOKUP($C69&amp;$D69&amp;$G69,Setup!$D$2:$CX$500,COLUMNS($J69:CB69)+9,FALSE))</f>
        <v/>
      </c>
      <c r="CC69" t="str">
        <f>IF(ISBLANK(VLOOKUP($C69&amp;$D69&amp;$G69,Setup!$D$2:$CX$500,COLUMNS($J69:CC69)+9,FALSE)),"",VLOOKUP($C69&amp;$D69&amp;$G69,Setup!$D$2:$CX$500,COLUMNS($J69:CC69)+9,FALSE))</f>
        <v/>
      </c>
      <c r="CD69" t="str">
        <f>IF(ISBLANK(VLOOKUP($C69&amp;$D69&amp;$G69,Setup!$D$2:$CX$500,COLUMNS($J69:CD69)+9,FALSE)),"",VLOOKUP($C69&amp;$D69&amp;$G69,Setup!$D$2:$CX$500,COLUMNS($J69:CD69)+9,FALSE))</f>
        <v/>
      </c>
      <c r="CE69" t="str">
        <f>IF(ISBLANK(VLOOKUP($C69&amp;$D69&amp;$G69,Setup!$D$2:$CX$500,COLUMNS($J69:CE69)+9,FALSE)),"",VLOOKUP($C69&amp;$D69&amp;$G69,Setup!$D$2:$CX$500,COLUMNS($J69:CE69)+9,FALSE))</f>
        <v/>
      </c>
      <c r="CF69" t="str">
        <f>IF(ISBLANK(VLOOKUP($C69&amp;$D69&amp;$G69,Setup!$D$2:$CX$500,COLUMNS($J69:CF69)+9,FALSE)),"",VLOOKUP($C69&amp;$D69&amp;$G69,Setup!$D$2:$CX$500,COLUMNS($J69:CF69)+9,FALSE))</f>
        <v/>
      </c>
      <c r="CG69" t="str">
        <f>IF(ISBLANK(VLOOKUP($C69&amp;$D69&amp;$G69,Setup!$D$2:$CX$500,COLUMNS($J69:CG69)+9,FALSE)),"",VLOOKUP($C69&amp;$D69&amp;$G69,Setup!$D$2:$CX$500,COLUMNS($J69:CG69)+9,FALSE))</f>
        <v/>
      </c>
      <c r="CH69" t="str">
        <f>IF(ISBLANK(VLOOKUP($C69&amp;$D69&amp;$G69,Setup!$D$2:$CX$500,COLUMNS($J69:CH69)+9,FALSE)),"",VLOOKUP($C69&amp;$D69&amp;$G69,Setup!$D$2:$CX$500,COLUMNS($J69:CH69)+9,FALSE))</f>
        <v/>
      </c>
      <c r="CI69" t="str">
        <f>IF(ISBLANK(VLOOKUP($C69&amp;$D69&amp;$G69,Setup!$D$2:$CX$500,COLUMNS($J69:CI69)+9,FALSE)),"",VLOOKUP($C69&amp;$D69&amp;$G69,Setup!$D$2:$CX$500,COLUMNS($J69:CI69)+9,FALSE))</f>
        <v/>
      </c>
      <c r="CJ69" t="str">
        <f>IF(ISBLANK(VLOOKUP($C69&amp;$D69&amp;$G69,Setup!$D$2:$CX$500,COLUMNS($J69:CJ69)+9,FALSE)),"",VLOOKUP($C69&amp;$D69&amp;$G69,Setup!$D$2:$CX$500,COLUMNS($J69:CJ69)+9,FALSE))</f>
        <v/>
      </c>
      <c r="CK69" t="str">
        <f>IF(ISBLANK(VLOOKUP($C69&amp;$D69&amp;$G69,Setup!$D$2:$CX$500,COLUMNS($J69:CK69)+9,FALSE)),"",VLOOKUP($C69&amp;$D69&amp;$G69,Setup!$D$2:$CX$500,COLUMNS($J69:CK69)+9,FALSE))</f>
        <v/>
      </c>
      <c r="CL69" t="str">
        <f>IF(ISBLANK(VLOOKUP($C69&amp;$D69&amp;$G69,Setup!$D$2:$CX$500,COLUMNS($J69:CL69)+9,FALSE)),"",VLOOKUP($C69&amp;$D69&amp;$G69,Setup!$D$2:$CX$500,COLUMNS($J69:CL69)+9,FALSE))</f>
        <v/>
      </c>
      <c r="CM69" t="str">
        <f>IF(ISBLANK(VLOOKUP($C69&amp;$D69&amp;$G69,Setup!$D$2:$CX$500,COLUMNS($J69:CM69)+9,FALSE)),"",VLOOKUP($C69&amp;$D69&amp;$G69,Setup!$D$2:$CX$500,COLUMNS($J69:CM69)+9,FALSE))</f>
        <v/>
      </c>
      <c r="CN69" t="str">
        <f>IF(ISBLANK(VLOOKUP($C69&amp;$D69&amp;$G69,Setup!$D$2:$CX$500,COLUMNS($J69:CN69)+9,FALSE)),"",VLOOKUP($C69&amp;$D69&amp;$G69,Setup!$D$2:$CX$500,COLUMNS($J69:CN69)+9,FALSE))</f>
        <v/>
      </c>
      <c r="CO69" t="str">
        <f>IF(ISBLANK(VLOOKUP($C69&amp;$D69&amp;$G69,Setup!$D$2:$CX$500,COLUMNS($J69:CO69)+9,FALSE)),"",VLOOKUP($C69&amp;$D69&amp;$G69,Setup!$D$2:$CX$500,COLUMNS($J69:CO69)+9,FALSE))</f>
        <v/>
      </c>
      <c r="CP69" t="str">
        <f>IF(ISBLANK(VLOOKUP($C69&amp;$D69&amp;$G69,Setup!$D$2:$CX$500,COLUMNS($J69:CP69)+9,FALSE)),"",VLOOKUP($C69&amp;$D69&amp;$G69,Setup!$D$2:$CX$500,COLUMNS($J69:CP69)+9,FALSE))</f>
        <v/>
      </c>
      <c r="CQ69" t="str">
        <f>IF(ISBLANK(VLOOKUP($C69&amp;$D69&amp;$G69,Setup!$D$2:$CX$500,COLUMNS($J69:CQ69)+9,FALSE)),"",VLOOKUP($C69&amp;$D69&amp;$G69,Setup!$D$2:$CX$500,COLUMNS($J69:CQ69)+9,FALSE))</f>
        <v/>
      </c>
      <c r="CR69" t="str">
        <f>IF(ISBLANK(VLOOKUP($C69&amp;$D69&amp;$G69,Setup!$D$2:$CX$500,COLUMNS($J69:CR69)+9,FALSE)),"",VLOOKUP($C69&amp;$D69&amp;$G69,Setup!$D$2:$CX$500,COLUMNS($J69:CR69)+9,FALSE))</f>
        <v/>
      </c>
      <c r="CS69" t="str">
        <f>IF(ISBLANK(VLOOKUP($C69&amp;$D69&amp;$G69,Setup!$D$2:$CX$500,COLUMNS($J69:CS69)+9,FALSE)),"",VLOOKUP($C69&amp;$D69&amp;$G69,Setup!$D$2:$CX$500,COLUMNS($J69:CS69)+9,FALSE))</f>
        <v/>
      </c>
      <c r="CT69" t="str">
        <f>IF(ISBLANK(VLOOKUP($C69&amp;$D69&amp;$G69,Setup!$D$2:$CX$500,COLUMNS($J69:CT69)+9,FALSE)),"",VLOOKUP($C69&amp;$D69&amp;$G69,Setup!$D$2:$CX$500,COLUMNS($J69:CT69)+9,FALSE))</f>
        <v/>
      </c>
      <c r="CU69" t="str">
        <f>IF(ISBLANK(VLOOKUP($C69&amp;$D69&amp;$G69,Setup!$D$2:$CX$500,COLUMNS($J69:CU69)+9,FALSE)),"",VLOOKUP($C69&amp;$D69&amp;$G69,Setup!$D$2:$CX$500,COLUMNS($J69:CU69)+9,FALSE))</f>
        <v/>
      </c>
    </row>
    <row r="70" spans="1:99" x14ac:dyDescent="0.25">
      <c r="A70" t="s">
        <v>515</v>
      </c>
      <c r="B70" t="s">
        <v>156</v>
      </c>
      <c r="C70" s="1" t="s">
        <v>23</v>
      </c>
      <c r="D70" s="1" t="s">
        <v>223</v>
      </c>
      <c r="E70" s="1" t="s">
        <v>618</v>
      </c>
      <c r="F70" s="1" t="s">
        <v>221</v>
      </c>
      <c r="G70" s="1" t="s">
        <v>226</v>
      </c>
      <c r="H70" s="1" t="s">
        <v>619</v>
      </c>
      <c r="I70" s="1" t="s">
        <v>614</v>
      </c>
      <c r="J70" t="str">
        <f>IF(ISBLANK(VLOOKUP($C70&amp;$D70&amp;$G70,Setup!$D$2:$CX$500,COLUMNS($J70:J70)+9,FALSE)),"",VLOOKUP($C70&amp;$D70&amp;$G70,Setup!$D$2:$CX$500,COLUMNS($J70:J70)+9,FALSE))</f>
        <v>Catálogo de Productos</v>
      </c>
      <c r="K70" t="str">
        <f>IF(ISBLANK(VLOOKUP($C70&amp;$D70&amp;$G70,Setup!$D$2:$CX$500,COLUMNS($J70:K70)+9,FALSE)),"",VLOOKUP($C70&amp;$D70&amp;$G70,Setup!$D$2:$CX$500,COLUMNS($J70:K70)+9,FALSE))</f>
        <v>VER TODAS LAS MARCAS &gt;&gt;</v>
      </c>
      <c r="L70" t="str">
        <f>IF(ISBLANK(VLOOKUP($C70&amp;$D70&amp;$G70,Setup!$D$2:$CX$500,COLUMNS($J70:L70)+9,FALSE)),"",VLOOKUP($C70&amp;$D70&amp;$G70,Setup!$D$2:$CX$500,COLUMNS($J70:L70)+9,FALSE))</f>
        <v/>
      </c>
      <c r="M70" t="str">
        <f>IF(ISBLANK(VLOOKUP($C70&amp;$D70&amp;$G70,Setup!$D$2:$CX$500,COLUMNS($J70:M70)+9,FALSE)),"",VLOOKUP($C70&amp;$D70&amp;$G70,Setup!$D$2:$CX$500,COLUMNS($J70:M70)+9,FALSE))</f>
        <v/>
      </c>
      <c r="N70" t="str">
        <f>IF(ISBLANK(VLOOKUP($C70&amp;$D70&amp;$G70,Setup!$D$2:$CX$500,COLUMNS($J70:N70)+9,FALSE)),"",VLOOKUP($C70&amp;$D70&amp;$G70,Setup!$D$2:$CX$500,COLUMNS($J70:N70)+9,FALSE))</f>
        <v/>
      </c>
      <c r="O70" t="str">
        <f>IF(ISBLANK(VLOOKUP($C70&amp;$D70&amp;$G70,Setup!$D$2:$CX$500,COLUMNS($J70:O70)+9,FALSE)),"",VLOOKUP($C70&amp;$D70&amp;$G70,Setup!$D$2:$CX$500,COLUMNS($J70:O70)+9,FALSE))</f>
        <v/>
      </c>
      <c r="P70" t="str">
        <f>IF(ISBLANK(VLOOKUP($C70&amp;$D70&amp;$G70,Setup!$D$2:$CX$500,COLUMNS($J70:P70)+9,FALSE)),"",VLOOKUP($C70&amp;$D70&amp;$G70,Setup!$D$2:$CX$500,COLUMNS($J70:P70)+9,FALSE))</f>
        <v/>
      </c>
      <c r="Q70" t="str">
        <f>IF(ISBLANK(VLOOKUP($C70&amp;$D70&amp;$G70,Setup!$D$2:$CX$500,COLUMNS($J70:Q70)+9,FALSE)),"",VLOOKUP($C70&amp;$D70&amp;$G70,Setup!$D$2:$CX$500,COLUMNS($J70:Q70)+9,FALSE))</f>
        <v/>
      </c>
      <c r="R70" t="str">
        <f>IF(ISBLANK(VLOOKUP($C70&amp;$D70&amp;$G70,Setup!$D$2:$CX$500,COLUMNS($J70:R70)+9,FALSE)),"",VLOOKUP($C70&amp;$D70&amp;$G70,Setup!$D$2:$CX$500,COLUMNS($J70:R70)+9,FALSE))</f>
        <v/>
      </c>
      <c r="S70" t="str">
        <f>IF(ISBLANK(VLOOKUP($C70&amp;$D70&amp;$G70,Setup!$D$2:$CX$500,COLUMNS($J70:S70)+9,FALSE)),"",VLOOKUP($C70&amp;$D70&amp;$G70,Setup!$D$2:$CX$500,COLUMNS($J70:S70)+9,FALSE))</f>
        <v/>
      </c>
      <c r="T70" t="str">
        <f>IF(ISBLANK(VLOOKUP($C70&amp;$D70&amp;$G70,Setup!$D$2:$CX$500,COLUMNS($J70:T70)+9,FALSE)),"",VLOOKUP($C70&amp;$D70&amp;$G70,Setup!$D$2:$CX$500,COLUMNS($J70:T70)+9,FALSE))</f>
        <v>Viajes</v>
      </c>
      <c r="U70" t="str">
        <f>IF(ISBLANK(VLOOKUP($C70&amp;$D70&amp;$G70,Setup!$D$2:$CX$500,COLUMNS($J70:U70)+9,FALSE)),"",VLOOKUP($C70&amp;$D70&amp;$G70,Setup!$D$2:$CX$500,COLUMNS($J70:U70)+9,FALSE))</f>
        <v>Transferencia de puntos</v>
      </c>
      <c r="V70" t="str">
        <f>IF(ISBLANK(VLOOKUP($C70&amp;$D70&amp;$G70,Setup!$D$2:$CX$500,COLUMNS($J70:V70)+9,FALSE)),"",VLOOKUP($C70&amp;$D70&amp;$G70,Setup!$D$2:$CX$500,COLUMNS($J70:V70)+9,FALSE))</f>
        <v>Avión</v>
      </c>
      <c r="W70" t="str">
        <f>IF(ISBLANK(VLOOKUP($C70&amp;$D70&amp;$G70,Setup!$D$2:$CX$500,COLUMNS($J70:W70)+9,FALSE)),"",VLOOKUP($C70&amp;$D70&amp;$G70,Setup!$D$2:$CX$500,COLUMNS($J70:W70)+9,FALSE))</f>
        <v>Hotel</v>
      </c>
      <c r="X70" t="str">
        <f>IF(ISBLANK(VLOOKUP($C70&amp;$D70&amp;$G70,Setup!$D$2:$CX$500,COLUMNS($J70:X70)+9,FALSE)),"",VLOOKUP($C70&amp;$D70&amp;$G70,Setup!$D$2:$CX$500,COLUMNS($J70:X70)+9,FALSE))</f>
        <v>Renta de Auto</v>
      </c>
      <c r="Y70" t="str">
        <f>IF(ISBLANK(VLOOKUP($C70&amp;$D70&amp;$G70,Setup!$D$2:$CX$500,COLUMNS($J70:Y70)+9,FALSE)),"",VLOOKUP($C70&amp;$D70&amp;$G70,Setup!$D$2:$CX$500,COLUMNS($J70:Y70)+9,FALSE))</f>
        <v>Ofertas</v>
      </c>
      <c r="Z70" t="str">
        <f>IF(ISBLANK(VLOOKUP($C70&amp;$D70&amp;$G70,Setup!$D$2:$CX$500,COLUMNS($J70:Z70)+9,FALSE)),"",VLOOKUP($C70&amp;$D70&amp;$G70,Setup!$D$2:$CX$500,COLUMNS($J70:Z70)+9,FALSE))</f>
        <v>Mis viajes</v>
      </c>
      <c r="AA70" t="str">
        <f>IF(ISBLANK(VLOOKUP($C70&amp;$D70&amp;$G70,Setup!$D$2:$CX$500,COLUMNS($J70:AA70)+9,FALSE)),"",VLOOKUP($C70&amp;$D70&amp;$G70,Setup!$D$2:$CX$500,COLUMNS($J70:AA70)+9,FALSE))</f>
        <v>Itinerario</v>
      </c>
      <c r="AB70" t="str">
        <f>IF(ISBLANK(VLOOKUP($C70&amp;$D70&amp;$G70,Setup!$D$2:$CX$500,COLUMNS($J70:AB70)+9,FALSE)),"",VLOOKUP($C70&amp;$D70&amp;$G70,Setup!$D$2:$CX$500,COLUMNS($J70:AB70)+9,FALSE))</f>
        <v>Actividades</v>
      </c>
      <c r="AC70" t="str">
        <f>IF(ISBLANK(VLOOKUP($C70&amp;$D70&amp;$G70,Setup!$D$2:$CX$500,COLUMNS($J70:AC70)+9,FALSE)),"",VLOOKUP($C70&amp;$D70&amp;$G70,Setup!$D$2:$CX$500,COLUMNS($J70:AC70)+9,FALSE))</f>
        <v/>
      </c>
      <c r="AD70" t="str">
        <f>IF(ISBLANK(VLOOKUP($C70&amp;$D70&amp;$G70,Setup!$D$2:$CX$500,COLUMNS($J70:AD70)+9,FALSE)),"",VLOOKUP($C70&amp;$D70&amp;$G70,Setup!$D$2:$CX$500,COLUMNS($J70:AD70)+9,FALSE))</f>
        <v>Recompensas en Efectivo</v>
      </c>
      <c r="AE70" t="str">
        <f>IF(ISBLANK(VLOOKUP($C70&amp;$D70&amp;$G70,Setup!$D$2:$CX$500,COLUMNS($J70:AE70)+9,FALSE)),"",VLOOKUP($C70&amp;$D70&amp;$G70,Setup!$D$2:$CX$500,COLUMNS($J70:AE70)+9,FALSE))</f>
        <v>Certificados Electrónicos</v>
      </c>
      <c r="AF70" t="str">
        <f>IF(ISBLANK(VLOOKUP($C70&amp;$D70&amp;$G70,Setup!$D$2:$CX$500,COLUMNS($J70:AF70)+9,FALSE)),"",VLOOKUP($C70&amp;$D70&amp;$G70,Setup!$D$2:$CX$500,COLUMNS($J70:AF70)+9,FALSE))</f>
        <v>Comisión Anual de la Tarjeta</v>
      </c>
      <c r="AG70" t="str">
        <f>IF(ISBLANK(VLOOKUP($C70&amp;$D70&amp;$G70,Setup!$D$2:$CX$500,COLUMNS($J70:AG70)+9,FALSE)),"",VLOOKUP($C70&amp;$D70&amp;$G70,Setup!$D$2:$CX$500,COLUMNS($J70:AG70)+9,FALSE))</f>
        <v/>
      </c>
      <c r="AH70" t="str">
        <f>IF(ISBLANK(VLOOKUP($C70&amp;$D70&amp;$G70,Setup!$D$2:$CX$500,COLUMNS($J70:AH70)+9,FALSE)),"",VLOOKUP($C70&amp;$D70&amp;$G70,Setup!$D$2:$CX$500,COLUMNS($J70:AH70)+9,FALSE))</f>
        <v/>
      </c>
      <c r="AI70" t="str">
        <f>IF(ISBLANK(VLOOKUP($C70&amp;$D70&amp;$G70,Setup!$D$2:$CX$500,COLUMNS($J70:AI70)+9,FALSE)),"",VLOOKUP($C70&amp;$D70&amp;$G70,Setup!$D$2:$CX$500,COLUMNS($J70:AI70)+9,FALSE))</f>
        <v/>
      </c>
      <c r="AJ70" t="str">
        <f>IF(ISBLANK(VLOOKUP($C70&amp;$D70&amp;$G70,Setup!$D$2:$CX$500,COLUMNS($J70:AJ70)+9,FALSE)),"",VLOOKUP($C70&amp;$D70&amp;$G70,Setup!$D$2:$CX$500,COLUMNS($J70:AJ70)+9,FALSE))</f>
        <v/>
      </c>
      <c r="AK70" t="str">
        <f>IF(ISBLANK(VLOOKUP($C70&amp;$D70&amp;$G70,Setup!$D$2:$CX$500,COLUMNS($J70:AK70)+9,FALSE)),"",VLOOKUP($C70&amp;$D70&amp;$G70,Setup!$D$2:$CX$500,COLUMNS($J70:AK70)+9,FALSE))</f>
        <v/>
      </c>
      <c r="AL70" t="str">
        <f>IF(ISBLANK(VLOOKUP($C70&amp;$D70&amp;$G70,Setup!$D$2:$CX$500,COLUMNS($J70:AL70)+9,FALSE)),"",VLOOKUP($C70&amp;$D70&amp;$G70,Setup!$D$2:$CX$500,COLUMNS($J70:AL70)+9,FALSE))</f>
        <v/>
      </c>
      <c r="AM70" t="str">
        <f>IF(ISBLANK(VLOOKUP($C70&amp;$D70&amp;$G70,Setup!$D$2:$CX$500,COLUMNS($J70:AM70)+9,FALSE)),"",VLOOKUP($C70&amp;$D70&amp;$G70,Setup!$D$2:$CX$500,COLUMNS($J70:AM70)+9,FALSE))</f>
        <v/>
      </c>
      <c r="AN70" t="str">
        <f>IF(ISBLANK(VLOOKUP($C70&amp;$D70&amp;$G70,Setup!$D$2:$CX$500,COLUMNS($J70:AN70)+9,FALSE)),"",VLOOKUP($C70&amp;$D70&amp;$G70,Setup!$D$2:$CX$500,COLUMNS($J70:AN70)+9,FALSE))</f>
        <v>Ofertas y Privilegios</v>
      </c>
      <c r="AO70" t="str">
        <f>IF(ISBLANK(VLOOKUP($C70&amp;$D70&amp;$G70,Setup!$D$2:$CX$500,COLUMNS($J70:AO70)+9,FALSE)),"",VLOOKUP($C70&amp;$D70&amp;$G70,Setup!$D$2:$CX$500,COLUMNS($J70:AO70)+9,FALSE))</f>
        <v>Bon Appétit</v>
      </c>
      <c r="AP70" t="str">
        <f>IF(ISBLANK(VLOOKUP($C70&amp;$D70&amp;$G70,Setup!$D$2:$CX$500,COLUMNS($J70:AP70)+9,FALSE)),"",VLOOKUP($C70&amp;$D70&amp;$G70,Setup!$D$2:$CX$500,COLUMNS($J70:AP70)+9,FALSE))</f>
        <v>Tu concierge especializado</v>
      </c>
      <c r="AQ70" t="str">
        <f>IF(ISBLANK(VLOOKUP($C70&amp;$D70&amp;$G70,Setup!$D$2:$CX$500,COLUMNS($J70:AQ70)+9,FALSE)),"",VLOOKUP($C70&amp;$D70&amp;$G70,Setup!$D$2:$CX$500,COLUMNS($J70:AQ70)+9,FALSE))</f>
        <v>Elite Valet Mastercard®</v>
      </c>
      <c r="AR70" t="str">
        <f>IF(ISBLANK(VLOOKUP($C70&amp;$D70&amp;$G70,Setup!$D$2:$CX$500,COLUMNS($J70:AR70)+9,FALSE)),"",VLOOKUP($C70&amp;$D70&amp;$G70,Setup!$D$2:$CX$500,COLUMNS($J70:AR70)+9,FALSE))</f>
        <v>Salas VIP</v>
      </c>
      <c r="AS70" t="str">
        <f>IF(ISBLANK(VLOOKUP($C70&amp;$D70&amp;$G70,Setup!$D$2:$CX$500,COLUMNS($J70:AS70)+9,FALSE)),"",VLOOKUP($C70&amp;$D70&amp;$G70,Setup!$D$2:$CX$500,COLUMNS($J70:AS70)+9,FALSE))</f>
        <v>Preventa Banamex</v>
      </c>
      <c r="AT70" t="str">
        <f>IF(ISBLANK(VLOOKUP($C70&amp;$D70&amp;$G70,Setup!$D$2:$CX$500,COLUMNS($J70:AT70)+9,FALSE)),"",VLOOKUP($C70&amp;$D70&amp;$G70,Setup!$D$2:$CX$500,COLUMNS($J70:AT70)+9,FALSE))</f>
        <v>Meses sin intereses</v>
      </c>
      <c r="AU70" t="str">
        <f>IF(ISBLANK(VLOOKUP($C70&amp;$D70&amp;$G70,Setup!$D$2:$CX$500,COLUMNS($J70:AU70)+9,FALSE)),"",VLOOKUP($C70&amp;$D70&amp;$G70,Setup!$D$2:$CX$500,COLUMNS($J70:AU70)+9,FALSE))</f>
        <v>VER TODAS LAS OPCIONES »</v>
      </c>
      <c r="AV70" t="str">
        <f>IF(ISBLANK(VLOOKUP($C70&amp;$D70&amp;$G70,Setup!$D$2:$CX$500,COLUMNS($J70:AV70)+9,FALSE)),"",VLOOKUP($C70&amp;$D70&amp;$G70,Setup!$D$2:$CX$500,COLUMNS($J70:AV70)+9,FALSE))</f>
        <v/>
      </c>
      <c r="AW70" t="str">
        <f>IF(ISBLANK(VLOOKUP($C70&amp;$D70&amp;$G70,Setup!$D$2:$CX$500,COLUMNS($J70:AW70)+9,FALSE)),"",VLOOKUP($C70&amp;$D70&amp;$G70,Setup!$D$2:$CX$500,COLUMNS($J70:AW70)+9,FALSE))</f>
        <v/>
      </c>
      <c r="AX70" t="str">
        <f>IF(ISBLANK(VLOOKUP($C70&amp;$D70&amp;$G70,Setup!$D$2:$CX$500,COLUMNS($J70:AX70)+9,FALSE)),"",VLOOKUP($C70&amp;$D70&amp;$G70,Setup!$D$2:$CX$500,COLUMNS($J70:AX70)+9,FALSE))</f>
        <v>Comprar en las tiendas participantes</v>
      </c>
      <c r="AY70" t="str">
        <f>IF(ISBLANK(VLOOKUP($C70&amp;$D70&amp;$G70,Setup!$D$2:$CX$500,COLUMNS($J70:AY70)+9,FALSE)),"",VLOOKUP($C70&amp;$D70&amp;$G70,Setup!$D$2:$CX$500,COLUMNS($J70:AY70)+9,FALSE))</f>
        <v>Shop with Points</v>
      </c>
      <c r="AZ70" t="str">
        <f>IF(ISBLANK(VLOOKUP($C70&amp;$D70&amp;$G70,Setup!$D$2:$CX$500,COLUMNS($J70:AZ70)+9,FALSE)),"",VLOOKUP($C70&amp;$D70&amp;$G70,Setup!$D$2:$CX$500,COLUMNS($J70:AZ70)+9,FALSE))</f>
        <v>Recompensas al instante</v>
      </c>
      <c r="BA70" t="str">
        <f>IF(ISBLANK(VLOOKUP($C70&amp;$D70&amp;$G70,Setup!$D$2:$CX$500,COLUMNS($J70:BA70)+9,FALSE)),"",VLOOKUP($C70&amp;$D70&amp;$G70,Setup!$D$2:$CX$500,COLUMNS($J70:BA70)+9,FALSE))</f>
        <v>VER TODAS LAS OPCIONES &gt;&gt;</v>
      </c>
      <c r="BB70" t="str">
        <f>IF(ISBLANK(VLOOKUP($C70&amp;$D70&amp;$G70,Setup!$D$2:$CX$500,COLUMNS($J70:BB70)+9,FALSE)),"",VLOOKUP($C70&amp;$D70&amp;$G70,Setup!$D$2:$CX$500,COLUMNS($J70:BB70)+9,FALSE))</f>
        <v/>
      </c>
      <c r="BC70" t="str">
        <f>IF(ISBLANK(VLOOKUP($C70&amp;$D70&amp;$G70,Setup!$D$2:$CX$500,COLUMNS($J70:BC70)+9,FALSE)),"",VLOOKUP($C70&amp;$D70&amp;$G70,Setup!$D$2:$CX$500,COLUMNS($J70:BC70)+9,FALSE))</f>
        <v/>
      </c>
      <c r="BD70" t="str">
        <f>IF(ISBLANK(VLOOKUP($C70&amp;$D70&amp;$G70,Setup!$D$2:$CX$500,COLUMNS($J70:BD70)+9,FALSE)),"",VLOOKUP($C70&amp;$D70&amp;$G70,Setup!$D$2:$CX$500,COLUMNS($J70:BD70)+9,FALSE))</f>
        <v/>
      </c>
      <c r="BE70" t="str">
        <f>IF(ISBLANK(VLOOKUP($C70&amp;$D70&amp;$G70,Setup!$D$2:$CX$500,COLUMNS($J70:BE70)+9,FALSE)),"",VLOOKUP($C70&amp;$D70&amp;$G70,Setup!$D$2:$CX$500,COLUMNS($J70:BE70)+9,FALSE))</f>
        <v/>
      </c>
      <c r="BF70" t="str">
        <f>IF(ISBLANK(VLOOKUP($C70&amp;$D70&amp;$G70,Setup!$D$2:$CX$500,COLUMNS($J70:BF70)+9,FALSE)),"",VLOOKUP($C70&amp;$D70&amp;$G70,Setup!$D$2:$CX$500,COLUMNS($J70:BF70)+9,FALSE))</f>
        <v/>
      </c>
      <c r="BG70" t="str">
        <f>IF(ISBLANK(VLOOKUP($C70&amp;$D70&amp;$G70,Setup!$D$2:$CX$500,COLUMNS($J70:BG70)+9,FALSE)),"",VLOOKUP($C70&amp;$D70&amp;$G70,Setup!$D$2:$CX$500,COLUMNS($J70:BG70)+9,FALSE))</f>
        <v/>
      </c>
      <c r="BH70" t="str">
        <f>IF(ISBLANK(VLOOKUP($C70&amp;$D70&amp;$G70,Setup!$D$2:$CX$500,COLUMNS($J70:BH70)+9,FALSE)),"",VLOOKUP($C70&amp;$D70&amp;$G70,Setup!$D$2:$CX$500,COLUMNS($J70:BH70)+9,FALSE))</f>
        <v/>
      </c>
      <c r="BI70" t="str">
        <f>IF(ISBLANK(VLOOKUP($C70&amp;$D70&amp;$G70,Setup!$D$2:$CX$500,COLUMNS($J70:BI70)+9,FALSE)),"",VLOOKUP($C70&amp;$D70&amp;$G70,Setup!$D$2:$CX$500,COLUMNS($J70:BI70)+9,FALSE))</f>
        <v/>
      </c>
      <c r="BJ70" t="str">
        <f>IF(ISBLANK(VLOOKUP($C70&amp;$D70&amp;$G70,Setup!$D$2:$CX$500,COLUMNS($J70:BJ70)+9,FALSE)),"",VLOOKUP($C70&amp;$D70&amp;$G70,Setup!$D$2:$CX$500,COLUMNS($J70:BJ70)+9,FALSE))</f>
        <v/>
      </c>
      <c r="BK70" t="str">
        <f>IF(ISBLANK(VLOOKUP($C70&amp;$D70&amp;$G70,Setup!$D$2:$CX$500,COLUMNS($J70:BK70)+9,FALSE)),"",VLOOKUP($C70&amp;$D70&amp;$G70,Setup!$D$2:$CX$500,COLUMNS($J70:BK70)+9,FALSE))</f>
        <v/>
      </c>
      <c r="BL70" t="str">
        <f>IF(ISBLANK(VLOOKUP($C70&amp;$D70&amp;$G70,Setup!$D$2:$CX$500,COLUMNS($J70:BL70)+9,FALSE)),"",VLOOKUP($C70&amp;$D70&amp;$G70,Setup!$D$2:$CX$500,COLUMNS($J70:BL70)+9,FALSE))</f>
        <v/>
      </c>
      <c r="BM70" t="str">
        <f>IF(ISBLANK(VLOOKUP($C70&amp;$D70&amp;$G70,Setup!$D$2:$CX$500,COLUMNS($J70:BM70)+9,FALSE)),"",VLOOKUP($C70&amp;$D70&amp;$G70,Setup!$D$2:$CX$500,COLUMNS($J70:BM70)+9,FALSE))</f>
        <v/>
      </c>
      <c r="BN70" t="str">
        <f>IF(ISBLANK(VLOOKUP($C70&amp;$D70&amp;$G70,Setup!$D$2:$CX$500,COLUMNS($J70:BN70)+9,FALSE)),"",VLOOKUP($C70&amp;$D70&amp;$G70,Setup!$D$2:$CX$500,COLUMNS($J70:BN70)+9,FALSE))</f>
        <v/>
      </c>
      <c r="BO70" t="str">
        <f>IF(ISBLANK(VLOOKUP($C70&amp;$D70&amp;$G70,Setup!$D$2:$CX$500,COLUMNS($J70:BO70)+9,FALSE)),"",VLOOKUP($C70&amp;$D70&amp;$G70,Setup!$D$2:$CX$500,COLUMNS($J70:BO70)+9,FALSE))</f>
        <v/>
      </c>
      <c r="BP70" t="str">
        <f>IF(ISBLANK(VLOOKUP($C70&amp;$D70&amp;$G70,Setup!$D$2:$CX$500,COLUMNS($J70:BP70)+9,FALSE)),"",VLOOKUP($C70&amp;$D70&amp;$G70,Setup!$D$2:$CX$500,COLUMNS($J70:BP70)+9,FALSE))</f>
        <v/>
      </c>
      <c r="BQ70" t="str">
        <f>IF(ISBLANK(VLOOKUP($C70&amp;$D70&amp;$G70,Setup!$D$2:$CX$500,COLUMNS($J70:BQ70)+9,FALSE)),"",VLOOKUP($C70&amp;$D70&amp;$G70,Setup!$D$2:$CX$500,COLUMNS($J70:BQ70)+9,FALSE))</f>
        <v/>
      </c>
      <c r="BR70" t="str">
        <f>IF(ISBLANK(VLOOKUP($C70&amp;$D70&amp;$G70,Setup!$D$2:$CX$500,COLUMNS($J70:BR70)+9,FALSE)),"",VLOOKUP($C70&amp;$D70&amp;$G70,Setup!$D$2:$CX$500,COLUMNS($J70:BR70)+9,FALSE))</f>
        <v/>
      </c>
      <c r="BS70" t="str">
        <f>IF(ISBLANK(VLOOKUP($C70&amp;$D70&amp;$G70,Setup!$D$2:$CX$500,COLUMNS($J70:BS70)+9,FALSE)),"",VLOOKUP($C70&amp;$D70&amp;$G70,Setup!$D$2:$CX$500,COLUMNS($J70:BS70)+9,FALSE))</f>
        <v/>
      </c>
      <c r="BT70" t="str">
        <f>IF(ISBLANK(VLOOKUP($C70&amp;$D70&amp;$G70,Setup!$D$2:$CX$500,COLUMNS($J70:BT70)+9,FALSE)),"",VLOOKUP($C70&amp;$D70&amp;$G70,Setup!$D$2:$CX$500,COLUMNS($J70:BT70)+9,FALSE))</f>
        <v/>
      </c>
      <c r="BU70" t="str">
        <f>IF(ISBLANK(VLOOKUP($C70&amp;$D70&amp;$G70,Setup!$D$2:$CX$500,COLUMNS($J70:BU70)+9,FALSE)),"",VLOOKUP($C70&amp;$D70&amp;$G70,Setup!$D$2:$CX$500,COLUMNS($J70:BU70)+9,FALSE))</f>
        <v/>
      </c>
      <c r="BV70" t="str">
        <f>IF(ISBLANK(VLOOKUP($C70&amp;$D70&amp;$G70,Setup!$D$2:$CX$500,COLUMNS($J70:BV70)+9,FALSE)),"",VLOOKUP($C70&amp;$D70&amp;$G70,Setup!$D$2:$CX$500,COLUMNS($J70:BV70)+9,FALSE))</f>
        <v/>
      </c>
      <c r="BW70" t="str">
        <f>IF(ISBLANK(VLOOKUP($C70&amp;$D70&amp;$G70,Setup!$D$2:$CX$500,COLUMNS($J70:BW70)+9,FALSE)),"",VLOOKUP($C70&amp;$D70&amp;$G70,Setup!$D$2:$CX$500,COLUMNS($J70:BW70)+9,FALSE))</f>
        <v/>
      </c>
      <c r="BX70" t="str">
        <f>IF(ISBLANK(VLOOKUP($C70&amp;$D70&amp;$G70,Setup!$D$2:$CX$500,COLUMNS($J70:BX70)+9,FALSE)),"",VLOOKUP($C70&amp;$D70&amp;$G70,Setup!$D$2:$CX$500,COLUMNS($J70:BX70)+9,FALSE))</f>
        <v/>
      </c>
      <c r="BY70" t="str">
        <f>IF(ISBLANK(VLOOKUP($C70&amp;$D70&amp;$G70,Setup!$D$2:$CX$500,COLUMNS($J70:BY70)+9,FALSE)),"",VLOOKUP($C70&amp;$D70&amp;$G70,Setup!$D$2:$CX$500,COLUMNS($J70:BY70)+9,FALSE))</f>
        <v/>
      </c>
      <c r="BZ70" t="str">
        <f>IF(ISBLANK(VLOOKUP($C70&amp;$D70&amp;$G70,Setup!$D$2:$CX$500,COLUMNS($J70:BZ70)+9,FALSE)),"",VLOOKUP($C70&amp;$D70&amp;$G70,Setup!$D$2:$CX$500,COLUMNS($J70:BZ70)+9,FALSE))</f>
        <v/>
      </c>
      <c r="CA70" t="str">
        <f>IF(ISBLANK(VLOOKUP($C70&amp;$D70&amp;$G70,Setup!$D$2:$CX$500,COLUMNS($J70:CA70)+9,FALSE)),"",VLOOKUP($C70&amp;$D70&amp;$G70,Setup!$D$2:$CX$500,COLUMNS($J70:CA70)+9,FALSE))</f>
        <v/>
      </c>
      <c r="CB70" t="str">
        <f>IF(ISBLANK(VLOOKUP($C70&amp;$D70&amp;$G70,Setup!$D$2:$CX$500,COLUMNS($J70:CB70)+9,FALSE)),"",VLOOKUP($C70&amp;$D70&amp;$G70,Setup!$D$2:$CX$500,COLUMNS($J70:CB70)+9,FALSE))</f>
        <v/>
      </c>
      <c r="CC70" t="str">
        <f>IF(ISBLANK(VLOOKUP($C70&amp;$D70&amp;$G70,Setup!$D$2:$CX$500,COLUMNS($J70:CC70)+9,FALSE)),"",VLOOKUP($C70&amp;$D70&amp;$G70,Setup!$D$2:$CX$500,COLUMNS($J70:CC70)+9,FALSE))</f>
        <v/>
      </c>
      <c r="CD70" t="str">
        <f>IF(ISBLANK(VLOOKUP($C70&amp;$D70&amp;$G70,Setup!$D$2:$CX$500,COLUMNS($J70:CD70)+9,FALSE)),"",VLOOKUP($C70&amp;$D70&amp;$G70,Setup!$D$2:$CX$500,COLUMNS($J70:CD70)+9,FALSE))</f>
        <v/>
      </c>
      <c r="CE70" t="str">
        <f>IF(ISBLANK(VLOOKUP($C70&amp;$D70&amp;$G70,Setup!$D$2:$CX$500,COLUMNS($J70:CE70)+9,FALSE)),"",VLOOKUP($C70&amp;$D70&amp;$G70,Setup!$D$2:$CX$500,COLUMNS($J70:CE70)+9,FALSE))</f>
        <v/>
      </c>
      <c r="CF70" t="str">
        <f>IF(ISBLANK(VLOOKUP($C70&amp;$D70&amp;$G70,Setup!$D$2:$CX$500,COLUMNS($J70:CF70)+9,FALSE)),"",VLOOKUP($C70&amp;$D70&amp;$G70,Setup!$D$2:$CX$500,COLUMNS($J70:CF70)+9,FALSE))</f>
        <v/>
      </c>
      <c r="CG70" t="str">
        <f>IF(ISBLANK(VLOOKUP($C70&amp;$D70&amp;$G70,Setup!$D$2:$CX$500,COLUMNS($J70:CG70)+9,FALSE)),"",VLOOKUP($C70&amp;$D70&amp;$G70,Setup!$D$2:$CX$500,COLUMNS($J70:CG70)+9,FALSE))</f>
        <v/>
      </c>
      <c r="CH70" t="str">
        <f>IF(ISBLANK(VLOOKUP($C70&amp;$D70&amp;$G70,Setup!$D$2:$CX$500,COLUMNS($J70:CH70)+9,FALSE)),"",VLOOKUP($C70&amp;$D70&amp;$G70,Setup!$D$2:$CX$500,COLUMNS($J70:CH70)+9,FALSE))</f>
        <v/>
      </c>
      <c r="CI70" t="str">
        <f>IF(ISBLANK(VLOOKUP($C70&amp;$D70&amp;$G70,Setup!$D$2:$CX$500,COLUMNS($J70:CI70)+9,FALSE)),"",VLOOKUP($C70&amp;$D70&amp;$G70,Setup!$D$2:$CX$500,COLUMNS($J70:CI70)+9,FALSE))</f>
        <v/>
      </c>
      <c r="CJ70" t="str">
        <f>IF(ISBLANK(VLOOKUP($C70&amp;$D70&amp;$G70,Setup!$D$2:$CX$500,COLUMNS($J70:CJ70)+9,FALSE)),"",VLOOKUP($C70&amp;$D70&amp;$G70,Setup!$D$2:$CX$500,COLUMNS($J70:CJ70)+9,FALSE))</f>
        <v/>
      </c>
      <c r="CK70" t="str">
        <f>IF(ISBLANK(VLOOKUP($C70&amp;$D70&amp;$G70,Setup!$D$2:$CX$500,COLUMNS($J70:CK70)+9,FALSE)),"",VLOOKUP($C70&amp;$D70&amp;$G70,Setup!$D$2:$CX$500,COLUMNS($J70:CK70)+9,FALSE))</f>
        <v/>
      </c>
      <c r="CL70" t="str">
        <f>IF(ISBLANK(VLOOKUP($C70&amp;$D70&amp;$G70,Setup!$D$2:$CX$500,COLUMNS($J70:CL70)+9,FALSE)),"",VLOOKUP($C70&amp;$D70&amp;$G70,Setup!$D$2:$CX$500,COLUMNS($J70:CL70)+9,FALSE))</f>
        <v/>
      </c>
      <c r="CM70" t="str">
        <f>IF(ISBLANK(VLOOKUP($C70&amp;$D70&amp;$G70,Setup!$D$2:$CX$500,COLUMNS($J70:CM70)+9,FALSE)),"",VLOOKUP($C70&amp;$D70&amp;$G70,Setup!$D$2:$CX$500,COLUMNS($J70:CM70)+9,FALSE))</f>
        <v/>
      </c>
      <c r="CN70" t="str">
        <f>IF(ISBLANK(VLOOKUP($C70&amp;$D70&amp;$G70,Setup!$D$2:$CX$500,COLUMNS($J70:CN70)+9,FALSE)),"",VLOOKUP($C70&amp;$D70&amp;$G70,Setup!$D$2:$CX$500,COLUMNS($J70:CN70)+9,FALSE))</f>
        <v/>
      </c>
      <c r="CO70" t="str">
        <f>IF(ISBLANK(VLOOKUP($C70&amp;$D70&amp;$G70,Setup!$D$2:$CX$500,COLUMNS($J70:CO70)+9,FALSE)),"",VLOOKUP($C70&amp;$D70&amp;$G70,Setup!$D$2:$CX$500,COLUMNS($J70:CO70)+9,FALSE))</f>
        <v/>
      </c>
      <c r="CP70" t="str">
        <f>IF(ISBLANK(VLOOKUP($C70&amp;$D70&amp;$G70,Setup!$D$2:$CX$500,COLUMNS($J70:CP70)+9,FALSE)),"",VLOOKUP($C70&amp;$D70&amp;$G70,Setup!$D$2:$CX$500,COLUMNS($J70:CP70)+9,FALSE))</f>
        <v/>
      </c>
      <c r="CQ70" t="str">
        <f>IF(ISBLANK(VLOOKUP($C70&amp;$D70&amp;$G70,Setup!$D$2:$CX$500,COLUMNS($J70:CQ70)+9,FALSE)),"",VLOOKUP($C70&amp;$D70&amp;$G70,Setup!$D$2:$CX$500,COLUMNS($J70:CQ70)+9,FALSE))</f>
        <v/>
      </c>
      <c r="CR70" t="str">
        <f>IF(ISBLANK(VLOOKUP($C70&amp;$D70&amp;$G70,Setup!$D$2:$CX$500,COLUMNS($J70:CR70)+9,FALSE)),"",VLOOKUP($C70&amp;$D70&amp;$G70,Setup!$D$2:$CX$500,COLUMNS($J70:CR70)+9,FALSE))</f>
        <v/>
      </c>
      <c r="CS70" t="str">
        <f>IF(ISBLANK(VLOOKUP($C70&amp;$D70&amp;$G70,Setup!$D$2:$CX$500,COLUMNS($J70:CS70)+9,FALSE)),"",VLOOKUP($C70&amp;$D70&amp;$G70,Setup!$D$2:$CX$500,COLUMNS($J70:CS70)+9,FALSE))</f>
        <v/>
      </c>
      <c r="CT70" t="str">
        <f>IF(ISBLANK(VLOOKUP($C70&amp;$D70&amp;$G70,Setup!$D$2:$CX$500,COLUMNS($J70:CT70)+9,FALSE)),"",VLOOKUP($C70&amp;$D70&amp;$G70,Setup!$D$2:$CX$500,COLUMNS($J70:CT70)+9,FALSE))</f>
        <v/>
      </c>
      <c r="CU70" t="str">
        <f>IF(ISBLANK(VLOOKUP($C70&amp;$D70&amp;$G70,Setup!$D$2:$CX$500,COLUMNS($J70:CU70)+9,FALSE)),"",VLOOKUP($C70&amp;$D70&amp;$G70,Setup!$D$2:$CX$500,COLUMNS($J70:CU70)+9,FALSE))</f>
        <v/>
      </c>
    </row>
    <row r="71" spans="1:99" x14ac:dyDescent="0.25">
      <c r="A71" t="s">
        <v>515</v>
      </c>
      <c r="B71" t="s">
        <v>156</v>
      </c>
      <c r="C71" s="1" t="s">
        <v>23</v>
      </c>
      <c r="D71" s="1" t="s">
        <v>224</v>
      </c>
      <c r="E71" s="1" t="s">
        <v>620</v>
      </c>
      <c r="F71" s="1" t="s">
        <v>221</v>
      </c>
      <c r="G71" s="1" t="s">
        <v>29</v>
      </c>
      <c r="H71" s="1" t="s">
        <v>621</v>
      </c>
      <c r="I71" s="1" t="s">
        <v>614</v>
      </c>
      <c r="J71" t="str">
        <f>IF(ISBLANK(VLOOKUP($C71&amp;$D71&amp;$G71,Setup!$D$2:$CX$500,COLUMNS($J71:J71)+9,FALSE)),"",VLOOKUP($C71&amp;$D71&amp;$G71,Setup!$D$2:$CX$500,COLUMNS($J71:J71)+9,FALSE))</f>
        <v>Merchandise</v>
      </c>
      <c r="K71" t="str">
        <f>IF(ISBLANK(VLOOKUP($C71&amp;$D71&amp;$G71,Setup!$D$2:$CX$500,COLUMNS($J71:K71)+9,FALSE)),"",VLOOKUP($C71&amp;$D71&amp;$G71,Setup!$D$2:$CX$500,COLUMNS($J71:K71)+9,FALSE))</f>
        <v>SEE ALL BRANDS &gt;&gt;</v>
      </c>
      <c r="L71" t="str">
        <f>IF(ISBLANK(VLOOKUP($C71&amp;$D71&amp;$G71,Setup!$D$2:$CX$500,COLUMNS($J71:L71)+9,FALSE)),"",VLOOKUP($C71&amp;$D71&amp;$G71,Setup!$D$2:$CX$500,COLUMNS($J71:L71)+9,FALSE))</f>
        <v/>
      </c>
      <c r="M71" t="str">
        <f>IF(ISBLANK(VLOOKUP($C71&amp;$D71&amp;$G71,Setup!$D$2:$CX$500,COLUMNS($J71:M71)+9,FALSE)),"",VLOOKUP($C71&amp;$D71&amp;$G71,Setup!$D$2:$CX$500,COLUMNS($J71:M71)+9,FALSE))</f>
        <v/>
      </c>
      <c r="N71" t="str">
        <f>IF(ISBLANK(VLOOKUP($C71&amp;$D71&amp;$G71,Setup!$D$2:$CX$500,COLUMNS($J71:N71)+9,FALSE)),"",VLOOKUP($C71&amp;$D71&amp;$G71,Setup!$D$2:$CX$500,COLUMNS($J71:N71)+9,FALSE))</f>
        <v/>
      </c>
      <c r="O71" t="str">
        <f>IF(ISBLANK(VLOOKUP($C71&amp;$D71&amp;$G71,Setup!$D$2:$CX$500,COLUMNS($J71:O71)+9,FALSE)),"",VLOOKUP($C71&amp;$D71&amp;$G71,Setup!$D$2:$CX$500,COLUMNS($J71:O71)+9,FALSE))</f>
        <v/>
      </c>
      <c r="P71" t="str">
        <f>IF(ISBLANK(VLOOKUP($C71&amp;$D71&amp;$G71,Setup!$D$2:$CX$500,COLUMNS($J71:P71)+9,FALSE)),"",VLOOKUP($C71&amp;$D71&amp;$G71,Setup!$D$2:$CX$500,COLUMNS($J71:P71)+9,FALSE))</f>
        <v/>
      </c>
      <c r="Q71" t="str">
        <f>IF(ISBLANK(VLOOKUP($C71&amp;$D71&amp;$G71,Setup!$D$2:$CX$500,COLUMNS($J71:Q71)+9,FALSE)),"",VLOOKUP($C71&amp;$D71&amp;$G71,Setup!$D$2:$CX$500,COLUMNS($J71:Q71)+9,FALSE))</f>
        <v/>
      </c>
      <c r="R71" t="str">
        <f>IF(ISBLANK(VLOOKUP($C71&amp;$D71&amp;$G71,Setup!$D$2:$CX$500,COLUMNS($J71:R71)+9,FALSE)),"",VLOOKUP($C71&amp;$D71&amp;$G71,Setup!$D$2:$CX$500,COLUMNS($J71:R71)+9,FALSE))</f>
        <v/>
      </c>
      <c r="S71" t="str">
        <f>IF(ISBLANK(VLOOKUP($C71&amp;$D71&amp;$G71,Setup!$D$2:$CX$500,COLUMNS($J71:S71)+9,FALSE)),"",VLOOKUP($C71&amp;$D71&amp;$G71,Setup!$D$2:$CX$500,COLUMNS($J71:S71)+9,FALSE))</f>
        <v/>
      </c>
      <c r="T71" t="str">
        <f>IF(ISBLANK(VLOOKUP($C71&amp;$D71&amp;$G71,Setup!$D$2:$CX$500,COLUMNS($J71:T71)+9,FALSE)),"",VLOOKUP($C71&amp;$D71&amp;$G71,Setup!$D$2:$CX$500,COLUMNS($J71:T71)+9,FALSE))</f>
        <v>Travel</v>
      </c>
      <c r="U71" t="str">
        <f>IF(ISBLANK(VLOOKUP($C71&amp;$D71&amp;$G71,Setup!$D$2:$CX$500,COLUMNS($J71:U71)+9,FALSE)),"",VLOOKUP($C71&amp;$D71&amp;$G71,Setup!$D$2:$CX$500,COLUMNS($J71:U71)+9,FALSE))</f>
        <v>Points Transfer</v>
      </c>
      <c r="V71" t="str">
        <f>IF(ISBLANK(VLOOKUP($C71&amp;$D71&amp;$G71,Setup!$D$2:$CX$500,COLUMNS($J71:V71)+9,FALSE)),"",VLOOKUP($C71&amp;$D71&amp;$G71,Setup!$D$2:$CX$500,COLUMNS($J71:V71)+9,FALSE))</f>
        <v>Flights</v>
      </c>
      <c r="W71" t="str">
        <f>IF(ISBLANK(VLOOKUP($C71&amp;$D71&amp;$G71,Setup!$D$2:$CX$500,COLUMNS($J71:W71)+9,FALSE)),"",VLOOKUP($C71&amp;$D71&amp;$G71,Setup!$D$2:$CX$500,COLUMNS($J71:W71)+9,FALSE))</f>
        <v>Hotels</v>
      </c>
      <c r="X71" t="str">
        <f>IF(ISBLANK(VLOOKUP($C71&amp;$D71&amp;$G71,Setup!$D$2:$CX$500,COLUMNS($J71:X71)+9,FALSE)),"",VLOOKUP($C71&amp;$D71&amp;$G71,Setup!$D$2:$CX$500,COLUMNS($J71:X71)+9,FALSE))</f>
        <v>Cars</v>
      </c>
      <c r="Y71" t="str">
        <f>IF(ISBLANK(VLOOKUP($C71&amp;$D71&amp;$G71,Setup!$D$2:$CX$500,COLUMNS($J71:Y71)+9,FALSE)),"",VLOOKUP($C71&amp;$D71&amp;$G71,Setup!$D$2:$CX$500,COLUMNS($J71:Y71)+9,FALSE))</f>
        <v>Deals</v>
      </c>
      <c r="Z71" t="str">
        <f>IF(ISBLANK(VLOOKUP($C71&amp;$D71&amp;$G71,Setup!$D$2:$CX$500,COLUMNS($J71:Z71)+9,FALSE)),"",VLOOKUP($C71&amp;$D71&amp;$G71,Setup!$D$2:$CX$500,COLUMNS($J71:Z71)+9,FALSE))</f>
        <v>My Trips</v>
      </c>
      <c r="AA71" t="str">
        <f>IF(ISBLANK(VLOOKUP($C71&amp;$D71&amp;$G71,Setup!$D$2:$CX$500,COLUMNS($J71:AA71)+9,FALSE)),"",VLOOKUP($C71&amp;$D71&amp;$G71,Setup!$D$2:$CX$500,COLUMNS($J71:AA71)+9,FALSE))</f>
        <v>Itinerary</v>
      </c>
      <c r="AB71" t="str">
        <f>IF(ISBLANK(VLOOKUP($C71&amp;$D71&amp;$G71,Setup!$D$2:$CX$500,COLUMNS($J71:AB71)+9,FALSE)),"",VLOOKUP($C71&amp;$D71&amp;$G71,Setup!$D$2:$CX$500,COLUMNS($J71:AB71)+9,FALSE))</f>
        <v>Activities</v>
      </c>
      <c r="AC71" t="str">
        <f>IF(ISBLANK(VLOOKUP($C71&amp;$D71&amp;$G71,Setup!$D$2:$CX$500,COLUMNS($J71:AC71)+9,FALSE)),"",VLOOKUP($C71&amp;$D71&amp;$G71,Setup!$D$2:$CX$500,COLUMNS($J71:AC71)+9,FALSE))</f>
        <v/>
      </c>
      <c r="AD71" t="str">
        <f>IF(ISBLANK(VLOOKUP($C71&amp;$D71&amp;$G71,Setup!$D$2:$CX$500,COLUMNS($J71:AD71)+9,FALSE)),"",VLOOKUP($C71&amp;$D71&amp;$G71,Setup!$D$2:$CX$500,COLUMNS($J71:AD71)+9,FALSE))</f>
        <v>Cash Rewards</v>
      </c>
      <c r="AE71" t="str">
        <f>IF(ISBLANK(VLOOKUP($C71&amp;$D71&amp;$G71,Setup!$D$2:$CX$500,COLUMNS($J71:AE71)+9,FALSE)),"",VLOOKUP($C71&amp;$D71&amp;$G71,Setup!$D$2:$CX$500,COLUMNS($J71:AE71)+9,FALSE))</f>
        <v>Gift Cards</v>
      </c>
      <c r="AF71" t="str">
        <f>IF(ISBLANK(VLOOKUP($C71&amp;$D71&amp;$G71,Setup!$D$2:$CX$500,COLUMNS($J71:AF71)+9,FALSE)),"",VLOOKUP($C71&amp;$D71&amp;$G71,Setup!$D$2:$CX$500,COLUMNS($J71:AF71)+9,FALSE))</f>
        <v>Annual Fee Credit</v>
      </c>
      <c r="AG71" t="str">
        <f>IF(ISBLANK(VLOOKUP($C71&amp;$D71&amp;$G71,Setup!$D$2:$CX$500,COLUMNS($J71:AG71)+9,FALSE)),"",VLOOKUP($C71&amp;$D71&amp;$G71,Setup!$D$2:$CX$500,COLUMNS($J71:AG71)+9,FALSE))</f>
        <v>Cashback</v>
      </c>
      <c r="AH71" t="str">
        <f>IF(ISBLANK(VLOOKUP($C71&amp;$D71&amp;$G71,Setup!$D$2:$CX$500,COLUMNS($J71:AH71)+9,FALSE)),"",VLOOKUP($C71&amp;$D71&amp;$G71,Setup!$D$2:$CX$500,COLUMNS($J71:AH71)+9,FALSE))</f>
        <v/>
      </c>
      <c r="AI71" t="str">
        <f>IF(ISBLANK(VLOOKUP($C71&amp;$D71&amp;$G71,Setup!$D$2:$CX$500,COLUMNS($J71:AI71)+9,FALSE)),"",VLOOKUP($C71&amp;$D71&amp;$G71,Setup!$D$2:$CX$500,COLUMNS($J71:AI71)+9,FALSE))</f>
        <v/>
      </c>
      <c r="AJ71" t="str">
        <f>IF(ISBLANK(VLOOKUP($C71&amp;$D71&amp;$G71,Setup!$D$2:$CX$500,COLUMNS($J71:AJ71)+9,FALSE)),"",VLOOKUP($C71&amp;$D71&amp;$G71,Setup!$D$2:$CX$500,COLUMNS($J71:AJ71)+9,FALSE))</f>
        <v/>
      </c>
      <c r="AK71" t="str">
        <f>IF(ISBLANK(VLOOKUP($C71&amp;$D71&amp;$G71,Setup!$D$2:$CX$500,COLUMNS($J71:AK71)+9,FALSE)),"",VLOOKUP($C71&amp;$D71&amp;$G71,Setup!$D$2:$CX$500,COLUMNS($J71:AK71)+9,FALSE))</f>
        <v/>
      </c>
      <c r="AL71" t="str">
        <f>IF(ISBLANK(VLOOKUP($C71&amp;$D71&amp;$G71,Setup!$D$2:$CX$500,COLUMNS($J71:AL71)+9,FALSE)),"",VLOOKUP($C71&amp;$D71&amp;$G71,Setup!$D$2:$CX$500,COLUMNS($J71:AL71)+9,FALSE))</f>
        <v/>
      </c>
      <c r="AM71" t="str">
        <f>IF(ISBLANK(VLOOKUP($C71&amp;$D71&amp;$G71,Setup!$D$2:$CX$500,COLUMNS($J71:AM71)+9,FALSE)),"",VLOOKUP($C71&amp;$D71&amp;$G71,Setup!$D$2:$CX$500,COLUMNS($J71:AM71)+9,FALSE))</f>
        <v/>
      </c>
      <c r="AN71" t="str">
        <f>IF(ISBLANK(VLOOKUP($C71&amp;$D71&amp;$G71,Setup!$D$2:$CX$500,COLUMNS($J71:AN71)+9,FALSE)),"",VLOOKUP($C71&amp;$D71&amp;$G71,Setup!$D$2:$CX$500,COLUMNS($J71:AN71)+9,FALSE))</f>
        <v>Offers and Privileges</v>
      </c>
      <c r="AO71" t="str">
        <f>IF(ISBLANK(VLOOKUP($C71&amp;$D71&amp;$G71,Setup!$D$2:$CX$500,COLUMNS($J71:AO71)+9,FALSE)),"",VLOOKUP($C71&amp;$D71&amp;$G71,Setup!$D$2:$CX$500,COLUMNS($J71:AO71)+9,FALSE))</f>
        <v>Bon Appétit</v>
      </c>
      <c r="AP71" t="str">
        <f>IF(ISBLANK(VLOOKUP($C71&amp;$D71&amp;$G71,Setup!$D$2:$CX$500,COLUMNS($J71:AP71)+9,FALSE)),"",VLOOKUP($C71&amp;$D71&amp;$G71,Setup!$D$2:$CX$500,COLUMNS($J71:AP71)+9,FALSE))</f>
        <v>Complimentary hotel nights</v>
      </c>
      <c r="AQ71" t="str">
        <f>IF(ISBLANK(VLOOKUP($C71&amp;$D71&amp;$G71,Setup!$D$2:$CX$500,COLUMNS($J71:AQ71)+9,FALSE)),"",VLOOKUP($C71&amp;$D71&amp;$G71,Setup!$D$2:$CX$500,COLUMNS($J71:AQ71)+9,FALSE))</f>
        <v>Unlimited access to VIP lounges</v>
      </c>
      <c r="AR71" t="str">
        <f>IF(ISBLANK(VLOOKUP($C71&amp;$D71&amp;$G71,Setup!$D$2:$CX$500,COLUMNS($J71:AR71)+9,FALSE)),"",VLOOKUP($C71&amp;$D71&amp;$G71,Setup!$D$2:$CX$500,COLUMNS($J71:AR71)+9,FALSE))</f>
        <v>Elite Valet Mastercard®</v>
      </c>
      <c r="AS71" t="str">
        <f>IF(ISBLANK(VLOOKUP($C71&amp;$D71&amp;$G71,Setup!$D$2:$CX$500,COLUMNS($J71:AS71)+9,FALSE)),"",VLOOKUP($C71&amp;$D71&amp;$G71,Setup!$D$2:$CX$500,COLUMNS($J71:AS71)+9,FALSE))</f>
        <v>Citi PrestigeSM Concierge</v>
      </c>
      <c r="AT71" t="str">
        <f>IF(ISBLANK(VLOOKUP($C71&amp;$D71&amp;$G71,Setup!$D$2:$CX$500,COLUMNS($J71:AT71)+9,FALSE)),"",VLOOKUP($C71&amp;$D71&amp;$G71,Setup!$D$2:$CX$500,COLUMNS($J71:AT71)+9,FALSE))</f>
        <v>Insurance program</v>
      </c>
      <c r="AU71" t="str">
        <f>IF(ISBLANK(VLOOKUP($C71&amp;$D71&amp;$G71,Setup!$D$2:$CX$500,COLUMNS($J71:AU71)+9,FALSE)),"",VLOOKUP($C71&amp;$D71&amp;$G71,Setup!$D$2:$CX$500,COLUMNS($J71:AU71)+9,FALSE))</f>
        <v>Banamex Libra Plus</v>
      </c>
      <c r="AV71" t="str">
        <f>IF(ISBLANK(VLOOKUP($C71&amp;$D71&amp;$G71,Setup!$D$2:$CX$500,COLUMNS($J71:AV71)+9,FALSE)),"",VLOOKUP($C71&amp;$D71&amp;$G71,Setup!$D$2:$CX$500,COLUMNS($J71:AV71)+9,FALSE))</f>
        <v>SEE ALL &gt;&gt;</v>
      </c>
      <c r="AW71" t="str">
        <f>IF(ISBLANK(VLOOKUP($C71&amp;$D71&amp;$G71,Setup!$D$2:$CX$500,COLUMNS($J71:AW71)+9,FALSE)),"",VLOOKUP($C71&amp;$D71&amp;$G71,Setup!$D$2:$CX$500,COLUMNS($J71:AW71)+9,FALSE))</f>
        <v/>
      </c>
      <c r="AX71" t="str">
        <f>IF(ISBLANK(VLOOKUP($C71&amp;$D71&amp;$G71,Setup!$D$2:$CX$500,COLUMNS($J71:AX71)+9,FALSE)),"",VLOOKUP($C71&amp;$D71&amp;$G71,Setup!$D$2:$CX$500,COLUMNS($J71:AX71)+9,FALSE))</f>
        <v>Shop at Partners</v>
      </c>
      <c r="AY71" t="str">
        <f>IF(ISBLANK(VLOOKUP($C71&amp;$D71&amp;$G71,Setup!$D$2:$CX$500,COLUMNS($J71:AY71)+9,FALSE)),"",VLOOKUP($C71&amp;$D71&amp;$G71,Setup!$D$2:$CX$500,COLUMNS($J71:AY71)+9,FALSE))</f>
        <v>Shop with Points</v>
      </c>
      <c r="AZ71" t="str">
        <f>IF(ISBLANK(VLOOKUP($C71&amp;$D71&amp;$G71,Setup!$D$2:$CX$500,COLUMNS($J71:AZ71)+9,FALSE)),"",VLOOKUP($C71&amp;$D71&amp;$G71,Setup!$D$2:$CX$500,COLUMNS($J71:AZ71)+9,FALSE))</f>
        <v>Instant Rewards</v>
      </c>
      <c r="BA71" t="str">
        <f>IF(ISBLANK(VLOOKUP($C71&amp;$D71&amp;$G71,Setup!$D$2:$CX$500,COLUMNS($J71:BA71)+9,FALSE)),"",VLOOKUP($C71&amp;$D71&amp;$G71,Setup!$D$2:$CX$500,COLUMNS($J71:BA71)+9,FALSE))</f>
        <v>SEE ALL &gt;&gt;</v>
      </c>
      <c r="BB71" t="str">
        <f>IF(ISBLANK(VLOOKUP($C71&amp;$D71&amp;$G71,Setup!$D$2:$CX$500,COLUMNS($J71:BB71)+9,FALSE)),"",VLOOKUP($C71&amp;$D71&amp;$G71,Setup!$D$2:$CX$500,COLUMNS($J71:BB71)+9,FALSE))</f>
        <v/>
      </c>
      <c r="BC71" t="str">
        <f>IF(ISBLANK(VLOOKUP($C71&amp;$D71&amp;$G71,Setup!$D$2:$CX$500,COLUMNS($J71:BC71)+9,FALSE)),"",VLOOKUP($C71&amp;$D71&amp;$G71,Setup!$D$2:$CX$500,COLUMNS($J71:BC71)+9,FALSE))</f>
        <v/>
      </c>
      <c r="BD71" t="str">
        <f>IF(ISBLANK(VLOOKUP($C71&amp;$D71&amp;$G71,Setup!$D$2:$CX$500,COLUMNS($J71:BD71)+9,FALSE)),"",VLOOKUP($C71&amp;$D71&amp;$G71,Setup!$D$2:$CX$500,COLUMNS($J71:BD71)+9,FALSE))</f>
        <v/>
      </c>
      <c r="BE71" t="str">
        <f>IF(ISBLANK(VLOOKUP($C71&amp;$D71&amp;$G71,Setup!$D$2:$CX$500,COLUMNS($J71:BE71)+9,FALSE)),"",VLOOKUP($C71&amp;$D71&amp;$G71,Setup!$D$2:$CX$500,COLUMNS($J71:BE71)+9,FALSE))</f>
        <v/>
      </c>
      <c r="BF71" t="str">
        <f>IF(ISBLANK(VLOOKUP($C71&amp;$D71&amp;$G71,Setup!$D$2:$CX$500,COLUMNS($J71:BF71)+9,FALSE)),"",VLOOKUP($C71&amp;$D71&amp;$G71,Setup!$D$2:$CX$500,COLUMNS($J71:BF71)+9,FALSE))</f>
        <v/>
      </c>
      <c r="BG71" t="str">
        <f>IF(ISBLANK(VLOOKUP($C71&amp;$D71&amp;$G71,Setup!$D$2:$CX$500,COLUMNS($J71:BG71)+9,FALSE)),"",VLOOKUP($C71&amp;$D71&amp;$G71,Setup!$D$2:$CX$500,COLUMNS($J71:BG71)+9,FALSE))</f>
        <v/>
      </c>
      <c r="BH71" t="str">
        <f>IF(ISBLANK(VLOOKUP($C71&amp;$D71&amp;$G71,Setup!$D$2:$CX$500,COLUMNS($J71:BH71)+9,FALSE)),"",VLOOKUP($C71&amp;$D71&amp;$G71,Setup!$D$2:$CX$500,COLUMNS($J71:BH71)+9,FALSE))</f>
        <v/>
      </c>
      <c r="BI71" t="str">
        <f>IF(ISBLANK(VLOOKUP($C71&amp;$D71&amp;$G71,Setup!$D$2:$CX$500,COLUMNS($J71:BI71)+9,FALSE)),"",VLOOKUP($C71&amp;$D71&amp;$G71,Setup!$D$2:$CX$500,COLUMNS($J71:BI71)+9,FALSE))</f>
        <v/>
      </c>
      <c r="BJ71" t="str">
        <f>IF(ISBLANK(VLOOKUP($C71&amp;$D71&amp;$G71,Setup!$D$2:$CX$500,COLUMNS($J71:BJ71)+9,FALSE)),"",VLOOKUP($C71&amp;$D71&amp;$G71,Setup!$D$2:$CX$500,COLUMNS($J71:BJ71)+9,FALSE))</f>
        <v/>
      </c>
      <c r="BK71" t="str">
        <f>IF(ISBLANK(VLOOKUP($C71&amp;$D71&amp;$G71,Setup!$D$2:$CX$500,COLUMNS($J71:BK71)+9,FALSE)),"",VLOOKUP($C71&amp;$D71&amp;$G71,Setup!$D$2:$CX$500,COLUMNS($J71:BK71)+9,FALSE))</f>
        <v/>
      </c>
      <c r="BL71" t="str">
        <f>IF(ISBLANK(VLOOKUP($C71&amp;$D71&amp;$G71,Setup!$D$2:$CX$500,COLUMNS($J71:BL71)+9,FALSE)),"",VLOOKUP($C71&amp;$D71&amp;$G71,Setup!$D$2:$CX$500,COLUMNS($J71:BL71)+9,FALSE))</f>
        <v/>
      </c>
      <c r="BM71" t="str">
        <f>IF(ISBLANK(VLOOKUP($C71&amp;$D71&amp;$G71,Setup!$D$2:$CX$500,COLUMNS($J71:BM71)+9,FALSE)),"",VLOOKUP($C71&amp;$D71&amp;$G71,Setup!$D$2:$CX$500,COLUMNS($J71:BM71)+9,FALSE))</f>
        <v/>
      </c>
      <c r="BN71" t="str">
        <f>IF(ISBLANK(VLOOKUP($C71&amp;$D71&amp;$G71,Setup!$D$2:$CX$500,COLUMNS($J71:BN71)+9,FALSE)),"",VLOOKUP($C71&amp;$D71&amp;$G71,Setup!$D$2:$CX$500,COLUMNS($J71:BN71)+9,FALSE))</f>
        <v/>
      </c>
      <c r="BO71" t="str">
        <f>IF(ISBLANK(VLOOKUP($C71&amp;$D71&amp;$G71,Setup!$D$2:$CX$500,COLUMNS($J71:BO71)+9,FALSE)),"",VLOOKUP($C71&amp;$D71&amp;$G71,Setup!$D$2:$CX$500,COLUMNS($J71:BO71)+9,FALSE))</f>
        <v/>
      </c>
      <c r="BP71" t="str">
        <f>IF(ISBLANK(VLOOKUP($C71&amp;$D71&amp;$G71,Setup!$D$2:$CX$500,COLUMNS($J71:BP71)+9,FALSE)),"",VLOOKUP($C71&amp;$D71&amp;$G71,Setup!$D$2:$CX$500,COLUMNS($J71:BP71)+9,FALSE))</f>
        <v/>
      </c>
      <c r="BQ71" t="str">
        <f>IF(ISBLANK(VLOOKUP($C71&amp;$D71&amp;$G71,Setup!$D$2:$CX$500,COLUMNS($J71:BQ71)+9,FALSE)),"",VLOOKUP($C71&amp;$D71&amp;$G71,Setup!$D$2:$CX$500,COLUMNS($J71:BQ71)+9,FALSE))</f>
        <v/>
      </c>
      <c r="BR71" t="str">
        <f>IF(ISBLANK(VLOOKUP($C71&amp;$D71&amp;$G71,Setup!$D$2:$CX$500,COLUMNS($J71:BR71)+9,FALSE)),"",VLOOKUP($C71&amp;$D71&amp;$G71,Setup!$D$2:$CX$500,COLUMNS($J71:BR71)+9,FALSE))</f>
        <v/>
      </c>
      <c r="BS71" t="str">
        <f>IF(ISBLANK(VLOOKUP($C71&amp;$D71&amp;$G71,Setup!$D$2:$CX$500,COLUMNS($J71:BS71)+9,FALSE)),"",VLOOKUP($C71&amp;$D71&amp;$G71,Setup!$D$2:$CX$500,COLUMNS($J71:BS71)+9,FALSE))</f>
        <v/>
      </c>
      <c r="BT71" t="str">
        <f>IF(ISBLANK(VLOOKUP($C71&amp;$D71&amp;$G71,Setup!$D$2:$CX$500,COLUMNS($J71:BT71)+9,FALSE)),"",VLOOKUP($C71&amp;$D71&amp;$G71,Setup!$D$2:$CX$500,COLUMNS($J71:BT71)+9,FALSE))</f>
        <v/>
      </c>
      <c r="BU71" t="str">
        <f>IF(ISBLANK(VLOOKUP($C71&amp;$D71&amp;$G71,Setup!$D$2:$CX$500,COLUMNS($J71:BU71)+9,FALSE)),"",VLOOKUP($C71&amp;$D71&amp;$G71,Setup!$D$2:$CX$500,COLUMNS($J71:BU71)+9,FALSE))</f>
        <v/>
      </c>
      <c r="BV71" t="str">
        <f>IF(ISBLANK(VLOOKUP($C71&amp;$D71&amp;$G71,Setup!$D$2:$CX$500,COLUMNS($J71:BV71)+9,FALSE)),"",VLOOKUP($C71&amp;$D71&amp;$G71,Setup!$D$2:$CX$500,COLUMNS($J71:BV71)+9,FALSE))</f>
        <v/>
      </c>
      <c r="BW71" t="str">
        <f>IF(ISBLANK(VLOOKUP($C71&amp;$D71&amp;$G71,Setup!$D$2:$CX$500,COLUMNS($J71:BW71)+9,FALSE)),"",VLOOKUP($C71&amp;$D71&amp;$G71,Setup!$D$2:$CX$500,COLUMNS($J71:BW71)+9,FALSE))</f>
        <v/>
      </c>
      <c r="BX71" t="str">
        <f>IF(ISBLANK(VLOOKUP($C71&amp;$D71&amp;$G71,Setup!$D$2:$CX$500,COLUMNS($J71:BX71)+9,FALSE)),"",VLOOKUP($C71&amp;$D71&amp;$G71,Setup!$D$2:$CX$500,COLUMNS($J71:BX71)+9,FALSE))</f>
        <v/>
      </c>
      <c r="BY71" t="str">
        <f>IF(ISBLANK(VLOOKUP($C71&amp;$D71&amp;$G71,Setup!$D$2:$CX$500,COLUMNS($J71:BY71)+9,FALSE)),"",VLOOKUP($C71&amp;$D71&amp;$G71,Setup!$D$2:$CX$500,COLUMNS($J71:BY71)+9,FALSE))</f>
        <v/>
      </c>
      <c r="BZ71" t="str">
        <f>IF(ISBLANK(VLOOKUP($C71&amp;$D71&amp;$G71,Setup!$D$2:$CX$500,COLUMNS($J71:BZ71)+9,FALSE)),"",VLOOKUP($C71&amp;$D71&amp;$G71,Setup!$D$2:$CX$500,COLUMNS($J71:BZ71)+9,FALSE))</f>
        <v/>
      </c>
      <c r="CA71" t="str">
        <f>IF(ISBLANK(VLOOKUP($C71&amp;$D71&amp;$G71,Setup!$D$2:$CX$500,COLUMNS($J71:CA71)+9,FALSE)),"",VLOOKUP($C71&amp;$D71&amp;$G71,Setup!$D$2:$CX$500,COLUMNS($J71:CA71)+9,FALSE))</f>
        <v/>
      </c>
      <c r="CB71" t="str">
        <f>IF(ISBLANK(VLOOKUP($C71&amp;$D71&amp;$G71,Setup!$D$2:$CX$500,COLUMNS($J71:CB71)+9,FALSE)),"",VLOOKUP($C71&amp;$D71&amp;$G71,Setup!$D$2:$CX$500,COLUMNS($J71:CB71)+9,FALSE))</f>
        <v/>
      </c>
      <c r="CC71" t="str">
        <f>IF(ISBLANK(VLOOKUP($C71&amp;$D71&amp;$G71,Setup!$D$2:$CX$500,COLUMNS($J71:CC71)+9,FALSE)),"",VLOOKUP($C71&amp;$D71&amp;$G71,Setup!$D$2:$CX$500,COLUMNS($J71:CC71)+9,FALSE))</f>
        <v/>
      </c>
      <c r="CD71" t="str">
        <f>IF(ISBLANK(VLOOKUP($C71&amp;$D71&amp;$G71,Setup!$D$2:$CX$500,COLUMNS($J71:CD71)+9,FALSE)),"",VLOOKUP($C71&amp;$D71&amp;$G71,Setup!$D$2:$CX$500,COLUMNS($J71:CD71)+9,FALSE))</f>
        <v/>
      </c>
      <c r="CE71" t="str">
        <f>IF(ISBLANK(VLOOKUP($C71&amp;$D71&amp;$G71,Setup!$D$2:$CX$500,COLUMNS($J71:CE71)+9,FALSE)),"",VLOOKUP($C71&amp;$D71&amp;$G71,Setup!$D$2:$CX$500,COLUMNS($J71:CE71)+9,FALSE))</f>
        <v/>
      </c>
      <c r="CF71" t="str">
        <f>IF(ISBLANK(VLOOKUP($C71&amp;$D71&amp;$G71,Setup!$D$2:$CX$500,COLUMNS($J71:CF71)+9,FALSE)),"",VLOOKUP($C71&amp;$D71&amp;$G71,Setup!$D$2:$CX$500,COLUMNS($J71:CF71)+9,FALSE))</f>
        <v/>
      </c>
      <c r="CG71" t="str">
        <f>IF(ISBLANK(VLOOKUP($C71&amp;$D71&amp;$G71,Setup!$D$2:$CX$500,COLUMNS($J71:CG71)+9,FALSE)),"",VLOOKUP($C71&amp;$D71&amp;$G71,Setup!$D$2:$CX$500,COLUMNS($J71:CG71)+9,FALSE))</f>
        <v/>
      </c>
      <c r="CH71" t="str">
        <f>IF(ISBLANK(VLOOKUP($C71&amp;$D71&amp;$G71,Setup!$D$2:$CX$500,COLUMNS($J71:CH71)+9,FALSE)),"",VLOOKUP($C71&amp;$D71&amp;$G71,Setup!$D$2:$CX$500,COLUMNS($J71:CH71)+9,FALSE))</f>
        <v/>
      </c>
      <c r="CI71" t="str">
        <f>IF(ISBLANK(VLOOKUP($C71&amp;$D71&amp;$G71,Setup!$D$2:$CX$500,COLUMNS($J71:CI71)+9,FALSE)),"",VLOOKUP($C71&amp;$D71&amp;$G71,Setup!$D$2:$CX$500,COLUMNS($J71:CI71)+9,FALSE))</f>
        <v/>
      </c>
      <c r="CJ71" t="str">
        <f>IF(ISBLANK(VLOOKUP($C71&amp;$D71&amp;$G71,Setup!$D$2:$CX$500,COLUMNS($J71:CJ71)+9,FALSE)),"",VLOOKUP($C71&amp;$D71&amp;$G71,Setup!$D$2:$CX$500,COLUMNS($J71:CJ71)+9,FALSE))</f>
        <v/>
      </c>
      <c r="CK71" t="str">
        <f>IF(ISBLANK(VLOOKUP($C71&amp;$D71&amp;$G71,Setup!$D$2:$CX$500,COLUMNS($J71:CK71)+9,FALSE)),"",VLOOKUP($C71&amp;$D71&amp;$G71,Setup!$D$2:$CX$500,COLUMNS($J71:CK71)+9,FALSE))</f>
        <v/>
      </c>
      <c r="CL71" t="str">
        <f>IF(ISBLANK(VLOOKUP($C71&amp;$D71&amp;$G71,Setup!$D$2:$CX$500,COLUMNS($J71:CL71)+9,FALSE)),"",VLOOKUP($C71&amp;$D71&amp;$G71,Setup!$D$2:$CX$500,COLUMNS($J71:CL71)+9,FALSE))</f>
        <v/>
      </c>
      <c r="CM71" t="str">
        <f>IF(ISBLANK(VLOOKUP($C71&amp;$D71&amp;$G71,Setup!$D$2:$CX$500,COLUMNS($J71:CM71)+9,FALSE)),"",VLOOKUP($C71&amp;$D71&amp;$G71,Setup!$D$2:$CX$500,COLUMNS($J71:CM71)+9,FALSE))</f>
        <v/>
      </c>
      <c r="CN71" t="str">
        <f>IF(ISBLANK(VLOOKUP($C71&amp;$D71&amp;$G71,Setup!$D$2:$CX$500,COLUMNS($J71:CN71)+9,FALSE)),"",VLOOKUP($C71&amp;$D71&amp;$G71,Setup!$D$2:$CX$500,COLUMNS($J71:CN71)+9,FALSE))</f>
        <v/>
      </c>
      <c r="CO71" t="str">
        <f>IF(ISBLANK(VLOOKUP($C71&amp;$D71&amp;$G71,Setup!$D$2:$CX$500,COLUMNS($J71:CO71)+9,FALSE)),"",VLOOKUP($C71&amp;$D71&amp;$G71,Setup!$D$2:$CX$500,COLUMNS($J71:CO71)+9,FALSE))</f>
        <v/>
      </c>
      <c r="CP71" t="str">
        <f>IF(ISBLANK(VLOOKUP($C71&amp;$D71&amp;$G71,Setup!$D$2:$CX$500,COLUMNS($J71:CP71)+9,FALSE)),"",VLOOKUP($C71&amp;$D71&amp;$G71,Setup!$D$2:$CX$500,COLUMNS($J71:CP71)+9,FALSE))</f>
        <v/>
      </c>
      <c r="CQ71" t="str">
        <f>IF(ISBLANK(VLOOKUP($C71&amp;$D71&amp;$G71,Setup!$D$2:$CX$500,COLUMNS($J71:CQ71)+9,FALSE)),"",VLOOKUP($C71&amp;$D71&amp;$G71,Setup!$D$2:$CX$500,COLUMNS($J71:CQ71)+9,FALSE))</f>
        <v/>
      </c>
      <c r="CR71" t="str">
        <f>IF(ISBLANK(VLOOKUP($C71&amp;$D71&amp;$G71,Setup!$D$2:$CX$500,COLUMNS($J71:CR71)+9,FALSE)),"",VLOOKUP($C71&amp;$D71&amp;$G71,Setup!$D$2:$CX$500,COLUMNS($J71:CR71)+9,FALSE))</f>
        <v/>
      </c>
      <c r="CS71" t="str">
        <f>IF(ISBLANK(VLOOKUP($C71&amp;$D71&amp;$G71,Setup!$D$2:$CX$500,COLUMNS($J71:CS71)+9,FALSE)),"",VLOOKUP($C71&amp;$D71&amp;$G71,Setup!$D$2:$CX$500,COLUMNS($J71:CS71)+9,FALSE))</f>
        <v/>
      </c>
      <c r="CT71" t="str">
        <f>IF(ISBLANK(VLOOKUP($C71&amp;$D71&amp;$G71,Setup!$D$2:$CX$500,COLUMNS($J71:CT71)+9,FALSE)),"",VLOOKUP($C71&amp;$D71&amp;$G71,Setup!$D$2:$CX$500,COLUMNS($J71:CT71)+9,FALSE))</f>
        <v/>
      </c>
      <c r="CU71" t="str">
        <f>IF(ISBLANK(VLOOKUP($C71&amp;$D71&amp;$G71,Setup!$D$2:$CX$500,COLUMNS($J71:CU71)+9,FALSE)),"",VLOOKUP($C71&amp;$D71&amp;$G71,Setup!$D$2:$CX$500,COLUMNS($J71:CU71)+9,FALSE))</f>
        <v/>
      </c>
    </row>
    <row r="72" spans="1:99" x14ac:dyDescent="0.25">
      <c r="A72" t="s">
        <v>515</v>
      </c>
      <c r="B72" t="s">
        <v>156</v>
      </c>
      <c r="C72" s="1" t="s">
        <v>23</v>
      </c>
      <c r="D72" s="1" t="s">
        <v>224</v>
      </c>
      <c r="E72" s="1" t="s">
        <v>622</v>
      </c>
      <c r="F72" s="1" t="s">
        <v>221</v>
      </c>
      <c r="G72" s="1" t="s">
        <v>29</v>
      </c>
      <c r="H72" s="1" t="s">
        <v>621</v>
      </c>
      <c r="I72" s="1" t="s">
        <v>614</v>
      </c>
      <c r="J72" t="str">
        <f>IF(ISBLANK(VLOOKUP($C72&amp;$D72&amp;$G72,Setup!$D$2:$CX$500,COLUMNS($J72:J72)+9,FALSE)),"",VLOOKUP($C72&amp;$D72&amp;$G72,Setup!$D$2:$CX$500,COLUMNS($J72:J72)+9,FALSE))</f>
        <v>Merchandise</v>
      </c>
      <c r="K72" t="str">
        <f>IF(ISBLANK(VLOOKUP($C72&amp;$D72&amp;$G72,Setup!$D$2:$CX$500,COLUMNS($J72:K72)+9,FALSE)),"",VLOOKUP($C72&amp;$D72&amp;$G72,Setup!$D$2:$CX$500,COLUMNS($J72:K72)+9,FALSE))</f>
        <v>SEE ALL BRANDS &gt;&gt;</v>
      </c>
      <c r="L72" t="str">
        <f>IF(ISBLANK(VLOOKUP($C72&amp;$D72&amp;$G72,Setup!$D$2:$CX$500,COLUMNS($J72:L72)+9,FALSE)),"",VLOOKUP($C72&amp;$D72&amp;$G72,Setup!$D$2:$CX$500,COLUMNS($J72:L72)+9,FALSE))</f>
        <v/>
      </c>
      <c r="M72" t="str">
        <f>IF(ISBLANK(VLOOKUP($C72&amp;$D72&amp;$G72,Setup!$D$2:$CX$500,COLUMNS($J72:M72)+9,FALSE)),"",VLOOKUP($C72&amp;$D72&amp;$G72,Setup!$D$2:$CX$500,COLUMNS($J72:M72)+9,FALSE))</f>
        <v/>
      </c>
      <c r="N72" t="str">
        <f>IF(ISBLANK(VLOOKUP($C72&amp;$D72&amp;$G72,Setup!$D$2:$CX$500,COLUMNS($J72:N72)+9,FALSE)),"",VLOOKUP($C72&amp;$D72&amp;$G72,Setup!$D$2:$CX$500,COLUMNS($J72:N72)+9,FALSE))</f>
        <v/>
      </c>
      <c r="O72" t="str">
        <f>IF(ISBLANK(VLOOKUP($C72&amp;$D72&amp;$G72,Setup!$D$2:$CX$500,COLUMNS($J72:O72)+9,FALSE)),"",VLOOKUP($C72&amp;$D72&amp;$G72,Setup!$D$2:$CX$500,COLUMNS($J72:O72)+9,FALSE))</f>
        <v/>
      </c>
      <c r="P72" t="str">
        <f>IF(ISBLANK(VLOOKUP($C72&amp;$D72&amp;$G72,Setup!$D$2:$CX$500,COLUMNS($J72:P72)+9,FALSE)),"",VLOOKUP($C72&amp;$D72&amp;$G72,Setup!$D$2:$CX$500,COLUMNS($J72:P72)+9,FALSE))</f>
        <v/>
      </c>
      <c r="Q72" t="str">
        <f>IF(ISBLANK(VLOOKUP($C72&amp;$D72&amp;$G72,Setup!$D$2:$CX$500,COLUMNS($J72:Q72)+9,FALSE)),"",VLOOKUP($C72&amp;$D72&amp;$G72,Setup!$D$2:$CX$500,COLUMNS($J72:Q72)+9,FALSE))</f>
        <v/>
      </c>
      <c r="R72" t="str">
        <f>IF(ISBLANK(VLOOKUP($C72&amp;$D72&amp;$G72,Setup!$D$2:$CX$500,COLUMNS($J72:R72)+9,FALSE)),"",VLOOKUP($C72&amp;$D72&amp;$G72,Setup!$D$2:$CX$500,COLUMNS($J72:R72)+9,FALSE))</f>
        <v/>
      </c>
      <c r="S72" t="str">
        <f>IF(ISBLANK(VLOOKUP($C72&amp;$D72&amp;$G72,Setup!$D$2:$CX$500,COLUMNS($J72:S72)+9,FALSE)),"",VLOOKUP($C72&amp;$D72&amp;$G72,Setup!$D$2:$CX$500,COLUMNS($J72:S72)+9,FALSE))</f>
        <v/>
      </c>
      <c r="T72" t="str">
        <f>IF(ISBLANK(VLOOKUP($C72&amp;$D72&amp;$G72,Setup!$D$2:$CX$500,COLUMNS($J72:T72)+9,FALSE)),"",VLOOKUP($C72&amp;$D72&amp;$G72,Setup!$D$2:$CX$500,COLUMNS($J72:T72)+9,FALSE))</f>
        <v>Travel</v>
      </c>
      <c r="U72" t="str">
        <f>IF(ISBLANK(VLOOKUP($C72&amp;$D72&amp;$G72,Setup!$D$2:$CX$500,COLUMNS($J72:U72)+9,FALSE)),"",VLOOKUP($C72&amp;$D72&amp;$G72,Setup!$D$2:$CX$500,COLUMNS($J72:U72)+9,FALSE))</f>
        <v>Points Transfer</v>
      </c>
      <c r="V72" t="str">
        <f>IF(ISBLANK(VLOOKUP($C72&amp;$D72&amp;$G72,Setup!$D$2:$CX$500,COLUMNS($J72:V72)+9,FALSE)),"",VLOOKUP($C72&amp;$D72&amp;$G72,Setup!$D$2:$CX$500,COLUMNS($J72:V72)+9,FALSE))</f>
        <v>Flights</v>
      </c>
      <c r="W72" t="str">
        <f>IF(ISBLANK(VLOOKUP($C72&amp;$D72&amp;$G72,Setup!$D$2:$CX$500,COLUMNS($J72:W72)+9,FALSE)),"",VLOOKUP($C72&amp;$D72&amp;$G72,Setup!$D$2:$CX$500,COLUMNS($J72:W72)+9,FALSE))</f>
        <v>Hotels</v>
      </c>
      <c r="X72" t="str">
        <f>IF(ISBLANK(VLOOKUP($C72&amp;$D72&amp;$G72,Setup!$D$2:$CX$500,COLUMNS($J72:X72)+9,FALSE)),"",VLOOKUP($C72&amp;$D72&amp;$G72,Setup!$D$2:$CX$500,COLUMNS($J72:X72)+9,FALSE))</f>
        <v>Cars</v>
      </c>
      <c r="Y72" t="str">
        <f>IF(ISBLANK(VLOOKUP($C72&amp;$D72&amp;$G72,Setup!$D$2:$CX$500,COLUMNS($J72:Y72)+9,FALSE)),"",VLOOKUP($C72&amp;$D72&amp;$G72,Setup!$D$2:$CX$500,COLUMNS($J72:Y72)+9,FALSE))</f>
        <v>Deals</v>
      </c>
      <c r="Z72" t="str">
        <f>IF(ISBLANK(VLOOKUP($C72&amp;$D72&amp;$G72,Setup!$D$2:$CX$500,COLUMNS($J72:Z72)+9,FALSE)),"",VLOOKUP($C72&amp;$D72&amp;$G72,Setup!$D$2:$CX$500,COLUMNS($J72:Z72)+9,FALSE))</f>
        <v>My Trips</v>
      </c>
      <c r="AA72" t="str">
        <f>IF(ISBLANK(VLOOKUP($C72&amp;$D72&amp;$G72,Setup!$D$2:$CX$500,COLUMNS($J72:AA72)+9,FALSE)),"",VLOOKUP($C72&amp;$D72&amp;$G72,Setup!$D$2:$CX$500,COLUMNS($J72:AA72)+9,FALSE))</f>
        <v>Itinerary</v>
      </c>
      <c r="AB72" t="str">
        <f>IF(ISBLANK(VLOOKUP($C72&amp;$D72&amp;$G72,Setup!$D$2:$CX$500,COLUMNS($J72:AB72)+9,FALSE)),"",VLOOKUP($C72&amp;$D72&amp;$G72,Setup!$D$2:$CX$500,COLUMNS($J72:AB72)+9,FALSE))</f>
        <v>Activities</v>
      </c>
      <c r="AC72" t="str">
        <f>IF(ISBLANK(VLOOKUP($C72&amp;$D72&amp;$G72,Setup!$D$2:$CX$500,COLUMNS($J72:AC72)+9,FALSE)),"",VLOOKUP($C72&amp;$D72&amp;$G72,Setup!$D$2:$CX$500,COLUMNS($J72:AC72)+9,FALSE))</f>
        <v/>
      </c>
      <c r="AD72" t="str">
        <f>IF(ISBLANK(VLOOKUP($C72&amp;$D72&amp;$G72,Setup!$D$2:$CX$500,COLUMNS($J72:AD72)+9,FALSE)),"",VLOOKUP($C72&amp;$D72&amp;$G72,Setup!$D$2:$CX$500,COLUMNS($J72:AD72)+9,FALSE))</f>
        <v>Cash Rewards</v>
      </c>
      <c r="AE72" t="str">
        <f>IF(ISBLANK(VLOOKUP($C72&amp;$D72&amp;$G72,Setup!$D$2:$CX$500,COLUMNS($J72:AE72)+9,FALSE)),"",VLOOKUP($C72&amp;$D72&amp;$G72,Setup!$D$2:$CX$500,COLUMNS($J72:AE72)+9,FALSE))</f>
        <v>Gift Cards</v>
      </c>
      <c r="AF72" t="str">
        <f>IF(ISBLANK(VLOOKUP($C72&amp;$D72&amp;$G72,Setup!$D$2:$CX$500,COLUMNS($J72:AF72)+9,FALSE)),"",VLOOKUP($C72&amp;$D72&amp;$G72,Setup!$D$2:$CX$500,COLUMNS($J72:AF72)+9,FALSE))</f>
        <v>Annual Fee Credit</v>
      </c>
      <c r="AG72" t="str">
        <f>IF(ISBLANK(VLOOKUP($C72&amp;$D72&amp;$G72,Setup!$D$2:$CX$500,COLUMNS($J72:AG72)+9,FALSE)),"",VLOOKUP($C72&amp;$D72&amp;$G72,Setup!$D$2:$CX$500,COLUMNS($J72:AG72)+9,FALSE))</f>
        <v>Cashback</v>
      </c>
      <c r="AH72" t="str">
        <f>IF(ISBLANK(VLOOKUP($C72&amp;$D72&amp;$G72,Setup!$D$2:$CX$500,COLUMNS($J72:AH72)+9,FALSE)),"",VLOOKUP($C72&amp;$D72&amp;$G72,Setup!$D$2:$CX$500,COLUMNS($J72:AH72)+9,FALSE))</f>
        <v/>
      </c>
      <c r="AI72" t="str">
        <f>IF(ISBLANK(VLOOKUP($C72&amp;$D72&amp;$G72,Setup!$D$2:$CX$500,COLUMNS($J72:AI72)+9,FALSE)),"",VLOOKUP($C72&amp;$D72&amp;$G72,Setup!$D$2:$CX$500,COLUMNS($J72:AI72)+9,FALSE))</f>
        <v/>
      </c>
      <c r="AJ72" t="str">
        <f>IF(ISBLANK(VLOOKUP($C72&amp;$D72&amp;$G72,Setup!$D$2:$CX$500,COLUMNS($J72:AJ72)+9,FALSE)),"",VLOOKUP($C72&amp;$D72&amp;$G72,Setup!$D$2:$CX$500,COLUMNS($J72:AJ72)+9,FALSE))</f>
        <v/>
      </c>
      <c r="AK72" t="str">
        <f>IF(ISBLANK(VLOOKUP($C72&amp;$D72&amp;$G72,Setup!$D$2:$CX$500,COLUMNS($J72:AK72)+9,FALSE)),"",VLOOKUP($C72&amp;$D72&amp;$G72,Setup!$D$2:$CX$500,COLUMNS($J72:AK72)+9,FALSE))</f>
        <v/>
      </c>
      <c r="AL72" t="str">
        <f>IF(ISBLANK(VLOOKUP($C72&amp;$D72&amp;$G72,Setup!$D$2:$CX$500,COLUMNS($J72:AL72)+9,FALSE)),"",VLOOKUP($C72&amp;$D72&amp;$G72,Setup!$D$2:$CX$500,COLUMNS($J72:AL72)+9,FALSE))</f>
        <v/>
      </c>
      <c r="AM72" t="str">
        <f>IF(ISBLANK(VLOOKUP($C72&amp;$D72&amp;$G72,Setup!$D$2:$CX$500,COLUMNS($J72:AM72)+9,FALSE)),"",VLOOKUP($C72&amp;$D72&amp;$G72,Setup!$D$2:$CX$500,COLUMNS($J72:AM72)+9,FALSE))</f>
        <v/>
      </c>
      <c r="AN72" t="str">
        <f>IF(ISBLANK(VLOOKUP($C72&amp;$D72&amp;$G72,Setup!$D$2:$CX$500,COLUMNS($J72:AN72)+9,FALSE)),"",VLOOKUP($C72&amp;$D72&amp;$G72,Setup!$D$2:$CX$500,COLUMNS($J72:AN72)+9,FALSE))</f>
        <v>Offers and Privileges</v>
      </c>
      <c r="AO72" t="str">
        <f>IF(ISBLANK(VLOOKUP($C72&amp;$D72&amp;$G72,Setup!$D$2:$CX$500,COLUMNS($J72:AO72)+9,FALSE)),"",VLOOKUP($C72&amp;$D72&amp;$G72,Setup!$D$2:$CX$500,COLUMNS($J72:AO72)+9,FALSE))</f>
        <v>Bon Appétit</v>
      </c>
      <c r="AP72" t="str">
        <f>IF(ISBLANK(VLOOKUP($C72&amp;$D72&amp;$G72,Setup!$D$2:$CX$500,COLUMNS($J72:AP72)+9,FALSE)),"",VLOOKUP($C72&amp;$D72&amp;$G72,Setup!$D$2:$CX$500,COLUMNS($J72:AP72)+9,FALSE))</f>
        <v>Complimentary hotel nights</v>
      </c>
      <c r="AQ72" t="str">
        <f>IF(ISBLANK(VLOOKUP($C72&amp;$D72&amp;$G72,Setup!$D$2:$CX$500,COLUMNS($J72:AQ72)+9,FALSE)),"",VLOOKUP($C72&amp;$D72&amp;$G72,Setup!$D$2:$CX$500,COLUMNS($J72:AQ72)+9,FALSE))</f>
        <v>Unlimited access to VIP lounges</v>
      </c>
      <c r="AR72" t="str">
        <f>IF(ISBLANK(VLOOKUP($C72&amp;$D72&amp;$G72,Setup!$D$2:$CX$500,COLUMNS($J72:AR72)+9,FALSE)),"",VLOOKUP($C72&amp;$D72&amp;$G72,Setup!$D$2:$CX$500,COLUMNS($J72:AR72)+9,FALSE))</f>
        <v>Elite Valet Mastercard®</v>
      </c>
      <c r="AS72" t="str">
        <f>IF(ISBLANK(VLOOKUP($C72&amp;$D72&amp;$G72,Setup!$D$2:$CX$500,COLUMNS($J72:AS72)+9,FALSE)),"",VLOOKUP($C72&amp;$D72&amp;$G72,Setup!$D$2:$CX$500,COLUMNS($J72:AS72)+9,FALSE))</f>
        <v>Citi PrestigeSM Concierge</v>
      </c>
      <c r="AT72" t="str">
        <f>IF(ISBLANK(VLOOKUP($C72&amp;$D72&amp;$G72,Setup!$D$2:$CX$500,COLUMNS($J72:AT72)+9,FALSE)),"",VLOOKUP($C72&amp;$D72&amp;$G72,Setup!$D$2:$CX$500,COLUMNS($J72:AT72)+9,FALSE))</f>
        <v>Insurance program</v>
      </c>
      <c r="AU72" t="str">
        <f>IF(ISBLANK(VLOOKUP($C72&amp;$D72&amp;$G72,Setup!$D$2:$CX$500,COLUMNS($J72:AU72)+9,FALSE)),"",VLOOKUP($C72&amp;$D72&amp;$G72,Setup!$D$2:$CX$500,COLUMNS($J72:AU72)+9,FALSE))</f>
        <v>Banamex Libra Plus</v>
      </c>
      <c r="AV72" t="str">
        <f>IF(ISBLANK(VLOOKUP($C72&amp;$D72&amp;$G72,Setup!$D$2:$CX$500,COLUMNS($J72:AV72)+9,FALSE)),"",VLOOKUP($C72&amp;$D72&amp;$G72,Setup!$D$2:$CX$500,COLUMNS($J72:AV72)+9,FALSE))</f>
        <v>SEE ALL &gt;&gt;</v>
      </c>
      <c r="AW72" t="str">
        <f>IF(ISBLANK(VLOOKUP($C72&amp;$D72&amp;$G72,Setup!$D$2:$CX$500,COLUMNS($J72:AW72)+9,FALSE)),"",VLOOKUP($C72&amp;$D72&amp;$G72,Setup!$D$2:$CX$500,COLUMNS($J72:AW72)+9,FALSE))</f>
        <v/>
      </c>
      <c r="AX72" t="str">
        <f>IF(ISBLANK(VLOOKUP($C72&amp;$D72&amp;$G72,Setup!$D$2:$CX$500,COLUMNS($J72:AX72)+9,FALSE)),"",VLOOKUP($C72&amp;$D72&amp;$G72,Setup!$D$2:$CX$500,COLUMNS($J72:AX72)+9,FALSE))</f>
        <v>Shop at Partners</v>
      </c>
      <c r="AY72" t="str">
        <f>IF(ISBLANK(VLOOKUP($C72&amp;$D72&amp;$G72,Setup!$D$2:$CX$500,COLUMNS($J72:AY72)+9,FALSE)),"",VLOOKUP($C72&amp;$D72&amp;$G72,Setup!$D$2:$CX$500,COLUMNS($J72:AY72)+9,FALSE))</f>
        <v>Shop with Points</v>
      </c>
      <c r="AZ72" t="str">
        <f>IF(ISBLANK(VLOOKUP($C72&amp;$D72&amp;$G72,Setup!$D$2:$CX$500,COLUMNS($J72:AZ72)+9,FALSE)),"",VLOOKUP($C72&amp;$D72&amp;$G72,Setup!$D$2:$CX$500,COLUMNS($J72:AZ72)+9,FALSE))</f>
        <v>Instant Rewards</v>
      </c>
      <c r="BA72" t="str">
        <f>IF(ISBLANK(VLOOKUP($C72&amp;$D72&amp;$G72,Setup!$D$2:$CX$500,COLUMNS($J72:BA72)+9,FALSE)),"",VLOOKUP($C72&amp;$D72&amp;$G72,Setup!$D$2:$CX$500,COLUMNS($J72:BA72)+9,FALSE))</f>
        <v>SEE ALL &gt;&gt;</v>
      </c>
      <c r="BB72" t="str">
        <f>IF(ISBLANK(VLOOKUP($C72&amp;$D72&amp;$G72,Setup!$D$2:$CX$500,COLUMNS($J72:BB72)+9,FALSE)),"",VLOOKUP($C72&amp;$D72&amp;$G72,Setup!$D$2:$CX$500,COLUMNS($J72:BB72)+9,FALSE))</f>
        <v/>
      </c>
      <c r="BC72" t="str">
        <f>IF(ISBLANK(VLOOKUP($C72&amp;$D72&amp;$G72,Setup!$D$2:$CX$500,COLUMNS($J72:BC72)+9,FALSE)),"",VLOOKUP($C72&amp;$D72&amp;$G72,Setup!$D$2:$CX$500,COLUMNS($J72:BC72)+9,FALSE))</f>
        <v/>
      </c>
      <c r="BD72" t="str">
        <f>IF(ISBLANK(VLOOKUP($C72&amp;$D72&amp;$G72,Setup!$D$2:$CX$500,COLUMNS($J72:BD72)+9,FALSE)),"",VLOOKUP($C72&amp;$D72&amp;$G72,Setup!$D$2:$CX$500,COLUMNS($J72:BD72)+9,FALSE))</f>
        <v/>
      </c>
      <c r="BE72" t="str">
        <f>IF(ISBLANK(VLOOKUP($C72&amp;$D72&amp;$G72,Setup!$D$2:$CX$500,COLUMNS($J72:BE72)+9,FALSE)),"",VLOOKUP($C72&amp;$D72&amp;$G72,Setup!$D$2:$CX$500,COLUMNS($J72:BE72)+9,FALSE))</f>
        <v/>
      </c>
      <c r="BF72" t="str">
        <f>IF(ISBLANK(VLOOKUP($C72&amp;$D72&amp;$G72,Setup!$D$2:$CX$500,COLUMNS($J72:BF72)+9,FALSE)),"",VLOOKUP($C72&amp;$D72&amp;$G72,Setup!$D$2:$CX$500,COLUMNS($J72:BF72)+9,FALSE))</f>
        <v/>
      </c>
      <c r="BG72" t="str">
        <f>IF(ISBLANK(VLOOKUP($C72&amp;$D72&amp;$G72,Setup!$D$2:$CX$500,COLUMNS($J72:BG72)+9,FALSE)),"",VLOOKUP($C72&amp;$D72&amp;$G72,Setup!$D$2:$CX$500,COLUMNS($J72:BG72)+9,FALSE))</f>
        <v/>
      </c>
      <c r="BH72" t="str">
        <f>IF(ISBLANK(VLOOKUP($C72&amp;$D72&amp;$G72,Setup!$D$2:$CX$500,COLUMNS($J72:BH72)+9,FALSE)),"",VLOOKUP($C72&amp;$D72&amp;$G72,Setup!$D$2:$CX$500,COLUMNS($J72:BH72)+9,FALSE))</f>
        <v/>
      </c>
      <c r="BI72" t="str">
        <f>IF(ISBLANK(VLOOKUP($C72&amp;$D72&amp;$G72,Setup!$D$2:$CX$500,COLUMNS($J72:BI72)+9,FALSE)),"",VLOOKUP($C72&amp;$D72&amp;$G72,Setup!$D$2:$CX$500,COLUMNS($J72:BI72)+9,FALSE))</f>
        <v/>
      </c>
      <c r="BJ72" t="str">
        <f>IF(ISBLANK(VLOOKUP($C72&amp;$D72&amp;$G72,Setup!$D$2:$CX$500,COLUMNS($J72:BJ72)+9,FALSE)),"",VLOOKUP($C72&amp;$D72&amp;$G72,Setup!$D$2:$CX$500,COLUMNS($J72:BJ72)+9,FALSE))</f>
        <v/>
      </c>
      <c r="BK72" t="str">
        <f>IF(ISBLANK(VLOOKUP($C72&amp;$D72&amp;$G72,Setup!$D$2:$CX$500,COLUMNS($J72:BK72)+9,FALSE)),"",VLOOKUP($C72&amp;$D72&amp;$G72,Setup!$D$2:$CX$500,COLUMNS($J72:BK72)+9,FALSE))</f>
        <v/>
      </c>
      <c r="BL72" t="str">
        <f>IF(ISBLANK(VLOOKUP($C72&amp;$D72&amp;$G72,Setup!$D$2:$CX$500,COLUMNS($J72:BL72)+9,FALSE)),"",VLOOKUP($C72&amp;$D72&amp;$G72,Setup!$D$2:$CX$500,COLUMNS($J72:BL72)+9,FALSE))</f>
        <v/>
      </c>
      <c r="BM72" t="str">
        <f>IF(ISBLANK(VLOOKUP($C72&amp;$D72&amp;$G72,Setup!$D$2:$CX$500,COLUMNS($J72:BM72)+9,FALSE)),"",VLOOKUP($C72&amp;$D72&amp;$G72,Setup!$D$2:$CX$500,COLUMNS($J72:BM72)+9,FALSE))</f>
        <v/>
      </c>
      <c r="BN72" t="str">
        <f>IF(ISBLANK(VLOOKUP($C72&amp;$D72&amp;$G72,Setup!$D$2:$CX$500,COLUMNS($J72:BN72)+9,FALSE)),"",VLOOKUP($C72&amp;$D72&amp;$G72,Setup!$D$2:$CX$500,COLUMNS($J72:BN72)+9,FALSE))</f>
        <v/>
      </c>
      <c r="BO72" t="str">
        <f>IF(ISBLANK(VLOOKUP($C72&amp;$D72&amp;$G72,Setup!$D$2:$CX$500,COLUMNS($J72:BO72)+9,FALSE)),"",VLOOKUP($C72&amp;$D72&amp;$G72,Setup!$D$2:$CX$500,COLUMNS($J72:BO72)+9,FALSE))</f>
        <v/>
      </c>
      <c r="BP72" t="str">
        <f>IF(ISBLANK(VLOOKUP($C72&amp;$D72&amp;$G72,Setup!$D$2:$CX$500,COLUMNS($J72:BP72)+9,FALSE)),"",VLOOKUP($C72&amp;$D72&amp;$G72,Setup!$D$2:$CX$500,COLUMNS($J72:BP72)+9,FALSE))</f>
        <v/>
      </c>
      <c r="BQ72" t="str">
        <f>IF(ISBLANK(VLOOKUP($C72&amp;$D72&amp;$G72,Setup!$D$2:$CX$500,COLUMNS($J72:BQ72)+9,FALSE)),"",VLOOKUP($C72&amp;$D72&amp;$G72,Setup!$D$2:$CX$500,COLUMNS($J72:BQ72)+9,FALSE))</f>
        <v/>
      </c>
      <c r="BR72" t="str">
        <f>IF(ISBLANK(VLOOKUP($C72&amp;$D72&amp;$G72,Setup!$D$2:$CX$500,COLUMNS($J72:BR72)+9,FALSE)),"",VLOOKUP($C72&amp;$D72&amp;$G72,Setup!$D$2:$CX$500,COLUMNS($J72:BR72)+9,FALSE))</f>
        <v/>
      </c>
      <c r="BS72" t="str">
        <f>IF(ISBLANK(VLOOKUP($C72&amp;$D72&amp;$G72,Setup!$D$2:$CX$500,COLUMNS($J72:BS72)+9,FALSE)),"",VLOOKUP($C72&amp;$D72&amp;$G72,Setup!$D$2:$CX$500,COLUMNS($J72:BS72)+9,FALSE))</f>
        <v/>
      </c>
      <c r="BT72" t="str">
        <f>IF(ISBLANK(VLOOKUP($C72&amp;$D72&amp;$G72,Setup!$D$2:$CX$500,COLUMNS($J72:BT72)+9,FALSE)),"",VLOOKUP($C72&amp;$D72&amp;$G72,Setup!$D$2:$CX$500,COLUMNS($J72:BT72)+9,FALSE))</f>
        <v/>
      </c>
      <c r="BU72" t="str">
        <f>IF(ISBLANK(VLOOKUP($C72&amp;$D72&amp;$G72,Setup!$D$2:$CX$500,COLUMNS($J72:BU72)+9,FALSE)),"",VLOOKUP($C72&amp;$D72&amp;$G72,Setup!$D$2:$CX$500,COLUMNS($J72:BU72)+9,FALSE))</f>
        <v/>
      </c>
      <c r="BV72" t="str">
        <f>IF(ISBLANK(VLOOKUP($C72&amp;$D72&amp;$G72,Setup!$D$2:$CX$500,COLUMNS($J72:BV72)+9,FALSE)),"",VLOOKUP($C72&amp;$D72&amp;$G72,Setup!$D$2:$CX$500,COLUMNS($J72:BV72)+9,FALSE))</f>
        <v/>
      </c>
      <c r="BW72" t="str">
        <f>IF(ISBLANK(VLOOKUP($C72&amp;$D72&amp;$G72,Setup!$D$2:$CX$500,COLUMNS($J72:BW72)+9,FALSE)),"",VLOOKUP($C72&amp;$D72&amp;$G72,Setup!$D$2:$CX$500,COLUMNS($J72:BW72)+9,FALSE))</f>
        <v/>
      </c>
      <c r="BX72" t="str">
        <f>IF(ISBLANK(VLOOKUP($C72&amp;$D72&amp;$G72,Setup!$D$2:$CX$500,COLUMNS($J72:BX72)+9,FALSE)),"",VLOOKUP($C72&amp;$D72&amp;$G72,Setup!$D$2:$CX$500,COLUMNS($J72:BX72)+9,FALSE))</f>
        <v/>
      </c>
      <c r="BY72" t="str">
        <f>IF(ISBLANK(VLOOKUP($C72&amp;$D72&amp;$G72,Setup!$D$2:$CX$500,COLUMNS($J72:BY72)+9,FALSE)),"",VLOOKUP($C72&amp;$D72&amp;$G72,Setup!$D$2:$CX$500,COLUMNS($J72:BY72)+9,FALSE))</f>
        <v/>
      </c>
      <c r="BZ72" t="str">
        <f>IF(ISBLANK(VLOOKUP($C72&amp;$D72&amp;$G72,Setup!$D$2:$CX$500,COLUMNS($J72:BZ72)+9,FALSE)),"",VLOOKUP($C72&amp;$D72&amp;$G72,Setup!$D$2:$CX$500,COLUMNS($J72:BZ72)+9,FALSE))</f>
        <v/>
      </c>
      <c r="CA72" t="str">
        <f>IF(ISBLANK(VLOOKUP($C72&amp;$D72&amp;$G72,Setup!$D$2:$CX$500,COLUMNS($J72:CA72)+9,FALSE)),"",VLOOKUP($C72&amp;$D72&amp;$G72,Setup!$D$2:$CX$500,COLUMNS($J72:CA72)+9,FALSE))</f>
        <v/>
      </c>
      <c r="CB72" t="str">
        <f>IF(ISBLANK(VLOOKUP($C72&amp;$D72&amp;$G72,Setup!$D$2:$CX$500,COLUMNS($J72:CB72)+9,FALSE)),"",VLOOKUP($C72&amp;$D72&amp;$G72,Setup!$D$2:$CX$500,COLUMNS($J72:CB72)+9,FALSE))</f>
        <v/>
      </c>
      <c r="CC72" t="str">
        <f>IF(ISBLANK(VLOOKUP($C72&amp;$D72&amp;$G72,Setup!$D$2:$CX$500,COLUMNS($J72:CC72)+9,FALSE)),"",VLOOKUP($C72&amp;$D72&amp;$G72,Setup!$D$2:$CX$500,COLUMNS($J72:CC72)+9,FALSE))</f>
        <v/>
      </c>
      <c r="CD72" t="str">
        <f>IF(ISBLANK(VLOOKUP($C72&amp;$D72&amp;$G72,Setup!$D$2:$CX$500,COLUMNS($J72:CD72)+9,FALSE)),"",VLOOKUP($C72&amp;$D72&amp;$G72,Setup!$D$2:$CX$500,COLUMNS($J72:CD72)+9,FALSE))</f>
        <v/>
      </c>
      <c r="CE72" t="str">
        <f>IF(ISBLANK(VLOOKUP($C72&amp;$D72&amp;$G72,Setup!$D$2:$CX$500,COLUMNS($J72:CE72)+9,FALSE)),"",VLOOKUP($C72&amp;$D72&amp;$G72,Setup!$D$2:$CX$500,COLUMNS($J72:CE72)+9,FALSE))</f>
        <v/>
      </c>
      <c r="CF72" t="str">
        <f>IF(ISBLANK(VLOOKUP($C72&amp;$D72&amp;$G72,Setup!$D$2:$CX$500,COLUMNS($J72:CF72)+9,FALSE)),"",VLOOKUP($C72&amp;$D72&amp;$G72,Setup!$D$2:$CX$500,COLUMNS($J72:CF72)+9,FALSE))</f>
        <v/>
      </c>
      <c r="CG72" t="str">
        <f>IF(ISBLANK(VLOOKUP($C72&amp;$D72&amp;$G72,Setup!$D$2:$CX$500,COLUMNS($J72:CG72)+9,FALSE)),"",VLOOKUP($C72&amp;$D72&amp;$G72,Setup!$D$2:$CX$500,COLUMNS($J72:CG72)+9,FALSE))</f>
        <v/>
      </c>
      <c r="CH72" t="str">
        <f>IF(ISBLANK(VLOOKUP($C72&amp;$D72&amp;$G72,Setup!$D$2:$CX$500,COLUMNS($J72:CH72)+9,FALSE)),"",VLOOKUP($C72&amp;$D72&amp;$G72,Setup!$D$2:$CX$500,COLUMNS($J72:CH72)+9,FALSE))</f>
        <v/>
      </c>
      <c r="CI72" t="str">
        <f>IF(ISBLANK(VLOOKUP($C72&amp;$D72&amp;$G72,Setup!$D$2:$CX$500,COLUMNS($J72:CI72)+9,FALSE)),"",VLOOKUP($C72&amp;$D72&amp;$G72,Setup!$D$2:$CX$500,COLUMNS($J72:CI72)+9,FALSE))</f>
        <v/>
      </c>
      <c r="CJ72" t="str">
        <f>IF(ISBLANK(VLOOKUP($C72&amp;$D72&amp;$G72,Setup!$D$2:$CX$500,COLUMNS($J72:CJ72)+9,FALSE)),"",VLOOKUP($C72&amp;$D72&amp;$G72,Setup!$D$2:$CX$500,COLUMNS($J72:CJ72)+9,FALSE))</f>
        <v/>
      </c>
      <c r="CK72" t="str">
        <f>IF(ISBLANK(VLOOKUP($C72&amp;$D72&amp;$G72,Setup!$D$2:$CX$500,COLUMNS($J72:CK72)+9,FALSE)),"",VLOOKUP($C72&amp;$D72&amp;$G72,Setup!$D$2:$CX$500,COLUMNS($J72:CK72)+9,FALSE))</f>
        <v/>
      </c>
      <c r="CL72" t="str">
        <f>IF(ISBLANK(VLOOKUP($C72&amp;$D72&amp;$G72,Setup!$D$2:$CX$500,COLUMNS($J72:CL72)+9,FALSE)),"",VLOOKUP($C72&amp;$D72&amp;$G72,Setup!$D$2:$CX$500,COLUMNS($J72:CL72)+9,FALSE))</f>
        <v/>
      </c>
      <c r="CM72" t="str">
        <f>IF(ISBLANK(VLOOKUP($C72&amp;$D72&amp;$G72,Setup!$D$2:$CX$500,COLUMNS($J72:CM72)+9,FALSE)),"",VLOOKUP($C72&amp;$D72&amp;$G72,Setup!$D$2:$CX$500,COLUMNS($J72:CM72)+9,FALSE))</f>
        <v/>
      </c>
      <c r="CN72" t="str">
        <f>IF(ISBLANK(VLOOKUP($C72&amp;$D72&amp;$G72,Setup!$D$2:$CX$500,COLUMNS($J72:CN72)+9,FALSE)),"",VLOOKUP($C72&amp;$D72&amp;$G72,Setup!$D$2:$CX$500,COLUMNS($J72:CN72)+9,FALSE))</f>
        <v/>
      </c>
      <c r="CO72" t="str">
        <f>IF(ISBLANK(VLOOKUP($C72&amp;$D72&amp;$G72,Setup!$D$2:$CX$500,COLUMNS($J72:CO72)+9,FALSE)),"",VLOOKUP($C72&amp;$D72&amp;$G72,Setup!$D$2:$CX$500,COLUMNS($J72:CO72)+9,FALSE))</f>
        <v/>
      </c>
      <c r="CP72" t="str">
        <f>IF(ISBLANK(VLOOKUP($C72&amp;$D72&amp;$G72,Setup!$D$2:$CX$500,COLUMNS($J72:CP72)+9,FALSE)),"",VLOOKUP($C72&amp;$D72&amp;$G72,Setup!$D$2:$CX$500,COLUMNS($J72:CP72)+9,FALSE))</f>
        <v/>
      </c>
      <c r="CQ72" t="str">
        <f>IF(ISBLANK(VLOOKUP($C72&amp;$D72&amp;$G72,Setup!$D$2:$CX$500,COLUMNS($J72:CQ72)+9,FALSE)),"",VLOOKUP($C72&amp;$D72&amp;$G72,Setup!$D$2:$CX$500,COLUMNS($J72:CQ72)+9,FALSE))</f>
        <v/>
      </c>
      <c r="CR72" t="str">
        <f>IF(ISBLANK(VLOOKUP($C72&amp;$D72&amp;$G72,Setup!$D$2:$CX$500,COLUMNS($J72:CR72)+9,FALSE)),"",VLOOKUP($C72&amp;$D72&amp;$G72,Setup!$D$2:$CX$500,COLUMNS($J72:CR72)+9,FALSE))</f>
        <v/>
      </c>
      <c r="CS72" t="str">
        <f>IF(ISBLANK(VLOOKUP($C72&amp;$D72&amp;$G72,Setup!$D$2:$CX$500,COLUMNS($J72:CS72)+9,FALSE)),"",VLOOKUP($C72&amp;$D72&amp;$G72,Setup!$D$2:$CX$500,COLUMNS($J72:CS72)+9,FALSE))</f>
        <v/>
      </c>
      <c r="CT72" t="str">
        <f>IF(ISBLANK(VLOOKUP($C72&amp;$D72&amp;$G72,Setup!$D$2:$CX$500,COLUMNS($J72:CT72)+9,FALSE)),"",VLOOKUP($C72&amp;$D72&amp;$G72,Setup!$D$2:$CX$500,COLUMNS($J72:CT72)+9,FALSE))</f>
        <v/>
      </c>
      <c r="CU72" t="str">
        <f>IF(ISBLANK(VLOOKUP($C72&amp;$D72&amp;$G72,Setup!$D$2:$CX$500,COLUMNS($J72:CU72)+9,FALSE)),"",VLOOKUP($C72&amp;$D72&amp;$G72,Setup!$D$2:$CX$500,COLUMNS($J72:CU72)+9,FALSE))</f>
        <v/>
      </c>
    </row>
    <row r="73" spans="1:99" x14ac:dyDescent="0.25">
      <c r="A73" t="s">
        <v>515</v>
      </c>
      <c r="B73" t="s">
        <v>156</v>
      </c>
      <c r="C73" s="1" t="s">
        <v>23</v>
      </c>
      <c r="D73" s="1" t="s">
        <v>224</v>
      </c>
      <c r="E73" s="1" t="s">
        <v>620</v>
      </c>
      <c r="F73" s="1" t="s">
        <v>221</v>
      </c>
      <c r="G73" s="1" t="s">
        <v>226</v>
      </c>
      <c r="H73" s="1" t="s">
        <v>621</v>
      </c>
      <c r="I73" s="1" t="s">
        <v>614</v>
      </c>
      <c r="J73" t="str">
        <f>IF(ISBLANK(VLOOKUP($C73&amp;$D73&amp;$G73,Setup!$D$2:$CX$500,COLUMNS($J73:J73)+9,FALSE)),"",VLOOKUP($C73&amp;$D73&amp;$G73,Setup!$D$2:$CX$500,COLUMNS($J73:J73)+9,FALSE))</f>
        <v>Catálogo de Productos</v>
      </c>
      <c r="K73" t="str">
        <f>IF(ISBLANK(VLOOKUP($C73&amp;$D73&amp;$G73,Setup!$D$2:$CX$500,COLUMNS($J73:K73)+9,FALSE)),"",VLOOKUP($C73&amp;$D73&amp;$G73,Setup!$D$2:$CX$500,COLUMNS($J73:K73)+9,FALSE))</f>
        <v>VER TODAS LAS MARCAS &gt;&gt;</v>
      </c>
      <c r="L73" t="str">
        <f>IF(ISBLANK(VLOOKUP($C73&amp;$D73&amp;$G73,Setup!$D$2:$CX$500,COLUMNS($J73:L73)+9,FALSE)),"",VLOOKUP($C73&amp;$D73&amp;$G73,Setup!$D$2:$CX$500,COLUMNS($J73:L73)+9,FALSE))</f>
        <v/>
      </c>
      <c r="M73" t="str">
        <f>IF(ISBLANK(VLOOKUP($C73&amp;$D73&amp;$G73,Setup!$D$2:$CX$500,COLUMNS($J73:M73)+9,FALSE)),"",VLOOKUP($C73&amp;$D73&amp;$G73,Setup!$D$2:$CX$500,COLUMNS($J73:M73)+9,FALSE))</f>
        <v/>
      </c>
      <c r="N73" t="str">
        <f>IF(ISBLANK(VLOOKUP($C73&amp;$D73&amp;$G73,Setup!$D$2:$CX$500,COLUMNS($J73:N73)+9,FALSE)),"",VLOOKUP($C73&amp;$D73&amp;$G73,Setup!$D$2:$CX$500,COLUMNS($J73:N73)+9,FALSE))</f>
        <v/>
      </c>
      <c r="O73" t="str">
        <f>IF(ISBLANK(VLOOKUP($C73&amp;$D73&amp;$G73,Setup!$D$2:$CX$500,COLUMNS($J73:O73)+9,FALSE)),"",VLOOKUP($C73&amp;$D73&amp;$G73,Setup!$D$2:$CX$500,COLUMNS($J73:O73)+9,FALSE))</f>
        <v/>
      </c>
      <c r="P73" t="str">
        <f>IF(ISBLANK(VLOOKUP($C73&amp;$D73&amp;$G73,Setup!$D$2:$CX$500,COLUMNS($J73:P73)+9,FALSE)),"",VLOOKUP($C73&amp;$D73&amp;$G73,Setup!$D$2:$CX$500,COLUMNS($J73:P73)+9,FALSE))</f>
        <v/>
      </c>
      <c r="Q73" t="str">
        <f>IF(ISBLANK(VLOOKUP($C73&amp;$D73&amp;$G73,Setup!$D$2:$CX$500,COLUMNS($J73:Q73)+9,FALSE)),"",VLOOKUP($C73&amp;$D73&amp;$G73,Setup!$D$2:$CX$500,COLUMNS($J73:Q73)+9,FALSE))</f>
        <v/>
      </c>
      <c r="R73" t="str">
        <f>IF(ISBLANK(VLOOKUP($C73&amp;$D73&amp;$G73,Setup!$D$2:$CX$500,COLUMNS($J73:R73)+9,FALSE)),"",VLOOKUP($C73&amp;$D73&amp;$G73,Setup!$D$2:$CX$500,COLUMNS($J73:R73)+9,FALSE))</f>
        <v/>
      </c>
      <c r="S73" t="str">
        <f>IF(ISBLANK(VLOOKUP($C73&amp;$D73&amp;$G73,Setup!$D$2:$CX$500,COLUMNS($J73:S73)+9,FALSE)),"",VLOOKUP($C73&amp;$D73&amp;$G73,Setup!$D$2:$CX$500,COLUMNS($J73:S73)+9,FALSE))</f>
        <v/>
      </c>
      <c r="T73" t="str">
        <f>IF(ISBLANK(VLOOKUP($C73&amp;$D73&amp;$G73,Setup!$D$2:$CX$500,COLUMNS($J73:T73)+9,FALSE)),"",VLOOKUP($C73&amp;$D73&amp;$G73,Setup!$D$2:$CX$500,COLUMNS($J73:T73)+9,FALSE))</f>
        <v>Viajes</v>
      </c>
      <c r="U73" t="str">
        <f>IF(ISBLANK(VLOOKUP($C73&amp;$D73&amp;$G73,Setup!$D$2:$CX$500,COLUMNS($J73:U73)+9,FALSE)),"",VLOOKUP($C73&amp;$D73&amp;$G73,Setup!$D$2:$CX$500,COLUMNS($J73:U73)+9,FALSE))</f>
        <v>Transferencia de puntos</v>
      </c>
      <c r="V73" t="str">
        <f>IF(ISBLANK(VLOOKUP($C73&amp;$D73&amp;$G73,Setup!$D$2:$CX$500,COLUMNS($J73:V73)+9,FALSE)),"",VLOOKUP($C73&amp;$D73&amp;$G73,Setup!$D$2:$CX$500,COLUMNS($J73:V73)+9,FALSE))</f>
        <v>Avión</v>
      </c>
      <c r="W73" t="str">
        <f>IF(ISBLANK(VLOOKUP($C73&amp;$D73&amp;$G73,Setup!$D$2:$CX$500,COLUMNS($J73:W73)+9,FALSE)),"",VLOOKUP($C73&amp;$D73&amp;$G73,Setup!$D$2:$CX$500,COLUMNS($J73:W73)+9,FALSE))</f>
        <v>Hotel</v>
      </c>
      <c r="X73" t="str">
        <f>IF(ISBLANK(VLOOKUP($C73&amp;$D73&amp;$G73,Setup!$D$2:$CX$500,COLUMNS($J73:X73)+9,FALSE)),"",VLOOKUP($C73&amp;$D73&amp;$G73,Setup!$D$2:$CX$500,COLUMNS($J73:X73)+9,FALSE))</f>
        <v>Renta de Auto</v>
      </c>
      <c r="Y73" t="str">
        <f>IF(ISBLANK(VLOOKUP($C73&amp;$D73&amp;$G73,Setup!$D$2:$CX$500,COLUMNS($J73:Y73)+9,FALSE)),"",VLOOKUP($C73&amp;$D73&amp;$G73,Setup!$D$2:$CX$500,COLUMNS($J73:Y73)+9,FALSE))</f>
        <v>Ofertas</v>
      </c>
      <c r="Z73" t="str">
        <f>IF(ISBLANK(VLOOKUP($C73&amp;$D73&amp;$G73,Setup!$D$2:$CX$500,COLUMNS($J73:Z73)+9,FALSE)),"",VLOOKUP($C73&amp;$D73&amp;$G73,Setup!$D$2:$CX$500,COLUMNS($J73:Z73)+9,FALSE))</f>
        <v>Mis viajes</v>
      </c>
      <c r="AA73" t="str">
        <f>IF(ISBLANK(VLOOKUP($C73&amp;$D73&amp;$G73,Setup!$D$2:$CX$500,COLUMNS($J73:AA73)+9,FALSE)),"",VLOOKUP($C73&amp;$D73&amp;$G73,Setup!$D$2:$CX$500,COLUMNS($J73:AA73)+9,FALSE))</f>
        <v>Itinerario</v>
      </c>
      <c r="AB73" t="str">
        <f>IF(ISBLANK(VLOOKUP($C73&amp;$D73&amp;$G73,Setup!$D$2:$CX$500,COLUMNS($J73:AB73)+9,FALSE)),"",VLOOKUP($C73&amp;$D73&amp;$G73,Setup!$D$2:$CX$500,COLUMNS($J73:AB73)+9,FALSE))</f>
        <v>Actividades</v>
      </c>
      <c r="AC73" t="str">
        <f>IF(ISBLANK(VLOOKUP($C73&amp;$D73&amp;$G73,Setup!$D$2:$CX$500,COLUMNS($J73:AC73)+9,FALSE)),"",VLOOKUP($C73&amp;$D73&amp;$G73,Setup!$D$2:$CX$500,COLUMNS($J73:AC73)+9,FALSE))</f>
        <v/>
      </c>
      <c r="AD73" t="str">
        <f>IF(ISBLANK(VLOOKUP($C73&amp;$D73&amp;$G73,Setup!$D$2:$CX$500,COLUMNS($J73:AD73)+9,FALSE)),"",VLOOKUP($C73&amp;$D73&amp;$G73,Setup!$D$2:$CX$500,COLUMNS($J73:AD73)+9,FALSE))</f>
        <v>Recompensas en Efectivo</v>
      </c>
      <c r="AE73" t="str">
        <f>IF(ISBLANK(VLOOKUP($C73&amp;$D73&amp;$G73,Setup!$D$2:$CX$500,COLUMNS($J73:AE73)+9,FALSE)),"",VLOOKUP($C73&amp;$D73&amp;$G73,Setup!$D$2:$CX$500,COLUMNS($J73:AE73)+9,FALSE))</f>
        <v>Certificados Electrónicos</v>
      </c>
      <c r="AF73" t="str">
        <f>IF(ISBLANK(VLOOKUP($C73&amp;$D73&amp;$G73,Setup!$D$2:$CX$500,COLUMNS($J73:AF73)+9,FALSE)),"",VLOOKUP($C73&amp;$D73&amp;$G73,Setup!$D$2:$CX$500,COLUMNS($J73:AF73)+9,FALSE))</f>
        <v>Comisión Anual de la Tarjeta</v>
      </c>
      <c r="AG73" t="str">
        <f>IF(ISBLANK(VLOOKUP($C73&amp;$D73&amp;$G73,Setup!$D$2:$CX$500,COLUMNS($J73:AG73)+9,FALSE)),"",VLOOKUP($C73&amp;$D73&amp;$G73,Setup!$D$2:$CX$500,COLUMNS($J73:AG73)+9,FALSE))</f>
        <v>Cashback</v>
      </c>
      <c r="AH73" t="str">
        <f>IF(ISBLANK(VLOOKUP($C73&amp;$D73&amp;$G73,Setup!$D$2:$CX$500,COLUMNS($J73:AH73)+9,FALSE)),"",VLOOKUP($C73&amp;$D73&amp;$G73,Setup!$D$2:$CX$500,COLUMNS($J73:AH73)+9,FALSE))</f>
        <v/>
      </c>
      <c r="AI73" t="str">
        <f>IF(ISBLANK(VLOOKUP($C73&amp;$D73&amp;$G73,Setup!$D$2:$CX$500,COLUMNS($J73:AI73)+9,FALSE)),"",VLOOKUP($C73&amp;$D73&amp;$G73,Setup!$D$2:$CX$500,COLUMNS($J73:AI73)+9,FALSE))</f>
        <v/>
      </c>
      <c r="AJ73" t="str">
        <f>IF(ISBLANK(VLOOKUP($C73&amp;$D73&amp;$G73,Setup!$D$2:$CX$500,COLUMNS($J73:AJ73)+9,FALSE)),"",VLOOKUP($C73&amp;$D73&amp;$G73,Setup!$D$2:$CX$500,COLUMNS($J73:AJ73)+9,FALSE))</f>
        <v/>
      </c>
      <c r="AK73" t="str">
        <f>IF(ISBLANK(VLOOKUP($C73&amp;$D73&amp;$G73,Setup!$D$2:$CX$500,COLUMNS($J73:AK73)+9,FALSE)),"",VLOOKUP($C73&amp;$D73&amp;$G73,Setup!$D$2:$CX$500,COLUMNS($J73:AK73)+9,FALSE))</f>
        <v/>
      </c>
      <c r="AL73" t="str">
        <f>IF(ISBLANK(VLOOKUP($C73&amp;$D73&amp;$G73,Setup!$D$2:$CX$500,COLUMNS($J73:AL73)+9,FALSE)),"",VLOOKUP($C73&amp;$D73&amp;$G73,Setup!$D$2:$CX$500,COLUMNS($J73:AL73)+9,FALSE))</f>
        <v/>
      </c>
      <c r="AM73" t="str">
        <f>IF(ISBLANK(VLOOKUP($C73&amp;$D73&amp;$G73,Setup!$D$2:$CX$500,COLUMNS($J73:AM73)+9,FALSE)),"",VLOOKUP($C73&amp;$D73&amp;$G73,Setup!$D$2:$CX$500,COLUMNS($J73:AM73)+9,FALSE))</f>
        <v/>
      </c>
      <c r="AN73" t="str">
        <f>IF(ISBLANK(VLOOKUP($C73&amp;$D73&amp;$G73,Setup!$D$2:$CX$500,COLUMNS($J73:AN73)+9,FALSE)),"",VLOOKUP($C73&amp;$D73&amp;$G73,Setup!$D$2:$CX$500,COLUMNS($J73:AN73)+9,FALSE))</f>
        <v>Ofertas y Privilegios</v>
      </c>
      <c r="AO73" t="str">
        <f>IF(ISBLANK(VLOOKUP($C73&amp;$D73&amp;$G73,Setup!$D$2:$CX$500,COLUMNS($J73:AO73)+9,FALSE)),"",VLOOKUP($C73&amp;$D73&amp;$G73,Setup!$D$2:$CX$500,COLUMNS($J73:AO73)+9,FALSE))</f>
        <v>Bon Appétit</v>
      </c>
      <c r="AP73" t="str">
        <f>IF(ISBLANK(VLOOKUP($C73&amp;$D73&amp;$G73,Setup!$D$2:$CX$500,COLUMNS($J73:AP73)+9,FALSE)),"",VLOOKUP($C73&amp;$D73&amp;$G73,Setup!$D$2:$CX$500,COLUMNS($J73:AP73)+9,FALSE))</f>
        <v>Noches de cortesía ilimitadas</v>
      </c>
      <c r="AQ73" t="str">
        <f>IF(ISBLANK(VLOOKUP($C73&amp;$D73&amp;$G73,Setup!$D$2:$CX$500,COLUMNS($J73:AQ73)+9,FALSE)),"",VLOOKUP($C73&amp;$D73&amp;$G73,Setup!$D$2:$CX$500,COLUMNS($J73:AQ73)+9,FALSE))</f>
        <v>Acceso ilimitado a salas VIP</v>
      </c>
      <c r="AR73" t="str">
        <f>IF(ISBLANK(VLOOKUP($C73&amp;$D73&amp;$G73,Setup!$D$2:$CX$500,COLUMNS($J73:AR73)+9,FALSE)),"",VLOOKUP($C73&amp;$D73&amp;$G73,Setup!$D$2:$CX$500,COLUMNS($J73:AR73)+9,FALSE))</f>
        <v>Elite Valet Mastercard®</v>
      </c>
      <c r="AS73" t="str">
        <f>IF(ISBLANK(VLOOKUP($C73&amp;$D73&amp;$G73,Setup!$D$2:$CX$500,COLUMNS($J73:AS73)+9,FALSE)),"",VLOOKUP($C73&amp;$D73&amp;$G73,Setup!$D$2:$CX$500,COLUMNS($J73:AS73)+9,FALSE))</f>
        <v>Citi PrestigeSM Concierge</v>
      </c>
      <c r="AT73" t="str">
        <f>IF(ISBLANK(VLOOKUP($C73&amp;$D73&amp;$G73,Setup!$D$2:$CX$500,COLUMNS($J73:AT73)+9,FALSE)),"",VLOOKUP($C73&amp;$D73&amp;$G73,Setup!$D$2:$CX$500,COLUMNS($J73:AT73)+9,FALSE))</f>
        <v>Protección personal</v>
      </c>
      <c r="AU73" t="str">
        <f>IF(ISBLANK(VLOOKUP($C73&amp;$D73&amp;$G73,Setup!$D$2:$CX$500,COLUMNS($J73:AU73)+9,FALSE)),"",VLOOKUP($C73&amp;$D73&amp;$G73,Setup!$D$2:$CX$500,COLUMNS($J73:AU73)+9,FALSE))</f>
        <v>Banamex Libra Plus</v>
      </c>
      <c r="AV73" t="str">
        <f>IF(ISBLANK(VLOOKUP($C73&amp;$D73&amp;$G73,Setup!$D$2:$CX$500,COLUMNS($J73:AV73)+9,FALSE)),"",VLOOKUP($C73&amp;$D73&amp;$G73,Setup!$D$2:$CX$500,COLUMNS($J73:AV73)+9,FALSE))</f>
        <v>VER TODAS LAS OPCIONES »</v>
      </c>
      <c r="AW73" t="str">
        <f>IF(ISBLANK(VLOOKUP($C73&amp;$D73&amp;$G73,Setup!$D$2:$CX$500,COLUMNS($J73:AW73)+9,FALSE)),"",VLOOKUP($C73&amp;$D73&amp;$G73,Setup!$D$2:$CX$500,COLUMNS($J73:AW73)+9,FALSE))</f>
        <v/>
      </c>
      <c r="AX73" t="str">
        <f>IF(ISBLANK(VLOOKUP($C73&amp;$D73&amp;$G73,Setup!$D$2:$CX$500,COLUMNS($J73:AX73)+9,FALSE)),"",VLOOKUP($C73&amp;$D73&amp;$G73,Setup!$D$2:$CX$500,COLUMNS($J73:AX73)+9,FALSE))</f>
        <v>Comprar en las tiendas participantes</v>
      </c>
      <c r="AY73" t="str">
        <f>IF(ISBLANK(VLOOKUP($C73&amp;$D73&amp;$G73,Setup!$D$2:$CX$500,COLUMNS($J73:AY73)+9,FALSE)),"",VLOOKUP($C73&amp;$D73&amp;$G73,Setup!$D$2:$CX$500,COLUMNS($J73:AY73)+9,FALSE))</f>
        <v>Shop with Points</v>
      </c>
      <c r="AZ73" t="str">
        <f>IF(ISBLANK(VLOOKUP($C73&amp;$D73&amp;$G73,Setup!$D$2:$CX$500,COLUMNS($J73:AZ73)+9,FALSE)),"",VLOOKUP($C73&amp;$D73&amp;$G73,Setup!$D$2:$CX$500,COLUMNS($J73:AZ73)+9,FALSE))</f>
        <v>Recompensas al instante</v>
      </c>
      <c r="BA73" t="str">
        <f>IF(ISBLANK(VLOOKUP($C73&amp;$D73&amp;$G73,Setup!$D$2:$CX$500,COLUMNS($J73:BA73)+9,FALSE)),"",VLOOKUP($C73&amp;$D73&amp;$G73,Setup!$D$2:$CX$500,COLUMNS($J73:BA73)+9,FALSE))</f>
        <v>VER TODAS LAS OPCIONES &gt;&gt;</v>
      </c>
      <c r="BB73" t="str">
        <f>IF(ISBLANK(VLOOKUP($C73&amp;$D73&amp;$G73,Setup!$D$2:$CX$500,COLUMNS($J73:BB73)+9,FALSE)),"",VLOOKUP($C73&amp;$D73&amp;$G73,Setup!$D$2:$CX$500,COLUMNS($J73:BB73)+9,FALSE))</f>
        <v/>
      </c>
      <c r="BC73" t="str">
        <f>IF(ISBLANK(VLOOKUP($C73&amp;$D73&amp;$G73,Setup!$D$2:$CX$500,COLUMNS($J73:BC73)+9,FALSE)),"",VLOOKUP($C73&amp;$D73&amp;$G73,Setup!$D$2:$CX$500,COLUMNS($J73:BC73)+9,FALSE))</f>
        <v/>
      </c>
      <c r="BD73" t="str">
        <f>IF(ISBLANK(VLOOKUP($C73&amp;$D73&amp;$G73,Setup!$D$2:$CX$500,COLUMNS($J73:BD73)+9,FALSE)),"",VLOOKUP($C73&amp;$D73&amp;$G73,Setup!$D$2:$CX$500,COLUMNS($J73:BD73)+9,FALSE))</f>
        <v/>
      </c>
      <c r="BE73" t="str">
        <f>IF(ISBLANK(VLOOKUP($C73&amp;$D73&amp;$G73,Setup!$D$2:$CX$500,COLUMNS($J73:BE73)+9,FALSE)),"",VLOOKUP($C73&amp;$D73&amp;$G73,Setup!$D$2:$CX$500,COLUMNS($J73:BE73)+9,FALSE))</f>
        <v/>
      </c>
      <c r="BF73" t="str">
        <f>IF(ISBLANK(VLOOKUP($C73&amp;$D73&amp;$G73,Setup!$D$2:$CX$500,COLUMNS($J73:BF73)+9,FALSE)),"",VLOOKUP($C73&amp;$D73&amp;$G73,Setup!$D$2:$CX$500,COLUMNS($J73:BF73)+9,FALSE))</f>
        <v/>
      </c>
      <c r="BG73" t="str">
        <f>IF(ISBLANK(VLOOKUP($C73&amp;$D73&amp;$G73,Setup!$D$2:$CX$500,COLUMNS($J73:BG73)+9,FALSE)),"",VLOOKUP($C73&amp;$D73&amp;$G73,Setup!$D$2:$CX$500,COLUMNS($J73:BG73)+9,FALSE))</f>
        <v/>
      </c>
      <c r="BH73" t="str">
        <f>IF(ISBLANK(VLOOKUP($C73&amp;$D73&amp;$G73,Setup!$D$2:$CX$500,COLUMNS($J73:BH73)+9,FALSE)),"",VLOOKUP($C73&amp;$D73&amp;$G73,Setup!$D$2:$CX$500,COLUMNS($J73:BH73)+9,FALSE))</f>
        <v/>
      </c>
      <c r="BI73" t="str">
        <f>IF(ISBLANK(VLOOKUP($C73&amp;$D73&amp;$G73,Setup!$D$2:$CX$500,COLUMNS($J73:BI73)+9,FALSE)),"",VLOOKUP($C73&amp;$D73&amp;$G73,Setup!$D$2:$CX$500,COLUMNS($J73:BI73)+9,FALSE))</f>
        <v/>
      </c>
      <c r="BJ73" t="str">
        <f>IF(ISBLANK(VLOOKUP($C73&amp;$D73&amp;$G73,Setup!$D$2:$CX$500,COLUMNS($J73:BJ73)+9,FALSE)),"",VLOOKUP($C73&amp;$D73&amp;$G73,Setup!$D$2:$CX$500,COLUMNS($J73:BJ73)+9,FALSE))</f>
        <v/>
      </c>
      <c r="BK73" t="str">
        <f>IF(ISBLANK(VLOOKUP($C73&amp;$D73&amp;$G73,Setup!$D$2:$CX$500,COLUMNS($J73:BK73)+9,FALSE)),"",VLOOKUP($C73&amp;$D73&amp;$G73,Setup!$D$2:$CX$500,COLUMNS($J73:BK73)+9,FALSE))</f>
        <v/>
      </c>
      <c r="BL73" t="str">
        <f>IF(ISBLANK(VLOOKUP($C73&amp;$D73&amp;$G73,Setup!$D$2:$CX$500,COLUMNS($J73:BL73)+9,FALSE)),"",VLOOKUP($C73&amp;$D73&amp;$G73,Setup!$D$2:$CX$500,COLUMNS($J73:BL73)+9,FALSE))</f>
        <v/>
      </c>
      <c r="BM73" t="str">
        <f>IF(ISBLANK(VLOOKUP($C73&amp;$D73&amp;$G73,Setup!$D$2:$CX$500,COLUMNS($J73:BM73)+9,FALSE)),"",VLOOKUP($C73&amp;$D73&amp;$G73,Setup!$D$2:$CX$500,COLUMNS($J73:BM73)+9,FALSE))</f>
        <v/>
      </c>
      <c r="BN73" t="str">
        <f>IF(ISBLANK(VLOOKUP($C73&amp;$D73&amp;$G73,Setup!$D$2:$CX$500,COLUMNS($J73:BN73)+9,FALSE)),"",VLOOKUP($C73&amp;$D73&amp;$G73,Setup!$D$2:$CX$500,COLUMNS($J73:BN73)+9,FALSE))</f>
        <v/>
      </c>
      <c r="BO73" t="str">
        <f>IF(ISBLANK(VLOOKUP($C73&amp;$D73&amp;$G73,Setup!$D$2:$CX$500,COLUMNS($J73:BO73)+9,FALSE)),"",VLOOKUP($C73&amp;$D73&amp;$G73,Setup!$D$2:$CX$500,COLUMNS($J73:BO73)+9,FALSE))</f>
        <v/>
      </c>
      <c r="BP73" t="str">
        <f>IF(ISBLANK(VLOOKUP($C73&amp;$D73&amp;$G73,Setup!$D$2:$CX$500,COLUMNS($J73:BP73)+9,FALSE)),"",VLOOKUP($C73&amp;$D73&amp;$G73,Setup!$D$2:$CX$500,COLUMNS($J73:BP73)+9,FALSE))</f>
        <v/>
      </c>
      <c r="BQ73" t="str">
        <f>IF(ISBLANK(VLOOKUP($C73&amp;$D73&amp;$G73,Setup!$D$2:$CX$500,COLUMNS($J73:BQ73)+9,FALSE)),"",VLOOKUP($C73&amp;$D73&amp;$G73,Setup!$D$2:$CX$500,COLUMNS($J73:BQ73)+9,FALSE))</f>
        <v/>
      </c>
      <c r="BR73" t="str">
        <f>IF(ISBLANK(VLOOKUP($C73&amp;$D73&amp;$G73,Setup!$D$2:$CX$500,COLUMNS($J73:BR73)+9,FALSE)),"",VLOOKUP($C73&amp;$D73&amp;$G73,Setup!$D$2:$CX$500,COLUMNS($J73:BR73)+9,FALSE))</f>
        <v/>
      </c>
      <c r="BS73" t="str">
        <f>IF(ISBLANK(VLOOKUP($C73&amp;$D73&amp;$G73,Setup!$D$2:$CX$500,COLUMNS($J73:BS73)+9,FALSE)),"",VLOOKUP($C73&amp;$D73&amp;$G73,Setup!$D$2:$CX$500,COLUMNS($J73:BS73)+9,FALSE))</f>
        <v/>
      </c>
      <c r="BT73" t="str">
        <f>IF(ISBLANK(VLOOKUP($C73&amp;$D73&amp;$G73,Setup!$D$2:$CX$500,COLUMNS($J73:BT73)+9,FALSE)),"",VLOOKUP($C73&amp;$D73&amp;$G73,Setup!$D$2:$CX$500,COLUMNS($J73:BT73)+9,FALSE))</f>
        <v/>
      </c>
      <c r="BU73" t="str">
        <f>IF(ISBLANK(VLOOKUP($C73&amp;$D73&amp;$G73,Setup!$D$2:$CX$500,COLUMNS($J73:BU73)+9,FALSE)),"",VLOOKUP($C73&amp;$D73&amp;$G73,Setup!$D$2:$CX$500,COLUMNS($J73:BU73)+9,FALSE))</f>
        <v/>
      </c>
      <c r="BV73" t="str">
        <f>IF(ISBLANK(VLOOKUP($C73&amp;$D73&amp;$G73,Setup!$D$2:$CX$500,COLUMNS($J73:BV73)+9,FALSE)),"",VLOOKUP($C73&amp;$D73&amp;$G73,Setup!$D$2:$CX$500,COLUMNS($J73:BV73)+9,FALSE))</f>
        <v/>
      </c>
      <c r="BW73" t="str">
        <f>IF(ISBLANK(VLOOKUP($C73&amp;$D73&amp;$G73,Setup!$D$2:$CX$500,COLUMNS($J73:BW73)+9,FALSE)),"",VLOOKUP($C73&amp;$D73&amp;$G73,Setup!$D$2:$CX$500,COLUMNS($J73:BW73)+9,FALSE))</f>
        <v/>
      </c>
      <c r="BX73" t="str">
        <f>IF(ISBLANK(VLOOKUP($C73&amp;$D73&amp;$G73,Setup!$D$2:$CX$500,COLUMNS($J73:BX73)+9,FALSE)),"",VLOOKUP($C73&amp;$D73&amp;$G73,Setup!$D$2:$CX$500,COLUMNS($J73:BX73)+9,FALSE))</f>
        <v/>
      </c>
      <c r="BY73" t="str">
        <f>IF(ISBLANK(VLOOKUP($C73&amp;$D73&amp;$G73,Setup!$D$2:$CX$500,COLUMNS($J73:BY73)+9,FALSE)),"",VLOOKUP($C73&amp;$D73&amp;$G73,Setup!$D$2:$CX$500,COLUMNS($J73:BY73)+9,FALSE))</f>
        <v/>
      </c>
      <c r="BZ73" t="str">
        <f>IF(ISBLANK(VLOOKUP($C73&amp;$D73&amp;$G73,Setup!$D$2:$CX$500,COLUMNS($J73:BZ73)+9,FALSE)),"",VLOOKUP($C73&amp;$D73&amp;$G73,Setup!$D$2:$CX$500,COLUMNS($J73:BZ73)+9,FALSE))</f>
        <v/>
      </c>
      <c r="CA73" t="str">
        <f>IF(ISBLANK(VLOOKUP($C73&amp;$D73&amp;$G73,Setup!$D$2:$CX$500,COLUMNS($J73:CA73)+9,FALSE)),"",VLOOKUP($C73&amp;$D73&amp;$G73,Setup!$D$2:$CX$500,COLUMNS($J73:CA73)+9,FALSE))</f>
        <v/>
      </c>
      <c r="CB73" t="str">
        <f>IF(ISBLANK(VLOOKUP($C73&amp;$D73&amp;$G73,Setup!$D$2:$CX$500,COLUMNS($J73:CB73)+9,FALSE)),"",VLOOKUP($C73&amp;$D73&amp;$G73,Setup!$D$2:$CX$500,COLUMNS($J73:CB73)+9,FALSE))</f>
        <v/>
      </c>
      <c r="CC73" t="str">
        <f>IF(ISBLANK(VLOOKUP($C73&amp;$D73&amp;$G73,Setup!$D$2:$CX$500,COLUMNS($J73:CC73)+9,FALSE)),"",VLOOKUP($C73&amp;$D73&amp;$G73,Setup!$D$2:$CX$500,COLUMNS($J73:CC73)+9,FALSE))</f>
        <v/>
      </c>
      <c r="CD73" t="str">
        <f>IF(ISBLANK(VLOOKUP($C73&amp;$D73&amp;$G73,Setup!$D$2:$CX$500,COLUMNS($J73:CD73)+9,FALSE)),"",VLOOKUP($C73&amp;$D73&amp;$G73,Setup!$D$2:$CX$500,COLUMNS($J73:CD73)+9,FALSE))</f>
        <v/>
      </c>
      <c r="CE73" t="str">
        <f>IF(ISBLANK(VLOOKUP($C73&amp;$D73&amp;$G73,Setup!$D$2:$CX$500,COLUMNS($J73:CE73)+9,FALSE)),"",VLOOKUP($C73&amp;$D73&amp;$G73,Setup!$D$2:$CX$500,COLUMNS($J73:CE73)+9,FALSE))</f>
        <v/>
      </c>
      <c r="CF73" t="str">
        <f>IF(ISBLANK(VLOOKUP($C73&amp;$D73&amp;$G73,Setup!$D$2:$CX$500,COLUMNS($J73:CF73)+9,FALSE)),"",VLOOKUP($C73&amp;$D73&amp;$G73,Setup!$D$2:$CX$500,COLUMNS($J73:CF73)+9,FALSE))</f>
        <v/>
      </c>
      <c r="CG73" t="str">
        <f>IF(ISBLANK(VLOOKUP($C73&amp;$D73&amp;$G73,Setup!$D$2:$CX$500,COLUMNS($J73:CG73)+9,FALSE)),"",VLOOKUP($C73&amp;$D73&amp;$G73,Setup!$D$2:$CX$500,COLUMNS($J73:CG73)+9,FALSE))</f>
        <v/>
      </c>
      <c r="CH73" t="str">
        <f>IF(ISBLANK(VLOOKUP($C73&amp;$D73&amp;$G73,Setup!$D$2:$CX$500,COLUMNS($J73:CH73)+9,FALSE)),"",VLOOKUP($C73&amp;$D73&amp;$G73,Setup!$D$2:$CX$500,COLUMNS($J73:CH73)+9,FALSE))</f>
        <v/>
      </c>
      <c r="CI73" t="str">
        <f>IF(ISBLANK(VLOOKUP($C73&amp;$D73&amp;$G73,Setup!$D$2:$CX$500,COLUMNS($J73:CI73)+9,FALSE)),"",VLOOKUP($C73&amp;$D73&amp;$G73,Setup!$D$2:$CX$500,COLUMNS($J73:CI73)+9,FALSE))</f>
        <v/>
      </c>
      <c r="CJ73" t="str">
        <f>IF(ISBLANK(VLOOKUP($C73&amp;$D73&amp;$G73,Setup!$D$2:$CX$500,COLUMNS($J73:CJ73)+9,FALSE)),"",VLOOKUP($C73&amp;$D73&amp;$G73,Setup!$D$2:$CX$500,COLUMNS($J73:CJ73)+9,FALSE))</f>
        <v/>
      </c>
      <c r="CK73" t="str">
        <f>IF(ISBLANK(VLOOKUP($C73&amp;$D73&amp;$G73,Setup!$D$2:$CX$500,COLUMNS($J73:CK73)+9,FALSE)),"",VLOOKUP($C73&amp;$D73&amp;$G73,Setup!$D$2:$CX$500,COLUMNS($J73:CK73)+9,FALSE))</f>
        <v/>
      </c>
      <c r="CL73" t="str">
        <f>IF(ISBLANK(VLOOKUP($C73&amp;$D73&amp;$G73,Setup!$D$2:$CX$500,COLUMNS($J73:CL73)+9,FALSE)),"",VLOOKUP($C73&amp;$D73&amp;$G73,Setup!$D$2:$CX$500,COLUMNS($J73:CL73)+9,FALSE))</f>
        <v/>
      </c>
      <c r="CM73" t="str">
        <f>IF(ISBLANK(VLOOKUP($C73&amp;$D73&amp;$G73,Setup!$D$2:$CX$500,COLUMNS($J73:CM73)+9,FALSE)),"",VLOOKUP($C73&amp;$D73&amp;$G73,Setup!$D$2:$CX$500,COLUMNS($J73:CM73)+9,FALSE))</f>
        <v/>
      </c>
      <c r="CN73" t="str">
        <f>IF(ISBLANK(VLOOKUP($C73&amp;$D73&amp;$G73,Setup!$D$2:$CX$500,COLUMNS($J73:CN73)+9,FALSE)),"",VLOOKUP($C73&amp;$D73&amp;$G73,Setup!$D$2:$CX$500,COLUMNS($J73:CN73)+9,FALSE))</f>
        <v/>
      </c>
      <c r="CO73" t="str">
        <f>IF(ISBLANK(VLOOKUP($C73&amp;$D73&amp;$G73,Setup!$D$2:$CX$500,COLUMNS($J73:CO73)+9,FALSE)),"",VLOOKUP($C73&amp;$D73&amp;$G73,Setup!$D$2:$CX$500,COLUMNS($J73:CO73)+9,FALSE))</f>
        <v/>
      </c>
      <c r="CP73" t="str">
        <f>IF(ISBLANK(VLOOKUP($C73&amp;$D73&amp;$G73,Setup!$D$2:$CX$500,COLUMNS($J73:CP73)+9,FALSE)),"",VLOOKUP($C73&amp;$D73&amp;$G73,Setup!$D$2:$CX$500,COLUMNS($J73:CP73)+9,FALSE))</f>
        <v/>
      </c>
      <c r="CQ73" t="str">
        <f>IF(ISBLANK(VLOOKUP($C73&amp;$D73&amp;$G73,Setup!$D$2:$CX$500,COLUMNS($J73:CQ73)+9,FALSE)),"",VLOOKUP($C73&amp;$D73&amp;$G73,Setup!$D$2:$CX$500,COLUMNS($J73:CQ73)+9,FALSE))</f>
        <v/>
      </c>
      <c r="CR73" t="str">
        <f>IF(ISBLANK(VLOOKUP($C73&amp;$D73&amp;$G73,Setup!$D$2:$CX$500,COLUMNS($J73:CR73)+9,FALSE)),"",VLOOKUP($C73&amp;$D73&amp;$G73,Setup!$D$2:$CX$500,COLUMNS($J73:CR73)+9,FALSE))</f>
        <v/>
      </c>
      <c r="CS73" t="str">
        <f>IF(ISBLANK(VLOOKUP($C73&amp;$D73&amp;$G73,Setup!$D$2:$CX$500,COLUMNS($J73:CS73)+9,FALSE)),"",VLOOKUP($C73&amp;$D73&amp;$G73,Setup!$D$2:$CX$500,COLUMNS($J73:CS73)+9,FALSE))</f>
        <v/>
      </c>
      <c r="CT73" t="str">
        <f>IF(ISBLANK(VLOOKUP($C73&amp;$D73&amp;$G73,Setup!$D$2:$CX$500,COLUMNS($J73:CT73)+9,FALSE)),"",VLOOKUP($C73&amp;$D73&amp;$G73,Setup!$D$2:$CX$500,COLUMNS($J73:CT73)+9,FALSE))</f>
        <v/>
      </c>
      <c r="CU73" t="str">
        <f>IF(ISBLANK(VLOOKUP($C73&amp;$D73&amp;$G73,Setup!$D$2:$CX$500,COLUMNS($J73:CU73)+9,FALSE)),"",VLOOKUP($C73&amp;$D73&amp;$G73,Setup!$D$2:$CX$500,COLUMNS($J73:CU73)+9,FALSE))</f>
        <v/>
      </c>
    </row>
    <row r="74" spans="1:99" x14ac:dyDescent="0.25">
      <c r="A74" t="s">
        <v>515</v>
      </c>
      <c r="B74" t="s">
        <v>156</v>
      </c>
      <c r="C74" s="1" t="s">
        <v>23</v>
      </c>
      <c r="D74" s="1" t="s">
        <v>224</v>
      </c>
      <c r="E74" s="1" t="s">
        <v>622</v>
      </c>
      <c r="F74" s="1" t="s">
        <v>221</v>
      </c>
      <c r="G74" s="1" t="s">
        <v>226</v>
      </c>
      <c r="H74" s="1" t="s">
        <v>621</v>
      </c>
      <c r="I74" s="1" t="s">
        <v>614</v>
      </c>
      <c r="J74" t="str">
        <f>IF(ISBLANK(VLOOKUP($C74&amp;$D74&amp;$G74,Setup!$D$2:$CX$500,COLUMNS($J74:J74)+9,FALSE)),"",VLOOKUP($C74&amp;$D74&amp;$G74,Setup!$D$2:$CX$500,COLUMNS($J74:J74)+9,FALSE))</f>
        <v>Catálogo de Productos</v>
      </c>
      <c r="K74" t="str">
        <f>IF(ISBLANK(VLOOKUP($C74&amp;$D74&amp;$G74,Setup!$D$2:$CX$500,COLUMNS($J74:K74)+9,FALSE)),"",VLOOKUP($C74&amp;$D74&amp;$G74,Setup!$D$2:$CX$500,COLUMNS($J74:K74)+9,FALSE))</f>
        <v>VER TODAS LAS MARCAS &gt;&gt;</v>
      </c>
      <c r="L74" t="str">
        <f>IF(ISBLANK(VLOOKUP($C74&amp;$D74&amp;$G74,Setup!$D$2:$CX$500,COLUMNS($J74:L74)+9,FALSE)),"",VLOOKUP($C74&amp;$D74&amp;$G74,Setup!$D$2:$CX$500,COLUMNS($J74:L74)+9,FALSE))</f>
        <v/>
      </c>
      <c r="M74" t="str">
        <f>IF(ISBLANK(VLOOKUP($C74&amp;$D74&amp;$G74,Setup!$D$2:$CX$500,COLUMNS($J74:M74)+9,FALSE)),"",VLOOKUP($C74&amp;$D74&amp;$G74,Setup!$D$2:$CX$500,COLUMNS($J74:M74)+9,FALSE))</f>
        <v/>
      </c>
      <c r="N74" t="str">
        <f>IF(ISBLANK(VLOOKUP($C74&amp;$D74&amp;$G74,Setup!$D$2:$CX$500,COLUMNS($J74:N74)+9,FALSE)),"",VLOOKUP($C74&amp;$D74&amp;$G74,Setup!$D$2:$CX$500,COLUMNS($J74:N74)+9,FALSE))</f>
        <v/>
      </c>
      <c r="O74" t="str">
        <f>IF(ISBLANK(VLOOKUP($C74&amp;$D74&amp;$G74,Setup!$D$2:$CX$500,COLUMNS($J74:O74)+9,FALSE)),"",VLOOKUP($C74&amp;$D74&amp;$G74,Setup!$D$2:$CX$500,COLUMNS($J74:O74)+9,FALSE))</f>
        <v/>
      </c>
      <c r="P74" t="str">
        <f>IF(ISBLANK(VLOOKUP($C74&amp;$D74&amp;$G74,Setup!$D$2:$CX$500,COLUMNS($J74:P74)+9,FALSE)),"",VLOOKUP($C74&amp;$D74&amp;$G74,Setup!$D$2:$CX$500,COLUMNS($J74:P74)+9,FALSE))</f>
        <v/>
      </c>
      <c r="Q74" t="str">
        <f>IF(ISBLANK(VLOOKUP($C74&amp;$D74&amp;$G74,Setup!$D$2:$CX$500,COLUMNS($J74:Q74)+9,FALSE)),"",VLOOKUP($C74&amp;$D74&amp;$G74,Setup!$D$2:$CX$500,COLUMNS($J74:Q74)+9,FALSE))</f>
        <v/>
      </c>
      <c r="R74" t="str">
        <f>IF(ISBLANK(VLOOKUP($C74&amp;$D74&amp;$G74,Setup!$D$2:$CX$500,COLUMNS($J74:R74)+9,FALSE)),"",VLOOKUP($C74&amp;$D74&amp;$G74,Setup!$D$2:$CX$500,COLUMNS($J74:R74)+9,FALSE))</f>
        <v/>
      </c>
      <c r="S74" t="str">
        <f>IF(ISBLANK(VLOOKUP($C74&amp;$D74&amp;$G74,Setup!$D$2:$CX$500,COLUMNS($J74:S74)+9,FALSE)),"",VLOOKUP($C74&amp;$D74&amp;$G74,Setup!$D$2:$CX$500,COLUMNS($J74:S74)+9,FALSE))</f>
        <v/>
      </c>
      <c r="T74" t="str">
        <f>IF(ISBLANK(VLOOKUP($C74&amp;$D74&amp;$G74,Setup!$D$2:$CX$500,COLUMNS($J74:T74)+9,FALSE)),"",VLOOKUP($C74&amp;$D74&amp;$G74,Setup!$D$2:$CX$500,COLUMNS($J74:T74)+9,FALSE))</f>
        <v>Viajes</v>
      </c>
      <c r="U74" t="str">
        <f>IF(ISBLANK(VLOOKUP($C74&amp;$D74&amp;$G74,Setup!$D$2:$CX$500,COLUMNS($J74:U74)+9,FALSE)),"",VLOOKUP($C74&amp;$D74&amp;$G74,Setup!$D$2:$CX$500,COLUMNS($J74:U74)+9,FALSE))</f>
        <v>Transferencia de puntos</v>
      </c>
      <c r="V74" t="str">
        <f>IF(ISBLANK(VLOOKUP($C74&amp;$D74&amp;$G74,Setup!$D$2:$CX$500,COLUMNS($J74:V74)+9,FALSE)),"",VLOOKUP($C74&amp;$D74&amp;$G74,Setup!$D$2:$CX$500,COLUMNS($J74:V74)+9,FALSE))</f>
        <v>Avión</v>
      </c>
      <c r="W74" t="str">
        <f>IF(ISBLANK(VLOOKUP($C74&amp;$D74&amp;$G74,Setup!$D$2:$CX$500,COLUMNS($J74:W74)+9,FALSE)),"",VLOOKUP($C74&amp;$D74&amp;$G74,Setup!$D$2:$CX$500,COLUMNS($J74:W74)+9,FALSE))</f>
        <v>Hotel</v>
      </c>
      <c r="X74" t="str">
        <f>IF(ISBLANK(VLOOKUP($C74&amp;$D74&amp;$G74,Setup!$D$2:$CX$500,COLUMNS($J74:X74)+9,FALSE)),"",VLOOKUP($C74&amp;$D74&amp;$G74,Setup!$D$2:$CX$500,COLUMNS($J74:X74)+9,FALSE))</f>
        <v>Renta de Auto</v>
      </c>
      <c r="Y74" t="str">
        <f>IF(ISBLANK(VLOOKUP($C74&amp;$D74&amp;$G74,Setup!$D$2:$CX$500,COLUMNS($J74:Y74)+9,FALSE)),"",VLOOKUP($C74&amp;$D74&amp;$G74,Setup!$D$2:$CX$500,COLUMNS($J74:Y74)+9,FALSE))</f>
        <v>Ofertas</v>
      </c>
      <c r="Z74" t="str">
        <f>IF(ISBLANK(VLOOKUP($C74&amp;$D74&amp;$G74,Setup!$D$2:$CX$500,COLUMNS($J74:Z74)+9,FALSE)),"",VLOOKUP($C74&amp;$D74&amp;$G74,Setup!$D$2:$CX$500,COLUMNS($J74:Z74)+9,FALSE))</f>
        <v>Mis viajes</v>
      </c>
      <c r="AA74" t="str">
        <f>IF(ISBLANK(VLOOKUP($C74&amp;$D74&amp;$G74,Setup!$D$2:$CX$500,COLUMNS($J74:AA74)+9,FALSE)),"",VLOOKUP($C74&amp;$D74&amp;$G74,Setup!$D$2:$CX$500,COLUMNS($J74:AA74)+9,FALSE))</f>
        <v>Itinerario</v>
      </c>
      <c r="AB74" t="str">
        <f>IF(ISBLANK(VLOOKUP($C74&amp;$D74&amp;$G74,Setup!$D$2:$CX$500,COLUMNS($J74:AB74)+9,FALSE)),"",VLOOKUP($C74&amp;$D74&amp;$G74,Setup!$D$2:$CX$500,COLUMNS($J74:AB74)+9,FALSE))</f>
        <v>Actividades</v>
      </c>
      <c r="AC74" t="str">
        <f>IF(ISBLANK(VLOOKUP($C74&amp;$D74&amp;$G74,Setup!$D$2:$CX$500,COLUMNS($J74:AC74)+9,FALSE)),"",VLOOKUP($C74&amp;$D74&amp;$G74,Setup!$D$2:$CX$500,COLUMNS($J74:AC74)+9,FALSE))</f>
        <v/>
      </c>
      <c r="AD74" t="str">
        <f>IF(ISBLANK(VLOOKUP($C74&amp;$D74&amp;$G74,Setup!$D$2:$CX$500,COLUMNS($J74:AD74)+9,FALSE)),"",VLOOKUP($C74&amp;$D74&amp;$G74,Setup!$D$2:$CX$500,COLUMNS($J74:AD74)+9,FALSE))</f>
        <v>Recompensas en Efectivo</v>
      </c>
      <c r="AE74" t="str">
        <f>IF(ISBLANK(VLOOKUP($C74&amp;$D74&amp;$G74,Setup!$D$2:$CX$500,COLUMNS($J74:AE74)+9,FALSE)),"",VLOOKUP($C74&amp;$D74&amp;$G74,Setup!$D$2:$CX$500,COLUMNS($J74:AE74)+9,FALSE))</f>
        <v>Certificados Electrónicos</v>
      </c>
      <c r="AF74" t="str">
        <f>IF(ISBLANK(VLOOKUP($C74&amp;$D74&amp;$G74,Setup!$D$2:$CX$500,COLUMNS($J74:AF74)+9,FALSE)),"",VLOOKUP($C74&amp;$D74&amp;$G74,Setup!$D$2:$CX$500,COLUMNS($J74:AF74)+9,FALSE))</f>
        <v>Comisión Anual de la Tarjeta</v>
      </c>
      <c r="AG74" t="str">
        <f>IF(ISBLANK(VLOOKUP($C74&amp;$D74&amp;$G74,Setup!$D$2:$CX$500,COLUMNS($J74:AG74)+9,FALSE)),"",VLOOKUP($C74&amp;$D74&amp;$G74,Setup!$D$2:$CX$500,COLUMNS($J74:AG74)+9,FALSE))</f>
        <v>Cashback</v>
      </c>
      <c r="AH74" t="str">
        <f>IF(ISBLANK(VLOOKUP($C74&amp;$D74&amp;$G74,Setup!$D$2:$CX$500,COLUMNS($J74:AH74)+9,FALSE)),"",VLOOKUP($C74&amp;$D74&amp;$G74,Setup!$D$2:$CX$500,COLUMNS($J74:AH74)+9,FALSE))</f>
        <v/>
      </c>
      <c r="AI74" t="str">
        <f>IF(ISBLANK(VLOOKUP($C74&amp;$D74&amp;$G74,Setup!$D$2:$CX$500,COLUMNS($J74:AI74)+9,FALSE)),"",VLOOKUP($C74&amp;$D74&amp;$G74,Setup!$D$2:$CX$500,COLUMNS($J74:AI74)+9,FALSE))</f>
        <v/>
      </c>
      <c r="AJ74" t="str">
        <f>IF(ISBLANK(VLOOKUP($C74&amp;$D74&amp;$G74,Setup!$D$2:$CX$500,COLUMNS($J74:AJ74)+9,FALSE)),"",VLOOKUP($C74&amp;$D74&amp;$G74,Setup!$D$2:$CX$500,COLUMNS($J74:AJ74)+9,FALSE))</f>
        <v/>
      </c>
      <c r="AK74" t="str">
        <f>IF(ISBLANK(VLOOKUP($C74&amp;$D74&amp;$G74,Setup!$D$2:$CX$500,COLUMNS($J74:AK74)+9,FALSE)),"",VLOOKUP($C74&amp;$D74&amp;$G74,Setup!$D$2:$CX$500,COLUMNS($J74:AK74)+9,FALSE))</f>
        <v/>
      </c>
      <c r="AL74" t="str">
        <f>IF(ISBLANK(VLOOKUP($C74&amp;$D74&amp;$G74,Setup!$D$2:$CX$500,COLUMNS($J74:AL74)+9,FALSE)),"",VLOOKUP($C74&amp;$D74&amp;$G74,Setup!$D$2:$CX$500,COLUMNS($J74:AL74)+9,FALSE))</f>
        <v/>
      </c>
      <c r="AM74" t="str">
        <f>IF(ISBLANK(VLOOKUP($C74&amp;$D74&amp;$G74,Setup!$D$2:$CX$500,COLUMNS($J74:AM74)+9,FALSE)),"",VLOOKUP($C74&amp;$D74&amp;$G74,Setup!$D$2:$CX$500,COLUMNS($J74:AM74)+9,FALSE))</f>
        <v/>
      </c>
      <c r="AN74" t="str">
        <f>IF(ISBLANK(VLOOKUP($C74&amp;$D74&amp;$G74,Setup!$D$2:$CX$500,COLUMNS($J74:AN74)+9,FALSE)),"",VLOOKUP($C74&amp;$D74&amp;$G74,Setup!$D$2:$CX$500,COLUMNS($J74:AN74)+9,FALSE))</f>
        <v>Ofertas y Privilegios</v>
      </c>
      <c r="AO74" t="str">
        <f>IF(ISBLANK(VLOOKUP($C74&amp;$D74&amp;$G74,Setup!$D$2:$CX$500,COLUMNS($J74:AO74)+9,FALSE)),"",VLOOKUP($C74&amp;$D74&amp;$G74,Setup!$D$2:$CX$500,COLUMNS($J74:AO74)+9,FALSE))</f>
        <v>Bon Appétit</v>
      </c>
      <c r="AP74" t="str">
        <f>IF(ISBLANK(VLOOKUP($C74&amp;$D74&amp;$G74,Setup!$D$2:$CX$500,COLUMNS($J74:AP74)+9,FALSE)),"",VLOOKUP($C74&amp;$D74&amp;$G74,Setup!$D$2:$CX$500,COLUMNS($J74:AP74)+9,FALSE))</f>
        <v>Noches de cortesía ilimitadas</v>
      </c>
      <c r="AQ74" t="str">
        <f>IF(ISBLANK(VLOOKUP($C74&amp;$D74&amp;$G74,Setup!$D$2:$CX$500,COLUMNS($J74:AQ74)+9,FALSE)),"",VLOOKUP($C74&amp;$D74&amp;$G74,Setup!$D$2:$CX$500,COLUMNS($J74:AQ74)+9,FALSE))</f>
        <v>Acceso ilimitado a salas VIP</v>
      </c>
      <c r="AR74" t="str">
        <f>IF(ISBLANK(VLOOKUP($C74&amp;$D74&amp;$G74,Setup!$D$2:$CX$500,COLUMNS($J74:AR74)+9,FALSE)),"",VLOOKUP($C74&amp;$D74&amp;$G74,Setup!$D$2:$CX$500,COLUMNS($J74:AR74)+9,FALSE))</f>
        <v>Elite Valet Mastercard®</v>
      </c>
      <c r="AS74" t="str">
        <f>IF(ISBLANK(VLOOKUP($C74&amp;$D74&amp;$G74,Setup!$D$2:$CX$500,COLUMNS($J74:AS74)+9,FALSE)),"",VLOOKUP($C74&amp;$D74&amp;$G74,Setup!$D$2:$CX$500,COLUMNS($J74:AS74)+9,FALSE))</f>
        <v>Citi PrestigeSM Concierge</v>
      </c>
      <c r="AT74" t="str">
        <f>IF(ISBLANK(VLOOKUP($C74&amp;$D74&amp;$G74,Setup!$D$2:$CX$500,COLUMNS($J74:AT74)+9,FALSE)),"",VLOOKUP($C74&amp;$D74&amp;$G74,Setup!$D$2:$CX$500,COLUMNS($J74:AT74)+9,FALSE))</f>
        <v>Protección personal</v>
      </c>
      <c r="AU74" t="str">
        <f>IF(ISBLANK(VLOOKUP($C74&amp;$D74&amp;$G74,Setup!$D$2:$CX$500,COLUMNS($J74:AU74)+9,FALSE)),"",VLOOKUP($C74&amp;$D74&amp;$G74,Setup!$D$2:$CX$500,COLUMNS($J74:AU74)+9,FALSE))</f>
        <v>Banamex Libra Plus</v>
      </c>
      <c r="AV74" t="str">
        <f>IF(ISBLANK(VLOOKUP($C74&amp;$D74&amp;$G74,Setup!$D$2:$CX$500,COLUMNS($J74:AV74)+9,FALSE)),"",VLOOKUP($C74&amp;$D74&amp;$G74,Setup!$D$2:$CX$500,COLUMNS($J74:AV74)+9,FALSE))</f>
        <v>VER TODAS LAS OPCIONES »</v>
      </c>
      <c r="AW74" t="str">
        <f>IF(ISBLANK(VLOOKUP($C74&amp;$D74&amp;$G74,Setup!$D$2:$CX$500,COLUMNS($J74:AW74)+9,FALSE)),"",VLOOKUP($C74&amp;$D74&amp;$G74,Setup!$D$2:$CX$500,COLUMNS($J74:AW74)+9,FALSE))</f>
        <v/>
      </c>
      <c r="AX74" t="str">
        <f>IF(ISBLANK(VLOOKUP($C74&amp;$D74&amp;$G74,Setup!$D$2:$CX$500,COLUMNS($J74:AX74)+9,FALSE)),"",VLOOKUP($C74&amp;$D74&amp;$G74,Setup!$D$2:$CX$500,COLUMNS($J74:AX74)+9,FALSE))</f>
        <v>Comprar en las tiendas participantes</v>
      </c>
      <c r="AY74" t="str">
        <f>IF(ISBLANK(VLOOKUP($C74&amp;$D74&amp;$G74,Setup!$D$2:$CX$500,COLUMNS($J74:AY74)+9,FALSE)),"",VLOOKUP($C74&amp;$D74&amp;$G74,Setup!$D$2:$CX$500,COLUMNS($J74:AY74)+9,FALSE))</f>
        <v>Shop with Points</v>
      </c>
      <c r="AZ74" t="str">
        <f>IF(ISBLANK(VLOOKUP($C74&amp;$D74&amp;$G74,Setup!$D$2:$CX$500,COLUMNS($J74:AZ74)+9,FALSE)),"",VLOOKUP($C74&amp;$D74&amp;$G74,Setup!$D$2:$CX$500,COLUMNS($J74:AZ74)+9,FALSE))</f>
        <v>Recompensas al instante</v>
      </c>
      <c r="BA74" t="str">
        <f>IF(ISBLANK(VLOOKUP($C74&amp;$D74&amp;$G74,Setup!$D$2:$CX$500,COLUMNS($J74:BA74)+9,FALSE)),"",VLOOKUP($C74&amp;$D74&amp;$G74,Setup!$D$2:$CX$500,COLUMNS($J74:BA74)+9,FALSE))</f>
        <v>VER TODAS LAS OPCIONES &gt;&gt;</v>
      </c>
      <c r="BB74" t="str">
        <f>IF(ISBLANK(VLOOKUP($C74&amp;$D74&amp;$G74,Setup!$D$2:$CX$500,COLUMNS($J74:BB74)+9,FALSE)),"",VLOOKUP($C74&amp;$D74&amp;$G74,Setup!$D$2:$CX$500,COLUMNS($J74:BB74)+9,FALSE))</f>
        <v/>
      </c>
      <c r="BC74" t="str">
        <f>IF(ISBLANK(VLOOKUP($C74&amp;$D74&amp;$G74,Setup!$D$2:$CX$500,COLUMNS($J74:BC74)+9,FALSE)),"",VLOOKUP($C74&amp;$D74&amp;$G74,Setup!$D$2:$CX$500,COLUMNS($J74:BC74)+9,FALSE))</f>
        <v/>
      </c>
      <c r="BD74" t="str">
        <f>IF(ISBLANK(VLOOKUP($C74&amp;$D74&amp;$G74,Setup!$D$2:$CX$500,COLUMNS($J74:BD74)+9,FALSE)),"",VLOOKUP($C74&amp;$D74&amp;$G74,Setup!$D$2:$CX$500,COLUMNS($J74:BD74)+9,FALSE))</f>
        <v/>
      </c>
      <c r="BE74" t="str">
        <f>IF(ISBLANK(VLOOKUP($C74&amp;$D74&amp;$G74,Setup!$D$2:$CX$500,COLUMNS($J74:BE74)+9,FALSE)),"",VLOOKUP($C74&amp;$D74&amp;$G74,Setup!$D$2:$CX$500,COLUMNS($J74:BE74)+9,FALSE))</f>
        <v/>
      </c>
      <c r="BF74" t="str">
        <f>IF(ISBLANK(VLOOKUP($C74&amp;$D74&amp;$G74,Setup!$D$2:$CX$500,COLUMNS($J74:BF74)+9,FALSE)),"",VLOOKUP($C74&amp;$D74&amp;$G74,Setup!$D$2:$CX$500,COLUMNS($J74:BF74)+9,FALSE))</f>
        <v/>
      </c>
      <c r="BG74" t="str">
        <f>IF(ISBLANK(VLOOKUP($C74&amp;$D74&amp;$G74,Setup!$D$2:$CX$500,COLUMNS($J74:BG74)+9,FALSE)),"",VLOOKUP($C74&amp;$D74&amp;$G74,Setup!$D$2:$CX$500,COLUMNS($J74:BG74)+9,FALSE))</f>
        <v/>
      </c>
      <c r="BH74" t="str">
        <f>IF(ISBLANK(VLOOKUP($C74&amp;$D74&amp;$G74,Setup!$D$2:$CX$500,COLUMNS($J74:BH74)+9,FALSE)),"",VLOOKUP($C74&amp;$D74&amp;$G74,Setup!$D$2:$CX$500,COLUMNS($J74:BH74)+9,FALSE))</f>
        <v/>
      </c>
      <c r="BI74" t="str">
        <f>IF(ISBLANK(VLOOKUP($C74&amp;$D74&amp;$G74,Setup!$D$2:$CX$500,COLUMNS($J74:BI74)+9,FALSE)),"",VLOOKUP($C74&amp;$D74&amp;$G74,Setup!$D$2:$CX$500,COLUMNS($J74:BI74)+9,FALSE))</f>
        <v/>
      </c>
      <c r="BJ74" t="str">
        <f>IF(ISBLANK(VLOOKUP($C74&amp;$D74&amp;$G74,Setup!$D$2:$CX$500,COLUMNS($J74:BJ74)+9,FALSE)),"",VLOOKUP($C74&amp;$D74&amp;$G74,Setup!$D$2:$CX$500,COLUMNS($J74:BJ74)+9,FALSE))</f>
        <v/>
      </c>
      <c r="BK74" t="str">
        <f>IF(ISBLANK(VLOOKUP($C74&amp;$D74&amp;$G74,Setup!$D$2:$CX$500,COLUMNS($J74:BK74)+9,FALSE)),"",VLOOKUP($C74&amp;$D74&amp;$G74,Setup!$D$2:$CX$500,COLUMNS($J74:BK74)+9,FALSE))</f>
        <v/>
      </c>
      <c r="BL74" t="str">
        <f>IF(ISBLANK(VLOOKUP($C74&amp;$D74&amp;$G74,Setup!$D$2:$CX$500,COLUMNS($J74:BL74)+9,FALSE)),"",VLOOKUP($C74&amp;$D74&amp;$G74,Setup!$D$2:$CX$500,COLUMNS($J74:BL74)+9,FALSE))</f>
        <v/>
      </c>
      <c r="BM74" t="str">
        <f>IF(ISBLANK(VLOOKUP($C74&amp;$D74&amp;$G74,Setup!$D$2:$CX$500,COLUMNS($J74:BM74)+9,FALSE)),"",VLOOKUP($C74&amp;$D74&amp;$G74,Setup!$D$2:$CX$500,COLUMNS($J74:BM74)+9,FALSE))</f>
        <v/>
      </c>
      <c r="BN74" t="str">
        <f>IF(ISBLANK(VLOOKUP($C74&amp;$D74&amp;$G74,Setup!$D$2:$CX$500,COLUMNS($J74:BN74)+9,FALSE)),"",VLOOKUP($C74&amp;$D74&amp;$G74,Setup!$D$2:$CX$500,COLUMNS($J74:BN74)+9,FALSE))</f>
        <v/>
      </c>
      <c r="BO74" t="str">
        <f>IF(ISBLANK(VLOOKUP($C74&amp;$D74&amp;$G74,Setup!$D$2:$CX$500,COLUMNS($J74:BO74)+9,FALSE)),"",VLOOKUP($C74&amp;$D74&amp;$G74,Setup!$D$2:$CX$500,COLUMNS($J74:BO74)+9,FALSE))</f>
        <v/>
      </c>
      <c r="BP74" t="str">
        <f>IF(ISBLANK(VLOOKUP($C74&amp;$D74&amp;$G74,Setup!$D$2:$CX$500,COLUMNS($J74:BP74)+9,FALSE)),"",VLOOKUP($C74&amp;$D74&amp;$G74,Setup!$D$2:$CX$500,COLUMNS($J74:BP74)+9,FALSE))</f>
        <v/>
      </c>
      <c r="BQ74" t="str">
        <f>IF(ISBLANK(VLOOKUP($C74&amp;$D74&amp;$G74,Setup!$D$2:$CX$500,COLUMNS($J74:BQ74)+9,FALSE)),"",VLOOKUP($C74&amp;$D74&amp;$G74,Setup!$D$2:$CX$500,COLUMNS($J74:BQ74)+9,FALSE))</f>
        <v/>
      </c>
      <c r="BR74" t="str">
        <f>IF(ISBLANK(VLOOKUP($C74&amp;$D74&amp;$G74,Setup!$D$2:$CX$500,COLUMNS($J74:BR74)+9,FALSE)),"",VLOOKUP($C74&amp;$D74&amp;$G74,Setup!$D$2:$CX$500,COLUMNS($J74:BR74)+9,FALSE))</f>
        <v/>
      </c>
      <c r="BS74" t="str">
        <f>IF(ISBLANK(VLOOKUP($C74&amp;$D74&amp;$G74,Setup!$D$2:$CX$500,COLUMNS($J74:BS74)+9,FALSE)),"",VLOOKUP($C74&amp;$D74&amp;$G74,Setup!$D$2:$CX$500,COLUMNS($J74:BS74)+9,FALSE))</f>
        <v/>
      </c>
      <c r="BT74" t="str">
        <f>IF(ISBLANK(VLOOKUP($C74&amp;$D74&amp;$G74,Setup!$D$2:$CX$500,COLUMNS($J74:BT74)+9,FALSE)),"",VLOOKUP($C74&amp;$D74&amp;$G74,Setup!$D$2:$CX$500,COLUMNS($J74:BT74)+9,FALSE))</f>
        <v/>
      </c>
      <c r="BU74" t="str">
        <f>IF(ISBLANK(VLOOKUP($C74&amp;$D74&amp;$G74,Setup!$D$2:$CX$500,COLUMNS($J74:BU74)+9,FALSE)),"",VLOOKUP($C74&amp;$D74&amp;$G74,Setup!$D$2:$CX$500,COLUMNS($J74:BU74)+9,FALSE))</f>
        <v/>
      </c>
      <c r="BV74" t="str">
        <f>IF(ISBLANK(VLOOKUP($C74&amp;$D74&amp;$G74,Setup!$D$2:$CX$500,COLUMNS($J74:BV74)+9,FALSE)),"",VLOOKUP($C74&amp;$D74&amp;$G74,Setup!$D$2:$CX$500,COLUMNS($J74:BV74)+9,FALSE))</f>
        <v/>
      </c>
      <c r="BW74" t="str">
        <f>IF(ISBLANK(VLOOKUP($C74&amp;$D74&amp;$G74,Setup!$D$2:$CX$500,COLUMNS($J74:BW74)+9,FALSE)),"",VLOOKUP($C74&amp;$D74&amp;$G74,Setup!$D$2:$CX$500,COLUMNS($J74:BW74)+9,FALSE))</f>
        <v/>
      </c>
      <c r="BX74" t="str">
        <f>IF(ISBLANK(VLOOKUP($C74&amp;$D74&amp;$G74,Setup!$D$2:$CX$500,COLUMNS($J74:BX74)+9,FALSE)),"",VLOOKUP($C74&amp;$D74&amp;$G74,Setup!$D$2:$CX$500,COLUMNS($J74:BX74)+9,FALSE))</f>
        <v/>
      </c>
      <c r="BY74" t="str">
        <f>IF(ISBLANK(VLOOKUP($C74&amp;$D74&amp;$G74,Setup!$D$2:$CX$500,COLUMNS($J74:BY74)+9,FALSE)),"",VLOOKUP($C74&amp;$D74&amp;$G74,Setup!$D$2:$CX$500,COLUMNS($J74:BY74)+9,FALSE))</f>
        <v/>
      </c>
      <c r="BZ74" t="str">
        <f>IF(ISBLANK(VLOOKUP($C74&amp;$D74&amp;$G74,Setup!$D$2:$CX$500,COLUMNS($J74:BZ74)+9,FALSE)),"",VLOOKUP($C74&amp;$D74&amp;$G74,Setup!$D$2:$CX$500,COLUMNS($J74:BZ74)+9,FALSE))</f>
        <v/>
      </c>
      <c r="CA74" t="str">
        <f>IF(ISBLANK(VLOOKUP($C74&amp;$D74&amp;$G74,Setup!$D$2:$CX$500,COLUMNS($J74:CA74)+9,FALSE)),"",VLOOKUP($C74&amp;$D74&amp;$G74,Setup!$D$2:$CX$500,COLUMNS($J74:CA74)+9,FALSE))</f>
        <v/>
      </c>
      <c r="CB74" t="str">
        <f>IF(ISBLANK(VLOOKUP($C74&amp;$D74&amp;$G74,Setup!$D$2:$CX$500,COLUMNS($J74:CB74)+9,FALSE)),"",VLOOKUP($C74&amp;$D74&amp;$G74,Setup!$D$2:$CX$500,COLUMNS($J74:CB74)+9,FALSE))</f>
        <v/>
      </c>
      <c r="CC74" t="str">
        <f>IF(ISBLANK(VLOOKUP($C74&amp;$D74&amp;$G74,Setup!$D$2:$CX$500,COLUMNS($J74:CC74)+9,FALSE)),"",VLOOKUP($C74&amp;$D74&amp;$G74,Setup!$D$2:$CX$500,COLUMNS($J74:CC74)+9,FALSE))</f>
        <v/>
      </c>
      <c r="CD74" t="str">
        <f>IF(ISBLANK(VLOOKUP($C74&amp;$D74&amp;$G74,Setup!$D$2:$CX$500,COLUMNS($J74:CD74)+9,FALSE)),"",VLOOKUP($C74&amp;$D74&amp;$G74,Setup!$D$2:$CX$500,COLUMNS($J74:CD74)+9,FALSE))</f>
        <v/>
      </c>
      <c r="CE74" t="str">
        <f>IF(ISBLANK(VLOOKUP($C74&amp;$D74&amp;$G74,Setup!$D$2:$CX$500,COLUMNS($J74:CE74)+9,FALSE)),"",VLOOKUP($C74&amp;$D74&amp;$G74,Setup!$D$2:$CX$500,COLUMNS($J74:CE74)+9,FALSE))</f>
        <v/>
      </c>
      <c r="CF74" t="str">
        <f>IF(ISBLANK(VLOOKUP($C74&amp;$D74&amp;$G74,Setup!$D$2:$CX$500,COLUMNS($J74:CF74)+9,FALSE)),"",VLOOKUP($C74&amp;$D74&amp;$G74,Setup!$D$2:$CX$500,COLUMNS($J74:CF74)+9,FALSE))</f>
        <v/>
      </c>
      <c r="CG74" t="str">
        <f>IF(ISBLANK(VLOOKUP($C74&amp;$D74&amp;$G74,Setup!$D$2:$CX$500,COLUMNS($J74:CG74)+9,FALSE)),"",VLOOKUP($C74&amp;$D74&amp;$G74,Setup!$D$2:$CX$500,COLUMNS($J74:CG74)+9,FALSE))</f>
        <v/>
      </c>
      <c r="CH74" t="str">
        <f>IF(ISBLANK(VLOOKUP($C74&amp;$D74&amp;$G74,Setup!$D$2:$CX$500,COLUMNS($J74:CH74)+9,FALSE)),"",VLOOKUP($C74&amp;$D74&amp;$G74,Setup!$D$2:$CX$500,COLUMNS($J74:CH74)+9,FALSE))</f>
        <v/>
      </c>
      <c r="CI74" t="str">
        <f>IF(ISBLANK(VLOOKUP($C74&amp;$D74&amp;$G74,Setup!$D$2:$CX$500,COLUMNS($J74:CI74)+9,FALSE)),"",VLOOKUP($C74&amp;$D74&amp;$G74,Setup!$D$2:$CX$500,COLUMNS($J74:CI74)+9,FALSE))</f>
        <v/>
      </c>
      <c r="CJ74" t="str">
        <f>IF(ISBLANK(VLOOKUP($C74&amp;$D74&amp;$G74,Setup!$D$2:$CX$500,COLUMNS($J74:CJ74)+9,FALSE)),"",VLOOKUP($C74&amp;$D74&amp;$G74,Setup!$D$2:$CX$500,COLUMNS($J74:CJ74)+9,FALSE))</f>
        <v/>
      </c>
      <c r="CK74" t="str">
        <f>IF(ISBLANK(VLOOKUP($C74&amp;$D74&amp;$G74,Setup!$D$2:$CX$500,COLUMNS($J74:CK74)+9,FALSE)),"",VLOOKUP($C74&amp;$D74&amp;$G74,Setup!$D$2:$CX$500,COLUMNS($J74:CK74)+9,FALSE))</f>
        <v/>
      </c>
      <c r="CL74" t="str">
        <f>IF(ISBLANK(VLOOKUP($C74&amp;$D74&amp;$G74,Setup!$D$2:$CX$500,COLUMNS($J74:CL74)+9,FALSE)),"",VLOOKUP($C74&amp;$D74&amp;$G74,Setup!$D$2:$CX$500,COLUMNS($J74:CL74)+9,FALSE))</f>
        <v/>
      </c>
      <c r="CM74" t="str">
        <f>IF(ISBLANK(VLOOKUP($C74&amp;$D74&amp;$G74,Setup!$D$2:$CX$500,COLUMNS($J74:CM74)+9,FALSE)),"",VLOOKUP($C74&amp;$D74&amp;$G74,Setup!$D$2:$CX$500,COLUMNS($J74:CM74)+9,FALSE))</f>
        <v/>
      </c>
      <c r="CN74" t="str">
        <f>IF(ISBLANK(VLOOKUP($C74&amp;$D74&amp;$G74,Setup!$D$2:$CX$500,COLUMNS($J74:CN74)+9,FALSE)),"",VLOOKUP($C74&amp;$D74&amp;$G74,Setup!$D$2:$CX$500,COLUMNS($J74:CN74)+9,FALSE))</f>
        <v/>
      </c>
      <c r="CO74" t="str">
        <f>IF(ISBLANK(VLOOKUP($C74&amp;$D74&amp;$G74,Setup!$D$2:$CX$500,COLUMNS($J74:CO74)+9,FALSE)),"",VLOOKUP($C74&amp;$D74&amp;$G74,Setup!$D$2:$CX$500,COLUMNS($J74:CO74)+9,FALSE))</f>
        <v/>
      </c>
      <c r="CP74" t="str">
        <f>IF(ISBLANK(VLOOKUP($C74&amp;$D74&amp;$G74,Setup!$D$2:$CX$500,COLUMNS($J74:CP74)+9,FALSE)),"",VLOOKUP($C74&amp;$D74&amp;$G74,Setup!$D$2:$CX$500,COLUMNS($J74:CP74)+9,FALSE))</f>
        <v/>
      </c>
      <c r="CQ74" t="str">
        <f>IF(ISBLANK(VLOOKUP($C74&amp;$D74&amp;$G74,Setup!$D$2:$CX$500,COLUMNS($J74:CQ74)+9,FALSE)),"",VLOOKUP($C74&amp;$D74&amp;$G74,Setup!$D$2:$CX$500,COLUMNS($J74:CQ74)+9,FALSE))</f>
        <v/>
      </c>
      <c r="CR74" t="str">
        <f>IF(ISBLANK(VLOOKUP($C74&amp;$D74&amp;$G74,Setup!$D$2:$CX$500,COLUMNS($J74:CR74)+9,FALSE)),"",VLOOKUP($C74&amp;$D74&amp;$G74,Setup!$D$2:$CX$500,COLUMNS($J74:CR74)+9,FALSE))</f>
        <v/>
      </c>
      <c r="CS74" t="str">
        <f>IF(ISBLANK(VLOOKUP($C74&amp;$D74&amp;$G74,Setup!$D$2:$CX$500,COLUMNS($J74:CS74)+9,FALSE)),"",VLOOKUP($C74&amp;$D74&amp;$G74,Setup!$D$2:$CX$500,COLUMNS($J74:CS74)+9,FALSE))</f>
        <v/>
      </c>
      <c r="CT74" t="str">
        <f>IF(ISBLANK(VLOOKUP($C74&amp;$D74&amp;$G74,Setup!$D$2:$CX$500,COLUMNS($J74:CT74)+9,FALSE)),"",VLOOKUP($C74&amp;$D74&amp;$G74,Setup!$D$2:$CX$500,COLUMNS($J74:CT74)+9,FALSE))</f>
        <v/>
      </c>
      <c r="CU74" t="str">
        <f>IF(ISBLANK(VLOOKUP($C74&amp;$D74&amp;$G74,Setup!$D$2:$CX$500,COLUMNS($J74:CU74)+9,FALSE)),"",VLOOKUP($C74&amp;$D74&amp;$G74,Setup!$D$2:$CX$500,COLUMNS($J74:CU74)+9,FALSE))</f>
        <v/>
      </c>
    </row>
    <row r="75" spans="1:99" x14ac:dyDescent="0.25">
      <c r="A75" t="s">
        <v>515</v>
      </c>
      <c r="B75" t="s">
        <v>156</v>
      </c>
      <c r="C75" s="1" t="s">
        <v>23</v>
      </c>
      <c r="D75" s="1" t="s">
        <v>225</v>
      </c>
      <c r="E75" s="1" t="s">
        <v>623</v>
      </c>
      <c r="F75" s="1" t="s">
        <v>221</v>
      </c>
      <c r="G75" s="1" t="s">
        <v>29</v>
      </c>
      <c r="H75" s="1" t="s">
        <v>624</v>
      </c>
      <c r="I75" s="1" t="s">
        <v>614</v>
      </c>
      <c r="J75" t="str">
        <f>IF(ISBLANK(VLOOKUP($C75&amp;$D75&amp;$G75,Setup!$D$2:$CX$500,COLUMNS($J75:J75)+9,FALSE)),"",VLOOKUP($C75&amp;$D75&amp;$G75,Setup!$D$2:$CX$500,COLUMNS($J75:J75)+9,FALSE))</f>
        <v>Merchandise</v>
      </c>
      <c r="K75" t="str">
        <f>IF(ISBLANK(VLOOKUP($C75&amp;$D75&amp;$G75,Setup!$D$2:$CX$500,COLUMNS($J75:K75)+9,FALSE)),"",VLOOKUP($C75&amp;$D75&amp;$G75,Setup!$D$2:$CX$500,COLUMNS($J75:K75)+9,FALSE))</f>
        <v>SEE ALL BRANDS &gt;&gt;</v>
      </c>
      <c r="L75" t="str">
        <f>IF(ISBLANK(VLOOKUP($C75&amp;$D75&amp;$G75,Setup!$D$2:$CX$500,COLUMNS($J75:L75)+9,FALSE)),"",VLOOKUP($C75&amp;$D75&amp;$G75,Setup!$D$2:$CX$500,COLUMNS($J75:L75)+9,FALSE))</f>
        <v/>
      </c>
      <c r="M75" t="str">
        <f>IF(ISBLANK(VLOOKUP($C75&amp;$D75&amp;$G75,Setup!$D$2:$CX$500,COLUMNS($J75:M75)+9,FALSE)),"",VLOOKUP($C75&amp;$D75&amp;$G75,Setup!$D$2:$CX$500,COLUMNS($J75:M75)+9,FALSE))</f>
        <v/>
      </c>
      <c r="N75" t="str">
        <f>IF(ISBLANK(VLOOKUP($C75&amp;$D75&amp;$G75,Setup!$D$2:$CX$500,COLUMNS($J75:N75)+9,FALSE)),"",VLOOKUP($C75&amp;$D75&amp;$G75,Setup!$D$2:$CX$500,COLUMNS($J75:N75)+9,FALSE))</f>
        <v/>
      </c>
      <c r="O75" t="str">
        <f>IF(ISBLANK(VLOOKUP($C75&amp;$D75&amp;$G75,Setup!$D$2:$CX$500,COLUMNS($J75:O75)+9,FALSE)),"",VLOOKUP($C75&amp;$D75&amp;$G75,Setup!$D$2:$CX$500,COLUMNS($J75:O75)+9,FALSE))</f>
        <v/>
      </c>
      <c r="P75" t="str">
        <f>IF(ISBLANK(VLOOKUP($C75&amp;$D75&amp;$G75,Setup!$D$2:$CX$500,COLUMNS($J75:P75)+9,FALSE)),"",VLOOKUP($C75&amp;$D75&amp;$G75,Setup!$D$2:$CX$500,COLUMNS($J75:P75)+9,FALSE))</f>
        <v/>
      </c>
      <c r="Q75" t="str">
        <f>IF(ISBLANK(VLOOKUP($C75&amp;$D75&amp;$G75,Setup!$D$2:$CX$500,COLUMNS($J75:Q75)+9,FALSE)),"",VLOOKUP($C75&amp;$D75&amp;$G75,Setup!$D$2:$CX$500,COLUMNS($J75:Q75)+9,FALSE))</f>
        <v/>
      </c>
      <c r="R75" t="str">
        <f>IF(ISBLANK(VLOOKUP($C75&amp;$D75&amp;$G75,Setup!$D$2:$CX$500,COLUMNS($J75:R75)+9,FALSE)),"",VLOOKUP($C75&amp;$D75&amp;$G75,Setup!$D$2:$CX$500,COLUMNS($J75:R75)+9,FALSE))</f>
        <v/>
      </c>
      <c r="S75" t="str">
        <f>IF(ISBLANK(VLOOKUP($C75&amp;$D75&amp;$G75,Setup!$D$2:$CX$500,COLUMNS($J75:S75)+9,FALSE)),"",VLOOKUP($C75&amp;$D75&amp;$G75,Setup!$D$2:$CX$500,COLUMNS($J75:S75)+9,FALSE))</f>
        <v/>
      </c>
      <c r="T75" t="str">
        <f>IF(ISBLANK(VLOOKUP($C75&amp;$D75&amp;$G75,Setup!$D$2:$CX$500,COLUMNS($J75:T75)+9,FALSE)),"",VLOOKUP($C75&amp;$D75&amp;$G75,Setup!$D$2:$CX$500,COLUMNS($J75:T75)+9,FALSE))</f>
        <v>Travel</v>
      </c>
      <c r="U75" t="str">
        <f>IF(ISBLANK(VLOOKUP($C75&amp;$D75&amp;$G75,Setup!$D$2:$CX$500,COLUMNS($J75:U75)+9,FALSE)),"",VLOOKUP($C75&amp;$D75&amp;$G75,Setup!$D$2:$CX$500,COLUMNS($J75:U75)+9,FALSE))</f>
        <v>Points Transfer</v>
      </c>
      <c r="V75" t="str">
        <f>IF(ISBLANK(VLOOKUP($C75&amp;$D75&amp;$G75,Setup!$D$2:$CX$500,COLUMNS($J75:V75)+9,FALSE)),"",VLOOKUP($C75&amp;$D75&amp;$G75,Setup!$D$2:$CX$500,COLUMNS($J75:V75)+9,FALSE))</f>
        <v>Flights</v>
      </c>
      <c r="W75" t="str">
        <f>IF(ISBLANK(VLOOKUP($C75&amp;$D75&amp;$G75,Setup!$D$2:$CX$500,COLUMNS($J75:W75)+9,FALSE)),"",VLOOKUP($C75&amp;$D75&amp;$G75,Setup!$D$2:$CX$500,COLUMNS($J75:W75)+9,FALSE))</f>
        <v>Hotels</v>
      </c>
      <c r="X75" t="str">
        <f>IF(ISBLANK(VLOOKUP($C75&amp;$D75&amp;$G75,Setup!$D$2:$CX$500,COLUMNS($J75:X75)+9,FALSE)),"",VLOOKUP($C75&amp;$D75&amp;$G75,Setup!$D$2:$CX$500,COLUMNS($J75:X75)+9,FALSE))</f>
        <v>Cars</v>
      </c>
      <c r="Y75" t="str">
        <f>IF(ISBLANK(VLOOKUP($C75&amp;$D75&amp;$G75,Setup!$D$2:$CX$500,COLUMNS($J75:Y75)+9,FALSE)),"",VLOOKUP($C75&amp;$D75&amp;$G75,Setup!$D$2:$CX$500,COLUMNS($J75:Y75)+9,FALSE))</f>
        <v>Deals</v>
      </c>
      <c r="Z75" t="str">
        <f>IF(ISBLANK(VLOOKUP($C75&amp;$D75&amp;$G75,Setup!$D$2:$CX$500,COLUMNS($J75:Z75)+9,FALSE)),"",VLOOKUP($C75&amp;$D75&amp;$G75,Setup!$D$2:$CX$500,COLUMNS($J75:Z75)+9,FALSE))</f>
        <v>My Trips</v>
      </c>
      <c r="AA75" t="str">
        <f>IF(ISBLANK(VLOOKUP($C75&amp;$D75&amp;$G75,Setup!$D$2:$CX$500,COLUMNS($J75:AA75)+9,FALSE)),"",VLOOKUP($C75&amp;$D75&amp;$G75,Setup!$D$2:$CX$500,COLUMNS($J75:AA75)+9,FALSE))</f>
        <v>Itinerary</v>
      </c>
      <c r="AB75" t="str">
        <f>IF(ISBLANK(VLOOKUP($C75&amp;$D75&amp;$G75,Setup!$D$2:$CX$500,COLUMNS($J75:AB75)+9,FALSE)),"",VLOOKUP($C75&amp;$D75&amp;$G75,Setup!$D$2:$CX$500,COLUMNS($J75:AB75)+9,FALSE))</f>
        <v>Activities</v>
      </c>
      <c r="AC75" t="str">
        <f>IF(ISBLANK(VLOOKUP($C75&amp;$D75&amp;$G75,Setup!$D$2:$CX$500,COLUMNS($J75:AC75)+9,FALSE)),"",VLOOKUP($C75&amp;$D75&amp;$G75,Setup!$D$2:$CX$500,COLUMNS($J75:AC75)+9,FALSE))</f>
        <v/>
      </c>
      <c r="AD75" t="str">
        <f>IF(ISBLANK(VLOOKUP($C75&amp;$D75&amp;$G75,Setup!$D$2:$CX$500,COLUMNS($J75:AD75)+9,FALSE)),"",VLOOKUP($C75&amp;$D75&amp;$G75,Setup!$D$2:$CX$500,COLUMNS($J75:AD75)+9,FALSE))</f>
        <v>Cash Rewards</v>
      </c>
      <c r="AE75" t="str">
        <f>IF(ISBLANK(VLOOKUP($C75&amp;$D75&amp;$G75,Setup!$D$2:$CX$500,COLUMNS($J75:AE75)+9,FALSE)),"",VLOOKUP($C75&amp;$D75&amp;$G75,Setup!$D$2:$CX$500,COLUMNS($J75:AE75)+9,FALSE))</f>
        <v>Gift Cards</v>
      </c>
      <c r="AF75" t="str">
        <f>IF(ISBLANK(VLOOKUP($C75&amp;$D75&amp;$G75,Setup!$D$2:$CX$500,COLUMNS($J75:AF75)+9,FALSE)),"",VLOOKUP($C75&amp;$D75&amp;$G75,Setup!$D$2:$CX$500,COLUMNS($J75:AF75)+9,FALSE))</f>
        <v>Annual Fee Credit</v>
      </c>
      <c r="AG75" t="str">
        <f>IF(ISBLANK(VLOOKUP($C75&amp;$D75&amp;$G75,Setup!$D$2:$CX$500,COLUMNS($J75:AG75)+9,FALSE)),"",VLOOKUP($C75&amp;$D75&amp;$G75,Setup!$D$2:$CX$500,COLUMNS($J75:AG75)+9,FALSE))</f>
        <v>Cashback</v>
      </c>
      <c r="AH75" t="str">
        <f>IF(ISBLANK(VLOOKUP($C75&amp;$D75&amp;$G75,Setup!$D$2:$CX$500,COLUMNS($J75:AH75)+9,FALSE)),"",VLOOKUP($C75&amp;$D75&amp;$G75,Setup!$D$2:$CX$500,COLUMNS($J75:AH75)+9,FALSE))</f>
        <v/>
      </c>
      <c r="AI75" t="str">
        <f>IF(ISBLANK(VLOOKUP($C75&amp;$D75&amp;$G75,Setup!$D$2:$CX$500,COLUMNS($J75:AI75)+9,FALSE)),"",VLOOKUP($C75&amp;$D75&amp;$G75,Setup!$D$2:$CX$500,COLUMNS($J75:AI75)+9,FALSE))</f>
        <v/>
      </c>
      <c r="AJ75" t="str">
        <f>IF(ISBLANK(VLOOKUP($C75&amp;$D75&amp;$G75,Setup!$D$2:$CX$500,COLUMNS($J75:AJ75)+9,FALSE)),"",VLOOKUP($C75&amp;$D75&amp;$G75,Setup!$D$2:$CX$500,COLUMNS($J75:AJ75)+9,FALSE))</f>
        <v/>
      </c>
      <c r="AK75" t="str">
        <f>IF(ISBLANK(VLOOKUP($C75&amp;$D75&amp;$G75,Setup!$D$2:$CX$500,COLUMNS($J75:AK75)+9,FALSE)),"",VLOOKUP($C75&amp;$D75&amp;$G75,Setup!$D$2:$CX$500,COLUMNS($J75:AK75)+9,FALSE))</f>
        <v/>
      </c>
      <c r="AL75" t="str">
        <f>IF(ISBLANK(VLOOKUP($C75&amp;$D75&amp;$G75,Setup!$D$2:$CX$500,COLUMNS($J75:AL75)+9,FALSE)),"",VLOOKUP($C75&amp;$D75&amp;$G75,Setup!$D$2:$CX$500,COLUMNS($J75:AL75)+9,FALSE))</f>
        <v/>
      </c>
      <c r="AM75" t="str">
        <f>IF(ISBLANK(VLOOKUP($C75&amp;$D75&amp;$G75,Setup!$D$2:$CX$500,COLUMNS($J75:AM75)+9,FALSE)),"",VLOOKUP($C75&amp;$D75&amp;$G75,Setup!$D$2:$CX$500,COLUMNS($J75:AM75)+9,FALSE))</f>
        <v/>
      </c>
      <c r="AN75" t="str">
        <f>IF(ISBLANK(VLOOKUP($C75&amp;$D75&amp;$G75,Setup!$D$2:$CX$500,COLUMNS($J75:AN75)+9,FALSE)),"",VLOOKUP($C75&amp;$D75&amp;$G75,Setup!$D$2:$CX$500,COLUMNS($J75:AN75)+9,FALSE))</f>
        <v>Offers and Privileges</v>
      </c>
      <c r="AO75" t="str">
        <f>IF(ISBLANK(VLOOKUP($C75&amp;$D75&amp;$G75,Setup!$D$2:$CX$500,COLUMNS($J75:AO75)+9,FALSE)),"",VLOOKUP($C75&amp;$D75&amp;$G75,Setup!$D$2:$CX$500,COLUMNS($J75:AO75)+9,FALSE))</f>
        <v>Bon Appétit</v>
      </c>
      <c r="AP75" t="str">
        <f>IF(ISBLANK(VLOOKUP($C75&amp;$D75&amp;$G75,Setup!$D$2:$CX$500,COLUMNS($J75:AP75)+9,FALSE)),"",VLOOKUP($C75&amp;$D75&amp;$G75,Setup!$D$2:$CX$500,COLUMNS($J75:AP75)+9,FALSE))</f>
        <v>Unlimited access to VIP lounges</v>
      </c>
      <c r="AQ75" t="str">
        <f>IF(ISBLANK(VLOOKUP($C75&amp;$D75&amp;$G75,Setup!$D$2:$CX$500,COLUMNS($J75:AQ75)+9,FALSE)),"",VLOOKUP($C75&amp;$D75&amp;$G75,Setup!$D$2:$CX$500,COLUMNS($J75:AQ75)+9,FALSE))</f>
        <v>Executive Transportation</v>
      </c>
      <c r="AR75" t="str">
        <f>IF(ISBLANK(VLOOKUP($C75&amp;$D75&amp;$G75,Setup!$D$2:$CX$500,COLUMNS($J75:AR75)+9,FALSE)),"",VLOOKUP($C75&amp;$D75&amp;$G75,Setup!$D$2:$CX$500,COLUMNS($J75:AR75)+9,FALSE))</f>
        <v>Beyond Lifestyler</v>
      </c>
      <c r="AS75" t="str">
        <f>IF(ISBLANK(VLOOKUP($C75&amp;$D75&amp;$G75,Setup!$D$2:$CX$500,COLUMNS($J75:AS75)+9,FALSE)),"",VLOOKUP($C75&amp;$D75&amp;$G75,Setup!$D$2:$CX$500,COLUMNS($J75:AS75)+9,FALSE))</f>
        <v>Business &amp; Golf Clubs</v>
      </c>
      <c r="AT75" t="str">
        <f>IF(ISBLANK(VLOOKUP($C75&amp;$D75&amp;$G75,Setup!$D$2:$CX$500,COLUMNS($J75:AT75)+9,FALSE)),"",VLOOKUP($C75&amp;$D75&amp;$G75,Setup!$D$2:$CX$500,COLUMNS($J75:AT75)+9,FALSE))</f>
        <v>Banamex Libra Plus</v>
      </c>
      <c r="AU75" t="str">
        <f>IF(ISBLANK(VLOOKUP($C75&amp;$D75&amp;$G75,Setup!$D$2:$CX$500,COLUMNS($J75:AU75)+9,FALSE)),"",VLOOKUP($C75&amp;$D75&amp;$G75,Setup!$D$2:$CX$500,COLUMNS($J75:AU75)+9,FALSE))</f>
        <v>Beyond Insurance Program</v>
      </c>
      <c r="AV75" t="str">
        <f>IF(ISBLANK(VLOOKUP($C75&amp;$D75&amp;$G75,Setup!$D$2:$CX$500,COLUMNS($J75:AV75)+9,FALSE)),"",VLOOKUP($C75&amp;$D75&amp;$G75,Setup!$D$2:$CX$500,COLUMNS($J75:AV75)+9,FALSE))</f>
        <v>SEE ALL &gt;&gt;</v>
      </c>
      <c r="AW75" t="str">
        <f>IF(ISBLANK(VLOOKUP($C75&amp;$D75&amp;$G75,Setup!$D$2:$CX$500,COLUMNS($J75:AW75)+9,FALSE)),"",VLOOKUP($C75&amp;$D75&amp;$G75,Setup!$D$2:$CX$500,COLUMNS($J75:AW75)+9,FALSE))</f>
        <v/>
      </c>
      <c r="AX75" t="str">
        <f>IF(ISBLANK(VLOOKUP($C75&amp;$D75&amp;$G75,Setup!$D$2:$CX$500,COLUMNS($J75:AX75)+9,FALSE)),"",VLOOKUP($C75&amp;$D75&amp;$G75,Setup!$D$2:$CX$500,COLUMNS($J75:AX75)+9,FALSE))</f>
        <v>Shop at Partners</v>
      </c>
      <c r="AY75" t="str">
        <f>IF(ISBLANK(VLOOKUP($C75&amp;$D75&amp;$G75,Setup!$D$2:$CX$500,COLUMNS($J75:AY75)+9,FALSE)),"",VLOOKUP($C75&amp;$D75&amp;$G75,Setup!$D$2:$CX$500,COLUMNS($J75:AY75)+9,FALSE))</f>
        <v>Shop with Points</v>
      </c>
      <c r="AZ75" t="str">
        <f>IF(ISBLANK(VLOOKUP($C75&amp;$D75&amp;$G75,Setup!$D$2:$CX$500,COLUMNS($J75:AZ75)+9,FALSE)),"",VLOOKUP($C75&amp;$D75&amp;$G75,Setup!$D$2:$CX$500,COLUMNS($J75:AZ75)+9,FALSE))</f>
        <v>Instant Rewards</v>
      </c>
      <c r="BA75" t="str">
        <f>IF(ISBLANK(VLOOKUP($C75&amp;$D75&amp;$G75,Setup!$D$2:$CX$500,COLUMNS($J75:BA75)+9,FALSE)),"",VLOOKUP($C75&amp;$D75&amp;$G75,Setup!$D$2:$CX$500,COLUMNS($J75:BA75)+9,FALSE))</f>
        <v>SEE ALL &gt;&gt;</v>
      </c>
      <c r="BB75" t="str">
        <f>IF(ISBLANK(VLOOKUP($C75&amp;$D75&amp;$G75,Setup!$D$2:$CX$500,COLUMNS($J75:BB75)+9,FALSE)),"",VLOOKUP($C75&amp;$D75&amp;$G75,Setup!$D$2:$CX$500,COLUMNS($J75:BB75)+9,FALSE))</f>
        <v/>
      </c>
      <c r="BC75" t="str">
        <f>IF(ISBLANK(VLOOKUP($C75&amp;$D75&amp;$G75,Setup!$D$2:$CX$500,COLUMNS($J75:BC75)+9,FALSE)),"",VLOOKUP($C75&amp;$D75&amp;$G75,Setup!$D$2:$CX$500,COLUMNS($J75:BC75)+9,FALSE))</f>
        <v/>
      </c>
      <c r="BD75" t="str">
        <f>IF(ISBLANK(VLOOKUP($C75&amp;$D75&amp;$G75,Setup!$D$2:$CX$500,COLUMNS($J75:BD75)+9,FALSE)),"",VLOOKUP($C75&amp;$D75&amp;$G75,Setup!$D$2:$CX$500,COLUMNS($J75:BD75)+9,FALSE))</f>
        <v/>
      </c>
      <c r="BE75" t="str">
        <f>IF(ISBLANK(VLOOKUP($C75&amp;$D75&amp;$G75,Setup!$D$2:$CX$500,COLUMNS($J75:BE75)+9,FALSE)),"",VLOOKUP($C75&amp;$D75&amp;$G75,Setup!$D$2:$CX$500,COLUMNS($J75:BE75)+9,FALSE))</f>
        <v/>
      </c>
      <c r="BF75" t="str">
        <f>IF(ISBLANK(VLOOKUP($C75&amp;$D75&amp;$G75,Setup!$D$2:$CX$500,COLUMNS($J75:BF75)+9,FALSE)),"",VLOOKUP($C75&amp;$D75&amp;$G75,Setup!$D$2:$CX$500,COLUMNS($J75:BF75)+9,FALSE))</f>
        <v/>
      </c>
      <c r="BG75" t="str">
        <f>IF(ISBLANK(VLOOKUP($C75&amp;$D75&amp;$G75,Setup!$D$2:$CX$500,COLUMNS($J75:BG75)+9,FALSE)),"",VLOOKUP($C75&amp;$D75&amp;$G75,Setup!$D$2:$CX$500,COLUMNS($J75:BG75)+9,FALSE))</f>
        <v/>
      </c>
      <c r="BH75" t="str">
        <f>IF(ISBLANK(VLOOKUP($C75&amp;$D75&amp;$G75,Setup!$D$2:$CX$500,COLUMNS($J75:BH75)+9,FALSE)),"",VLOOKUP($C75&amp;$D75&amp;$G75,Setup!$D$2:$CX$500,COLUMNS($J75:BH75)+9,FALSE))</f>
        <v/>
      </c>
      <c r="BI75" t="str">
        <f>IF(ISBLANK(VLOOKUP($C75&amp;$D75&amp;$G75,Setup!$D$2:$CX$500,COLUMNS($J75:BI75)+9,FALSE)),"",VLOOKUP($C75&amp;$D75&amp;$G75,Setup!$D$2:$CX$500,COLUMNS($J75:BI75)+9,FALSE))</f>
        <v/>
      </c>
      <c r="BJ75" t="str">
        <f>IF(ISBLANK(VLOOKUP($C75&amp;$D75&amp;$G75,Setup!$D$2:$CX$500,COLUMNS($J75:BJ75)+9,FALSE)),"",VLOOKUP($C75&amp;$D75&amp;$G75,Setup!$D$2:$CX$500,COLUMNS($J75:BJ75)+9,FALSE))</f>
        <v/>
      </c>
      <c r="BK75" t="str">
        <f>IF(ISBLANK(VLOOKUP($C75&amp;$D75&amp;$G75,Setup!$D$2:$CX$500,COLUMNS($J75:BK75)+9,FALSE)),"",VLOOKUP($C75&amp;$D75&amp;$G75,Setup!$D$2:$CX$500,COLUMNS($J75:BK75)+9,FALSE))</f>
        <v/>
      </c>
      <c r="BL75" t="str">
        <f>IF(ISBLANK(VLOOKUP($C75&amp;$D75&amp;$G75,Setup!$D$2:$CX$500,COLUMNS($J75:BL75)+9,FALSE)),"",VLOOKUP($C75&amp;$D75&amp;$G75,Setup!$D$2:$CX$500,COLUMNS($J75:BL75)+9,FALSE))</f>
        <v/>
      </c>
      <c r="BM75" t="str">
        <f>IF(ISBLANK(VLOOKUP($C75&amp;$D75&amp;$G75,Setup!$D$2:$CX$500,COLUMNS($J75:BM75)+9,FALSE)),"",VLOOKUP($C75&amp;$D75&amp;$G75,Setup!$D$2:$CX$500,COLUMNS($J75:BM75)+9,FALSE))</f>
        <v/>
      </c>
      <c r="BN75" t="str">
        <f>IF(ISBLANK(VLOOKUP($C75&amp;$D75&amp;$G75,Setup!$D$2:$CX$500,COLUMNS($J75:BN75)+9,FALSE)),"",VLOOKUP($C75&amp;$D75&amp;$G75,Setup!$D$2:$CX$500,COLUMNS($J75:BN75)+9,FALSE))</f>
        <v/>
      </c>
      <c r="BO75" t="str">
        <f>IF(ISBLANK(VLOOKUP($C75&amp;$D75&amp;$G75,Setup!$D$2:$CX$500,COLUMNS($J75:BO75)+9,FALSE)),"",VLOOKUP($C75&amp;$D75&amp;$G75,Setup!$D$2:$CX$500,COLUMNS($J75:BO75)+9,FALSE))</f>
        <v/>
      </c>
      <c r="BP75" t="str">
        <f>IF(ISBLANK(VLOOKUP($C75&amp;$D75&amp;$G75,Setup!$D$2:$CX$500,COLUMNS($J75:BP75)+9,FALSE)),"",VLOOKUP($C75&amp;$D75&amp;$G75,Setup!$D$2:$CX$500,COLUMNS($J75:BP75)+9,FALSE))</f>
        <v/>
      </c>
      <c r="BQ75" t="str">
        <f>IF(ISBLANK(VLOOKUP($C75&amp;$D75&amp;$G75,Setup!$D$2:$CX$500,COLUMNS($J75:BQ75)+9,FALSE)),"",VLOOKUP($C75&amp;$D75&amp;$G75,Setup!$D$2:$CX$500,COLUMNS($J75:BQ75)+9,FALSE))</f>
        <v/>
      </c>
      <c r="BR75" t="str">
        <f>IF(ISBLANK(VLOOKUP($C75&amp;$D75&amp;$G75,Setup!$D$2:$CX$500,COLUMNS($J75:BR75)+9,FALSE)),"",VLOOKUP($C75&amp;$D75&amp;$G75,Setup!$D$2:$CX$500,COLUMNS($J75:BR75)+9,FALSE))</f>
        <v/>
      </c>
      <c r="BS75" t="str">
        <f>IF(ISBLANK(VLOOKUP($C75&amp;$D75&amp;$G75,Setup!$D$2:$CX$500,COLUMNS($J75:BS75)+9,FALSE)),"",VLOOKUP($C75&amp;$D75&amp;$G75,Setup!$D$2:$CX$500,COLUMNS($J75:BS75)+9,FALSE))</f>
        <v/>
      </c>
      <c r="BT75" t="str">
        <f>IF(ISBLANK(VLOOKUP($C75&amp;$D75&amp;$G75,Setup!$D$2:$CX$500,COLUMNS($J75:BT75)+9,FALSE)),"",VLOOKUP($C75&amp;$D75&amp;$G75,Setup!$D$2:$CX$500,COLUMNS($J75:BT75)+9,FALSE))</f>
        <v/>
      </c>
      <c r="BU75" t="str">
        <f>IF(ISBLANK(VLOOKUP($C75&amp;$D75&amp;$G75,Setup!$D$2:$CX$500,COLUMNS($J75:BU75)+9,FALSE)),"",VLOOKUP($C75&amp;$D75&amp;$G75,Setup!$D$2:$CX$500,COLUMNS($J75:BU75)+9,FALSE))</f>
        <v/>
      </c>
      <c r="BV75" t="str">
        <f>IF(ISBLANK(VLOOKUP($C75&amp;$D75&amp;$G75,Setup!$D$2:$CX$500,COLUMNS($J75:BV75)+9,FALSE)),"",VLOOKUP($C75&amp;$D75&amp;$G75,Setup!$D$2:$CX$500,COLUMNS($J75:BV75)+9,FALSE))</f>
        <v/>
      </c>
      <c r="BW75" t="str">
        <f>IF(ISBLANK(VLOOKUP($C75&amp;$D75&amp;$G75,Setup!$D$2:$CX$500,COLUMNS($J75:BW75)+9,FALSE)),"",VLOOKUP($C75&amp;$D75&amp;$G75,Setup!$D$2:$CX$500,COLUMNS($J75:BW75)+9,FALSE))</f>
        <v/>
      </c>
      <c r="BX75" t="str">
        <f>IF(ISBLANK(VLOOKUP($C75&amp;$D75&amp;$G75,Setup!$D$2:$CX$500,COLUMNS($J75:BX75)+9,FALSE)),"",VLOOKUP($C75&amp;$D75&amp;$G75,Setup!$D$2:$CX$500,COLUMNS($J75:BX75)+9,FALSE))</f>
        <v/>
      </c>
      <c r="BY75" t="str">
        <f>IF(ISBLANK(VLOOKUP($C75&amp;$D75&amp;$G75,Setup!$D$2:$CX$500,COLUMNS($J75:BY75)+9,FALSE)),"",VLOOKUP($C75&amp;$D75&amp;$G75,Setup!$D$2:$CX$500,COLUMNS($J75:BY75)+9,FALSE))</f>
        <v/>
      </c>
      <c r="BZ75" t="str">
        <f>IF(ISBLANK(VLOOKUP($C75&amp;$D75&amp;$G75,Setup!$D$2:$CX$500,COLUMNS($J75:BZ75)+9,FALSE)),"",VLOOKUP($C75&amp;$D75&amp;$G75,Setup!$D$2:$CX$500,COLUMNS($J75:BZ75)+9,FALSE))</f>
        <v/>
      </c>
      <c r="CA75" t="str">
        <f>IF(ISBLANK(VLOOKUP($C75&amp;$D75&amp;$G75,Setup!$D$2:$CX$500,COLUMNS($J75:CA75)+9,FALSE)),"",VLOOKUP($C75&amp;$D75&amp;$G75,Setup!$D$2:$CX$500,COLUMNS($J75:CA75)+9,FALSE))</f>
        <v/>
      </c>
      <c r="CB75" t="str">
        <f>IF(ISBLANK(VLOOKUP($C75&amp;$D75&amp;$G75,Setup!$D$2:$CX$500,COLUMNS($J75:CB75)+9,FALSE)),"",VLOOKUP($C75&amp;$D75&amp;$G75,Setup!$D$2:$CX$500,COLUMNS($J75:CB75)+9,FALSE))</f>
        <v/>
      </c>
      <c r="CC75" t="str">
        <f>IF(ISBLANK(VLOOKUP($C75&amp;$D75&amp;$G75,Setup!$D$2:$CX$500,COLUMNS($J75:CC75)+9,FALSE)),"",VLOOKUP($C75&amp;$D75&amp;$G75,Setup!$D$2:$CX$500,COLUMNS($J75:CC75)+9,FALSE))</f>
        <v/>
      </c>
      <c r="CD75" t="str">
        <f>IF(ISBLANK(VLOOKUP($C75&amp;$D75&amp;$G75,Setup!$D$2:$CX$500,COLUMNS($J75:CD75)+9,FALSE)),"",VLOOKUP($C75&amp;$D75&amp;$G75,Setup!$D$2:$CX$500,COLUMNS($J75:CD75)+9,FALSE))</f>
        <v/>
      </c>
      <c r="CE75" t="str">
        <f>IF(ISBLANK(VLOOKUP($C75&amp;$D75&amp;$G75,Setup!$D$2:$CX$500,COLUMNS($J75:CE75)+9,FALSE)),"",VLOOKUP($C75&amp;$D75&amp;$G75,Setup!$D$2:$CX$500,COLUMNS($J75:CE75)+9,FALSE))</f>
        <v/>
      </c>
      <c r="CF75" t="str">
        <f>IF(ISBLANK(VLOOKUP($C75&amp;$D75&amp;$G75,Setup!$D$2:$CX$500,COLUMNS($J75:CF75)+9,FALSE)),"",VLOOKUP($C75&amp;$D75&amp;$G75,Setup!$D$2:$CX$500,COLUMNS($J75:CF75)+9,FALSE))</f>
        <v/>
      </c>
      <c r="CG75" t="str">
        <f>IF(ISBLANK(VLOOKUP($C75&amp;$D75&amp;$G75,Setup!$D$2:$CX$500,COLUMNS($J75:CG75)+9,FALSE)),"",VLOOKUP($C75&amp;$D75&amp;$G75,Setup!$D$2:$CX$500,COLUMNS($J75:CG75)+9,FALSE))</f>
        <v/>
      </c>
      <c r="CH75" t="str">
        <f>IF(ISBLANK(VLOOKUP($C75&amp;$D75&amp;$G75,Setup!$D$2:$CX$500,COLUMNS($J75:CH75)+9,FALSE)),"",VLOOKUP($C75&amp;$D75&amp;$G75,Setup!$D$2:$CX$500,COLUMNS($J75:CH75)+9,FALSE))</f>
        <v/>
      </c>
      <c r="CI75" t="str">
        <f>IF(ISBLANK(VLOOKUP($C75&amp;$D75&amp;$G75,Setup!$D$2:$CX$500,COLUMNS($J75:CI75)+9,FALSE)),"",VLOOKUP($C75&amp;$D75&amp;$G75,Setup!$D$2:$CX$500,COLUMNS($J75:CI75)+9,FALSE))</f>
        <v/>
      </c>
      <c r="CJ75" t="str">
        <f>IF(ISBLANK(VLOOKUP($C75&amp;$D75&amp;$G75,Setup!$D$2:$CX$500,COLUMNS($J75:CJ75)+9,FALSE)),"",VLOOKUP($C75&amp;$D75&amp;$G75,Setup!$D$2:$CX$500,COLUMNS($J75:CJ75)+9,FALSE))</f>
        <v/>
      </c>
      <c r="CK75" t="str">
        <f>IF(ISBLANK(VLOOKUP($C75&amp;$D75&amp;$G75,Setup!$D$2:$CX$500,COLUMNS($J75:CK75)+9,FALSE)),"",VLOOKUP($C75&amp;$D75&amp;$G75,Setup!$D$2:$CX$500,COLUMNS($J75:CK75)+9,FALSE))</f>
        <v/>
      </c>
      <c r="CL75" t="str">
        <f>IF(ISBLANK(VLOOKUP($C75&amp;$D75&amp;$G75,Setup!$D$2:$CX$500,COLUMNS($J75:CL75)+9,FALSE)),"",VLOOKUP($C75&amp;$D75&amp;$G75,Setup!$D$2:$CX$500,COLUMNS($J75:CL75)+9,FALSE))</f>
        <v/>
      </c>
      <c r="CM75" t="str">
        <f>IF(ISBLANK(VLOOKUP($C75&amp;$D75&amp;$G75,Setup!$D$2:$CX$500,COLUMNS($J75:CM75)+9,FALSE)),"",VLOOKUP($C75&amp;$D75&amp;$G75,Setup!$D$2:$CX$500,COLUMNS($J75:CM75)+9,FALSE))</f>
        <v/>
      </c>
      <c r="CN75" t="str">
        <f>IF(ISBLANK(VLOOKUP($C75&amp;$D75&amp;$G75,Setup!$D$2:$CX$500,COLUMNS($J75:CN75)+9,FALSE)),"",VLOOKUP($C75&amp;$D75&amp;$G75,Setup!$D$2:$CX$500,COLUMNS($J75:CN75)+9,FALSE))</f>
        <v/>
      </c>
      <c r="CO75" t="str">
        <f>IF(ISBLANK(VLOOKUP($C75&amp;$D75&amp;$G75,Setup!$D$2:$CX$500,COLUMNS($J75:CO75)+9,FALSE)),"",VLOOKUP($C75&amp;$D75&amp;$G75,Setup!$D$2:$CX$500,COLUMNS($J75:CO75)+9,FALSE))</f>
        <v/>
      </c>
      <c r="CP75" t="str">
        <f>IF(ISBLANK(VLOOKUP($C75&amp;$D75&amp;$G75,Setup!$D$2:$CX$500,COLUMNS($J75:CP75)+9,FALSE)),"",VLOOKUP($C75&amp;$D75&amp;$G75,Setup!$D$2:$CX$500,COLUMNS($J75:CP75)+9,FALSE))</f>
        <v/>
      </c>
      <c r="CQ75" t="str">
        <f>IF(ISBLANK(VLOOKUP($C75&amp;$D75&amp;$G75,Setup!$D$2:$CX$500,COLUMNS($J75:CQ75)+9,FALSE)),"",VLOOKUP($C75&amp;$D75&amp;$G75,Setup!$D$2:$CX$500,COLUMNS($J75:CQ75)+9,FALSE))</f>
        <v/>
      </c>
      <c r="CR75" t="str">
        <f>IF(ISBLANK(VLOOKUP($C75&amp;$D75&amp;$G75,Setup!$D$2:$CX$500,COLUMNS($J75:CR75)+9,FALSE)),"",VLOOKUP($C75&amp;$D75&amp;$G75,Setup!$D$2:$CX$500,COLUMNS($J75:CR75)+9,FALSE))</f>
        <v/>
      </c>
      <c r="CS75" t="str">
        <f>IF(ISBLANK(VLOOKUP($C75&amp;$D75&amp;$G75,Setup!$D$2:$CX$500,COLUMNS($J75:CS75)+9,FALSE)),"",VLOOKUP($C75&amp;$D75&amp;$G75,Setup!$D$2:$CX$500,COLUMNS($J75:CS75)+9,FALSE))</f>
        <v/>
      </c>
      <c r="CT75" t="str">
        <f>IF(ISBLANK(VLOOKUP($C75&amp;$D75&amp;$G75,Setup!$D$2:$CX$500,COLUMNS($J75:CT75)+9,FALSE)),"",VLOOKUP($C75&amp;$D75&amp;$G75,Setup!$D$2:$CX$500,COLUMNS($J75:CT75)+9,FALSE))</f>
        <v/>
      </c>
      <c r="CU75" t="str">
        <f>IF(ISBLANK(VLOOKUP($C75&amp;$D75&amp;$G75,Setup!$D$2:$CX$500,COLUMNS($J75:CU75)+9,FALSE)),"",VLOOKUP($C75&amp;$D75&amp;$G75,Setup!$D$2:$CX$500,COLUMNS($J75:CU75)+9,FALSE))</f>
        <v/>
      </c>
    </row>
    <row r="76" spans="1:99" x14ac:dyDescent="0.25">
      <c r="A76" t="s">
        <v>515</v>
      </c>
      <c r="B76" t="s">
        <v>156</v>
      </c>
      <c r="C76" s="1" t="s">
        <v>23</v>
      </c>
      <c r="D76" s="1" t="s">
        <v>225</v>
      </c>
      <c r="E76" s="1" t="s">
        <v>623</v>
      </c>
      <c r="F76" s="1" t="s">
        <v>221</v>
      </c>
      <c r="G76" s="1" t="s">
        <v>226</v>
      </c>
      <c r="H76" s="1" t="s">
        <v>624</v>
      </c>
      <c r="I76" s="1" t="s">
        <v>614</v>
      </c>
      <c r="J76" t="str">
        <f>IF(ISBLANK(VLOOKUP($C76&amp;$D76&amp;$G76,Setup!$D$2:$CX$500,COLUMNS($J76:J76)+9,FALSE)),"",VLOOKUP($C76&amp;$D76&amp;$G76,Setup!$D$2:$CX$500,COLUMNS($J76:J76)+9,FALSE))</f>
        <v>Catálogo de Productos</v>
      </c>
      <c r="K76" t="str">
        <f>IF(ISBLANK(VLOOKUP($C76&amp;$D76&amp;$G76,Setup!$D$2:$CX$500,COLUMNS($J76:K76)+9,FALSE)),"",VLOOKUP($C76&amp;$D76&amp;$G76,Setup!$D$2:$CX$500,COLUMNS($J76:K76)+9,FALSE))</f>
        <v>VER TODAS LAS MARCAS &gt;&gt;</v>
      </c>
      <c r="L76" t="str">
        <f>IF(ISBLANK(VLOOKUP($C76&amp;$D76&amp;$G76,Setup!$D$2:$CX$500,COLUMNS($J76:L76)+9,FALSE)),"",VLOOKUP($C76&amp;$D76&amp;$G76,Setup!$D$2:$CX$500,COLUMNS($J76:L76)+9,FALSE))</f>
        <v/>
      </c>
      <c r="M76" t="str">
        <f>IF(ISBLANK(VLOOKUP($C76&amp;$D76&amp;$G76,Setup!$D$2:$CX$500,COLUMNS($J76:M76)+9,FALSE)),"",VLOOKUP($C76&amp;$D76&amp;$G76,Setup!$D$2:$CX$500,COLUMNS($J76:M76)+9,FALSE))</f>
        <v/>
      </c>
      <c r="N76" t="str">
        <f>IF(ISBLANK(VLOOKUP($C76&amp;$D76&amp;$G76,Setup!$D$2:$CX$500,COLUMNS($J76:N76)+9,FALSE)),"",VLOOKUP($C76&amp;$D76&amp;$G76,Setup!$D$2:$CX$500,COLUMNS($J76:N76)+9,FALSE))</f>
        <v/>
      </c>
      <c r="O76" t="str">
        <f>IF(ISBLANK(VLOOKUP($C76&amp;$D76&amp;$G76,Setup!$D$2:$CX$500,COLUMNS($J76:O76)+9,FALSE)),"",VLOOKUP($C76&amp;$D76&amp;$G76,Setup!$D$2:$CX$500,COLUMNS($J76:O76)+9,FALSE))</f>
        <v/>
      </c>
      <c r="P76" t="str">
        <f>IF(ISBLANK(VLOOKUP($C76&amp;$D76&amp;$G76,Setup!$D$2:$CX$500,COLUMNS($J76:P76)+9,FALSE)),"",VLOOKUP($C76&amp;$D76&amp;$G76,Setup!$D$2:$CX$500,COLUMNS($J76:P76)+9,FALSE))</f>
        <v/>
      </c>
      <c r="Q76" t="str">
        <f>IF(ISBLANK(VLOOKUP($C76&amp;$D76&amp;$G76,Setup!$D$2:$CX$500,COLUMNS($J76:Q76)+9,FALSE)),"",VLOOKUP($C76&amp;$D76&amp;$G76,Setup!$D$2:$CX$500,COLUMNS($J76:Q76)+9,FALSE))</f>
        <v/>
      </c>
      <c r="R76" t="str">
        <f>IF(ISBLANK(VLOOKUP($C76&amp;$D76&amp;$G76,Setup!$D$2:$CX$500,COLUMNS($J76:R76)+9,FALSE)),"",VLOOKUP($C76&amp;$D76&amp;$G76,Setup!$D$2:$CX$500,COLUMNS($J76:R76)+9,FALSE))</f>
        <v/>
      </c>
      <c r="S76" t="str">
        <f>IF(ISBLANK(VLOOKUP($C76&amp;$D76&amp;$G76,Setup!$D$2:$CX$500,COLUMNS($J76:S76)+9,FALSE)),"",VLOOKUP($C76&amp;$D76&amp;$G76,Setup!$D$2:$CX$500,COLUMNS($J76:S76)+9,FALSE))</f>
        <v/>
      </c>
      <c r="T76" t="str">
        <f>IF(ISBLANK(VLOOKUP($C76&amp;$D76&amp;$G76,Setup!$D$2:$CX$500,COLUMNS($J76:T76)+9,FALSE)),"",VLOOKUP($C76&amp;$D76&amp;$G76,Setup!$D$2:$CX$500,COLUMNS($J76:T76)+9,FALSE))</f>
        <v>Viajes</v>
      </c>
      <c r="U76" t="str">
        <f>IF(ISBLANK(VLOOKUP($C76&amp;$D76&amp;$G76,Setup!$D$2:$CX$500,COLUMNS($J76:U76)+9,FALSE)),"",VLOOKUP($C76&amp;$D76&amp;$G76,Setup!$D$2:$CX$500,COLUMNS($J76:U76)+9,FALSE))</f>
        <v>Transferencia de puntos</v>
      </c>
      <c r="V76" t="str">
        <f>IF(ISBLANK(VLOOKUP($C76&amp;$D76&amp;$G76,Setup!$D$2:$CX$500,COLUMNS($J76:V76)+9,FALSE)),"",VLOOKUP($C76&amp;$D76&amp;$G76,Setup!$D$2:$CX$500,COLUMNS($J76:V76)+9,FALSE))</f>
        <v>Avión</v>
      </c>
      <c r="W76" t="str">
        <f>IF(ISBLANK(VLOOKUP($C76&amp;$D76&amp;$G76,Setup!$D$2:$CX$500,COLUMNS($J76:W76)+9,FALSE)),"",VLOOKUP($C76&amp;$D76&amp;$G76,Setup!$D$2:$CX$500,COLUMNS($J76:W76)+9,FALSE))</f>
        <v>Hotel</v>
      </c>
      <c r="X76" t="str">
        <f>IF(ISBLANK(VLOOKUP($C76&amp;$D76&amp;$G76,Setup!$D$2:$CX$500,COLUMNS($J76:X76)+9,FALSE)),"",VLOOKUP($C76&amp;$D76&amp;$G76,Setup!$D$2:$CX$500,COLUMNS($J76:X76)+9,FALSE))</f>
        <v>Renta de Auto</v>
      </c>
      <c r="Y76" t="str">
        <f>IF(ISBLANK(VLOOKUP($C76&amp;$D76&amp;$G76,Setup!$D$2:$CX$500,COLUMNS($J76:Y76)+9,FALSE)),"",VLOOKUP($C76&amp;$D76&amp;$G76,Setup!$D$2:$CX$500,COLUMNS($J76:Y76)+9,FALSE))</f>
        <v>Ofertas</v>
      </c>
      <c r="Z76" t="str">
        <f>IF(ISBLANK(VLOOKUP($C76&amp;$D76&amp;$G76,Setup!$D$2:$CX$500,COLUMNS($J76:Z76)+9,FALSE)),"",VLOOKUP($C76&amp;$D76&amp;$G76,Setup!$D$2:$CX$500,COLUMNS($J76:Z76)+9,FALSE))</f>
        <v>Mis viajes</v>
      </c>
      <c r="AA76" t="str">
        <f>IF(ISBLANK(VLOOKUP($C76&amp;$D76&amp;$G76,Setup!$D$2:$CX$500,COLUMNS($J76:AA76)+9,FALSE)),"",VLOOKUP($C76&amp;$D76&amp;$G76,Setup!$D$2:$CX$500,COLUMNS($J76:AA76)+9,FALSE))</f>
        <v>Itinerario</v>
      </c>
      <c r="AB76" t="str">
        <f>IF(ISBLANK(VLOOKUP($C76&amp;$D76&amp;$G76,Setup!$D$2:$CX$500,COLUMNS($J76:AB76)+9,FALSE)),"",VLOOKUP($C76&amp;$D76&amp;$G76,Setup!$D$2:$CX$500,COLUMNS($J76:AB76)+9,FALSE))</f>
        <v>Actividades</v>
      </c>
      <c r="AC76" t="str">
        <f>IF(ISBLANK(VLOOKUP($C76&amp;$D76&amp;$G76,Setup!$D$2:$CX$500,COLUMNS($J76:AC76)+9,FALSE)),"",VLOOKUP($C76&amp;$D76&amp;$G76,Setup!$D$2:$CX$500,COLUMNS($J76:AC76)+9,FALSE))</f>
        <v/>
      </c>
      <c r="AD76" t="str">
        <f>IF(ISBLANK(VLOOKUP($C76&amp;$D76&amp;$G76,Setup!$D$2:$CX$500,COLUMNS($J76:AD76)+9,FALSE)),"",VLOOKUP($C76&amp;$D76&amp;$G76,Setup!$D$2:$CX$500,COLUMNS($J76:AD76)+9,FALSE))</f>
        <v>Recompensas en Efectivo</v>
      </c>
      <c r="AE76" t="str">
        <f>IF(ISBLANK(VLOOKUP($C76&amp;$D76&amp;$G76,Setup!$D$2:$CX$500,COLUMNS($J76:AE76)+9,FALSE)),"",VLOOKUP($C76&amp;$D76&amp;$G76,Setup!$D$2:$CX$500,COLUMNS($J76:AE76)+9,FALSE))</f>
        <v>Certificados Electrónicos</v>
      </c>
      <c r="AF76" t="str">
        <f>IF(ISBLANK(VLOOKUP($C76&amp;$D76&amp;$G76,Setup!$D$2:$CX$500,COLUMNS($J76:AF76)+9,FALSE)),"",VLOOKUP($C76&amp;$D76&amp;$G76,Setup!$D$2:$CX$500,COLUMNS($J76:AF76)+9,FALSE))</f>
        <v>Comisión Anual de la Tarjeta</v>
      </c>
      <c r="AG76" t="str">
        <f>IF(ISBLANK(VLOOKUP($C76&amp;$D76&amp;$G76,Setup!$D$2:$CX$500,COLUMNS($J76:AG76)+9,FALSE)),"",VLOOKUP($C76&amp;$D76&amp;$G76,Setup!$D$2:$CX$500,COLUMNS($J76:AG76)+9,FALSE))</f>
        <v>Cashback</v>
      </c>
      <c r="AH76" t="str">
        <f>IF(ISBLANK(VLOOKUP($C76&amp;$D76&amp;$G76,Setup!$D$2:$CX$500,COLUMNS($J76:AH76)+9,FALSE)),"",VLOOKUP($C76&amp;$D76&amp;$G76,Setup!$D$2:$CX$500,COLUMNS($J76:AH76)+9,FALSE))</f>
        <v/>
      </c>
      <c r="AI76" t="str">
        <f>IF(ISBLANK(VLOOKUP($C76&amp;$D76&amp;$G76,Setup!$D$2:$CX$500,COLUMNS($J76:AI76)+9,FALSE)),"",VLOOKUP($C76&amp;$D76&amp;$G76,Setup!$D$2:$CX$500,COLUMNS($J76:AI76)+9,FALSE))</f>
        <v/>
      </c>
      <c r="AJ76" t="str">
        <f>IF(ISBLANK(VLOOKUP($C76&amp;$D76&amp;$G76,Setup!$D$2:$CX$500,COLUMNS($J76:AJ76)+9,FALSE)),"",VLOOKUP($C76&amp;$D76&amp;$G76,Setup!$D$2:$CX$500,COLUMNS($J76:AJ76)+9,FALSE))</f>
        <v/>
      </c>
      <c r="AK76" t="str">
        <f>IF(ISBLANK(VLOOKUP($C76&amp;$D76&amp;$G76,Setup!$D$2:$CX$500,COLUMNS($J76:AK76)+9,FALSE)),"",VLOOKUP($C76&amp;$D76&amp;$G76,Setup!$D$2:$CX$500,COLUMNS($J76:AK76)+9,FALSE))</f>
        <v/>
      </c>
      <c r="AL76" t="str">
        <f>IF(ISBLANK(VLOOKUP($C76&amp;$D76&amp;$G76,Setup!$D$2:$CX$500,COLUMNS($J76:AL76)+9,FALSE)),"",VLOOKUP($C76&amp;$D76&amp;$G76,Setup!$D$2:$CX$500,COLUMNS($J76:AL76)+9,FALSE))</f>
        <v/>
      </c>
      <c r="AM76" t="str">
        <f>IF(ISBLANK(VLOOKUP($C76&amp;$D76&amp;$G76,Setup!$D$2:$CX$500,COLUMNS($J76:AM76)+9,FALSE)),"",VLOOKUP($C76&amp;$D76&amp;$G76,Setup!$D$2:$CX$500,COLUMNS($J76:AM76)+9,FALSE))</f>
        <v/>
      </c>
      <c r="AN76" t="str">
        <f>IF(ISBLANK(VLOOKUP($C76&amp;$D76&amp;$G76,Setup!$D$2:$CX$500,COLUMNS($J76:AN76)+9,FALSE)),"",VLOOKUP($C76&amp;$D76&amp;$G76,Setup!$D$2:$CX$500,COLUMNS($J76:AN76)+9,FALSE))</f>
        <v>Ofertas y Privilegios</v>
      </c>
      <c r="AO76" t="str">
        <f>IF(ISBLANK(VLOOKUP($C76&amp;$D76&amp;$G76,Setup!$D$2:$CX$500,COLUMNS($J76:AO76)+9,FALSE)),"",VLOOKUP($C76&amp;$D76&amp;$G76,Setup!$D$2:$CX$500,COLUMNS($J76:AO76)+9,FALSE))</f>
        <v>Bon Appétit</v>
      </c>
      <c r="AP76" t="str">
        <f>IF(ISBLANK(VLOOKUP($C76&amp;$D76&amp;$G76,Setup!$D$2:$CX$500,COLUMNS($J76:AP76)+9,FALSE)),"",VLOOKUP($C76&amp;$D76&amp;$G76,Setup!$D$2:$CX$500,COLUMNS($J76:AP76)+9,FALSE))</f>
        <v>Acceso ilimitado a salas VIP</v>
      </c>
      <c r="AQ76" t="str">
        <f>IF(ISBLANK(VLOOKUP($C76&amp;$D76&amp;$G76,Setup!$D$2:$CX$500,COLUMNS($J76:AQ76)+9,FALSE)),"",VLOOKUP($C76&amp;$D76&amp;$G76,Setup!$D$2:$CX$500,COLUMNS($J76:AQ76)+9,FALSE))</f>
        <v>Servició de transportación ejecutiva</v>
      </c>
      <c r="AR76" t="str">
        <f>IF(ISBLANK(VLOOKUP($C76&amp;$D76&amp;$G76,Setup!$D$2:$CX$500,COLUMNS($J76:AR76)+9,FALSE)),"",VLOOKUP($C76&amp;$D76&amp;$G76,Setup!$D$2:$CX$500,COLUMNS($J76:AR76)+9,FALSE))</f>
        <v>Beyond Lifestyler</v>
      </c>
      <c r="AS76" t="str">
        <f>IF(ISBLANK(VLOOKUP($C76&amp;$D76&amp;$G76,Setup!$D$2:$CX$500,COLUMNS($J76:AS76)+9,FALSE)),"",VLOOKUP($C76&amp;$D76&amp;$G76,Setup!$D$2:$CX$500,COLUMNS($J76:AS76)+9,FALSE))</f>
        <v>Business &amp; Golf Clubs</v>
      </c>
      <c r="AT76" t="str">
        <f>IF(ISBLANK(VLOOKUP($C76&amp;$D76&amp;$G76,Setup!$D$2:$CX$500,COLUMNS($J76:AT76)+9,FALSE)),"",VLOOKUP($C76&amp;$D76&amp;$G76,Setup!$D$2:$CX$500,COLUMNS($J76:AT76)+9,FALSE))</f>
        <v>Banamex Libra Plus</v>
      </c>
      <c r="AU76" t="str">
        <f>IF(ISBLANK(VLOOKUP($C76&amp;$D76&amp;$G76,Setup!$D$2:$CX$500,COLUMNS($J76:AU76)+9,FALSE)),"",VLOOKUP($C76&amp;$D76&amp;$G76,Setup!$D$2:$CX$500,COLUMNS($J76:AU76)+9,FALSE))</f>
        <v>Plan de Seguros</v>
      </c>
      <c r="AV76" t="str">
        <f>IF(ISBLANK(VLOOKUP($C76&amp;$D76&amp;$G76,Setup!$D$2:$CX$500,COLUMNS($J76:AV76)+9,FALSE)),"",VLOOKUP($C76&amp;$D76&amp;$G76,Setup!$D$2:$CX$500,COLUMNS($J76:AV76)+9,FALSE))</f>
        <v>VER TODAS LAS OPCIONES »</v>
      </c>
      <c r="AW76" t="str">
        <f>IF(ISBLANK(VLOOKUP($C76&amp;$D76&amp;$G76,Setup!$D$2:$CX$500,COLUMNS($J76:AW76)+9,FALSE)),"",VLOOKUP($C76&amp;$D76&amp;$G76,Setup!$D$2:$CX$500,COLUMNS($J76:AW76)+9,FALSE))</f>
        <v/>
      </c>
      <c r="AX76" t="str">
        <f>IF(ISBLANK(VLOOKUP($C76&amp;$D76&amp;$G76,Setup!$D$2:$CX$500,COLUMNS($J76:AX76)+9,FALSE)),"",VLOOKUP($C76&amp;$D76&amp;$G76,Setup!$D$2:$CX$500,COLUMNS($J76:AX76)+9,FALSE))</f>
        <v>Comprar en las tiendas participantes</v>
      </c>
      <c r="AY76" t="str">
        <f>IF(ISBLANK(VLOOKUP($C76&amp;$D76&amp;$G76,Setup!$D$2:$CX$500,COLUMNS($J76:AY76)+9,FALSE)),"",VLOOKUP($C76&amp;$D76&amp;$G76,Setup!$D$2:$CX$500,COLUMNS($J76:AY76)+9,FALSE))</f>
        <v>Shop with Points</v>
      </c>
      <c r="AZ76" t="str">
        <f>IF(ISBLANK(VLOOKUP($C76&amp;$D76&amp;$G76,Setup!$D$2:$CX$500,COLUMNS($J76:AZ76)+9,FALSE)),"",VLOOKUP($C76&amp;$D76&amp;$G76,Setup!$D$2:$CX$500,COLUMNS($J76:AZ76)+9,FALSE))</f>
        <v>Recompensas al instante</v>
      </c>
      <c r="BA76" t="str">
        <f>IF(ISBLANK(VLOOKUP($C76&amp;$D76&amp;$G76,Setup!$D$2:$CX$500,COLUMNS($J76:BA76)+9,FALSE)),"",VLOOKUP($C76&amp;$D76&amp;$G76,Setup!$D$2:$CX$500,COLUMNS($J76:BA76)+9,FALSE))</f>
        <v>VER TODAS LAS OPCIONES &gt;&gt;</v>
      </c>
      <c r="BB76" t="str">
        <f>IF(ISBLANK(VLOOKUP($C76&amp;$D76&amp;$G76,Setup!$D$2:$CX$500,COLUMNS($J76:BB76)+9,FALSE)),"",VLOOKUP($C76&amp;$D76&amp;$G76,Setup!$D$2:$CX$500,COLUMNS($J76:BB76)+9,FALSE))</f>
        <v/>
      </c>
      <c r="BC76" t="str">
        <f>IF(ISBLANK(VLOOKUP($C76&amp;$D76&amp;$G76,Setup!$D$2:$CX$500,COLUMNS($J76:BC76)+9,FALSE)),"",VLOOKUP($C76&amp;$D76&amp;$G76,Setup!$D$2:$CX$500,COLUMNS($J76:BC76)+9,FALSE))</f>
        <v/>
      </c>
      <c r="BD76" t="str">
        <f>IF(ISBLANK(VLOOKUP($C76&amp;$D76&amp;$G76,Setup!$D$2:$CX$500,COLUMNS($J76:BD76)+9,FALSE)),"",VLOOKUP($C76&amp;$D76&amp;$G76,Setup!$D$2:$CX$500,COLUMNS($J76:BD76)+9,FALSE))</f>
        <v/>
      </c>
      <c r="BE76" t="str">
        <f>IF(ISBLANK(VLOOKUP($C76&amp;$D76&amp;$G76,Setup!$D$2:$CX$500,COLUMNS($J76:BE76)+9,FALSE)),"",VLOOKUP($C76&amp;$D76&amp;$G76,Setup!$D$2:$CX$500,COLUMNS($J76:BE76)+9,FALSE))</f>
        <v/>
      </c>
      <c r="BF76" t="str">
        <f>IF(ISBLANK(VLOOKUP($C76&amp;$D76&amp;$G76,Setup!$D$2:$CX$500,COLUMNS($J76:BF76)+9,FALSE)),"",VLOOKUP($C76&amp;$D76&amp;$G76,Setup!$D$2:$CX$500,COLUMNS($J76:BF76)+9,FALSE))</f>
        <v/>
      </c>
      <c r="BG76" t="str">
        <f>IF(ISBLANK(VLOOKUP($C76&amp;$D76&amp;$G76,Setup!$D$2:$CX$500,COLUMNS($J76:BG76)+9,FALSE)),"",VLOOKUP($C76&amp;$D76&amp;$G76,Setup!$D$2:$CX$500,COLUMNS($J76:BG76)+9,FALSE))</f>
        <v/>
      </c>
      <c r="BH76" t="str">
        <f>IF(ISBLANK(VLOOKUP($C76&amp;$D76&amp;$G76,Setup!$D$2:$CX$500,COLUMNS($J76:BH76)+9,FALSE)),"",VLOOKUP($C76&amp;$D76&amp;$G76,Setup!$D$2:$CX$500,COLUMNS($J76:BH76)+9,FALSE))</f>
        <v/>
      </c>
      <c r="BI76" t="str">
        <f>IF(ISBLANK(VLOOKUP($C76&amp;$D76&amp;$G76,Setup!$D$2:$CX$500,COLUMNS($J76:BI76)+9,FALSE)),"",VLOOKUP($C76&amp;$D76&amp;$G76,Setup!$D$2:$CX$500,COLUMNS($J76:BI76)+9,FALSE))</f>
        <v/>
      </c>
      <c r="BJ76" t="str">
        <f>IF(ISBLANK(VLOOKUP($C76&amp;$D76&amp;$G76,Setup!$D$2:$CX$500,COLUMNS($J76:BJ76)+9,FALSE)),"",VLOOKUP($C76&amp;$D76&amp;$G76,Setup!$D$2:$CX$500,COLUMNS($J76:BJ76)+9,FALSE))</f>
        <v/>
      </c>
      <c r="BK76" t="str">
        <f>IF(ISBLANK(VLOOKUP($C76&amp;$D76&amp;$G76,Setup!$D$2:$CX$500,COLUMNS($J76:BK76)+9,FALSE)),"",VLOOKUP($C76&amp;$D76&amp;$G76,Setup!$D$2:$CX$500,COLUMNS($J76:BK76)+9,FALSE))</f>
        <v/>
      </c>
      <c r="BL76" t="str">
        <f>IF(ISBLANK(VLOOKUP($C76&amp;$D76&amp;$G76,Setup!$D$2:$CX$500,COLUMNS($J76:BL76)+9,FALSE)),"",VLOOKUP($C76&amp;$D76&amp;$G76,Setup!$D$2:$CX$500,COLUMNS($J76:BL76)+9,FALSE))</f>
        <v/>
      </c>
      <c r="BM76" t="str">
        <f>IF(ISBLANK(VLOOKUP($C76&amp;$D76&amp;$G76,Setup!$D$2:$CX$500,COLUMNS($J76:BM76)+9,FALSE)),"",VLOOKUP($C76&amp;$D76&amp;$G76,Setup!$D$2:$CX$500,COLUMNS($J76:BM76)+9,FALSE))</f>
        <v/>
      </c>
      <c r="BN76" t="str">
        <f>IF(ISBLANK(VLOOKUP($C76&amp;$D76&amp;$G76,Setup!$D$2:$CX$500,COLUMNS($J76:BN76)+9,FALSE)),"",VLOOKUP($C76&amp;$D76&amp;$G76,Setup!$D$2:$CX$500,COLUMNS($J76:BN76)+9,FALSE))</f>
        <v/>
      </c>
      <c r="BO76" t="str">
        <f>IF(ISBLANK(VLOOKUP($C76&amp;$D76&amp;$G76,Setup!$D$2:$CX$500,COLUMNS($J76:BO76)+9,FALSE)),"",VLOOKUP($C76&amp;$D76&amp;$G76,Setup!$D$2:$CX$500,COLUMNS($J76:BO76)+9,FALSE))</f>
        <v/>
      </c>
      <c r="BP76" t="str">
        <f>IF(ISBLANK(VLOOKUP($C76&amp;$D76&amp;$G76,Setup!$D$2:$CX$500,COLUMNS($J76:BP76)+9,FALSE)),"",VLOOKUP($C76&amp;$D76&amp;$G76,Setup!$D$2:$CX$500,COLUMNS($J76:BP76)+9,FALSE))</f>
        <v/>
      </c>
      <c r="BQ76" t="str">
        <f>IF(ISBLANK(VLOOKUP($C76&amp;$D76&amp;$G76,Setup!$D$2:$CX$500,COLUMNS($J76:BQ76)+9,FALSE)),"",VLOOKUP($C76&amp;$D76&amp;$G76,Setup!$D$2:$CX$500,COLUMNS($J76:BQ76)+9,FALSE))</f>
        <v/>
      </c>
      <c r="BR76" t="str">
        <f>IF(ISBLANK(VLOOKUP($C76&amp;$D76&amp;$G76,Setup!$D$2:$CX$500,COLUMNS($J76:BR76)+9,FALSE)),"",VLOOKUP($C76&amp;$D76&amp;$G76,Setup!$D$2:$CX$500,COLUMNS($J76:BR76)+9,FALSE))</f>
        <v/>
      </c>
      <c r="BS76" t="str">
        <f>IF(ISBLANK(VLOOKUP($C76&amp;$D76&amp;$G76,Setup!$D$2:$CX$500,COLUMNS($J76:BS76)+9,FALSE)),"",VLOOKUP($C76&amp;$D76&amp;$G76,Setup!$D$2:$CX$500,COLUMNS($J76:BS76)+9,FALSE))</f>
        <v/>
      </c>
      <c r="BT76" t="str">
        <f>IF(ISBLANK(VLOOKUP($C76&amp;$D76&amp;$G76,Setup!$D$2:$CX$500,COLUMNS($J76:BT76)+9,FALSE)),"",VLOOKUP($C76&amp;$D76&amp;$G76,Setup!$D$2:$CX$500,COLUMNS($J76:BT76)+9,FALSE))</f>
        <v/>
      </c>
      <c r="BU76" t="str">
        <f>IF(ISBLANK(VLOOKUP($C76&amp;$D76&amp;$G76,Setup!$D$2:$CX$500,COLUMNS($J76:BU76)+9,FALSE)),"",VLOOKUP($C76&amp;$D76&amp;$G76,Setup!$D$2:$CX$500,COLUMNS($J76:BU76)+9,FALSE))</f>
        <v/>
      </c>
      <c r="BV76" t="str">
        <f>IF(ISBLANK(VLOOKUP($C76&amp;$D76&amp;$G76,Setup!$D$2:$CX$500,COLUMNS($J76:BV76)+9,FALSE)),"",VLOOKUP($C76&amp;$D76&amp;$G76,Setup!$D$2:$CX$500,COLUMNS($J76:BV76)+9,FALSE))</f>
        <v/>
      </c>
      <c r="BW76" t="str">
        <f>IF(ISBLANK(VLOOKUP($C76&amp;$D76&amp;$G76,Setup!$D$2:$CX$500,COLUMNS($J76:BW76)+9,FALSE)),"",VLOOKUP($C76&amp;$D76&amp;$G76,Setup!$D$2:$CX$500,COLUMNS($J76:BW76)+9,FALSE))</f>
        <v/>
      </c>
      <c r="BX76" t="str">
        <f>IF(ISBLANK(VLOOKUP($C76&amp;$D76&amp;$G76,Setup!$D$2:$CX$500,COLUMNS($J76:BX76)+9,FALSE)),"",VLOOKUP($C76&amp;$D76&amp;$G76,Setup!$D$2:$CX$500,COLUMNS($J76:BX76)+9,FALSE))</f>
        <v/>
      </c>
      <c r="BY76" t="str">
        <f>IF(ISBLANK(VLOOKUP($C76&amp;$D76&amp;$G76,Setup!$D$2:$CX$500,COLUMNS($J76:BY76)+9,FALSE)),"",VLOOKUP($C76&amp;$D76&amp;$G76,Setup!$D$2:$CX$500,COLUMNS($J76:BY76)+9,FALSE))</f>
        <v/>
      </c>
      <c r="BZ76" t="str">
        <f>IF(ISBLANK(VLOOKUP($C76&amp;$D76&amp;$G76,Setup!$D$2:$CX$500,COLUMNS($J76:BZ76)+9,FALSE)),"",VLOOKUP($C76&amp;$D76&amp;$G76,Setup!$D$2:$CX$500,COLUMNS($J76:BZ76)+9,FALSE))</f>
        <v/>
      </c>
      <c r="CA76" t="str">
        <f>IF(ISBLANK(VLOOKUP($C76&amp;$D76&amp;$G76,Setup!$D$2:$CX$500,COLUMNS($J76:CA76)+9,FALSE)),"",VLOOKUP($C76&amp;$D76&amp;$G76,Setup!$D$2:$CX$500,COLUMNS($J76:CA76)+9,FALSE))</f>
        <v/>
      </c>
      <c r="CB76" t="str">
        <f>IF(ISBLANK(VLOOKUP($C76&amp;$D76&amp;$G76,Setup!$D$2:$CX$500,COLUMNS($J76:CB76)+9,FALSE)),"",VLOOKUP($C76&amp;$D76&amp;$G76,Setup!$D$2:$CX$500,COLUMNS($J76:CB76)+9,FALSE))</f>
        <v/>
      </c>
      <c r="CC76" t="str">
        <f>IF(ISBLANK(VLOOKUP($C76&amp;$D76&amp;$G76,Setup!$D$2:$CX$500,COLUMNS($J76:CC76)+9,FALSE)),"",VLOOKUP($C76&amp;$D76&amp;$G76,Setup!$D$2:$CX$500,COLUMNS($J76:CC76)+9,FALSE))</f>
        <v/>
      </c>
      <c r="CD76" t="str">
        <f>IF(ISBLANK(VLOOKUP($C76&amp;$D76&amp;$G76,Setup!$D$2:$CX$500,COLUMNS($J76:CD76)+9,FALSE)),"",VLOOKUP($C76&amp;$D76&amp;$G76,Setup!$D$2:$CX$500,COLUMNS($J76:CD76)+9,FALSE))</f>
        <v/>
      </c>
      <c r="CE76" t="str">
        <f>IF(ISBLANK(VLOOKUP($C76&amp;$D76&amp;$G76,Setup!$D$2:$CX$500,COLUMNS($J76:CE76)+9,FALSE)),"",VLOOKUP($C76&amp;$D76&amp;$G76,Setup!$D$2:$CX$500,COLUMNS($J76:CE76)+9,FALSE))</f>
        <v/>
      </c>
      <c r="CF76" t="str">
        <f>IF(ISBLANK(VLOOKUP($C76&amp;$D76&amp;$G76,Setup!$D$2:$CX$500,COLUMNS($J76:CF76)+9,FALSE)),"",VLOOKUP($C76&amp;$D76&amp;$G76,Setup!$D$2:$CX$500,COLUMNS($J76:CF76)+9,FALSE))</f>
        <v/>
      </c>
      <c r="CG76" t="str">
        <f>IF(ISBLANK(VLOOKUP($C76&amp;$D76&amp;$G76,Setup!$D$2:$CX$500,COLUMNS($J76:CG76)+9,FALSE)),"",VLOOKUP($C76&amp;$D76&amp;$G76,Setup!$D$2:$CX$500,COLUMNS($J76:CG76)+9,FALSE))</f>
        <v/>
      </c>
      <c r="CH76" t="str">
        <f>IF(ISBLANK(VLOOKUP($C76&amp;$D76&amp;$G76,Setup!$D$2:$CX$500,COLUMNS($J76:CH76)+9,FALSE)),"",VLOOKUP($C76&amp;$D76&amp;$G76,Setup!$D$2:$CX$500,COLUMNS($J76:CH76)+9,FALSE))</f>
        <v/>
      </c>
      <c r="CI76" t="str">
        <f>IF(ISBLANK(VLOOKUP($C76&amp;$D76&amp;$G76,Setup!$D$2:$CX$500,COLUMNS($J76:CI76)+9,FALSE)),"",VLOOKUP($C76&amp;$D76&amp;$G76,Setup!$D$2:$CX$500,COLUMNS($J76:CI76)+9,FALSE))</f>
        <v/>
      </c>
      <c r="CJ76" t="str">
        <f>IF(ISBLANK(VLOOKUP($C76&amp;$D76&amp;$G76,Setup!$D$2:$CX$500,COLUMNS($J76:CJ76)+9,FALSE)),"",VLOOKUP($C76&amp;$D76&amp;$G76,Setup!$D$2:$CX$500,COLUMNS($J76:CJ76)+9,FALSE))</f>
        <v/>
      </c>
      <c r="CK76" t="str">
        <f>IF(ISBLANK(VLOOKUP($C76&amp;$D76&amp;$G76,Setup!$D$2:$CX$500,COLUMNS($J76:CK76)+9,FALSE)),"",VLOOKUP($C76&amp;$D76&amp;$G76,Setup!$D$2:$CX$500,COLUMNS($J76:CK76)+9,FALSE))</f>
        <v/>
      </c>
      <c r="CL76" t="str">
        <f>IF(ISBLANK(VLOOKUP($C76&amp;$D76&amp;$G76,Setup!$D$2:$CX$500,COLUMNS($J76:CL76)+9,FALSE)),"",VLOOKUP($C76&amp;$D76&amp;$G76,Setup!$D$2:$CX$500,COLUMNS($J76:CL76)+9,FALSE))</f>
        <v/>
      </c>
      <c r="CM76" t="str">
        <f>IF(ISBLANK(VLOOKUP($C76&amp;$D76&amp;$G76,Setup!$D$2:$CX$500,COLUMNS($J76:CM76)+9,FALSE)),"",VLOOKUP($C76&amp;$D76&amp;$G76,Setup!$D$2:$CX$500,COLUMNS($J76:CM76)+9,FALSE))</f>
        <v/>
      </c>
      <c r="CN76" t="str">
        <f>IF(ISBLANK(VLOOKUP($C76&amp;$D76&amp;$G76,Setup!$D$2:$CX$500,COLUMNS($J76:CN76)+9,FALSE)),"",VLOOKUP($C76&amp;$D76&amp;$G76,Setup!$D$2:$CX$500,COLUMNS($J76:CN76)+9,FALSE))</f>
        <v/>
      </c>
      <c r="CO76" t="str">
        <f>IF(ISBLANK(VLOOKUP($C76&amp;$D76&amp;$G76,Setup!$D$2:$CX$500,COLUMNS($J76:CO76)+9,FALSE)),"",VLOOKUP($C76&amp;$D76&amp;$G76,Setup!$D$2:$CX$500,COLUMNS($J76:CO76)+9,FALSE))</f>
        <v/>
      </c>
      <c r="CP76" t="str">
        <f>IF(ISBLANK(VLOOKUP($C76&amp;$D76&amp;$G76,Setup!$D$2:$CX$500,COLUMNS($J76:CP76)+9,FALSE)),"",VLOOKUP($C76&amp;$D76&amp;$G76,Setup!$D$2:$CX$500,COLUMNS($J76:CP76)+9,FALSE))</f>
        <v/>
      </c>
      <c r="CQ76" t="str">
        <f>IF(ISBLANK(VLOOKUP($C76&amp;$D76&amp;$G76,Setup!$D$2:$CX$500,COLUMNS($J76:CQ76)+9,FALSE)),"",VLOOKUP($C76&amp;$D76&amp;$G76,Setup!$D$2:$CX$500,COLUMNS($J76:CQ76)+9,FALSE))</f>
        <v/>
      </c>
      <c r="CR76" t="str">
        <f>IF(ISBLANK(VLOOKUP($C76&amp;$D76&amp;$G76,Setup!$D$2:$CX$500,COLUMNS($J76:CR76)+9,FALSE)),"",VLOOKUP($C76&amp;$D76&amp;$G76,Setup!$D$2:$CX$500,COLUMNS($J76:CR76)+9,FALSE))</f>
        <v/>
      </c>
      <c r="CS76" t="str">
        <f>IF(ISBLANK(VLOOKUP($C76&amp;$D76&amp;$G76,Setup!$D$2:$CX$500,COLUMNS($J76:CS76)+9,FALSE)),"",VLOOKUP($C76&amp;$D76&amp;$G76,Setup!$D$2:$CX$500,COLUMNS($J76:CS76)+9,FALSE))</f>
        <v/>
      </c>
      <c r="CT76" t="str">
        <f>IF(ISBLANK(VLOOKUP($C76&amp;$D76&amp;$G76,Setup!$D$2:$CX$500,COLUMNS($J76:CT76)+9,FALSE)),"",VLOOKUP($C76&amp;$D76&amp;$G76,Setup!$D$2:$CX$500,COLUMNS($J76:CT76)+9,FALSE))</f>
        <v/>
      </c>
      <c r="CU76" t="str">
        <f>IF(ISBLANK(VLOOKUP($C76&amp;$D76&amp;$G76,Setup!$D$2:$CX$500,COLUMNS($J76:CU76)+9,FALSE)),"",VLOOKUP($C76&amp;$D76&amp;$G76,Setup!$D$2:$CX$500,COLUMNS($J76:CU76)+9,FALSE))</f>
        <v/>
      </c>
    </row>
    <row r="77" spans="1:99" s="7" customFormat="1" x14ac:dyDescent="0.25">
      <c r="A77" s="7" t="s">
        <v>515</v>
      </c>
      <c r="B77" t="s">
        <v>175</v>
      </c>
      <c r="C77" s="8" t="s">
        <v>24</v>
      </c>
      <c r="D77" s="8" t="s">
        <v>227</v>
      </c>
      <c r="E77" s="8" t="s">
        <v>958</v>
      </c>
      <c r="F77" s="8" t="s">
        <v>228</v>
      </c>
      <c r="G77" s="8" t="s">
        <v>194</v>
      </c>
      <c r="H77" s="8" t="s">
        <v>625</v>
      </c>
      <c r="I77" s="8" t="s">
        <v>626</v>
      </c>
      <c r="J77" s="7" t="str">
        <f>IF(ISBLANK(VLOOKUP($C77&amp;$D77&amp;$G77,Setup!$D$2:$CX$500,COLUMNS($J77:J77)+9,FALSE)),"",VLOOKUP($C77&amp;$D77&amp;$G77,Setup!$D$2:$CX$500,COLUMNS($J77:J77)+9,FALSE))</f>
        <v>精aaa選商品</v>
      </c>
      <c r="K77" s="7" t="str">
        <f>IF(ISBLANK(VLOOKUP($C77&amp;$D77&amp;$G77,Setup!$D$2:$CX$500,COLUMNS($J77:K77)+9,FALSE)),"",VLOOKUP($C77&amp;$D77&amp;$G77,Setup!$D$2:$CX$500,COLUMNS($J77:K77)+9,FALSE))</f>
        <v>查看全部品牌 »</v>
      </c>
      <c r="L77" s="7" t="str">
        <f>IF(ISBLANK(VLOOKUP($C77&amp;$D77&amp;$G77,Setup!$D$2:$CX$500,COLUMNS($J77:L77)+9,FALSE)),"",VLOOKUP($C77&amp;$D77&amp;$G77,Setup!$D$2:$CX$500,COLUMNS($J77:L77)+9,FALSE))</f>
        <v/>
      </c>
      <c r="M77" s="7" t="str">
        <f>IF(ISBLANK(VLOOKUP($C77&amp;$D77&amp;$G77,Setup!$D$2:$CX$500,COLUMNS($J77:M77)+9,FALSE)),"",VLOOKUP($C77&amp;$D77&amp;$G77,Setup!$D$2:$CX$500,COLUMNS($J77:M77)+9,FALSE))</f>
        <v/>
      </c>
      <c r="N77" s="7" t="str">
        <f>IF(ISBLANK(VLOOKUP($C77&amp;$D77&amp;$G77,Setup!$D$2:$CX$500,COLUMNS($J77:N77)+9,FALSE)),"",VLOOKUP($C77&amp;$D77&amp;$G77,Setup!$D$2:$CX$500,COLUMNS($J77:N77)+9,FALSE))</f>
        <v/>
      </c>
      <c r="O77" s="7" t="str">
        <f>IF(ISBLANK(VLOOKUP($C77&amp;$D77&amp;$G77,Setup!$D$2:$CX$500,COLUMNS($J77:O77)+9,FALSE)),"",VLOOKUP($C77&amp;$D77&amp;$G77,Setup!$D$2:$CX$500,COLUMNS($J77:O77)+9,FALSE))</f>
        <v/>
      </c>
      <c r="P77" s="7" t="str">
        <f>IF(ISBLANK(VLOOKUP($C77&amp;$D77&amp;$G77,Setup!$D$2:$CX$500,COLUMNS($J77:P77)+9,FALSE)),"",VLOOKUP($C77&amp;$D77&amp;$G77,Setup!$D$2:$CX$500,COLUMNS($J77:P77)+9,FALSE))</f>
        <v/>
      </c>
      <c r="Q77" s="7" t="str">
        <f>IF(ISBLANK(VLOOKUP($C77&amp;$D77&amp;$G77,Setup!$D$2:$CX$500,COLUMNS($J77:Q77)+9,FALSE)),"",VLOOKUP($C77&amp;$D77&amp;$G77,Setup!$D$2:$CX$500,COLUMNS($J77:Q77)+9,FALSE))</f>
        <v/>
      </c>
      <c r="R77" s="7" t="str">
        <f>IF(ISBLANK(VLOOKUP($C77&amp;$D77&amp;$G77,Setup!$D$2:$CX$500,COLUMNS($J77:R77)+9,FALSE)),"",VLOOKUP($C77&amp;$D77&amp;$G77,Setup!$D$2:$CX$500,COLUMNS($J77:R77)+9,FALSE))</f>
        <v/>
      </c>
      <c r="S77" s="7" t="str">
        <f>IF(ISBLANK(VLOOKUP($C77&amp;$D77&amp;$G77,Setup!$D$2:$CX$500,COLUMNS($J77:S77)+9,FALSE)),"",VLOOKUP($C77&amp;$D77&amp;$G77,Setup!$D$2:$CX$500,COLUMNS($J77:S77)+9,FALSE))</f>
        <v/>
      </c>
      <c r="T77" s="7" t="str">
        <f>IF(ISBLANK(VLOOKUP($C77&amp;$D77&amp;$G77,Setup!$D$2:$CX$500,COLUMNS($J77:T77)+9,FALSE)),"",VLOOKUP($C77&amp;$D77&amp;$G77,Setup!$D$2:$CX$500,COLUMNS($J77:T77)+9,FALSE))</f>
        <v>點aaaa點折現</v>
      </c>
      <c r="U77" s="7" t="str">
        <f>IF(ISBLANK(VLOOKUP($C77&amp;$D77&amp;$G77,Setup!$D$2:$CX$500,COLUMNS($J77:U77)+9,FALSE)),"",VLOOKUP($C77&amp;$D77&amp;$G77,Setup!$D$2:$CX$500,COLUMNS($J77:U77)+9,FALSE))</f>
        <v>禮品禮券</v>
      </c>
      <c r="V77" s="7" t="str">
        <f>IF(ISBLANK(VLOOKUP($C77&amp;$D77&amp;$G77,Setup!$D$2:$CX$500,COLUMNS($J77:V77)+9,FALSE)),"",VLOOKUP($C77&amp;$D77&amp;$G77,Setup!$D$2:$CX$500,COLUMNS($J77:V77)+9,FALSE))</f>
        <v>電子票券</v>
      </c>
      <c r="W77" s="7" t="str">
        <f>IF(ISBLANK(VLOOKUP($C77&amp;$D77&amp;$G77,Setup!$D$2:$CX$500,COLUMNS($J77:W77)+9,FALSE)),"",VLOOKUP($C77&amp;$D77&amp;$G77,Setup!$D$2:$CX$500,COLUMNS($J77:W77)+9,FALSE))</f>
        <v>帳單折抵</v>
      </c>
      <c r="X77" s="7" t="str">
        <f>IF(ISBLANK(VLOOKUP($C77&amp;$D77&amp;$G77,Setup!$D$2:$CX$500,COLUMNS($J77:X77)+9,FALSE)),"",VLOOKUP($C77&amp;$D77&amp;$G77,Setup!$D$2:$CX$500,COLUMNS($J77:X77)+9,FALSE))</f>
        <v>愛心捐款</v>
      </c>
      <c r="Y77" s="7" t="str">
        <f>IF(ISBLANK(VLOOKUP($C77&amp;$D77&amp;$G77,Setup!$D$2:$CX$500,COLUMNS($J77:Y77)+9,FALSE)),"",VLOOKUP($C77&amp;$D77&amp;$G77,Setup!$D$2:$CX$500,COLUMNS($J77:Y77)+9,FALSE))</f>
        <v>查看全部 »</v>
      </c>
      <c r="Z77" s="7" t="str">
        <f>IF(ISBLANK(VLOOKUP($C77&amp;$D77&amp;$G77,Setup!$D$2:$CX$500,COLUMNS($J77:Z77)+9,FALSE)),"",VLOOKUP($C77&amp;$D77&amp;$G77,Setup!$D$2:$CX$500,COLUMNS($J77:Z77)+9,FALSE))</f>
        <v/>
      </c>
      <c r="AA77" s="7" t="str">
        <f>IF(ISBLANK(VLOOKUP($C77&amp;$D77&amp;$G77,Setup!$D$2:$CX$500,COLUMNS($J77:AA77)+9,FALSE)),"",VLOOKUP($C77&amp;$D77&amp;$G77,Setup!$D$2:$CX$500,COLUMNS($J77:AA77)+9,FALSE))</f>
        <v/>
      </c>
      <c r="AB77" s="7" t="str">
        <f>IF(ISBLANK(VLOOKUP($C77&amp;$D77&amp;$G77,Setup!$D$2:$CX$500,COLUMNS($J77:AB77)+9,FALSE)),"",VLOOKUP($C77&amp;$D77&amp;$G77,Setup!$D$2:$CX$500,COLUMNS($J77:AB77)+9,FALSE))</f>
        <v/>
      </c>
      <c r="AC77" s="7" t="str">
        <f>IF(ISBLANK(VLOOKUP($C77&amp;$D77&amp;$G77,Setup!$D$2:$CX$500,COLUMNS($J77:AC77)+9,FALSE)),"",VLOOKUP($C77&amp;$D77&amp;$G77,Setup!$D$2:$CX$500,COLUMNS($J77:AC77)+9,FALSE))</f>
        <v/>
      </c>
      <c r="AD77" s="7" t="str">
        <f>IF(ISBLANK(VLOOKUP($C77&amp;$D77&amp;$G77,Setup!$D$2:$CX$500,COLUMNS($J77:AD77)+9,FALSE)),"",VLOOKUP($C77&amp;$D77&amp;$G77,Setup!$D$2:$CX$500,COLUMNS($J77:AD77)+9,FALSE))</f>
        <v>點aaa數轉換</v>
      </c>
      <c r="AE77" s="7" t="str">
        <f>IF(ISBLANK(VLOOKUP($C77&amp;$D77&amp;$G77,Setup!$D$2:$CX$500,COLUMNS($J77:AE77)+9,FALSE)),"",VLOOKUP($C77&amp;$D77&amp;$G77,Setup!$D$2:$CX$500,COLUMNS($J77:AE77)+9,FALSE))</f>
        <v>點數轉換</v>
      </c>
      <c r="AF77" s="7" t="str">
        <f>IF(ISBLANK(VLOOKUP($C77&amp;$D77&amp;$G77,Setup!$D$2:$CX$500,COLUMNS($J77:AF77)+9,FALSE)),"",VLOOKUP($C77&amp;$D77&amp;$G77,Setup!$D$2:$CX$500,COLUMNS($J77:AF77)+9,FALSE))</f>
        <v/>
      </c>
      <c r="AG77" s="7" t="str">
        <f>IF(ISBLANK(VLOOKUP($C77&amp;$D77&amp;$G77,Setup!$D$2:$CX$500,COLUMNS($J77:AG77)+9,FALSE)),"",VLOOKUP($C77&amp;$D77&amp;$G77,Setup!$D$2:$CX$500,COLUMNS($J77:AG77)+9,FALSE))</f>
        <v/>
      </c>
      <c r="AH77" s="7" t="str">
        <f>IF(ISBLANK(VLOOKUP($C77&amp;$D77&amp;$G77,Setup!$D$2:$CX$500,COLUMNS($J77:AH77)+9,FALSE)),"",VLOOKUP($C77&amp;$D77&amp;$G77,Setup!$D$2:$CX$500,COLUMNS($J77:AH77)+9,FALSE))</f>
        <v/>
      </c>
      <c r="AI77" s="7" t="str">
        <f>IF(ISBLANK(VLOOKUP($C77&amp;$D77&amp;$G77,Setup!$D$2:$CX$500,COLUMNS($J77:AI77)+9,FALSE)),"",VLOOKUP($C77&amp;$D77&amp;$G77,Setup!$D$2:$CX$500,COLUMNS($J77:AI77)+9,FALSE))</f>
        <v/>
      </c>
      <c r="AJ77" s="7" t="str">
        <f>IF(ISBLANK(VLOOKUP($C77&amp;$D77&amp;$G77,Setup!$D$2:$CX$500,COLUMNS($J77:AJ77)+9,FALSE)),"",VLOOKUP($C77&amp;$D77&amp;$G77,Setup!$D$2:$CX$500,COLUMNS($J77:AJ77)+9,FALSE))</f>
        <v/>
      </c>
      <c r="AK77" s="7" t="str">
        <f>IF(ISBLANK(VLOOKUP($C77&amp;$D77&amp;$G77,Setup!$D$2:$CX$500,COLUMNS($J77:AK77)+9,FALSE)),"",VLOOKUP($C77&amp;$D77&amp;$G77,Setup!$D$2:$CX$500,COLUMNS($J77:AK77)+9,FALSE))</f>
        <v/>
      </c>
      <c r="AL77" s="7" t="str">
        <f>IF(ISBLANK(VLOOKUP($C77&amp;$D77&amp;$G77,Setup!$D$2:$CX$500,COLUMNS($J77:AL77)+9,FALSE)),"",VLOOKUP($C77&amp;$D77&amp;$G77,Setup!$D$2:$CX$500,COLUMNS($J77:AL77)+9,FALSE))</f>
        <v/>
      </c>
      <c r="AM77" s="7" t="str">
        <f>IF(ISBLANK(VLOOKUP($C77&amp;$D77&amp;$G77,Setup!$D$2:$CX$500,COLUMNS($J77:AM77)+9,FALSE)),"",VLOOKUP($C77&amp;$D77&amp;$G77,Setup!$D$2:$CX$500,COLUMNS($J77:AM77)+9,FALSE))</f>
        <v/>
      </c>
      <c r="AN77" s="7" t="str">
        <f>IF(ISBLANK(VLOOKUP($C77&amp;$D77&amp;$G77,Setup!$D$2:$CX$500,COLUMNS($J77:AN77)+9,FALSE)),"",VLOOKUP($C77&amp;$D77&amp;$G77,Setup!$D$2:$CX$500,COLUMNS($J77:AN77)+9,FALSE))</f>
        <v>即時兌點</v>
      </c>
      <c r="AO77" s="7" t="str">
        <f>IF(ISBLANK(VLOOKUP($C77&amp;$D77&amp;$G77,Setup!$D$2:$CX$500,COLUMNS($J77:AO77)+9,FALSE)),"",VLOOKUP($C77&amp;$D77&amp;$G77,Setup!$D$2:$CX$500,COLUMNS($J77:AO77)+9,FALSE))</f>
        <v>紅利折現</v>
      </c>
      <c r="AP77" s="7" t="str">
        <f>IF(ISBLANK(VLOOKUP($C77&amp;$D77&amp;$G77,Setup!$D$2:$CX$500,COLUMNS($J77:AP77)+9,FALSE)),"",VLOOKUP($C77&amp;$D77&amp;$G77,Setup!$D$2:$CX$500,COLUMNS($J77:AP77)+9,FALSE))</f>
        <v>停車折抵</v>
      </c>
      <c r="AQ77" s="7" t="str">
        <f>IF(ISBLANK(VLOOKUP($C77&amp;$D77&amp;$G77,Setup!$D$2:$CX$500,COLUMNS($J77:AQ77)+9,FALSE)),"",VLOOKUP($C77&amp;$D77&amp;$G77,Setup!$D$2:$CX$500,COLUMNS($J77:AQ77)+9,FALSE))</f>
        <v>旅遊加值</v>
      </c>
      <c r="AR77" s="7" t="str">
        <f>IF(ISBLANK(VLOOKUP($C77&amp;$D77&amp;$G77,Setup!$D$2:$CX$500,COLUMNS($J77:AR77)+9,FALSE)),"",VLOOKUP($C77&amp;$D77&amp;$G77,Setup!$D$2:$CX$500,COLUMNS($J77:AR77)+9,FALSE))</f>
        <v>查看全部»</v>
      </c>
      <c r="AS77" s="7" t="str">
        <f>IF(ISBLANK(VLOOKUP($C77&amp;$D77&amp;$G77,Setup!$D$2:$CX$500,COLUMNS($J77:AS77)+9,FALSE)),"",VLOOKUP($C77&amp;$D77&amp;$G77,Setup!$D$2:$CX$500,COLUMNS($J77:AS77)+9,FALSE))</f>
        <v/>
      </c>
      <c r="AT77" s="7" t="str">
        <f>IF(ISBLANK(VLOOKUP($C77&amp;$D77&amp;$G77,Setup!$D$2:$CX$500,COLUMNS($J77:AT77)+9,FALSE)),"",VLOOKUP($C77&amp;$D77&amp;$G77,Setup!$D$2:$CX$500,COLUMNS($J77:AT77)+9,FALSE))</f>
        <v/>
      </c>
      <c r="AU77" s="7" t="str">
        <f>IF(ISBLANK(VLOOKUP($C77&amp;$D77&amp;$G77,Setup!$D$2:$CX$500,COLUMNS($J77:AU77)+9,FALSE)),"",VLOOKUP($C77&amp;$D77&amp;$G77,Setup!$D$2:$CX$500,COLUMNS($J77:AU77)+9,FALSE))</f>
        <v/>
      </c>
      <c r="AV77" s="7" t="str">
        <f>IF(ISBLANK(VLOOKUP($C77&amp;$D77&amp;$G77,Setup!$D$2:$CX$500,COLUMNS($J77:AV77)+9,FALSE)),"",VLOOKUP($C77&amp;$D77&amp;$G77,Setup!$D$2:$CX$500,COLUMNS($J77:AV77)+9,FALSE))</f>
        <v/>
      </c>
      <c r="AW77" s="7" t="str">
        <f>IF(ISBLANK(VLOOKUP($C77&amp;$D77&amp;$G77,Setup!$D$2:$CX$500,COLUMNS($J77:AW77)+9,FALSE)),"",VLOOKUP($C77&amp;$D77&amp;$G77,Setup!$D$2:$CX$500,COLUMNS($J77:AW77)+9,FALSE))</f>
        <v/>
      </c>
      <c r="AX77" s="7" t="str">
        <f>IF(ISBLANK(VLOOKUP($C77&amp;$D77&amp;$G77,Setup!$D$2:$CX$500,COLUMNS($J77:AX77)+9,FALSE)),"",VLOOKUP($C77&amp;$D77&amp;$G77,Setup!$D$2:$CX$500,COLUMNS($J77:AX77)+9,FALSE))</f>
        <v>貴賓禮遇</v>
      </c>
      <c r="AY77" s="7" t="str">
        <f>IF(ISBLANK(VLOOKUP($C77&amp;$D77&amp;$G77,Setup!$D$2:$CX$500,COLUMNS($J77:AY77)+9,FALSE)),"",VLOOKUP($C77&amp;$D77&amp;$G77,Setup!$D$2:$CX$500,COLUMNS($J77:AY77)+9,FALSE))</f>
        <v>Citi World Privileges</v>
      </c>
      <c r="AZ77" s="7" t="str">
        <f>IF(ISBLANK(VLOOKUP($C77&amp;$D77&amp;$G77,Setup!$D$2:$CX$500,COLUMNS($J77:AZ77)+9,FALSE)),"",VLOOKUP($C77&amp;$D77&amp;$G77,Setup!$D$2:$CX$500,COLUMNS($J77:AZ77)+9,FALSE))</f>
        <v>品味購物</v>
      </c>
      <c r="BA77" s="7" t="str">
        <f>IF(ISBLANK(VLOOKUP($C77&amp;$D77&amp;$G77,Setup!$D$2:$CX$500,COLUMNS($J77:BA77)+9,FALSE)),"",VLOOKUP($C77&amp;$D77&amp;$G77,Setup!$D$2:$CX$500,COLUMNS($J77:BA77)+9,FALSE))</f>
        <v>品味饗宴</v>
      </c>
      <c r="BB77" s="7" t="str">
        <f>IF(ISBLANK(VLOOKUP($C77&amp;$D77&amp;$G77,Setup!$D$2:$CX$500,COLUMNS($J77:BB77)+9,FALSE)),"",VLOOKUP($C77&amp;$D77&amp;$G77,Setup!$D$2:$CX$500,COLUMNS($J77:BB77)+9,FALSE))</f>
        <v>品味旅遊</v>
      </c>
      <c r="BC77" s="7" t="str">
        <f>IF(ISBLANK(VLOOKUP($C77&amp;$D77&amp;$G77,Setup!$D$2:$CX$500,COLUMNS($J77:BC77)+9,FALSE)),"",VLOOKUP($C77&amp;$D77&amp;$G77,Setup!$D$2:$CX$500,COLUMNS($J77:BC77)+9,FALSE))</f>
        <v>查看全部»</v>
      </c>
      <c r="BD77" s="7" t="str">
        <f>IF(ISBLANK(VLOOKUP($C77&amp;$D77&amp;$G77,Setup!$D$2:$CX$500,COLUMNS($J77:BD77)+9,FALSE)),"",VLOOKUP($C77&amp;$D77&amp;$G77,Setup!$D$2:$CX$500,COLUMNS($J77:BD77)+9,FALSE))</f>
        <v/>
      </c>
      <c r="BE77" s="7" t="str">
        <f>IF(ISBLANK(VLOOKUP($C77&amp;$D77&amp;$G77,Setup!$D$2:$CX$500,COLUMNS($J77:BE77)+9,FALSE)),"",VLOOKUP($C77&amp;$D77&amp;$G77,Setup!$D$2:$CX$500,COLUMNS($J77:BE77)+9,FALSE))</f>
        <v/>
      </c>
      <c r="BF77" s="7" t="str">
        <f>IF(ISBLANK(VLOOKUP($C77&amp;$D77&amp;$G77,Setup!$D$2:$CX$500,COLUMNS($J77:BF77)+9,FALSE)),"",VLOOKUP($C77&amp;$D77&amp;$G77,Setup!$D$2:$CX$500,COLUMNS($J77:BF77)+9,FALSE))</f>
        <v/>
      </c>
      <c r="BG77" s="7" t="str">
        <f>IF(ISBLANK(VLOOKUP($C77&amp;$D77&amp;$G77,Setup!$D$2:$CX$500,COLUMNS($J77:BG77)+9,FALSE)),"",VLOOKUP($C77&amp;$D77&amp;$G77,Setup!$D$2:$CX$500,COLUMNS($J77:BG77)+9,FALSE))</f>
        <v/>
      </c>
      <c r="BH77" s="7" t="str">
        <f>IF(ISBLANK(VLOOKUP($C77&amp;$D77&amp;$G77,Setup!$D$2:$CX$500,COLUMNS($J77:BH77)+9,FALSE)),"",VLOOKUP($C77&amp;$D77&amp;$G77,Setup!$D$2:$CX$500,COLUMNS($J77:BH77)+9,FALSE))</f>
        <v/>
      </c>
      <c r="BI77" s="7" t="str">
        <f>IF(ISBLANK(VLOOKUP($C77&amp;$D77&amp;$G77,Setup!$D$2:$CX$500,COLUMNS($J77:BI77)+9,FALSE)),"",VLOOKUP($C77&amp;$D77&amp;$G77,Setup!$D$2:$CX$500,COLUMNS($J77:BI77)+9,FALSE))</f>
        <v/>
      </c>
      <c r="BJ77" s="7" t="str">
        <f>IF(ISBLANK(VLOOKUP($C77&amp;$D77&amp;$G77,Setup!$D$2:$CX$500,COLUMNS($J77:BJ77)+9,FALSE)),"",VLOOKUP($C77&amp;$D77&amp;$G77,Setup!$D$2:$CX$500,COLUMNS($J77:BJ77)+9,FALSE))</f>
        <v/>
      </c>
      <c r="BK77" s="7" t="str">
        <f>IF(ISBLANK(VLOOKUP($C77&amp;$D77&amp;$G77,Setup!$D$2:$CX$500,COLUMNS($J77:BK77)+9,FALSE)),"",VLOOKUP($C77&amp;$D77&amp;$G77,Setup!$D$2:$CX$500,COLUMNS($J77:BK77)+9,FALSE))</f>
        <v/>
      </c>
      <c r="BL77" s="7" t="str">
        <f>IF(ISBLANK(VLOOKUP($C77&amp;$D77&amp;$G77,Setup!$D$2:$CX$500,COLUMNS($J77:BL77)+9,FALSE)),"",VLOOKUP($C77&amp;$D77&amp;$G77,Setup!$D$2:$CX$500,COLUMNS($J77:BL77)+9,FALSE))</f>
        <v/>
      </c>
      <c r="BM77" s="7" t="str">
        <f>IF(ISBLANK(VLOOKUP($C77&amp;$D77&amp;$G77,Setup!$D$2:$CX$500,COLUMNS($J77:BM77)+9,FALSE)),"",VLOOKUP($C77&amp;$D77&amp;$G77,Setup!$D$2:$CX$500,COLUMNS($J77:BM77)+9,FALSE))</f>
        <v/>
      </c>
      <c r="BN77" s="7" t="str">
        <f>IF(ISBLANK(VLOOKUP($C77&amp;$D77&amp;$G77,Setup!$D$2:$CX$500,COLUMNS($J77:BN77)+9,FALSE)),"",VLOOKUP($C77&amp;$D77&amp;$G77,Setup!$D$2:$CX$500,COLUMNS($J77:BN77)+9,FALSE))</f>
        <v/>
      </c>
      <c r="BO77" s="7" t="str">
        <f>IF(ISBLANK(VLOOKUP($C77&amp;$D77&amp;$G77,Setup!$D$2:$CX$500,COLUMNS($J77:BO77)+9,FALSE)),"",VLOOKUP($C77&amp;$D77&amp;$G77,Setup!$D$2:$CX$500,COLUMNS($J77:BO77)+9,FALSE))</f>
        <v/>
      </c>
      <c r="BP77" s="7" t="str">
        <f>IF(ISBLANK(VLOOKUP($C77&amp;$D77&amp;$G77,Setup!$D$2:$CX$500,COLUMNS($J77:BP77)+9,FALSE)),"",VLOOKUP($C77&amp;$D77&amp;$G77,Setup!$D$2:$CX$500,COLUMNS($J77:BP77)+9,FALSE))</f>
        <v/>
      </c>
      <c r="BQ77" s="7" t="str">
        <f>IF(ISBLANK(VLOOKUP($C77&amp;$D77&amp;$G77,Setup!$D$2:$CX$500,COLUMNS($J77:BQ77)+9,FALSE)),"",VLOOKUP($C77&amp;$D77&amp;$G77,Setup!$D$2:$CX$500,COLUMNS($J77:BQ77)+9,FALSE))</f>
        <v/>
      </c>
      <c r="BR77" s="7" t="str">
        <f>IF(ISBLANK(VLOOKUP($C77&amp;$D77&amp;$G77,Setup!$D$2:$CX$500,COLUMNS($J77:BR77)+9,FALSE)),"",VLOOKUP($C77&amp;$D77&amp;$G77,Setup!$D$2:$CX$500,COLUMNS($J77:BR77)+9,FALSE))</f>
        <v/>
      </c>
      <c r="BS77" s="7" t="str">
        <f>IF(ISBLANK(VLOOKUP($C77&amp;$D77&amp;$G77,Setup!$D$2:$CX$500,COLUMNS($J77:BS77)+9,FALSE)),"",VLOOKUP($C77&amp;$D77&amp;$G77,Setup!$D$2:$CX$500,COLUMNS($J77:BS77)+9,FALSE))</f>
        <v/>
      </c>
      <c r="BT77" s="7" t="str">
        <f>IF(ISBLANK(VLOOKUP($C77&amp;$D77&amp;$G77,Setup!$D$2:$CX$500,COLUMNS($J77:BT77)+9,FALSE)),"",VLOOKUP($C77&amp;$D77&amp;$G77,Setup!$D$2:$CX$500,COLUMNS($J77:BT77)+9,FALSE))</f>
        <v/>
      </c>
      <c r="BU77" s="7" t="str">
        <f>IF(ISBLANK(VLOOKUP($C77&amp;$D77&amp;$G77,Setup!$D$2:$CX$500,COLUMNS($J77:BU77)+9,FALSE)),"",VLOOKUP($C77&amp;$D77&amp;$G77,Setup!$D$2:$CX$500,COLUMNS($J77:BU77)+9,FALSE))</f>
        <v/>
      </c>
      <c r="BV77" s="7" t="str">
        <f>IF(ISBLANK(VLOOKUP($C77&amp;$D77&amp;$G77,Setup!$D$2:$CX$500,COLUMNS($J77:BV77)+9,FALSE)),"",VLOOKUP($C77&amp;$D77&amp;$G77,Setup!$D$2:$CX$500,COLUMNS($J77:BV77)+9,FALSE))</f>
        <v/>
      </c>
      <c r="BW77" s="7" t="str">
        <f>IF(ISBLANK(VLOOKUP($C77&amp;$D77&amp;$G77,Setup!$D$2:$CX$500,COLUMNS($J77:BW77)+9,FALSE)),"",VLOOKUP($C77&amp;$D77&amp;$G77,Setup!$D$2:$CX$500,COLUMNS($J77:BW77)+9,FALSE))</f>
        <v/>
      </c>
      <c r="BX77" s="7" t="str">
        <f>IF(ISBLANK(VLOOKUP($C77&amp;$D77&amp;$G77,Setup!$D$2:$CX$500,COLUMNS($J77:BX77)+9,FALSE)),"",VLOOKUP($C77&amp;$D77&amp;$G77,Setup!$D$2:$CX$500,COLUMNS($J77:BX77)+9,FALSE))</f>
        <v/>
      </c>
      <c r="BY77" s="7" t="str">
        <f>IF(ISBLANK(VLOOKUP($C77&amp;$D77&amp;$G77,Setup!$D$2:$CX$500,COLUMNS($J77:BY77)+9,FALSE)),"",VLOOKUP($C77&amp;$D77&amp;$G77,Setup!$D$2:$CX$500,COLUMNS($J77:BY77)+9,FALSE))</f>
        <v/>
      </c>
      <c r="BZ77" s="7" t="str">
        <f>IF(ISBLANK(VLOOKUP($C77&amp;$D77&amp;$G77,Setup!$D$2:$CX$500,COLUMNS($J77:BZ77)+9,FALSE)),"",VLOOKUP($C77&amp;$D77&amp;$G77,Setup!$D$2:$CX$500,COLUMNS($J77:BZ77)+9,FALSE))</f>
        <v/>
      </c>
      <c r="CA77" s="7" t="str">
        <f>IF(ISBLANK(VLOOKUP($C77&amp;$D77&amp;$G77,Setup!$D$2:$CX$500,COLUMNS($J77:CA77)+9,FALSE)),"",VLOOKUP($C77&amp;$D77&amp;$G77,Setup!$D$2:$CX$500,COLUMNS($J77:CA77)+9,FALSE))</f>
        <v/>
      </c>
      <c r="CB77" s="7" t="str">
        <f>IF(ISBLANK(VLOOKUP($C77&amp;$D77&amp;$G77,Setup!$D$2:$CX$500,COLUMNS($J77:CB77)+9,FALSE)),"",VLOOKUP($C77&amp;$D77&amp;$G77,Setup!$D$2:$CX$500,COLUMNS($J77:CB77)+9,FALSE))</f>
        <v/>
      </c>
      <c r="CC77" s="7" t="str">
        <f>IF(ISBLANK(VLOOKUP($C77&amp;$D77&amp;$G77,Setup!$D$2:$CX$500,COLUMNS($J77:CC77)+9,FALSE)),"",VLOOKUP($C77&amp;$D77&amp;$G77,Setup!$D$2:$CX$500,COLUMNS($J77:CC77)+9,FALSE))</f>
        <v/>
      </c>
      <c r="CD77" s="7" t="str">
        <f>IF(ISBLANK(VLOOKUP($C77&amp;$D77&amp;$G77,Setup!$D$2:$CX$500,COLUMNS($J77:CD77)+9,FALSE)),"",VLOOKUP($C77&amp;$D77&amp;$G77,Setup!$D$2:$CX$500,COLUMNS($J77:CD77)+9,FALSE))</f>
        <v/>
      </c>
      <c r="CE77" s="7" t="str">
        <f>IF(ISBLANK(VLOOKUP($C77&amp;$D77&amp;$G77,Setup!$D$2:$CX$500,COLUMNS($J77:CE77)+9,FALSE)),"",VLOOKUP($C77&amp;$D77&amp;$G77,Setup!$D$2:$CX$500,COLUMNS($J77:CE77)+9,FALSE))</f>
        <v/>
      </c>
      <c r="CF77" s="7" t="str">
        <f>IF(ISBLANK(VLOOKUP($C77&amp;$D77&amp;$G77,Setup!$D$2:$CX$500,COLUMNS($J77:CF77)+9,FALSE)),"",VLOOKUP($C77&amp;$D77&amp;$G77,Setup!$D$2:$CX$500,COLUMNS($J77:CF77)+9,FALSE))</f>
        <v/>
      </c>
      <c r="CG77" s="7" t="str">
        <f>IF(ISBLANK(VLOOKUP($C77&amp;$D77&amp;$G77,Setup!$D$2:$CX$500,COLUMNS($J77:CG77)+9,FALSE)),"",VLOOKUP($C77&amp;$D77&amp;$G77,Setup!$D$2:$CX$500,COLUMNS($J77:CG77)+9,FALSE))</f>
        <v/>
      </c>
      <c r="CH77" s="7" t="str">
        <f>IF(ISBLANK(VLOOKUP($C77&amp;$D77&amp;$G77,Setup!$D$2:$CX$500,COLUMNS($J77:CH77)+9,FALSE)),"",VLOOKUP($C77&amp;$D77&amp;$G77,Setup!$D$2:$CX$500,COLUMNS($J77:CH77)+9,FALSE))</f>
        <v/>
      </c>
      <c r="CI77" s="7" t="str">
        <f>IF(ISBLANK(VLOOKUP($C77&amp;$D77&amp;$G77,Setup!$D$2:$CX$500,COLUMNS($J77:CI77)+9,FALSE)),"",VLOOKUP($C77&amp;$D77&amp;$G77,Setup!$D$2:$CX$500,COLUMNS($J77:CI77)+9,FALSE))</f>
        <v/>
      </c>
      <c r="CJ77" s="7" t="str">
        <f>IF(ISBLANK(VLOOKUP($C77&amp;$D77&amp;$G77,Setup!$D$2:$CX$500,COLUMNS($J77:CJ77)+9,FALSE)),"",VLOOKUP($C77&amp;$D77&amp;$G77,Setup!$D$2:$CX$500,COLUMNS($J77:CJ77)+9,FALSE))</f>
        <v/>
      </c>
      <c r="CK77" s="7" t="str">
        <f>IF(ISBLANK(VLOOKUP($C77&amp;$D77&amp;$G77,Setup!$D$2:$CX$500,COLUMNS($J77:CK77)+9,FALSE)),"",VLOOKUP($C77&amp;$D77&amp;$G77,Setup!$D$2:$CX$500,COLUMNS($J77:CK77)+9,FALSE))</f>
        <v/>
      </c>
      <c r="CL77" s="7" t="str">
        <f>IF(ISBLANK(VLOOKUP($C77&amp;$D77&amp;$G77,Setup!$D$2:$CX$500,COLUMNS($J77:CL77)+9,FALSE)),"",VLOOKUP($C77&amp;$D77&amp;$G77,Setup!$D$2:$CX$500,COLUMNS($J77:CL77)+9,FALSE))</f>
        <v/>
      </c>
      <c r="CM77" s="7" t="str">
        <f>IF(ISBLANK(VLOOKUP($C77&amp;$D77&amp;$G77,Setup!$D$2:$CX$500,COLUMNS($J77:CM77)+9,FALSE)),"",VLOOKUP($C77&amp;$D77&amp;$G77,Setup!$D$2:$CX$500,COLUMNS($J77:CM77)+9,FALSE))</f>
        <v/>
      </c>
      <c r="CN77" s="7" t="str">
        <f>IF(ISBLANK(VLOOKUP($C77&amp;$D77&amp;$G77,Setup!$D$2:$CX$500,COLUMNS($J77:CN77)+9,FALSE)),"",VLOOKUP($C77&amp;$D77&amp;$G77,Setup!$D$2:$CX$500,COLUMNS($J77:CN77)+9,FALSE))</f>
        <v/>
      </c>
      <c r="CO77" s="7" t="str">
        <f>IF(ISBLANK(VLOOKUP($C77&amp;$D77&amp;$G77,Setup!$D$2:$CX$500,COLUMNS($J77:CO77)+9,FALSE)),"",VLOOKUP($C77&amp;$D77&amp;$G77,Setup!$D$2:$CX$500,COLUMNS($J77:CO77)+9,FALSE))</f>
        <v/>
      </c>
      <c r="CP77" s="7" t="str">
        <f>IF(ISBLANK(VLOOKUP($C77&amp;$D77&amp;$G77,Setup!$D$2:$CX$500,COLUMNS($J77:CP77)+9,FALSE)),"",VLOOKUP($C77&amp;$D77&amp;$G77,Setup!$D$2:$CX$500,COLUMNS($J77:CP77)+9,FALSE))</f>
        <v/>
      </c>
      <c r="CQ77" s="7" t="str">
        <f>IF(ISBLANK(VLOOKUP($C77&amp;$D77&amp;$G77,Setup!$D$2:$CX$500,COLUMNS($J77:CQ77)+9,FALSE)),"",VLOOKUP($C77&amp;$D77&amp;$G77,Setup!$D$2:$CX$500,COLUMNS($J77:CQ77)+9,FALSE))</f>
        <v/>
      </c>
      <c r="CR77" s="7" t="str">
        <f>IF(ISBLANK(VLOOKUP($C77&amp;$D77&amp;$G77,Setup!$D$2:$CX$500,COLUMNS($J77:CR77)+9,FALSE)),"",VLOOKUP($C77&amp;$D77&amp;$G77,Setup!$D$2:$CX$500,COLUMNS($J77:CR77)+9,FALSE))</f>
        <v/>
      </c>
      <c r="CS77" s="7" t="str">
        <f>IF(ISBLANK(VLOOKUP($C77&amp;$D77&amp;$G77,Setup!$D$2:$CX$500,COLUMNS($J77:CS77)+9,FALSE)),"",VLOOKUP($C77&amp;$D77&amp;$G77,Setup!$D$2:$CX$500,COLUMNS($J77:CS77)+9,FALSE))</f>
        <v/>
      </c>
      <c r="CT77" s="7" t="str">
        <f>IF(ISBLANK(VLOOKUP($C77&amp;$D77&amp;$G77,Setup!$D$2:$CX$500,COLUMNS($J77:CT77)+9,FALSE)),"",VLOOKUP($C77&amp;$D77&amp;$G77,Setup!$D$2:$CX$500,COLUMNS($J77:CT77)+9,FALSE))</f>
        <v/>
      </c>
      <c r="CU77" s="7" t="str">
        <f>IF(ISBLANK(VLOOKUP($C77&amp;$D77&amp;$G77,Setup!$D$2:$CX$500,COLUMNS($J77:CU77)+9,FALSE)),"",VLOOKUP($C77&amp;$D77&amp;$G77,Setup!$D$2:$CX$500,COLUMNS($J77:CU77)+9,FALSE))</f>
        <v/>
      </c>
    </row>
    <row r="78" spans="1:99" x14ac:dyDescent="0.25">
      <c r="A78" t="s">
        <v>515</v>
      </c>
      <c r="B78" t="s">
        <v>156</v>
      </c>
      <c r="C78" s="1" t="s">
        <v>24</v>
      </c>
      <c r="D78" s="1" t="s">
        <v>230</v>
      </c>
      <c r="E78" s="1" t="s">
        <v>627</v>
      </c>
      <c r="F78" s="1" t="s">
        <v>228</v>
      </c>
      <c r="G78" s="1" t="s">
        <v>194</v>
      </c>
      <c r="H78" s="1" t="s">
        <v>628</v>
      </c>
      <c r="I78" s="1" t="s">
        <v>626</v>
      </c>
      <c r="J78" t="str">
        <f>IF(ISBLANK(VLOOKUP($C78&amp;$D78&amp;$G78,Setup!$D$2:$CX$500,COLUMNS($J78:J78)+9,FALSE)),"",VLOOKUP($C78&amp;$D78&amp;$G78,Setup!$D$2:$CX$500,COLUMNS($J78:J78)+9,FALSE))</f>
        <v>精選商品</v>
      </c>
      <c r="K78" t="str">
        <f>IF(ISBLANK(VLOOKUP($C78&amp;$D78&amp;$G78,Setup!$D$2:$CX$500,COLUMNS($J78:K78)+9,FALSE)),"",VLOOKUP($C78&amp;$D78&amp;$G78,Setup!$D$2:$CX$500,COLUMNS($J78:K78)+9,FALSE))</f>
        <v>查看全部品牌 »</v>
      </c>
      <c r="L78" t="str">
        <f>IF(ISBLANK(VLOOKUP($C78&amp;$D78&amp;$G78,Setup!$D$2:$CX$500,COLUMNS($J78:L78)+9,FALSE)),"",VLOOKUP($C78&amp;$D78&amp;$G78,Setup!$D$2:$CX$500,COLUMNS($J78:L78)+9,FALSE))</f>
        <v/>
      </c>
      <c r="M78" t="str">
        <f>IF(ISBLANK(VLOOKUP($C78&amp;$D78&amp;$G78,Setup!$D$2:$CX$500,COLUMNS($J78:M78)+9,FALSE)),"",VLOOKUP($C78&amp;$D78&amp;$G78,Setup!$D$2:$CX$500,COLUMNS($J78:M78)+9,FALSE))</f>
        <v/>
      </c>
      <c r="N78" t="str">
        <f>IF(ISBLANK(VLOOKUP($C78&amp;$D78&amp;$G78,Setup!$D$2:$CX$500,COLUMNS($J78:N78)+9,FALSE)),"",VLOOKUP($C78&amp;$D78&amp;$G78,Setup!$D$2:$CX$500,COLUMNS($J78:N78)+9,FALSE))</f>
        <v/>
      </c>
      <c r="O78" t="str">
        <f>IF(ISBLANK(VLOOKUP($C78&amp;$D78&amp;$G78,Setup!$D$2:$CX$500,COLUMNS($J78:O78)+9,FALSE)),"",VLOOKUP($C78&amp;$D78&amp;$G78,Setup!$D$2:$CX$500,COLUMNS($J78:O78)+9,FALSE))</f>
        <v/>
      </c>
      <c r="P78" t="str">
        <f>IF(ISBLANK(VLOOKUP($C78&amp;$D78&amp;$G78,Setup!$D$2:$CX$500,COLUMNS($J78:P78)+9,FALSE)),"",VLOOKUP($C78&amp;$D78&amp;$G78,Setup!$D$2:$CX$500,COLUMNS($J78:P78)+9,FALSE))</f>
        <v/>
      </c>
      <c r="Q78" t="str">
        <f>IF(ISBLANK(VLOOKUP($C78&amp;$D78&amp;$G78,Setup!$D$2:$CX$500,COLUMNS($J78:Q78)+9,FALSE)),"",VLOOKUP($C78&amp;$D78&amp;$G78,Setup!$D$2:$CX$500,COLUMNS($J78:Q78)+9,FALSE))</f>
        <v/>
      </c>
      <c r="R78" t="str">
        <f>IF(ISBLANK(VLOOKUP($C78&amp;$D78&amp;$G78,Setup!$D$2:$CX$500,COLUMNS($J78:R78)+9,FALSE)),"",VLOOKUP($C78&amp;$D78&amp;$G78,Setup!$D$2:$CX$500,COLUMNS($J78:R78)+9,FALSE))</f>
        <v/>
      </c>
      <c r="S78" t="str">
        <f>IF(ISBLANK(VLOOKUP($C78&amp;$D78&amp;$G78,Setup!$D$2:$CX$500,COLUMNS($J78:S78)+9,FALSE)),"",VLOOKUP($C78&amp;$D78&amp;$G78,Setup!$D$2:$CX$500,COLUMNS($J78:S78)+9,FALSE))</f>
        <v/>
      </c>
      <c r="T78" t="str">
        <f>IF(ISBLANK(VLOOKUP($C78&amp;$D78&amp;$G78,Setup!$D$2:$CX$500,COLUMNS($J78:T78)+9,FALSE)),"",VLOOKUP($C78&amp;$D78&amp;$G78,Setup!$D$2:$CX$500,COLUMNS($J78:T78)+9,FALSE))</f>
        <v>點點折現</v>
      </c>
      <c r="U78" t="str">
        <f>IF(ISBLANK(VLOOKUP($C78&amp;$D78&amp;$G78,Setup!$D$2:$CX$500,COLUMNS($J78:U78)+9,FALSE)),"",VLOOKUP($C78&amp;$D78&amp;$G78,Setup!$D$2:$CX$500,COLUMNS($J78:U78)+9,FALSE))</f>
        <v>禮品禮券</v>
      </c>
      <c r="V78" t="str">
        <f>IF(ISBLANK(VLOOKUP($C78&amp;$D78&amp;$G78,Setup!$D$2:$CX$500,COLUMNS($J78:V78)+9,FALSE)),"",VLOOKUP($C78&amp;$D78&amp;$G78,Setup!$D$2:$CX$500,COLUMNS($J78:V78)+9,FALSE))</f>
        <v>電子票券</v>
      </c>
      <c r="W78" t="str">
        <f>IF(ISBLANK(VLOOKUP($C78&amp;$D78&amp;$G78,Setup!$D$2:$CX$500,COLUMNS($J78:W78)+9,FALSE)),"",VLOOKUP($C78&amp;$D78&amp;$G78,Setup!$D$2:$CX$500,COLUMNS($J78:W78)+9,FALSE))</f>
        <v>愛心捐款</v>
      </c>
      <c r="X78" t="str">
        <f>IF(ISBLANK(VLOOKUP($C78&amp;$D78&amp;$G78,Setup!$D$2:$CX$500,COLUMNS($J78:X78)+9,FALSE)),"",VLOOKUP($C78&amp;$D78&amp;$G78,Setup!$D$2:$CX$500,COLUMNS($J78:X78)+9,FALSE))</f>
        <v>帳單折抵</v>
      </c>
      <c r="Y78" t="str">
        <f>IF(ISBLANK(VLOOKUP($C78&amp;$D78&amp;$G78,Setup!$D$2:$CX$500,COLUMNS($J78:Y78)+9,FALSE)),"",VLOOKUP($C78&amp;$D78&amp;$G78,Setup!$D$2:$CX$500,COLUMNS($J78:Y78)+9,FALSE))</f>
        <v>消費折抵</v>
      </c>
      <c r="Z78" t="str">
        <f>IF(ISBLANK(VLOOKUP($C78&amp;$D78&amp;$G78,Setup!$D$2:$CX$500,COLUMNS($J78:Z78)+9,FALSE)),"",VLOOKUP($C78&amp;$D78&amp;$G78,Setup!$D$2:$CX$500,COLUMNS($J78:Z78)+9,FALSE))</f>
        <v>查看全部 »</v>
      </c>
      <c r="AA78" t="str">
        <f>IF(ISBLANK(VLOOKUP($C78&amp;$D78&amp;$G78,Setup!$D$2:$CX$500,COLUMNS($J78:AA78)+9,FALSE)),"",VLOOKUP($C78&amp;$D78&amp;$G78,Setup!$D$2:$CX$500,COLUMNS($J78:AA78)+9,FALSE))</f>
        <v/>
      </c>
      <c r="AB78" t="str">
        <f>IF(ISBLANK(VLOOKUP($C78&amp;$D78&amp;$G78,Setup!$D$2:$CX$500,COLUMNS($J78:AB78)+9,FALSE)),"",VLOOKUP($C78&amp;$D78&amp;$G78,Setup!$D$2:$CX$500,COLUMNS($J78:AB78)+9,FALSE))</f>
        <v/>
      </c>
      <c r="AC78" t="str">
        <f>IF(ISBLANK(VLOOKUP($C78&amp;$D78&amp;$G78,Setup!$D$2:$CX$500,COLUMNS($J78:AC78)+9,FALSE)),"",VLOOKUP($C78&amp;$D78&amp;$G78,Setup!$D$2:$CX$500,COLUMNS($J78:AC78)+9,FALSE))</f>
        <v/>
      </c>
      <c r="AD78" t="str">
        <f>IF(ISBLANK(VLOOKUP($C78&amp;$D78&amp;$G78,Setup!$D$2:$CX$500,COLUMNS($J78:AD78)+9,FALSE)),"",VLOOKUP($C78&amp;$D78&amp;$G78,Setup!$D$2:$CX$500,COLUMNS($J78:AD78)+9,FALSE))</f>
        <v>點數轉換</v>
      </c>
      <c r="AE78" t="str">
        <f>IF(ISBLANK(VLOOKUP($C78&amp;$D78&amp;$G78,Setup!$D$2:$CX$500,COLUMNS($J78:AE78)+9,FALSE)),"",VLOOKUP($C78&amp;$D78&amp;$G78,Setup!$D$2:$CX$500,COLUMNS($J78:AE78)+9,FALSE))</f>
        <v>點數轉換</v>
      </c>
      <c r="AF78" t="str">
        <f>IF(ISBLANK(VLOOKUP($C78&amp;$D78&amp;$G78,Setup!$D$2:$CX$500,COLUMNS($J78:AF78)+9,FALSE)),"",VLOOKUP($C78&amp;$D78&amp;$G78,Setup!$D$2:$CX$500,COLUMNS($J78:AF78)+9,FALSE))</f>
        <v/>
      </c>
      <c r="AG78" t="str">
        <f>IF(ISBLANK(VLOOKUP($C78&amp;$D78&amp;$G78,Setup!$D$2:$CX$500,COLUMNS($J78:AG78)+9,FALSE)),"",VLOOKUP($C78&amp;$D78&amp;$G78,Setup!$D$2:$CX$500,COLUMNS($J78:AG78)+9,FALSE))</f>
        <v/>
      </c>
      <c r="AH78" t="str">
        <f>IF(ISBLANK(VLOOKUP($C78&amp;$D78&amp;$G78,Setup!$D$2:$CX$500,COLUMNS($J78:AH78)+9,FALSE)),"",VLOOKUP($C78&amp;$D78&amp;$G78,Setup!$D$2:$CX$500,COLUMNS($J78:AH78)+9,FALSE))</f>
        <v/>
      </c>
      <c r="AI78" t="str">
        <f>IF(ISBLANK(VLOOKUP($C78&amp;$D78&amp;$G78,Setup!$D$2:$CX$500,COLUMNS($J78:AI78)+9,FALSE)),"",VLOOKUP($C78&amp;$D78&amp;$G78,Setup!$D$2:$CX$500,COLUMNS($J78:AI78)+9,FALSE))</f>
        <v/>
      </c>
      <c r="AJ78" t="str">
        <f>IF(ISBLANK(VLOOKUP($C78&amp;$D78&amp;$G78,Setup!$D$2:$CX$500,COLUMNS($J78:AJ78)+9,FALSE)),"",VLOOKUP($C78&amp;$D78&amp;$G78,Setup!$D$2:$CX$500,COLUMNS($J78:AJ78)+9,FALSE))</f>
        <v/>
      </c>
      <c r="AK78" t="str">
        <f>IF(ISBLANK(VLOOKUP($C78&amp;$D78&amp;$G78,Setup!$D$2:$CX$500,COLUMNS($J78:AK78)+9,FALSE)),"",VLOOKUP($C78&amp;$D78&amp;$G78,Setup!$D$2:$CX$500,COLUMNS($J78:AK78)+9,FALSE))</f>
        <v/>
      </c>
      <c r="AL78" t="str">
        <f>IF(ISBLANK(VLOOKUP($C78&amp;$D78&amp;$G78,Setup!$D$2:$CX$500,COLUMNS($J78:AL78)+9,FALSE)),"",VLOOKUP($C78&amp;$D78&amp;$G78,Setup!$D$2:$CX$500,COLUMNS($J78:AL78)+9,FALSE))</f>
        <v/>
      </c>
      <c r="AM78" t="str">
        <f>IF(ISBLANK(VLOOKUP($C78&amp;$D78&amp;$G78,Setup!$D$2:$CX$500,COLUMNS($J78:AM78)+9,FALSE)),"",VLOOKUP($C78&amp;$D78&amp;$G78,Setup!$D$2:$CX$500,COLUMNS($J78:AM78)+9,FALSE))</f>
        <v/>
      </c>
      <c r="AN78" t="str">
        <f>IF(ISBLANK(VLOOKUP($C78&amp;$D78&amp;$G78,Setup!$D$2:$CX$500,COLUMNS($J78:AN78)+9,FALSE)),"",VLOOKUP($C78&amp;$D78&amp;$G78,Setup!$D$2:$CX$500,COLUMNS($J78:AN78)+9,FALSE))</f>
        <v>即時兌點</v>
      </c>
      <c r="AO78" t="str">
        <f>IF(ISBLANK(VLOOKUP($C78&amp;$D78&amp;$G78,Setup!$D$2:$CX$500,COLUMNS($J78:AO78)+9,FALSE)),"",VLOOKUP($C78&amp;$D78&amp;$G78,Setup!$D$2:$CX$500,COLUMNS($J78:AO78)+9,FALSE))</f>
        <v>紅利折現</v>
      </c>
      <c r="AP78" t="str">
        <f>IF(ISBLANK(VLOOKUP($C78&amp;$D78&amp;$G78,Setup!$D$2:$CX$500,COLUMNS($J78:AP78)+9,FALSE)),"",VLOOKUP($C78&amp;$D78&amp;$G78,Setup!$D$2:$CX$500,COLUMNS($J78:AP78)+9,FALSE))</f>
        <v>停車折抵</v>
      </c>
      <c r="AQ78" t="str">
        <f>IF(ISBLANK(VLOOKUP($C78&amp;$D78&amp;$G78,Setup!$D$2:$CX$500,COLUMNS($J78:AQ78)+9,FALSE)),"",VLOOKUP($C78&amp;$D78&amp;$G78,Setup!$D$2:$CX$500,COLUMNS($J78:AQ78)+9,FALSE))</f>
        <v>旅遊加值</v>
      </c>
      <c r="AR78" t="str">
        <f>IF(ISBLANK(VLOOKUP($C78&amp;$D78&amp;$G78,Setup!$D$2:$CX$500,COLUMNS($J78:AR78)+9,FALSE)),"",VLOOKUP($C78&amp;$D78&amp;$G78,Setup!$D$2:$CX$500,COLUMNS($J78:AR78)+9,FALSE))</f>
        <v>便利超商</v>
      </c>
      <c r="AS78" t="str">
        <f>IF(ISBLANK(VLOOKUP($C78&amp;$D78&amp;$G78,Setup!$D$2:$CX$500,COLUMNS($J78:AS78)+9,FALSE)),"",VLOOKUP($C78&amp;$D78&amp;$G78,Setup!$D$2:$CX$500,COLUMNS($J78:AS78)+9,FALSE))</f>
        <v>高鐵升等</v>
      </c>
      <c r="AT78" t="str">
        <f>IF(ISBLANK(VLOOKUP($C78&amp;$D78&amp;$G78,Setup!$D$2:$CX$500,COLUMNS($J78:AT78)+9,FALSE)),"",VLOOKUP($C78&amp;$D78&amp;$G78,Setup!$D$2:$CX$500,COLUMNS($J78:AT78)+9,FALSE))</f>
        <v>查看全部»</v>
      </c>
      <c r="AU78" t="str">
        <f>IF(ISBLANK(VLOOKUP($C78&amp;$D78&amp;$G78,Setup!$D$2:$CX$500,COLUMNS($J78:AU78)+9,FALSE)),"",VLOOKUP($C78&amp;$D78&amp;$G78,Setup!$D$2:$CX$500,COLUMNS($J78:AU78)+9,FALSE))</f>
        <v/>
      </c>
      <c r="AV78" t="str">
        <f>IF(ISBLANK(VLOOKUP($C78&amp;$D78&amp;$G78,Setup!$D$2:$CX$500,COLUMNS($J78:AV78)+9,FALSE)),"",VLOOKUP($C78&amp;$D78&amp;$G78,Setup!$D$2:$CX$500,COLUMNS($J78:AV78)+9,FALSE))</f>
        <v/>
      </c>
      <c r="AW78" t="str">
        <f>IF(ISBLANK(VLOOKUP($C78&amp;$D78&amp;$G78,Setup!$D$2:$CX$500,COLUMNS($J78:AW78)+9,FALSE)),"",VLOOKUP($C78&amp;$D78&amp;$G78,Setup!$D$2:$CX$500,COLUMNS($J78:AW78)+9,FALSE))</f>
        <v/>
      </c>
      <c r="AX78" t="str">
        <f>IF(ISBLANK(VLOOKUP($C78&amp;$D78&amp;$G78,Setup!$D$2:$CX$500,COLUMNS($J78:AX78)+9,FALSE)),"",VLOOKUP($C78&amp;$D78&amp;$G78,Setup!$D$2:$CX$500,COLUMNS($J78:AX78)+9,FALSE))</f>
        <v>貴賓禮遇</v>
      </c>
      <c r="AY78" t="str">
        <f>IF(ISBLANK(VLOOKUP($C78&amp;$D78&amp;$G78,Setup!$D$2:$CX$500,COLUMNS($J78:AY78)+9,FALSE)),"",VLOOKUP($C78&amp;$D78&amp;$G78,Setup!$D$2:$CX$500,COLUMNS($J78:AY78)+9,FALSE))</f>
        <v>Citi World Privileges</v>
      </c>
      <c r="AZ78" t="str">
        <f>IF(ISBLANK(VLOOKUP($C78&amp;$D78&amp;$G78,Setup!$D$2:$CX$500,COLUMNS($J78:AZ78)+9,FALSE)),"",VLOOKUP($C78&amp;$D78&amp;$G78,Setup!$D$2:$CX$500,COLUMNS($J78:AZ78)+9,FALSE))</f>
        <v>品味購物</v>
      </c>
      <c r="BA78" t="str">
        <f>IF(ISBLANK(VLOOKUP($C78&amp;$D78&amp;$G78,Setup!$D$2:$CX$500,COLUMNS($J78:BA78)+9,FALSE)),"",VLOOKUP($C78&amp;$D78&amp;$G78,Setup!$D$2:$CX$500,COLUMNS($J78:BA78)+9,FALSE))</f>
        <v>品味饗宴</v>
      </c>
      <c r="BB78" t="str">
        <f>IF(ISBLANK(VLOOKUP($C78&amp;$D78&amp;$G78,Setup!$D$2:$CX$500,COLUMNS($J78:BB78)+9,FALSE)),"",VLOOKUP($C78&amp;$D78&amp;$G78,Setup!$D$2:$CX$500,COLUMNS($J78:BB78)+9,FALSE))</f>
        <v>品味旅遊</v>
      </c>
      <c r="BC78" t="str">
        <f>IF(ISBLANK(VLOOKUP($C78&amp;$D78&amp;$G78,Setup!$D$2:$CX$500,COLUMNS($J78:BC78)+9,FALSE)),"",VLOOKUP($C78&amp;$D78&amp;$G78,Setup!$D$2:$CX$500,COLUMNS($J78:BC78)+9,FALSE))</f>
        <v>查看全部»</v>
      </c>
      <c r="BD78" t="str">
        <f>IF(ISBLANK(VLOOKUP($C78&amp;$D78&amp;$G78,Setup!$D$2:$CX$500,COLUMNS($J78:BD78)+9,FALSE)),"",VLOOKUP($C78&amp;$D78&amp;$G78,Setup!$D$2:$CX$500,COLUMNS($J78:BD78)+9,FALSE))</f>
        <v/>
      </c>
      <c r="BE78" t="str">
        <f>IF(ISBLANK(VLOOKUP($C78&amp;$D78&amp;$G78,Setup!$D$2:$CX$500,COLUMNS($J78:BE78)+9,FALSE)),"",VLOOKUP($C78&amp;$D78&amp;$G78,Setup!$D$2:$CX$500,COLUMNS($J78:BE78)+9,FALSE))</f>
        <v/>
      </c>
      <c r="BF78" t="str">
        <f>IF(ISBLANK(VLOOKUP($C78&amp;$D78&amp;$G78,Setup!$D$2:$CX$500,COLUMNS($J78:BF78)+9,FALSE)),"",VLOOKUP($C78&amp;$D78&amp;$G78,Setup!$D$2:$CX$500,COLUMNS($J78:BF78)+9,FALSE))</f>
        <v/>
      </c>
      <c r="BG78" t="str">
        <f>IF(ISBLANK(VLOOKUP($C78&amp;$D78&amp;$G78,Setup!$D$2:$CX$500,COLUMNS($J78:BG78)+9,FALSE)),"",VLOOKUP($C78&amp;$D78&amp;$G78,Setup!$D$2:$CX$500,COLUMNS($J78:BG78)+9,FALSE))</f>
        <v/>
      </c>
      <c r="BH78" t="str">
        <f>IF(ISBLANK(VLOOKUP($C78&amp;$D78&amp;$G78,Setup!$D$2:$CX$500,COLUMNS($J78:BH78)+9,FALSE)),"",VLOOKUP($C78&amp;$D78&amp;$G78,Setup!$D$2:$CX$500,COLUMNS($J78:BH78)+9,FALSE))</f>
        <v/>
      </c>
      <c r="BI78" t="str">
        <f>IF(ISBLANK(VLOOKUP($C78&amp;$D78&amp;$G78,Setup!$D$2:$CX$500,COLUMNS($J78:BI78)+9,FALSE)),"",VLOOKUP($C78&amp;$D78&amp;$G78,Setup!$D$2:$CX$500,COLUMNS($J78:BI78)+9,FALSE))</f>
        <v/>
      </c>
      <c r="BJ78" t="str">
        <f>IF(ISBLANK(VLOOKUP($C78&amp;$D78&amp;$G78,Setup!$D$2:$CX$500,COLUMNS($J78:BJ78)+9,FALSE)),"",VLOOKUP($C78&amp;$D78&amp;$G78,Setup!$D$2:$CX$500,COLUMNS($J78:BJ78)+9,FALSE))</f>
        <v/>
      </c>
      <c r="BK78" t="str">
        <f>IF(ISBLANK(VLOOKUP($C78&amp;$D78&amp;$G78,Setup!$D$2:$CX$500,COLUMNS($J78:BK78)+9,FALSE)),"",VLOOKUP($C78&amp;$D78&amp;$G78,Setup!$D$2:$CX$500,COLUMNS($J78:BK78)+9,FALSE))</f>
        <v/>
      </c>
      <c r="BL78" t="str">
        <f>IF(ISBLANK(VLOOKUP($C78&amp;$D78&amp;$G78,Setup!$D$2:$CX$500,COLUMNS($J78:BL78)+9,FALSE)),"",VLOOKUP($C78&amp;$D78&amp;$G78,Setup!$D$2:$CX$500,COLUMNS($J78:BL78)+9,FALSE))</f>
        <v/>
      </c>
      <c r="BM78" t="str">
        <f>IF(ISBLANK(VLOOKUP($C78&amp;$D78&amp;$G78,Setup!$D$2:$CX$500,COLUMNS($J78:BM78)+9,FALSE)),"",VLOOKUP($C78&amp;$D78&amp;$G78,Setup!$D$2:$CX$500,COLUMNS($J78:BM78)+9,FALSE))</f>
        <v/>
      </c>
      <c r="BN78" t="str">
        <f>IF(ISBLANK(VLOOKUP($C78&amp;$D78&amp;$G78,Setup!$D$2:$CX$500,COLUMNS($J78:BN78)+9,FALSE)),"",VLOOKUP($C78&amp;$D78&amp;$G78,Setup!$D$2:$CX$500,COLUMNS($J78:BN78)+9,FALSE))</f>
        <v/>
      </c>
      <c r="BO78" t="str">
        <f>IF(ISBLANK(VLOOKUP($C78&amp;$D78&amp;$G78,Setup!$D$2:$CX$500,COLUMNS($J78:BO78)+9,FALSE)),"",VLOOKUP($C78&amp;$D78&amp;$G78,Setup!$D$2:$CX$500,COLUMNS($J78:BO78)+9,FALSE))</f>
        <v/>
      </c>
      <c r="BP78" t="str">
        <f>IF(ISBLANK(VLOOKUP($C78&amp;$D78&amp;$G78,Setup!$D$2:$CX$500,COLUMNS($J78:BP78)+9,FALSE)),"",VLOOKUP($C78&amp;$D78&amp;$G78,Setup!$D$2:$CX$500,COLUMNS($J78:BP78)+9,FALSE))</f>
        <v/>
      </c>
      <c r="BQ78" t="str">
        <f>IF(ISBLANK(VLOOKUP($C78&amp;$D78&amp;$G78,Setup!$D$2:$CX$500,COLUMNS($J78:BQ78)+9,FALSE)),"",VLOOKUP($C78&amp;$D78&amp;$G78,Setup!$D$2:$CX$500,COLUMNS($J78:BQ78)+9,FALSE))</f>
        <v/>
      </c>
      <c r="BR78" t="str">
        <f>IF(ISBLANK(VLOOKUP($C78&amp;$D78&amp;$G78,Setup!$D$2:$CX$500,COLUMNS($J78:BR78)+9,FALSE)),"",VLOOKUP($C78&amp;$D78&amp;$G78,Setup!$D$2:$CX$500,COLUMNS($J78:BR78)+9,FALSE))</f>
        <v/>
      </c>
      <c r="BS78" t="str">
        <f>IF(ISBLANK(VLOOKUP($C78&amp;$D78&amp;$G78,Setup!$D$2:$CX$500,COLUMNS($J78:BS78)+9,FALSE)),"",VLOOKUP($C78&amp;$D78&amp;$G78,Setup!$D$2:$CX$500,COLUMNS($J78:BS78)+9,FALSE))</f>
        <v/>
      </c>
      <c r="BT78" t="str">
        <f>IF(ISBLANK(VLOOKUP($C78&amp;$D78&amp;$G78,Setup!$D$2:$CX$500,COLUMNS($J78:BT78)+9,FALSE)),"",VLOOKUP($C78&amp;$D78&amp;$G78,Setup!$D$2:$CX$500,COLUMNS($J78:BT78)+9,FALSE))</f>
        <v/>
      </c>
      <c r="BU78" t="str">
        <f>IF(ISBLANK(VLOOKUP($C78&amp;$D78&amp;$G78,Setup!$D$2:$CX$500,COLUMNS($J78:BU78)+9,FALSE)),"",VLOOKUP($C78&amp;$D78&amp;$G78,Setup!$D$2:$CX$500,COLUMNS($J78:BU78)+9,FALSE))</f>
        <v/>
      </c>
      <c r="BV78" t="str">
        <f>IF(ISBLANK(VLOOKUP($C78&amp;$D78&amp;$G78,Setup!$D$2:$CX$500,COLUMNS($J78:BV78)+9,FALSE)),"",VLOOKUP($C78&amp;$D78&amp;$G78,Setup!$D$2:$CX$500,COLUMNS($J78:BV78)+9,FALSE))</f>
        <v/>
      </c>
      <c r="BW78" t="str">
        <f>IF(ISBLANK(VLOOKUP($C78&amp;$D78&amp;$G78,Setup!$D$2:$CX$500,COLUMNS($J78:BW78)+9,FALSE)),"",VLOOKUP($C78&amp;$D78&amp;$G78,Setup!$D$2:$CX$500,COLUMNS($J78:BW78)+9,FALSE))</f>
        <v/>
      </c>
      <c r="BX78" t="str">
        <f>IF(ISBLANK(VLOOKUP($C78&amp;$D78&amp;$G78,Setup!$D$2:$CX$500,COLUMNS($J78:BX78)+9,FALSE)),"",VLOOKUP($C78&amp;$D78&amp;$G78,Setup!$D$2:$CX$500,COLUMNS($J78:BX78)+9,FALSE))</f>
        <v/>
      </c>
      <c r="BY78" t="str">
        <f>IF(ISBLANK(VLOOKUP($C78&amp;$D78&amp;$G78,Setup!$D$2:$CX$500,COLUMNS($J78:BY78)+9,FALSE)),"",VLOOKUP($C78&amp;$D78&amp;$G78,Setup!$D$2:$CX$500,COLUMNS($J78:BY78)+9,FALSE))</f>
        <v/>
      </c>
      <c r="BZ78" t="str">
        <f>IF(ISBLANK(VLOOKUP($C78&amp;$D78&amp;$G78,Setup!$D$2:$CX$500,COLUMNS($J78:BZ78)+9,FALSE)),"",VLOOKUP($C78&amp;$D78&amp;$G78,Setup!$D$2:$CX$500,COLUMNS($J78:BZ78)+9,FALSE))</f>
        <v/>
      </c>
      <c r="CA78" t="str">
        <f>IF(ISBLANK(VLOOKUP($C78&amp;$D78&amp;$G78,Setup!$D$2:$CX$500,COLUMNS($J78:CA78)+9,FALSE)),"",VLOOKUP($C78&amp;$D78&amp;$G78,Setup!$D$2:$CX$500,COLUMNS($J78:CA78)+9,FALSE))</f>
        <v/>
      </c>
      <c r="CB78" t="str">
        <f>IF(ISBLANK(VLOOKUP($C78&amp;$D78&amp;$G78,Setup!$D$2:$CX$500,COLUMNS($J78:CB78)+9,FALSE)),"",VLOOKUP($C78&amp;$D78&amp;$G78,Setup!$D$2:$CX$500,COLUMNS($J78:CB78)+9,FALSE))</f>
        <v/>
      </c>
      <c r="CC78" t="str">
        <f>IF(ISBLANK(VLOOKUP($C78&amp;$D78&amp;$G78,Setup!$D$2:$CX$500,COLUMNS($J78:CC78)+9,FALSE)),"",VLOOKUP($C78&amp;$D78&amp;$G78,Setup!$D$2:$CX$500,COLUMNS($J78:CC78)+9,FALSE))</f>
        <v/>
      </c>
      <c r="CD78" t="str">
        <f>IF(ISBLANK(VLOOKUP($C78&amp;$D78&amp;$G78,Setup!$D$2:$CX$500,COLUMNS($J78:CD78)+9,FALSE)),"",VLOOKUP($C78&amp;$D78&amp;$G78,Setup!$D$2:$CX$500,COLUMNS($J78:CD78)+9,FALSE))</f>
        <v/>
      </c>
      <c r="CE78" t="str">
        <f>IF(ISBLANK(VLOOKUP($C78&amp;$D78&amp;$G78,Setup!$D$2:$CX$500,COLUMNS($J78:CE78)+9,FALSE)),"",VLOOKUP($C78&amp;$D78&amp;$G78,Setup!$D$2:$CX$500,COLUMNS($J78:CE78)+9,FALSE))</f>
        <v/>
      </c>
      <c r="CF78" t="str">
        <f>IF(ISBLANK(VLOOKUP($C78&amp;$D78&amp;$G78,Setup!$D$2:$CX$500,COLUMNS($J78:CF78)+9,FALSE)),"",VLOOKUP($C78&amp;$D78&amp;$G78,Setup!$D$2:$CX$500,COLUMNS($J78:CF78)+9,FALSE))</f>
        <v/>
      </c>
      <c r="CG78" t="str">
        <f>IF(ISBLANK(VLOOKUP($C78&amp;$D78&amp;$G78,Setup!$D$2:$CX$500,COLUMNS($J78:CG78)+9,FALSE)),"",VLOOKUP($C78&amp;$D78&amp;$G78,Setup!$D$2:$CX$500,COLUMNS($J78:CG78)+9,FALSE))</f>
        <v/>
      </c>
      <c r="CH78" t="str">
        <f>IF(ISBLANK(VLOOKUP($C78&amp;$D78&amp;$G78,Setup!$D$2:$CX$500,COLUMNS($J78:CH78)+9,FALSE)),"",VLOOKUP($C78&amp;$D78&amp;$G78,Setup!$D$2:$CX$500,COLUMNS($J78:CH78)+9,FALSE))</f>
        <v/>
      </c>
      <c r="CI78" t="str">
        <f>IF(ISBLANK(VLOOKUP($C78&amp;$D78&amp;$G78,Setup!$D$2:$CX$500,COLUMNS($J78:CI78)+9,FALSE)),"",VLOOKUP($C78&amp;$D78&amp;$G78,Setup!$D$2:$CX$500,COLUMNS($J78:CI78)+9,FALSE))</f>
        <v/>
      </c>
      <c r="CJ78" t="str">
        <f>IF(ISBLANK(VLOOKUP($C78&amp;$D78&amp;$G78,Setup!$D$2:$CX$500,COLUMNS($J78:CJ78)+9,FALSE)),"",VLOOKUP($C78&amp;$D78&amp;$G78,Setup!$D$2:$CX$500,COLUMNS($J78:CJ78)+9,FALSE))</f>
        <v/>
      </c>
      <c r="CK78" t="str">
        <f>IF(ISBLANK(VLOOKUP($C78&amp;$D78&amp;$G78,Setup!$D$2:$CX$500,COLUMNS($J78:CK78)+9,FALSE)),"",VLOOKUP($C78&amp;$D78&amp;$G78,Setup!$D$2:$CX$500,COLUMNS($J78:CK78)+9,FALSE))</f>
        <v/>
      </c>
      <c r="CL78" t="str">
        <f>IF(ISBLANK(VLOOKUP($C78&amp;$D78&amp;$G78,Setup!$D$2:$CX$500,COLUMNS($J78:CL78)+9,FALSE)),"",VLOOKUP($C78&amp;$D78&amp;$G78,Setup!$D$2:$CX$500,COLUMNS($J78:CL78)+9,FALSE))</f>
        <v/>
      </c>
      <c r="CM78" t="str">
        <f>IF(ISBLANK(VLOOKUP($C78&amp;$D78&amp;$G78,Setup!$D$2:$CX$500,COLUMNS($J78:CM78)+9,FALSE)),"",VLOOKUP($C78&amp;$D78&amp;$G78,Setup!$D$2:$CX$500,COLUMNS($J78:CM78)+9,FALSE))</f>
        <v/>
      </c>
      <c r="CN78" t="str">
        <f>IF(ISBLANK(VLOOKUP($C78&amp;$D78&amp;$G78,Setup!$D$2:$CX$500,COLUMNS($J78:CN78)+9,FALSE)),"",VLOOKUP($C78&amp;$D78&amp;$G78,Setup!$D$2:$CX$500,COLUMNS($J78:CN78)+9,FALSE))</f>
        <v/>
      </c>
      <c r="CO78" t="str">
        <f>IF(ISBLANK(VLOOKUP($C78&amp;$D78&amp;$G78,Setup!$D$2:$CX$500,COLUMNS($J78:CO78)+9,FALSE)),"",VLOOKUP($C78&amp;$D78&amp;$G78,Setup!$D$2:$CX$500,COLUMNS($J78:CO78)+9,FALSE))</f>
        <v/>
      </c>
      <c r="CP78" t="str">
        <f>IF(ISBLANK(VLOOKUP($C78&amp;$D78&amp;$G78,Setup!$D$2:$CX$500,COLUMNS($J78:CP78)+9,FALSE)),"",VLOOKUP($C78&amp;$D78&amp;$G78,Setup!$D$2:$CX$500,COLUMNS($J78:CP78)+9,FALSE))</f>
        <v/>
      </c>
      <c r="CQ78" t="str">
        <f>IF(ISBLANK(VLOOKUP($C78&amp;$D78&amp;$G78,Setup!$D$2:$CX$500,COLUMNS($J78:CQ78)+9,FALSE)),"",VLOOKUP($C78&amp;$D78&amp;$G78,Setup!$D$2:$CX$500,COLUMNS($J78:CQ78)+9,FALSE))</f>
        <v/>
      </c>
      <c r="CR78" t="str">
        <f>IF(ISBLANK(VLOOKUP($C78&amp;$D78&amp;$G78,Setup!$D$2:$CX$500,COLUMNS($J78:CR78)+9,FALSE)),"",VLOOKUP($C78&amp;$D78&amp;$G78,Setup!$D$2:$CX$500,COLUMNS($J78:CR78)+9,FALSE))</f>
        <v/>
      </c>
      <c r="CS78" t="str">
        <f>IF(ISBLANK(VLOOKUP($C78&amp;$D78&amp;$G78,Setup!$D$2:$CX$500,COLUMNS($J78:CS78)+9,FALSE)),"",VLOOKUP($C78&amp;$D78&amp;$G78,Setup!$D$2:$CX$500,COLUMNS($J78:CS78)+9,FALSE))</f>
        <v/>
      </c>
      <c r="CT78" t="str">
        <f>IF(ISBLANK(VLOOKUP($C78&amp;$D78&amp;$G78,Setup!$D$2:$CX$500,COLUMNS($J78:CT78)+9,FALSE)),"",VLOOKUP($C78&amp;$D78&amp;$G78,Setup!$D$2:$CX$500,COLUMNS($J78:CT78)+9,FALSE))</f>
        <v/>
      </c>
      <c r="CU78" t="str">
        <f>IF(ISBLANK(VLOOKUP($C78&amp;$D78&amp;$G78,Setup!$D$2:$CX$500,COLUMNS($J78:CU78)+9,FALSE)),"",VLOOKUP($C78&amp;$D78&amp;$G78,Setup!$D$2:$CX$500,COLUMNS($J78:CU78)+9,FALSE))</f>
        <v/>
      </c>
    </row>
    <row r="79" spans="1:99" x14ac:dyDescent="0.25">
      <c r="A79" t="s">
        <v>515</v>
      </c>
      <c r="B79" t="s">
        <v>156</v>
      </c>
      <c r="C79" s="1" t="s">
        <v>24</v>
      </c>
      <c r="D79" s="1" t="s">
        <v>229</v>
      </c>
      <c r="E79" s="1" t="s">
        <v>629</v>
      </c>
      <c r="F79" s="1" t="s">
        <v>228</v>
      </c>
      <c r="G79" s="1" t="s">
        <v>194</v>
      </c>
      <c r="H79" s="1" t="s">
        <v>630</v>
      </c>
      <c r="I79" s="1" t="s">
        <v>626</v>
      </c>
      <c r="J79" t="str">
        <f>IF(ISBLANK(VLOOKUP($C79&amp;$D79&amp;$G79,Setup!$D$2:$CX$500,COLUMNS($J79:J79)+9,FALSE)),"",VLOOKUP($C79&amp;$D79&amp;$G79,Setup!$D$2:$CX$500,COLUMNS($J79:J79)+9,FALSE))</f>
        <v>精選商品</v>
      </c>
      <c r="K79" t="str">
        <f>IF(ISBLANK(VLOOKUP($C79&amp;$D79&amp;$G79,Setup!$D$2:$CX$500,COLUMNS($J79:K79)+9,FALSE)),"",VLOOKUP($C79&amp;$D79&amp;$G79,Setup!$D$2:$CX$500,COLUMNS($J79:K79)+9,FALSE))</f>
        <v>查看全部品牌 »</v>
      </c>
      <c r="L79" t="str">
        <f>IF(ISBLANK(VLOOKUP($C79&amp;$D79&amp;$G79,Setup!$D$2:$CX$500,COLUMNS($J79:L79)+9,FALSE)),"",VLOOKUP($C79&amp;$D79&amp;$G79,Setup!$D$2:$CX$500,COLUMNS($J79:L79)+9,FALSE))</f>
        <v/>
      </c>
      <c r="M79" t="str">
        <f>IF(ISBLANK(VLOOKUP($C79&amp;$D79&amp;$G79,Setup!$D$2:$CX$500,COLUMNS($J79:M79)+9,FALSE)),"",VLOOKUP($C79&amp;$D79&amp;$G79,Setup!$D$2:$CX$500,COLUMNS($J79:M79)+9,FALSE))</f>
        <v/>
      </c>
      <c r="N79" t="str">
        <f>IF(ISBLANK(VLOOKUP($C79&amp;$D79&amp;$G79,Setup!$D$2:$CX$500,COLUMNS($J79:N79)+9,FALSE)),"",VLOOKUP($C79&amp;$D79&amp;$G79,Setup!$D$2:$CX$500,COLUMNS($J79:N79)+9,FALSE))</f>
        <v/>
      </c>
      <c r="O79" t="str">
        <f>IF(ISBLANK(VLOOKUP($C79&amp;$D79&amp;$G79,Setup!$D$2:$CX$500,COLUMNS($J79:O79)+9,FALSE)),"",VLOOKUP($C79&amp;$D79&amp;$G79,Setup!$D$2:$CX$500,COLUMNS($J79:O79)+9,FALSE))</f>
        <v/>
      </c>
      <c r="P79" t="str">
        <f>IF(ISBLANK(VLOOKUP($C79&amp;$D79&amp;$G79,Setup!$D$2:$CX$500,COLUMNS($J79:P79)+9,FALSE)),"",VLOOKUP($C79&amp;$D79&amp;$G79,Setup!$D$2:$CX$500,COLUMNS($J79:P79)+9,FALSE))</f>
        <v/>
      </c>
      <c r="Q79" t="str">
        <f>IF(ISBLANK(VLOOKUP($C79&amp;$D79&amp;$G79,Setup!$D$2:$CX$500,COLUMNS($J79:Q79)+9,FALSE)),"",VLOOKUP($C79&amp;$D79&amp;$G79,Setup!$D$2:$CX$500,COLUMNS($J79:Q79)+9,FALSE))</f>
        <v/>
      </c>
      <c r="R79" t="str">
        <f>IF(ISBLANK(VLOOKUP($C79&amp;$D79&amp;$G79,Setup!$D$2:$CX$500,COLUMNS($J79:R79)+9,FALSE)),"",VLOOKUP($C79&amp;$D79&amp;$G79,Setup!$D$2:$CX$500,COLUMNS($J79:R79)+9,FALSE))</f>
        <v/>
      </c>
      <c r="S79" t="str">
        <f>IF(ISBLANK(VLOOKUP($C79&amp;$D79&amp;$G79,Setup!$D$2:$CX$500,COLUMNS($J79:S79)+9,FALSE)),"",VLOOKUP($C79&amp;$D79&amp;$G79,Setup!$D$2:$CX$500,COLUMNS($J79:S79)+9,FALSE))</f>
        <v/>
      </c>
      <c r="T79" t="str">
        <f>IF(ISBLANK(VLOOKUP($C79&amp;$D79&amp;$G79,Setup!$D$2:$CX$500,COLUMNS($J79:T79)+9,FALSE)),"",VLOOKUP($C79&amp;$D79&amp;$G79,Setup!$D$2:$CX$500,COLUMNS($J79:T79)+9,FALSE))</f>
        <v>點點折現</v>
      </c>
      <c r="U79" t="str">
        <f>IF(ISBLANK(VLOOKUP($C79&amp;$D79&amp;$G79,Setup!$D$2:$CX$500,COLUMNS($J79:U79)+9,FALSE)),"",VLOOKUP($C79&amp;$D79&amp;$G79,Setup!$D$2:$CX$500,COLUMNS($J79:U79)+9,FALSE))</f>
        <v>禮品禮券</v>
      </c>
      <c r="V79" t="str">
        <f>IF(ISBLANK(VLOOKUP($C79&amp;$D79&amp;$G79,Setup!$D$2:$CX$500,COLUMNS($J79:V79)+9,FALSE)),"",VLOOKUP($C79&amp;$D79&amp;$G79,Setup!$D$2:$CX$500,COLUMNS($J79:V79)+9,FALSE))</f>
        <v>電子票券</v>
      </c>
      <c r="W79" t="str">
        <f>IF(ISBLANK(VLOOKUP($C79&amp;$D79&amp;$G79,Setup!$D$2:$CX$500,COLUMNS($J79:W79)+9,FALSE)),"",VLOOKUP($C79&amp;$D79&amp;$G79,Setup!$D$2:$CX$500,COLUMNS($J79:W79)+9,FALSE))</f>
        <v>愛心捐款</v>
      </c>
      <c r="X79" t="str">
        <f>IF(ISBLANK(VLOOKUP($C79&amp;$D79&amp;$G79,Setup!$D$2:$CX$500,COLUMNS($J79:X79)+9,FALSE)),"",VLOOKUP($C79&amp;$D79&amp;$G79,Setup!$D$2:$CX$500,COLUMNS($J79:X79)+9,FALSE))</f>
        <v>帳單折抵</v>
      </c>
      <c r="Y79" t="str">
        <f>IF(ISBLANK(VLOOKUP($C79&amp;$D79&amp;$G79,Setup!$D$2:$CX$500,COLUMNS($J79:Y79)+9,FALSE)),"",VLOOKUP($C79&amp;$D79&amp;$G79,Setup!$D$2:$CX$500,COLUMNS($J79:Y79)+9,FALSE))</f>
        <v>消費折抵</v>
      </c>
      <c r="Z79" t="str">
        <f>IF(ISBLANK(VLOOKUP($C79&amp;$D79&amp;$G79,Setup!$D$2:$CX$500,COLUMNS($J79:Z79)+9,FALSE)),"",VLOOKUP($C79&amp;$D79&amp;$G79,Setup!$D$2:$CX$500,COLUMNS($J79:Z79)+9,FALSE))</f>
        <v>查看全部 »</v>
      </c>
      <c r="AA79" t="str">
        <f>IF(ISBLANK(VLOOKUP($C79&amp;$D79&amp;$G79,Setup!$D$2:$CX$500,COLUMNS($J79:AA79)+9,FALSE)),"",VLOOKUP($C79&amp;$D79&amp;$G79,Setup!$D$2:$CX$500,COLUMNS($J79:AA79)+9,FALSE))</f>
        <v/>
      </c>
      <c r="AB79" t="str">
        <f>IF(ISBLANK(VLOOKUP($C79&amp;$D79&amp;$G79,Setup!$D$2:$CX$500,COLUMNS($J79:AB79)+9,FALSE)),"",VLOOKUP($C79&amp;$D79&amp;$G79,Setup!$D$2:$CX$500,COLUMNS($J79:AB79)+9,FALSE))</f>
        <v/>
      </c>
      <c r="AC79" t="str">
        <f>IF(ISBLANK(VLOOKUP($C79&amp;$D79&amp;$G79,Setup!$D$2:$CX$500,COLUMNS($J79:AC79)+9,FALSE)),"",VLOOKUP($C79&amp;$D79&amp;$G79,Setup!$D$2:$CX$500,COLUMNS($J79:AC79)+9,FALSE))</f>
        <v/>
      </c>
      <c r="AD79" t="str">
        <f>IF(ISBLANK(VLOOKUP($C79&amp;$D79&amp;$G79,Setup!$D$2:$CX$500,COLUMNS($J79:AD79)+9,FALSE)),"",VLOOKUP($C79&amp;$D79&amp;$G79,Setup!$D$2:$CX$500,COLUMNS($J79:AD79)+9,FALSE))</f>
        <v>點數轉換</v>
      </c>
      <c r="AE79" t="str">
        <f>IF(ISBLANK(VLOOKUP($C79&amp;$D79&amp;$G79,Setup!$D$2:$CX$500,COLUMNS($J79:AE79)+9,FALSE)),"",VLOOKUP($C79&amp;$D79&amp;$G79,Setup!$D$2:$CX$500,COLUMNS($J79:AE79)+9,FALSE))</f>
        <v>點數轉換</v>
      </c>
      <c r="AF79" t="str">
        <f>IF(ISBLANK(VLOOKUP($C79&amp;$D79&amp;$G79,Setup!$D$2:$CX$500,COLUMNS($J79:AF79)+9,FALSE)),"",VLOOKUP($C79&amp;$D79&amp;$G79,Setup!$D$2:$CX$500,COLUMNS($J79:AF79)+9,FALSE))</f>
        <v/>
      </c>
      <c r="AG79" t="str">
        <f>IF(ISBLANK(VLOOKUP($C79&amp;$D79&amp;$G79,Setup!$D$2:$CX$500,COLUMNS($J79:AG79)+9,FALSE)),"",VLOOKUP($C79&amp;$D79&amp;$G79,Setup!$D$2:$CX$500,COLUMNS($J79:AG79)+9,FALSE))</f>
        <v/>
      </c>
      <c r="AH79" t="str">
        <f>IF(ISBLANK(VLOOKUP($C79&amp;$D79&amp;$G79,Setup!$D$2:$CX$500,COLUMNS($J79:AH79)+9,FALSE)),"",VLOOKUP($C79&amp;$D79&amp;$G79,Setup!$D$2:$CX$500,COLUMNS($J79:AH79)+9,FALSE))</f>
        <v/>
      </c>
      <c r="AI79" t="str">
        <f>IF(ISBLANK(VLOOKUP($C79&amp;$D79&amp;$G79,Setup!$D$2:$CX$500,COLUMNS($J79:AI79)+9,FALSE)),"",VLOOKUP($C79&amp;$D79&amp;$G79,Setup!$D$2:$CX$500,COLUMNS($J79:AI79)+9,FALSE))</f>
        <v/>
      </c>
      <c r="AJ79" t="str">
        <f>IF(ISBLANK(VLOOKUP($C79&amp;$D79&amp;$G79,Setup!$D$2:$CX$500,COLUMNS($J79:AJ79)+9,FALSE)),"",VLOOKUP($C79&amp;$D79&amp;$G79,Setup!$D$2:$CX$500,COLUMNS($J79:AJ79)+9,FALSE))</f>
        <v/>
      </c>
      <c r="AK79" t="str">
        <f>IF(ISBLANK(VLOOKUP($C79&amp;$D79&amp;$G79,Setup!$D$2:$CX$500,COLUMNS($J79:AK79)+9,FALSE)),"",VLOOKUP($C79&amp;$D79&amp;$G79,Setup!$D$2:$CX$500,COLUMNS($J79:AK79)+9,FALSE))</f>
        <v/>
      </c>
      <c r="AL79" t="str">
        <f>IF(ISBLANK(VLOOKUP($C79&amp;$D79&amp;$G79,Setup!$D$2:$CX$500,COLUMNS($J79:AL79)+9,FALSE)),"",VLOOKUP($C79&amp;$D79&amp;$G79,Setup!$D$2:$CX$500,COLUMNS($J79:AL79)+9,FALSE))</f>
        <v/>
      </c>
      <c r="AM79" t="str">
        <f>IF(ISBLANK(VLOOKUP($C79&amp;$D79&amp;$G79,Setup!$D$2:$CX$500,COLUMNS($J79:AM79)+9,FALSE)),"",VLOOKUP($C79&amp;$D79&amp;$G79,Setup!$D$2:$CX$500,COLUMNS($J79:AM79)+9,FALSE))</f>
        <v/>
      </c>
      <c r="AN79" t="str">
        <f>IF(ISBLANK(VLOOKUP($C79&amp;$D79&amp;$G79,Setup!$D$2:$CX$500,COLUMNS($J79:AN79)+9,FALSE)),"",VLOOKUP($C79&amp;$D79&amp;$G79,Setup!$D$2:$CX$500,COLUMNS($J79:AN79)+9,FALSE))</f>
        <v>即時兌點</v>
      </c>
      <c r="AO79" t="str">
        <f>IF(ISBLANK(VLOOKUP($C79&amp;$D79&amp;$G79,Setup!$D$2:$CX$500,COLUMNS($J79:AO79)+9,FALSE)),"",VLOOKUP($C79&amp;$D79&amp;$G79,Setup!$D$2:$CX$500,COLUMNS($J79:AO79)+9,FALSE))</f>
        <v>紅利折現</v>
      </c>
      <c r="AP79" t="str">
        <f>IF(ISBLANK(VLOOKUP($C79&amp;$D79&amp;$G79,Setup!$D$2:$CX$500,COLUMNS($J79:AP79)+9,FALSE)),"",VLOOKUP($C79&amp;$D79&amp;$G79,Setup!$D$2:$CX$500,COLUMNS($J79:AP79)+9,FALSE))</f>
        <v>停車折抵</v>
      </c>
      <c r="AQ79" t="str">
        <f>IF(ISBLANK(VLOOKUP($C79&amp;$D79&amp;$G79,Setup!$D$2:$CX$500,COLUMNS($J79:AQ79)+9,FALSE)),"",VLOOKUP($C79&amp;$D79&amp;$G79,Setup!$D$2:$CX$500,COLUMNS($J79:AQ79)+9,FALSE))</f>
        <v>旅遊加值</v>
      </c>
      <c r="AR79" t="str">
        <f>IF(ISBLANK(VLOOKUP($C79&amp;$D79&amp;$G79,Setup!$D$2:$CX$500,COLUMNS($J79:AR79)+9,FALSE)),"",VLOOKUP($C79&amp;$D79&amp;$G79,Setup!$D$2:$CX$500,COLUMNS($J79:AR79)+9,FALSE))</f>
        <v>便利超商</v>
      </c>
      <c r="AS79" t="str">
        <f>IF(ISBLANK(VLOOKUP($C79&amp;$D79&amp;$G79,Setup!$D$2:$CX$500,COLUMNS($J79:AS79)+9,FALSE)),"",VLOOKUP($C79&amp;$D79&amp;$G79,Setup!$D$2:$CX$500,COLUMNS($J79:AS79)+9,FALSE))</f>
        <v>高鐵升等</v>
      </c>
      <c r="AT79" t="str">
        <f>IF(ISBLANK(VLOOKUP($C79&amp;$D79&amp;$G79,Setup!$D$2:$CX$500,COLUMNS($J79:AT79)+9,FALSE)),"",VLOOKUP($C79&amp;$D79&amp;$G79,Setup!$D$2:$CX$500,COLUMNS($J79:AT79)+9,FALSE))</f>
        <v>查看全部»</v>
      </c>
      <c r="AU79" t="str">
        <f>IF(ISBLANK(VLOOKUP($C79&amp;$D79&amp;$G79,Setup!$D$2:$CX$500,COLUMNS($J79:AU79)+9,FALSE)),"",VLOOKUP($C79&amp;$D79&amp;$G79,Setup!$D$2:$CX$500,COLUMNS($J79:AU79)+9,FALSE))</f>
        <v/>
      </c>
      <c r="AV79" t="str">
        <f>IF(ISBLANK(VLOOKUP($C79&amp;$D79&amp;$G79,Setup!$D$2:$CX$500,COLUMNS($J79:AV79)+9,FALSE)),"",VLOOKUP($C79&amp;$D79&amp;$G79,Setup!$D$2:$CX$500,COLUMNS($J79:AV79)+9,FALSE))</f>
        <v/>
      </c>
      <c r="AW79" t="str">
        <f>IF(ISBLANK(VLOOKUP($C79&amp;$D79&amp;$G79,Setup!$D$2:$CX$500,COLUMNS($J79:AW79)+9,FALSE)),"",VLOOKUP($C79&amp;$D79&amp;$G79,Setup!$D$2:$CX$500,COLUMNS($J79:AW79)+9,FALSE))</f>
        <v/>
      </c>
      <c r="AX79" t="str">
        <f>IF(ISBLANK(VLOOKUP($C79&amp;$D79&amp;$G79,Setup!$D$2:$CX$500,COLUMNS($J79:AX79)+9,FALSE)),"",VLOOKUP($C79&amp;$D79&amp;$G79,Setup!$D$2:$CX$500,COLUMNS($J79:AX79)+9,FALSE))</f>
        <v>貴賓禮遇</v>
      </c>
      <c r="AY79" t="str">
        <f>IF(ISBLANK(VLOOKUP($C79&amp;$D79&amp;$G79,Setup!$D$2:$CX$500,COLUMNS($J79:AY79)+9,FALSE)),"",VLOOKUP($C79&amp;$D79&amp;$G79,Setup!$D$2:$CX$500,COLUMNS($J79:AY79)+9,FALSE))</f>
        <v>Citi World Privileges</v>
      </c>
      <c r="AZ79" t="str">
        <f>IF(ISBLANK(VLOOKUP($C79&amp;$D79&amp;$G79,Setup!$D$2:$CX$500,COLUMNS($J79:AZ79)+9,FALSE)),"",VLOOKUP($C79&amp;$D79&amp;$G79,Setup!$D$2:$CX$500,COLUMNS($J79:AZ79)+9,FALSE))</f>
        <v>品味購物</v>
      </c>
      <c r="BA79" t="str">
        <f>IF(ISBLANK(VLOOKUP($C79&amp;$D79&amp;$G79,Setup!$D$2:$CX$500,COLUMNS($J79:BA79)+9,FALSE)),"",VLOOKUP($C79&amp;$D79&amp;$G79,Setup!$D$2:$CX$500,COLUMNS($J79:BA79)+9,FALSE))</f>
        <v>品味饗宴</v>
      </c>
      <c r="BB79" t="str">
        <f>IF(ISBLANK(VLOOKUP($C79&amp;$D79&amp;$G79,Setup!$D$2:$CX$500,COLUMNS($J79:BB79)+9,FALSE)),"",VLOOKUP($C79&amp;$D79&amp;$G79,Setup!$D$2:$CX$500,COLUMNS($J79:BB79)+9,FALSE))</f>
        <v>品味旅遊</v>
      </c>
      <c r="BC79" t="str">
        <f>IF(ISBLANK(VLOOKUP($C79&amp;$D79&amp;$G79,Setup!$D$2:$CX$500,COLUMNS($J79:BC79)+9,FALSE)),"",VLOOKUP($C79&amp;$D79&amp;$G79,Setup!$D$2:$CX$500,COLUMNS($J79:BC79)+9,FALSE))</f>
        <v>查看全部»</v>
      </c>
      <c r="BD79" t="str">
        <f>IF(ISBLANK(VLOOKUP($C79&amp;$D79&amp;$G79,Setup!$D$2:$CX$500,COLUMNS($J79:BD79)+9,FALSE)),"",VLOOKUP($C79&amp;$D79&amp;$G79,Setup!$D$2:$CX$500,COLUMNS($J79:BD79)+9,FALSE))</f>
        <v/>
      </c>
      <c r="BE79" t="str">
        <f>IF(ISBLANK(VLOOKUP($C79&amp;$D79&amp;$G79,Setup!$D$2:$CX$500,COLUMNS($J79:BE79)+9,FALSE)),"",VLOOKUP($C79&amp;$D79&amp;$G79,Setup!$D$2:$CX$500,COLUMNS($J79:BE79)+9,FALSE))</f>
        <v/>
      </c>
      <c r="BF79" t="str">
        <f>IF(ISBLANK(VLOOKUP($C79&amp;$D79&amp;$G79,Setup!$D$2:$CX$500,COLUMNS($J79:BF79)+9,FALSE)),"",VLOOKUP($C79&amp;$D79&amp;$G79,Setup!$D$2:$CX$500,COLUMNS($J79:BF79)+9,FALSE))</f>
        <v/>
      </c>
      <c r="BG79" t="str">
        <f>IF(ISBLANK(VLOOKUP($C79&amp;$D79&amp;$G79,Setup!$D$2:$CX$500,COLUMNS($J79:BG79)+9,FALSE)),"",VLOOKUP($C79&amp;$D79&amp;$G79,Setup!$D$2:$CX$500,COLUMNS($J79:BG79)+9,FALSE))</f>
        <v/>
      </c>
      <c r="BH79" t="str">
        <f>IF(ISBLANK(VLOOKUP($C79&amp;$D79&amp;$G79,Setup!$D$2:$CX$500,COLUMNS($J79:BH79)+9,FALSE)),"",VLOOKUP($C79&amp;$D79&amp;$G79,Setup!$D$2:$CX$500,COLUMNS($J79:BH79)+9,FALSE))</f>
        <v/>
      </c>
      <c r="BI79" t="str">
        <f>IF(ISBLANK(VLOOKUP($C79&amp;$D79&amp;$G79,Setup!$D$2:$CX$500,COLUMNS($J79:BI79)+9,FALSE)),"",VLOOKUP($C79&amp;$D79&amp;$G79,Setup!$D$2:$CX$500,COLUMNS($J79:BI79)+9,FALSE))</f>
        <v/>
      </c>
      <c r="BJ79" t="str">
        <f>IF(ISBLANK(VLOOKUP($C79&amp;$D79&amp;$G79,Setup!$D$2:$CX$500,COLUMNS($J79:BJ79)+9,FALSE)),"",VLOOKUP($C79&amp;$D79&amp;$G79,Setup!$D$2:$CX$500,COLUMNS($J79:BJ79)+9,FALSE))</f>
        <v/>
      </c>
      <c r="BK79" t="str">
        <f>IF(ISBLANK(VLOOKUP($C79&amp;$D79&amp;$G79,Setup!$D$2:$CX$500,COLUMNS($J79:BK79)+9,FALSE)),"",VLOOKUP($C79&amp;$D79&amp;$G79,Setup!$D$2:$CX$500,COLUMNS($J79:BK79)+9,FALSE))</f>
        <v/>
      </c>
      <c r="BL79" t="str">
        <f>IF(ISBLANK(VLOOKUP($C79&amp;$D79&amp;$G79,Setup!$D$2:$CX$500,COLUMNS($J79:BL79)+9,FALSE)),"",VLOOKUP($C79&amp;$D79&amp;$G79,Setup!$D$2:$CX$500,COLUMNS($J79:BL79)+9,FALSE))</f>
        <v/>
      </c>
      <c r="BM79" t="str">
        <f>IF(ISBLANK(VLOOKUP($C79&amp;$D79&amp;$G79,Setup!$D$2:$CX$500,COLUMNS($J79:BM79)+9,FALSE)),"",VLOOKUP($C79&amp;$D79&amp;$G79,Setup!$D$2:$CX$500,COLUMNS($J79:BM79)+9,FALSE))</f>
        <v/>
      </c>
      <c r="BN79" t="str">
        <f>IF(ISBLANK(VLOOKUP($C79&amp;$D79&amp;$G79,Setup!$D$2:$CX$500,COLUMNS($J79:BN79)+9,FALSE)),"",VLOOKUP($C79&amp;$D79&amp;$G79,Setup!$D$2:$CX$500,COLUMNS($J79:BN79)+9,FALSE))</f>
        <v/>
      </c>
      <c r="BO79" t="str">
        <f>IF(ISBLANK(VLOOKUP($C79&amp;$D79&amp;$G79,Setup!$D$2:$CX$500,COLUMNS($J79:BO79)+9,FALSE)),"",VLOOKUP($C79&amp;$D79&amp;$G79,Setup!$D$2:$CX$500,COLUMNS($J79:BO79)+9,FALSE))</f>
        <v/>
      </c>
      <c r="BP79" t="str">
        <f>IF(ISBLANK(VLOOKUP($C79&amp;$D79&amp;$G79,Setup!$D$2:$CX$500,COLUMNS($J79:BP79)+9,FALSE)),"",VLOOKUP($C79&amp;$D79&amp;$G79,Setup!$D$2:$CX$500,COLUMNS($J79:BP79)+9,FALSE))</f>
        <v/>
      </c>
      <c r="BQ79" t="str">
        <f>IF(ISBLANK(VLOOKUP($C79&amp;$D79&amp;$G79,Setup!$D$2:$CX$500,COLUMNS($J79:BQ79)+9,FALSE)),"",VLOOKUP($C79&amp;$D79&amp;$G79,Setup!$D$2:$CX$500,COLUMNS($J79:BQ79)+9,FALSE))</f>
        <v/>
      </c>
      <c r="BR79" t="str">
        <f>IF(ISBLANK(VLOOKUP($C79&amp;$D79&amp;$G79,Setup!$D$2:$CX$500,COLUMNS($J79:BR79)+9,FALSE)),"",VLOOKUP($C79&amp;$D79&amp;$G79,Setup!$D$2:$CX$500,COLUMNS($J79:BR79)+9,FALSE))</f>
        <v/>
      </c>
      <c r="BS79" t="str">
        <f>IF(ISBLANK(VLOOKUP($C79&amp;$D79&amp;$G79,Setup!$D$2:$CX$500,COLUMNS($J79:BS79)+9,FALSE)),"",VLOOKUP($C79&amp;$D79&amp;$G79,Setup!$D$2:$CX$500,COLUMNS($J79:BS79)+9,FALSE))</f>
        <v/>
      </c>
      <c r="BT79" t="str">
        <f>IF(ISBLANK(VLOOKUP($C79&amp;$D79&amp;$G79,Setup!$D$2:$CX$500,COLUMNS($J79:BT79)+9,FALSE)),"",VLOOKUP($C79&amp;$D79&amp;$G79,Setup!$D$2:$CX$500,COLUMNS($J79:BT79)+9,FALSE))</f>
        <v/>
      </c>
      <c r="BU79" t="str">
        <f>IF(ISBLANK(VLOOKUP($C79&amp;$D79&amp;$G79,Setup!$D$2:$CX$500,COLUMNS($J79:BU79)+9,FALSE)),"",VLOOKUP($C79&amp;$D79&amp;$G79,Setup!$D$2:$CX$500,COLUMNS($J79:BU79)+9,FALSE))</f>
        <v/>
      </c>
      <c r="BV79" t="str">
        <f>IF(ISBLANK(VLOOKUP($C79&amp;$D79&amp;$G79,Setup!$D$2:$CX$500,COLUMNS($J79:BV79)+9,FALSE)),"",VLOOKUP($C79&amp;$D79&amp;$G79,Setup!$D$2:$CX$500,COLUMNS($J79:BV79)+9,FALSE))</f>
        <v/>
      </c>
      <c r="BW79" t="str">
        <f>IF(ISBLANK(VLOOKUP($C79&amp;$D79&amp;$G79,Setup!$D$2:$CX$500,COLUMNS($J79:BW79)+9,FALSE)),"",VLOOKUP($C79&amp;$D79&amp;$G79,Setup!$D$2:$CX$500,COLUMNS($J79:BW79)+9,FALSE))</f>
        <v/>
      </c>
      <c r="BX79" t="str">
        <f>IF(ISBLANK(VLOOKUP($C79&amp;$D79&amp;$G79,Setup!$D$2:$CX$500,COLUMNS($J79:BX79)+9,FALSE)),"",VLOOKUP($C79&amp;$D79&amp;$G79,Setup!$D$2:$CX$500,COLUMNS($J79:BX79)+9,FALSE))</f>
        <v/>
      </c>
      <c r="BY79" t="str">
        <f>IF(ISBLANK(VLOOKUP($C79&amp;$D79&amp;$G79,Setup!$D$2:$CX$500,COLUMNS($J79:BY79)+9,FALSE)),"",VLOOKUP($C79&amp;$D79&amp;$G79,Setup!$D$2:$CX$500,COLUMNS($J79:BY79)+9,FALSE))</f>
        <v/>
      </c>
      <c r="BZ79" t="str">
        <f>IF(ISBLANK(VLOOKUP($C79&amp;$D79&amp;$G79,Setup!$D$2:$CX$500,COLUMNS($J79:BZ79)+9,FALSE)),"",VLOOKUP($C79&amp;$D79&amp;$G79,Setup!$D$2:$CX$500,COLUMNS($J79:BZ79)+9,FALSE))</f>
        <v/>
      </c>
      <c r="CA79" t="str">
        <f>IF(ISBLANK(VLOOKUP($C79&amp;$D79&amp;$G79,Setup!$D$2:$CX$500,COLUMNS($J79:CA79)+9,FALSE)),"",VLOOKUP($C79&amp;$D79&amp;$G79,Setup!$D$2:$CX$500,COLUMNS($J79:CA79)+9,FALSE))</f>
        <v/>
      </c>
      <c r="CB79" t="str">
        <f>IF(ISBLANK(VLOOKUP($C79&amp;$D79&amp;$G79,Setup!$D$2:$CX$500,COLUMNS($J79:CB79)+9,FALSE)),"",VLOOKUP($C79&amp;$D79&amp;$G79,Setup!$D$2:$CX$500,COLUMNS($J79:CB79)+9,FALSE))</f>
        <v/>
      </c>
      <c r="CC79" t="str">
        <f>IF(ISBLANK(VLOOKUP($C79&amp;$D79&amp;$G79,Setup!$D$2:$CX$500,COLUMNS($J79:CC79)+9,FALSE)),"",VLOOKUP($C79&amp;$D79&amp;$G79,Setup!$D$2:$CX$500,COLUMNS($J79:CC79)+9,FALSE))</f>
        <v/>
      </c>
      <c r="CD79" t="str">
        <f>IF(ISBLANK(VLOOKUP($C79&amp;$D79&amp;$G79,Setup!$D$2:$CX$500,COLUMNS($J79:CD79)+9,FALSE)),"",VLOOKUP($C79&amp;$D79&amp;$G79,Setup!$D$2:$CX$500,COLUMNS($J79:CD79)+9,FALSE))</f>
        <v/>
      </c>
      <c r="CE79" t="str">
        <f>IF(ISBLANK(VLOOKUP($C79&amp;$D79&amp;$G79,Setup!$D$2:$CX$500,COLUMNS($J79:CE79)+9,FALSE)),"",VLOOKUP($C79&amp;$D79&amp;$G79,Setup!$D$2:$CX$500,COLUMNS($J79:CE79)+9,FALSE))</f>
        <v/>
      </c>
      <c r="CF79" t="str">
        <f>IF(ISBLANK(VLOOKUP($C79&amp;$D79&amp;$G79,Setup!$D$2:$CX$500,COLUMNS($J79:CF79)+9,FALSE)),"",VLOOKUP($C79&amp;$D79&amp;$G79,Setup!$D$2:$CX$500,COLUMNS($J79:CF79)+9,FALSE))</f>
        <v/>
      </c>
      <c r="CG79" t="str">
        <f>IF(ISBLANK(VLOOKUP($C79&amp;$D79&amp;$G79,Setup!$D$2:$CX$500,COLUMNS($J79:CG79)+9,FALSE)),"",VLOOKUP($C79&amp;$D79&amp;$G79,Setup!$D$2:$CX$500,COLUMNS($J79:CG79)+9,FALSE))</f>
        <v/>
      </c>
      <c r="CH79" t="str">
        <f>IF(ISBLANK(VLOOKUP($C79&amp;$D79&amp;$G79,Setup!$D$2:$CX$500,COLUMNS($J79:CH79)+9,FALSE)),"",VLOOKUP($C79&amp;$D79&amp;$G79,Setup!$D$2:$CX$500,COLUMNS($J79:CH79)+9,FALSE))</f>
        <v/>
      </c>
      <c r="CI79" t="str">
        <f>IF(ISBLANK(VLOOKUP($C79&amp;$D79&amp;$G79,Setup!$D$2:$CX$500,COLUMNS($J79:CI79)+9,FALSE)),"",VLOOKUP($C79&amp;$D79&amp;$G79,Setup!$D$2:$CX$500,COLUMNS($J79:CI79)+9,FALSE))</f>
        <v/>
      </c>
      <c r="CJ79" t="str">
        <f>IF(ISBLANK(VLOOKUP($C79&amp;$D79&amp;$G79,Setup!$D$2:$CX$500,COLUMNS($J79:CJ79)+9,FALSE)),"",VLOOKUP($C79&amp;$D79&amp;$G79,Setup!$D$2:$CX$500,COLUMNS($J79:CJ79)+9,FALSE))</f>
        <v/>
      </c>
      <c r="CK79" t="str">
        <f>IF(ISBLANK(VLOOKUP($C79&amp;$D79&amp;$G79,Setup!$D$2:$CX$500,COLUMNS($J79:CK79)+9,FALSE)),"",VLOOKUP($C79&amp;$D79&amp;$G79,Setup!$D$2:$CX$500,COLUMNS($J79:CK79)+9,FALSE))</f>
        <v/>
      </c>
      <c r="CL79" t="str">
        <f>IF(ISBLANK(VLOOKUP($C79&amp;$D79&amp;$G79,Setup!$D$2:$CX$500,COLUMNS($J79:CL79)+9,FALSE)),"",VLOOKUP($C79&amp;$D79&amp;$G79,Setup!$D$2:$CX$500,COLUMNS($J79:CL79)+9,FALSE))</f>
        <v/>
      </c>
      <c r="CM79" t="str">
        <f>IF(ISBLANK(VLOOKUP($C79&amp;$D79&amp;$G79,Setup!$D$2:$CX$500,COLUMNS($J79:CM79)+9,FALSE)),"",VLOOKUP($C79&amp;$D79&amp;$G79,Setup!$D$2:$CX$500,COLUMNS($J79:CM79)+9,FALSE))</f>
        <v/>
      </c>
      <c r="CN79" t="str">
        <f>IF(ISBLANK(VLOOKUP($C79&amp;$D79&amp;$G79,Setup!$D$2:$CX$500,COLUMNS($J79:CN79)+9,FALSE)),"",VLOOKUP($C79&amp;$D79&amp;$G79,Setup!$D$2:$CX$500,COLUMNS($J79:CN79)+9,FALSE))</f>
        <v/>
      </c>
      <c r="CO79" t="str">
        <f>IF(ISBLANK(VLOOKUP($C79&amp;$D79&amp;$G79,Setup!$D$2:$CX$500,COLUMNS($J79:CO79)+9,FALSE)),"",VLOOKUP($C79&amp;$D79&amp;$G79,Setup!$D$2:$CX$500,COLUMNS($J79:CO79)+9,FALSE))</f>
        <v/>
      </c>
      <c r="CP79" t="str">
        <f>IF(ISBLANK(VLOOKUP($C79&amp;$D79&amp;$G79,Setup!$D$2:$CX$500,COLUMNS($J79:CP79)+9,FALSE)),"",VLOOKUP($C79&amp;$D79&amp;$G79,Setup!$D$2:$CX$500,COLUMNS($J79:CP79)+9,FALSE))</f>
        <v/>
      </c>
      <c r="CQ79" t="str">
        <f>IF(ISBLANK(VLOOKUP($C79&amp;$D79&amp;$G79,Setup!$D$2:$CX$500,COLUMNS($J79:CQ79)+9,FALSE)),"",VLOOKUP($C79&amp;$D79&amp;$G79,Setup!$D$2:$CX$500,COLUMNS($J79:CQ79)+9,FALSE))</f>
        <v/>
      </c>
      <c r="CR79" t="str">
        <f>IF(ISBLANK(VLOOKUP($C79&amp;$D79&amp;$G79,Setup!$D$2:$CX$500,COLUMNS($J79:CR79)+9,FALSE)),"",VLOOKUP($C79&amp;$D79&amp;$G79,Setup!$D$2:$CX$500,COLUMNS($J79:CR79)+9,FALSE))</f>
        <v/>
      </c>
      <c r="CS79" t="str">
        <f>IF(ISBLANK(VLOOKUP($C79&amp;$D79&amp;$G79,Setup!$D$2:$CX$500,COLUMNS($J79:CS79)+9,FALSE)),"",VLOOKUP($C79&amp;$D79&amp;$G79,Setup!$D$2:$CX$500,COLUMNS($J79:CS79)+9,FALSE))</f>
        <v/>
      </c>
      <c r="CT79" t="str">
        <f>IF(ISBLANK(VLOOKUP($C79&amp;$D79&amp;$G79,Setup!$D$2:$CX$500,COLUMNS($J79:CT79)+9,FALSE)),"",VLOOKUP($C79&amp;$D79&amp;$G79,Setup!$D$2:$CX$500,COLUMNS($J79:CT79)+9,FALSE))</f>
        <v/>
      </c>
      <c r="CU79" t="str">
        <f>IF(ISBLANK(VLOOKUP($C79&amp;$D79&amp;$G79,Setup!$D$2:$CX$500,COLUMNS($J79:CU79)+9,FALSE)),"",VLOOKUP($C79&amp;$D79&amp;$G79,Setup!$D$2:$CX$500,COLUMNS($J79:CU79)+9,FALSE))</f>
        <v/>
      </c>
    </row>
    <row r="80" spans="1:99" x14ac:dyDescent="0.25">
      <c r="A80" t="s">
        <v>515</v>
      </c>
      <c r="B80" t="s">
        <v>156</v>
      </c>
      <c r="C80" s="1" t="s">
        <v>24</v>
      </c>
      <c r="D80" s="1" t="s">
        <v>232</v>
      </c>
      <c r="E80" s="1" t="s">
        <v>631</v>
      </c>
      <c r="F80" s="1" t="s">
        <v>228</v>
      </c>
      <c r="G80" s="1" t="s">
        <v>194</v>
      </c>
      <c r="H80" s="1" t="s">
        <v>632</v>
      </c>
      <c r="I80" s="1" t="s">
        <v>626</v>
      </c>
      <c r="J80" t="str">
        <f>IF(ISBLANK(VLOOKUP($C80&amp;$D80&amp;$G80,Setup!$D$2:$CX$500,COLUMNS($J80:J80)+9,FALSE)),"",VLOOKUP($C80&amp;$D80&amp;$G80,Setup!$D$2:$CX$500,COLUMNS($J80:J80)+9,FALSE))</f>
        <v>精選商品</v>
      </c>
      <c r="K80" t="str">
        <f>IF(ISBLANK(VLOOKUP($C80&amp;$D80&amp;$G80,Setup!$D$2:$CX$500,COLUMNS($J80:K80)+9,FALSE)),"",VLOOKUP($C80&amp;$D80&amp;$G80,Setup!$D$2:$CX$500,COLUMNS($J80:K80)+9,FALSE))</f>
        <v>查看全部品牌 »</v>
      </c>
      <c r="L80" t="str">
        <f>IF(ISBLANK(VLOOKUP($C80&amp;$D80&amp;$G80,Setup!$D$2:$CX$500,COLUMNS($J80:L80)+9,FALSE)),"",VLOOKUP($C80&amp;$D80&amp;$G80,Setup!$D$2:$CX$500,COLUMNS($J80:L80)+9,FALSE))</f>
        <v/>
      </c>
      <c r="M80" t="str">
        <f>IF(ISBLANK(VLOOKUP($C80&amp;$D80&amp;$G80,Setup!$D$2:$CX$500,COLUMNS($J80:M80)+9,FALSE)),"",VLOOKUP($C80&amp;$D80&amp;$G80,Setup!$D$2:$CX$500,COLUMNS($J80:M80)+9,FALSE))</f>
        <v/>
      </c>
      <c r="N80" t="str">
        <f>IF(ISBLANK(VLOOKUP($C80&amp;$D80&amp;$G80,Setup!$D$2:$CX$500,COLUMNS($J80:N80)+9,FALSE)),"",VLOOKUP($C80&amp;$D80&amp;$G80,Setup!$D$2:$CX$500,COLUMNS($J80:N80)+9,FALSE))</f>
        <v/>
      </c>
      <c r="O80" t="str">
        <f>IF(ISBLANK(VLOOKUP($C80&amp;$D80&amp;$G80,Setup!$D$2:$CX$500,COLUMNS($J80:O80)+9,FALSE)),"",VLOOKUP($C80&amp;$D80&amp;$G80,Setup!$D$2:$CX$500,COLUMNS($J80:O80)+9,FALSE))</f>
        <v/>
      </c>
      <c r="P80" t="str">
        <f>IF(ISBLANK(VLOOKUP($C80&amp;$D80&amp;$G80,Setup!$D$2:$CX$500,COLUMNS($J80:P80)+9,FALSE)),"",VLOOKUP($C80&amp;$D80&amp;$G80,Setup!$D$2:$CX$500,COLUMNS($J80:P80)+9,FALSE))</f>
        <v/>
      </c>
      <c r="Q80" t="str">
        <f>IF(ISBLANK(VLOOKUP($C80&amp;$D80&amp;$G80,Setup!$D$2:$CX$500,COLUMNS($J80:Q80)+9,FALSE)),"",VLOOKUP($C80&amp;$D80&amp;$G80,Setup!$D$2:$CX$500,COLUMNS($J80:Q80)+9,FALSE))</f>
        <v/>
      </c>
      <c r="R80" t="str">
        <f>IF(ISBLANK(VLOOKUP($C80&amp;$D80&amp;$G80,Setup!$D$2:$CX$500,COLUMNS($J80:R80)+9,FALSE)),"",VLOOKUP($C80&amp;$D80&amp;$G80,Setup!$D$2:$CX$500,COLUMNS($J80:R80)+9,FALSE))</f>
        <v/>
      </c>
      <c r="S80" t="str">
        <f>IF(ISBLANK(VLOOKUP($C80&amp;$D80&amp;$G80,Setup!$D$2:$CX$500,COLUMNS($J80:S80)+9,FALSE)),"",VLOOKUP($C80&amp;$D80&amp;$G80,Setup!$D$2:$CX$500,COLUMNS($J80:S80)+9,FALSE))</f>
        <v/>
      </c>
      <c r="T80" t="str">
        <f>IF(ISBLANK(VLOOKUP($C80&amp;$D80&amp;$G80,Setup!$D$2:$CX$500,COLUMNS($J80:T80)+9,FALSE)),"",VLOOKUP($C80&amp;$D80&amp;$G80,Setup!$D$2:$CX$500,COLUMNS($J80:T80)+9,FALSE))</f>
        <v>點點折現</v>
      </c>
      <c r="U80" t="str">
        <f>IF(ISBLANK(VLOOKUP($C80&amp;$D80&amp;$G80,Setup!$D$2:$CX$500,COLUMNS($J80:U80)+9,FALSE)),"",VLOOKUP($C80&amp;$D80&amp;$G80,Setup!$D$2:$CX$500,COLUMNS($J80:U80)+9,FALSE))</f>
        <v>禮品禮券</v>
      </c>
      <c r="V80" t="str">
        <f>IF(ISBLANK(VLOOKUP($C80&amp;$D80&amp;$G80,Setup!$D$2:$CX$500,COLUMNS($J80:V80)+9,FALSE)),"",VLOOKUP($C80&amp;$D80&amp;$G80,Setup!$D$2:$CX$500,COLUMNS($J80:V80)+9,FALSE))</f>
        <v>電子票券</v>
      </c>
      <c r="W80" t="str">
        <f>IF(ISBLANK(VLOOKUP($C80&amp;$D80&amp;$G80,Setup!$D$2:$CX$500,COLUMNS($J80:W80)+9,FALSE)),"",VLOOKUP($C80&amp;$D80&amp;$G80,Setup!$D$2:$CX$500,COLUMNS($J80:W80)+9,FALSE))</f>
        <v>愛心捐款</v>
      </c>
      <c r="X80" t="str">
        <f>IF(ISBLANK(VLOOKUP($C80&amp;$D80&amp;$G80,Setup!$D$2:$CX$500,COLUMNS($J80:X80)+9,FALSE)),"",VLOOKUP($C80&amp;$D80&amp;$G80,Setup!$D$2:$CX$500,COLUMNS($J80:X80)+9,FALSE))</f>
        <v>帳單折抵</v>
      </c>
      <c r="Y80" t="str">
        <f>IF(ISBLANK(VLOOKUP($C80&amp;$D80&amp;$G80,Setup!$D$2:$CX$500,COLUMNS($J80:Y80)+9,FALSE)),"",VLOOKUP($C80&amp;$D80&amp;$G80,Setup!$D$2:$CX$500,COLUMNS($J80:Y80)+9,FALSE))</f>
        <v>消費折抵</v>
      </c>
      <c r="Z80" t="str">
        <f>IF(ISBLANK(VLOOKUP($C80&amp;$D80&amp;$G80,Setup!$D$2:$CX$500,COLUMNS($J80:Z80)+9,FALSE)),"",VLOOKUP($C80&amp;$D80&amp;$G80,Setup!$D$2:$CX$500,COLUMNS($J80:Z80)+9,FALSE))</f>
        <v>查看全部 »</v>
      </c>
      <c r="AA80" t="str">
        <f>IF(ISBLANK(VLOOKUP($C80&amp;$D80&amp;$G80,Setup!$D$2:$CX$500,COLUMNS($J80:AA80)+9,FALSE)),"",VLOOKUP($C80&amp;$D80&amp;$G80,Setup!$D$2:$CX$500,COLUMNS($J80:AA80)+9,FALSE))</f>
        <v/>
      </c>
      <c r="AB80" t="str">
        <f>IF(ISBLANK(VLOOKUP($C80&amp;$D80&amp;$G80,Setup!$D$2:$CX$500,COLUMNS($J80:AB80)+9,FALSE)),"",VLOOKUP($C80&amp;$D80&amp;$G80,Setup!$D$2:$CX$500,COLUMNS($J80:AB80)+9,FALSE))</f>
        <v/>
      </c>
      <c r="AC80" t="str">
        <f>IF(ISBLANK(VLOOKUP($C80&amp;$D80&amp;$G80,Setup!$D$2:$CX$500,COLUMNS($J80:AC80)+9,FALSE)),"",VLOOKUP($C80&amp;$D80&amp;$G80,Setup!$D$2:$CX$500,COLUMNS($J80:AC80)+9,FALSE))</f>
        <v/>
      </c>
      <c r="AD80" t="str">
        <f>IF(ISBLANK(VLOOKUP($C80&amp;$D80&amp;$G80,Setup!$D$2:$CX$500,COLUMNS($J80:AD80)+9,FALSE)),"",VLOOKUP($C80&amp;$D80&amp;$G80,Setup!$D$2:$CX$500,COLUMNS($J80:AD80)+9,FALSE))</f>
        <v>點數轉換</v>
      </c>
      <c r="AE80" t="str">
        <f>IF(ISBLANK(VLOOKUP($C80&amp;$D80&amp;$G80,Setup!$D$2:$CX$500,COLUMNS($J80:AE80)+9,FALSE)),"",VLOOKUP($C80&amp;$D80&amp;$G80,Setup!$D$2:$CX$500,COLUMNS($J80:AE80)+9,FALSE))</f>
        <v>點數轉換</v>
      </c>
      <c r="AF80" t="str">
        <f>IF(ISBLANK(VLOOKUP($C80&amp;$D80&amp;$G80,Setup!$D$2:$CX$500,COLUMNS($J80:AF80)+9,FALSE)),"",VLOOKUP($C80&amp;$D80&amp;$G80,Setup!$D$2:$CX$500,COLUMNS($J80:AF80)+9,FALSE))</f>
        <v/>
      </c>
      <c r="AG80" t="str">
        <f>IF(ISBLANK(VLOOKUP($C80&amp;$D80&amp;$G80,Setup!$D$2:$CX$500,COLUMNS($J80:AG80)+9,FALSE)),"",VLOOKUP($C80&amp;$D80&amp;$G80,Setup!$D$2:$CX$500,COLUMNS($J80:AG80)+9,FALSE))</f>
        <v/>
      </c>
      <c r="AH80" t="str">
        <f>IF(ISBLANK(VLOOKUP($C80&amp;$D80&amp;$G80,Setup!$D$2:$CX$500,COLUMNS($J80:AH80)+9,FALSE)),"",VLOOKUP($C80&amp;$D80&amp;$G80,Setup!$D$2:$CX$500,COLUMNS($J80:AH80)+9,FALSE))</f>
        <v/>
      </c>
      <c r="AI80" t="str">
        <f>IF(ISBLANK(VLOOKUP($C80&amp;$D80&amp;$G80,Setup!$D$2:$CX$500,COLUMNS($J80:AI80)+9,FALSE)),"",VLOOKUP($C80&amp;$D80&amp;$G80,Setup!$D$2:$CX$500,COLUMNS($J80:AI80)+9,FALSE))</f>
        <v/>
      </c>
      <c r="AJ80" t="str">
        <f>IF(ISBLANK(VLOOKUP($C80&amp;$D80&amp;$G80,Setup!$D$2:$CX$500,COLUMNS($J80:AJ80)+9,FALSE)),"",VLOOKUP($C80&amp;$D80&amp;$G80,Setup!$D$2:$CX$500,COLUMNS($J80:AJ80)+9,FALSE))</f>
        <v/>
      </c>
      <c r="AK80" t="str">
        <f>IF(ISBLANK(VLOOKUP($C80&amp;$D80&amp;$G80,Setup!$D$2:$CX$500,COLUMNS($J80:AK80)+9,FALSE)),"",VLOOKUP($C80&amp;$D80&amp;$G80,Setup!$D$2:$CX$500,COLUMNS($J80:AK80)+9,FALSE))</f>
        <v/>
      </c>
      <c r="AL80" t="str">
        <f>IF(ISBLANK(VLOOKUP($C80&amp;$D80&amp;$G80,Setup!$D$2:$CX$500,COLUMNS($J80:AL80)+9,FALSE)),"",VLOOKUP($C80&amp;$D80&amp;$G80,Setup!$D$2:$CX$500,COLUMNS($J80:AL80)+9,FALSE))</f>
        <v/>
      </c>
      <c r="AM80" t="str">
        <f>IF(ISBLANK(VLOOKUP($C80&amp;$D80&amp;$G80,Setup!$D$2:$CX$500,COLUMNS($J80:AM80)+9,FALSE)),"",VLOOKUP($C80&amp;$D80&amp;$G80,Setup!$D$2:$CX$500,COLUMNS($J80:AM80)+9,FALSE))</f>
        <v/>
      </c>
      <c r="AN80" t="str">
        <f>IF(ISBLANK(VLOOKUP($C80&amp;$D80&amp;$G80,Setup!$D$2:$CX$500,COLUMNS($J80:AN80)+9,FALSE)),"",VLOOKUP($C80&amp;$D80&amp;$G80,Setup!$D$2:$CX$500,COLUMNS($J80:AN80)+9,FALSE))</f>
        <v>即時兌點</v>
      </c>
      <c r="AO80" t="str">
        <f>IF(ISBLANK(VLOOKUP($C80&amp;$D80&amp;$G80,Setup!$D$2:$CX$500,COLUMNS($J80:AO80)+9,FALSE)),"",VLOOKUP($C80&amp;$D80&amp;$G80,Setup!$D$2:$CX$500,COLUMNS($J80:AO80)+9,FALSE))</f>
        <v>紅利折現</v>
      </c>
      <c r="AP80" t="str">
        <f>IF(ISBLANK(VLOOKUP($C80&amp;$D80&amp;$G80,Setup!$D$2:$CX$500,COLUMNS($J80:AP80)+9,FALSE)),"",VLOOKUP($C80&amp;$D80&amp;$G80,Setup!$D$2:$CX$500,COLUMNS($J80:AP80)+9,FALSE))</f>
        <v>旅遊加值</v>
      </c>
      <c r="AQ80" t="str">
        <f>IF(ISBLANK(VLOOKUP($C80&amp;$D80&amp;$G80,Setup!$D$2:$CX$500,COLUMNS($J80:AQ80)+9,FALSE)),"",VLOOKUP($C80&amp;$D80&amp;$G80,Setup!$D$2:$CX$500,COLUMNS($J80:AQ80)+9,FALSE))</f>
        <v>查看全部»</v>
      </c>
      <c r="AR80" t="str">
        <f>IF(ISBLANK(VLOOKUP($C80&amp;$D80&amp;$G80,Setup!$D$2:$CX$500,COLUMNS($J80:AR80)+9,FALSE)),"",VLOOKUP($C80&amp;$D80&amp;$G80,Setup!$D$2:$CX$500,COLUMNS($J80:AR80)+9,FALSE))</f>
        <v/>
      </c>
      <c r="AS80" t="str">
        <f>IF(ISBLANK(VLOOKUP($C80&amp;$D80&amp;$G80,Setup!$D$2:$CX$500,COLUMNS($J80:AS80)+9,FALSE)),"",VLOOKUP($C80&amp;$D80&amp;$G80,Setup!$D$2:$CX$500,COLUMNS($J80:AS80)+9,FALSE))</f>
        <v/>
      </c>
      <c r="AT80" t="str">
        <f>IF(ISBLANK(VLOOKUP($C80&amp;$D80&amp;$G80,Setup!$D$2:$CX$500,COLUMNS($J80:AT80)+9,FALSE)),"",VLOOKUP($C80&amp;$D80&amp;$G80,Setup!$D$2:$CX$500,COLUMNS($J80:AT80)+9,FALSE))</f>
        <v/>
      </c>
      <c r="AU80" t="str">
        <f>IF(ISBLANK(VLOOKUP($C80&amp;$D80&amp;$G80,Setup!$D$2:$CX$500,COLUMNS($J80:AU80)+9,FALSE)),"",VLOOKUP($C80&amp;$D80&amp;$G80,Setup!$D$2:$CX$500,COLUMNS($J80:AU80)+9,FALSE))</f>
        <v/>
      </c>
      <c r="AV80" t="str">
        <f>IF(ISBLANK(VLOOKUP($C80&amp;$D80&amp;$G80,Setup!$D$2:$CX$500,COLUMNS($J80:AV80)+9,FALSE)),"",VLOOKUP($C80&amp;$D80&amp;$G80,Setup!$D$2:$CX$500,COLUMNS($J80:AV80)+9,FALSE))</f>
        <v/>
      </c>
      <c r="AW80" t="str">
        <f>IF(ISBLANK(VLOOKUP($C80&amp;$D80&amp;$G80,Setup!$D$2:$CX$500,COLUMNS($J80:AW80)+9,FALSE)),"",VLOOKUP($C80&amp;$D80&amp;$G80,Setup!$D$2:$CX$500,COLUMNS($J80:AW80)+9,FALSE))</f>
        <v/>
      </c>
      <c r="AX80" t="str">
        <f>IF(ISBLANK(VLOOKUP($C80&amp;$D80&amp;$G80,Setup!$D$2:$CX$500,COLUMNS($J80:AX80)+9,FALSE)),"",VLOOKUP($C80&amp;$D80&amp;$G80,Setup!$D$2:$CX$500,COLUMNS($J80:AX80)+9,FALSE))</f>
        <v>貴賓禮遇</v>
      </c>
      <c r="AY80" t="str">
        <f>IF(ISBLANK(VLOOKUP($C80&amp;$D80&amp;$G80,Setup!$D$2:$CX$500,COLUMNS($J80:AY80)+9,FALSE)),"",VLOOKUP($C80&amp;$D80&amp;$G80,Setup!$D$2:$CX$500,COLUMNS($J80:AY80)+9,FALSE))</f>
        <v>Citi World Privileges</v>
      </c>
      <c r="AZ80" t="str">
        <f>IF(ISBLANK(VLOOKUP($C80&amp;$D80&amp;$G80,Setup!$D$2:$CX$500,COLUMNS($J80:AZ80)+9,FALSE)),"",VLOOKUP($C80&amp;$D80&amp;$G80,Setup!$D$2:$CX$500,COLUMNS($J80:AZ80)+9,FALSE))</f>
        <v>品味購物</v>
      </c>
      <c r="BA80" t="str">
        <f>IF(ISBLANK(VLOOKUP($C80&amp;$D80&amp;$G80,Setup!$D$2:$CX$500,COLUMNS($J80:BA80)+9,FALSE)),"",VLOOKUP($C80&amp;$D80&amp;$G80,Setup!$D$2:$CX$500,COLUMNS($J80:BA80)+9,FALSE))</f>
        <v>品味饗宴</v>
      </c>
      <c r="BB80" t="str">
        <f>IF(ISBLANK(VLOOKUP($C80&amp;$D80&amp;$G80,Setup!$D$2:$CX$500,COLUMNS($J80:BB80)+9,FALSE)),"",VLOOKUP($C80&amp;$D80&amp;$G80,Setup!$D$2:$CX$500,COLUMNS($J80:BB80)+9,FALSE))</f>
        <v>品味旅遊</v>
      </c>
      <c r="BC80" t="str">
        <f>IF(ISBLANK(VLOOKUP($C80&amp;$D80&amp;$G80,Setup!$D$2:$CX$500,COLUMNS($J80:BC80)+9,FALSE)),"",VLOOKUP($C80&amp;$D80&amp;$G80,Setup!$D$2:$CX$500,COLUMNS($J80:BC80)+9,FALSE))</f>
        <v>查看全部»</v>
      </c>
      <c r="BD80" t="str">
        <f>IF(ISBLANK(VLOOKUP($C80&amp;$D80&amp;$G80,Setup!$D$2:$CX$500,COLUMNS($J80:BD80)+9,FALSE)),"",VLOOKUP($C80&amp;$D80&amp;$G80,Setup!$D$2:$CX$500,COLUMNS($J80:BD80)+9,FALSE))</f>
        <v/>
      </c>
      <c r="BE80" t="str">
        <f>IF(ISBLANK(VLOOKUP($C80&amp;$D80&amp;$G80,Setup!$D$2:$CX$500,COLUMNS($J80:BE80)+9,FALSE)),"",VLOOKUP($C80&amp;$D80&amp;$G80,Setup!$D$2:$CX$500,COLUMNS($J80:BE80)+9,FALSE))</f>
        <v/>
      </c>
      <c r="BF80" t="str">
        <f>IF(ISBLANK(VLOOKUP($C80&amp;$D80&amp;$G80,Setup!$D$2:$CX$500,COLUMNS($J80:BF80)+9,FALSE)),"",VLOOKUP($C80&amp;$D80&amp;$G80,Setup!$D$2:$CX$500,COLUMNS($J80:BF80)+9,FALSE))</f>
        <v/>
      </c>
      <c r="BG80" t="str">
        <f>IF(ISBLANK(VLOOKUP($C80&amp;$D80&amp;$G80,Setup!$D$2:$CX$500,COLUMNS($J80:BG80)+9,FALSE)),"",VLOOKUP($C80&amp;$D80&amp;$G80,Setup!$D$2:$CX$500,COLUMNS($J80:BG80)+9,FALSE))</f>
        <v/>
      </c>
      <c r="BH80" t="str">
        <f>IF(ISBLANK(VLOOKUP($C80&amp;$D80&amp;$G80,Setup!$D$2:$CX$500,COLUMNS($J80:BH80)+9,FALSE)),"",VLOOKUP($C80&amp;$D80&amp;$G80,Setup!$D$2:$CX$500,COLUMNS($J80:BH80)+9,FALSE))</f>
        <v/>
      </c>
      <c r="BI80" t="str">
        <f>IF(ISBLANK(VLOOKUP($C80&amp;$D80&amp;$G80,Setup!$D$2:$CX$500,COLUMNS($J80:BI80)+9,FALSE)),"",VLOOKUP($C80&amp;$D80&amp;$G80,Setup!$D$2:$CX$500,COLUMNS($J80:BI80)+9,FALSE))</f>
        <v/>
      </c>
      <c r="BJ80" t="str">
        <f>IF(ISBLANK(VLOOKUP($C80&amp;$D80&amp;$G80,Setup!$D$2:$CX$500,COLUMNS($J80:BJ80)+9,FALSE)),"",VLOOKUP($C80&amp;$D80&amp;$G80,Setup!$D$2:$CX$500,COLUMNS($J80:BJ80)+9,FALSE))</f>
        <v/>
      </c>
      <c r="BK80" t="str">
        <f>IF(ISBLANK(VLOOKUP($C80&amp;$D80&amp;$G80,Setup!$D$2:$CX$500,COLUMNS($J80:BK80)+9,FALSE)),"",VLOOKUP($C80&amp;$D80&amp;$G80,Setup!$D$2:$CX$500,COLUMNS($J80:BK80)+9,FALSE))</f>
        <v/>
      </c>
      <c r="BL80" t="str">
        <f>IF(ISBLANK(VLOOKUP($C80&amp;$D80&amp;$G80,Setup!$D$2:$CX$500,COLUMNS($J80:BL80)+9,FALSE)),"",VLOOKUP($C80&amp;$D80&amp;$G80,Setup!$D$2:$CX$500,COLUMNS($J80:BL80)+9,FALSE))</f>
        <v/>
      </c>
      <c r="BM80" t="str">
        <f>IF(ISBLANK(VLOOKUP($C80&amp;$D80&amp;$G80,Setup!$D$2:$CX$500,COLUMNS($J80:BM80)+9,FALSE)),"",VLOOKUP($C80&amp;$D80&amp;$G80,Setup!$D$2:$CX$500,COLUMNS($J80:BM80)+9,FALSE))</f>
        <v/>
      </c>
      <c r="BN80" t="str">
        <f>IF(ISBLANK(VLOOKUP($C80&amp;$D80&amp;$G80,Setup!$D$2:$CX$500,COLUMNS($J80:BN80)+9,FALSE)),"",VLOOKUP($C80&amp;$D80&amp;$G80,Setup!$D$2:$CX$500,COLUMNS($J80:BN80)+9,FALSE))</f>
        <v/>
      </c>
      <c r="BO80" t="str">
        <f>IF(ISBLANK(VLOOKUP($C80&amp;$D80&amp;$G80,Setup!$D$2:$CX$500,COLUMNS($J80:BO80)+9,FALSE)),"",VLOOKUP($C80&amp;$D80&amp;$G80,Setup!$D$2:$CX$500,COLUMNS($J80:BO80)+9,FALSE))</f>
        <v/>
      </c>
      <c r="BP80" t="str">
        <f>IF(ISBLANK(VLOOKUP($C80&amp;$D80&amp;$G80,Setup!$D$2:$CX$500,COLUMNS($J80:BP80)+9,FALSE)),"",VLOOKUP($C80&amp;$D80&amp;$G80,Setup!$D$2:$CX$500,COLUMNS($J80:BP80)+9,FALSE))</f>
        <v/>
      </c>
      <c r="BQ80" t="str">
        <f>IF(ISBLANK(VLOOKUP($C80&amp;$D80&amp;$G80,Setup!$D$2:$CX$500,COLUMNS($J80:BQ80)+9,FALSE)),"",VLOOKUP($C80&amp;$D80&amp;$G80,Setup!$D$2:$CX$500,COLUMNS($J80:BQ80)+9,FALSE))</f>
        <v/>
      </c>
      <c r="BR80" t="str">
        <f>IF(ISBLANK(VLOOKUP($C80&amp;$D80&amp;$G80,Setup!$D$2:$CX$500,COLUMNS($J80:BR80)+9,FALSE)),"",VLOOKUP($C80&amp;$D80&amp;$G80,Setup!$D$2:$CX$500,COLUMNS($J80:BR80)+9,FALSE))</f>
        <v/>
      </c>
      <c r="BS80" t="str">
        <f>IF(ISBLANK(VLOOKUP($C80&amp;$D80&amp;$G80,Setup!$D$2:$CX$500,COLUMNS($J80:BS80)+9,FALSE)),"",VLOOKUP($C80&amp;$D80&amp;$G80,Setup!$D$2:$CX$500,COLUMNS($J80:BS80)+9,FALSE))</f>
        <v/>
      </c>
      <c r="BT80" t="str">
        <f>IF(ISBLANK(VLOOKUP($C80&amp;$D80&amp;$G80,Setup!$D$2:$CX$500,COLUMNS($J80:BT80)+9,FALSE)),"",VLOOKUP($C80&amp;$D80&amp;$G80,Setup!$D$2:$CX$500,COLUMNS($J80:BT80)+9,FALSE))</f>
        <v/>
      </c>
      <c r="BU80" t="str">
        <f>IF(ISBLANK(VLOOKUP($C80&amp;$D80&amp;$G80,Setup!$D$2:$CX$500,COLUMNS($J80:BU80)+9,FALSE)),"",VLOOKUP($C80&amp;$D80&amp;$G80,Setup!$D$2:$CX$500,COLUMNS($J80:BU80)+9,FALSE))</f>
        <v/>
      </c>
      <c r="BV80" t="str">
        <f>IF(ISBLANK(VLOOKUP($C80&amp;$D80&amp;$G80,Setup!$D$2:$CX$500,COLUMNS($J80:BV80)+9,FALSE)),"",VLOOKUP($C80&amp;$D80&amp;$G80,Setup!$D$2:$CX$500,COLUMNS($J80:BV80)+9,FALSE))</f>
        <v/>
      </c>
      <c r="BW80" t="str">
        <f>IF(ISBLANK(VLOOKUP($C80&amp;$D80&amp;$G80,Setup!$D$2:$CX$500,COLUMNS($J80:BW80)+9,FALSE)),"",VLOOKUP($C80&amp;$D80&amp;$G80,Setup!$D$2:$CX$500,COLUMNS($J80:BW80)+9,FALSE))</f>
        <v/>
      </c>
      <c r="BX80" t="str">
        <f>IF(ISBLANK(VLOOKUP($C80&amp;$D80&amp;$G80,Setup!$D$2:$CX$500,COLUMNS($J80:BX80)+9,FALSE)),"",VLOOKUP($C80&amp;$D80&amp;$G80,Setup!$D$2:$CX$500,COLUMNS($J80:BX80)+9,FALSE))</f>
        <v/>
      </c>
      <c r="BY80" t="str">
        <f>IF(ISBLANK(VLOOKUP($C80&amp;$D80&amp;$G80,Setup!$D$2:$CX$500,COLUMNS($J80:BY80)+9,FALSE)),"",VLOOKUP($C80&amp;$D80&amp;$G80,Setup!$D$2:$CX$500,COLUMNS($J80:BY80)+9,FALSE))</f>
        <v/>
      </c>
      <c r="BZ80" t="str">
        <f>IF(ISBLANK(VLOOKUP($C80&amp;$D80&amp;$G80,Setup!$D$2:$CX$500,COLUMNS($J80:BZ80)+9,FALSE)),"",VLOOKUP($C80&amp;$D80&amp;$G80,Setup!$D$2:$CX$500,COLUMNS($J80:BZ80)+9,FALSE))</f>
        <v/>
      </c>
      <c r="CA80" t="str">
        <f>IF(ISBLANK(VLOOKUP($C80&amp;$D80&amp;$G80,Setup!$D$2:$CX$500,COLUMNS($J80:CA80)+9,FALSE)),"",VLOOKUP($C80&amp;$D80&amp;$G80,Setup!$D$2:$CX$500,COLUMNS($J80:CA80)+9,FALSE))</f>
        <v/>
      </c>
      <c r="CB80" t="str">
        <f>IF(ISBLANK(VLOOKUP($C80&amp;$D80&amp;$G80,Setup!$D$2:$CX$500,COLUMNS($J80:CB80)+9,FALSE)),"",VLOOKUP($C80&amp;$D80&amp;$G80,Setup!$D$2:$CX$500,COLUMNS($J80:CB80)+9,FALSE))</f>
        <v/>
      </c>
      <c r="CC80" t="str">
        <f>IF(ISBLANK(VLOOKUP($C80&amp;$D80&amp;$G80,Setup!$D$2:$CX$500,COLUMNS($J80:CC80)+9,FALSE)),"",VLOOKUP($C80&amp;$D80&amp;$G80,Setup!$D$2:$CX$500,COLUMNS($J80:CC80)+9,FALSE))</f>
        <v/>
      </c>
      <c r="CD80" t="str">
        <f>IF(ISBLANK(VLOOKUP($C80&amp;$D80&amp;$G80,Setup!$D$2:$CX$500,COLUMNS($J80:CD80)+9,FALSE)),"",VLOOKUP($C80&amp;$D80&amp;$G80,Setup!$D$2:$CX$500,COLUMNS($J80:CD80)+9,FALSE))</f>
        <v/>
      </c>
      <c r="CE80" t="str">
        <f>IF(ISBLANK(VLOOKUP($C80&amp;$D80&amp;$G80,Setup!$D$2:$CX$500,COLUMNS($J80:CE80)+9,FALSE)),"",VLOOKUP($C80&amp;$D80&amp;$G80,Setup!$D$2:$CX$500,COLUMNS($J80:CE80)+9,FALSE))</f>
        <v/>
      </c>
      <c r="CF80" t="str">
        <f>IF(ISBLANK(VLOOKUP($C80&amp;$D80&amp;$G80,Setup!$D$2:$CX$500,COLUMNS($J80:CF80)+9,FALSE)),"",VLOOKUP($C80&amp;$D80&amp;$G80,Setup!$D$2:$CX$500,COLUMNS($J80:CF80)+9,FALSE))</f>
        <v/>
      </c>
      <c r="CG80" t="str">
        <f>IF(ISBLANK(VLOOKUP($C80&amp;$D80&amp;$G80,Setup!$D$2:$CX$500,COLUMNS($J80:CG80)+9,FALSE)),"",VLOOKUP($C80&amp;$D80&amp;$G80,Setup!$D$2:$CX$500,COLUMNS($J80:CG80)+9,FALSE))</f>
        <v/>
      </c>
      <c r="CH80" t="str">
        <f>IF(ISBLANK(VLOOKUP($C80&amp;$D80&amp;$G80,Setup!$D$2:$CX$500,COLUMNS($J80:CH80)+9,FALSE)),"",VLOOKUP($C80&amp;$D80&amp;$G80,Setup!$D$2:$CX$500,COLUMNS($J80:CH80)+9,FALSE))</f>
        <v/>
      </c>
      <c r="CI80" t="str">
        <f>IF(ISBLANK(VLOOKUP($C80&amp;$D80&amp;$G80,Setup!$D$2:$CX$500,COLUMNS($J80:CI80)+9,FALSE)),"",VLOOKUP($C80&amp;$D80&amp;$G80,Setup!$D$2:$CX$500,COLUMNS($J80:CI80)+9,FALSE))</f>
        <v/>
      </c>
      <c r="CJ80" t="str">
        <f>IF(ISBLANK(VLOOKUP($C80&amp;$D80&amp;$G80,Setup!$D$2:$CX$500,COLUMNS($J80:CJ80)+9,FALSE)),"",VLOOKUP($C80&amp;$D80&amp;$G80,Setup!$D$2:$CX$500,COLUMNS($J80:CJ80)+9,FALSE))</f>
        <v/>
      </c>
      <c r="CK80" t="str">
        <f>IF(ISBLANK(VLOOKUP($C80&amp;$D80&amp;$G80,Setup!$D$2:$CX$500,COLUMNS($J80:CK80)+9,FALSE)),"",VLOOKUP($C80&amp;$D80&amp;$G80,Setup!$D$2:$CX$500,COLUMNS($J80:CK80)+9,FALSE))</f>
        <v/>
      </c>
      <c r="CL80" t="str">
        <f>IF(ISBLANK(VLOOKUP($C80&amp;$D80&amp;$G80,Setup!$D$2:$CX$500,COLUMNS($J80:CL80)+9,FALSE)),"",VLOOKUP($C80&amp;$D80&amp;$G80,Setup!$D$2:$CX$500,COLUMNS($J80:CL80)+9,FALSE))</f>
        <v/>
      </c>
      <c r="CM80" t="str">
        <f>IF(ISBLANK(VLOOKUP($C80&amp;$D80&amp;$G80,Setup!$D$2:$CX$500,COLUMNS($J80:CM80)+9,FALSE)),"",VLOOKUP($C80&amp;$D80&amp;$G80,Setup!$D$2:$CX$500,COLUMNS($J80:CM80)+9,FALSE))</f>
        <v/>
      </c>
      <c r="CN80" t="str">
        <f>IF(ISBLANK(VLOOKUP($C80&amp;$D80&amp;$G80,Setup!$D$2:$CX$500,COLUMNS($J80:CN80)+9,FALSE)),"",VLOOKUP($C80&amp;$D80&amp;$G80,Setup!$D$2:$CX$500,COLUMNS($J80:CN80)+9,FALSE))</f>
        <v/>
      </c>
      <c r="CO80" t="str">
        <f>IF(ISBLANK(VLOOKUP($C80&amp;$D80&amp;$G80,Setup!$D$2:$CX$500,COLUMNS($J80:CO80)+9,FALSE)),"",VLOOKUP($C80&amp;$D80&amp;$G80,Setup!$D$2:$CX$500,COLUMNS($J80:CO80)+9,FALSE))</f>
        <v/>
      </c>
      <c r="CP80" t="str">
        <f>IF(ISBLANK(VLOOKUP($C80&amp;$D80&amp;$G80,Setup!$D$2:$CX$500,COLUMNS($J80:CP80)+9,FALSE)),"",VLOOKUP($C80&amp;$D80&amp;$G80,Setup!$D$2:$CX$500,COLUMNS($J80:CP80)+9,FALSE))</f>
        <v/>
      </c>
      <c r="CQ80" t="str">
        <f>IF(ISBLANK(VLOOKUP($C80&amp;$D80&amp;$G80,Setup!$D$2:$CX$500,COLUMNS($J80:CQ80)+9,FALSE)),"",VLOOKUP($C80&amp;$D80&amp;$G80,Setup!$D$2:$CX$500,COLUMNS($J80:CQ80)+9,FALSE))</f>
        <v/>
      </c>
      <c r="CR80" t="str">
        <f>IF(ISBLANK(VLOOKUP($C80&amp;$D80&amp;$G80,Setup!$D$2:$CX$500,COLUMNS($J80:CR80)+9,FALSE)),"",VLOOKUP($C80&amp;$D80&amp;$G80,Setup!$D$2:$CX$500,COLUMNS($J80:CR80)+9,FALSE))</f>
        <v/>
      </c>
      <c r="CS80" t="str">
        <f>IF(ISBLANK(VLOOKUP($C80&amp;$D80&amp;$G80,Setup!$D$2:$CX$500,COLUMNS($J80:CS80)+9,FALSE)),"",VLOOKUP($C80&amp;$D80&amp;$G80,Setup!$D$2:$CX$500,COLUMNS($J80:CS80)+9,FALSE))</f>
        <v/>
      </c>
      <c r="CT80" t="str">
        <f>IF(ISBLANK(VLOOKUP($C80&amp;$D80&amp;$G80,Setup!$D$2:$CX$500,COLUMNS($J80:CT80)+9,FALSE)),"",VLOOKUP($C80&amp;$D80&amp;$G80,Setup!$D$2:$CX$500,COLUMNS($J80:CT80)+9,FALSE))</f>
        <v/>
      </c>
      <c r="CU80" t="str">
        <f>IF(ISBLANK(VLOOKUP($C80&amp;$D80&amp;$G80,Setup!$D$2:$CX$500,COLUMNS($J80:CU80)+9,FALSE)),"",VLOOKUP($C80&amp;$D80&amp;$G80,Setup!$D$2:$CX$500,COLUMNS($J80:CU80)+9,FALSE))</f>
        <v/>
      </c>
    </row>
    <row r="81" spans="1:99" x14ac:dyDescent="0.25">
      <c r="A81" t="s">
        <v>515</v>
      </c>
      <c r="B81" t="s">
        <v>156</v>
      </c>
      <c r="C81" s="1" t="s">
        <v>24</v>
      </c>
      <c r="D81" s="1" t="s">
        <v>231</v>
      </c>
      <c r="E81" s="1" t="s">
        <v>633</v>
      </c>
      <c r="F81" s="1" t="s">
        <v>228</v>
      </c>
      <c r="G81" s="1" t="s">
        <v>194</v>
      </c>
      <c r="H81" s="1" t="s">
        <v>634</v>
      </c>
      <c r="I81" s="1" t="s">
        <v>626</v>
      </c>
      <c r="J81" t="str">
        <f>IF(ISBLANK(VLOOKUP($C81&amp;$D81&amp;$G81,Setup!$D$2:$CX$500,COLUMNS($J81:J81)+9,FALSE)),"",VLOOKUP($C81&amp;$D81&amp;$G81,Setup!$D$2:$CX$500,COLUMNS($J81:J81)+9,FALSE))</f>
        <v>精選商品</v>
      </c>
      <c r="K81" t="str">
        <f>IF(ISBLANK(VLOOKUP($C81&amp;$D81&amp;$G81,Setup!$D$2:$CX$500,COLUMNS($J81:K81)+9,FALSE)),"",VLOOKUP($C81&amp;$D81&amp;$G81,Setup!$D$2:$CX$500,COLUMNS($J81:K81)+9,FALSE))</f>
        <v>查看全部品牌 »</v>
      </c>
      <c r="L81" t="str">
        <f>IF(ISBLANK(VLOOKUP($C81&amp;$D81&amp;$G81,Setup!$D$2:$CX$500,COLUMNS($J81:L81)+9,FALSE)),"",VLOOKUP($C81&amp;$D81&amp;$G81,Setup!$D$2:$CX$500,COLUMNS($J81:L81)+9,FALSE))</f>
        <v/>
      </c>
      <c r="M81" t="str">
        <f>IF(ISBLANK(VLOOKUP($C81&amp;$D81&amp;$G81,Setup!$D$2:$CX$500,COLUMNS($J81:M81)+9,FALSE)),"",VLOOKUP($C81&amp;$D81&amp;$G81,Setup!$D$2:$CX$500,COLUMNS($J81:M81)+9,FALSE))</f>
        <v/>
      </c>
      <c r="N81" t="str">
        <f>IF(ISBLANK(VLOOKUP($C81&amp;$D81&amp;$G81,Setup!$D$2:$CX$500,COLUMNS($J81:N81)+9,FALSE)),"",VLOOKUP($C81&amp;$D81&amp;$G81,Setup!$D$2:$CX$500,COLUMNS($J81:N81)+9,FALSE))</f>
        <v/>
      </c>
      <c r="O81" t="str">
        <f>IF(ISBLANK(VLOOKUP($C81&amp;$D81&amp;$G81,Setup!$D$2:$CX$500,COLUMNS($J81:O81)+9,FALSE)),"",VLOOKUP($C81&amp;$D81&amp;$G81,Setup!$D$2:$CX$500,COLUMNS($J81:O81)+9,FALSE))</f>
        <v/>
      </c>
      <c r="P81" t="str">
        <f>IF(ISBLANK(VLOOKUP($C81&amp;$D81&amp;$G81,Setup!$D$2:$CX$500,COLUMNS($J81:P81)+9,FALSE)),"",VLOOKUP($C81&amp;$D81&amp;$G81,Setup!$D$2:$CX$500,COLUMNS($J81:P81)+9,FALSE))</f>
        <v/>
      </c>
      <c r="Q81" t="str">
        <f>IF(ISBLANK(VLOOKUP($C81&amp;$D81&amp;$G81,Setup!$D$2:$CX$500,COLUMNS($J81:Q81)+9,FALSE)),"",VLOOKUP($C81&amp;$D81&amp;$G81,Setup!$D$2:$CX$500,COLUMNS($J81:Q81)+9,FALSE))</f>
        <v/>
      </c>
      <c r="R81" t="str">
        <f>IF(ISBLANK(VLOOKUP($C81&amp;$D81&amp;$G81,Setup!$D$2:$CX$500,COLUMNS($J81:R81)+9,FALSE)),"",VLOOKUP($C81&amp;$D81&amp;$G81,Setup!$D$2:$CX$500,COLUMNS($J81:R81)+9,FALSE))</f>
        <v/>
      </c>
      <c r="S81" t="str">
        <f>IF(ISBLANK(VLOOKUP($C81&amp;$D81&amp;$G81,Setup!$D$2:$CX$500,COLUMNS($J81:S81)+9,FALSE)),"",VLOOKUP($C81&amp;$D81&amp;$G81,Setup!$D$2:$CX$500,COLUMNS($J81:S81)+9,FALSE))</f>
        <v/>
      </c>
      <c r="T81" t="str">
        <f>IF(ISBLANK(VLOOKUP($C81&amp;$D81&amp;$G81,Setup!$D$2:$CX$500,COLUMNS($J81:T81)+9,FALSE)),"",VLOOKUP($C81&amp;$D81&amp;$G81,Setup!$D$2:$CX$500,COLUMNS($J81:T81)+9,FALSE))</f>
        <v>點點折現</v>
      </c>
      <c r="U81" t="str">
        <f>IF(ISBLANK(VLOOKUP($C81&amp;$D81&amp;$G81,Setup!$D$2:$CX$500,COLUMNS($J81:U81)+9,FALSE)),"",VLOOKUP($C81&amp;$D81&amp;$G81,Setup!$D$2:$CX$500,COLUMNS($J81:U81)+9,FALSE))</f>
        <v>禮品禮券</v>
      </c>
      <c r="V81" t="str">
        <f>IF(ISBLANK(VLOOKUP($C81&amp;$D81&amp;$G81,Setup!$D$2:$CX$500,COLUMNS($J81:V81)+9,FALSE)),"",VLOOKUP($C81&amp;$D81&amp;$G81,Setup!$D$2:$CX$500,COLUMNS($J81:V81)+9,FALSE))</f>
        <v>電子票券</v>
      </c>
      <c r="W81" t="str">
        <f>IF(ISBLANK(VLOOKUP($C81&amp;$D81&amp;$G81,Setup!$D$2:$CX$500,COLUMNS($J81:W81)+9,FALSE)),"",VLOOKUP($C81&amp;$D81&amp;$G81,Setup!$D$2:$CX$500,COLUMNS($J81:W81)+9,FALSE))</f>
        <v>愛心捐款</v>
      </c>
      <c r="X81" t="str">
        <f>IF(ISBLANK(VLOOKUP($C81&amp;$D81&amp;$G81,Setup!$D$2:$CX$500,COLUMNS($J81:X81)+9,FALSE)),"",VLOOKUP($C81&amp;$D81&amp;$G81,Setup!$D$2:$CX$500,COLUMNS($J81:X81)+9,FALSE))</f>
        <v>帳單折抵</v>
      </c>
      <c r="Y81" t="str">
        <f>IF(ISBLANK(VLOOKUP($C81&amp;$D81&amp;$G81,Setup!$D$2:$CX$500,COLUMNS($J81:Y81)+9,FALSE)),"",VLOOKUP($C81&amp;$D81&amp;$G81,Setup!$D$2:$CX$500,COLUMNS($J81:Y81)+9,FALSE))</f>
        <v>消費折抵</v>
      </c>
      <c r="Z81" t="str">
        <f>IF(ISBLANK(VLOOKUP($C81&amp;$D81&amp;$G81,Setup!$D$2:$CX$500,COLUMNS($J81:Z81)+9,FALSE)),"",VLOOKUP($C81&amp;$D81&amp;$G81,Setup!$D$2:$CX$500,COLUMNS($J81:Z81)+9,FALSE))</f>
        <v>查看全部 »</v>
      </c>
      <c r="AA81" t="str">
        <f>IF(ISBLANK(VLOOKUP($C81&amp;$D81&amp;$G81,Setup!$D$2:$CX$500,COLUMNS($J81:AA81)+9,FALSE)),"",VLOOKUP($C81&amp;$D81&amp;$G81,Setup!$D$2:$CX$500,COLUMNS($J81:AA81)+9,FALSE))</f>
        <v/>
      </c>
      <c r="AB81" t="str">
        <f>IF(ISBLANK(VLOOKUP($C81&amp;$D81&amp;$G81,Setup!$D$2:$CX$500,COLUMNS($J81:AB81)+9,FALSE)),"",VLOOKUP($C81&amp;$D81&amp;$G81,Setup!$D$2:$CX$500,COLUMNS($J81:AB81)+9,FALSE))</f>
        <v/>
      </c>
      <c r="AC81" t="str">
        <f>IF(ISBLANK(VLOOKUP($C81&amp;$D81&amp;$G81,Setup!$D$2:$CX$500,COLUMNS($J81:AC81)+9,FALSE)),"",VLOOKUP($C81&amp;$D81&amp;$G81,Setup!$D$2:$CX$500,COLUMNS($J81:AC81)+9,FALSE))</f>
        <v/>
      </c>
      <c r="AD81" t="str">
        <f>IF(ISBLANK(VLOOKUP($C81&amp;$D81&amp;$G81,Setup!$D$2:$CX$500,COLUMNS($J81:AD81)+9,FALSE)),"",VLOOKUP($C81&amp;$D81&amp;$G81,Setup!$D$2:$CX$500,COLUMNS($J81:AD81)+9,FALSE))</f>
        <v>點數轉換</v>
      </c>
      <c r="AE81" t="str">
        <f>IF(ISBLANK(VLOOKUP($C81&amp;$D81&amp;$G81,Setup!$D$2:$CX$500,COLUMNS($J81:AE81)+9,FALSE)),"",VLOOKUP($C81&amp;$D81&amp;$G81,Setup!$D$2:$CX$500,COLUMNS($J81:AE81)+9,FALSE))</f>
        <v>點數轉換</v>
      </c>
      <c r="AF81" t="str">
        <f>IF(ISBLANK(VLOOKUP($C81&amp;$D81&amp;$G81,Setup!$D$2:$CX$500,COLUMNS($J81:AF81)+9,FALSE)),"",VLOOKUP($C81&amp;$D81&amp;$G81,Setup!$D$2:$CX$500,COLUMNS($J81:AF81)+9,FALSE))</f>
        <v/>
      </c>
      <c r="AG81" t="str">
        <f>IF(ISBLANK(VLOOKUP($C81&amp;$D81&amp;$G81,Setup!$D$2:$CX$500,COLUMNS($J81:AG81)+9,FALSE)),"",VLOOKUP($C81&amp;$D81&amp;$G81,Setup!$D$2:$CX$500,COLUMNS($J81:AG81)+9,FALSE))</f>
        <v/>
      </c>
      <c r="AH81" t="str">
        <f>IF(ISBLANK(VLOOKUP($C81&amp;$D81&amp;$G81,Setup!$D$2:$CX$500,COLUMNS($J81:AH81)+9,FALSE)),"",VLOOKUP($C81&amp;$D81&amp;$G81,Setup!$D$2:$CX$500,COLUMNS($J81:AH81)+9,FALSE))</f>
        <v/>
      </c>
      <c r="AI81" t="str">
        <f>IF(ISBLANK(VLOOKUP($C81&amp;$D81&amp;$G81,Setup!$D$2:$CX$500,COLUMNS($J81:AI81)+9,FALSE)),"",VLOOKUP($C81&amp;$D81&amp;$G81,Setup!$D$2:$CX$500,COLUMNS($J81:AI81)+9,FALSE))</f>
        <v/>
      </c>
      <c r="AJ81" t="str">
        <f>IF(ISBLANK(VLOOKUP($C81&amp;$D81&amp;$G81,Setup!$D$2:$CX$500,COLUMNS($J81:AJ81)+9,FALSE)),"",VLOOKUP($C81&amp;$D81&amp;$G81,Setup!$D$2:$CX$500,COLUMNS($J81:AJ81)+9,FALSE))</f>
        <v/>
      </c>
      <c r="AK81" t="str">
        <f>IF(ISBLANK(VLOOKUP($C81&amp;$D81&amp;$G81,Setup!$D$2:$CX$500,COLUMNS($J81:AK81)+9,FALSE)),"",VLOOKUP($C81&amp;$D81&amp;$G81,Setup!$D$2:$CX$500,COLUMNS($J81:AK81)+9,FALSE))</f>
        <v/>
      </c>
      <c r="AL81" t="str">
        <f>IF(ISBLANK(VLOOKUP($C81&amp;$D81&amp;$G81,Setup!$D$2:$CX$500,COLUMNS($J81:AL81)+9,FALSE)),"",VLOOKUP($C81&amp;$D81&amp;$G81,Setup!$D$2:$CX$500,COLUMNS($J81:AL81)+9,FALSE))</f>
        <v/>
      </c>
      <c r="AM81" t="str">
        <f>IF(ISBLANK(VLOOKUP($C81&amp;$D81&amp;$G81,Setup!$D$2:$CX$500,COLUMNS($J81:AM81)+9,FALSE)),"",VLOOKUP($C81&amp;$D81&amp;$G81,Setup!$D$2:$CX$500,COLUMNS($J81:AM81)+9,FALSE))</f>
        <v/>
      </c>
      <c r="AN81" t="str">
        <f>IF(ISBLANK(VLOOKUP($C81&amp;$D81&amp;$G81,Setup!$D$2:$CX$500,COLUMNS($J81:AN81)+9,FALSE)),"",VLOOKUP($C81&amp;$D81&amp;$G81,Setup!$D$2:$CX$500,COLUMNS($J81:AN81)+9,FALSE))</f>
        <v>即時兌點</v>
      </c>
      <c r="AO81" t="str">
        <f>IF(ISBLANK(VLOOKUP($C81&amp;$D81&amp;$G81,Setup!$D$2:$CX$500,COLUMNS($J81:AO81)+9,FALSE)),"",VLOOKUP($C81&amp;$D81&amp;$G81,Setup!$D$2:$CX$500,COLUMNS($J81:AO81)+9,FALSE))</f>
        <v>紅利折現</v>
      </c>
      <c r="AP81" t="str">
        <f>IF(ISBLANK(VLOOKUP($C81&amp;$D81&amp;$G81,Setup!$D$2:$CX$500,COLUMNS($J81:AP81)+9,FALSE)),"",VLOOKUP($C81&amp;$D81&amp;$G81,Setup!$D$2:$CX$500,COLUMNS($J81:AP81)+9,FALSE))</f>
        <v>停車折抵</v>
      </c>
      <c r="AQ81" t="str">
        <f>IF(ISBLANK(VLOOKUP($C81&amp;$D81&amp;$G81,Setup!$D$2:$CX$500,COLUMNS($J81:AQ81)+9,FALSE)),"",VLOOKUP($C81&amp;$D81&amp;$G81,Setup!$D$2:$CX$500,COLUMNS($J81:AQ81)+9,FALSE))</f>
        <v>旅遊加值</v>
      </c>
      <c r="AR81" t="str">
        <f>IF(ISBLANK(VLOOKUP($C81&amp;$D81&amp;$G81,Setup!$D$2:$CX$500,COLUMNS($J81:AR81)+9,FALSE)),"",VLOOKUP($C81&amp;$D81&amp;$G81,Setup!$D$2:$CX$500,COLUMNS($J81:AR81)+9,FALSE))</f>
        <v>便利超商</v>
      </c>
      <c r="AS81" t="str">
        <f>IF(ISBLANK(VLOOKUP($C81&amp;$D81&amp;$G81,Setup!$D$2:$CX$500,COLUMNS($J81:AS81)+9,FALSE)),"",VLOOKUP($C81&amp;$D81&amp;$G81,Setup!$D$2:$CX$500,COLUMNS($J81:AS81)+9,FALSE))</f>
        <v>高鐵升等</v>
      </c>
      <c r="AT81" t="str">
        <f>IF(ISBLANK(VLOOKUP($C81&amp;$D81&amp;$G81,Setup!$D$2:$CX$500,COLUMNS($J81:AT81)+9,FALSE)),"",VLOOKUP($C81&amp;$D81&amp;$G81,Setup!$D$2:$CX$500,COLUMNS($J81:AT81)+9,FALSE))</f>
        <v>查看全部»</v>
      </c>
      <c r="AU81" t="str">
        <f>IF(ISBLANK(VLOOKUP($C81&amp;$D81&amp;$G81,Setup!$D$2:$CX$500,COLUMNS($J81:AU81)+9,FALSE)),"",VLOOKUP($C81&amp;$D81&amp;$G81,Setup!$D$2:$CX$500,COLUMNS($J81:AU81)+9,FALSE))</f>
        <v/>
      </c>
      <c r="AV81" t="str">
        <f>IF(ISBLANK(VLOOKUP($C81&amp;$D81&amp;$G81,Setup!$D$2:$CX$500,COLUMNS($J81:AV81)+9,FALSE)),"",VLOOKUP($C81&amp;$D81&amp;$G81,Setup!$D$2:$CX$500,COLUMNS($J81:AV81)+9,FALSE))</f>
        <v/>
      </c>
      <c r="AW81" t="str">
        <f>IF(ISBLANK(VLOOKUP($C81&amp;$D81&amp;$G81,Setup!$D$2:$CX$500,COLUMNS($J81:AW81)+9,FALSE)),"",VLOOKUP($C81&amp;$D81&amp;$G81,Setup!$D$2:$CX$500,COLUMNS($J81:AW81)+9,FALSE))</f>
        <v/>
      </c>
      <c r="AX81" t="str">
        <f>IF(ISBLANK(VLOOKUP($C81&amp;$D81&amp;$G81,Setup!$D$2:$CX$500,COLUMNS($J81:AX81)+9,FALSE)),"",VLOOKUP($C81&amp;$D81&amp;$G81,Setup!$D$2:$CX$500,COLUMNS($J81:AX81)+9,FALSE))</f>
        <v>貴賓禮遇</v>
      </c>
      <c r="AY81" t="str">
        <f>IF(ISBLANK(VLOOKUP($C81&amp;$D81&amp;$G81,Setup!$D$2:$CX$500,COLUMNS($J81:AY81)+9,FALSE)),"",VLOOKUP($C81&amp;$D81&amp;$G81,Setup!$D$2:$CX$500,COLUMNS($J81:AY81)+9,FALSE))</f>
        <v>Citi World Privileges</v>
      </c>
      <c r="AZ81" t="str">
        <f>IF(ISBLANK(VLOOKUP($C81&amp;$D81&amp;$G81,Setup!$D$2:$CX$500,COLUMNS($J81:AZ81)+9,FALSE)),"",VLOOKUP($C81&amp;$D81&amp;$G81,Setup!$D$2:$CX$500,COLUMNS($J81:AZ81)+9,FALSE))</f>
        <v>品味購物</v>
      </c>
      <c r="BA81" t="str">
        <f>IF(ISBLANK(VLOOKUP($C81&amp;$D81&amp;$G81,Setup!$D$2:$CX$500,COLUMNS($J81:BA81)+9,FALSE)),"",VLOOKUP($C81&amp;$D81&amp;$G81,Setup!$D$2:$CX$500,COLUMNS($J81:BA81)+9,FALSE))</f>
        <v>品味饗宴</v>
      </c>
      <c r="BB81" t="str">
        <f>IF(ISBLANK(VLOOKUP($C81&amp;$D81&amp;$G81,Setup!$D$2:$CX$500,COLUMNS($J81:BB81)+9,FALSE)),"",VLOOKUP($C81&amp;$D81&amp;$G81,Setup!$D$2:$CX$500,COLUMNS($J81:BB81)+9,FALSE))</f>
        <v>品味旅遊</v>
      </c>
      <c r="BC81" t="str">
        <f>IF(ISBLANK(VLOOKUP($C81&amp;$D81&amp;$G81,Setup!$D$2:$CX$500,COLUMNS($J81:BC81)+9,FALSE)),"",VLOOKUP($C81&amp;$D81&amp;$G81,Setup!$D$2:$CX$500,COLUMNS($J81:BC81)+9,FALSE))</f>
        <v>查看全部»</v>
      </c>
      <c r="BD81" t="str">
        <f>IF(ISBLANK(VLOOKUP($C81&amp;$D81&amp;$G81,Setup!$D$2:$CX$500,COLUMNS($J81:BD81)+9,FALSE)),"",VLOOKUP($C81&amp;$D81&amp;$G81,Setup!$D$2:$CX$500,COLUMNS($J81:BD81)+9,FALSE))</f>
        <v/>
      </c>
      <c r="BE81" t="str">
        <f>IF(ISBLANK(VLOOKUP($C81&amp;$D81&amp;$G81,Setup!$D$2:$CX$500,COLUMNS($J81:BE81)+9,FALSE)),"",VLOOKUP($C81&amp;$D81&amp;$G81,Setup!$D$2:$CX$500,COLUMNS($J81:BE81)+9,FALSE))</f>
        <v/>
      </c>
      <c r="BF81" t="str">
        <f>IF(ISBLANK(VLOOKUP($C81&amp;$D81&amp;$G81,Setup!$D$2:$CX$500,COLUMNS($J81:BF81)+9,FALSE)),"",VLOOKUP($C81&amp;$D81&amp;$G81,Setup!$D$2:$CX$500,COLUMNS($J81:BF81)+9,FALSE))</f>
        <v/>
      </c>
      <c r="BG81" t="str">
        <f>IF(ISBLANK(VLOOKUP($C81&amp;$D81&amp;$G81,Setup!$D$2:$CX$500,COLUMNS($J81:BG81)+9,FALSE)),"",VLOOKUP($C81&amp;$D81&amp;$G81,Setup!$D$2:$CX$500,COLUMNS($J81:BG81)+9,FALSE))</f>
        <v/>
      </c>
      <c r="BH81" t="str">
        <f>IF(ISBLANK(VLOOKUP($C81&amp;$D81&amp;$G81,Setup!$D$2:$CX$500,COLUMNS($J81:BH81)+9,FALSE)),"",VLOOKUP($C81&amp;$D81&amp;$G81,Setup!$D$2:$CX$500,COLUMNS($J81:BH81)+9,FALSE))</f>
        <v/>
      </c>
      <c r="BI81" t="str">
        <f>IF(ISBLANK(VLOOKUP($C81&amp;$D81&amp;$G81,Setup!$D$2:$CX$500,COLUMNS($J81:BI81)+9,FALSE)),"",VLOOKUP($C81&amp;$D81&amp;$G81,Setup!$D$2:$CX$500,COLUMNS($J81:BI81)+9,FALSE))</f>
        <v/>
      </c>
      <c r="BJ81" t="str">
        <f>IF(ISBLANK(VLOOKUP($C81&amp;$D81&amp;$G81,Setup!$D$2:$CX$500,COLUMNS($J81:BJ81)+9,FALSE)),"",VLOOKUP($C81&amp;$D81&amp;$G81,Setup!$D$2:$CX$500,COLUMNS($J81:BJ81)+9,FALSE))</f>
        <v/>
      </c>
      <c r="BK81" t="str">
        <f>IF(ISBLANK(VLOOKUP($C81&amp;$D81&amp;$G81,Setup!$D$2:$CX$500,COLUMNS($J81:BK81)+9,FALSE)),"",VLOOKUP($C81&amp;$D81&amp;$G81,Setup!$D$2:$CX$500,COLUMNS($J81:BK81)+9,FALSE))</f>
        <v/>
      </c>
      <c r="BL81" t="str">
        <f>IF(ISBLANK(VLOOKUP($C81&amp;$D81&amp;$G81,Setup!$D$2:$CX$500,COLUMNS($J81:BL81)+9,FALSE)),"",VLOOKUP($C81&amp;$D81&amp;$G81,Setup!$D$2:$CX$500,COLUMNS($J81:BL81)+9,FALSE))</f>
        <v/>
      </c>
      <c r="BM81" t="str">
        <f>IF(ISBLANK(VLOOKUP($C81&amp;$D81&amp;$G81,Setup!$D$2:$CX$500,COLUMNS($J81:BM81)+9,FALSE)),"",VLOOKUP($C81&amp;$D81&amp;$G81,Setup!$D$2:$CX$500,COLUMNS($J81:BM81)+9,FALSE))</f>
        <v/>
      </c>
      <c r="BN81" t="str">
        <f>IF(ISBLANK(VLOOKUP($C81&amp;$D81&amp;$G81,Setup!$D$2:$CX$500,COLUMNS($J81:BN81)+9,FALSE)),"",VLOOKUP($C81&amp;$D81&amp;$G81,Setup!$D$2:$CX$500,COLUMNS($J81:BN81)+9,FALSE))</f>
        <v/>
      </c>
      <c r="BO81" t="str">
        <f>IF(ISBLANK(VLOOKUP($C81&amp;$D81&amp;$G81,Setup!$D$2:$CX$500,COLUMNS($J81:BO81)+9,FALSE)),"",VLOOKUP($C81&amp;$D81&amp;$G81,Setup!$D$2:$CX$500,COLUMNS($J81:BO81)+9,FALSE))</f>
        <v/>
      </c>
      <c r="BP81" t="str">
        <f>IF(ISBLANK(VLOOKUP($C81&amp;$D81&amp;$G81,Setup!$D$2:$CX$500,COLUMNS($J81:BP81)+9,FALSE)),"",VLOOKUP($C81&amp;$D81&amp;$G81,Setup!$D$2:$CX$500,COLUMNS($J81:BP81)+9,FALSE))</f>
        <v/>
      </c>
      <c r="BQ81" t="str">
        <f>IF(ISBLANK(VLOOKUP($C81&amp;$D81&amp;$G81,Setup!$D$2:$CX$500,COLUMNS($J81:BQ81)+9,FALSE)),"",VLOOKUP($C81&amp;$D81&amp;$G81,Setup!$D$2:$CX$500,COLUMNS($J81:BQ81)+9,FALSE))</f>
        <v/>
      </c>
      <c r="BR81" t="str">
        <f>IF(ISBLANK(VLOOKUP($C81&amp;$D81&amp;$G81,Setup!$D$2:$CX$500,COLUMNS($J81:BR81)+9,FALSE)),"",VLOOKUP($C81&amp;$D81&amp;$G81,Setup!$D$2:$CX$500,COLUMNS($J81:BR81)+9,FALSE))</f>
        <v/>
      </c>
      <c r="BS81" t="str">
        <f>IF(ISBLANK(VLOOKUP($C81&amp;$D81&amp;$G81,Setup!$D$2:$CX$500,COLUMNS($J81:BS81)+9,FALSE)),"",VLOOKUP($C81&amp;$D81&amp;$G81,Setup!$D$2:$CX$500,COLUMNS($J81:BS81)+9,FALSE))</f>
        <v/>
      </c>
      <c r="BT81" t="str">
        <f>IF(ISBLANK(VLOOKUP($C81&amp;$D81&amp;$G81,Setup!$D$2:$CX$500,COLUMNS($J81:BT81)+9,FALSE)),"",VLOOKUP($C81&amp;$D81&amp;$G81,Setup!$D$2:$CX$500,COLUMNS($J81:BT81)+9,FALSE))</f>
        <v/>
      </c>
      <c r="BU81" t="str">
        <f>IF(ISBLANK(VLOOKUP($C81&amp;$D81&amp;$G81,Setup!$D$2:$CX$500,COLUMNS($J81:BU81)+9,FALSE)),"",VLOOKUP($C81&amp;$D81&amp;$G81,Setup!$D$2:$CX$500,COLUMNS($J81:BU81)+9,FALSE))</f>
        <v/>
      </c>
      <c r="BV81" t="str">
        <f>IF(ISBLANK(VLOOKUP($C81&amp;$D81&amp;$G81,Setup!$D$2:$CX$500,COLUMNS($J81:BV81)+9,FALSE)),"",VLOOKUP($C81&amp;$D81&amp;$G81,Setup!$D$2:$CX$500,COLUMNS($J81:BV81)+9,FALSE))</f>
        <v/>
      </c>
      <c r="BW81" t="str">
        <f>IF(ISBLANK(VLOOKUP($C81&amp;$D81&amp;$G81,Setup!$D$2:$CX$500,COLUMNS($J81:BW81)+9,FALSE)),"",VLOOKUP($C81&amp;$D81&amp;$G81,Setup!$D$2:$CX$500,COLUMNS($J81:BW81)+9,FALSE))</f>
        <v/>
      </c>
      <c r="BX81" t="str">
        <f>IF(ISBLANK(VLOOKUP($C81&amp;$D81&amp;$G81,Setup!$D$2:$CX$500,COLUMNS($J81:BX81)+9,FALSE)),"",VLOOKUP($C81&amp;$D81&amp;$G81,Setup!$D$2:$CX$500,COLUMNS($J81:BX81)+9,FALSE))</f>
        <v/>
      </c>
      <c r="BY81" t="str">
        <f>IF(ISBLANK(VLOOKUP($C81&amp;$D81&amp;$G81,Setup!$D$2:$CX$500,COLUMNS($J81:BY81)+9,FALSE)),"",VLOOKUP($C81&amp;$D81&amp;$G81,Setup!$D$2:$CX$500,COLUMNS($J81:BY81)+9,FALSE))</f>
        <v/>
      </c>
      <c r="BZ81" t="str">
        <f>IF(ISBLANK(VLOOKUP($C81&amp;$D81&amp;$G81,Setup!$D$2:$CX$500,COLUMNS($J81:BZ81)+9,FALSE)),"",VLOOKUP($C81&amp;$D81&amp;$G81,Setup!$D$2:$CX$500,COLUMNS($J81:BZ81)+9,FALSE))</f>
        <v/>
      </c>
      <c r="CA81" t="str">
        <f>IF(ISBLANK(VLOOKUP($C81&amp;$D81&amp;$G81,Setup!$D$2:$CX$500,COLUMNS($J81:CA81)+9,FALSE)),"",VLOOKUP($C81&amp;$D81&amp;$G81,Setup!$D$2:$CX$500,COLUMNS($J81:CA81)+9,FALSE))</f>
        <v/>
      </c>
      <c r="CB81" t="str">
        <f>IF(ISBLANK(VLOOKUP($C81&amp;$D81&amp;$G81,Setup!$D$2:$CX$500,COLUMNS($J81:CB81)+9,FALSE)),"",VLOOKUP($C81&amp;$D81&amp;$G81,Setup!$D$2:$CX$500,COLUMNS($J81:CB81)+9,FALSE))</f>
        <v/>
      </c>
      <c r="CC81" t="str">
        <f>IF(ISBLANK(VLOOKUP($C81&amp;$D81&amp;$G81,Setup!$D$2:$CX$500,COLUMNS($J81:CC81)+9,FALSE)),"",VLOOKUP($C81&amp;$D81&amp;$G81,Setup!$D$2:$CX$500,COLUMNS($J81:CC81)+9,FALSE))</f>
        <v/>
      </c>
      <c r="CD81" t="str">
        <f>IF(ISBLANK(VLOOKUP($C81&amp;$D81&amp;$G81,Setup!$D$2:$CX$500,COLUMNS($J81:CD81)+9,FALSE)),"",VLOOKUP($C81&amp;$D81&amp;$G81,Setup!$D$2:$CX$500,COLUMNS($J81:CD81)+9,FALSE))</f>
        <v/>
      </c>
      <c r="CE81" t="str">
        <f>IF(ISBLANK(VLOOKUP($C81&amp;$D81&amp;$G81,Setup!$D$2:$CX$500,COLUMNS($J81:CE81)+9,FALSE)),"",VLOOKUP($C81&amp;$D81&amp;$G81,Setup!$D$2:$CX$500,COLUMNS($J81:CE81)+9,FALSE))</f>
        <v/>
      </c>
      <c r="CF81" t="str">
        <f>IF(ISBLANK(VLOOKUP($C81&amp;$D81&amp;$G81,Setup!$D$2:$CX$500,COLUMNS($J81:CF81)+9,FALSE)),"",VLOOKUP($C81&amp;$D81&amp;$G81,Setup!$D$2:$CX$500,COLUMNS($J81:CF81)+9,FALSE))</f>
        <v/>
      </c>
      <c r="CG81" t="str">
        <f>IF(ISBLANK(VLOOKUP($C81&amp;$D81&amp;$G81,Setup!$D$2:$CX$500,COLUMNS($J81:CG81)+9,FALSE)),"",VLOOKUP($C81&amp;$D81&amp;$G81,Setup!$D$2:$CX$500,COLUMNS($J81:CG81)+9,FALSE))</f>
        <v/>
      </c>
      <c r="CH81" t="str">
        <f>IF(ISBLANK(VLOOKUP($C81&amp;$D81&amp;$G81,Setup!$D$2:$CX$500,COLUMNS($J81:CH81)+9,FALSE)),"",VLOOKUP($C81&amp;$D81&amp;$G81,Setup!$D$2:$CX$500,COLUMNS($J81:CH81)+9,FALSE))</f>
        <v/>
      </c>
      <c r="CI81" t="str">
        <f>IF(ISBLANK(VLOOKUP($C81&amp;$D81&amp;$G81,Setup!$D$2:$CX$500,COLUMNS($J81:CI81)+9,FALSE)),"",VLOOKUP($C81&amp;$D81&amp;$G81,Setup!$D$2:$CX$500,COLUMNS($J81:CI81)+9,FALSE))</f>
        <v/>
      </c>
      <c r="CJ81" t="str">
        <f>IF(ISBLANK(VLOOKUP($C81&amp;$D81&amp;$G81,Setup!$D$2:$CX$500,COLUMNS($J81:CJ81)+9,FALSE)),"",VLOOKUP($C81&amp;$D81&amp;$G81,Setup!$D$2:$CX$500,COLUMNS($J81:CJ81)+9,FALSE))</f>
        <v/>
      </c>
      <c r="CK81" t="str">
        <f>IF(ISBLANK(VLOOKUP($C81&amp;$D81&amp;$G81,Setup!$D$2:$CX$500,COLUMNS($J81:CK81)+9,FALSE)),"",VLOOKUP($C81&amp;$D81&amp;$G81,Setup!$D$2:$CX$500,COLUMNS($J81:CK81)+9,FALSE))</f>
        <v/>
      </c>
      <c r="CL81" t="str">
        <f>IF(ISBLANK(VLOOKUP($C81&amp;$D81&amp;$G81,Setup!$D$2:$CX$500,COLUMNS($J81:CL81)+9,FALSE)),"",VLOOKUP($C81&amp;$D81&amp;$G81,Setup!$D$2:$CX$500,COLUMNS($J81:CL81)+9,FALSE))</f>
        <v/>
      </c>
      <c r="CM81" t="str">
        <f>IF(ISBLANK(VLOOKUP($C81&amp;$D81&amp;$G81,Setup!$D$2:$CX$500,COLUMNS($J81:CM81)+9,FALSE)),"",VLOOKUP($C81&amp;$D81&amp;$G81,Setup!$D$2:$CX$500,COLUMNS($J81:CM81)+9,FALSE))</f>
        <v/>
      </c>
      <c r="CN81" t="str">
        <f>IF(ISBLANK(VLOOKUP($C81&amp;$D81&amp;$G81,Setup!$D$2:$CX$500,COLUMNS($J81:CN81)+9,FALSE)),"",VLOOKUP($C81&amp;$D81&amp;$G81,Setup!$D$2:$CX$500,COLUMNS($J81:CN81)+9,FALSE))</f>
        <v/>
      </c>
      <c r="CO81" t="str">
        <f>IF(ISBLANK(VLOOKUP($C81&amp;$D81&amp;$G81,Setup!$D$2:$CX$500,COLUMNS($J81:CO81)+9,FALSE)),"",VLOOKUP($C81&amp;$D81&amp;$G81,Setup!$D$2:$CX$500,COLUMNS($J81:CO81)+9,FALSE))</f>
        <v/>
      </c>
      <c r="CP81" t="str">
        <f>IF(ISBLANK(VLOOKUP($C81&amp;$D81&amp;$G81,Setup!$D$2:$CX$500,COLUMNS($J81:CP81)+9,FALSE)),"",VLOOKUP($C81&amp;$D81&amp;$G81,Setup!$D$2:$CX$500,COLUMNS($J81:CP81)+9,FALSE))</f>
        <v/>
      </c>
      <c r="CQ81" t="str">
        <f>IF(ISBLANK(VLOOKUP($C81&amp;$D81&amp;$G81,Setup!$D$2:$CX$500,COLUMNS($J81:CQ81)+9,FALSE)),"",VLOOKUP($C81&amp;$D81&amp;$G81,Setup!$D$2:$CX$500,COLUMNS($J81:CQ81)+9,FALSE))</f>
        <v/>
      </c>
      <c r="CR81" t="str">
        <f>IF(ISBLANK(VLOOKUP($C81&amp;$D81&amp;$G81,Setup!$D$2:$CX$500,COLUMNS($J81:CR81)+9,FALSE)),"",VLOOKUP($C81&amp;$D81&amp;$G81,Setup!$D$2:$CX$500,COLUMNS($J81:CR81)+9,FALSE))</f>
        <v/>
      </c>
      <c r="CS81" t="str">
        <f>IF(ISBLANK(VLOOKUP($C81&amp;$D81&amp;$G81,Setup!$D$2:$CX$500,COLUMNS($J81:CS81)+9,FALSE)),"",VLOOKUP($C81&amp;$D81&amp;$G81,Setup!$D$2:$CX$500,COLUMNS($J81:CS81)+9,FALSE))</f>
        <v/>
      </c>
      <c r="CT81" t="str">
        <f>IF(ISBLANK(VLOOKUP($C81&amp;$D81&amp;$G81,Setup!$D$2:$CX$500,COLUMNS($J81:CT81)+9,FALSE)),"",VLOOKUP($C81&amp;$D81&amp;$G81,Setup!$D$2:$CX$500,COLUMNS($J81:CT81)+9,FALSE))</f>
        <v/>
      </c>
      <c r="CU81" t="str">
        <f>IF(ISBLANK(VLOOKUP($C81&amp;$D81&amp;$G81,Setup!$D$2:$CX$500,COLUMNS($J81:CU81)+9,FALSE)),"",VLOOKUP($C81&amp;$D81&amp;$G81,Setup!$D$2:$CX$500,COLUMNS($J81:CU81)+9,FALSE))</f>
        <v/>
      </c>
    </row>
    <row r="82" spans="1:99" x14ac:dyDescent="0.25">
      <c r="A82" t="s">
        <v>515</v>
      </c>
      <c r="B82" t="s">
        <v>156</v>
      </c>
      <c r="C82" s="1" t="s">
        <v>25</v>
      </c>
      <c r="D82" s="1" t="s">
        <v>239</v>
      </c>
      <c r="E82" s="1" t="s">
        <v>635</v>
      </c>
      <c r="F82" s="1" t="s">
        <v>234</v>
      </c>
      <c r="G82" s="1" t="s">
        <v>29</v>
      </c>
      <c r="H82" s="1" t="s">
        <v>636</v>
      </c>
      <c r="I82" s="1" t="s">
        <v>497</v>
      </c>
      <c r="J82" t="str">
        <f>IF(ISBLANK(VLOOKUP($C82&amp;$D82&amp;$G82,Setup!$D$2:$CX$500,COLUMNS($J82:J82)+9,FALSE)),"",VLOOKUP($C82&amp;$D82&amp;$G82,Setup!$D$2:$CX$500,COLUMNS($J82:J82)+9,FALSE))</f>
        <v>Merchandise</v>
      </c>
      <c r="K82" t="str">
        <f>IF(ISBLANK(VLOOKUP($C82&amp;$D82&amp;$G82,Setup!$D$2:$CX$500,COLUMNS($J82:K82)+9,FALSE)),"",VLOOKUP($C82&amp;$D82&amp;$G82,Setup!$D$2:$CX$500,COLUMNS($J82:K82)+9,FALSE))</f>
        <v>SEE ALL BRANDS »</v>
      </c>
      <c r="L82" t="str">
        <f>IF(ISBLANK(VLOOKUP($C82&amp;$D82&amp;$G82,Setup!$D$2:$CX$500,COLUMNS($J82:L82)+9,FALSE)),"",VLOOKUP($C82&amp;$D82&amp;$G82,Setup!$D$2:$CX$500,COLUMNS($J82:L82)+9,FALSE))</f>
        <v/>
      </c>
      <c r="M82" t="str">
        <f>IF(ISBLANK(VLOOKUP($C82&amp;$D82&amp;$G82,Setup!$D$2:$CX$500,COLUMNS($J82:M82)+9,FALSE)),"",VLOOKUP($C82&amp;$D82&amp;$G82,Setup!$D$2:$CX$500,COLUMNS($J82:M82)+9,FALSE))</f>
        <v/>
      </c>
      <c r="N82" t="str">
        <f>IF(ISBLANK(VLOOKUP($C82&amp;$D82&amp;$G82,Setup!$D$2:$CX$500,COLUMNS($J82:N82)+9,FALSE)),"",VLOOKUP($C82&amp;$D82&amp;$G82,Setup!$D$2:$CX$500,COLUMNS($J82:N82)+9,FALSE))</f>
        <v/>
      </c>
      <c r="O82" t="str">
        <f>IF(ISBLANK(VLOOKUP($C82&amp;$D82&amp;$G82,Setup!$D$2:$CX$500,COLUMNS($J82:O82)+9,FALSE)),"",VLOOKUP($C82&amp;$D82&amp;$G82,Setup!$D$2:$CX$500,COLUMNS($J82:O82)+9,FALSE))</f>
        <v/>
      </c>
      <c r="P82" t="str">
        <f>IF(ISBLANK(VLOOKUP($C82&amp;$D82&amp;$G82,Setup!$D$2:$CX$500,COLUMNS($J82:P82)+9,FALSE)),"",VLOOKUP($C82&amp;$D82&amp;$G82,Setup!$D$2:$CX$500,COLUMNS($J82:P82)+9,FALSE))</f>
        <v/>
      </c>
      <c r="Q82" t="str">
        <f>IF(ISBLANK(VLOOKUP($C82&amp;$D82&amp;$G82,Setup!$D$2:$CX$500,COLUMNS($J82:Q82)+9,FALSE)),"",VLOOKUP($C82&amp;$D82&amp;$G82,Setup!$D$2:$CX$500,COLUMNS($J82:Q82)+9,FALSE))</f>
        <v/>
      </c>
      <c r="R82" t="str">
        <f>IF(ISBLANK(VLOOKUP($C82&amp;$D82&amp;$G82,Setup!$D$2:$CX$500,COLUMNS($J82:R82)+9,FALSE)),"",VLOOKUP($C82&amp;$D82&amp;$G82,Setup!$D$2:$CX$500,COLUMNS($J82:R82)+9,FALSE))</f>
        <v/>
      </c>
      <c r="S82" t="str">
        <f>IF(ISBLANK(VLOOKUP($C82&amp;$D82&amp;$G82,Setup!$D$2:$CX$500,COLUMNS($J82:S82)+9,FALSE)),"",VLOOKUP($C82&amp;$D82&amp;$G82,Setup!$D$2:$CX$500,COLUMNS($J82:S82)+9,FALSE))</f>
        <v/>
      </c>
      <c r="T82" t="str">
        <f>IF(ISBLANK(VLOOKUP($C82&amp;$D82&amp;$G82,Setup!$D$2:$CX$500,COLUMNS($J82:T82)+9,FALSE)),"",VLOOKUP($C82&amp;$D82&amp;$G82,Setup!$D$2:$CX$500,COLUMNS($J82:T82)+9,FALSE))</f>
        <v>Vouchers and Cash</v>
      </c>
      <c r="U82" t="str">
        <f>IF(ISBLANK(VLOOKUP($C82&amp;$D82&amp;$G82,Setup!$D$2:$CX$500,COLUMNS($J82:U82)+9,FALSE)),"",VLOOKUP($C82&amp;$D82&amp;$G82,Setup!$D$2:$CX$500,COLUMNS($J82:U82)+9,FALSE))</f>
        <v>Vouchers</v>
      </c>
      <c r="V82" t="str">
        <f>IF(ISBLANK(VLOOKUP($C82&amp;$D82&amp;$G82,Setup!$D$2:$CX$500,COLUMNS($J82:V82)+9,FALSE)),"",VLOOKUP($C82&amp;$D82&amp;$G82,Setup!$D$2:$CX$500,COLUMNS($J82:V82)+9,FALSE))</f>
        <v>Annual Fee Credit</v>
      </c>
      <c r="W82" t="str">
        <f>IF(ISBLANK(VLOOKUP($C82&amp;$D82&amp;$G82,Setup!$D$2:$CX$500,COLUMNS($J82:W82)+9,FALSE)),"",VLOOKUP($C82&amp;$D82&amp;$G82,Setup!$D$2:$CX$500,COLUMNS($J82:W82)+9,FALSE))</f>
        <v>See ALL »</v>
      </c>
      <c r="X82" t="str">
        <f>IF(ISBLANK(VLOOKUP($C82&amp;$D82&amp;$G82,Setup!$D$2:$CX$500,COLUMNS($J82:X82)+9,FALSE)),"",VLOOKUP($C82&amp;$D82&amp;$G82,Setup!$D$2:$CX$500,COLUMNS($J82:X82)+9,FALSE))</f>
        <v/>
      </c>
      <c r="Y82" t="str">
        <f>IF(ISBLANK(VLOOKUP($C82&amp;$D82&amp;$G82,Setup!$D$2:$CX$500,COLUMNS($J82:Y82)+9,FALSE)),"",VLOOKUP($C82&amp;$D82&amp;$G82,Setup!$D$2:$CX$500,COLUMNS($J82:Y82)+9,FALSE))</f>
        <v/>
      </c>
      <c r="Z82" t="str">
        <f>IF(ISBLANK(VLOOKUP($C82&amp;$D82&amp;$G82,Setup!$D$2:$CX$500,COLUMNS($J82:Z82)+9,FALSE)),"",VLOOKUP($C82&amp;$D82&amp;$G82,Setup!$D$2:$CX$500,COLUMNS($J82:Z82)+9,FALSE))</f>
        <v/>
      </c>
      <c r="AA82" t="str">
        <f>IF(ISBLANK(VLOOKUP($C82&amp;$D82&amp;$G82,Setup!$D$2:$CX$500,COLUMNS($J82:AA82)+9,FALSE)),"",VLOOKUP($C82&amp;$D82&amp;$G82,Setup!$D$2:$CX$500,COLUMNS($J82:AA82)+9,FALSE))</f>
        <v/>
      </c>
      <c r="AB82" t="str">
        <f>IF(ISBLANK(VLOOKUP($C82&amp;$D82&amp;$G82,Setup!$D$2:$CX$500,COLUMNS($J82:AB82)+9,FALSE)),"",VLOOKUP($C82&amp;$D82&amp;$G82,Setup!$D$2:$CX$500,COLUMNS($J82:AB82)+9,FALSE))</f>
        <v/>
      </c>
      <c r="AC82" t="str">
        <f>IF(ISBLANK(VLOOKUP($C82&amp;$D82&amp;$G82,Setup!$D$2:$CX$500,COLUMNS($J82:AC82)+9,FALSE)),"",VLOOKUP($C82&amp;$D82&amp;$G82,Setup!$D$2:$CX$500,COLUMNS($J82:AC82)+9,FALSE))</f>
        <v/>
      </c>
      <c r="AD82" t="str">
        <f>IF(ISBLANK(VLOOKUP($C82&amp;$D82&amp;$G82,Setup!$D$2:$CX$500,COLUMNS($J82:AD82)+9,FALSE)),"",VLOOKUP($C82&amp;$D82&amp;$G82,Setup!$D$2:$CX$500,COLUMNS($J82:AD82)+9,FALSE))</f>
        <v>Travel</v>
      </c>
      <c r="AE82" t="str">
        <f>IF(ISBLANK(VLOOKUP($C82&amp;$D82&amp;$G82,Setup!$D$2:$CX$500,COLUMNS($J82:AE82)+9,FALSE)),"",VLOOKUP($C82&amp;$D82&amp;$G82,Setup!$D$2:$CX$500,COLUMNS($J82:AE82)+9,FALSE))</f>
        <v>Points Transfer</v>
      </c>
      <c r="AF82" t="str">
        <f>IF(ISBLANK(VLOOKUP($C82&amp;$D82&amp;$G82,Setup!$D$2:$CX$500,COLUMNS($J82:AF82)+9,FALSE)),"",VLOOKUP($C82&amp;$D82&amp;$G82,Setup!$D$2:$CX$500,COLUMNS($J82:AF82)+9,FALSE))</f>
        <v/>
      </c>
      <c r="AG82" t="str">
        <f>IF(ISBLANK(VLOOKUP($C82&amp;$D82&amp;$G82,Setup!$D$2:$CX$500,COLUMNS($J82:AG82)+9,FALSE)),"",VLOOKUP($C82&amp;$D82&amp;$G82,Setup!$D$2:$CX$500,COLUMNS($J82:AG82)+9,FALSE))</f>
        <v/>
      </c>
      <c r="AH82" t="str">
        <f>IF(ISBLANK(VLOOKUP($C82&amp;$D82&amp;$G82,Setup!$D$2:$CX$500,COLUMNS($J82:AH82)+9,FALSE)),"",VLOOKUP($C82&amp;$D82&amp;$G82,Setup!$D$2:$CX$500,COLUMNS($J82:AH82)+9,FALSE))</f>
        <v/>
      </c>
      <c r="AI82" t="str">
        <f>IF(ISBLANK(VLOOKUP($C82&amp;$D82&amp;$G82,Setup!$D$2:$CX$500,COLUMNS($J82:AI82)+9,FALSE)),"",VLOOKUP($C82&amp;$D82&amp;$G82,Setup!$D$2:$CX$500,COLUMNS($J82:AI82)+9,FALSE))</f>
        <v/>
      </c>
      <c r="AJ82" t="str">
        <f>IF(ISBLANK(VLOOKUP($C82&amp;$D82&amp;$G82,Setup!$D$2:$CX$500,COLUMNS($J82:AJ82)+9,FALSE)),"",VLOOKUP($C82&amp;$D82&amp;$G82,Setup!$D$2:$CX$500,COLUMNS($J82:AJ82)+9,FALSE))</f>
        <v/>
      </c>
      <c r="AK82" t="str">
        <f>IF(ISBLANK(VLOOKUP($C82&amp;$D82&amp;$G82,Setup!$D$2:$CX$500,COLUMNS($J82:AK82)+9,FALSE)),"",VLOOKUP($C82&amp;$D82&amp;$G82,Setup!$D$2:$CX$500,COLUMNS($J82:AK82)+9,FALSE))</f>
        <v/>
      </c>
      <c r="AL82" t="str">
        <f>IF(ISBLANK(VLOOKUP($C82&amp;$D82&amp;$G82,Setup!$D$2:$CX$500,COLUMNS($J82:AL82)+9,FALSE)),"",VLOOKUP($C82&amp;$D82&amp;$G82,Setup!$D$2:$CX$500,COLUMNS($J82:AL82)+9,FALSE))</f>
        <v/>
      </c>
      <c r="AM82" t="str">
        <f>IF(ISBLANK(VLOOKUP($C82&amp;$D82&amp;$G82,Setup!$D$2:$CX$500,COLUMNS($J82:AM82)+9,FALSE)),"",VLOOKUP($C82&amp;$D82&amp;$G82,Setup!$D$2:$CX$500,COLUMNS($J82:AM82)+9,FALSE))</f>
        <v/>
      </c>
      <c r="AN82" t="str">
        <f>IF(ISBLANK(VLOOKUP($C82&amp;$D82&amp;$G82,Setup!$D$2:$CX$500,COLUMNS($J82:AN82)+9,FALSE)),"",VLOOKUP($C82&amp;$D82&amp;$G82,Setup!$D$2:$CX$500,COLUMNS($J82:AN82)+9,FALSE))</f>
        <v>Shop at Partners</v>
      </c>
      <c r="AO82" t="str">
        <f>IF(ISBLANK(VLOOKUP($C82&amp;$D82&amp;$G82,Setup!$D$2:$CX$500,COLUMNS($J82:AO82)+9,FALSE)),"",VLOOKUP($C82&amp;$D82&amp;$G82,Setup!$D$2:$CX$500,COLUMNS($J82:AO82)+9,FALSE))</f>
        <v>Shop with Points</v>
      </c>
      <c r="AP82" t="str">
        <f>IF(ISBLANK(VLOOKUP($C82&amp;$D82&amp;$G82,Setup!$D$2:$CX$500,COLUMNS($J82:AP82)+9,FALSE)),"",VLOOKUP($C82&amp;$D82&amp;$G82,Setup!$D$2:$CX$500,COLUMNS($J82:AP82)+9,FALSE))</f>
        <v>Instant Rewards</v>
      </c>
      <c r="AQ82" t="str">
        <f>IF(ISBLANK(VLOOKUP($C82&amp;$D82&amp;$G82,Setup!$D$2:$CX$500,COLUMNS($J82:AQ82)+9,FALSE)),"",VLOOKUP($C82&amp;$D82&amp;$G82,Setup!$D$2:$CX$500,COLUMNS($J82:AQ82)+9,FALSE))</f>
        <v>SEE ALL »</v>
      </c>
      <c r="AR82" t="str">
        <f>IF(ISBLANK(VLOOKUP($C82&amp;$D82&amp;$G82,Setup!$D$2:$CX$500,COLUMNS($J82:AR82)+9,FALSE)),"",VLOOKUP($C82&amp;$D82&amp;$G82,Setup!$D$2:$CX$500,COLUMNS($J82:AR82)+9,FALSE))</f>
        <v/>
      </c>
      <c r="AS82" t="str">
        <f>IF(ISBLANK(VLOOKUP($C82&amp;$D82&amp;$G82,Setup!$D$2:$CX$500,COLUMNS($J82:AS82)+9,FALSE)),"",VLOOKUP($C82&amp;$D82&amp;$G82,Setup!$D$2:$CX$500,COLUMNS($J82:AS82)+9,FALSE))</f>
        <v/>
      </c>
      <c r="AT82" t="str">
        <f>IF(ISBLANK(VLOOKUP($C82&amp;$D82&amp;$G82,Setup!$D$2:$CX$500,COLUMNS($J82:AT82)+9,FALSE)),"",VLOOKUP($C82&amp;$D82&amp;$G82,Setup!$D$2:$CX$500,COLUMNS($J82:AT82)+9,FALSE))</f>
        <v/>
      </c>
      <c r="AU82" t="str">
        <f>IF(ISBLANK(VLOOKUP($C82&amp;$D82&amp;$G82,Setup!$D$2:$CX$500,COLUMNS($J82:AU82)+9,FALSE)),"",VLOOKUP($C82&amp;$D82&amp;$G82,Setup!$D$2:$CX$500,COLUMNS($J82:AU82)+9,FALSE))</f>
        <v/>
      </c>
      <c r="AV82" t="str">
        <f>IF(ISBLANK(VLOOKUP($C82&amp;$D82&amp;$G82,Setup!$D$2:$CX$500,COLUMNS($J82:AV82)+9,FALSE)),"",VLOOKUP($C82&amp;$D82&amp;$G82,Setup!$D$2:$CX$500,COLUMNS($J82:AV82)+9,FALSE))</f>
        <v/>
      </c>
      <c r="AW82" t="str">
        <f>IF(ISBLANK(VLOOKUP($C82&amp;$D82&amp;$G82,Setup!$D$2:$CX$500,COLUMNS($J82:AW82)+9,FALSE)),"",VLOOKUP($C82&amp;$D82&amp;$G82,Setup!$D$2:$CX$500,COLUMNS($J82:AW82)+9,FALSE))</f>
        <v/>
      </c>
      <c r="AX82" t="str">
        <f>IF(ISBLANK(VLOOKUP($C82&amp;$D82&amp;$G82,Setup!$D$2:$CX$500,COLUMNS($J82:AX82)+9,FALSE)),"",VLOOKUP($C82&amp;$D82&amp;$G82,Setup!$D$2:$CX$500,COLUMNS($J82:AX82)+9,FALSE))</f>
        <v>Offers and Privileges</v>
      </c>
      <c r="AY82" t="str">
        <f>IF(ISBLANK(VLOOKUP($C82&amp;$D82&amp;$G82,Setup!$D$2:$CX$500,COLUMNS($J82:AY82)+9,FALSE)),"",VLOOKUP($C82&amp;$D82&amp;$G82,Setup!$D$2:$CX$500,COLUMNS($J82:AY82)+9,FALSE))</f>
        <v>Citi World Privileges</v>
      </c>
      <c r="AZ82" t="str">
        <f>IF(ISBLANK(VLOOKUP($C82&amp;$D82&amp;$G82,Setup!$D$2:$CX$500,COLUMNS($J82:AZ82)+9,FALSE)),"",VLOOKUP($C82&amp;$D82&amp;$G82,Setup!$D$2:$CX$500,COLUMNS($J82:AZ82)+9,FALSE))</f>
        <v>Local Offers</v>
      </c>
      <c r="BA82" t="str">
        <f>IF(ISBLANK(VLOOKUP($C82&amp;$D82&amp;$G82,Setup!$D$2:$CX$500,COLUMNS($J82:BA82)+9,FALSE)),"",VLOOKUP($C82&amp;$D82&amp;$G82,Setup!$D$2:$CX$500,COLUMNS($J82:BA82)+9,FALSE))</f>
        <v>SEE ALL »</v>
      </c>
      <c r="BB82" t="str">
        <f>IF(ISBLANK(VLOOKUP($C82&amp;$D82&amp;$G82,Setup!$D$2:$CX$500,COLUMNS($J82:BB82)+9,FALSE)),"",VLOOKUP($C82&amp;$D82&amp;$G82,Setup!$D$2:$CX$500,COLUMNS($J82:BB82)+9,FALSE))</f>
        <v/>
      </c>
      <c r="BC82" t="str">
        <f>IF(ISBLANK(VLOOKUP($C82&amp;$D82&amp;$G82,Setup!$D$2:$CX$500,COLUMNS($J82:BC82)+9,FALSE)),"",VLOOKUP($C82&amp;$D82&amp;$G82,Setup!$D$2:$CX$500,COLUMNS($J82:BC82)+9,FALSE))</f>
        <v/>
      </c>
      <c r="BD82" t="str">
        <f>IF(ISBLANK(VLOOKUP($C82&amp;$D82&amp;$G82,Setup!$D$2:$CX$500,COLUMNS($J82:BD82)+9,FALSE)),"",VLOOKUP($C82&amp;$D82&amp;$G82,Setup!$D$2:$CX$500,COLUMNS($J82:BD82)+9,FALSE))</f>
        <v/>
      </c>
      <c r="BE82" t="str">
        <f>IF(ISBLANK(VLOOKUP($C82&amp;$D82&amp;$G82,Setup!$D$2:$CX$500,COLUMNS($J82:BE82)+9,FALSE)),"",VLOOKUP($C82&amp;$D82&amp;$G82,Setup!$D$2:$CX$500,COLUMNS($J82:BE82)+9,FALSE))</f>
        <v/>
      </c>
      <c r="BF82" t="str">
        <f>IF(ISBLANK(VLOOKUP($C82&amp;$D82&amp;$G82,Setup!$D$2:$CX$500,COLUMNS($J82:BF82)+9,FALSE)),"",VLOOKUP($C82&amp;$D82&amp;$G82,Setup!$D$2:$CX$500,COLUMNS($J82:BF82)+9,FALSE))</f>
        <v/>
      </c>
      <c r="BG82" t="str">
        <f>IF(ISBLANK(VLOOKUP($C82&amp;$D82&amp;$G82,Setup!$D$2:$CX$500,COLUMNS($J82:BG82)+9,FALSE)),"",VLOOKUP($C82&amp;$D82&amp;$G82,Setup!$D$2:$CX$500,COLUMNS($J82:BG82)+9,FALSE))</f>
        <v/>
      </c>
      <c r="BH82" t="str">
        <f>IF(ISBLANK(VLOOKUP($C82&amp;$D82&amp;$G82,Setup!$D$2:$CX$500,COLUMNS($J82:BH82)+9,FALSE)),"",VLOOKUP($C82&amp;$D82&amp;$G82,Setup!$D$2:$CX$500,COLUMNS($J82:BH82)+9,FALSE))</f>
        <v/>
      </c>
      <c r="BI82" t="str">
        <f>IF(ISBLANK(VLOOKUP($C82&amp;$D82&amp;$G82,Setup!$D$2:$CX$500,COLUMNS($J82:BI82)+9,FALSE)),"",VLOOKUP($C82&amp;$D82&amp;$G82,Setup!$D$2:$CX$500,COLUMNS($J82:BI82)+9,FALSE))</f>
        <v/>
      </c>
      <c r="BJ82" t="str">
        <f>IF(ISBLANK(VLOOKUP($C82&amp;$D82&amp;$G82,Setup!$D$2:$CX$500,COLUMNS($J82:BJ82)+9,FALSE)),"",VLOOKUP($C82&amp;$D82&amp;$G82,Setup!$D$2:$CX$500,COLUMNS($J82:BJ82)+9,FALSE))</f>
        <v/>
      </c>
      <c r="BK82" t="str">
        <f>IF(ISBLANK(VLOOKUP($C82&amp;$D82&amp;$G82,Setup!$D$2:$CX$500,COLUMNS($J82:BK82)+9,FALSE)),"",VLOOKUP($C82&amp;$D82&amp;$G82,Setup!$D$2:$CX$500,COLUMNS($J82:BK82)+9,FALSE))</f>
        <v/>
      </c>
      <c r="BL82" t="str">
        <f>IF(ISBLANK(VLOOKUP($C82&amp;$D82&amp;$G82,Setup!$D$2:$CX$500,COLUMNS($J82:BL82)+9,FALSE)),"",VLOOKUP($C82&amp;$D82&amp;$G82,Setup!$D$2:$CX$500,COLUMNS($J82:BL82)+9,FALSE))</f>
        <v/>
      </c>
      <c r="BM82" t="str">
        <f>IF(ISBLANK(VLOOKUP($C82&amp;$D82&amp;$G82,Setup!$D$2:$CX$500,COLUMNS($J82:BM82)+9,FALSE)),"",VLOOKUP($C82&amp;$D82&amp;$G82,Setup!$D$2:$CX$500,COLUMNS($J82:BM82)+9,FALSE))</f>
        <v/>
      </c>
      <c r="BN82" t="str">
        <f>IF(ISBLANK(VLOOKUP($C82&amp;$D82&amp;$G82,Setup!$D$2:$CX$500,COLUMNS($J82:BN82)+9,FALSE)),"",VLOOKUP($C82&amp;$D82&amp;$G82,Setup!$D$2:$CX$500,COLUMNS($J82:BN82)+9,FALSE))</f>
        <v/>
      </c>
      <c r="BO82" t="str">
        <f>IF(ISBLANK(VLOOKUP($C82&amp;$D82&amp;$G82,Setup!$D$2:$CX$500,COLUMNS($J82:BO82)+9,FALSE)),"",VLOOKUP($C82&amp;$D82&amp;$G82,Setup!$D$2:$CX$500,COLUMNS($J82:BO82)+9,FALSE))</f>
        <v/>
      </c>
      <c r="BP82" t="str">
        <f>IF(ISBLANK(VLOOKUP($C82&amp;$D82&amp;$G82,Setup!$D$2:$CX$500,COLUMNS($J82:BP82)+9,FALSE)),"",VLOOKUP($C82&amp;$D82&amp;$G82,Setup!$D$2:$CX$500,COLUMNS($J82:BP82)+9,FALSE))</f>
        <v/>
      </c>
      <c r="BQ82" t="str">
        <f>IF(ISBLANK(VLOOKUP($C82&amp;$D82&amp;$G82,Setup!$D$2:$CX$500,COLUMNS($J82:BQ82)+9,FALSE)),"",VLOOKUP($C82&amp;$D82&amp;$G82,Setup!$D$2:$CX$500,COLUMNS($J82:BQ82)+9,FALSE))</f>
        <v/>
      </c>
      <c r="BR82" t="str">
        <f>IF(ISBLANK(VLOOKUP($C82&amp;$D82&amp;$G82,Setup!$D$2:$CX$500,COLUMNS($J82:BR82)+9,FALSE)),"",VLOOKUP($C82&amp;$D82&amp;$G82,Setup!$D$2:$CX$500,COLUMNS($J82:BR82)+9,FALSE))</f>
        <v/>
      </c>
      <c r="BS82" t="str">
        <f>IF(ISBLANK(VLOOKUP($C82&amp;$D82&amp;$G82,Setup!$D$2:$CX$500,COLUMNS($J82:BS82)+9,FALSE)),"",VLOOKUP($C82&amp;$D82&amp;$G82,Setup!$D$2:$CX$500,COLUMNS($J82:BS82)+9,FALSE))</f>
        <v/>
      </c>
      <c r="BT82" t="str">
        <f>IF(ISBLANK(VLOOKUP($C82&amp;$D82&amp;$G82,Setup!$D$2:$CX$500,COLUMNS($J82:BT82)+9,FALSE)),"",VLOOKUP($C82&amp;$D82&amp;$G82,Setup!$D$2:$CX$500,COLUMNS($J82:BT82)+9,FALSE))</f>
        <v/>
      </c>
      <c r="BU82" t="str">
        <f>IF(ISBLANK(VLOOKUP($C82&amp;$D82&amp;$G82,Setup!$D$2:$CX$500,COLUMNS($J82:BU82)+9,FALSE)),"",VLOOKUP($C82&amp;$D82&amp;$G82,Setup!$D$2:$CX$500,COLUMNS($J82:BU82)+9,FALSE))</f>
        <v/>
      </c>
      <c r="BV82" t="str">
        <f>IF(ISBLANK(VLOOKUP($C82&amp;$D82&amp;$G82,Setup!$D$2:$CX$500,COLUMNS($J82:BV82)+9,FALSE)),"",VLOOKUP($C82&amp;$D82&amp;$G82,Setup!$D$2:$CX$500,COLUMNS($J82:BV82)+9,FALSE))</f>
        <v/>
      </c>
      <c r="BW82" t="str">
        <f>IF(ISBLANK(VLOOKUP($C82&amp;$D82&amp;$G82,Setup!$D$2:$CX$500,COLUMNS($J82:BW82)+9,FALSE)),"",VLOOKUP($C82&amp;$D82&amp;$G82,Setup!$D$2:$CX$500,COLUMNS($J82:BW82)+9,FALSE))</f>
        <v/>
      </c>
      <c r="BX82" t="str">
        <f>IF(ISBLANK(VLOOKUP($C82&amp;$D82&amp;$G82,Setup!$D$2:$CX$500,COLUMNS($J82:BX82)+9,FALSE)),"",VLOOKUP($C82&amp;$D82&amp;$G82,Setup!$D$2:$CX$500,COLUMNS($J82:BX82)+9,FALSE))</f>
        <v/>
      </c>
      <c r="BY82" t="str">
        <f>IF(ISBLANK(VLOOKUP($C82&amp;$D82&amp;$G82,Setup!$D$2:$CX$500,COLUMNS($J82:BY82)+9,FALSE)),"",VLOOKUP($C82&amp;$D82&amp;$G82,Setup!$D$2:$CX$500,COLUMNS($J82:BY82)+9,FALSE))</f>
        <v/>
      </c>
      <c r="BZ82" t="str">
        <f>IF(ISBLANK(VLOOKUP($C82&amp;$D82&amp;$G82,Setup!$D$2:$CX$500,COLUMNS($J82:BZ82)+9,FALSE)),"",VLOOKUP($C82&amp;$D82&amp;$G82,Setup!$D$2:$CX$500,COLUMNS($J82:BZ82)+9,FALSE))</f>
        <v/>
      </c>
      <c r="CA82" t="str">
        <f>IF(ISBLANK(VLOOKUP($C82&amp;$D82&amp;$G82,Setup!$D$2:$CX$500,COLUMNS($J82:CA82)+9,FALSE)),"",VLOOKUP($C82&amp;$D82&amp;$G82,Setup!$D$2:$CX$500,COLUMNS($J82:CA82)+9,FALSE))</f>
        <v/>
      </c>
      <c r="CB82" t="str">
        <f>IF(ISBLANK(VLOOKUP($C82&amp;$D82&amp;$G82,Setup!$D$2:$CX$500,COLUMNS($J82:CB82)+9,FALSE)),"",VLOOKUP($C82&amp;$D82&amp;$G82,Setup!$D$2:$CX$500,COLUMNS($J82:CB82)+9,FALSE))</f>
        <v/>
      </c>
      <c r="CC82" t="str">
        <f>IF(ISBLANK(VLOOKUP($C82&amp;$D82&amp;$G82,Setup!$D$2:$CX$500,COLUMNS($J82:CC82)+9,FALSE)),"",VLOOKUP($C82&amp;$D82&amp;$G82,Setup!$D$2:$CX$500,COLUMNS($J82:CC82)+9,FALSE))</f>
        <v/>
      </c>
      <c r="CD82" t="str">
        <f>IF(ISBLANK(VLOOKUP($C82&amp;$D82&amp;$G82,Setup!$D$2:$CX$500,COLUMNS($J82:CD82)+9,FALSE)),"",VLOOKUP($C82&amp;$D82&amp;$G82,Setup!$D$2:$CX$500,COLUMNS($J82:CD82)+9,FALSE))</f>
        <v/>
      </c>
      <c r="CE82" t="str">
        <f>IF(ISBLANK(VLOOKUP($C82&amp;$D82&amp;$G82,Setup!$D$2:$CX$500,COLUMNS($J82:CE82)+9,FALSE)),"",VLOOKUP($C82&amp;$D82&amp;$G82,Setup!$D$2:$CX$500,COLUMNS($J82:CE82)+9,FALSE))</f>
        <v/>
      </c>
      <c r="CF82" t="str">
        <f>IF(ISBLANK(VLOOKUP($C82&amp;$D82&amp;$G82,Setup!$D$2:$CX$500,COLUMNS($J82:CF82)+9,FALSE)),"",VLOOKUP($C82&amp;$D82&amp;$G82,Setup!$D$2:$CX$500,COLUMNS($J82:CF82)+9,FALSE))</f>
        <v/>
      </c>
      <c r="CG82" t="str">
        <f>IF(ISBLANK(VLOOKUP($C82&amp;$D82&amp;$G82,Setup!$D$2:$CX$500,COLUMNS($J82:CG82)+9,FALSE)),"",VLOOKUP($C82&amp;$D82&amp;$G82,Setup!$D$2:$CX$500,COLUMNS($J82:CG82)+9,FALSE))</f>
        <v/>
      </c>
      <c r="CH82" t="str">
        <f>IF(ISBLANK(VLOOKUP($C82&amp;$D82&amp;$G82,Setup!$D$2:$CX$500,COLUMNS($J82:CH82)+9,FALSE)),"",VLOOKUP($C82&amp;$D82&amp;$G82,Setup!$D$2:$CX$500,COLUMNS($J82:CH82)+9,FALSE))</f>
        <v/>
      </c>
      <c r="CI82" t="str">
        <f>IF(ISBLANK(VLOOKUP($C82&amp;$D82&amp;$G82,Setup!$D$2:$CX$500,COLUMNS($J82:CI82)+9,FALSE)),"",VLOOKUP($C82&amp;$D82&amp;$G82,Setup!$D$2:$CX$500,COLUMNS($J82:CI82)+9,FALSE))</f>
        <v/>
      </c>
      <c r="CJ82" t="str">
        <f>IF(ISBLANK(VLOOKUP($C82&amp;$D82&amp;$G82,Setup!$D$2:$CX$500,COLUMNS($J82:CJ82)+9,FALSE)),"",VLOOKUP($C82&amp;$D82&amp;$G82,Setup!$D$2:$CX$500,COLUMNS($J82:CJ82)+9,FALSE))</f>
        <v/>
      </c>
      <c r="CK82" t="str">
        <f>IF(ISBLANK(VLOOKUP($C82&amp;$D82&amp;$G82,Setup!$D$2:$CX$500,COLUMNS($J82:CK82)+9,FALSE)),"",VLOOKUP($C82&amp;$D82&amp;$G82,Setup!$D$2:$CX$500,COLUMNS($J82:CK82)+9,FALSE))</f>
        <v/>
      </c>
      <c r="CL82" t="str">
        <f>IF(ISBLANK(VLOOKUP($C82&amp;$D82&amp;$G82,Setup!$D$2:$CX$500,COLUMNS($J82:CL82)+9,FALSE)),"",VLOOKUP($C82&amp;$D82&amp;$G82,Setup!$D$2:$CX$500,COLUMNS($J82:CL82)+9,FALSE))</f>
        <v/>
      </c>
      <c r="CM82" t="str">
        <f>IF(ISBLANK(VLOOKUP($C82&amp;$D82&amp;$G82,Setup!$D$2:$CX$500,COLUMNS($J82:CM82)+9,FALSE)),"",VLOOKUP($C82&amp;$D82&amp;$G82,Setup!$D$2:$CX$500,COLUMNS($J82:CM82)+9,FALSE))</f>
        <v/>
      </c>
      <c r="CN82" t="str">
        <f>IF(ISBLANK(VLOOKUP($C82&amp;$D82&amp;$G82,Setup!$D$2:$CX$500,COLUMNS($J82:CN82)+9,FALSE)),"",VLOOKUP($C82&amp;$D82&amp;$G82,Setup!$D$2:$CX$500,COLUMNS($J82:CN82)+9,FALSE))</f>
        <v/>
      </c>
      <c r="CO82" t="str">
        <f>IF(ISBLANK(VLOOKUP($C82&amp;$D82&amp;$G82,Setup!$D$2:$CX$500,COLUMNS($J82:CO82)+9,FALSE)),"",VLOOKUP($C82&amp;$D82&amp;$G82,Setup!$D$2:$CX$500,COLUMNS($J82:CO82)+9,FALSE))</f>
        <v/>
      </c>
      <c r="CP82" t="str">
        <f>IF(ISBLANK(VLOOKUP($C82&amp;$D82&amp;$G82,Setup!$D$2:$CX$500,COLUMNS($J82:CP82)+9,FALSE)),"",VLOOKUP($C82&amp;$D82&amp;$G82,Setup!$D$2:$CX$500,COLUMNS($J82:CP82)+9,FALSE))</f>
        <v/>
      </c>
      <c r="CQ82" t="str">
        <f>IF(ISBLANK(VLOOKUP($C82&amp;$D82&amp;$G82,Setup!$D$2:$CX$500,COLUMNS($J82:CQ82)+9,FALSE)),"",VLOOKUP($C82&amp;$D82&amp;$G82,Setup!$D$2:$CX$500,COLUMNS($J82:CQ82)+9,FALSE))</f>
        <v/>
      </c>
      <c r="CR82" t="str">
        <f>IF(ISBLANK(VLOOKUP($C82&amp;$D82&amp;$G82,Setup!$D$2:$CX$500,COLUMNS($J82:CR82)+9,FALSE)),"",VLOOKUP($C82&amp;$D82&amp;$G82,Setup!$D$2:$CX$500,COLUMNS($J82:CR82)+9,FALSE))</f>
        <v/>
      </c>
      <c r="CS82" t="str">
        <f>IF(ISBLANK(VLOOKUP($C82&amp;$D82&amp;$G82,Setup!$D$2:$CX$500,COLUMNS($J82:CS82)+9,FALSE)),"",VLOOKUP($C82&amp;$D82&amp;$G82,Setup!$D$2:$CX$500,COLUMNS($J82:CS82)+9,FALSE))</f>
        <v/>
      </c>
      <c r="CT82" t="str">
        <f>IF(ISBLANK(VLOOKUP($C82&amp;$D82&amp;$G82,Setup!$D$2:$CX$500,COLUMNS($J82:CT82)+9,FALSE)),"",VLOOKUP($C82&amp;$D82&amp;$G82,Setup!$D$2:$CX$500,COLUMNS($J82:CT82)+9,FALSE))</f>
        <v/>
      </c>
      <c r="CU82" t="str">
        <f>IF(ISBLANK(VLOOKUP($C82&amp;$D82&amp;$G82,Setup!$D$2:$CX$500,COLUMNS($J82:CU82)+9,FALSE)),"",VLOOKUP($C82&amp;$D82&amp;$G82,Setup!$D$2:$CX$500,COLUMNS($J82:CU82)+9,FALSE))</f>
        <v/>
      </c>
    </row>
    <row r="83" spans="1:99" x14ac:dyDescent="0.25">
      <c r="A83" t="s">
        <v>515</v>
      </c>
      <c r="B83" t="s">
        <v>156</v>
      </c>
      <c r="C83" s="1" t="s">
        <v>25</v>
      </c>
      <c r="D83" s="1" t="s">
        <v>240</v>
      </c>
      <c r="E83" s="1" t="s">
        <v>637</v>
      </c>
      <c r="F83" s="1" t="s">
        <v>234</v>
      </c>
      <c r="G83" s="1" t="s">
        <v>29</v>
      </c>
      <c r="H83" s="1" t="s">
        <v>638</v>
      </c>
      <c r="I83" s="1" t="s">
        <v>497</v>
      </c>
      <c r="J83" t="str">
        <f>IF(ISBLANK(VLOOKUP($C83&amp;$D83&amp;$G83,Setup!$D$2:$CX$500,COLUMNS($J83:J83)+9,FALSE)),"",VLOOKUP($C83&amp;$D83&amp;$G83,Setup!$D$2:$CX$500,COLUMNS($J83:J83)+9,FALSE))</f>
        <v>Merchandise</v>
      </c>
      <c r="K83" t="str">
        <f>IF(ISBLANK(VLOOKUP($C83&amp;$D83&amp;$G83,Setup!$D$2:$CX$500,COLUMNS($J83:K83)+9,FALSE)),"",VLOOKUP($C83&amp;$D83&amp;$G83,Setup!$D$2:$CX$500,COLUMNS($J83:K83)+9,FALSE))</f>
        <v>SEE ALL BRANDS »</v>
      </c>
      <c r="L83" t="str">
        <f>IF(ISBLANK(VLOOKUP($C83&amp;$D83&amp;$G83,Setup!$D$2:$CX$500,COLUMNS($J83:L83)+9,FALSE)),"",VLOOKUP($C83&amp;$D83&amp;$G83,Setup!$D$2:$CX$500,COLUMNS($J83:L83)+9,FALSE))</f>
        <v/>
      </c>
      <c r="M83" t="str">
        <f>IF(ISBLANK(VLOOKUP($C83&amp;$D83&amp;$G83,Setup!$D$2:$CX$500,COLUMNS($J83:M83)+9,FALSE)),"",VLOOKUP($C83&amp;$D83&amp;$G83,Setup!$D$2:$CX$500,COLUMNS($J83:M83)+9,FALSE))</f>
        <v/>
      </c>
      <c r="N83" t="str">
        <f>IF(ISBLANK(VLOOKUP($C83&amp;$D83&amp;$G83,Setup!$D$2:$CX$500,COLUMNS($J83:N83)+9,FALSE)),"",VLOOKUP($C83&amp;$D83&amp;$G83,Setup!$D$2:$CX$500,COLUMNS($J83:N83)+9,FALSE))</f>
        <v/>
      </c>
      <c r="O83" t="str">
        <f>IF(ISBLANK(VLOOKUP($C83&amp;$D83&amp;$G83,Setup!$D$2:$CX$500,COLUMNS($J83:O83)+9,FALSE)),"",VLOOKUP($C83&amp;$D83&amp;$G83,Setup!$D$2:$CX$500,COLUMNS($J83:O83)+9,FALSE))</f>
        <v/>
      </c>
      <c r="P83" t="str">
        <f>IF(ISBLANK(VLOOKUP($C83&amp;$D83&amp;$G83,Setup!$D$2:$CX$500,COLUMNS($J83:P83)+9,FALSE)),"",VLOOKUP($C83&amp;$D83&amp;$G83,Setup!$D$2:$CX$500,COLUMNS($J83:P83)+9,FALSE))</f>
        <v/>
      </c>
      <c r="Q83" t="str">
        <f>IF(ISBLANK(VLOOKUP($C83&amp;$D83&amp;$G83,Setup!$D$2:$CX$500,COLUMNS($J83:Q83)+9,FALSE)),"",VLOOKUP($C83&amp;$D83&amp;$G83,Setup!$D$2:$CX$500,COLUMNS($J83:Q83)+9,FALSE))</f>
        <v/>
      </c>
      <c r="R83" t="str">
        <f>IF(ISBLANK(VLOOKUP($C83&amp;$D83&amp;$G83,Setup!$D$2:$CX$500,COLUMNS($J83:R83)+9,FALSE)),"",VLOOKUP($C83&amp;$D83&amp;$G83,Setup!$D$2:$CX$500,COLUMNS($J83:R83)+9,FALSE))</f>
        <v/>
      </c>
      <c r="S83" t="str">
        <f>IF(ISBLANK(VLOOKUP($C83&amp;$D83&amp;$G83,Setup!$D$2:$CX$500,COLUMNS($J83:S83)+9,FALSE)),"",VLOOKUP($C83&amp;$D83&amp;$G83,Setup!$D$2:$CX$500,COLUMNS($J83:S83)+9,FALSE))</f>
        <v/>
      </c>
      <c r="T83" t="str">
        <f>IF(ISBLANK(VLOOKUP($C83&amp;$D83&amp;$G83,Setup!$D$2:$CX$500,COLUMNS($J83:T83)+9,FALSE)),"",VLOOKUP($C83&amp;$D83&amp;$G83,Setup!$D$2:$CX$500,COLUMNS($J83:T83)+9,FALSE))</f>
        <v>Vouchers and Cash</v>
      </c>
      <c r="U83" t="str">
        <f>IF(ISBLANK(VLOOKUP($C83&amp;$D83&amp;$G83,Setup!$D$2:$CX$500,COLUMNS($J83:U83)+9,FALSE)),"",VLOOKUP($C83&amp;$D83&amp;$G83,Setup!$D$2:$CX$500,COLUMNS($J83:U83)+9,FALSE))</f>
        <v>Vouchers</v>
      </c>
      <c r="V83" t="str">
        <f>IF(ISBLANK(VLOOKUP($C83&amp;$D83&amp;$G83,Setup!$D$2:$CX$500,COLUMNS($J83:V83)+9,FALSE)),"",VLOOKUP($C83&amp;$D83&amp;$G83,Setup!$D$2:$CX$500,COLUMNS($J83:V83)+9,FALSE))</f>
        <v>Annual Fee Credit</v>
      </c>
      <c r="W83" t="str">
        <f>IF(ISBLANK(VLOOKUP($C83&amp;$D83&amp;$G83,Setup!$D$2:$CX$500,COLUMNS($J83:W83)+9,FALSE)),"",VLOOKUP($C83&amp;$D83&amp;$G83,Setup!$D$2:$CX$500,COLUMNS($J83:W83)+9,FALSE))</f>
        <v>See ALL »</v>
      </c>
      <c r="X83" t="str">
        <f>IF(ISBLANK(VLOOKUP($C83&amp;$D83&amp;$G83,Setup!$D$2:$CX$500,COLUMNS($J83:X83)+9,FALSE)),"",VLOOKUP($C83&amp;$D83&amp;$G83,Setup!$D$2:$CX$500,COLUMNS($J83:X83)+9,FALSE))</f>
        <v/>
      </c>
      <c r="Y83" t="str">
        <f>IF(ISBLANK(VLOOKUP($C83&amp;$D83&amp;$G83,Setup!$D$2:$CX$500,COLUMNS($J83:Y83)+9,FALSE)),"",VLOOKUP($C83&amp;$D83&amp;$G83,Setup!$D$2:$CX$500,COLUMNS($J83:Y83)+9,FALSE))</f>
        <v/>
      </c>
      <c r="Z83" t="str">
        <f>IF(ISBLANK(VLOOKUP($C83&amp;$D83&amp;$G83,Setup!$D$2:$CX$500,COLUMNS($J83:Z83)+9,FALSE)),"",VLOOKUP($C83&amp;$D83&amp;$G83,Setup!$D$2:$CX$500,COLUMNS($J83:Z83)+9,FALSE))</f>
        <v/>
      </c>
      <c r="AA83" t="str">
        <f>IF(ISBLANK(VLOOKUP($C83&amp;$D83&amp;$G83,Setup!$D$2:$CX$500,COLUMNS($J83:AA83)+9,FALSE)),"",VLOOKUP($C83&amp;$D83&amp;$G83,Setup!$D$2:$CX$500,COLUMNS($J83:AA83)+9,FALSE))</f>
        <v/>
      </c>
      <c r="AB83" t="str">
        <f>IF(ISBLANK(VLOOKUP($C83&amp;$D83&amp;$G83,Setup!$D$2:$CX$500,COLUMNS($J83:AB83)+9,FALSE)),"",VLOOKUP($C83&amp;$D83&amp;$G83,Setup!$D$2:$CX$500,COLUMNS($J83:AB83)+9,FALSE))</f>
        <v/>
      </c>
      <c r="AC83" t="str">
        <f>IF(ISBLANK(VLOOKUP($C83&amp;$D83&amp;$G83,Setup!$D$2:$CX$500,COLUMNS($J83:AC83)+9,FALSE)),"",VLOOKUP($C83&amp;$D83&amp;$G83,Setup!$D$2:$CX$500,COLUMNS($J83:AC83)+9,FALSE))</f>
        <v/>
      </c>
      <c r="AD83" t="str">
        <f>IF(ISBLANK(VLOOKUP($C83&amp;$D83&amp;$G83,Setup!$D$2:$CX$500,COLUMNS($J83:AD83)+9,FALSE)),"",VLOOKUP($C83&amp;$D83&amp;$G83,Setup!$D$2:$CX$500,COLUMNS($J83:AD83)+9,FALSE))</f>
        <v>Travel</v>
      </c>
      <c r="AE83" t="str">
        <f>IF(ISBLANK(VLOOKUP($C83&amp;$D83&amp;$G83,Setup!$D$2:$CX$500,COLUMNS($J83:AE83)+9,FALSE)),"",VLOOKUP($C83&amp;$D83&amp;$G83,Setup!$D$2:$CX$500,COLUMNS($J83:AE83)+9,FALSE))</f>
        <v>Points Transfer</v>
      </c>
      <c r="AF83" t="str">
        <f>IF(ISBLANK(VLOOKUP($C83&amp;$D83&amp;$G83,Setup!$D$2:$CX$500,COLUMNS($J83:AF83)+9,FALSE)),"",VLOOKUP($C83&amp;$D83&amp;$G83,Setup!$D$2:$CX$500,COLUMNS($J83:AF83)+9,FALSE))</f>
        <v/>
      </c>
      <c r="AG83" t="str">
        <f>IF(ISBLANK(VLOOKUP($C83&amp;$D83&amp;$G83,Setup!$D$2:$CX$500,COLUMNS($J83:AG83)+9,FALSE)),"",VLOOKUP($C83&amp;$D83&amp;$G83,Setup!$D$2:$CX$500,COLUMNS($J83:AG83)+9,FALSE))</f>
        <v/>
      </c>
      <c r="AH83" t="str">
        <f>IF(ISBLANK(VLOOKUP($C83&amp;$D83&amp;$G83,Setup!$D$2:$CX$500,COLUMNS($J83:AH83)+9,FALSE)),"",VLOOKUP($C83&amp;$D83&amp;$G83,Setup!$D$2:$CX$500,COLUMNS($J83:AH83)+9,FALSE))</f>
        <v/>
      </c>
      <c r="AI83" t="str">
        <f>IF(ISBLANK(VLOOKUP($C83&amp;$D83&amp;$G83,Setup!$D$2:$CX$500,COLUMNS($J83:AI83)+9,FALSE)),"",VLOOKUP($C83&amp;$D83&amp;$G83,Setup!$D$2:$CX$500,COLUMNS($J83:AI83)+9,FALSE))</f>
        <v/>
      </c>
      <c r="AJ83" t="str">
        <f>IF(ISBLANK(VLOOKUP($C83&amp;$D83&amp;$G83,Setup!$D$2:$CX$500,COLUMNS($J83:AJ83)+9,FALSE)),"",VLOOKUP($C83&amp;$D83&amp;$G83,Setup!$D$2:$CX$500,COLUMNS($J83:AJ83)+9,FALSE))</f>
        <v/>
      </c>
      <c r="AK83" t="str">
        <f>IF(ISBLANK(VLOOKUP($C83&amp;$D83&amp;$G83,Setup!$D$2:$CX$500,COLUMNS($J83:AK83)+9,FALSE)),"",VLOOKUP($C83&amp;$D83&amp;$G83,Setup!$D$2:$CX$500,COLUMNS($J83:AK83)+9,FALSE))</f>
        <v/>
      </c>
      <c r="AL83" t="str">
        <f>IF(ISBLANK(VLOOKUP($C83&amp;$D83&amp;$G83,Setup!$D$2:$CX$500,COLUMNS($J83:AL83)+9,FALSE)),"",VLOOKUP($C83&amp;$D83&amp;$G83,Setup!$D$2:$CX$500,COLUMNS($J83:AL83)+9,FALSE))</f>
        <v/>
      </c>
      <c r="AM83" t="str">
        <f>IF(ISBLANK(VLOOKUP($C83&amp;$D83&amp;$G83,Setup!$D$2:$CX$500,COLUMNS($J83:AM83)+9,FALSE)),"",VLOOKUP($C83&amp;$D83&amp;$G83,Setup!$D$2:$CX$500,COLUMNS($J83:AM83)+9,FALSE))</f>
        <v/>
      </c>
      <c r="AN83" t="str">
        <f>IF(ISBLANK(VLOOKUP($C83&amp;$D83&amp;$G83,Setup!$D$2:$CX$500,COLUMNS($J83:AN83)+9,FALSE)),"",VLOOKUP($C83&amp;$D83&amp;$G83,Setup!$D$2:$CX$500,COLUMNS($J83:AN83)+9,FALSE))</f>
        <v>Shop at Partners</v>
      </c>
      <c r="AO83" t="str">
        <f>IF(ISBLANK(VLOOKUP($C83&amp;$D83&amp;$G83,Setup!$D$2:$CX$500,COLUMNS($J83:AO83)+9,FALSE)),"",VLOOKUP($C83&amp;$D83&amp;$G83,Setup!$D$2:$CX$500,COLUMNS($J83:AO83)+9,FALSE))</f>
        <v>Shop with Points</v>
      </c>
      <c r="AP83" t="str">
        <f>IF(ISBLANK(VLOOKUP($C83&amp;$D83&amp;$G83,Setup!$D$2:$CX$500,COLUMNS($J83:AP83)+9,FALSE)),"",VLOOKUP($C83&amp;$D83&amp;$G83,Setup!$D$2:$CX$500,COLUMNS($J83:AP83)+9,FALSE))</f>
        <v>Instant Rewards</v>
      </c>
      <c r="AQ83" t="str">
        <f>IF(ISBLANK(VLOOKUP($C83&amp;$D83&amp;$G83,Setup!$D$2:$CX$500,COLUMNS($J83:AQ83)+9,FALSE)),"",VLOOKUP($C83&amp;$D83&amp;$G83,Setup!$D$2:$CX$500,COLUMNS($J83:AQ83)+9,FALSE))</f>
        <v>SEE ALL »</v>
      </c>
      <c r="AR83" t="str">
        <f>IF(ISBLANK(VLOOKUP($C83&amp;$D83&amp;$G83,Setup!$D$2:$CX$500,COLUMNS($J83:AR83)+9,FALSE)),"",VLOOKUP($C83&amp;$D83&amp;$G83,Setup!$D$2:$CX$500,COLUMNS($J83:AR83)+9,FALSE))</f>
        <v/>
      </c>
      <c r="AS83" t="str">
        <f>IF(ISBLANK(VLOOKUP($C83&amp;$D83&amp;$G83,Setup!$D$2:$CX$500,COLUMNS($J83:AS83)+9,FALSE)),"",VLOOKUP($C83&amp;$D83&amp;$G83,Setup!$D$2:$CX$500,COLUMNS($J83:AS83)+9,FALSE))</f>
        <v/>
      </c>
      <c r="AT83" t="str">
        <f>IF(ISBLANK(VLOOKUP($C83&amp;$D83&amp;$G83,Setup!$D$2:$CX$500,COLUMNS($J83:AT83)+9,FALSE)),"",VLOOKUP($C83&amp;$D83&amp;$G83,Setup!$D$2:$CX$500,COLUMNS($J83:AT83)+9,FALSE))</f>
        <v/>
      </c>
      <c r="AU83" t="str">
        <f>IF(ISBLANK(VLOOKUP($C83&amp;$D83&amp;$G83,Setup!$D$2:$CX$500,COLUMNS($J83:AU83)+9,FALSE)),"",VLOOKUP($C83&amp;$D83&amp;$G83,Setup!$D$2:$CX$500,COLUMNS($J83:AU83)+9,FALSE))</f>
        <v/>
      </c>
      <c r="AV83" t="str">
        <f>IF(ISBLANK(VLOOKUP($C83&amp;$D83&amp;$G83,Setup!$D$2:$CX$500,COLUMNS($J83:AV83)+9,FALSE)),"",VLOOKUP($C83&amp;$D83&amp;$G83,Setup!$D$2:$CX$500,COLUMNS($J83:AV83)+9,FALSE))</f>
        <v/>
      </c>
      <c r="AW83" t="str">
        <f>IF(ISBLANK(VLOOKUP($C83&amp;$D83&amp;$G83,Setup!$D$2:$CX$500,COLUMNS($J83:AW83)+9,FALSE)),"",VLOOKUP($C83&amp;$D83&amp;$G83,Setup!$D$2:$CX$500,COLUMNS($J83:AW83)+9,FALSE))</f>
        <v/>
      </c>
      <c r="AX83" t="str">
        <f>IF(ISBLANK(VLOOKUP($C83&amp;$D83&amp;$G83,Setup!$D$2:$CX$500,COLUMNS($J83:AX83)+9,FALSE)),"",VLOOKUP($C83&amp;$D83&amp;$G83,Setup!$D$2:$CX$500,COLUMNS($J83:AX83)+9,FALSE))</f>
        <v>Offers and Privileges</v>
      </c>
      <c r="AY83" t="str">
        <f>IF(ISBLANK(VLOOKUP($C83&amp;$D83&amp;$G83,Setup!$D$2:$CX$500,COLUMNS($J83:AY83)+9,FALSE)),"",VLOOKUP($C83&amp;$D83&amp;$G83,Setup!$D$2:$CX$500,COLUMNS($J83:AY83)+9,FALSE))</f>
        <v>Citi World Privileges</v>
      </c>
      <c r="AZ83" t="str">
        <f>IF(ISBLANK(VLOOKUP($C83&amp;$D83&amp;$G83,Setup!$D$2:$CX$500,COLUMNS($J83:AZ83)+9,FALSE)),"",VLOOKUP($C83&amp;$D83&amp;$G83,Setup!$D$2:$CX$500,COLUMNS($J83:AZ83)+9,FALSE))</f>
        <v>Local Offers</v>
      </c>
      <c r="BA83" t="str">
        <f>IF(ISBLANK(VLOOKUP($C83&amp;$D83&amp;$G83,Setup!$D$2:$CX$500,COLUMNS($J83:BA83)+9,FALSE)),"",VLOOKUP($C83&amp;$D83&amp;$G83,Setup!$D$2:$CX$500,COLUMNS($J83:BA83)+9,FALSE))</f>
        <v>SEE ALL »</v>
      </c>
      <c r="BB83" t="str">
        <f>IF(ISBLANK(VLOOKUP($C83&amp;$D83&amp;$G83,Setup!$D$2:$CX$500,COLUMNS($J83:BB83)+9,FALSE)),"",VLOOKUP($C83&amp;$D83&amp;$G83,Setup!$D$2:$CX$500,COLUMNS($J83:BB83)+9,FALSE))</f>
        <v/>
      </c>
      <c r="BC83" t="str">
        <f>IF(ISBLANK(VLOOKUP($C83&amp;$D83&amp;$G83,Setup!$D$2:$CX$500,COLUMNS($J83:BC83)+9,FALSE)),"",VLOOKUP($C83&amp;$D83&amp;$G83,Setup!$D$2:$CX$500,COLUMNS($J83:BC83)+9,FALSE))</f>
        <v/>
      </c>
      <c r="BD83" t="str">
        <f>IF(ISBLANK(VLOOKUP($C83&amp;$D83&amp;$G83,Setup!$D$2:$CX$500,COLUMNS($J83:BD83)+9,FALSE)),"",VLOOKUP($C83&amp;$D83&amp;$G83,Setup!$D$2:$CX$500,COLUMNS($J83:BD83)+9,FALSE))</f>
        <v/>
      </c>
      <c r="BE83" t="str">
        <f>IF(ISBLANK(VLOOKUP($C83&amp;$D83&amp;$G83,Setup!$D$2:$CX$500,COLUMNS($J83:BE83)+9,FALSE)),"",VLOOKUP($C83&amp;$D83&amp;$G83,Setup!$D$2:$CX$500,COLUMNS($J83:BE83)+9,FALSE))</f>
        <v/>
      </c>
      <c r="BF83" t="str">
        <f>IF(ISBLANK(VLOOKUP($C83&amp;$D83&amp;$G83,Setup!$D$2:$CX$500,COLUMNS($J83:BF83)+9,FALSE)),"",VLOOKUP($C83&amp;$D83&amp;$G83,Setup!$D$2:$CX$500,COLUMNS($J83:BF83)+9,FALSE))</f>
        <v/>
      </c>
      <c r="BG83" t="str">
        <f>IF(ISBLANK(VLOOKUP($C83&amp;$D83&amp;$G83,Setup!$D$2:$CX$500,COLUMNS($J83:BG83)+9,FALSE)),"",VLOOKUP($C83&amp;$D83&amp;$G83,Setup!$D$2:$CX$500,COLUMNS($J83:BG83)+9,FALSE))</f>
        <v/>
      </c>
      <c r="BH83" t="str">
        <f>IF(ISBLANK(VLOOKUP($C83&amp;$D83&amp;$G83,Setup!$D$2:$CX$500,COLUMNS($J83:BH83)+9,FALSE)),"",VLOOKUP($C83&amp;$D83&amp;$G83,Setup!$D$2:$CX$500,COLUMNS($J83:BH83)+9,FALSE))</f>
        <v/>
      </c>
      <c r="BI83" t="str">
        <f>IF(ISBLANK(VLOOKUP($C83&amp;$D83&amp;$G83,Setup!$D$2:$CX$500,COLUMNS($J83:BI83)+9,FALSE)),"",VLOOKUP($C83&amp;$D83&amp;$G83,Setup!$D$2:$CX$500,COLUMNS($J83:BI83)+9,FALSE))</f>
        <v/>
      </c>
      <c r="BJ83" t="str">
        <f>IF(ISBLANK(VLOOKUP($C83&amp;$D83&amp;$G83,Setup!$D$2:$CX$500,COLUMNS($J83:BJ83)+9,FALSE)),"",VLOOKUP($C83&amp;$D83&amp;$G83,Setup!$D$2:$CX$500,COLUMNS($J83:BJ83)+9,FALSE))</f>
        <v/>
      </c>
      <c r="BK83" t="str">
        <f>IF(ISBLANK(VLOOKUP($C83&amp;$D83&amp;$G83,Setup!$D$2:$CX$500,COLUMNS($J83:BK83)+9,FALSE)),"",VLOOKUP($C83&amp;$D83&amp;$G83,Setup!$D$2:$CX$500,COLUMNS($J83:BK83)+9,FALSE))</f>
        <v/>
      </c>
      <c r="BL83" t="str">
        <f>IF(ISBLANK(VLOOKUP($C83&amp;$D83&amp;$G83,Setup!$D$2:$CX$500,COLUMNS($J83:BL83)+9,FALSE)),"",VLOOKUP($C83&amp;$D83&amp;$G83,Setup!$D$2:$CX$500,COLUMNS($J83:BL83)+9,FALSE))</f>
        <v/>
      </c>
      <c r="BM83" t="str">
        <f>IF(ISBLANK(VLOOKUP($C83&amp;$D83&amp;$G83,Setup!$D$2:$CX$500,COLUMNS($J83:BM83)+9,FALSE)),"",VLOOKUP($C83&amp;$D83&amp;$G83,Setup!$D$2:$CX$500,COLUMNS($J83:BM83)+9,FALSE))</f>
        <v/>
      </c>
      <c r="BN83" t="str">
        <f>IF(ISBLANK(VLOOKUP($C83&amp;$D83&amp;$G83,Setup!$D$2:$CX$500,COLUMNS($J83:BN83)+9,FALSE)),"",VLOOKUP($C83&amp;$D83&amp;$G83,Setup!$D$2:$CX$500,COLUMNS($J83:BN83)+9,FALSE))</f>
        <v/>
      </c>
      <c r="BO83" t="str">
        <f>IF(ISBLANK(VLOOKUP($C83&amp;$D83&amp;$G83,Setup!$D$2:$CX$500,COLUMNS($J83:BO83)+9,FALSE)),"",VLOOKUP($C83&amp;$D83&amp;$G83,Setup!$D$2:$CX$500,COLUMNS($J83:BO83)+9,FALSE))</f>
        <v/>
      </c>
      <c r="BP83" t="str">
        <f>IF(ISBLANK(VLOOKUP($C83&amp;$D83&amp;$G83,Setup!$D$2:$CX$500,COLUMNS($J83:BP83)+9,FALSE)),"",VLOOKUP($C83&amp;$D83&amp;$G83,Setup!$D$2:$CX$500,COLUMNS($J83:BP83)+9,FALSE))</f>
        <v/>
      </c>
      <c r="BQ83" t="str">
        <f>IF(ISBLANK(VLOOKUP($C83&amp;$D83&amp;$G83,Setup!$D$2:$CX$500,COLUMNS($J83:BQ83)+9,FALSE)),"",VLOOKUP($C83&amp;$D83&amp;$G83,Setup!$D$2:$CX$500,COLUMNS($J83:BQ83)+9,FALSE))</f>
        <v/>
      </c>
      <c r="BR83" t="str">
        <f>IF(ISBLANK(VLOOKUP($C83&amp;$D83&amp;$G83,Setup!$D$2:$CX$500,COLUMNS($J83:BR83)+9,FALSE)),"",VLOOKUP($C83&amp;$D83&amp;$G83,Setup!$D$2:$CX$500,COLUMNS($J83:BR83)+9,FALSE))</f>
        <v/>
      </c>
      <c r="BS83" t="str">
        <f>IF(ISBLANK(VLOOKUP($C83&amp;$D83&amp;$G83,Setup!$D$2:$CX$500,COLUMNS($J83:BS83)+9,FALSE)),"",VLOOKUP($C83&amp;$D83&amp;$G83,Setup!$D$2:$CX$500,COLUMNS($J83:BS83)+9,FALSE))</f>
        <v/>
      </c>
      <c r="BT83" t="str">
        <f>IF(ISBLANK(VLOOKUP($C83&amp;$D83&amp;$G83,Setup!$D$2:$CX$500,COLUMNS($J83:BT83)+9,FALSE)),"",VLOOKUP($C83&amp;$D83&amp;$G83,Setup!$D$2:$CX$500,COLUMNS($J83:BT83)+9,FALSE))</f>
        <v/>
      </c>
      <c r="BU83" t="str">
        <f>IF(ISBLANK(VLOOKUP($C83&amp;$D83&amp;$G83,Setup!$D$2:$CX$500,COLUMNS($J83:BU83)+9,FALSE)),"",VLOOKUP($C83&amp;$D83&amp;$G83,Setup!$D$2:$CX$500,COLUMNS($J83:BU83)+9,FALSE))</f>
        <v/>
      </c>
      <c r="BV83" t="str">
        <f>IF(ISBLANK(VLOOKUP($C83&amp;$D83&amp;$G83,Setup!$D$2:$CX$500,COLUMNS($J83:BV83)+9,FALSE)),"",VLOOKUP($C83&amp;$D83&amp;$G83,Setup!$D$2:$CX$500,COLUMNS($J83:BV83)+9,FALSE))</f>
        <v/>
      </c>
      <c r="BW83" t="str">
        <f>IF(ISBLANK(VLOOKUP($C83&amp;$D83&amp;$G83,Setup!$D$2:$CX$500,COLUMNS($J83:BW83)+9,FALSE)),"",VLOOKUP($C83&amp;$D83&amp;$G83,Setup!$D$2:$CX$500,COLUMNS($J83:BW83)+9,FALSE))</f>
        <v/>
      </c>
      <c r="BX83" t="str">
        <f>IF(ISBLANK(VLOOKUP($C83&amp;$D83&amp;$G83,Setup!$D$2:$CX$500,COLUMNS($J83:BX83)+9,FALSE)),"",VLOOKUP($C83&amp;$D83&amp;$G83,Setup!$D$2:$CX$500,COLUMNS($J83:BX83)+9,FALSE))</f>
        <v/>
      </c>
      <c r="BY83" t="str">
        <f>IF(ISBLANK(VLOOKUP($C83&amp;$D83&amp;$G83,Setup!$D$2:$CX$500,COLUMNS($J83:BY83)+9,FALSE)),"",VLOOKUP($C83&amp;$D83&amp;$G83,Setup!$D$2:$CX$500,COLUMNS($J83:BY83)+9,FALSE))</f>
        <v/>
      </c>
      <c r="BZ83" t="str">
        <f>IF(ISBLANK(VLOOKUP($C83&amp;$D83&amp;$G83,Setup!$D$2:$CX$500,COLUMNS($J83:BZ83)+9,FALSE)),"",VLOOKUP($C83&amp;$D83&amp;$G83,Setup!$D$2:$CX$500,COLUMNS($J83:BZ83)+9,FALSE))</f>
        <v/>
      </c>
      <c r="CA83" t="str">
        <f>IF(ISBLANK(VLOOKUP($C83&amp;$D83&amp;$G83,Setup!$D$2:$CX$500,COLUMNS($J83:CA83)+9,FALSE)),"",VLOOKUP($C83&amp;$D83&amp;$G83,Setup!$D$2:$CX$500,COLUMNS($J83:CA83)+9,FALSE))</f>
        <v/>
      </c>
      <c r="CB83" t="str">
        <f>IF(ISBLANK(VLOOKUP($C83&amp;$D83&amp;$G83,Setup!$D$2:$CX$500,COLUMNS($J83:CB83)+9,FALSE)),"",VLOOKUP($C83&amp;$D83&amp;$G83,Setup!$D$2:$CX$500,COLUMNS($J83:CB83)+9,FALSE))</f>
        <v/>
      </c>
      <c r="CC83" t="str">
        <f>IF(ISBLANK(VLOOKUP($C83&amp;$D83&amp;$G83,Setup!$D$2:$CX$500,COLUMNS($J83:CC83)+9,FALSE)),"",VLOOKUP($C83&amp;$D83&amp;$G83,Setup!$D$2:$CX$500,COLUMNS($J83:CC83)+9,FALSE))</f>
        <v/>
      </c>
      <c r="CD83" t="str">
        <f>IF(ISBLANK(VLOOKUP($C83&amp;$D83&amp;$G83,Setup!$D$2:$CX$500,COLUMNS($J83:CD83)+9,FALSE)),"",VLOOKUP($C83&amp;$D83&amp;$G83,Setup!$D$2:$CX$500,COLUMNS($J83:CD83)+9,FALSE))</f>
        <v/>
      </c>
      <c r="CE83" t="str">
        <f>IF(ISBLANK(VLOOKUP($C83&amp;$D83&amp;$G83,Setup!$D$2:$CX$500,COLUMNS($J83:CE83)+9,FALSE)),"",VLOOKUP($C83&amp;$D83&amp;$G83,Setup!$D$2:$CX$500,COLUMNS($J83:CE83)+9,FALSE))</f>
        <v/>
      </c>
      <c r="CF83" t="str">
        <f>IF(ISBLANK(VLOOKUP($C83&amp;$D83&amp;$G83,Setup!$D$2:$CX$500,COLUMNS($J83:CF83)+9,FALSE)),"",VLOOKUP($C83&amp;$D83&amp;$G83,Setup!$D$2:$CX$500,COLUMNS($J83:CF83)+9,FALSE))</f>
        <v/>
      </c>
      <c r="CG83" t="str">
        <f>IF(ISBLANK(VLOOKUP($C83&amp;$D83&amp;$G83,Setup!$D$2:$CX$500,COLUMNS($J83:CG83)+9,FALSE)),"",VLOOKUP($C83&amp;$D83&amp;$G83,Setup!$D$2:$CX$500,COLUMNS($J83:CG83)+9,FALSE))</f>
        <v/>
      </c>
      <c r="CH83" t="str">
        <f>IF(ISBLANK(VLOOKUP($C83&amp;$D83&amp;$G83,Setup!$D$2:$CX$500,COLUMNS($J83:CH83)+9,FALSE)),"",VLOOKUP($C83&amp;$D83&amp;$G83,Setup!$D$2:$CX$500,COLUMNS($J83:CH83)+9,FALSE))</f>
        <v/>
      </c>
      <c r="CI83" t="str">
        <f>IF(ISBLANK(VLOOKUP($C83&amp;$D83&amp;$G83,Setup!$D$2:$CX$500,COLUMNS($J83:CI83)+9,FALSE)),"",VLOOKUP($C83&amp;$D83&amp;$G83,Setup!$D$2:$CX$500,COLUMNS($J83:CI83)+9,FALSE))</f>
        <v/>
      </c>
      <c r="CJ83" t="str">
        <f>IF(ISBLANK(VLOOKUP($C83&amp;$D83&amp;$G83,Setup!$D$2:$CX$500,COLUMNS($J83:CJ83)+9,FALSE)),"",VLOOKUP($C83&amp;$D83&amp;$G83,Setup!$D$2:$CX$500,COLUMNS($J83:CJ83)+9,FALSE))</f>
        <v/>
      </c>
      <c r="CK83" t="str">
        <f>IF(ISBLANK(VLOOKUP($C83&amp;$D83&amp;$G83,Setup!$D$2:$CX$500,COLUMNS($J83:CK83)+9,FALSE)),"",VLOOKUP($C83&amp;$D83&amp;$G83,Setup!$D$2:$CX$500,COLUMNS($J83:CK83)+9,FALSE))</f>
        <v/>
      </c>
      <c r="CL83" t="str">
        <f>IF(ISBLANK(VLOOKUP($C83&amp;$D83&amp;$G83,Setup!$D$2:$CX$500,COLUMNS($J83:CL83)+9,FALSE)),"",VLOOKUP($C83&amp;$D83&amp;$G83,Setup!$D$2:$CX$500,COLUMNS($J83:CL83)+9,FALSE))</f>
        <v/>
      </c>
      <c r="CM83" t="str">
        <f>IF(ISBLANK(VLOOKUP($C83&amp;$D83&amp;$G83,Setup!$D$2:$CX$500,COLUMNS($J83:CM83)+9,FALSE)),"",VLOOKUP($C83&amp;$D83&amp;$G83,Setup!$D$2:$CX$500,COLUMNS($J83:CM83)+9,FALSE))</f>
        <v/>
      </c>
      <c r="CN83" t="str">
        <f>IF(ISBLANK(VLOOKUP($C83&amp;$D83&amp;$G83,Setup!$D$2:$CX$500,COLUMNS($J83:CN83)+9,FALSE)),"",VLOOKUP($C83&amp;$D83&amp;$G83,Setup!$D$2:$CX$500,COLUMNS($J83:CN83)+9,FALSE))</f>
        <v/>
      </c>
      <c r="CO83" t="str">
        <f>IF(ISBLANK(VLOOKUP($C83&amp;$D83&amp;$G83,Setup!$D$2:$CX$500,COLUMNS($J83:CO83)+9,FALSE)),"",VLOOKUP($C83&amp;$D83&amp;$G83,Setup!$D$2:$CX$500,COLUMNS($J83:CO83)+9,FALSE))</f>
        <v/>
      </c>
      <c r="CP83" t="str">
        <f>IF(ISBLANK(VLOOKUP($C83&amp;$D83&amp;$G83,Setup!$D$2:$CX$500,COLUMNS($J83:CP83)+9,FALSE)),"",VLOOKUP($C83&amp;$D83&amp;$G83,Setup!$D$2:$CX$500,COLUMNS($J83:CP83)+9,FALSE))</f>
        <v/>
      </c>
      <c r="CQ83" t="str">
        <f>IF(ISBLANK(VLOOKUP($C83&amp;$D83&amp;$G83,Setup!$D$2:$CX$500,COLUMNS($J83:CQ83)+9,FALSE)),"",VLOOKUP($C83&amp;$D83&amp;$G83,Setup!$D$2:$CX$500,COLUMNS($J83:CQ83)+9,FALSE))</f>
        <v/>
      </c>
      <c r="CR83" t="str">
        <f>IF(ISBLANK(VLOOKUP($C83&amp;$D83&amp;$G83,Setup!$D$2:$CX$500,COLUMNS($J83:CR83)+9,FALSE)),"",VLOOKUP($C83&amp;$D83&amp;$G83,Setup!$D$2:$CX$500,COLUMNS($J83:CR83)+9,FALSE))</f>
        <v/>
      </c>
      <c r="CS83" t="str">
        <f>IF(ISBLANK(VLOOKUP($C83&amp;$D83&amp;$G83,Setup!$D$2:$CX$500,COLUMNS($J83:CS83)+9,FALSE)),"",VLOOKUP($C83&amp;$D83&amp;$G83,Setup!$D$2:$CX$500,COLUMNS($J83:CS83)+9,FALSE))</f>
        <v/>
      </c>
      <c r="CT83" t="str">
        <f>IF(ISBLANK(VLOOKUP($C83&amp;$D83&amp;$G83,Setup!$D$2:$CX$500,COLUMNS($J83:CT83)+9,FALSE)),"",VLOOKUP($C83&amp;$D83&amp;$G83,Setup!$D$2:$CX$500,COLUMNS($J83:CT83)+9,FALSE))</f>
        <v/>
      </c>
      <c r="CU83" t="str">
        <f>IF(ISBLANK(VLOOKUP($C83&amp;$D83&amp;$G83,Setup!$D$2:$CX$500,COLUMNS($J83:CU83)+9,FALSE)),"",VLOOKUP($C83&amp;$D83&amp;$G83,Setup!$D$2:$CX$500,COLUMNS($J83:CU83)+9,FALSE))</f>
        <v/>
      </c>
    </row>
    <row r="84" spans="1:99" x14ac:dyDescent="0.25">
      <c r="A84" t="s">
        <v>515</v>
      </c>
      <c r="B84" t="s">
        <v>156</v>
      </c>
      <c r="C84" s="1" t="s">
        <v>25</v>
      </c>
      <c r="D84" s="1" t="s">
        <v>238</v>
      </c>
      <c r="E84" s="1" t="s">
        <v>639</v>
      </c>
      <c r="F84" s="1" t="s">
        <v>234</v>
      </c>
      <c r="G84" s="1" t="s">
        <v>29</v>
      </c>
      <c r="H84" s="1" t="s">
        <v>640</v>
      </c>
      <c r="I84" s="1" t="s">
        <v>497</v>
      </c>
      <c r="J84" t="str">
        <f>IF(ISBLANK(VLOOKUP($C84&amp;$D84&amp;$G84,Setup!$D$2:$CX$500,COLUMNS($J84:J84)+9,FALSE)),"",VLOOKUP($C84&amp;$D84&amp;$G84,Setup!$D$2:$CX$500,COLUMNS($J84:J84)+9,FALSE))</f>
        <v>Cash</v>
      </c>
      <c r="K84" t="str">
        <f>IF(ISBLANK(VLOOKUP($C84&amp;$D84&amp;$G84,Setup!$D$2:$CX$500,COLUMNS($J84:K84)+9,FALSE)),"",VLOOKUP($C84&amp;$D84&amp;$G84,Setup!$D$2:$CX$500,COLUMNS($J84:K84)+9,FALSE))</f>
        <v>Annual Fee Credit</v>
      </c>
      <c r="L84" t="str">
        <f>IF(ISBLANK(VLOOKUP($C84&amp;$D84&amp;$G84,Setup!$D$2:$CX$500,COLUMNS($J84:L84)+9,FALSE)),"",VLOOKUP($C84&amp;$D84&amp;$G84,Setup!$D$2:$CX$500,COLUMNS($J84:L84)+9,FALSE))</f>
        <v/>
      </c>
      <c r="M84" t="str">
        <f>IF(ISBLANK(VLOOKUP($C84&amp;$D84&amp;$G84,Setup!$D$2:$CX$500,COLUMNS($J84:M84)+9,FALSE)),"",VLOOKUP($C84&amp;$D84&amp;$G84,Setup!$D$2:$CX$500,COLUMNS($J84:M84)+9,FALSE))</f>
        <v/>
      </c>
      <c r="N84" t="str">
        <f>IF(ISBLANK(VLOOKUP($C84&amp;$D84&amp;$G84,Setup!$D$2:$CX$500,COLUMNS($J84:N84)+9,FALSE)),"",VLOOKUP($C84&amp;$D84&amp;$G84,Setup!$D$2:$CX$500,COLUMNS($J84:N84)+9,FALSE))</f>
        <v/>
      </c>
      <c r="O84" t="str">
        <f>IF(ISBLANK(VLOOKUP($C84&amp;$D84&amp;$G84,Setup!$D$2:$CX$500,COLUMNS($J84:O84)+9,FALSE)),"",VLOOKUP($C84&amp;$D84&amp;$G84,Setup!$D$2:$CX$500,COLUMNS($J84:O84)+9,FALSE))</f>
        <v/>
      </c>
      <c r="P84" t="str">
        <f>IF(ISBLANK(VLOOKUP($C84&amp;$D84&amp;$G84,Setup!$D$2:$CX$500,COLUMNS($J84:P84)+9,FALSE)),"",VLOOKUP($C84&amp;$D84&amp;$G84,Setup!$D$2:$CX$500,COLUMNS($J84:P84)+9,FALSE))</f>
        <v/>
      </c>
      <c r="Q84" t="str">
        <f>IF(ISBLANK(VLOOKUP($C84&amp;$D84&amp;$G84,Setup!$D$2:$CX$500,COLUMNS($J84:Q84)+9,FALSE)),"",VLOOKUP($C84&amp;$D84&amp;$G84,Setup!$D$2:$CX$500,COLUMNS($J84:Q84)+9,FALSE))</f>
        <v/>
      </c>
      <c r="R84" t="str">
        <f>IF(ISBLANK(VLOOKUP($C84&amp;$D84&amp;$G84,Setup!$D$2:$CX$500,COLUMNS($J84:R84)+9,FALSE)),"",VLOOKUP($C84&amp;$D84&amp;$G84,Setup!$D$2:$CX$500,COLUMNS($J84:R84)+9,FALSE))</f>
        <v/>
      </c>
      <c r="S84" t="str">
        <f>IF(ISBLANK(VLOOKUP($C84&amp;$D84&amp;$G84,Setup!$D$2:$CX$500,COLUMNS($J84:S84)+9,FALSE)),"",VLOOKUP($C84&amp;$D84&amp;$G84,Setup!$D$2:$CX$500,COLUMNS($J84:S84)+9,FALSE))</f>
        <v/>
      </c>
      <c r="T84" t="str">
        <f>IF(ISBLANK(VLOOKUP($C84&amp;$D84&amp;$G84,Setup!$D$2:$CX$500,COLUMNS($J84:T84)+9,FALSE)),"",VLOOKUP($C84&amp;$D84&amp;$G84,Setup!$D$2:$CX$500,COLUMNS($J84:T84)+9,FALSE))</f>
        <v>Travel</v>
      </c>
      <c r="U84" t="str">
        <f>IF(ISBLANK(VLOOKUP($C84&amp;$D84&amp;$G84,Setup!$D$2:$CX$500,COLUMNS($J84:U84)+9,FALSE)),"",VLOOKUP($C84&amp;$D84&amp;$G84,Setup!$D$2:$CX$500,COLUMNS($J84:U84)+9,FALSE))</f>
        <v>Points Transfer</v>
      </c>
      <c r="V84" t="str">
        <f>IF(ISBLANK(VLOOKUP($C84&amp;$D84&amp;$G84,Setup!$D$2:$CX$500,COLUMNS($J84:V84)+9,FALSE)),"",VLOOKUP($C84&amp;$D84&amp;$G84,Setup!$D$2:$CX$500,COLUMNS($J84:V84)+9,FALSE))</f>
        <v/>
      </c>
      <c r="W84" t="str">
        <f>IF(ISBLANK(VLOOKUP($C84&amp;$D84&amp;$G84,Setup!$D$2:$CX$500,COLUMNS($J84:W84)+9,FALSE)),"",VLOOKUP($C84&amp;$D84&amp;$G84,Setup!$D$2:$CX$500,COLUMNS($J84:W84)+9,FALSE))</f>
        <v/>
      </c>
      <c r="X84" t="str">
        <f>IF(ISBLANK(VLOOKUP($C84&amp;$D84&amp;$G84,Setup!$D$2:$CX$500,COLUMNS($J84:X84)+9,FALSE)),"",VLOOKUP($C84&amp;$D84&amp;$G84,Setup!$D$2:$CX$500,COLUMNS($J84:X84)+9,FALSE))</f>
        <v/>
      </c>
      <c r="Y84" t="str">
        <f>IF(ISBLANK(VLOOKUP($C84&amp;$D84&amp;$G84,Setup!$D$2:$CX$500,COLUMNS($J84:Y84)+9,FALSE)),"",VLOOKUP($C84&amp;$D84&amp;$G84,Setup!$D$2:$CX$500,COLUMNS($J84:Y84)+9,FALSE))</f>
        <v/>
      </c>
      <c r="Z84" t="str">
        <f>IF(ISBLANK(VLOOKUP($C84&amp;$D84&amp;$G84,Setup!$D$2:$CX$500,COLUMNS($J84:Z84)+9,FALSE)),"",VLOOKUP($C84&amp;$D84&amp;$G84,Setup!$D$2:$CX$500,COLUMNS($J84:Z84)+9,FALSE))</f>
        <v/>
      </c>
      <c r="AA84" t="str">
        <f>IF(ISBLANK(VLOOKUP($C84&amp;$D84&amp;$G84,Setup!$D$2:$CX$500,COLUMNS($J84:AA84)+9,FALSE)),"",VLOOKUP($C84&amp;$D84&amp;$G84,Setup!$D$2:$CX$500,COLUMNS($J84:AA84)+9,FALSE))</f>
        <v/>
      </c>
      <c r="AB84" t="str">
        <f>IF(ISBLANK(VLOOKUP($C84&amp;$D84&amp;$G84,Setup!$D$2:$CX$500,COLUMNS($J84:AB84)+9,FALSE)),"",VLOOKUP($C84&amp;$D84&amp;$G84,Setup!$D$2:$CX$500,COLUMNS($J84:AB84)+9,FALSE))</f>
        <v/>
      </c>
      <c r="AC84" t="str">
        <f>IF(ISBLANK(VLOOKUP($C84&amp;$D84&amp;$G84,Setup!$D$2:$CX$500,COLUMNS($J84:AC84)+9,FALSE)),"",VLOOKUP($C84&amp;$D84&amp;$G84,Setup!$D$2:$CX$500,COLUMNS($J84:AC84)+9,FALSE))</f>
        <v/>
      </c>
      <c r="AD84" t="str">
        <f>IF(ISBLANK(VLOOKUP($C84&amp;$D84&amp;$G84,Setup!$D$2:$CX$500,COLUMNS($J84:AD84)+9,FALSE)),"",VLOOKUP($C84&amp;$D84&amp;$G84,Setup!$D$2:$CX$500,COLUMNS($J84:AD84)+9,FALSE))</f>
        <v>Offers and Privileges</v>
      </c>
      <c r="AE84" t="str">
        <f>IF(ISBLANK(VLOOKUP($C84&amp;$D84&amp;$G84,Setup!$D$2:$CX$500,COLUMNS($J84:AE84)+9,FALSE)),"",VLOOKUP($C84&amp;$D84&amp;$G84,Setup!$D$2:$CX$500,COLUMNS($J84:AE84)+9,FALSE))</f>
        <v>Citi World Privileges</v>
      </c>
      <c r="AF84" t="str">
        <f>IF(ISBLANK(VLOOKUP($C84&amp;$D84&amp;$G84,Setup!$D$2:$CX$500,COLUMNS($J84:AF84)+9,FALSE)),"",VLOOKUP($C84&amp;$D84&amp;$G84,Setup!$D$2:$CX$500,COLUMNS($J84:AF84)+9,FALSE))</f>
        <v>Local Offers</v>
      </c>
      <c r="AG84" t="str">
        <f>IF(ISBLANK(VLOOKUP($C84&amp;$D84&amp;$G84,Setup!$D$2:$CX$500,COLUMNS($J84:AG84)+9,FALSE)),"",VLOOKUP($C84&amp;$D84&amp;$G84,Setup!$D$2:$CX$500,COLUMNS($J84:AG84)+9,FALSE))</f>
        <v>SEE ALL »</v>
      </c>
      <c r="AH84" t="str">
        <f>IF(ISBLANK(VLOOKUP($C84&amp;$D84&amp;$G84,Setup!$D$2:$CX$500,COLUMNS($J84:AH84)+9,FALSE)),"",VLOOKUP($C84&amp;$D84&amp;$G84,Setup!$D$2:$CX$500,COLUMNS($J84:AH84)+9,FALSE))</f>
        <v/>
      </c>
      <c r="AI84" t="str">
        <f>IF(ISBLANK(VLOOKUP($C84&amp;$D84&amp;$G84,Setup!$D$2:$CX$500,COLUMNS($J84:AI84)+9,FALSE)),"",VLOOKUP($C84&amp;$D84&amp;$G84,Setup!$D$2:$CX$500,COLUMNS($J84:AI84)+9,FALSE))</f>
        <v/>
      </c>
      <c r="AJ84" t="str">
        <f>IF(ISBLANK(VLOOKUP($C84&amp;$D84&amp;$G84,Setup!$D$2:$CX$500,COLUMNS($J84:AJ84)+9,FALSE)),"",VLOOKUP($C84&amp;$D84&amp;$G84,Setup!$D$2:$CX$500,COLUMNS($J84:AJ84)+9,FALSE))</f>
        <v/>
      </c>
      <c r="AK84" t="str">
        <f>IF(ISBLANK(VLOOKUP($C84&amp;$D84&amp;$G84,Setup!$D$2:$CX$500,COLUMNS($J84:AK84)+9,FALSE)),"",VLOOKUP($C84&amp;$D84&amp;$G84,Setup!$D$2:$CX$500,COLUMNS($J84:AK84)+9,FALSE))</f>
        <v/>
      </c>
      <c r="AL84" t="str">
        <f>IF(ISBLANK(VLOOKUP($C84&amp;$D84&amp;$G84,Setup!$D$2:$CX$500,COLUMNS($J84:AL84)+9,FALSE)),"",VLOOKUP($C84&amp;$D84&amp;$G84,Setup!$D$2:$CX$500,COLUMNS($J84:AL84)+9,FALSE))</f>
        <v/>
      </c>
      <c r="AM84" t="str">
        <f>IF(ISBLANK(VLOOKUP($C84&amp;$D84&amp;$G84,Setup!$D$2:$CX$500,COLUMNS($J84:AM84)+9,FALSE)),"",VLOOKUP($C84&amp;$D84&amp;$G84,Setup!$D$2:$CX$500,COLUMNS($J84:AM84)+9,FALSE))</f>
        <v/>
      </c>
      <c r="AN84" t="str">
        <f>IF(ISBLANK(VLOOKUP($C84&amp;$D84&amp;$G84,Setup!$D$2:$CX$500,COLUMNS($J84:AN84)+9,FALSE)),"",VLOOKUP($C84&amp;$D84&amp;$G84,Setup!$D$2:$CX$500,COLUMNS($J84:AN84)+9,FALSE))</f>
        <v/>
      </c>
      <c r="AO84" t="str">
        <f>IF(ISBLANK(VLOOKUP($C84&amp;$D84&amp;$G84,Setup!$D$2:$CX$500,COLUMNS($J84:AO84)+9,FALSE)),"",VLOOKUP($C84&amp;$D84&amp;$G84,Setup!$D$2:$CX$500,COLUMNS($J84:AO84)+9,FALSE))</f>
        <v/>
      </c>
      <c r="AP84" t="str">
        <f>IF(ISBLANK(VLOOKUP($C84&amp;$D84&amp;$G84,Setup!$D$2:$CX$500,COLUMNS($J84:AP84)+9,FALSE)),"",VLOOKUP($C84&amp;$D84&amp;$G84,Setup!$D$2:$CX$500,COLUMNS($J84:AP84)+9,FALSE))</f>
        <v/>
      </c>
      <c r="AQ84" t="str">
        <f>IF(ISBLANK(VLOOKUP($C84&amp;$D84&amp;$G84,Setup!$D$2:$CX$500,COLUMNS($J84:AQ84)+9,FALSE)),"",VLOOKUP($C84&amp;$D84&amp;$G84,Setup!$D$2:$CX$500,COLUMNS($J84:AQ84)+9,FALSE))</f>
        <v/>
      </c>
      <c r="AR84" t="str">
        <f>IF(ISBLANK(VLOOKUP($C84&amp;$D84&amp;$G84,Setup!$D$2:$CX$500,COLUMNS($J84:AR84)+9,FALSE)),"",VLOOKUP($C84&amp;$D84&amp;$G84,Setup!$D$2:$CX$500,COLUMNS($J84:AR84)+9,FALSE))</f>
        <v/>
      </c>
      <c r="AS84" t="str">
        <f>IF(ISBLANK(VLOOKUP($C84&amp;$D84&amp;$G84,Setup!$D$2:$CX$500,COLUMNS($J84:AS84)+9,FALSE)),"",VLOOKUP($C84&amp;$D84&amp;$G84,Setup!$D$2:$CX$500,COLUMNS($J84:AS84)+9,FALSE))</f>
        <v/>
      </c>
      <c r="AT84" t="str">
        <f>IF(ISBLANK(VLOOKUP($C84&amp;$D84&amp;$G84,Setup!$D$2:$CX$500,COLUMNS($J84:AT84)+9,FALSE)),"",VLOOKUP($C84&amp;$D84&amp;$G84,Setup!$D$2:$CX$500,COLUMNS($J84:AT84)+9,FALSE))</f>
        <v/>
      </c>
      <c r="AU84" t="str">
        <f>IF(ISBLANK(VLOOKUP($C84&amp;$D84&amp;$G84,Setup!$D$2:$CX$500,COLUMNS($J84:AU84)+9,FALSE)),"",VLOOKUP($C84&amp;$D84&amp;$G84,Setup!$D$2:$CX$500,COLUMNS($J84:AU84)+9,FALSE))</f>
        <v/>
      </c>
      <c r="AV84" t="str">
        <f>IF(ISBLANK(VLOOKUP($C84&amp;$D84&amp;$G84,Setup!$D$2:$CX$500,COLUMNS($J84:AV84)+9,FALSE)),"",VLOOKUP($C84&amp;$D84&amp;$G84,Setup!$D$2:$CX$500,COLUMNS($J84:AV84)+9,FALSE))</f>
        <v/>
      </c>
      <c r="AW84" t="str">
        <f>IF(ISBLANK(VLOOKUP($C84&amp;$D84&amp;$G84,Setup!$D$2:$CX$500,COLUMNS($J84:AW84)+9,FALSE)),"",VLOOKUP($C84&amp;$D84&amp;$G84,Setup!$D$2:$CX$500,COLUMNS($J84:AW84)+9,FALSE))</f>
        <v/>
      </c>
      <c r="AX84" t="str">
        <f>IF(ISBLANK(VLOOKUP($C84&amp;$D84&amp;$G84,Setup!$D$2:$CX$500,COLUMNS($J84:AX84)+9,FALSE)),"",VLOOKUP($C84&amp;$D84&amp;$G84,Setup!$D$2:$CX$500,COLUMNS($J84:AX84)+9,FALSE))</f>
        <v/>
      </c>
      <c r="AY84" t="str">
        <f>IF(ISBLANK(VLOOKUP($C84&amp;$D84&amp;$G84,Setup!$D$2:$CX$500,COLUMNS($J84:AY84)+9,FALSE)),"",VLOOKUP($C84&amp;$D84&amp;$G84,Setup!$D$2:$CX$500,COLUMNS($J84:AY84)+9,FALSE))</f>
        <v/>
      </c>
      <c r="AZ84" t="str">
        <f>IF(ISBLANK(VLOOKUP($C84&amp;$D84&amp;$G84,Setup!$D$2:$CX$500,COLUMNS($J84:AZ84)+9,FALSE)),"",VLOOKUP($C84&amp;$D84&amp;$G84,Setup!$D$2:$CX$500,COLUMNS($J84:AZ84)+9,FALSE))</f>
        <v/>
      </c>
      <c r="BA84" t="str">
        <f>IF(ISBLANK(VLOOKUP($C84&amp;$D84&amp;$G84,Setup!$D$2:$CX$500,COLUMNS($J84:BA84)+9,FALSE)),"",VLOOKUP($C84&amp;$D84&amp;$G84,Setup!$D$2:$CX$500,COLUMNS($J84:BA84)+9,FALSE))</f>
        <v/>
      </c>
      <c r="BB84" t="str">
        <f>IF(ISBLANK(VLOOKUP($C84&amp;$D84&amp;$G84,Setup!$D$2:$CX$500,COLUMNS($J84:BB84)+9,FALSE)),"",VLOOKUP($C84&amp;$D84&amp;$G84,Setup!$D$2:$CX$500,COLUMNS($J84:BB84)+9,FALSE))</f>
        <v/>
      </c>
      <c r="BC84" t="str">
        <f>IF(ISBLANK(VLOOKUP($C84&amp;$D84&amp;$G84,Setup!$D$2:$CX$500,COLUMNS($J84:BC84)+9,FALSE)),"",VLOOKUP($C84&amp;$D84&amp;$G84,Setup!$D$2:$CX$500,COLUMNS($J84:BC84)+9,FALSE))</f>
        <v/>
      </c>
      <c r="BD84" t="str">
        <f>IF(ISBLANK(VLOOKUP($C84&amp;$D84&amp;$G84,Setup!$D$2:$CX$500,COLUMNS($J84:BD84)+9,FALSE)),"",VLOOKUP($C84&amp;$D84&amp;$G84,Setup!$D$2:$CX$500,COLUMNS($J84:BD84)+9,FALSE))</f>
        <v/>
      </c>
      <c r="BE84" t="str">
        <f>IF(ISBLANK(VLOOKUP($C84&amp;$D84&amp;$G84,Setup!$D$2:$CX$500,COLUMNS($J84:BE84)+9,FALSE)),"",VLOOKUP($C84&amp;$D84&amp;$G84,Setup!$D$2:$CX$500,COLUMNS($J84:BE84)+9,FALSE))</f>
        <v/>
      </c>
      <c r="BF84" t="str">
        <f>IF(ISBLANK(VLOOKUP($C84&amp;$D84&amp;$G84,Setup!$D$2:$CX$500,COLUMNS($J84:BF84)+9,FALSE)),"",VLOOKUP($C84&amp;$D84&amp;$G84,Setup!$D$2:$CX$500,COLUMNS($J84:BF84)+9,FALSE))</f>
        <v/>
      </c>
      <c r="BG84" t="str">
        <f>IF(ISBLANK(VLOOKUP($C84&amp;$D84&amp;$G84,Setup!$D$2:$CX$500,COLUMNS($J84:BG84)+9,FALSE)),"",VLOOKUP($C84&amp;$D84&amp;$G84,Setup!$D$2:$CX$500,COLUMNS($J84:BG84)+9,FALSE))</f>
        <v/>
      </c>
      <c r="BH84" t="str">
        <f>IF(ISBLANK(VLOOKUP($C84&amp;$D84&amp;$G84,Setup!$D$2:$CX$500,COLUMNS($J84:BH84)+9,FALSE)),"",VLOOKUP($C84&amp;$D84&amp;$G84,Setup!$D$2:$CX$500,COLUMNS($J84:BH84)+9,FALSE))</f>
        <v/>
      </c>
      <c r="BI84" t="str">
        <f>IF(ISBLANK(VLOOKUP($C84&amp;$D84&amp;$G84,Setup!$D$2:$CX$500,COLUMNS($J84:BI84)+9,FALSE)),"",VLOOKUP($C84&amp;$D84&amp;$G84,Setup!$D$2:$CX$500,COLUMNS($J84:BI84)+9,FALSE))</f>
        <v/>
      </c>
      <c r="BJ84" t="str">
        <f>IF(ISBLANK(VLOOKUP($C84&amp;$D84&amp;$G84,Setup!$D$2:$CX$500,COLUMNS($J84:BJ84)+9,FALSE)),"",VLOOKUP($C84&amp;$D84&amp;$G84,Setup!$D$2:$CX$500,COLUMNS($J84:BJ84)+9,FALSE))</f>
        <v/>
      </c>
      <c r="BK84" t="str">
        <f>IF(ISBLANK(VLOOKUP($C84&amp;$D84&amp;$G84,Setup!$D$2:$CX$500,COLUMNS($J84:BK84)+9,FALSE)),"",VLOOKUP($C84&amp;$D84&amp;$G84,Setup!$D$2:$CX$500,COLUMNS($J84:BK84)+9,FALSE))</f>
        <v/>
      </c>
      <c r="BL84" t="str">
        <f>IF(ISBLANK(VLOOKUP($C84&amp;$D84&amp;$G84,Setup!$D$2:$CX$500,COLUMNS($J84:BL84)+9,FALSE)),"",VLOOKUP($C84&amp;$D84&amp;$G84,Setup!$D$2:$CX$500,COLUMNS($J84:BL84)+9,FALSE))</f>
        <v/>
      </c>
      <c r="BM84" t="str">
        <f>IF(ISBLANK(VLOOKUP($C84&amp;$D84&amp;$G84,Setup!$D$2:$CX$500,COLUMNS($J84:BM84)+9,FALSE)),"",VLOOKUP($C84&amp;$D84&amp;$G84,Setup!$D$2:$CX$500,COLUMNS($J84:BM84)+9,FALSE))</f>
        <v/>
      </c>
      <c r="BN84" t="str">
        <f>IF(ISBLANK(VLOOKUP($C84&amp;$D84&amp;$G84,Setup!$D$2:$CX$500,COLUMNS($J84:BN84)+9,FALSE)),"",VLOOKUP($C84&amp;$D84&amp;$G84,Setup!$D$2:$CX$500,COLUMNS($J84:BN84)+9,FALSE))</f>
        <v/>
      </c>
      <c r="BO84" t="str">
        <f>IF(ISBLANK(VLOOKUP($C84&amp;$D84&amp;$G84,Setup!$D$2:$CX$500,COLUMNS($J84:BO84)+9,FALSE)),"",VLOOKUP($C84&amp;$D84&amp;$G84,Setup!$D$2:$CX$500,COLUMNS($J84:BO84)+9,FALSE))</f>
        <v/>
      </c>
      <c r="BP84" t="str">
        <f>IF(ISBLANK(VLOOKUP($C84&amp;$D84&amp;$G84,Setup!$D$2:$CX$500,COLUMNS($J84:BP84)+9,FALSE)),"",VLOOKUP($C84&amp;$D84&amp;$G84,Setup!$D$2:$CX$500,COLUMNS($J84:BP84)+9,FALSE))</f>
        <v/>
      </c>
      <c r="BQ84" t="str">
        <f>IF(ISBLANK(VLOOKUP($C84&amp;$D84&amp;$G84,Setup!$D$2:$CX$500,COLUMNS($J84:BQ84)+9,FALSE)),"",VLOOKUP($C84&amp;$D84&amp;$G84,Setup!$D$2:$CX$500,COLUMNS($J84:BQ84)+9,FALSE))</f>
        <v/>
      </c>
      <c r="BR84" t="str">
        <f>IF(ISBLANK(VLOOKUP($C84&amp;$D84&amp;$G84,Setup!$D$2:$CX$500,COLUMNS($J84:BR84)+9,FALSE)),"",VLOOKUP($C84&amp;$D84&amp;$G84,Setup!$D$2:$CX$500,COLUMNS($J84:BR84)+9,FALSE))</f>
        <v/>
      </c>
      <c r="BS84" t="str">
        <f>IF(ISBLANK(VLOOKUP($C84&amp;$D84&amp;$G84,Setup!$D$2:$CX$500,COLUMNS($J84:BS84)+9,FALSE)),"",VLOOKUP($C84&amp;$D84&amp;$G84,Setup!$D$2:$CX$500,COLUMNS($J84:BS84)+9,FALSE))</f>
        <v/>
      </c>
      <c r="BT84" t="str">
        <f>IF(ISBLANK(VLOOKUP($C84&amp;$D84&amp;$G84,Setup!$D$2:$CX$500,COLUMNS($J84:BT84)+9,FALSE)),"",VLOOKUP($C84&amp;$D84&amp;$G84,Setup!$D$2:$CX$500,COLUMNS($J84:BT84)+9,FALSE))</f>
        <v/>
      </c>
      <c r="BU84" t="str">
        <f>IF(ISBLANK(VLOOKUP($C84&amp;$D84&amp;$G84,Setup!$D$2:$CX$500,COLUMNS($J84:BU84)+9,FALSE)),"",VLOOKUP($C84&amp;$D84&amp;$G84,Setup!$D$2:$CX$500,COLUMNS($J84:BU84)+9,FALSE))</f>
        <v/>
      </c>
      <c r="BV84" t="str">
        <f>IF(ISBLANK(VLOOKUP($C84&amp;$D84&amp;$G84,Setup!$D$2:$CX$500,COLUMNS($J84:BV84)+9,FALSE)),"",VLOOKUP($C84&amp;$D84&amp;$G84,Setup!$D$2:$CX$500,COLUMNS($J84:BV84)+9,FALSE))</f>
        <v/>
      </c>
      <c r="BW84" t="str">
        <f>IF(ISBLANK(VLOOKUP($C84&amp;$D84&amp;$G84,Setup!$D$2:$CX$500,COLUMNS($J84:BW84)+9,FALSE)),"",VLOOKUP($C84&amp;$D84&amp;$G84,Setup!$D$2:$CX$500,COLUMNS($J84:BW84)+9,FALSE))</f>
        <v/>
      </c>
      <c r="BX84" t="str">
        <f>IF(ISBLANK(VLOOKUP($C84&amp;$D84&amp;$G84,Setup!$D$2:$CX$500,COLUMNS($J84:BX84)+9,FALSE)),"",VLOOKUP($C84&amp;$D84&amp;$G84,Setup!$D$2:$CX$500,COLUMNS($J84:BX84)+9,FALSE))</f>
        <v/>
      </c>
      <c r="BY84" t="str">
        <f>IF(ISBLANK(VLOOKUP($C84&amp;$D84&amp;$G84,Setup!$D$2:$CX$500,COLUMNS($J84:BY84)+9,FALSE)),"",VLOOKUP($C84&amp;$D84&amp;$G84,Setup!$D$2:$CX$500,COLUMNS($J84:BY84)+9,FALSE))</f>
        <v/>
      </c>
      <c r="BZ84" t="str">
        <f>IF(ISBLANK(VLOOKUP($C84&amp;$D84&amp;$G84,Setup!$D$2:$CX$500,COLUMNS($J84:BZ84)+9,FALSE)),"",VLOOKUP($C84&amp;$D84&amp;$G84,Setup!$D$2:$CX$500,COLUMNS($J84:BZ84)+9,FALSE))</f>
        <v/>
      </c>
      <c r="CA84" t="str">
        <f>IF(ISBLANK(VLOOKUP($C84&amp;$D84&amp;$G84,Setup!$D$2:$CX$500,COLUMNS($J84:CA84)+9,FALSE)),"",VLOOKUP($C84&amp;$D84&amp;$G84,Setup!$D$2:$CX$500,COLUMNS($J84:CA84)+9,FALSE))</f>
        <v/>
      </c>
      <c r="CB84" t="str">
        <f>IF(ISBLANK(VLOOKUP($C84&amp;$D84&amp;$G84,Setup!$D$2:$CX$500,COLUMNS($J84:CB84)+9,FALSE)),"",VLOOKUP($C84&amp;$D84&amp;$G84,Setup!$D$2:$CX$500,COLUMNS($J84:CB84)+9,FALSE))</f>
        <v/>
      </c>
      <c r="CC84" t="str">
        <f>IF(ISBLANK(VLOOKUP($C84&amp;$D84&amp;$G84,Setup!$D$2:$CX$500,COLUMNS($J84:CC84)+9,FALSE)),"",VLOOKUP($C84&amp;$D84&amp;$G84,Setup!$D$2:$CX$500,COLUMNS($J84:CC84)+9,FALSE))</f>
        <v/>
      </c>
      <c r="CD84" t="str">
        <f>IF(ISBLANK(VLOOKUP($C84&amp;$D84&amp;$G84,Setup!$D$2:$CX$500,COLUMNS($J84:CD84)+9,FALSE)),"",VLOOKUP($C84&amp;$D84&amp;$G84,Setup!$D$2:$CX$500,COLUMNS($J84:CD84)+9,FALSE))</f>
        <v/>
      </c>
      <c r="CE84" t="str">
        <f>IF(ISBLANK(VLOOKUP($C84&amp;$D84&amp;$G84,Setup!$D$2:$CX$500,COLUMNS($J84:CE84)+9,FALSE)),"",VLOOKUP($C84&amp;$D84&amp;$G84,Setup!$D$2:$CX$500,COLUMNS($J84:CE84)+9,FALSE))</f>
        <v/>
      </c>
      <c r="CF84" t="str">
        <f>IF(ISBLANK(VLOOKUP($C84&amp;$D84&amp;$G84,Setup!$D$2:$CX$500,COLUMNS($J84:CF84)+9,FALSE)),"",VLOOKUP($C84&amp;$D84&amp;$G84,Setup!$D$2:$CX$500,COLUMNS($J84:CF84)+9,FALSE))</f>
        <v/>
      </c>
      <c r="CG84" t="str">
        <f>IF(ISBLANK(VLOOKUP($C84&amp;$D84&amp;$G84,Setup!$D$2:$CX$500,COLUMNS($J84:CG84)+9,FALSE)),"",VLOOKUP($C84&amp;$D84&amp;$G84,Setup!$D$2:$CX$500,COLUMNS($J84:CG84)+9,FALSE))</f>
        <v/>
      </c>
      <c r="CH84" t="str">
        <f>IF(ISBLANK(VLOOKUP($C84&amp;$D84&amp;$G84,Setup!$D$2:$CX$500,COLUMNS($J84:CH84)+9,FALSE)),"",VLOOKUP($C84&amp;$D84&amp;$G84,Setup!$D$2:$CX$500,COLUMNS($J84:CH84)+9,FALSE))</f>
        <v/>
      </c>
      <c r="CI84" t="str">
        <f>IF(ISBLANK(VLOOKUP($C84&amp;$D84&amp;$G84,Setup!$D$2:$CX$500,COLUMNS($J84:CI84)+9,FALSE)),"",VLOOKUP($C84&amp;$D84&amp;$G84,Setup!$D$2:$CX$500,COLUMNS($J84:CI84)+9,FALSE))</f>
        <v/>
      </c>
      <c r="CJ84" t="str">
        <f>IF(ISBLANK(VLOOKUP($C84&amp;$D84&amp;$G84,Setup!$D$2:$CX$500,COLUMNS($J84:CJ84)+9,FALSE)),"",VLOOKUP($C84&amp;$D84&amp;$G84,Setup!$D$2:$CX$500,COLUMNS($J84:CJ84)+9,FALSE))</f>
        <v/>
      </c>
      <c r="CK84" t="str">
        <f>IF(ISBLANK(VLOOKUP($C84&amp;$D84&amp;$G84,Setup!$D$2:$CX$500,COLUMNS($J84:CK84)+9,FALSE)),"",VLOOKUP($C84&amp;$D84&amp;$G84,Setup!$D$2:$CX$500,COLUMNS($J84:CK84)+9,FALSE))</f>
        <v/>
      </c>
      <c r="CL84" t="str">
        <f>IF(ISBLANK(VLOOKUP($C84&amp;$D84&amp;$G84,Setup!$D$2:$CX$500,COLUMNS($J84:CL84)+9,FALSE)),"",VLOOKUP($C84&amp;$D84&amp;$G84,Setup!$D$2:$CX$500,COLUMNS($J84:CL84)+9,FALSE))</f>
        <v/>
      </c>
      <c r="CM84" t="str">
        <f>IF(ISBLANK(VLOOKUP($C84&amp;$D84&amp;$G84,Setup!$D$2:$CX$500,COLUMNS($J84:CM84)+9,FALSE)),"",VLOOKUP($C84&amp;$D84&amp;$G84,Setup!$D$2:$CX$500,COLUMNS($J84:CM84)+9,FALSE))</f>
        <v/>
      </c>
      <c r="CN84" t="str">
        <f>IF(ISBLANK(VLOOKUP($C84&amp;$D84&amp;$G84,Setup!$D$2:$CX$500,COLUMNS($J84:CN84)+9,FALSE)),"",VLOOKUP($C84&amp;$D84&amp;$G84,Setup!$D$2:$CX$500,COLUMNS($J84:CN84)+9,FALSE))</f>
        <v/>
      </c>
      <c r="CO84" t="str">
        <f>IF(ISBLANK(VLOOKUP($C84&amp;$D84&amp;$G84,Setup!$D$2:$CX$500,COLUMNS($J84:CO84)+9,FALSE)),"",VLOOKUP($C84&amp;$D84&amp;$G84,Setup!$D$2:$CX$500,COLUMNS($J84:CO84)+9,FALSE))</f>
        <v/>
      </c>
      <c r="CP84" t="str">
        <f>IF(ISBLANK(VLOOKUP($C84&amp;$D84&amp;$G84,Setup!$D$2:$CX$500,COLUMNS($J84:CP84)+9,FALSE)),"",VLOOKUP($C84&amp;$D84&amp;$G84,Setup!$D$2:$CX$500,COLUMNS($J84:CP84)+9,FALSE))</f>
        <v/>
      </c>
      <c r="CQ84" t="str">
        <f>IF(ISBLANK(VLOOKUP($C84&amp;$D84&amp;$G84,Setup!$D$2:$CX$500,COLUMNS($J84:CQ84)+9,FALSE)),"",VLOOKUP($C84&amp;$D84&amp;$G84,Setup!$D$2:$CX$500,COLUMNS($J84:CQ84)+9,FALSE))</f>
        <v/>
      </c>
      <c r="CR84" t="str">
        <f>IF(ISBLANK(VLOOKUP($C84&amp;$D84&amp;$G84,Setup!$D$2:$CX$500,COLUMNS($J84:CR84)+9,FALSE)),"",VLOOKUP($C84&amp;$D84&amp;$G84,Setup!$D$2:$CX$500,COLUMNS($J84:CR84)+9,FALSE))</f>
        <v/>
      </c>
      <c r="CS84" t="str">
        <f>IF(ISBLANK(VLOOKUP($C84&amp;$D84&amp;$G84,Setup!$D$2:$CX$500,COLUMNS($J84:CS84)+9,FALSE)),"",VLOOKUP($C84&amp;$D84&amp;$G84,Setup!$D$2:$CX$500,COLUMNS($J84:CS84)+9,FALSE))</f>
        <v/>
      </c>
      <c r="CT84" t="str">
        <f>IF(ISBLANK(VLOOKUP($C84&amp;$D84&amp;$G84,Setup!$D$2:$CX$500,COLUMNS($J84:CT84)+9,FALSE)),"",VLOOKUP($C84&amp;$D84&amp;$G84,Setup!$D$2:$CX$500,COLUMNS($J84:CT84)+9,FALSE))</f>
        <v/>
      </c>
      <c r="CU84" t="str">
        <f>IF(ISBLANK(VLOOKUP($C84&amp;$D84&amp;$G84,Setup!$D$2:$CX$500,COLUMNS($J84:CU84)+9,FALSE)),"",VLOOKUP($C84&amp;$D84&amp;$G84,Setup!$D$2:$CX$500,COLUMNS($J84:CU84)+9,FALSE))</f>
        <v/>
      </c>
    </row>
    <row r="85" spans="1:99" x14ac:dyDescent="0.25">
      <c r="A85" t="s">
        <v>515</v>
      </c>
      <c r="B85" t="s">
        <v>156</v>
      </c>
      <c r="C85" s="1" t="s">
        <v>25</v>
      </c>
      <c r="D85" s="1" t="s">
        <v>233</v>
      </c>
      <c r="E85" s="1" t="s">
        <v>641</v>
      </c>
      <c r="F85" s="1" t="s">
        <v>234</v>
      </c>
      <c r="G85" s="1" t="s">
        <v>29</v>
      </c>
      <c r="H85" s="1" t="s">
        <v>642</v>
      </c>
      <c r="I85" s="1" t="s">
        <v>497</v>
      </c>
      <c r="J85" t="str">
        <f>IF(ISBLANK(VLOOKUP($C85&amp;$D85&amp;$G85,Setup!$D$2:$CX$500,COLUMNS($J85:J85)+9,FALSE)),"",VLOOKUP($C85&amp;$D85&amp;$G85,Setup!$D$2:$CX$500,COLUMNS($J85:J85)+9,FALSE))</f>
        <v>Merchandise</v>
      </c>
      <c r="K85" t="str">
        <f>IF(ISBLANK(VLOOKUP($C85&amp;$D85&amp;$G85,Setup!$D$2:$CX$500,COLUMNS($J85:K85)+9,FALSE)),"",VLOOKUP($C85&amp;$D85&amp;$G85,Setup!$D$2:$CX$500,COLUMNS($J85:K85)+9,FALSE))</f>
        <v>SEE ALL BRANDS »</v>
      </c>
      <c r="L85" t="str">
        <f>IF(ISBLANK(VLOOKUP($C85&amp;$D85&amp;$G85,Setup!$D$2:$CX$500,COLUMNS($J85:L85)+9,FALSE)),"",VLOOKUP($C85&amp;$D85&amp;$G85,Setup!$D$2:$CX$500,COLUMNS($J85:L85)+9,FALSE))</f>
        <v/>
      </c>
      <c r="M85" t="str">
        <f>IF(ISBLANK(VLOOKUP($C85&amp;$D85&amp;$G85,Setup!$D$2:$CX$500,COLUMNS($J85:M85)+9,FALSE)),"",VLOOKUP($C85&amp;$D85&amp;$G85,Setup!$D$2:$CX$500,COLUMNS($J85:M85)+9,FALSE))</f>
        <v/>
      </c>
      <c r="N85" t="str">
        <f>IF(ISBLANK(VLOOKUP($C85&amp;$D85&amp;$G85,Setup!$D$2:$CX$500,COLUMNS($J85:N85)+9,FALSE)),"",VLOOKUP($C85&amp;$D85&amp;$G85,Setup!$D$2:$CX$500,COLUMNS($J85:N85)+9,FALSE))</f>
        <v/>
      </c>
      <c r="O85" t="str">
        <f>IF(ISBLANK(VLOOKUP($C85&amp;$D85&amp;$G85,Setup!$D$2:$CX$500,COLUMNS($J85:O85)+9,FALSE)),"",VLOOKUP($C85&amp;$D85&amp;$G85,Setup!$D$2:$CX$500,COLUMNS($J85:O85)+9,FALSE))</f>
        <v/>
      </c>
      <c r="P85" t="str">
        <f>IF(ISBLANK(VLOOKUP($C85&amp;$D85&amp;$G85,Setup!$D$2:$CX$500,COLUMNS($J85:P85)+9,FALSE)),"",VLOOKUP($C85&amp;$D85&amp;$G85,Setup!$D$2:$CX$500,COLUMNS($J85:P85)+9,FALSE))</f>
        <v/>
      </c>
      <c r="Q85" t="str">
        <f>IF(ISBLANK(VLOOKUP($C85&amp;$D85&amp;$G85,Setup!$D$2:$CX$500,COLUMNS($J85:Q85)+9,FALSE)),"",VLOOKUP($C85&amp;$D85&amp;$G85,Setup!$D$2:$CX$500,COLUMNS($J85:Q85)+9,FALSE))</f>
        <v/>
      </c>
      <c r="R85" t="str">
        <f>IF(ISBLANK(VLOOKUP($C85&amp;$D85&amp;$G85,Setup!$D$2:$CX$500,COLUMNS($J85:R85)+9,FALSE)),"",VLOOKUP($C85&amp;$D85&amp;$G85,Setup!$D$2:$CX$500,COLUMNS($J85:R85)+9,FALSE))</f>
        <v/>
      </c>
      <c r="S85" t="str">
        <f>IF(ISBLANK(VLOOKUP($C85&amp;$D85&amp;$G85,Setup!$D$2:$CX$500,COLUMNS($J85:S85)+9,FALSE)),"",VLOOKUP($C85&amp;$D85&amp;$G85,Setup!$D$2:$CX$500,COLUMNS($J85:S85)+9,FALSE))</f>
        <v/>
      </c>
      <c r="T85" t="str">
        <f>IF(ISBLANK(VLOOKUP($C85&amp;$D85&amp;$G85,Setup!$D$2:$CX$500,COLUMNS($J85:T85)+9,FALSE)),"",VLOOKUP($C85&amp;$D85&amp;$G85,Setup!$D$2:$CX$500,COLUMNS($J85:T85)+9,FALSE))</f>
        <v>Vouchers and Cash</v>
      </c>
      <c r="U85" t="str">
        <f>IF(ISBLANK(VLOOKUP($C85&amp;$D85&amp;$G85,Setup!$D$2:$CX$500,COLUMNS($J85:U85)+9,FALSE)),"",VLOOKUP($C85&amp;$D85&amp;$G85,Setup!$D$2:$CX$500,COLUMNS($J85:U85)+9,FALSE))</f>
        <v>Select and Credit</v>
      </c>
      <c r="V85" t="str">
        <f>IF(ISBLANK(VLOOKUP($C85&amp;$D85&amp;$G85,Setup!$D$2:$CX$500,COLUMNS($J85:V85)+9,FALSE)),"",VLOOKUP($C85&amp;$D85&amp;$G85,Setup!$D$2:$CX$500,COLUMNS($J85:V85)+9,FALSE))</f>
        <v>Vouchers</v>
      </c>
      <c r="W85" t="str">
        <f>IF(ISBLANK(VLOOKUP($C85&amp;$D85&amp;$G85,Setup!$D$2:$CX$500,COLUMNS($J85:W85)+9,FALSE)),"",VLOOKUP($C85&amp;$D85&amp;$G85,Setup!$D$2:$CX$500,COLUMNS($J85:W85)+9,FALSE))</f>
        <v>Annual Fee Credit</v>
      </c>
      <c r="X85" t="str">
        <f>IF(ISBLANK(VLOOKUP($C85&amp;$D85&amp;$G85,Setup!$D$2:$CX$500,COLUMNS($J85:X85)+9,FALSE)),"",VLOOKUP($C85&amp;$D85&amp;$G85,Setup!$D$2:$CX$500,COLUMNS($J85:X85)+9,FALSE))</f>
        <v>See ALL »</v>
      </c>
      <c r="Y85" t="str">
        <f>IF(ISBLANK(VLOOKUP($C85&amp;$D85&amp;$G85,Setup!$D$2:$CX$500,COLUMNS($J85:Y85)+9,FALSE)),"",VLOOKUP($C85&amp;$D85&amp;$G85,Setup!$D$2:$CX$500,COLUMNS($J85:Y85)+9,FALSE))</f>
        <v/>
      </c>
      <c r="Z85" t="str">
        <f>IF(ISBLANK(VLOOKUP($C85&amp;$D85&amp;$G85,Setup!$D$2:$CX$500,COLUMNS($J85:Z85)+9,FALSE)),"",VLOOKUP($C85&amp;$D85&amp;$G85,Setup!$D$2:$CX$500,COLUMNS($J85:Z85)+9,FALSE))</f>
        <v/>
      </c>
      <c r="AA85" t="str">
        <f>IF(ISBLANK(VLOOKUP($C85&amp;$D85&amp;$G85,Setup!$D$2:$CX$500,COLUMNS($J85:AA85)+9,FALSE)),"",VLOOKUP($C85&amp;$D85&amp;$G85,Setup!$D$2:$CX$500,COLUMNS($J85:AA85)+9,FALSE))</f>
        <v/>
      </c>
      <c r="AB85" t="str">
        <f>IF(ISBLANK(VLOOKUP($C85&amp;$D85&amp;$G85,Setup!$D$2:$CX$500,COLUMNS($J85:AB85)+9,FALSE)),"",VLOOKUP($C85&amp;$D85&amp;$G85,Setup!$D$2:$CX$500,COLUMNS($J85:AB85)+9,FALSE))</f>
        <v/>
      </c>
      <c r="AC85" t="str">
        <f>IF(ISBLANK(VLOOKUP($C85&amp;$D85&amp;$G85,Setup!$D$2:$CX$500,COLUMNS($J85:AC85)+9,FALSE)),"",VLOOKUP($C85&amp;$D85&amp;$G85,Setup!$D$2:$CX$500,COLUMNS($J85:AC85)+9,FALSE))</f>
        <v/>
      </c>
      <c r="AD85" t="str">
        <f>IF(ISBLANK(VLOOKUP($C85&amp;$D85&amp;$G85,Setup!$D$2:$CX$500,COLUMNS($J85:AD85)+9,FALSE)),"",VLOOKUP($C85&amp;$D85&amp;$G85,Setup!$D$2:$CX$500,COLUMNS($J85:AD85)+9,FALSE))</f>
        <v>Travel</v>
      </c>
      <c r="AE85" t="str">
        <f>IF(ISBLANK(VLOOKUP($C85&amp;$D85&amp;$G85,Setup!$D$2:$CX$500,COLUMNS($J85:AE85)+9,FALSE)),"",VLOOKUP($C85&amp;$D85&amp;$G85,Setup!$D$2:$CX$500,COLUMNS($J85:AE85)+9,FALSE))</f>
        <v>Points Transfer</v>
      </c>
      <c r="AF85" t="str">
        <f>IF(ISBLANK(VLOOKUP($C85&amp;$D85&amp;$G85,Setup!$D$2:$CX$500,COLUMNS($J85:AF85)+9,FALSE)),"",VLOOKUP($C85&amp;$D85&amp;$G85,Setup!$D$2:$CX$500,COLUMNS($J85:AF85)+9,FALSE))</f>
        <v/>
      </c>
      <c r="AG85" t="str">
        <f>IF(ISBLANK(VLOOKUP($C85&amp;$D85&amp;$G85,Setup!$D$2:$CX$500,COLUMNS($J85:AG85)+9,FALSE)),"",VLOOKUP($C85&amp;$D85&amp;$G85,Setup!$D$2:$CX$500,COLUMNS($J85:AG85)+9,FALSE))</f>
        <v/>
      </c>
      <c r="AH85" t="str">
        <f>IF(ISBLANK(VLOOKUP($C85&amp;$D85&amp;$G85,Setup!$D$2:$CX$500,COLUMNS($J85:AH85)+9,FALSE)),"",VLOOKUP($C85&amp;$D85&amp;$G85,Setup!$D$2:$CX$500,COLUMNS($J85:AH85)+9,FALSE))</f>
        <v/>
      </c>
      <c r="AI85" t="str">
        <f>IF(ISBLANK(VLOOKUP($C85&amp;$D85&amp;$G85,Setup!$D$2:$CX$500,COLUMNS($J85:AI85)+9,FALSE)),"",VLOOKUP($C85&amp;$D85&amp;$G85,Setup!$D$2:$CX$500,COLUMNS($J85:AI85)+9,FALSE))</f>
        <v/>
      </c>
      <c r="AJ85" t="str">
        <f>IF(ISBLANK(VLOOKUP($C85&amp;$D85&amp;$G85,Setup!$D$2:$CX$500,COLUMNS($J85:AJ85)+9,FALSE)),"",VLOOKUP($C85&amp;$D85&amp;$G85,Setup!$D$2:$CX$500,COLUMNS($J85:AJ85)+9,FALSE))</f>
        <v/>
      </c>
      <c r="AK85" t="str">
        <f>IF(ISBLANK(VLOOKUP($C85&amp;$D85&amp;$G85,Setup!$D$2:$CX$500,COLUMNS($J85:AK85)+9,FALSE)),"",VLOOKUP($C85&amp;$D85&amp;$G85,Setup!$D$2:$CX$500,COLUMNS($J85:AK85)+9,FALSE))</f>
        <v/>
      </c>
      <c r="AL85" t="str">
        <f>IF(ISBLANK(VLOOKUP($C85&amp;$D85&amp;$G85,Setup!$D$2:$CX$500,COLUMNS($J85:AL85)+9,FALSE)),"",VLOOKUP($C85&amp;$D85&amp;$G85,Setup!$D$2:$CX$500,COLUMNS($J85:AL85)+9,FALSE))</f>
        <v/>
      </c>
      <c r="AM85" t="str">
        <f>IF(ISBLANK(VLOOKUP($C85&amp;$D85&amp;$G85,Setup!$D$2:$CX$500,COLUMNS($J85:AM85)+9,FALSE)),"",VLOOKUP($C85&amp;$D85&amp;$G85,Setup!$D$2:$CX$500,COLUMNS($J85:AM85)+9,FALSE))</f>
        <v/>
      </c>
      <c r="AN85" t="str">
        <f>IF(ISBLANK(VLOOKUP($C85&amp;$D85&amp;$G85,Setup!$D$2:$CX$500,COLUMNS($J85:AN85)+9,FALSE)),"",VLOOKUP($C85&amp;$D85&amp;$G85,Setup!$D$2:$CX$500,COLUMNS($J85:AN85)+9,FALSE))</f>
        <v>Shop at Partners</v>
      </c>
      <c r="AO85" t="str">
        <f>IF(ISBLANK(VLOOKUP($C85&amp;$D85&amp;$G85,Setup!$D$2:$CX$500,COLUMNS($J85:AO85)+9,FALSE)),"",VLOOKUP($C85&amp;$D85&amp;$G85,Setup!$D$2:$CX$500,COLUMNS($J85:AO85)+9,FALSE))</f>
        <v>Shop with Points</v>
      </c>
      <c r="AP85" t="str">
        <f>IF(ISBLANK(VLOOKUP($C85&amp;$D85&amp;$G85,Setup!$D$2:$CX$500,COLUMNS($J85:AP85)+9,FALSE)),"",VLOOKUP($C85&amp;$D85&amp;$G85,Setup!$D$2:$CX$500,COLUMNS($J85:AP85)+9,FALSE))</f>
        <v>Instant Rewards</v>
      </c>
      <c r="AQ85" t="str">
        <f>IF(ISBLANK(VLOOKUP($C85&amp;$D85&amp;$G85,Setup!$D$2:$CX$500,COLUMNS($J85:AQ85)+9,FALSE)),"",VLOOKUP($C85&amp;$D85&amp;$G85,Setup!$D$2:$CX$500,COLUMNS($J85:AQ85)+9,FALSE))</f>
        <v>SEE ALL »</v>
      </c>
      <c r="AR85" t="str">
        <f>IF(ISBLANK(VLOOKUP($C85&amp;$D85&amp;$G85,Setup!$D$2:$CX$500,COLUMNS($J85:AR85)+9,FALSE)),"",VLOOKUP($C85&amp;$D85&amp;$G85,Setup!$D$2:$CX$500,COLUMNS($J85:AR85)+9,FALSE))</f>
        <v/>
      </c>
      <c r="AS85" t="str">
        <f>IF(ISBLANK(VLOOKUP($C85&amp;$D85&amp;$G85,Setup!$D$2:$CX$500,COLUMNS($J85:AS85)+9,FALSE)),"",VLOOKUP($C85&amp;$D85&amp;$G85,Setup!$D$2:$CX$500,COLUMNS($J85:AS85)+9,FALSE))</f>
        <v/>
      </c>
      <c r="AT85" t="str">
        <f>IF(ISBLANK(VLOOKUP($C85&amp;$D85&amp;$G85,Setup!$D$2:$CX$500,COLUMNS($J85:AT85)+9,FALSE)),"",VLOOKUP($C85&amp;$D85&amp;$G85,Setup!$D$2:$CX$500,COLUMNS($J85:AT85)+9,FALSE))</f>
        <v/>
      </c>
      <c r="AU85" t="str">
        <f>IF(ISBLANK(VLOOKUP($C85&amp;$D85&amp;$G85,Setup!$D$2:$CX$500,COLUMNS($J85:AU85)+9,FALSE)),"",VLOOKUP($C85&amp;$D85&amp;$G85,Setup!$D$2:$CX$500,COLUMNS($J85:AU85)+9,FALSE))</f>
        <v/>
      </c>
      <c r="AV85" t="str">
        <f>IF(ISBLANK(VLOOKUP($C85&amp;$D85&amp;$G85,Setup!$D$2:$CX$500,COLUMNS($J85:AV85)+9,FALSE)),"",VLOOKUP($C85&amp;$D85&amp;$G85,Setup!$D$2:$CX$500,COLUMNS($J85:AV85)+9,FALSE))</f>
        <v/>
      </c>
      <c r="AW85" t="str">
        <f>IF(ISBLANK(VLOOKUP($C85&amp;$D85&amp;$G85,Setup!$D$2:$CX$500,COLUMNS($J85:AW85)+9,FALSE)),"",VLOOKUP($C85&amp;$D85&amp;$G85,Setup!$D$2:$CX$500,COLUMNS($J85:AW85)+9,FALSE))</f>
        <v/>
      </c>
      <c r="AX85" t="str">
        <f>IF(ISBLANK(VLOOKUP($C85&amp;$D85&amp;$G85,Setup!$D$2:$CX$500,COLUMNS($J85:AX85)+9,FALSE)),"",VLOOKUP($C85&amp;$D85&amp;$G85,Setup!$D$2:$CX$500,COLUMNS($J85:AX85)+9,FALSE))</f>
        <v>Offers and Privileges</v>
      </c>
      <c r="AY85" t="str">
        <f>IF(ISBLANK(VLOOKUP($C85&amp;$D85&amp;$G85,Setup!$D$2:$CX$500,COLUMNS($J85:AY85)+9,FALSE)),"",VLOOKUP($C85&amp;$D85&amp;$G85,Setup!$D$2:$CX$500,COLUMNS($J85:AY85)+9,FALSE))</f>
        <v>Citi World Privileges</v>
      </c>
      <c r="AZ85" t="str">
        <f>IF(ISBLANK(VLOOKUP($C85&amp;$D85&amp;$G85,Setup!$D$2:$CX$500,COLUMNS($J85:AZ85)+9,FALSE)),"",VLOOKUP($C85&amp;$D85&amp;$G85,Setup!$D$2:$CX$500,COLUMNS($J85:AZ85)+9,FALSE))</f>
        <v>Local Offers</v>
      </c>
      <c r="BA85" t="str">
        <f>IF(ISBLANK(VLOOKUP($C85&amp;$D85&amp;$G85,Setup!$D$2:$CX$500,COLUMNS($J85:BA85)+9,FALSE)),"",VLOOKUP($C85&amp;$D85&amp;$G85,Setup!$D$2:$CX$500,COLUMNS($J85:BA85)+9,FALSE))</f>
        <v>SEE ALL »</v>
      </c>
      <c r="BB85" t="str">
        <f>IF(ISBLANK(VLOOKUP($C85&amp;$D85&amp;$G85,Setup!$D$2:$CX$500,COLUMNS($J85:BB85)+9,FALSE)),"",VLOOKUP($C85&amp;$D85&amp;$G85,Setup!$D$2:$CX$500,COLUMNS($J85:BB85)+9,FALSE))</f>
        <v/>
      </c>
      <c r="BC85" t="str">
        <f>IF(ISBLANK(VLOOKUP($C85&amp;$D85&amp;$G85,Setup!$D$2:$CX$500,COLUMNS($J85:BC85)+9,FALSE)),"",VLOOKUP($C85&amp;$D85&amp;$G85,Setup!$D$2:$CX$500,COLUMNS($J85:BC85)+9,FALSE))</f>
        <v/>
      </c>
      <c r="BD85" t="str">
        <f>IF(ISBLANK(VLOOKUP($C85&amp;$D85&amp;$G85,Setup!$D$2:$CX$500,COLUMNS($J85:BD85)+9,FALSE)),"",VLOOKUP($C85&amp;$D85&amp;$G85,Setup!$D$2:$CX$500,COLUMNS($J85:BD85)+9,FALSE))</f>
        <v/>
      </c>
      <c r="BE85" t="str">
        <f>IF(ISBLANK(VLOOKUP($C85&amp;$D85&amp;$G85,Setup!$D$2:$CX$500,COLUMNS($J85:BE85)+9,FALSE)),"",VLOOKUP($C85&amp;$D85&amp;$G85,Setup!$D$2:$CX$500,COLUMNS($J85:BE85)+9,FALSE))</f>
        <v/>
      </c>
      <c r="BF85" t="str">
        <f>IF(ISBLANK(VLOOKUP($C85&amp;$D85&amp;$G85,Setup!$D$2:$CX$500,COLUMNS($J85:BF85)+9,FALSE)),"",VLOOKUP($C85&amp;$D85&amp;$G85,Setup!$D$2:$CX$500,COLUMNS($J85:BF85)+9,FALSE))</f>
        <v/>
      </c>
      <c r="BG85" t="str">
        <f>IF(ISBLANK(VLOOKUP($C85&amp;$D85&amp;$G85,Setup!$D$2:$CX$500,COLUMNS($J85:BG85)+9,FALSE)),"",VLOOKUP($C85&amp;$D85&amp;$G85,Setup!$D$2:$CX$500,COLUMNS($J85:BG85)+9,FALSE))</f>
        <v/>
      </c>
      <c r="BH85" t="str">
        <f>IF(ISBLANK(VLOOKUP($C85&amp;$D85&amp;$G85,Setup!$D$2:$CX$500,COLUMNS($J85:BH85)+9,FALSE)),"",VLOOKUP($C85&amp;$D85&amp;$G85,Setup!$D$2:$CX$500,COLUMNS($J85:BH85)+9,FALSE))</f>
        <v/>
      </c>
      <c r="BI85" t="str">
        <f>IF(ISBLANK(VLOOKUP($C85&amp;$D85&amp;$G85,Setup!$D$2:$CX$500,COLUMNS($J85:BI85)+9,FALSE)),"",VLOOKUP($C85&amp;$D85&amp;$G85,Setup!$D$2:$CX$500,COLUMNS($J85:BI85)+9,FALSE))</f>
        <v/>
      </c>
      <c r="BJ85" t="str">
        <f>IF(ISBLANK(VLOOKUP($C85&amp;$D85&amp;$G85,Setup!$D$2:$CX$500,COLUMNS($J85:BJ85)+9,FALSE)),"",VLOOKUP($C85&amp;$D85&amp;$G85,Setup!$D$2:$CX$500,COLUMNS($J85:BJ85)+9,FALSE))</f>
        <v/>
      </c>
      <c r="BK85" t="str">
        <f>IF(ISBLANK(VLOOKUP($C85&amp;$D85&amp;$G85,Setup!$D$2:$CX$500,COLUMNS($J85:BK85)+9,FALSE)),"",VLOOKUP($C85&amp;$D85&amp;$G85,Setup!$D$2:$CX$500,COLUMNS($J85:BK85)+9,FALSE))</f>
        <v/>
      </c>
      <c r="BL85" t="str">
        <f>IF(ISBLANK(VLOOKUP($C85&amp;$D85&amp;$G85,Setup!$D$2:$CX$500,COLUMNS($J85:BL85)+9,FALSE)),"",VLOOKUP($C85&amp;$D85&amp;$G85,Setup!$D$2:$CX$500,COLUMNS($J85:BL85)+9,FALSE))</f>
        <v/>
      </c>
      <c r="BM85" t="str">
        <f>IF(ISBLANK(VLOOKUP($C85&amp;$D85&amp;$G85,Setup!$D$2:$CX$500,COLUMNS($J85:BM85)+9,FALSE)),"",VLOOKUP($C85&amp;$D85&amp;$G85,Setup!$D$2:$CX$500,COLUMNS($J85:BM85)+9,FALSE))</f>
        <v/>
      </c>
      <c r="BN85" t="str">
        <f>IF(ISBLANK(VLOOKUP($C85&amp;$D85&amp;$G85,Setup!$D$2:$CX$500,COLUMNS($J85:BN85)+9,FALSE)),"",VLOOKUP($C85&amp;$D85&amp;$G85,Setup!$D$2:$CX$500,COLUMNS($J85:BN85)+9,FALSE))</f>
        <v/>
      </c>
      <c r="BO85" t="str">
        <f>IF(ISBLANK(VLOOKUP($C85&amp;$D85&amp;$G85,Setup!$D$2:$CX$500,COLUMNS($J85:BO85)+9,FALSE)),"",VLOOKUP($C85&amp;$D85&amp;$G85,Setup!$D$2:$CX$500,COLUMNS($J85:BO85)+9,FALSE))</f>
        <v/>
      </c>
      <c r="BP85" t="str">
        <f>IF(ISBLANK(VLOOKUP($C85&amp;$D85&amp;$G85,Setup!$D$2:$CX$500,COLUMNS($J85:BP85)+9,FALSE)),"",VLOOKUP($C85&amp;$D85&amp;$G85,Setup!$D$2:$CX$500,COLUMNS($J85:BP85)+9,FALSE))</f>
        <v/>
      </c>
      <c r="BQ85" t="str">
        <f>IF(ISBLANK(VLOOKUP($C85&amp;$D85&amp;$G85,Setup!$D$2:$CX$500,COLUMNS($J85:BQ85)+9,FALSE)),"",VLOOKUP($C85&amp;$D85&amp;$G85,Setup!$D$2:$CX$500,COLUMNS($J85:BQ85)+9,FALSE))</f>
        <v/>
      </c>
      <c r="BR85" t="str">
        <f>IF(ISBLANK(VLOOKUP($C85&amp;$D85&amp;$G85,Setup!$D$2:$CX$500,COLUMNS($J85:BR85)+9,FALSE)),"",VLOOKUP($C85&amp;$D85&amp;$G85,Setup!$D$2:$CX$500,COLUMNS($J85:BR85)+9,FALSE))</f>
        <v/>
      </c>
      <c r="BS85" t="str">
        <f>IF(ISBLANK(VLOOKUP($C85&amp;$D85&amp;$G85,Setup!$D$2:$CX$500,COLUMNS($J85:BS85)+9,FALSE)),"",VLOOKUP($C85&amp;$D85&amp;$G85,Setup!$D$2:$CX$500,COLUMNS($J85:BS85)+9,FALSE))</f>
        <v/>
      </c>
      <c r="BT85" t="str">
        <f>IF(ISBLANK(VLOOKUP($C85&amp;$D85&amp;$G85,Setup!$D$2:$CX$500,COLUMNS($J85:BT85)+9,FALSE)),"",VLOOKUP($C85&amp;$D85&amp;$G85,Setup!$D$2:$CX$500,COLUMNS($J85:BT85)+9,FALSE))</f>
        <v/>
      </c>
      <c r="BU85" t="str">
        <f>IF(ISBLANK(VLOOKUP($C85&amp;$D85&amp;$G85,Setup!$D$2:$CX$500,COLUMNS($J85:BU85)+9,FALSE)),"",VLOOKUP($C85&amp;$D85&amp;$G85,Setup!$D$2:$CX$500,COLUMNS($J85:BU85)+9,FALSE))</f>
        <v/>
      </c>
      <c r="BV85" t="str">
        <f>IF(ISBLANK(VLOOKUP($C85&amp;$D85&amp;$G85,Setup!$D$2:$CX$500,COLUMNS($J85:BV85)+9,FALSE)),"",VLOOKUP($C85&amp;$D85&amp;$G85,Setup!$D$2:$CX$500,COLUMNS($J85:BV85)+9,FALSE))</f>
        <v/>
      </c>
      <c r="BW85" t="str">
        <f>IF(ISBLANK(VLOOKUP($C85&amp;$D85&amp;$G85,Setup!$D$2:$CX$500,COLUMNS($J85:BW85)+9,FALSE)),"",VLOOKUP($C85&amp;$D85&amp;$G85,Setup!$D$2:$CX$500,COLUMNS($J85:BW85)+9,FALSE))</f>
        <v/>
      </c>
      <c r="BX85" t="str">
        <f>IF(ISBLANK(VLOOKUP($C85&amp;$D85&amp;$G85,Setup!$D$2:$CX$500,COLUMNS($J85:BX85)+9,FALSE)),"",VLOOKUP($C85&amp;$D85&amp;$G85,Setup!$D$2:$CX$500,COLUMNS($J85:BX85)+9,FALSE))</f>
        <v/>
      </c>
      <c r="BY85" t="str">
        <f>IF(ISBLANK(VLOOKUP($C85&amp;$D85&amp;$G85,Setup!$D$2:$CX$500,COLUMNS($J85:BY85)+9,FALSE)),"",VLOOKUP($C85&amp;$D85&amp;$G85,Setup!$D$2:$CX$500,COLUMNS($J85:BY85)+9,FALSE))</f>
        <v/>
      </c>
      <c r="BZ85" t="str">
        <f>IF(ISBLANK(VLOOKUP($C85&amp;$D85&amp;$G85,Setup!$D$2:$CX$500,COLUMNS($J85:BZ85)+9,FALSE)),"",VLOOKUP($C85&amp;$D85&amp;$G85,Setup!$D$2:$CX$500,COLUMNS($J85:BZ85)+9,FALSE))</f>
        <v/>
      </c>
      <c r="CA85" t="str">
        <f>IF(ISBLANK(VLOOKUP($C85&amp;$D85&amp;$G85,Setup!$D$2:$CX$500,COLUMNS($J85:CA85)+9,FALSE)),"",VLOOKUP($C85&amp;$D85&amp;$G85,Setup!$D$2:$CX$500,COLUMNS($J85:CA85)+9,FALSE))</f>
        <v/>
      </c>
      <c r="CB85" t="str">
        <f>IF(ISBLANK(VLOOKUP($C85&amp;$D85&amp;$G85,Setup!$D$2:$CX$500,COLUMNS($J85:CB85)+9,FALSE)),"",VLOOKUP($C85&amp;$D85&amp;$G85,Setup!$D$2:$CX$500,COLUMNS($J85:CB85)+9,FALSE))</f>
        <v/>
      </c>
      <c r="CC85" t="str">
        <f>IF(ISBLANK(VLOOKUP($C85&amp;$D85&amp;$G85,Setup!$D$2:$CX$500,COLUMNS($J85:CC85)+9,FALSE)),"",VLOOKUP($C85&amp;$D85&amp;$G85,Setup!$D$2:$CX$500,COLUMNS($J85:CC85)+9,FALSE))</f>
        <v/>
      </c>
      <c r="CD85" t="str">
        <f>IF(ISBLANK(VLOOKUP($C85&amp;$D85&amp;$G85,Setup!$D$2:$CX$500,COLUMNS($J85:CD85)+9,FALSE)),"",VLOOKUP($C85&amp;$D85&amp;$G85,Setup!$D$2:$CX$500,COLUMNS($J85:CD85)+9,FALSE))</f>
        <v/>
      </c>
      <c r="CE85" t="str">
        <f>IF(ISBLANK(VLOOKUP($C85&amp;$D85&amp;$G85,Setup!$D$2:$CX$500,COLUMNS($J85:CE85)+9,FALSE)),"",VLOOKUP($C85&amp;$D85&amp;$G85,Setup!$D$2:$CX$500,COLUMNS($J85:CE85)+9,FALSE))</f>
        <v/>
      </c>
      <c r="CF85" t="str">
        <f>IF(ISBLANK(VLOOKUP($C85&amp;$D85&amp;$G85,Setup!$D$2:$CX$500,COLUMNS($J85:CF85)+9,FALSE)),"",VLOOKUP($C85&amp;$D85&amp;$G85,Setup!$D$2:$CX$500,COLUMNS($J85:CF85)+9,FALSE))</f>
        <v/>
      </c>
      <c r="CG85" t="str">
        <f>IF(ISBLANK(VLOOKUP($C85&amp;$D85&amp;$G85,Setup!$D$2:$CX$500,COLUMNS($J85:CG85)+9,FALSE)),"",VLOOKUP($C85&amp;$D85&amp;$G85,Setup!$D$2:$CX$500,COLUMNS($J85:CG85)+9,FALSE))</f>
        <v/>
      </c>
      <c r="CH85" t="str">
        <f>IF(ISBLANK(VLOOKUP($C85&amp;$D85&amp;$G85,Setup!$D$2:$CX$500,COLUMNS($J85:CH85)+9,FALSE)),"",VLOOKUP($C85&amp;$D85&amp;$G85,Setup!$D$2:$CX$500,COLUMNS($J85:CH85)+9,FALSE))</f>
        <v/>
      </c>
      <c r="CI85" t="str">
        <f>IF(ISBLANK(VLOOKUP($C85&amp;$D85&amp;$G85,Setup!$D$2:$CX$500,COLUMNS($J85:CI85)+9,FALSE)),"",VLOOKUP($C85&amp;$D85&amp;$G85,Setup!$D$2:$CX$500,COLUMNS($J85:CI85)+9,FALSE))</f>
        <v/>
      </c>
      <c r="CJ85" t="str">
        <f>IF(ISBLANK(VLOOKUP($C85&amp;$D85&amp;$G85,Setup!$D$2:$CX$500,COLUMNS($J85:CJ85)+9,FALSE)),"",VLOOKUP($C85&amp;$D85&amp;$G85,Setup!$D$2:$CX$500,COLUMNS($J85:CJ85)+9,FALSE))</f>
        <v/>
      </c>
      <c r="CK85" t="str">
        <f>IF(ISBLANK(VLOOKUP($C85&amp;$D85&amp;$G85,Setup!$D$2:$CX$500,COLUMNS($J85:CK85)+9,FALSE)),"",VLOOKUP($C85&amp;$D85&amp;$G85,Setup!$D$2:$CX$500,COLUMNS($J85:CK85)+9,FALSE))</f>
        <v/>
      </c>
      <c r="CL85" t="str">
        <f>IF(ISBLANK(VLOOKUP($C85&amp;$D85&amp;$G85,Setup!$D$2:$CX$500,COLUMNS($J85:CL85)+9,FALSE)),"",VLOOKUP($C85&amp;$D85&amp;$G85,Setup!$D$2:$CX$500,COLUMNS($J85:CL85)+9,FALSE))</f>
        <v/>
      </c>
      <c r="CM85" t="str">
        <f>IF(ISBLANK(VLOOKUP($C85&amp;$D85&amp;$G85,Setup!$D$2:$CX$500,COLUMNS($J85:CM85)+9,FALSE)),"",VLOOKUP($C85&amp;$D85&amp;$G85,Setup!$D$2:$CX$500,COLUMNS($J85:CM85)+9,FALSE))</f>
        <v/>
      </c>
      <c r="CN85" t="str">
        <f>IF(ISBLANK(VLOOKUP($C85&amp;$D85&amp;$G85,Setup!$D$2:$CX$500,COLUMNS($J85:CN85)+9,FALSE)),"",VLOOKUP($C85&amp;$D85&amp;$G85,Setup!$D$2:$CX$500,COLUMNS($J85:CN85)+9,FALSE))</f>
        <v/>
      </c>
      <c r="CO85" t="str">
        <f>IF(ISBLANK(VLOOKUP($C85&amp;$D85&amp;$G85,Setup!$D$2:$CX$500,COLUMNS($J85:CO85)+9,FALSE)),"",VLOOKUP($C85&amp;$D85&amp;$G85,Setup!$D$2:$CX$500,COLUMNS($J85:CO85)+9,FALSE))</f>
        <v/>
      </c>
      <c r="CP85" t="str">
        <f>IF(ISBLANK(VLOOKUP($C85&amp;$D85&amp;$G85,Setup!$D$2:$CX$500,COLUMNS($J85:CP85)+9,FALSE)),"",VLOOKUP($C85&amp;$D85&amp;$G85,Setup!$D$2:$CX$500,COLUMNS($J85:CP85)+9,FALSE))</f>
        <v/>
      </c>
      <c r="CQ85" t="str">
        <f>IF(ISBLANK(VLOOKUP($C85&amp;$D85&amp;$G85,Setup!$D$2:$CX$500,COLUMNS($J85:CQ85)+9,FALSE)),"",VLOOKUP($C85&amp;$D85&amp;$G85,Setup!$D$2:$CX$500,COLUMNS($J85:CQ85)+9,FALSE))</f>
        <v/>
      </c>
      <c r="CR85" t="str">
        <f>IF(ISBLANK(VLOOKUP($C85&amp;$D85&amp;$G85,Setup!$D$2:$CX$500,COLUMNS($J85:CR85)+9,FALSE)),"",VLOOKUP($C85&amp;$D85&amp;$G85,Setup!$D$2:$CX$500,COLUMNS($J85:CR85)+9,FALSE))</f>
        <v/>
      </c>
      <c r="CS85" t="str">
        <f>IF(ISBLANK(VLOOKUP($C85&amp;$D85&amp;$G85,Setup!$D$2:$CX$500,COLUMNS($J85:CS85)+9,FALSE)),"",VLOOKUP($C85&amp;$D85&amp;$G85,Setup!$D$2:$CX$500,COLUMNS($J85:CS85)+9,FALSE))</f>
        <v/>
      </c>
      <c r="CT85" t="str">
        <f>IF(ISBLANK(VLOOKUP($C85&amp;$D85&amp;$G85,Setup!$D$2:$CX$500,COLUMNS($J85:CT85)+9,FALSE)),"",VLOOKUP($C85&amp;$D85&amp;$G85,Setup!$D$2:$CX$500,COLUMNS($J85:CT85)+9,FALSE))</f>
        <v/>
      </c>
      <c r="CU85" t="str">
        <f>IF(ISBLANK(VLOOKUP($C85&amp;$D85&amp;$G85,Setup!$D$2:$CX$500,COLUMNS($J85:CU85)+9,FALSE)),"",VLOOKUP($C85&amp;$D85&amp;$G85,Setup!$D$2:$CX$500,COLUMNS($J85:CU85)+9,FALSE))</f>
        <v/>
      </c>
    </row>
    <row r="86" spans="1:99" x14ac:dyDescent="0.25">
      <c r="A86" t="s">
        <v>515</v>
      </c>
      <c r="B86" t="s">
        <v>156</v>
      </c>
      <c r="C86" s="1" t="s">
        <v>25</v>
      </c>
      <c r="D86" s="1" t="s">
        <v>241</v>
      </c>
      <c r="E86" s="1" t="s">
        <v>643</v>
      </c>
      <c r="F86" s="1" t="s">
        <v>234</v>
      </c>
      <c r="G86" s="1" t="s">
        <v>29</v>
      </c>
      <c r="H86" s="1" t="s">
        <v>644</v>
      </c>
      <c r="I86" s="1" t="s">
        <v>497</v>
      </c>
      <c r="J86" t="e">
        <f>IF(ISBLANK(VLOOKUP($C86&amp;$D86&amp;$G86,Setup!$D$2:$CX$500,COLUMNS($J86:J86)+9,FALSE)),"",VLOOKUP($C86&amp;$D86&amp;$G86,Setup!$D$2:$CX$500,COLUMNS($J86:J86)+9,FALSE))</f>
        <v>#N/A</v>
      </c>
      <c r="K86" t="e">
        <f>IF(ISBLANK(VLOOKUP($C86&amp;$D86&amp;$G86,Setup!$D$2:$CX$500,COLUMNS($J86:K86)+9,FALSE)),"",VLOOKUP($C86&amp;$D86&amp;$G86,Setup!$D$2:$CX$500,COLUMNS($J86:K86)+9,FALSE))</f>
        <v>#N/A</v>
      </c>
      <c r="L86" t="e">
        <f>IF(ISBLANK(VLOOKUP($C86&amp;$D86&amp;$G86,Setup!$D$2:$CX$500,COLUMNS($J86:L86)+9,FALSE)),"",VLOOKUP($C86&amp;$D86&amp;$G86,Setup!$D$2:$CX$500,COLUMNS($J86:L86)+9,FALSE))</f>
        <v>#N/A</v>
      </c>
      <c r="M86" t="e">
        <f>IF(ISBLANK(VLOOKUP($C86&amp;$D86&amp;$G86,Setup!$D$2:$CX$500,COLUMNS($J86:M86)+9,FALSE)),"",VLOOKUP($C86&amp;$D86&amp;$G86,Setup!$D$2:$CX$500,COLUMNS($J86:M86)+9,FALSE))</f>
        <v>#N/A</v>
      </c>
      <c r="N86" t="e">
        <f>IF(ISBLANK(VLOOKUP($C86&amp;$D86&amp;$G86,Setup!$D$2:$CX$500,COLUMNS($J86:N86)+9,FALSE)),"",VLOOKUP($C86&amp;$D86&amp;$G86,Setup!$D$2:$CX$500,COLUMNS($J86:N86)+9,FALSE))</f>
        <v>#N/A</v>
      </c>
      <c r="O86" t="e">
        <f>IF(ISBLANK(VLOOKUP($C86&amp;$D86&amp;$G86,Setup!$D$2:$CX$500,COLUMNS($J86:O86)+9,FALSE)),"",VLOOKUP($C86&amp;$D86&amp;$G86,Setup!$D$2:$CX$500,COLUMNS($J86:O86)+9,FALSE))</f>
        <v>#N/A</v>
      </c>
      <c r="P86" t="e">
        <f>IF(ISBLANK(VLOOKUP($C86&amp;$D86&amp;$G86,Setup!$D$2:$CX$500,COLUMNS($J86:P86)+9,FALSE)),"",VLOOKUP($C86&amp;$D86&amp;$G86,Setup!$D$2:$CX$500,COLUMNS($J86:P86)+9,FALSE))</f>
        <v>#N/A</v>
      </c>
      <c r="Q86" t="e">
        <f>IF(ISBLANK(VLOOKUP($C86&amp;$D86&amp;$G86,Setup!$D$2:$CX$500,COLUMNS($J86:Q86)+9,FALSE)),"",VLOOKUP($C86&amp;$D86&amp;$G86,Setup!$D$2:$CX$500,COLUMNS($J86:Q86)+9,FALSE))</f>
        <v>#N/A</v>
      </c>
      <c r="R86" t="e">
        <f>IF(ISBLANK(VLOOKUP($C86&amp;$D86&amp;$G86,Setup!$D$2:$CX$500,COLUMNS($J86:R86)+9,FALSE)),"",VLOOKUP($C86&amp;$D86&amp;$G86,Setup!$D$2:$CX$500,COLUMNS($J86:R86)+9,FALSE))</f>
        <v>#N/A</v>
      </c>
      <c r="S86" t="e">
        <f>IF(ISBLANK(VLOOKUP($C86&amp;$D86&amp;$G86,Setup!$D$2:$CX$500,COLUMNS($J86:S86)+9,FALSE)),"",VLOOKUP($C86&amp;$D86&amp;$G86,Setup!$D$2:$CX$500,COLUMNS($J86:S86)+9,FALSE))</f>
        <v>#N/A</v>
      </c>
      <c r="T86" t="e">
        <f>IF(ISBLANK(VLOOKUP($C86&amp;$D86&amp;$G86,Setup!$D$2:$CX$500,COLUMNS($J86:T86)+9,FALSE)),"",VLOOKUP($C86&amp;$D86&amp;$G86,Setup!$D$2:$CX$500,COLUMNS($J86:T86)+9,FALSE))</f>
        <v>#N/A</v>
      </c>
      <c r="U86" t="e">
        <f>IF(ISBLANK(VLOOKUP($C86&amp;$D86&amp;$G86,Setup!$D$2:$CX$500,COLUMNS($J86:U86)+9,FALSE)),"",VLOOKUP($C86&amp;$D86&amp;$G86,Setup!$D$2:$CX$500,COLUMNS($J86:U86)+9,FALSE))</f>
        <v>#N/A</v>
      </c>
      <c r="V86" t="e">
        <f>IF(ISBLANK(VLOOKUP($C86&amp;$D86&amp;$G86,Setup!$D$2:$CX$500,COLUMNS($J86:V86)+9,FALSE)),"",VLOOKUP($C86&amp;$D86&amp;$G86,Setup!$D$2:$CX$500,COLUMNS($J86:V86)+9,FALSE))</f>
        <v>#N/A</v>
      </c>
      <c r="W86" t="e">
        <f>IF(ISBLANK(VLOOKUP($C86&amp;$D86&amp;$G86,Setup!$D$2:$CX$500,COLUMNS($J86:W86)+9,FALSE)),"",VLOOKUP($C86&amp;$D86&amp;$G86,Setup!$D$2:$CX$500,COLUMNS($J86:W86)+9,FALSE))</f>
        <v>#N/A</v>
      </c>
      <c r="X86" t="e">
        <f>IF(ISBLANK(VLOOKUP($C86&amp;$D86&amp;$G86,Setup!$D$2:$CX$500,COLUMNS($J86:X86)+9,FALSE)),"",VLOOKUP($C86&amp;$D86&amp;$G86,Setup!$D$2:$CX$500,COLUMNS($J86:X86)+9,FALSE))</f>
        <v>#N/A</v>
      </c>
      <c r="Y86" t="e">
        <f>IF(ISBLANK(VLOOKUP($C86&amp;$D86&amp;$G86,Setup!$D$2:$CX$500,COLUMNS($J86:Y86)+9,FALSE)),"",VLOOKUP($C86&amp;$D86&amp;$G86,Setup!$D$2:$CX$500,COLUMNS($J86:Y86)+9,FALSE))</f>
        <v>#N/A</v>
      </c>
      <c r="Z86" t="e">
        <f>IF(ISBLANK(VLOOKUP($C86&amp;$D86&amp;$G86,Setup!$D$2:$CX$500,COLUMNS($J86:Z86)+9,FALSE)),"",VLOOKUP($C86&amp;$D86&amp;$G86,Setup!$D$2:$CX$500,COLUMNS($J86:Z86)+9,FALSE))</f>
        <v>#N/A</v>
      </c>
      <c r="AA86" t="e">
        <f>IF(ISBLANK(VLOOKUP($C86&amp;$D86&amp;$G86,Setup!$D$2:$CX$500,COLUMNS($J86:AA86)+9,FALSE)),"",VLOOKUP($C86&amp;$D86&amp;$G86,Setup!$D$2:$CX$500,COLUMNS($J86:AA86)+9,FALSE))</f>
        <v>#N/A</v>
      </c>
      <c r="AB86" t="e">
        <f>IF(ISBLANK(VLOOKUP($C86&amp;$D86&amp;$G86,Setup!$D$2:$CX$500,COLUMNS($J86:AB86)+9,FALSE)),"",VLOOKUP($C86&amp;$D86&amp;$G86,Setup!$D$2:$CX$500,COLUMNS($J86:AB86)+9,FALSE))</f>
        <v>#N/A</v>
      </c>
      <c r="AC86" t="e">
        <f>IF(ISBLANK(VLOOKUP($C86&amp;$D86&amp;$G86,Setup!$D$2:$CX$500,COLUMNS($J86:AC86)+9,FALSE)),"",VLOOKUP($C86&amp;$D86&amp;$G86,Setup!$D$2:$CX$500,COLUMNS($J86:AC86)+9,FALSE))</f>
        <v>#N/A</v>
      </c>
      <c r="AD86" t="e">
        <f>IF(ISBLANK(VLOOKUP($C86&amp;$D86&amp;$G86,Setup!$D$2:$CX$500,COLUMNS($J86:AD86)+9,FALSE)),"",VLOOKUP($C86&amp;$D86&amp;$G86,Setup!$D$2:$CX$500,COLUMNS($J86:AD86)+9,FALSE))</f>
        <v>#N/A</v>
      </c>
      <c r="AE86" t="e">
        <f>IF(ISBLANK(VLOOKUP($C86&amp;$D86&amp;$G86,Setup!$D$2:$CX$500,COLUMNS($J86:AE86)+9,FALSE)),"",VLOOKUP($C86&amp;$D86&amp;$G86,Setup!$D$2:$CX$500,COLUMNS($J86:AE86)+9,FALSE))</f>
        <v>#N/A</v>
      </c>
      <c r="AF86" t="e">
        <f>IF(ISBLANK(VLOOKUP($C86&amp;$D86&amp;$G86,Setup!$D$2:$CX$500,COLUMNS($J86:AF86)+9,FALSE)),"",VLOOKUP($C86&amp;$D86&amp;$G86,Setup!$D$2:$CX$500,COLUMNS($J86:AF86)+9,FALSE))</f>
        <v>#N/A</v>
      </c>
      <c r="AG86" t="e">
        <f>IF(ISBLANK(VLOOKUP($C86&amp;$D86&amp;$G86,Setup!$D$2:$CX$500,COLUMNS($J86:AG86)+9,FALSE)),"",VLOOKUP($C86&amp;$D86&amp;$G86,Setup!$D$2:$CX$500,COLUMNS($J86:AG86)+9,FALSE))</f>
        <v>#N/A</v>
      </c>
      <c r="AH86" t="e">
        <f>IF(ISBLANK(VLOOKUP($C86&amp;$D86&amp;$G86,Setup!$D$2:$CX$500,COLUMNS($J86:AH86)+9,FALSE)),"",VLOOKUP($C86&amp;$D86&amp;$G86,Setup!$D$2:$CX$500,COLUMNS($J86:AH86)+9,FALSE))</f>
        <v>#N/A</v>
      </c>
      <c r="AI86" t="e">
        <f>IF(ISBLANK(VLOOKUP($C86&amp;$D86&amp;$G86,Setup!$D$2:$CX$500,COLUMNS($J86:AI86)+9,FALSE)),"",VLOOKUP($C86&amp;$D86&amp;$G86,Setup!$D$2:$CX$500,COLUMNS($J86:AI86)+9,FALSE))</f>
        <v>#N/A</v>
      </c>
      <c r="AJ86" t="e">
        <f>IF(ISBLANK(VLOOKUP($C86&amp;$D86&amp;$G86,Setup!$D$2:$CX$500,COLUMNS($J86:AJ86)+9,FALSE)),"",VLOOKUP($C86&amp;$D86&amp;$G86,Setup!$D$2:$CX$500,COLUMNS($J86:AJ86)+9,FALSE))</f>
        <v>#N/A</v>
      </c>
      <c r="AK86" t="e">
        <f>IF(ISBLANK(VLOOKUP($C86&amp;$D86&amp;$G86,Setup!$D$2:$CX$500,COLUMNS($J86:AK86)+9,FALSE)),"",VLOOKUP($C86&amp;$D86&amp;$G86,Setup!$D$2:$CX$500,COLUMNS($J86:AK86)+9,FALSE))</f>
        <v>#N/A</v>
      </c>
      <c r="AL86" t="e">
        <f>IF(ISBLANK(VLOOKUP($C86&amp;$D86&amp;$G86,Setup!$D$2:$CX$500,COLUMNS($J86:AL86)+9,FALSE)),"",VLOOKUP($C86&amp;$D86&amp;$G86,Setup!$D$2:$CX$500,COLUMNS($J86:AL86)+9,FALSE))</f>
        <v>#N/A</v>
      </c>
      <c r="AM86" t="e">
        <f>IF(ISBLANK(VLOOKUP($C86&amp;$D86&amp;$G86,Setup!$D$2:$CX$500,COLUMNS($J86:AM86)+9,FALSE)),"",VLOOKUP($C86&amp;$D86&amp;$G86,Setup!$D$2:$CX$500,COLUMNS($J86:AM86)+9,FALSE))</f>
        <v>#N/A</v>
      </c>
      <c r="AN86" t="e">
        <f>IF(ISBLANK(VLOOKUP($C86&amp;$D86&amp;$G86,Setup!$D$2:$CX$500,COLUMNS($J86:AN86)+9,FALSE)),"",VLOOKUP($C86&amp;$D86&amp;$G86,Setup!$D$2:$CX$500,COLUMNS($J86:AN86)+9,FALSE))</f>
        <v>#N/A</v>
      </c>
      <c r="AO86" t="e">
        <f>IF(ISBLANK(VLOOKUP($C86&amp;$D86&amp;$G86,Setup!$D$2:$CX$500,COLUMNS($J86:AO86)+9,FALSE)),"",VLOOKUP($C86&amp;$D86&amp;$G86,Setup!$D$2:$CX$500,COLUMNS($J86:AO86)+9,FALSE))</f>
        <v>#N/A</v>
      </c>
      <c r="AP86" t="e">
        <f>IF(ISBLANK(VLOOKUP($C86&amp;$D86&amp;$G86,Setup!$D$2:$CX$500,COLUMNS($J86:AP86)+9,FALSE)),"",VLOOKUP($C86&amp;$D86&amp;$G86,Setup!$D$2:$CX$500,COLUMNS($J86:AP86)+9,FALSE))</f>
        <v>#N/A</v>
      </c>
      <c r="AQ86" t="e">
        <f>IF(ISBLANK(VLOOKUP($C86&amp;$D86&amp;$G86,Setup!$D$2:$CX$500,COLUMNS($J86:AQ86)+9,FALSE)),"",VLOOKUP($C86&amp;$D86&amp;$G86,Setup!$D$2:$CX$500,COLUMNS($J86:AQ86)+9,FALSE))</f>
        <v>#N/A</v>
      </c>
      <c r="AR86" t="e">
        <f>IF(ISBLANK(VLOOKUP($C86&amp;$D86&amp;$G86,Setup!$D$2:$CX$500,COLUMNS($J86:AR86)+9,FALSE)),"",VLOOKUP($C86&amp;$D86&amp;$G86,Setup!$D$2:$CX$500,COLUMNS($J86:AR86)+9,FALSE))</f>
        <v>#N/A</v>
      </c>
      <c r="AS86" t="e">
        <f>IF(ISBLANK(VLOOKUP($C86&amp;$D86&amp;$G86,Setup!$D$2:$CX$500,COLUMNS($J86:AS86)+9,FALSE)),"",VLOOKUP($C86&amp;$D86&amp;$G86,Setup!$D$2:$CX$500,COLUMNS($J86:AS86)+9,FALSE))</f>
        <v>#N/A</v>
      </c>
      <c r="AT86" t="e">
        <f>IF(ISBLANK(VLOOKUP($C86&amp;$D86&amp;$G86,Setup!$D$2:$CX$500,COLUMNS($J86:AT86)+9,FALSE)),"",VLOOKUP($C86&amp;$D86&amp;$G86,Setup!$D$2:$CX$500,COLUMNS($J86:AT86)+9,FALSE))</f>
        <v>#N/A</v>
      </c>
      <c r="AU86" t="e">
        <f>IF(ISBLANK(VLOOKUP($C86&amp;$D86&amp;$G86,Setup!$D$2:$CX$500,COLUMNS($J86:AU86)+9,FALSE)),"",VLOOKUP($C86&amp;$D86&amp;$G86,Setup!$D$2:$CX$500,COLUMNS($J86:AU86)+9,FALSE))</f>
        <v>#N/A</v>
      </c>
      <c r="AV86" t="e">
        <f>IF(ISBLANK(VLOOKUP($C86&amp;$D86&amp;$G86,Setup!$D$2:$CX$500,COLUMNS($J86:AV86)+9,FALSE)),"",VLOOKUP($C86&amp;$D86&amp;$G86,Setup!$D$2:$CX$500,COLUMNS($J86:AV86)+9,FALSE))</f>
        <v>#N/A</v>
      </c>
      <c r="AW86" t="e">
        <f>IF(ISBLANK(VLOOKUP($C86&amp;$D86&amp;$G86,Setup!$D$2:$CX$500,COLUMNS($J86:AW86)+9,FALSE)),"",VLOOKUP($C86&amp;$D86&amp;$G86,Setup!$D$2:$CX$500,COLUMNS($J86:AW86)+9,FALSE))</f>
        <v>#N/A</v>
      </c>
      <c r="AX86" t="e">
        <f>IF(ISBLANK(VLOOKUP($C86&amp;$D86&amp;$G86,Setup!$D$2:$CX$500,COLUMNS($J86:AX86)+9,FALSE)),"",VLOOKUP($C86&amp;$D86&amp;$G86,Setup!$D$2:$CX$500,COLUMNS($J86:AX86)+9,FALSE))</f>
        <v>#N/A</v>
      </c>
      <c r="AY86" t="e">
        <f>IF(ISBLANK(VLOOKUP($C86&amp;$D86&amp;$G86,Setup!$D$2:$CX$500,COLUMNS($J86:AY86)+9,FALSE)),"",VLOOKUP($C86&amp;$D86&amp;$G86,Setup!$D$2:$CX$500,COLUMNS($J86:AY86)+9,FALSE))</f>
        <v>#N/A</v>
      </c>
      <c r="AZ86" t="e">
        <f>IF(ISBLANK(VLOOKUP($C86&amp;$D86&amp;$G86,Setup!$D$2:$CX$500,COLUMNS($J86:AZ86)+9,FALSE)),"",VLOOKUP($C86&amp;$D86&amp;$G86,Setup!$D$2:$CX$500,COLUMNS($J86:AZ86)+9,FALSE))</f>
        <v>#N/A</v>
      </c>
      <c r="BA86" t="e">
        <f>IF(ISBLANK(VLOOKUP($C86&amp;$D86&amp;$G86,Setup!$D$2:$CX$500,COLUMNS($J86:BA86)+9,FALSE)),"",VLOOKUP($C86&amp;$D86&amp;$G86,Setup!$D$2:$CX$500,COLUMNS($J86:BA86)+9,FALSE))</f>
        <v>#N/A</v>
      </c>
      <c r="BB86" t="e">
        <f>IF(ISBLANK(VLOOKUP($C86&amp;$D86&amp;$G86,Setup!$D$2:$CX$500,COLUMNS($J86:BB86)+9,FALSE)),"",VLOOKUP($C86&amp;$D86&amp;$G86,Setup!$D$2:$CX$500,COLUMNS($J86:BB86)+9,FALSE))</f>
        <v>#N/A</v>
      </c>
      <c r="BC86" t="e">
        <f>IF(ISBLANK(VLOOKUP($C86&amp;$D86&amp;$G86,Setup!$D$2:$CX$500,COLUMNS($J86:BC86)+9,FALSE)),"",VLOOKUP($C86&amp;$D86&amp;$G86,Setup!$D$2:$CX$500,COLUMNS($J86:BC86)+9,FALSE))</f>
        <v>#N/A</v>
      </c>
      <c r="BD86" t="e">
        <f>IF(ISBLANK(VLOOKUP($C86&amp;$D86&amp;$G86,Setup!$D$2:$CX$500,COLUMNS($J86:BD86)+9,FALSE)),"",VLOOKUP($C86&amp;$D86&amp;$G86,Setup!$D$2:$CX$500,COLUMNS($J86:BD86)+9,FALSE))</f>
        <v>#N/A</v>
      </c>
      <c r="BE86" t="e">
        <f>IF(ISBLANK(VLOOKUP($C86&amp;$D86&amp;$G86,Setup!$D$2:$CX$500,COLUMNS($J86:BE86)+9,FALSE)),"",VLOOKUP($C86&amp;$D86&amp;$G86,Setup!$D$2:$CX$500,COLUMNS($J86:BE86)+9,FALSE))</f>
        <v>#N/A</v>
      </c>
      <c r="BF86" t="e">
        <f>IF(ISBLANK(VLOOKUP($C86&amp;$D86&amp;$G86,Setup!$D$2:$CX$500,COLUMNS($J86:BF86)+9,FALSE)),"",VLOOKUP($C86&amp;$D86&amp;$G86,Setup!$D$2:$CX$500,COLUMNS($J86:BF86)+9,FALSE))</f>
        <v>#N/A</v>
      </c>
      <c r="BG86" t="e">
        <f>IF(ISBLANK(VLOOKUP($C86&amp;$D86&amp;$G86,Setup!$D$2:$CX$500,COLUMNS($J86:BG86)+9,FALSE)),"",VLOOKUP($C86&amp;$D86&amp;$G86,Setup!$D$2:$CX$500,COLUMNS($J86:BG86)+9,FALSE))</f>
        <v>#N/A</v>
      </c>
      <c r="BH86" t="e">
        <f>IF(ISBLANK(VLOOKUP($C86&amp;$D86&amp;$G86,Setup!$D$2:$CX$500,COLUMNS($J86:BH86)+9,FALSE)),"",VLOOKUP($C86&amp;$D86&amp;$G86,Setup!$D$2:$CX$500,COLUMNS($J86:BH86)+9,FALSE))</f>
        <v>#N/A</v>
      </c>
      <c r="BI86" t="e">
        <f>IF(ISBLANK(VLOOKUP($C86&amp;$D86&amp;$G86,Setup!$D$2:$CX$500,COLUMNS($J86:BI86)+9,FALSE)),"",VLOOKUP($C86&amp;$D86&amp;$G86,Setup!$D$2:$CX$500,COLUMNS($J86:BI86)+9,FALSE))</f>
        <v>#N/A</v>
      </c>
      <c r="BJ86" t="e">
        <f>IF(ISBLANK(VLOOKUP($C86&amp;$D86&amp;$G86,Setup!$D$2:$CX$500,COLUMNS($J86:BJ86)+9,FALSE)),"",VLOOKUP($C86&amp;$D86&amp;$G86,Setup!$D$2:$CX$500,COLUMNS($J86:BJ86)+9,FALSE))</f>
        <v>#N/A</v>
      </c>
      <c r="BK86" t="e">
        <f>IF(ISBLANK(VLOOKUP($C86&amp;$D86&amp;$G86,Setup!$D$2:$CX$500,COLUMNS($J86:BK86)+9,FALSE)),"",VLOOKUP($C86&amp;$D86&amp;$G86,Setup!$D$2:$CX$500,COLUMNS($J86:BK86)+9,FALSE))</f>
        <v>#N/A</v>
      </c>
      <c r="BL86" t="e">
        <f>IF(ISBLANK(VLOOKUP($C86&amp;$D86&amp;$G86,Setup!$D$2:$CX$500,COLUMNS($J86:BL86)+9,FALSE)),"",VLOOKUP($C86&amp;$D86&amp;$G86,Setup!$D$2:$CX$500,COLUMNS($J86:BL86)+9,FALSE))</f>
        <v>#N/A</v>
      </c>
      <c r="BM86" t="e">
        <f>IF(ISBLANK(VLOOKUP($C86&amp;$D86&amp;$G86,Setup!$D$2:$CX$500,COLUMNS($J86:BM86)+9,FALSE)),"",VLOOKUP($C86&amp;$D86&amp;$G86,Setup!$D$2:$CX$500,COLUMNS($J86:BM86)+9,FALSE))</f>
        <v>#N/A</v>
      </c>
      <c r="BN86" t="e">
        <f>IF(ISBLANK(VLOOKUP($C86&amp;$D86&amp;$G86,Setup!$D$2:$CX$500,COLUMNS($J86:BN86)+9,FALSE)),"",VLOOKUP($C86&amp;$D86&amp;$G86,Setup!$D$2:$CX$500,COLUMNS($J86:BN86)+9,FALSE))</f>
        <v>#N/A</v>
      </c>
      <c r="BO86" t="e">
        <f>IF(ISBLANK(VLOOKUP($C86&amp;$D86&amp;$G86,Setup!$D$2:$CX$500,COLUMNS($J86:BO86)+9,FALSE)),"",VLOOKUP($C86&amp;$D86&amp;$G86,Setup!$D$2:$CX$500,COLUMNS($J86:BO86)+9,FALSE))</f>
        <v>#N/A</v>
      </c>
      <c r="BP86" t="e">
        <f>IF(ISBLANK(VLOOKUP($C86&amp;$D86&amp;$G86,Setup!$D$2:$CX$500,COLUMNS($J86:BP86)+9,FALSE)),"",VLOOKUP($C86&amp;$D86&amp;$G86,Setup!$D$2:$CX$500,COLUMNS($J86:BP86)+9,FALSE))</f>
        <v>#N/A</v>
      </c>
      <c r="BQ86" t="e">
        <f>IF(ISBLANK(VLOOKUP($C86&amp;$D86&amp;$G86,Setup!$D$2:$CX$500,COLUMNS($J86:BQ86)+9,FALSE)),"",VLOOKUP($C86&amp;$D86&amp;$G86,Setup!$D$2:$CX$500,COLUMNS($J86:BQ86)+9,FALSE))</f>
        <v>#N/A</v>
      </c>
      <c r="BR86" t="e">
        <f>IF(ISBLANK(VLOOKUP($C86&amp;$D86&amp;$G86,Setup!$D$2:$CX$500,COLUMNS($J86:BR86)+9,FALSE)),"",VLOOKUP($C86&amp;$D86&amp;$G86,Setup!$D$2:$CX$500,COLUMNS($J86:BR86)+9,FALSE))</f>
        <v>#N/A</v>
      </c>
      <c r="BS86" t="e">
        <f>IF(ISBLANK(VLOOKUP($C86&amp;$D86&amp;$G86,Setup!$D$2:$CX$500,COLUMNS($J86:BS86)+9,FALSE)),"",VLOOKUP($C86&amp;$D86&amp;$G86,Setup!$D$2:$CX$500,COLUMNS($J86:BS86)+9,FALSE))</f>
        <v>#N/A</v>
      </c>
      <c r="BT86" t="e">
        <f>IF(ISBLANK(VLOOKUP($C86&amp;$D86&amp;$G86,Setup!$D$2:$CX$500,COLUMNS($J86:BT86)+9,FALSE)),"",VLOOKUP($C86&amp;$D86&amp;$G86,Setup!$D$2:$CX$500,COLUMNS($J86:BT86)+9,FALSE))</f>
        <v>#N/A</v>
      </c>
      <c r="BU86" t="e">
        <f>IF(ISBLANK(VLOOKUP($C86&amp;$D86&amp;$G86,Setup!$D$2:$CX$500,COLUMNS($J86:BU86)+9,FALSE)),"",VLOOKUP($C86&amp;$D86&amp;$G86,Setup!$D$2:$CX$500,COLUMNS($J86:BU86)+9,FALSE))</f>
        <v>#N/A</v>
      </c>
      <c r="BV86" t="e">
        <f>IF(ISBLANK(VLOOKUP($C86&amp;$D86&amp;$G86,Setup!$D$2:$CX$500,COLUMNS($J86:BV86)+9,FALSE)),"",VLOOKUP($C86&amp;$D86&amp;$G86,Setup!$D$2:$CX$500,COLUMNS($J86:BV86)+9,FALSE))</f>
        <v>#N/A</v>
      </c>
      <c r="BW86" t="e">
        <f>IF(ISBLANK(VLOOKUP($C86&amp;$D86&amp;$G86,Setup!$D$2:$CX$500,COLUMNS($J86:BW86)+9,FALSE)),"",VLOOKUP($C86&amp;$D86&amp;$G86,Setup!$D$2:$CX$500,COLUMNS($J86:BW86)+9,FALSE))</f>
        <v>#N/A</v>
      </c>
      <c r="BX86" t="e">
        <f>IF(ISBLANK(VLOOKUP($C86&amp;$D86&amp;$G86,Setup!$D$2:$CX$500,COLUMNS($J86:BX86)+9,FALSE)),"",VLOOKUP($C86&amp;$D86&amp;$G86,Setup!$D$2:$CX$500,COLUMNS($J86:BX86)+9,FALSE))</f>
        <v>#N/A</v>
      </c>
      <c r="BY86" t="e">
        <f>IF(ISBLANK(VLOOKUP($C86&amp;$D86&amp;$G86,Setup!$D$2:$CX$500,COLUMNS($J86:BY86)+9,FALSE)),"",VLOOKUP($C86&amp;$D86&amp;$G86,Setup!$D$2:$CX$500,COLUMNS($J86:BY86)+9,FALSE))</f>
        <v>#N/A</v>
      </c>
      <c r="BZ86" t="e">
        <f>IF(ISBLANK(VLOOKUP($C86&amp;$D86&amp;$G86,Setup!$D$2:$CX$500,COLUMNS($J86:BZ86)+9,FALSE)),"",VLOOKUP($C86&amp;$D86&amp;$G86,Setup!$D$2:$CX$500,COLUMNS($J86:BZ86)+9,FALSE))</f>
        <v>#N/A</v>
      </c>
      <c r="CA86" t="e">
        <f>IF(ISBLANK(VLOOKUP($C86&amp;$D86&amp;$G86,Setup!$D$2:$CX$500,COLUMNS($J86:CA86)+9,FALSE)),"",VLOOKUP($C86&amp;$D86&amp;$G86,Setup!$D$2:$CX$500,COLUMNS($J86:CA86)+9,FALSE))</f>
        <v>#N/A</v>
      </c>
      <c r="CB86" t="e">
        <f>IF(ISBLANK(VLOOKUP($C86&amp;$D86&amp;$G86,Setup!$D$2:$CX$500,COLUMNS($J86:CB86)+9,FALSE)),"",VLOOKUP($C86&amp;$D86&amp;$G86,Setup!$D$2:$CX$500,COLUMNS($J86:CB86)+9,FALSE))</f>
        <v>#N/A</v>
      </c>
      <c r="CC86" t="e">
        <f>IF(ISBLANK(VLOOKUP($C86&amp;$D86&amp;$G86,Setup!$D$2:$CX$500,COLUMNS($J86:CC86)+9,FALSE)),"",VLOOKUP($C86&amp;$D86&amp;$G86,Setup!$D$2:$CX$500,COLUMNS($J86:CC86)+9,FALSE))</f>
        <v>#N/A</v>
      </c>
      <c r="CD86" t="e">
        <f>IF(ISBLANK(VLOOKUP($C86&amp;$D86&amp;$G86,Setup!$D$2:$CX$500,COLUMNS($J86:CD86)+9,FALSE)),"",VLOOKUP($C86&amp;$D86&amp;$G86,Setup!$D$2:$CX$500,COLUMNS($J86:CD86)+9,FALSE))</f>
        <v>#N/A</v>
      </c>
      <c r="CE86" t="e">
        <f>IF(ISBLANK(VLOOKUP($C86&amp;$D86&amp;$G86,Setup!$D$2:$CX$500,COLUMNS($J86:CE86)+9,FALSE)),"",VLOOKUP($C86&amp;$D86&amp;$G86,Setup!$D$2:$CX$500,COLUMNS($J86:CE86)+9,FALSE))</f>
        <v>#N/A</v>
      </c>
      <c r="CF86" t="e">
        <f>IF(ISBLANK(VLOOKUP($C86&amp;$D86&amp;$G86,Setup!$D$2:$CX$500,COLUMNS($J86:CF86)+9,FALSE)),"",VLOOKUP($C86&amp;$D86&amp;$G86,Setup!$D$2:$CX$500,COLUMNS($J86:CF86)+9,FALSE))</f>
        <v>#N/A</v>
      </c>
      <c r="CG86" t="e">
        <f>IF(ISBLANK(VLOOKUP($C86&amp;$D86&amp;$G86,Setup!$D$2:$CX$500,COLUMNS($J86:CG86)+9,FALSE)),"",VLOOKUP($C86&amp;$D86&amp;$G86,Setup!$D$2:$CX$500,COLUMNS($J86:CG86)+9,FALSE))</f>
        <v>#N/A</v>
      </c>
      <c r="CH86" t="e">
        <f>IF(ISBLANK(VLOOKUP($C86&amp;$D86&amp;$G86,Setup!$D$2:$CX$500,COLUMNS($J86:CH86)+9,FALSE)),"",VLOOKUP($C86&amp;$D86&amp;$G86,Setup!$D$2:$CX$500,COLUMNS($J86:CH86)+9,FALSE))</f>
        <v>#N/A</v>
      </c>
      <c r="CI86" t="e">
        <f>IF(ISBLANK(VLOOKUP($C86&amp;$D86&amp;$G86,Setup!$D$2:$CX$500,COLUMNS($J86:CI86)+9,FALSE)),"",VLOOKUP($C86&amp;$D86&amp;$G86,Setup!$D$2:$CX$500,COLUMNS($J86:CI86)+9,FALSE))</f>
        <v>#N/A</v>
      </c>
      <c r="CJ86" t="e">
        <f>IF(ISBLANK(VLOOKUP($C86&amp;$D86&amp;$G86,Setup!$D$2:$CX$500,COLUMNS($J86:CJ86)+9,FALSE)),"",VLOOKUP($C86&amp;$D86&amp;$G86,Setup!$D$2:$CX$500,COLUMNS($J86:CJ86)+9,FALSE))</f>
        <v>#N/A</v>
      </c>
      <c r="CK86" t="e">
        <f>IF(ISBLANK(VLOOKUP($C86&amp;$D86&amp;$G86,Setup!$D$2:$CX$500,COLUMNS($J86:CK86)+9,FALSE)),"",VLOOKUP($C86&amp;$D86&amp;$G86,Setup!$D$2:$CX$500,COLUMNS($J86:CK86)+9,FALSE))</f>
        <v>#N/A</v>
      </c>
      <c r="CL86" t="e">
        <f>IF(ISBLANK(VLOOKUP($C86&amp;$D86&amp;$G86,Setup!$D$2:$CX$500,COLUMNS($J86:CL86)+9,FALSE)),"",VLOOKUP($C86&amp;$D86&amp;$G86,Setup!$D$2:$CX$500,COLUMNS($J86:CL86)+9,FALSE))</f>
        <v>#N/A</v>
      </c>
      <c r="CM86" t="e">
        <f>IF(ISBLANK(VLOOKUP($C86&amp;$D86&amp;$G86,Setup!$D$2:$CX$500,COLUMNS($J86:CM86)+9,FALSE)),"",VLOOKUP($C86&amp;$D86&amp;$G86,Setup!$D$2:$CX$500,COLUMNS($J86:CM86)+9,FALSE))</f>
        <v>#N/A</v>
      </c>
      <c r="CN86" t="e">
        <f>IF(ISBLANK(VLOOKUP($C86&amp;$D86&amp;$G86,Setup!$D$2:$CX$500,COLUMNS($J86:CN86)+9,FALSE)),"",VLOOKUP($C86&amp;$D86&amp;$G86,Setup!$D$2:$CX$500,COLUMNS($J86:CN86)+9,FALSE))</f>
        <v>#N/A</v>
      </c>
      <c r="CO86" t="e">
        <f>IF(ISBLANK(VLOOKUP($C86&amp;$D86&amp;$G86,Setup!$D$2:$CX$500,COLUMNS($J86:CO86)+9,FALSE)),"",VLOOKUP($C86&amp;$D86&amp;$G86,Setup!$D$2:$CX$500,COLUMNS($J86:CO86)+9,FALSE))</f>
        <v>#N/A</v>
      </c>
      <c r="CP86" t="e">
        <f>IF(ISBLANK(VLOOKUP($C86&amp;$D86&amp;$G86,Setup!$D$2:$CX$500,COLUMNS($J86:CP86)+9,FALSE)),"",VLOOKUP($C86&amp;$D86&amp;$G86,Setup!$D$2:$CX$500,COLUMNS($J86:CP86)+9,FALSE))</f>
        <v>#N/A</v>
      </c>
      <c r="CQ86" t="e">
        <f>IF(ISBLANK(VLOOKUP($C86&amp;$D86&amp;$G86,Setup!$D$2:$CX$500,COLUMNS($J86:CQ86)+9,FALSE)),"",VLOOKUP($C86&amp;$D86&amp;$G86,Setup!$D$2:$CX$500,COLUMNS($J86:CQ86)+9,FALSE))</f>
        <v>#N/A</v>
      </c>
      <c r="CR86" t="e">
        <f>IF(ISBLANK(VLOOKUP($C86&amp;$D86&amp;$G86,Setup!$D$2:$CX$500,COLUMNS($J86:CR86)+9,FALSE)),"",VLOOKUP($C86&amp;$D86&amp;$G86,Setup!$D$2:$CX$500,COLUMNS($J86:CR86)+9,FALSE))</f>
        <v>#N/A</v>
      </c>
      <c r="CS86" t="e">
        <f>IF(ISBLANK(VLOOKUP($C86&amp;$D86&amp;$G86,Setup!$D$2:$CX$500,COLUMNS($J86:CS86)+9,FALSE)),"",VLOOKUP($C86&amp;$D86&amp;$G86,Setup!$D$2:$CX$500,COLUMNS($J86:CS86)+9,FALSE))</f>
        <v>#N/A</v>
      </c>
      <c r="CT86" t="e">
        <f>IF(ISBLANK(VLOOKUP($C86&amp;$D86&amp;$G86,Setup!$D$2:$CX$500,COLUMNS($J86:CT86)+9,FALSE)),"",VLOOKUP($C86&amp;$D86&amp;$G86,Setup!$D$2:$CX$500,COLUMNS($J86:CT86)+9,FALSE))</f>
        <v>#N/A</v>
      </c>
      <c r="CU86" t="e">
        <f>IF(ISBLANK(VLOOKUP($C86&amp;$D86&amp;$G86,Setup!$D$2:$CX$500,COLUMNS($J86:CU86)+9,FALSE)),"",VLOOKUP($C86&amp;$D86&amp;$G86,Setup!$D$2:$CX$500,COLUMNS($J86:CU86)+9,FALSE))</f>
        <v>#N/A</v>
      </c>
    </row>
    <row r="87" spans="1:99" x14ac:dyDescent="0.25">
      <c r="A87" t="s">
        <v>515</v>
      </c>
      <c r="B87" t="s">
        <v>156</v>
      </c>
      <c r="C87" s="1" t="s">
        <v>25</v>
      </c>
      <c r="D87" s="1" t="s">
        <v>236</v>
      </c>
      <c r="E87" s="1" t="s">
        <v>645</v>
      </c>
      <c r="F87" s="1" t="s">
        <v>234</v>
      </c>
      <c r="G87" s="1" t="s">
        <v>29</v>
      </c>
      <c r="H87" s="1" t="s">
        <v>646</v>
      </c>
      <c r="I87" s="1" t="s">
        <v>497</v>
      </c>
      <c r="J87" t="str">
        <f>IF(ISBLANK(VLOOKUP($C87&amp;$D87&amp;$G87,Setup!$D$2:$CX$500,COLUMNS($J87:J87)+9,FALSE)),"",VLOOKUP($C87&amp;$D87&amp;$G87,Setup!$D$2:$CX$500,COLUMNS($J87:J87)+9,FALSE))</f>
        <v>Merchandise</v>
      </c>
      <c r="K87" t="str">
        <f>IF(ISBLANK(VLOOKUP($C87&amp;$D87&amp;$G87,Setup!$D$2:$CX$500,COLUMNS($J87:K87)+9,FALSE)),"",VLOOKUP($C87&amp;$D87&amp;$G87,Setup!$D$2:$CX$500,COLUMNS($J87:K87)+9,FALSE))</f>
        <v>SEE ALL BRANDS »</v>
      </c>
      <c r="L87" t="str">
        <f>IF(ISBLANK(VLOOKUP($C87&amp;$D87&amp;$G87,Setup!$D$2:$CX$500,COLUMNS($J87:L87)+9,FALSE)),"",VLOOKUP($C87&amp;$D87&amp;$G87,Setup!$D$2:$CX$500,COLUMNS($J87:L87)+9,FALSE))</f>
        <v/>
      </c>
      <c r="M87" t="str">
        <f>IF(ISBLANK(VLOOKUP($C87&amp;$D87&amp;$G87,Setup!$D$2:$CX$500,COLUMNS($J87:M87)+9,FALSE)),"",VLOOKUP($C87&amp;$D87&amp;$G87,Setup!$D$2:$CX$500,COLUMNS($J87:M87)+9,FALSE))</f>
        <v/>
      </c>
      <c r="N87" t="str">
        <f>IF(ISBLANK(VLOOKUP($C87&amp;$D87&amp;$G87,Setup!$D$2:$CX$500,COLUMNS($J87:N87)+9,FALSE)),"",VLOOKUP($C87&amp;$D87&amp;$G87,Setup!$D$2:$CX$500,COLUMNS($J87:N87)+9,FALSE))</f>
        <v/>
      </c>
      <c r="O87" t="str">
        <f>IF(ISBLANK(VLOOKUP($C87&amp;$D87&amp;$G87,Setup!$D$2:$CX$500,COLUMNS($J87:O87)+9,FALSE)),"",VLOOKUP($C87&amp;$D87&amp;$G87,Setup!$D$2:$CX$500,COLUMNS($J87:O87)+9,FALSE))</f>
        <v/>
      </c>
      <c r="P87" t="str">
        <f>IF(ISBLANK(VLOOKUP($C87&amp;$D87&amp;$G87,Setup!$D$2:$CX$500,COLUMNS($J87:P87)+9,FALSE)),"",VLOOKUP($C87&amp;$D87&amp;$G87,Setup!$D$2:$CX$500,COLUMNS($J87:P87)+9,FALSE))</f>
        <v/>
      </c>
      <c r="Q87" t="str">
        <f>IF(ISBLANK(VLOOKUP($C87&amp;$D87&amp;$G87,Setup!$D$2:$CX$500,COLUMNS($J87:Q87)+9,FALSE)),"",VLOOKUP($C87&amp;$D87&amp;$G87,Setup!$D$2:$CX$500,COLUMNS($J87:Q87)+9,FALSE))</f>
        <v/>
      </c>
      <c r="R87" t="str">
        <f>IF(ISBLANK(VLOOKUP($C87&amp;$D87&amp;$G87,Setup!$D$2:$CX$500,COLUMNS($J87:R87)+9,FALSE)),"",VLOOKUP($C87&amp;$D87&amp;$G87,Setup!$D$2:$CX$500,COLUMNS($J87:R87)+9,FALSE))</f>
        <v/>
      </c>
      <c r="S87" t="str">
        <f>IF(ISBLANK(VLOOKUP($C87&amp;$D87&amp;$G87,Setup!$D$2:$CX$500,COLUMNS($J87:S87)+9,FALSE)),"",VLOOKUP($C87&amp;$D87&amp;$G87,Setup!$D$2:$CX$500,COLUMNS($J87:S87)+9,FALSE))</f>
        <v/>
      </c>
      <c r="T87" t="str">
        <f>IF(ISBLANK(VLOOKUP($C87&amp;$D87&amp;$G87,Setup!$D$2:$CX$500,COLUMNS($J87:T87)+9,FALSE)),"",VLOOKUP($C87&amp;$D87&amp;$G87,Setup!$D$2:$CX$500,COLUMNS($J87:T87)+9,FALSE))</f>
        <v>Vouchers and Cash</v>
      </c>
      <c r="U87" t="str">
        <f>IF(ISBLANK(VLOOKUP($C87&amp;$D87&amp;$G87,Setup!$D$2:$CX$500,COLUMNS($J87:U87)+9,FALSE)),"",VLOOKUP($C87&amp;$D87&amp;$G87,Setup!$D$2:$CX$500,COLUMNS($J87:U87)+9,FALSE))</f>
        <v>Select and Credit</v>
      </c>
      <c r="V87" t="str">
        <f>IF(ISBLANK(VLOOKUP($C87&amp;$D87&amp;$G87,Setup!$D$2:$CX$500,COLUMNS($J87:V87)+9,FALSE)),"",VLOOKUP($C87&amp;$D87&amp;$G87,Setup!$D$2:$CX$500,COLUMNS($J87:V87)+9,FALSE))</f>
        <v>Vouchers</v>
      </c>
      <c r="W87" t="str">
        <f>IF(ISBLANK(VLOOKUP($C87&amp;$D87&amp;$G87,Setup!$D$2:$CX$500,COLUMNS($J87:W87)+9,FALSE)),"",VLOOKUP($C87&amp;$D87&amp;$G87,Setup!$D$2:$CX$500,COLUMNS($J87:W87)+9,FALSE))</f>
        <v>Annual Fee Credit</v>
      </c>
      <c r="X87" t="str">
        <f>IF(ISBLANK(VLOOKUP($C87&amp;$D87&amp;$G87,Setup!$D$2:$CX$500,COLUMNS($J87:X87)+9,FALSE)),"",VLOOKUP($C87&amp;$D87&amp;$G87,Setup!$D$2:$CX$500,COLUMNS($J87:X87)+9,FALSE))</f>
        <v>See ALL »</v>
      </c>
      <c r="Y87" t="str">
        <f>IF(ISBLANK(VLOOKUP($C87&amp;$D87&amp;$G87,Setup!$D$2:$CX$500,COLUMNS($J87:Y87)+9,FALSE)),"",VLOOKUP($C87&amp;$D87&amp;$G87,Setup!$D$2:$CX$500,COLUMNS($J87:Y87)+9,FALSE))</f>
        <v/>
      </c>
      <c r="Z87" t="str">
        <f>IF(ISBLANK(VLOOKUP($C87&amp;$D87&amp;$G87,Setup!$D$2:$CX$500,COLUMNS($J87:Z87)+9,FALSE)),"",VLOOKUP($C87&amp;$D87&amp;$G87,Setup!$D$2:$CX$500,COLUMNS($J87:Z87)+9,FALSE))</f>
        <v/>
      </c>
      <c r="AA87" t="str">
        <f>IF(ISBLANK(VLOOKUP($C87&amp;$D87&amp;$G87,Setup!$D$2:$CX$500,COLUMNS($J87:AA87)+9,FALSE)),"",VLOOKUP($C87&amp;$D87&amp;$G87,Setup!$D$2:$CX$500,COLUMNS($J87:AA87)+9,FALSE))</f>
        <v/>
      </c>
      <c r="AB87" t="str">
        <f>IF(ISBLANK(VLOOKUP($C87&amp;$D87&amp;$G87,Setup!$D$2:$CX$500,COLUMNS($J87:AB87)+9,FALSE)),"",VLOOKUP($C87&amp;$D87&amp;$G87,Setup!$D$2:$CX$500,COLUMNS($J87:AB87)+9,FALSE))</f>
        <v/>
      </c>
      <c r="AC87" t="str">
        <f>IF(ISBLANK(VLOOKUP($C87&amp;$D87&amp;$G87,Setup!$D$2:$CX$500,COLUMNS($J87:AC87)+9,FALSE)),"",VLOOKUP($C87&amp;$D87&amp;$G87,Setup!$D$2:$CX$500,COLUMNS($J87:AC87)+9,FALSE))</f>
        <v/>
      </c>
      <c r="AD87" t="str">
        <f>IF(ISBLANK(VLOOKUP($C87&amp;$D87&amp;$G87,Setup!$D$2:$CX$500,COLUMNS($J87:AD87)+9,FALSE)),"",VLOOKUP($C87&amp;$D87&amp;$G87,Setup!$D$2:$CX$500,COLUMNS($J87:AD87)+9,FALSE))</f>
        <v>Travel</v>
      </c>
      <c r="AE87" t="str">
        <f>IF(ISBLANK(VLOOKUP($C87&amp;$D87&amp;$G87,Setup!$D$2:$CX$500,COLUMNS($J87:AE87)+9,FALSE)),"",VLOOKUP($C87&amp;$D87&amp;$G87,Setup!$D$2:$CX$500,COLUMNS($J87:AE87)+9,FALSE))</f>
        <v>Points Transfer</v>
      </c>
      <c r="AF87" t="str">
        <f>IF(ISBLANK(VLOOKUP($C87&amp;$D87&amp;$G87,Setup!$D$2:$CX$500,COLUMNS($J87:AF87)+9,FALSE)),"",VLOOKUP($C87&amp;$D87&amp;$G87,Setup!$D$2:$CX$500,COLUMNS($J87:AF87)+9,FALSE))</f>
        <v/>
      </c>
      <c r="AG87" t="str">
        <f>IF(ISBLANK(VLOOKUP($C87&amp;$D87&amp;$G87,Setup!$D$2:$CX$500,COLUMNS($J87:AG87)+9,FALSE)),"",VLOOKUP($C87&amp;$D87&amp;$G87,Setup!$D$2:$CX$500,COLUMNS($J87:AG87)+9,FALSE))</f>
        <v/>
      </c>
      <c r="AH87" t="str">
        <f>IF(ISBLANK(VLOOKUP($C87&amp;$D87&amp;$G87,Setup!$D$2:$CX$500,COLUMNS($J87:AH87)+9,FALSE)),"",VLOOKUP($C87&amp;$D87&amp;$G87,Setup!$D$2:$CX$500,COLUMNS($J87:AH87)+9,FALSE))</f>
        <v/>
      </c>
      <c r="AI87" t="str">
        <f>IF(ISBLANK(VLOOKUP($C87&amp;$D87&amp;$G87,Setup!$D$2:$CX$500,COLUMNS($J87:AI87)+9,FALSE)),"",VLOOKUP($C87&amp;$D87&amp;$G87,Setup!$D$2:$CX$500,COLUMNS($J87:AI87)+9,FALSE))</f>
        <v/>
      </c>
      <c r="AJ87" t="str">
        <f>IF(ISBLANK(VLOOKUP($C87&amp;$D87&amp;$G87,Setup!$D$2:$CX$500,COLUMNS($J87:AJ87)+9,FALSE)),"",VLOOKUP($C87&amp;$D87&amp;$G87,Setup!$D$2:$CX$500,COLUMNS($J87:AJ87)+9,FALSE))</f>
        <v/>
      </c>
      <c r="AK87" t="str">
        <f>IF(ISBLANK(VLOOKUP($C87&amp;$D87&amp;$G87,Setup!$D$2:$CX$500,COLUMNS($J87:AK87)+9,FALSE)),"",VLOOKUP($C87&amp;$D87&amp;$G87,Setup!$D$2:$CX$500,COLUMNS($J87:AK87)+9,FALSE))</f>
        <v/>
      </c>
      <c r="AL87" t="str">
        <f>IF(ISBLANK(VLOOKUP($C87&amp;$D87&amp;$G87,Setup!$D$2:$CX$500,COLUMNS($J87:AL87)+9,FALSE)),"",VLOOKUP($C87&amp;$D87&amp;$G87,Setup!$D$2:$CX$500,COLUMNS($J87:AL87)+9,FALSE))</f>
        <v/>
      </c>
      <c r="AM87" t="str">
        <f>IF(ISBLANK(VLOOKUP($C87&amp;$D87&amp;$G87,Setup!$D$2:$CX$500,COLUMNS($J87:AM87)+9,FALSE)),"",VLOOKUP($C87&amp;$D87&amp;$G87,Setup!$D$2:$CX$500,COLUMNS($J87:AM87)+9,FALSE))</f>
        <v/>
      </c>
      <c r="AN87" t="str">
        <f>IF(ISBLANK(VLOOKUP($C87&amp;$D87&amp;$G87,Setup!$D$2:$CX$500,COLUMNS($J87:AN87)+9,FALSE)),"",VLOOKUP($C87&amp;$D87&amp;$G87,Setup!$D$2:$CX$500,COLUMNS($J87:AN87)+9,FALSE))</f>
        <v>Shop at Partners</v>
      </c>
      <c r="AO87" t="str">
        <f>IF(ISBLANK(VLOOKUP($C87&amp;$D87&amp;$G87,Setup!$D$2:$CX$500,COLUMNS($J87:AO87)+9,FALSE)),"",VLOOKUP($C87&amp;$D87&amp;$G87,Setup!$D$2:$CX$500,COLUMNS($J87:AO87)+9,FALSE))</f>
        <v>Shop with Points</v>
      </c>
      <c r="AP87" t="str">
        <f>IF(ISBLANK(VLOOKUP($C87&amp;$D87&amp;$G87,Setup!$D$2:$CX$500,COLUMNS($J87:AP87)+9,FALSE)),"",VLOOKUP($C87&amp;$D87&amp;$G87,Setup!$D$2:$CX$500,COLUMNS($J87:AP87)+9,FALSE))</f>
        <v>Instant Rewards</v>
      </c>
      <c r="AQ87" t="str">
        <f>IF(ISBLANK(VLOOKUP($C87&amp;$D87&amp;$G87,Setup!$D$2:$CX$500,COLUMNS($J87:AQ87)+9,FALSE)),"",VLOOKUP($C87&amp;$D87&amp;$G87,Setup!$D$2:$CX$500,COLUMNS($J87:AQ87)+9,FALSE))</f>
        <v>SEE ALL »</v>
      </c>
      <c r="AR87" t="str">
        <f>IF(ISBLANK(VLOOKUP($C87&amp;$D87&amp;$G87,Setup!$D$2:$CX$500,COLUMNS($J87:AR87)+9,FALSE)),"",VLOOKUP($C87&amp;$D87&amp;$G87,Setup!$D$2:$CX$500,COLUMNS($J87:AR87)+9,FALSE))</f>
        <v/>
      </c>
      <c r="AS87" t="str">
        <f>IF(ISBLANK(VLOOKUP($C87&amp;$D87&amp;$G87,Setup!$D$2:$CX$500,COLUMNS($J87:AS87)+9,FALSE)),"",VLOOKUP($C87&amp;$D87&amp;$G87,Setup!$D$2:$CX$500,COLUMNS($J87:AS87)+9,FALSE))</f>
        <v/>
      </c>
      <c r="AT87" t="str">
        <f>IF(ISBLANK(VLOOKUP($C87&amp;$D87&amp;$G87,Setup!$D$2:$CX$500,COLUMNS($J87:AT87)+9,FALSE)),"",VLOOKUP($C87&amp;$D87&amp;$G87,Setup!$D$2:$CX$500,COLUMNS($J87:AT87)+9,FALSE))</f>
        <v/>
      </c>
      <c r="AU87" t="str">
        <f>IF(ISBLANK(VLOOKUP($C87&amp;$D87&amp;$G87,Setup!$D$2:$CX$500,COLUMNS($J87:AU87)+9,FALSE)),"",VLOOKUP($C87&amp;$D87&amp;$G87,Setup!$D$2:$CX$500,COLUMNS($J87:AU87)+9,FALSE))</f>
        <v/>
      </c>
      <c r="AV87" t="str">
        <f>IF(ISBLANK(VLOOKUP($C87&amp;$D87&amp;$G87,Setup!$D$2:$CX$500,COLUMNS($J87:AV87)+9,FALSE)),"",VLOOKUP($C87&amp;$D87&amp;$G87,Setup!$D$2:$CX$500,COLUMNS($J87:AV87)+9,FALSE))</f>
        <v/>
      </c>
      <c r="AW87" t="str">
        <f>IF(ISBLANK(VLOOKUP($C87&amp;$D87&amp;$G87,Setup!$D$2:$CX$500,COLUMNS($J87:AW87)+9,FALSE)),"",VLOOKUP($C87&amp;$D87&amp;$G87,Setup!$D$2:$CX$500,COLUMNS($J87:AW87)+9,FALSE))</f>
        <v/>
      </c>
      <c r="AX87" t="str">
        <f>IF(ISBLANK(VLOOKUP($C87&amp;$D87&amp;$G87,Setup!$D$2:$CX$500,COLUMNS($J87:AX87)+9,FALSE)),"",VLOOKUP($C87&amp;$D87&amp;$G87,Setup!$D$2:$CX$500,COLUMNS($J87:AX87)+9,FALSE))</f>
        <v>Offers and Privileges</v>
      </c>
      <c r="AY87" t="str">
        <f>IF(ISBLANK(VLOOKUP($C87&amp;$D87&amp;$G87,Setup!$D$2:$CX$500,COLUMNS($J87:AY87)+9,FALSE)),"",VLOOKUP($C87&amp;$D87&amp;$G87,Setup!$D$2:$CX$500,COLUMNS($J87:AY87)+9,FALSE))</f>
        <v>Citi World Privileges</v>
      </c>
      <c r="AZ87" t="str">
        <f>IF(ISBLANK(VLOOKUP($C87&amp;$D87&amp;$G87,Setup!$D$2:$CX$500,COLUMNS($J87:AZ87)+9,FALSE)),"",VLOOKUP($C87&amp;$D87&amp;$G87,Setup!$D$2:$CX$500,COLUMNS($J87:AZ87)+9,FALSE))</f>
        <v>Local Offers</v>
      </c>
      <c r="BA87" t="str">
        <f>IF(ISBLANK(VLOOKUP($C87&amp;$D87&amp;$G87,Setup!$D$2:$CX$500,COLUMNS($J87:BA87)+9,FALSE)),"",VLOOKUP($C87&amp;$D87&amp;$G87,Setup!$D$2:$CX$500,COLUMNS($J87:BA87)+9,FALSE))</f>
        <v>SEE ALL »</v>
      </c>
      <c r="BB87" t="str">
        <f>IF(ISBLANK(VLOOKUP($C87&amp;$D87&amp;$G87,Setup!$D$2:$CX$500,COLUMNS($J87:BB87)+9,FALSE)),"",VLOOKUP($C87&amp;$D87&amp;$G87,Setup!$D$2:$CX$500,COLUMNS($J87:BB87)+9,FALSE))</f>
        <v/>
      </c>
      <c r="BC87" t="str">
        <f>IF(ISBLANK(VLOOKUP($C87&amp;$D87&amp;$G87,Setup!$D$2:$CX$500,COLUMNS($J87:BC87)+9,FALSE)),"",VLOOKUP($C87&amp;$D87&amp;$G87,Setup!$D$2:$CX$500,COLUMNS($J87:BC87)+9,FALSE))</f>
        <v/>
      </c>
      <c r="BD87" t="str">
        <f>IF(ISBLANK(VLOOKUP($C87&amp;$D87&amp;$G87,Setup!$D$2:$CX$500,COLUMNS($J87:BD87)+9,FALSE)),"",VLOOKUP($C87&amp;$D87&amp;$G87,Setup!$D$2:$CX$500,COLUMNS($J87:BD87)+9,FALSE))</f>
        <v/>
      </c>
      <c r="BE87" t="str">
        <f>IF(ISBLANK(VLOOKUP($C87&amp;$D87&amp;$G87,Setup!$D$2:$CX$500,COLUMNS($J87:BE87)+9,FALSE)),"",VLOOKUP($C87&amp;$D87&amp;$G87,Setup!$D$2:$CX$500,COLUMNS($J87:BE87)+9,FALSE))</f>
        <v/>
      </c>
      <c r="BF87" t="str">
        <f>IF(ISBLANK(VLOOKUP($C87&amp;$D87&amp;$G87,Setup!$D$2:$CX$500,COLUMNS($J87:BF87)+9,FALSE)),"",VLOOKUP($C87&amp;$D87&amp;$G87,Setup!$D$2:$CX$500,COLUMNS($J87:BF87)+9,FALSE))</f>
        <v/>
      </c>
      <c r="BG87" t="str">
        <f>IF(ISBLANK(VLOOKUP($C87&amp;$D87&amp;$G87,Setup!$D$2:$CX$500,COLUMNS($J87:BG87)+9,FALSE)),"",VLOOKUP($C87&amp;$D87&amp;$G87,Setup!$D$2:$CX$500,COLUMNS($J87:BG87)+9,FALSE))</f>
        <v/>
      </c>
      <c r="BH87" t="str">
        <f>IF(ISBLANK(VLOOKUP($C87&amp;$D87&amp;$G87,Setup!$D$2:$CX$500,COLUMNS($J87:BH87)+9,FALSE)),"",VLOOKUP($C87&amp;$D87&amp;$G87,Setup!$D$2:$CX$500,COLUMNS($J87:BH87)+9,FALSE))</f>
        <v/>
      </c>
      <c r="BI87" t="str">
        <f>IF(ISBLANK(VLOOKUP($C87&amp;$D87&amp;$G87,Setup!$D$2:$CX$500,COLUMNS($J87:BI87)+9,FALSE)),"",VLOOKUP($C87&amp;$D87&amp;$G87,Setup!$D$2:$CX$500,COLUMNS($J87:BI87)+9,FALSE))</f>
        <v/>
      </c>
      <c r="BJ87" t="str">
        <f>IF(ISBLANK(VLOOKUP($C87&amp;$D87&amp;$G87,Setup!$D$2:$CX$500,COLUMNS($J87:BJ87)+9,FALSE)),"",VLOOKUP($C87&amp;$D87&amp;$G87,Setup!$D$2:$CX$500,COLUMNS($J87:BJ87)+9,FALSE))</f>
        <v/>
      </c>
      <c r="BK87" t="str">
        <f>IF(ISBLANK(VLOOKUP($C87&amp;$D87&amp;$G87,Setup!$D$2:$CX$500,COLUMNS($J87:BK87)+9,FALSE)),"",VLOOKUP($C87&amp;$D87&amp;$G87,Setup!$D$2:$CX$500,COLUMNS($J87:BK87)+9,FALSE))</f>
        <v/>
      </c>
      <c r="BL87" t="str">
        <f>IF(ISBLANK(VLOOKUP($C87&amp;$D87&amp;$G87,Setup!$D$2:$CX$500,COLUMNS($J87:BL87)+9,FALSE)),"",VLOOKUP($C87&amp;$D87&amp;$G87,Setup!$D$2:$CX$500,COLUMNS($J87:BL87)+9,FALSE))</f>
        <v/>
      </c>
      <c r="BM87" t="str">
        <f>IF(ISBLANK(VLOOKUP($C87&amp;$D87&amp;$G87,Setup!$D$2:$CX$500,COLUMNS($J87:BM87)+9,FALSE)),"",VLOOKUP($C87&amp;$D87&amp;$G87,Setup!$D$2:$CX$500,COLUMNS($J87:BM87)+9,FALSE))</f>
        <v/>
      </c>
      <c r="BN87" t="str">
        <f>IF(ISBLANK(VLOOKUP($C87&amp;$D87&amp;$G87,Setup!$D$2:$CX$500,COLUMNS($J87:BN87)+9,FALSE)),"",VLOOKUP($C87&amp;$D87&amp;$G87,Setup!$D$2:$CX$500,COLUMNS($J87:BN87)+9,FALSE))</f>
        <v/>
      </c>
      <c r="BO87" t="str">
        <f>IF(ISBLANK(VLOOKUP($C87&amp;$D87&amp;$G87,Setup!$D$2:$CX$500,COLUMNS($J87:BO87)+9,FALSE)),"",VLOOKUP($C87&amp;$D87&amp;$G87,Setup!$D$2:$CX$500,COLUMNS($J87:BO87)+9,FALSE))</f>
        <v/>
      </c>
      <c r="BP87" t="str">
        <f>IF(ISBLANK(VLOOKUP($C87&amp;$D87&amp;$G87,Setup!$D$2:$CX$500,COLUMNS($J87:BP87)+9,FALSE)),"",VLOOKUP($C87&amp;$D87&amp;$G87,Setup!$D$2:$CX$500,COLUMNS($J87:BP87)+9,FALSE))</f>
        <v/>
      </c>
      <c r="BQ87" t="str">
        <f>IF(ISBLANK(VLOOKUP($C87&amp;$D87&amp;$G87,Setup!$D$2:$CX$500,COLUMNS($J87:BQ87)+9,FALSE)),"",VLOOKUP($C87&amp;$D87&amp;$G87,Setup!$D$2:$CX$500,COLUMNS($J87:BQ87)+9,FALSE))</f>
        <v/>
      </c>
      <c r="BR87" t="str">
        <f>IF(ISBLANK(VLOOKUP($C87&amp;$D87&amp;$G87,Setup!$D$2:$CX$500,COLUMNS($J87:BR87)+9,FALSE)),"",VLOOKUP($C87&amp;$D87&amp;$G87,Setup!$D$2:$CX$500,COLUMNS($J87:BR87)+9,FALSE))</f>
        <v/>
      </c>
      <c r="BS87" t="str">
        <f>IF(ISBLANK(VLOOKUP($C87&amp;$D87&amp;$G87,Setup!$D$2:$CX$500,COLUMNS($J87:BS87)+9,FALSE)),"",VLOOKUP($C87&amp;$D87&amp;$G87,Setup!$D$2:$CX$500,COLUMNS($J87:BS87)+9,FALSE))</f>
        <v/>
      </c>
      <c r="BT87" t="str">
        <f>IF(ISBLANK(VLOOKUP($C87&amp;$D87&amp;$G87,Setup!$D$2:$CX$500,COLUMNS($J87:BT87)+9,FALSE)),"",VLOOKUP($C87&amp;$D87&amp;$G87,Setup!$D$2:$CX$500,COLUMNS($J87:BT87)+9,FALSE))</f>
        <v/>
      </c>
      <c r="BU87" t="str">
        <f>IF(ISBLANK(VLOOKUP($C87&amp;$D87&amp;$G87,Setup!$D$2:$CX$500,COLUMNS($J87:BU87)+9,FALSE)),"",VLOOKUP($C87&amp;$D87&amp;$G87,Setup!$D$2:$CX$500,COLUMNS($J87:BU87)+9,FALSE))</f>
        <v/>
      </c>
      <c r="BV87" t="str">
        <f>IF(ISBLANK(VLOOKUP($C87&amp;$D87&amp;$G87,Setup!$D$2:$CX$500,COLUMNS($J87:BV87)+9,FALSE)),"",VLOOKUP($C87&amp;$D87&amp;$G87,Setup!$D$2:$CX$500,COLUMNS($J87:BV87)+9,FALSE))</f>
        <v/>
      </c>
      <c r="BW87" t="str">
        <f>IF(ISBLANK(VLOOKUP($C87&amp;$D87&amp;$G87,Setup!$D$2:$CX$500,COLUMNS($J87:BW87)+9,FALSE)),"",VLOOKUP($C87&amp;$D87&amp;$G87,Setup!$D$2:$CX$500,COLUMNS($J87:BW87)+9,FALSE))</f>
        <v/>
      </c>
      <c r="BX87" t="str">
        <f>IF(ISBLANK(VLOOKUP($C87&amp;$D87&amp;$G87,Setup!$D$2:$CX$500,COLUMNS($J87:BX87)+9,FALSE)),"",VLOOKUP($C87&amp;$D87&amp;$G87,Setup!$D$2:$CX$500,COLUMNS($J87:BX87)+9,FALSE))</f>
        <v/>
      </c>
      <c r="BY87" t="str">
        <f>IF(ISBLANK(VLOOKUP($C87&amp;$D87&amp;$G87,Setup!$D$2:$CX$500,COLUMNS($J87:BY87)+9,FALSE)),"",VLOOKUP($C87&amp;$D87&amp;$G87,Setup!$D$2:$CX$500,COLUMNS($J87:BY87)+9,FALSE))</f>
        <v/>
      </c>
      <c r="BZ87" t="str">
        <f>IF(ISBLANK(VLOOKUP($C87&amp;$D87&amp;$G87,Setup!$D$2:$CX$500,COLUMNS($J87:BZ87)+9,FALSE)),"",VLOOKUP($C87&amp;$D87&amp;$G87,Setup!$D$2:$CX$500,COLUMNS($J87:BZ87)+9,FALSE))</f>
        <v/>
      </c>
      <c r="CA87" t="str">
        <f>IF(ISBLANK(VLOOKUP($C87&amp;$D87&amp;$G87,Setup!$D$2:$CX$500,COLUMNS($J87:CA87)+9,FALSE)),"",VLOOKUP($C87&amp;$D87&amp;$G87,Setup!$D$2:$CX$500,COLUMNS($J87:CA87)+9,FALSE))</f>
        <v/>
      </c>
      <c r="CB87" t="str">
        <f>IF(ISBLANK(VLOOKUP($C87&amp;$D87&amp;$G87,Setup!$D$2:$CX$500,COLUMNS($J87:CB87)+9,FALSE)),"",VLOOKUP($C87&amp;$D87&amp;$G87,Setup!$D$2:$CX$500,COLUMNS($J87:CB87)+9,FALSE))</f>
        <v/>
      </c>
      <c r="CC87" t="str">
        <f>IF(ISBLANK(VLOOKUP($C87&amp;$D87&amp;$G87,Setup!$D$2:$CX$500,COLUMNS($J87:CC87)+9,FALSE)),"",VLOOKUP($C87&amp;$D87&amp;$G87,Setup!$D$2:$CX$500,COLUMNS($J87:CC87)+9,FALSE))</f>
        <v/>
      </c>
      <c r="CD87" t="str">
        <f>IF(ISBLANK(VLOOKUP($C87&amp;$D87&amp;$G87,Setup!$D$2:$CX$500,COLUMNS($J87:CD87)+9,FALSE)),"",VLOOKUP($C87&amp;$D87&amp;$G87,Setup!$D$2:$CX$500,COLUMNS($J87:CD87)+9,FALSE))</f>
        <v/>
      </c>
      <c r="CE87" t="str">
        <f>IF(ISBLANK(VLOOKUP($C87&amp;$D87&amp;$G87,Setup!$D$2:$CX$500,COLUMNS($J87:CE87)+9,FALSE)),"",VLOOKUP($C87&amp;$D87&amp;$G87,Setup!$D$2:$CX$500,COLUMNS($J87:CE87)+9,FALSE))</f>
        <v/>
      </c>
      <c r="CF87" t="str">
        <f>IF(ISBLANK(VLOOKUP($C87&amp;$D87&amp;$G87,Setup!$D$2:$CX$500,COLUMNS($J87:CF87)+9,FALSE)),"",VLOOKUP($C87&amp;$D87&amp;$G87,Setup!$D$2:$CX$500,COLUMNS($J87:CF87)+9,FALSE))</f>
        <v/>
      </c>
      <c r="CG87" t="str">
        <f>IF(ISBLANK(VLOOKUP($C87&amp;$D87&amp;$G87,Setup!$D$2:$CX$500,COLUMNS($J87:CG87)+9,FALSE)),"",VLOOKUP($C87&amp;$D87&amp;$G87,Setup!$D$2:$CX$500,COLUMNS($J87:CG87)+9,FALSE))</f>
        <v/>
      </c>
      <c r="CH87" t="str">
        <f>IF(ISBLANK(VLOOKUP($C87&amp;$D87&amp;$G87,Setup!$D$2:$CX$500,COLUMNS($J87:CH87)+9,FALSE)),"",VLOOKUP($C87&amp;$D87&amp;$G87,Setup!$D$2:$CX$500,COLUMNS($J87:CH87)+9,FALSE))</f>
        <v/>
      </c>
      <c r="CI87" t="str">
        <f>IF(ISBLANK(VLOOKUP($C87&amp;$D87&amp;$G87,Setup!$D$2:$CX$500,COLUMNS($J87:CI87)+9,FALSE)),"",VLOOKUP($C87&amp;$D87&amp;$G87,Setup!$D$2:$CX$500,COLUMNS($J87:CI87)+9,FALSE))</f>
        <v/>
      </c>
      <c r="CJ87" t="str">
        <f>IF(ISBLANK(VLOOKUP($C87&amp;$D87&amp;$G87,Setup!$D$2:$CX$500,COLUMNS($J87:CJ87)+9,FALSE)),"",VLOOKUP($C87&amp;$D87&amp;$G87,Setup!$D$2:$CX$500,COLUMNS($J87:CJ87)+9,FALSE))</f>
        <v/>
      </c>
      <c r="CK87" t="str">
        <f>IF(ISBLANK(VLOOKUP($C87&amp;$D87&amp;$G87,Setup!$D$2:$CX$500,COLUMNS($J87:CK87)+9,FALSE)),"",VLOOKUP($C87&amp;$D87&amp;$G87,Setup!$D$2:$CX$500,COLUMNS($J87:CK87)+9,FALSE))</f>
        <v/>
      </c>
      <c r="CL87" t="str">
        <f>IF(ISBLANK(VLOOKUP($C87&amp;$D87&amp;$G87,Setup!$D$2:$CX$500,COLUMNS($J87:CL87)+9,FALSE)),"",VLOOKUP($C87&amp;$D87&amp;$G87,Setup!$D$2:$CX$500,COLUMNS($J87:CL87)+9,FALSE))</f>
        <v/>
      </c>
      <c r="CM87" t="str">
        <f>IF(ISBLANK(VLOOKUP($C87&amp;$D87&amp;$G87,Setup!$D$2:$CX$500,COLUMNS($J87:CM87)+9,FALSE)),"",VLOOKUP($C87&amp;$D87&amp;$G87,Setup!$D$2:$CX$500,COLUMNS($J87:CM87)+9,FALSE))</f>
        <v/>
      </c>
      <c r="CN87" t="str">
        <f>IF(ISBLANK(VLOOKUP($C87&amp;$D87&amp;$G87,Setup!$D$2:$CX$500,COLUMNS($J87:CN87)+9,FALSE)),"",VLOOKUP($C87&amp;$D87&amp;$G87,Setup!$D$2:$CX$500,COLUMNS($J87:CN87)+9,FALSE))</f>
        <v/>
      </c>
      <c r="CO87" t="str">
        <f>IF(ISBLANK(VLOOKUP($C87&amp;$D87&amp;$G87,Setup!$D$2:$CX$500,COLUMNS($J87:CO87)+9,FALSE)),"",VLOOKUP($C87&amp;$D87&amp;$G87,Setup!$D$2:$CX$500,COLUMNS($J87:CO87)+9,FALSE))</f>
        <v/>
      </c>
      <c r="CP87" t="str">
        <f>IF(ISBLANK(VLOOKUP($C87&amp;$D87&amp;$G87,Setup!$D$2:$CX$500,COLUMNS($J87:CP87)+9,FALSE)),"",VLOOKUP($C87&amp;$D87&amp;$G87,Setup!$D$2:$CX$500,COLUMNS($J87:CP87)+9,FALSE))</f>
        <v/>
      </c>
      <c r="CQ87" t="str">
        <f>IF(ISBLANK(VLOOKUP($C87&amp;$D87&amp;$G87,Setup!$D$2:$CX$500,COLUMNS($J87:CQ87)+9,FALSE)),"",VLOOKUP($C87&amp;$D87&amp;$G87,Setup!$D$2:$CX$500,COLUMNS($J87:CQ87)+9,FALSE))</f>
        <v/>
      </c>
      <c r="CR87" t="str">
        <f>IF(ISBLANK(VLOOKUP($C87&amp;$D87&amp;$G87,Setup!$D$2:$CX$500,COLUMNS($J87:CR87)+9,FALSE)),"",VLOOKUP($C87&amp;$D87&amp;$G87,Setup!$D$2:$CX$500,COLUMNS($J87:CR87)+9,FALSE))</f>
        <v/>
      </c>
      <c r="CS87" t="str">
        <f>IF(ISBLANK(VLOOKUP($C87&amp;$D87&amp;$G87,Setup!$D$2:$CX$500,COLUMNS($J87:CS87)+9,FALSE)),"",VLOOKUP($C87&amp;$D87&amp;$G87,Setup!$D$2:$CX$500,COLUMNS($J87:CS87)+9,FALSE))</f>
        <v/>
      </c>
      <c r="CT87" t="str">
        <f>IF(ISBLANK(VLOOKUP($C87&amp;$D87&amp;$G87,Setup!$D$2:$CX$500,COLUMNS($J87:CT87)+9,FALSE)),"",VLOOKUP($C87&amp;$D87&amp;$G87,Setup!$D$2:$CX$500,COLUMNS($J87:CT87)+9,FALSE))</f>
        <v/>
      </c>
      <c r="CU87" t="str">
        <f>IF(ISBLANK(VLOOKUP($C87&amp;$D87&amp;$G87,Setup!$D$2:$CX$500,COLUMNS($J87:CU87)+9,FALSE)),"",VLOOKUP($C87&amp;$D87&amp;$G87,Setup!$D$2:$CX$500,COLUMNS($J87:CU87)+9,FALSE))</f>
        <v/>
      </c>
    </row>
    <row r="88" spans="1:99" x14ac:dyDescent="0.25">
      <c r="A88" t="s">
        <v>515</v>
      </c>
      <c r="B88" t="s">
        <v>156</v>
      </c>
      <c r="C88" s="1" t="s">
        <v>25</v>
      </c>
      <c r="D88" s="1" t="s">
        <v>237</v>
      </c>
      <c r="E88" s="1" t="s">
        <v>647</v>
      </c>
      <c r="F88" s="1" t="s">
        <v>234</v>
      </c>
      <c r="G88" s="1" t="s">
        <v>29</v>
      </c>
      <c r="H88" s="1" t="s">
        <v>648</v>
      </c>
      <c r="I88" s="1" t="s">
        <v>497</v>
      </c>
      <c r="J88" t="str">
        <f>IF(ISBLANK(VLOOKUP($C88&amp;$D88&amp;$G88,Setup!$D$2:$CX$500,COLUMNS($J88:J88)+9,FALSE)),"",VLOOKUP($C88&amp;$D88&amp;$G88,Setup!$D$2:$CX$500,COLUMNS($J88:J88)+9,FALSE))</f>
        <v>Merchandise</v>
      </c>
      <c r="K88" t="str">
        <f>IF(ISBLANK(VLOOKUP($C88&amp;$D88&amp;$G88,Setup!$D$2:$CX$500,COLUMNS($J88:K88)+9,FALSE)),"",VLOOKUP($C88&amp;$D88&amp;$G88,Setup!$D$2:$CX$500,COLUMNS($J88:K88)+9,FALSE))</f>
        <v>SEE ALL BRANDS »</v>
      </c>
      <c r="L88" t="str">
        <f>IF(ISBLANK(VLOOKUP($C88&amp;$D88&amp;$G88,Setup!$D$2:$CX$500,COLUMNS($J88:L88)+9,FALSE)),"",VLOOKUP($C88&amp;$D88&amp;$G88,Setup!$D$2:$CX$500,COLUMNS($J88:L88)+9,FALSE))</f>
        <v/>
      </c>
      <c r="M88" t="str">
        <f>IF(ISBLANK(VLOOKUP($C88&amp;$D88&amp;$G88,Setup!$D$2:$CX$500,COLUMNS($J88:M88)+9,FALSE)),"",VLOOKUP($C88&amp;$D88&amp;$G88,Setup!$D$2:$CX$500,COLUMNS($J88:M88)+9,FALSE))</f>
        <v/>
      </c>
      <c r="N88" t="str">
        <f>IF(ISBLANK(VLOOKUP($C88&amp;$D88&amp;$G88,Setup!$D$2:$CX$500,COLUMNS($J88:N88)+9,FALSE)),"",VLOOKUP($C88&amp;$D88&amp;$G88,Setup!$D$2:$CX$500,COLUMNS($J88:N88)+9,FALSE))</f>
        <v/>
      </c>
      <c r="O88" t="str">
        <f>IF(ISBLANK(VLOOKUP($C88&amp;$D88&amp;$G88,Setup!$D$2:$CX$500,COLUMNS($J88:O88)+9,FALSE)),"",VLOOKUP($C88&amp;$D88&amp;$G88,Setup!$D$2:$CX$500,COLUMNS($J88:O88)+9,FALSE))</f>
        <v/>
      </c>
      <c r="P88" t="str">
        <f>IF(ISBLANK(VLOOKUP($C88&amp;$D88&amp;$G88,Setup!$D$2:$CX$500,COLUMNS($J88:P88)+9,FALSE)),"",VLOOKUP($C88&amp;$D88&amp;$G88,Setup!$D$2:$CX$500,COLUMNS($J88:P88)+9,FALSE))</f>
        <v/>
      </c>
      <c r="Q88" t="str">
        <f>IF(ISBLANK(VLOOKUP($C88&amp;$D88&amp;$G88,Setup!$D$2:$CX$500,COLUMNS($J88:Q88)+9,FALSE)),"",VLOOKUP($C88&amp;$D88&amp;$G88,Setup!$D$2:$CX$500,COLUMNS($J88:Q88)+9,FALSE))</f>
        <v/>
      </c>
      <c r="R88" t="str">
        <f>IF(ISBLANK(VLOOKUP($C88&amp;$D88&amp;$G88,Setup!$D$2:$CX$500,COLUMNS($J88:R88)+9,FALSE)),"",VLOOKUP($C88&amp;$D88&amp;$G88,Setup!$D$2:$CX$500,COLUMNS($J88:R88)+9,FALSE))</f>
        <v/>
      </c>
      <c r="S88" t="str">
        <f>IF(ISBLANK(VLOOKUP($C88&amp;$D88&amp;$G88,Setup!$D$2:$CX$500,COLUMNS($J88:S88)+9,FALSE)),"",VLOOKUP($C88&amp;$D88&amp;$G88,Setup!$D$2:$CX$500,COLUMNS($J88:S88)+9,FALSE))</f>
        <v/>
      </c>
      <c r="T88" t="str">
        <f>IF(ISBLANK(VLOOKUP($C88&amp;$D88&amp;$G88,Setup!$D$2:$CX$500,COLUMNS($J88:T88)+9,FALSE)),"",VLOOKUP($C88&amp;$D88&amp;$G88,Setup!$D$2:$CX$500,COLUMNS($J88:T88)+9,FALSE))</f>
        <v>Vouchers and Cash</v>
      </c>
      <c r="U88" t="str">
        <f>IF(ISBLANK(VLOOKUP($C88&amp;$D88&amp;$G88,Setup!$D$2:$CX$500,COLUMNS($J88:U88)+9,FALSE)),"",VLOOKUP($C88&amp;$D88&amp;$G88,Setup!$D$2:$CX$500,COLUMNS($J88:U88)+9,FALSE))</f>
        <v>Vouchers</v>
      </c>
      <c r="V88" t="str">
        <f>IF(ISBLANK(VLOOKUP($C88&amp;$D88&amp;$G88,Setup!$D$2:$CX$500,COLUMNS($J88:V88)+9,FALSE)),"",VLOOKUP($C88&amp;$D88&amp;$G88,Setup!$D$2:$CX$500,COLUMNS($J88:V88)+9,FALSE))</f>
        <v>Annual Fee Credit</v>
      </c>
      <c r="W88" t="str">
        <f>IF(ISBLANK(VLOOKUP($C88&amp;$D88&amp;$G88,Setup!$D$2:$CX$500,COLUMNS($J88:W88)+9,FALSE)),"",VLOOKUP($C88&amp;$D88&amp;$G88,Setup!$D$2:$CX$500,COLUMNS($J88:W88)+9,FALSE))</f>
        <v>See ALL »</v>
      </c>
      <c r="X88" t="str">
        <f>IF(ISBLANK(VLOOKUP($C88&amp;$D88&amp;$G88,Setup!$D$2:$CX$500,COLUMNS($J88:X88)+9,FALSE)),"",VLOOKUP($C88&amp;$D88&amp;$G88,Setup!$D$2:$CX$500,COLUMNS($J88:X88)+9,FALSE))</f>
        <v/>
      </c>
      <c r="Y88" t="str">
        <f>IF(ISBLANK(VLOOKUP($C88&amp;$D88&amp;$G88,Setup!$D$2:$CX$500,COLUMNS($J88:Y88)+9,FALSE)),"",VLOOKUP($C88&amp;$D88&amp;$G88,Setup!$D$2:$CX$500,COLUMNS($J88:Y88)+9,FALSE))</f>
        <v/>
      </c>
      <c r="Z88" t="str">
        <f>IF(ISBLANK(VLOOKUP($C88&amp;$D88&amp;$G88,Setup!$D$2:$CX$500,COLUMNS($J88:Z88)+9,FALSE)),"",VLOOKUP($C88&amp;$D88&amp;$G88,Setup!$D$2:$CX$500,COLUMNS($J88:Z88)+9,FALSE))</f>
        <v/>
      </c>
      <c r="AA88" t="str">
        <f>IF(ISBLANK(VLOOKUP($C88&amp;$D88&amp;$G88,Setup!$D$2:$CX$500,COLUMNS($J88:AA88)+9,FALSE)),"",VLOOKUP($C88&amp;$D88&amp;$G88,Setup!$D$2:$CX$500,COLUMNS($J88:AA88)+9,FALSE))</f>
        <v/>
      </c>
      <c r="AB88" t="str">
        <f>IF(ISBLANK(VLOOKUP($C88&amp;$D88&amp;$G88,Setup!$D$2:$CX$500,COLUMNS($J88:AB88)+9,FALSE)),"",VLOOKUP($C88&amp;$D88&amp;$G88,Setup!$D$2:$CX$500,COLUMNS($J88:AB88)+9,FALSE))</f>
        <v/>
      </c>
      <c r="AC88" t="str">
        <f>IF(ISBLANK(VLOOKUP($C88&amp;$D88&amp;$G88,Setup!$D$2:$CX$500,COLUMNS($J88:AC88)+9,FALSE)),"",VLOOKUP($C88&amp;$D88&amp;$G88,Setup!$D$2:$CX$500,COLUMNS($J88:AC88)+9,FALSE))</f>
        <v/>
      </c>
      <c r="AD88" t="str">
        <f>IF(ISBLANK(VLOOKUP($C88&amp;$D88&amp;$G88,Setup!$D$2:$CX$500,COLUMNS($J88:AD88)+9,FALSE)),"",VLOOKUP($C88&amp;$D88&amp;$G88,Setup!$D$2:$CX$500,COLUMNS($J88:AD88)+9,FALSE))</f>
        <v>Travel</v>
      </c>
      <c r="AE88" t="str">
        <f>IF(ISBLANK(VLOOKUP($C88&amp;$D88&amp;$G88,Setup!$D$2:$CX$500,COLUMNS($J88:AE88)+9,FALSE)),"",VLOOKUP($C88&amp;$D88&amp;$G88,Setup!$D$2:$CX$500,COLUMNS($J88:AE88)+9,FALSE))</f>
        <v>Points Transfer</v>
      </c>
      <c r="AF88" t="str">
        <f>IF(ISBLANK(VLOOKUP($C88&amp;$D88&amp;$G88,Setup!$D$2:$CX$500,COLUMNS($J88:AF88)+9,FALSE)),"",VLOOKUP($C88&amp;$D88&amp;$G88,Setup!$D$2:$CX$500,COLUMNS($J88:AF88)+9,FALSE))</f>
        <v/>
      </c>
      <c r="AG88" t="str">
        <f>IF(ISBLANK(VLOOKUP($C88&amp;$D88&amp;$G88,Setup!$D$2:$CX$500,COLUMNS($J88:AG88)+9,FALSE)),"",VLOOKUP($C88&amp;$D88&amp;$G88,Setup!$D$2:$CX$500,COLUMNS($J88:AG88)+9,FALSE))</f>
        <v/>
      </c>
      <c r="AH88" t="str">
        <f>IF(ISBLANK(VLOOKUP($C88&amp;$D88&amp;$G88,Setup!$D$2:$CX$500,COLUMNS($J88:AH88)+9,FALSE)),"",VLOOKUP($C88&amp;$D88&amp;$G88,Setup!$D$2:$CX$500,COLUMNS($J88:AH88)+9,FALSE))</f>
        <v/>
      </c>
      <c r="AI88" t="str">
        <f>IF(ISBLANK(VLOOKUP($C88&amp;$D88&amp;$G88,Setup!$D$2:$CX$500,COLUMNS($J88:AI88)+9,FALSE)),"",VLOOKUP($C88&amp;$D88&amp;$G88,Setup!$D$2:$CX$500,COLUMNS($J88:AI88)+9,FALSE))</f>
        <v/>
      </c>
      <c r="AJ88" t="str">
        <f>IF(ISBLANK(VLOOKUP($C88&amp;$D88&amp;$G88,Setup!$D$2:$CX$500,COLUMNS($J88:AJ88)+9,FALSE)),"",VLOOKUP($C88&amp;$D88&amp;$G88,Setup!$D$2:$CX$500,COLUMNS($J88:AJ88)+9,FALSE))</f>
        <v/>
      </c>
      <c r="AK88" t="str">
        <f>IF(ISBLANK(VLOOKUP($C88&amp;$D88&amp;$G88,Setup!$D$2:$CX$500,COLUMNS($J88:AK88)+9,FALSE)),"",VLOOKUP($C88&amp;$D88&amp;$G88,Setup!$D$2:$CX$500,COLUMNS($J88:AK88)+9,FALSE))</f>
        <v/>
      </c>
      <c r="AL88" t="str">
        <f>IF(ISBLANK(VLOOKUP($C88&amp;$D88&amp;$G88,Setup!$D$2:$CX$500,COLUMNS($J88:AL88)+9,FALSE)),"",VLOOKUP($C88&amp;$D88&amp;$G88,Setup!$D$2:$CX$500,COLUMNS($J88:AL88)+9,FALSE))</f>
        <v/>
      </c>
      <c r="AM88" t="str">
        <f>IF(ISBLANK(VLOOKUP($C88&amp;$D88&amp;$G88,Setup!$D$2:$CX$500,COLUMNS($J88:AM88)+9,FALSE)),"",VLOOKUP($C88&amp;$D88&amp;$G88,Setup!$D$2:$CX$500,COLUMNS($J88:AM88)+9,FALSE))</f>
        <v/>
      </c>
      <c r="AN88" t="str">
        <f>IF(ISBLANK(VLOOKUP($C88&amp;$D88&amp;$G88,Setup!$D$2:$CX$500,COLUMNS($J88:AN88)+9,FALSE)),"",VLOOKUP($C88&amp;$D88&amp;$G88,Setup!$D$2:$CX$500,COLUMNS($J88:AN88)+9,FALSE))</f>
        <v>Shop at Partners</v>
      </c>
      <c r="AO88" t="str">
        <f>IF(ISBLANK(VLOOKUP($C88&amp;$D88&amp;$G88,Setup!$D$2:$CX$500,COLUMNS($J88:AO88)+9,FALSE)),"",VLOOKUP($C88&amp;$D88&amp;$G88,Setup!$D$2:$CX$500,COLUMNS($J88:AO88)+9,FALSE))</f>
        <v>Shop with Points</v>
      </c>
      <c r="AP88" t="str">
        <f>IF(ISBLANK(VLOOKUP($C88&amp;$D88&amp;$G88,Setup!$D$2:$CX$500,COLUMNS($J88:AP88)+9,FALSE)),"",VLOOKUP($C88&amp;$D88&amp;$G88,Setup!$D$2:$CX$500,COLUMNS($J88:AP88)+9,FALSE))</f>
        <v>Instant Rewards</v>
      </c>
      <c r="AQ88" t="str">
        <f>IF(ISBLANK(VLOOKUP($C88&amp;$D88&amp;$G88,Setup!$D$2:$CX$500,COLUMNS($J88:AQ88)+9,FALSE)),"",VLOOKUP($C88&amp;$D88&amp;$G88,Setup!$D$2:$CX$500,COLUMNS($J88:AQ88)+9,FALSE))</f>
        <v>SEE ALL »</v>
      </c>
      <c r="AR88" t="str">
        <f>IF(ISBLANK(VLOOKUP($C88&amp;$D88&amp;$G88,Setup!$D$2:$CX$500,COLUMNS($J88:AR88)+9,FALSE)),"",VLOOKUP($C88&amp;$D88&amp;$G88,Setup!$D$2:$CX$500,COLUMNS($J88:AR88)+9,FALSE))</f>
        <v/>
      </c>
      <c r="AS88" t="str">
        <f>IF(ISBLANK(VLOOKUP($C88&amp;$D88&amp;$G88,Setup!$D$2:$CX$500,COLUMNS($J88:AS88)+9,FALSE)),"",VLOOKUP($C88&amp;$D88&amp;$G88,Setup!$D$2:$CX$500,COLUMNS($J88:AS88)+9,FALSE))</f>
        <v/>
      </c>
      <c r="AT88" t="str">
        <f>IF(ISBLANK(VLOOKUP($C88&amp;$D88&amp;$G88,Setup!$D$2:$CX$500,COLUMNS($J88:AT88)+9,FALSE)),"",VLOOKUP($C88&amp;$D88&amp;$G88,Setup!$D$2:$CX$500,COLUMNS($J88:AT88)+9,FALSE))</f>
        <v/>
      </c>
      <c r="AU88" t="str">
        <f>IF(ISBLANK(VLOOKUP($C88&amp;$D88&amp;$G88,Setup!$D$2:$CX$500,COLUMNS($J88:AU88)+9,FALSE)),"",VLOOKUP($C88&amp;$D88&amp;$G88,Setup!$D$2:$CX$500,COLUMNS($J88:AU88)+9,FALSE))</f>
        <v/>
      </c>
      <c r="AV88" t="str">
        <f>IF(ISBLANK(VLOOKUP($C88&amp;$D88&amp;$G88,Setup!$D$2:$CX$500,COLUMNS($J88:AV88)+9,FALSE)),"",VLOOKUP($C88&amp;$D88&amp;$G88,Setup!$D$2:$CX$500,COLUMNS($J88:AV88)+9,FALSE))</f>
        <v/>
      </c>
      <c r="AW88" t="str">
        <f>IF(ISBLANK(VLOOKUP($C88&amp;$D88&amp;$G88,Setup!$D$2:$CX$500,COLUMNS($J88:AW88)+9,FALSE)),"",VLOOKUP($C88&amp;$D88&amp;$G88,Setup!$D$2:$CX$500,COLUMNS($J88:AW88)+9,FALSE))</f>
        <v/>
      </c>
      <c r="AX88" t="str">
        <f>IF(ISBLANK(VLOOKUP($C88&amp;$D88&amp;$G88,Setup!$D$2:$CX$500,COLUMNS($J88:AX88)+9,FALSE)),"",VLOOKUP($C88&amp;$D88&amp;$G88,Setup!$D$2:$CX$500,COLUMNS($J88:AX88)+9,FALSE))</f>
        <v>Offers and Privileges</v>
      </c>
      <c r="AY88" t="str">
        <f>IF(ISBLANK(VLOOKUP($C88&amp;$D88&amp;$G88,Setup!$D$2:$CX$500,COLUMNS($J88:AY88)+9,FALSE)),"",VLOOKUP($C88&amp;$D88&amp;$G88,Setup!$D$2:$CX$500,COLUMNS($J88:AY88)+9,FALSE))</f>
        <v>Citi World Privileges</v>
      </c>
      <c r="AZ88" t="str">
        <f>IF(ISBLANK(VLOOKUP($C88&amp;$D88&amp;$G88,Setup!$D$2:$CX$500,COLUMNS($J88:AZ88)+9,FALSE)),"",VLOOKUP($C88&amp;$D88&amp;$G88,Setup!$D$2:$CX$500,COLUMNS($J88:AZ88)+9,FALSE))</f>
        <v>Local Offers</v>
      </c>
      <c r="BA88" t="str">
        <f>IF(ISBLANK(VLOOKUP($C88&amp;$D88&amp;$G88,Setup!$D$2:$CX$500,COLUMNS($J88:BA88)+9,FALSE)),"",VLOOKUP($C88&amp;$D88&amp;$G88,Setup!$D$2:$CX$500,COLUMNS($J88:BA88)+9,FALSE))</f>
        <v>SEE ALL »</v>
      </c>
      <c r="BB88" t="str">
        <f>IF(ISBLANK(VLOOKUP($C88&amp;$D88&amp;$G88,Setup!$D$2:$CX$500,COLUMNS($J88:BB88)+9,FALSE)),"",VLOOKUP($C88&amp;$D88&amp;$G88,Setup!$D$2:$CX$500,COLUMNS($J88:BB88)+9,FALSE))</f>
        <v/>
      </c>
      <c r="BC88" t="str">
        <f>IF(ISBLANK(VLOOKUP($C88&amp;$D88&amp;$G88,Setup!$D$2:$CX$500,COLUMNS($J88:BC88)+9,FALSE)),"",VLOOKUP($C88&amp;$D88&amp;$G88,Setup!$D$2:$CX$500,COLUMNS($J88:BC88)+9,FALSE))</f>
        <v/>
      </c>
      <c r="BD88" t="str">
        <f>IF(ISBLANK(VLOOKUP($C88&amp;$D88&amp;$G88,Setup!$D$2:$CX$500,COLUMNS($J88:BD88)+9,FALSE)),"",VLOOKUP($C88&amp;$D88&amp;$G88,Setup!$D$2:$CX$500,COLUMNS($J88:BD88)+9,FALSE))</f>
        <v/>
      </c>
      <c r="BE88" t="str">
        <f>IF(ISBLANK(VLOOKUP($C88&amp;$D88&amp;$G88,Setup!$D$2:$CX$500,COLUMNS($J88:BE88)+9,FALSE)),"",VLOOKUP($C88&amp;$D88&amp;$G88,Setup!$D$2:$CX$500,COLUMNS($J88:BE88)+9,FALSE))</f>
        <v/>
      </c>
      <c r="BF88" t="str">
        <f>IF(ISBLANK(VLOOKUP($C88&amp;$D88&amp;$G88,Setup!$D$2:$CX$500,COLUMNS($J88:BF88)+9,FALSE)),"",VLOOKUP($C88&amp;$D88&amp;$G88,Setup!$D$2:$CX$500,COLUMNS($J88:BF88)+9,FALSE))</f>
        <v/>
      </c>
      <c r="BG88" t="str">
        <f>IF(ISBLANK(VLOOKUP($C88&amp;$D88&amp;$G88,Setup!$D$2:$CX$500,COLUMNS($J88:BG88)+9,FALSE)),"",VLOOKUP($C88&amp;$D88&amp;$G88,Setup!$D$2:$CX$500,COLUMNS($J88:BG88)+9,FALSE))</f>
        <v/>
      </c>
      <c r="BH88" t="str">
        <f>IF(ISBLANK(VLOOKUP($C88&amp;$D88&amp;$G88,Setup!$D$2:$CX$500,COLUMNS($J88:BH88)+9,FALSE)),"",VLOOKUP($C88&amp;$D88&amp;$G88,Setup!$D$2:$CX$500,COLUMNS($J88:BH88)+9,FALSE))</f>
        <v/>
      </c>
      <c r="BI88" t="str">
        <f>IF(ISBLANK(VLOOKUP($C88&amp;$D88&amp;$G88,Setup!$D$2:$CX$500,COLUMNS($J88:BI88)+9,FALSE)),"",VLOOKUP($C88&amp;$D88&amp;$G88,Setup!$D$2:$CX$500,COLUMNS($J88:BI88)+9,FALSE))</f>
        <v/>
      </c>
      <c r="BJ88" t="str">
        <f>IF(ISBLANK(VLOOKUP($C88&amp;$D88&amp;$G88,Setup!$D$2:$CX$500,COLUMNS($J88:BJ88)+9,FALSE)),"",VLOOKUP($C88&amp;$D88&amp;$G88,Setup!$D$2:$CX$500,COLUMNS($J88:BJ88)+9,FALSE))</f>
        <v/>
      </c>
      <c r="BK88" t="str">
        <f>IF(ISBLANK(VLOOKUP($C88&amp;$D88&amp;$G88,Setup!$D$2:$CX$500,COLUMNS($J88:BK88)+9,FALSE)),"",VLOOKUP($C88&amp;$D88&amp;$G88,Setup!$D$2:$CX$500,COLUMNS($J88:BK88)+9,FALSE))</f>
        <v/>
      </c>
      <c r="BL88" t="str">
        <f>IF(ISBLANK(VLOOKUP($C88&amp;$D88&amp;$G88,Setup!$D$2:$CX$500,COLUMNS($J88:BL88)+9,FALSE)),"",VLOOKUP($C88&amp;$D88&amp;$G88,Setup!$D$2:$CX$500,COLUMNS($J88:BL88)+9,FALSE))</f>
        <v/>
      </c>
      <c r="BM88" t="str">
        <f>IF(ISBLANK(VLOOKUP($C88&amp;$D88&amp;$G88,Setup!$D$2:$CX$500,COLUMNS($J88:BM88)+9,FALSE)),"",VLOOKUP($C88&amp;$D88&amp;$G88,Setup!$D$2:$CX$500,COLUMNS($J88:BM88)+9,FALSE))</f>
        <v/>
      </c>
      <c r="BN88" t="str">
        <f>IF(ISBLANK(VLOOKUP($C88&amp;$D88&amp;$G88,Setup!$D$2:$CX$500,COLUMNS($J88:BN88)+9,FALSE)),"",VLOOKUP($C88&amp;$D88&amp;$G88,Setup!$D$2:$CX$500,COLUMNS($J88:BN88)+9,FALSE))</f>
        <v/>
      </c>
      <c r="BO88" t="str">
        <f>IF(ISBLANK(VLOOKUP($C88&amp;$D88&amp;$G88,Setup!$D$2:$CX$500,COLUMNS($J88:BO88)+9,FALSE)),"",VLOOKUP($C88&amp;$D88&amp;$G88,Setup!$D$2:$CX$500,COLUMNS($J88:BO88)+9,FALSE))</f>
        <v/>
      </c>
      <c r="BP88" t="str">
        <f>IF(ISBLANK(VLOOKUP($C88&amp;$D88&amp;$G88,Setup!$D$2:$CX$500,COLUMNS($J88:BP88)+9,FALSE)),"",VLOOKUP($C88&amp;$D88&amp;$G88,Setup!$D$2:$CX$500,COLUMNS($J88:BP88)+9,FALSE))</f>
        <v/>
      </c>
      <c r="BQ88" t="str">
        <f>IF(ISBLANK(VLOOKUP($C88&amp;$D88&amp;$G88,Setup!$D$2:$CX$500,COLUMNS($J88:BQ88)+9,FALSE)),"",VLOOKUP($C88&amp;$D88&amp;$G88,Setup!$D$2:$CX$500,COLUMNS($J88:BQ88)+9,FALSE))</f>
        <v/>
      </c>
      <c r="BR88" t="str">
        <f>IF(ISBLANK(VLOOKUP($C88&amp;$D88&amp;$G88,Setup!$D$2:$CX$500,COLUMNS($J88:BR88)+9,FALSE)),"",VLOOKUP($C88&amp;$D88&amp;$G88,Setup!$D$2:$CX$500,COLUMNS($J88:BR88)+9,FALSE))</f>
        <v/>
      </c>
      <c r="BS88" t="str">
        <f>IF(ISBLANK(VLOOKUP($C88&amp;$D88&amp;$G88,Setup!$D$2:$CX$500,COLUMNS($J88:BS88)+9,FALSE)),"",VLOOKUP($C88&amp;$D88&amp;$G88,Setup!$D$2:$CX$500,COLUMNS($J88:BS88)+9,FALSE))</f>
        <v/>
      </c>
      <c r="BT88" t="str">
        <f>IF(ISBLANK(VLOOKUP($C88&amp;$D88&amp;$G88,Setup!$D$2:$CX$500,COLUMNS($J88:BT88)+9,FALSE)),"",VLOOKUP($C88&amp;$D88&amp;$G88,Setup!$D$2:$CX$500,COLUMNS($J88:BT88)+9,FALSE))</f>
        <v/>
      </c>
      <c r="BU88" t="str">
        <f>IF(ISBLANK(VLOOKUP($C88&amp;$D88&amp;$G88,Setup!$D$2:$CX$500,COLUMNS($J88:BU88)+9,FALSE)),"",VLOOKUP($C88&amp;$D88&amp;$G88,Setup!$D$2:$CX$500,COLUMNS($J88:BU88)+9,FALSE))</f>
        <v/>
      </c>
      <c r="BV88" t="str">
        <f>IF(ISBLANK(VLOOKUP($C88&amp;$D88&amp;$G88,Setup!$D$2:$CX$500,COLUMNS($J88:BV88)+9,FALSE)),"",VLOOKUP($C88&amp;$D88&amp;$G88,Setup!$D$2:$CX$500,COLUMNS($J88:BV88)+9,FALSE))</f>
        <v/>
      </c>
      <c r="BW88" t="str">
        <f>IF(ISBLANK(VLOOKUP($C88&amp;$D88&amp;$G88,Setup!$D$2:$CX$500,COLUMNS($J88:BW88)+9,FALSE)),"",VLOOKUP($C88&amp;$D88&amp;$G88,Setup!$D$2:$CX$500,COLUMNS($J88:BW88)+9,FALSE))</f>
        <v/>
      </c>
      <c r="BX88" t="str">
        <f>IF(ISBLANK(VLOOKUP($C88&amp;$D88&amp;$G88,Setup!$D$2:$CX$500,COLUMNS($J88:BX88)+9,FALSE)),"",VLOOKUP($C88&amp;$D88&amp;$G88,Setup!$D$2:$CX$500,COLUMNS($J88:BX88)+9,FALSE))</f>
        <v/>
      </c>
      <c r="BY88" t="str">
        <f>IF(ISBLANK(VLOOKUP($C88&amp;$D88&amp;$G88,Setup!$D$2:$CX$500,COLUMNS($J88:BY88)+9,FALSE)),"",VLOOKUP($C88&amp;$D88&amp;$G88,Setup!$D$2:$CX$500,COLUMNS($J88:BY88)+9,FALSE))</f>
        <v/>
      </c>
      <c r="BZ88" t="str">
        <f>IF(ISBLANK(VLOOKUP($C88&amp;$D88&amp;$G88,Setup!$D$2:$CX$500,COLUMNS($J88:BZ88)+9,FALSE)),"",VLOOKUP($C88&amp;$D88&amp;$G88,Setup!$D$2:$CX$500,COLUMNS($J88:BZ88)+9,FALSE))</f>
        <v/>
      </c>
      <c r="CA88" t="str">
        <f>IF(ISBLANK(VLOOKUP($C88&amp;$D88&amp;$G88,Setup!$D$2:$CX$500,COLUMNS($J88:CA88)+9,FALSE)),"",VLOOKUP($C88&amp;$D88&amp;$G88,Setup!$D$2:$CX$500,COLUMNS($J88:CA88)+9,FALSE))</f>
        <v/>
      </c>
      <c r="CB88" t="str">
        <f>IF(ISBLANK(VLOOKUP($C88&amp;$D88&amp;$G88,Setup!$D$2:$CX$500,COLUMNS($J88:CB88)+9,FALSE)),"",VLOOKUP($C88&amp;$D88&amp;$G88,Setup!$D$2:$CX$500,COLUMNS($J88:CB88)+9,FALSE))</f>
        <v/>
      </c>
      <c r="CC88" t="str">
        <f>IF(ISBLANK(VLOOKUP($C88&amp;$D88&amp;$G88,Setup!$D$2:$CX$500,COLUMNS($J88:CC88)+9,FALSE)),"",VLOOKUP($C88&amp;$D88&amp;$G88,Setup!$D$2:$CX$500,COLUMNS($J88:CC88)+9,FALSE))</f>
        <v/>
      </c>
      <c r="CD88" t="str">
        <f>IF(ISBLANK(VLOOKUP($C88&amp;$D88&amp;$G88,Setup!$D$2:$CX$500,COLUMNS($J88:CD88)+9,FALSE)),"",VLOOKUP($C88&amp;$D88&amp;$G88,Setup!$D$2:$CX$500,COLUMNS($J88:CD88)+9,FALSE))</f>
        <v/>
      </c>
      <c r="CE88" t="str">
        <f>IF(ISBLANK(VLOOKUP($C88&amp;$D88&amp;$G88,Setup!$D$2:$CX$500,COLUMNS($J88:CE88)+9,FALSE)),"",VLOOKUP($C88&amp;$D88&amp;$G88,Setup!$D$2:$CX$500,COLUMNS($J88:CE88)+9,FALSE))</f>
        <v/>
      </c>
      <c r="CF88" t="str">
        <f>IF(ISBLANK(VLOOKUP($C88&amp;$D88&amp;$G88,Setup!$D$2:$CX$500,COLUMNS($J88:CF88)+9,FALSE)),"",VLOOKUP($C88&amp;$D88&amp;$G88,Setup!$D$2:$CX$500,COLUMNS($J88:CF88)+9,FALSE))</f>
        <v/>
      </c>
      <c r="CG88" t="str">
        <f>IF(ISBLANK(VLOOKUP($C88&amp;$D88&amp;$G88,Setup!$D$2:$CX$500,COLUMNS($J88:CG88)+9,FALSE)),"",VLOOKUP($C88&amp;$D88&amp;$G88,Setup!$D$2:$CX$500,COLUMNS($J88:CG88)+9,FALSE))</f>
        <v/>
      </c>
      <c r="CH88" t="str">
        <f>IF(ISBLANK(VLOOKUP($C88&amp;$D88&amp;$G88,Setup!$D$2:$CX$500,COLUMNS($J88:CH88)+9,FALSE)),"",VLOOKUP($C88&amp;$D88&amp;$G88,Setup!$D$2:$CX$500,COLUMNS($J88:CH88)+9,FALSE))</f>
        <v/>
      </c>
      <c r="CI88" t="str">
        <f>IF(ISBLANK(VLOOKUP($C88&amp;$D88&amp;$G88,Setup!$D$2:$CX$500,COLUMNS($J88:CI88)+9,FALSE)),"",VLOOKUP($C88&amp;$D88&amp;$G88,Setup!$D$2:$CX$500,COLUMNS($J88:CI88)+9,FALSE))</f>
        <v/>
      </c>
      <c r="CJ88" t="str">
        <f>IF(ISBLANK(VLOOKUP($C88&amp;$D88&amp;$G88,Setup!$D$2:$CX$500,COLUMNS($J88:CJ88)+9,FALSE)),"",VLOOKUP($C88&amp;$D88&amp;$G88,Setup!$D$2:$CX$500,COLUMNS($J88:CJ88)+9,FALSE))</f>
        <v/>
      </c>
      <c r="CK88" t="str">
        <f>IF(ISBLANK(VLOOKUP($C88&amp;$D88&amp;$G88,Setup!$D$2:$CX$500,COLUMNS($J88:CK88)+9,FALSE)),"",VLOOKUP($C88&amp;$D88&amp;$G88,Setup!$D$2:$CX$500,COLUMNS($J88:CK88)+9,FALSE))</f>
        <v/>
      </c>
      <c r="CL88" t="str">
        <f>IF(ISBLANK(VLOOKUP($C88&amp;$D88&amp;$G88,Setup!$D$2:$CX$500,COLUMNS($J88:CL88)+9,FALSE)),"",VLOOKUP($C88&amp;$D88&amp;$G88,Setup!$D$2:$CX$500,COLUMNS($J88:CL88)+9,FALSE))</f>
        <v/>
      </c>
      <c r="CM88" t="str">
        <f>IF(ISBLANK(VLOOKUP($C88&amp;$D88&amp;$G88,Setup!$D$2:$CX$500,COLUMNS($J88:CM88)+9,FALSE)),"",VLOOKUP($C88&amp;$D88&amp;$G88,Setup!$D$2:$CX$500,COLUMNS($J88:CM88)+9,FALSE))</f>
        <v/>
      </c>
      <c r="CN88" t="str">
        <f>IF(ISBLANK(VLOOKUP($C88&amp;$D88&amp;$G88,Setup!$D$2:$CX$500,COLUMNS($J88:CN88)+9,FALSE)),"",VLOOKUP($C88&amp;$D88&amp;$G88,Setup!$D$2:$CX$500,COLUMNS($J88:CN88)+9,FALSE))</f>
        <v/>
      </c>
      <c r="CO88" t="str">
        <f>IF(ISBLANK(VLOOKUP($C88&amp;$D88&amp;$G88,Setup!$D$2:$CX$500,COLUMNS($J88:CO88)+9,FALSE)),"",VLOOKUP($C88&amp;$D88&amp;$G88,Setup!$D$2:$CX$500,COLUMNS($J88:CO88)+9,FALSE))</f>
        <v/>
      </c>
      <c r="CP88" t="str">
        <f>IF(ISBLANK(VLOOKUP($C88&amp;$D88&amp;$G88,Setup!$D$2:$CX$500,COLUMNS($J88:CP88)+9,FALSE)),"",VLOOKUP($C88&amp;$D88&amp;$G88,Setup!$D$2:$CX$500,COLUMNS($J88:CP88)+9,FALSE))</f>
        <v/>
      </c>
      <c r="CQ88" t="str">
        <f>IF(ISBLANK(VLOOKUP($C88&amp;$D88&amp;$G88,Setup!$D$2:$CX$500,COLUMNS($J88:CQ88)+9,FALSE)),"",VLOOKUP($C88&amp;$D88&amp;$G88,Setup!$D$2:$CX$500,COLUMNS($J88:CQ88)+9,FALSE))</f>
        <v/>
      </c>
      <c r="CR88" t="str">
        <f>IF(ISBLANK(VLOOKUP($C88&amp;$D88&amp;$G88,Setup!$D$2:$CX$500,COLUMNS($J88:CR88)+9,FALSE)),"",VLOOKUP($C88&amp;$D88&amp;$G88,Setup!$D$2:$CX$500,COLUMNS($J88:CR88)+9,FALSE))</f>
        <v/>
      </c>
      <c r="CS88" t="str">
        <f>IF(ISBLANK(VLOOKUP($C88&amp;$D88&amp;$G88,Setup!$D$2:$CX$500,COLUMNS($J88:CS88)+9,FALSE)),"",VLOOKUP($C88&amp;$D88&amp;$G88,Setup!$D$2:$CX$500,COLUMNS($J88:CS88)+9,FALSE))</f>
        <v/>
      </c>
      <c r="CT88" t="str">
        <f>IF(ISBLANK(VLOOKUP($C88&amp;$D88&amp;$G88,Setup!$D$2:$CX$500,COLUMNS($J88:CT88)+9,FALSE)),"",VLOOKUP($C88&amp;$D88&amp;$G88,Setup!$D$2:$CX$500,COLUMNS($J88:CT88)+9,FALSE))</f>
        <v/>
      </c>
      <c r="CU88" t="str">
        <f>IF(ISBLANK(VLOOKUP($C88&amp;$D88&amp;$G88,Setup!$D$2:$CX$500,COLUMNS($J88:CU88)+9,FALSE)),"",VLOOKUP($C88&amp;$D88&amp;$G88,Setup!$D$2:$CX$500,COLUMNS($J88:CU88)+9,FALSE))</f>
        <v/>
      </c>
    </row>
    <row r="89" spans="1:99" x14ac:dyDescent="0.25">
      <c r="A89" t="s">
        <v>515</v>
      </c>
      <c r="B89" t="s">
        <v>156</v>
      </c>
      <c r="C89" s="1" t="s">
        <v>25</v>
      </c>
      <c r="D89" s="1" t="s">
        <v>235</v>
      </c>
      <c r="E89" s="1" t="s">
        <v>649</v>
      </c>
      <c r="F89" s="1" t="s">
        <v>234</v>
      </c>
      <c r="G89" s="1" t="s">
        <v>29</v>
      </c>
      <c r="H89" s="1" t="s">
        <v>650</v>
      </c>
      <c r="I89" s="1" t="s">
        <v>497</v>
      </c>
      <c r="J89" t="str">
        <f>IF(ISBLANK(VLOOKUP($C89&amp;$D89&amp;$G89,Setup!$D$2:$CX$500,COLUMNS($J89:J89)+9,FALSE)),"",VLOOKUP($C89&amp;$D89&amp;$G89,Setup!$D$2:$CX$500,COLUMNS($J89:J89)+9,FALSE))</f>
        <v>Cash</v>
      </c>
      <c r="K89" t="str">
        <f>IF(ISBLANK(VLOOKUP($C89&amp;$D89&amp;$G89,Setup!$D$2:$CX$500,COLUMNS($J89:K89)+9,FALSE)),"",VLOOKUP($C89&amp;$D89&amp;$G89,Setup!$D$2:$CX$500,COLUMNS($J89:K89)+9,FALSE))</f>
        <v>Select and Credit</v>
      </c>
      <c r="L89" t="str">
        <f>IF(ISBLANK(VLOOKUP($C89&amp;$D89&amp;$G89,Setup!$D$2:$CX$500,COLUMNS($J89:L89)+9,FALSE)),"",VLOOKUP($C89&amp;$D89&amp;$G89,Setup!$D$2:$CX$500,COLUMNS($J89:L89)+9,FALSE))</f>
        <v>Annual Fee Credit</v>
      </c>
      <c r="M89" t="str">
        <f>IF(ISBLANK(VLOOKUP($C89&amp;$D89&amp;$G89,Setup!$D$2:$CX$500,COLUMNS($J89:M89)+9,FALSE)),"",VLOOKUP($C89&amp;$D89&amp;$G89,Setup!$D$2:$CX$500,COLUMNS($J89:M89)+9,FALSE))</f>
        <v/>
      </c>
      <c r="N89" t="str">
        <f>IF(ISBLANK(VLOOKUP($C89&amp;$D89&amp;$G89,Setup!$D$2:$CX$500,COLUMNS($J89:N89)+9,FALSE)),"",VLOOKUP($C89&amp;$D89&amp;$G89,Setup!$D$2:$CX$500,COLUMNS($J89:N89)+9,FALSE))</f>
        <v/>
      </c>
      <c r="O89" t="str">
        <f>IF(ISBLANK(VLOOKUP($C89&amp;$D89&amp;$G89,Setup!$D$2:$CX$500,COLUMNS($J89:O89)+9,FALSE)),"",VLOOKUP($C89&amp;$D89&amp;$G89,Setup!$D$2:$CX$500,COLUMNS($J89:O89)+9,FALSE))</f>
        <v/>
      </c>
      <c r="P89" t="str">
        <f>IF(ISBLANK(VLOOKUP($C89&amp;$D89&amp;$G89,Setup!$D$2:$CX$500,COLUMNS($J89:P89)+9,FALSE)),"",VLOOKUP($C89&amp;$D89&amp;$G89,Setup!$D$2:$CX$500,COLUMNS($J89:P89)+9,FALSE))</f>
        <v/>
      </c>
      <c r="Q89" t="str">
        <f>IF(ISBLANK(VLOOKUP($C89&amp;$D89&amp;$G89,Setup!$D$2:$CX$500,COLUMNS($J89:Q89)+9,FALSE)),"",VLOOKUP($C89&amp;$D89&amp;$G89,Setup!$D$2:$CX$500,COLUMNS($J89:Q89)+9,FALSE))</f>
        <v/>
      </c>
      <c r="R89" t="str">
        <f>IF(ISBLANK(VLOOKUP($C89&amp;$D89&amp;$G89,Setup!$D$2:$CX$500,COLUMNS($J89:R89)+9,FALSE)),"",VLOOKUP($C89&amp;$D89&amp;$G89,Setup!$D$2:$CX$500,COLUMNS($J89:R89)+9,FALSE))</f>
        <v/>
      </c>
      <c r="S89" t="str">
        <f>IF(ISBLANK(VLOOKUP($C89&amp;$D89&amp;$G89,Setup!$D$2:$CX$500,COLUMNS($J89:S89)+9,FALSE)),"",VLOOKUP($C89&amp;$D89&amp;$G89,Setup!$D$2:$CX$500,COLUMNS($J89:S89)+9,FALSE))</f>
        <v/>
      </c>
      <c r="T89" t="str">
        <f>IF(ISBLANK(VLOOKUP($C89&amp;$D89&amp;$G89,Setup!$D$2:$CX$500,COLUMNS($J89:T89)+9,FALSE)),"",VLOOKUP($C89&amp;$D89&amp;$G89,Setup!$D$2:$CX$500,COLUMNS($J89:T89)+9,FALSE))</f>
        <v>Travel</v>
      </c>
      <c r="U89" t="str">
        <f>IF(ISBLANK(VLOOKUP($C89&amp;$D89&amp;$G89,Setup!$D$2:$CX$500,COLUMNS($J89:U89)+9,FALSE)),"",VLOOKUP($C89&amp;$D89&amp;$G89,Setup!$D$2:$CX$500,COLUMNS($J89:U89)+9,FALSE))</f>
        <v>Points Transfer</v>
      </c>
      <c r="V89" t="str">
        <f>IF(ISBLANK(VLOOKUP($C89&amp;$D89&amp;$G89,Setup!$D$2:$CX$500,COLUMNS($J89:V89)+9,FALSE)),"",VLOOKUP($C89&amp;$D89&amp;$G89,Setup!$D$2:$CX$500,COLUMNS($J89:V89)+9,FALSE))</f>
        <v/>
      </c>
      <c r="W89" t="str">
        <f>IF(ISBLANK(VLOOKUP($C89&amp;$D89&amp;$G89,Setup!$D$2:$CX$500,COLUMNS($J89:W89)+9,FALSE)),"",VLOOKUP($C89&amp;$D89&amp;$G89,Setup!$D$2:$CX$500,COLUMNS($J89:W89)+9,FALSE))</f>
        <v/>
      </c>
      <c r="X89" t="str">
        <f>IF(ISBLANK(VLOOKUP($C89&amp;$D89&amp;$G89,Setup!$D$2:$CX$500,COLUMNS($J89:X89)+9,FALSE)),"",VLOOKUP($C89&amp;$D89&amp;$G89,Setup!$D$2:$CX$500,COLUMNS($J89:X89)+9,FALSE))</f>
        <v/>
      </c>
      <c r="Y89" t="str">
        <f>IF(ISBLANK(VLOOKUP($C89&amp;$D89&amp;$G89,Setup!$D$2:$CX$500,COLUMNS($J89:Y89)+9,FALSE)),"",VLOOKUP($C89&amp;$D89&amp;$G89,Setup!$D$2:$CX$500,COLUMNS($J89:Y89)+9,FALSE))</f>
        <v/>
      </c>
      <c r="Z89" t="str">
        <f>IF(ISBLANK(VLOOKUP($C89&amp;$D89&amp;$G89,Setup!$D$2:$CX$500,COLUMNS($J89:Z89)+9,FALSE)),"",VLOOKUP($C89&amp;$D89&amp;$G89,Setup!$D$2:$CX$500,COLUMNS($J89:Z89)+9,FALSE))</f>
        <v/>
      </c>
      <c r="AA89" t="str">
        <f>IF(ISBLANK(VLOOKUP($C89&amp;$D89&amp;$G89,Setup!$D$2:$CX$500,COLUMNS($J89:AA89)+9,FALSE)),"",VLOOKUP($C89&amp;$D89&amp;$G89,Setup!$D$2:$CX$500,COLUMNS($J89:AA89)+9,FALSE))</f>
        <v/>
      </c>
      <c r="AB89" t="str">
        <f>IF(ISBLANK(VLOOKUP($C89&amp;$D89&amp;$G89,Setup!$D$2:$CX$500,COLUMNS($J89:AB89)+9,FALSE)),"",VLOOKUP($C89&amp;$D89&amp;$G89,Setup!$D$2:$CX$500,COLUMNS($J89:AB89)+9,FALSE))</f>
        <v/>
      </c>
      <c r="AC89" t="str">
        <f>IF(ISBLANK(VLOOKUP($C89&amp;$D89&amp;$G89,Setup!$D$2:$CX$500,COLUMNS($J89:AC89)+9,FALSE)),"",VLOOKUP($C89&amp;$D89&amp;$G89,Setup!$D$2:$CX$500,COLUMNS($J89:AC89)+9,FALSE))</f>
        <v/>
      </c>
      <c r="AD89" t="str">
        <f>IF(ISBLANK(VLOOKUP($C89&amp;$D89&amp;$G89,Setup!$D$2:$CX$500,COLUMNS($J89:AD89)+9,FALSE)),"",VLOOKUP($C89&amp;$D89&amp;$G89,Setup!$D$2:$CX$500,COLUMNS($J89:AD89)+9,FALSE))</f>
        <v>Shop at Partners</v>
      </c>
      <c r="AE89" t="str">
        <f>IF(ISBLANK(VLOOKUP($C89&amp;$D89&amp;$G89,Setup!$D$2:$CX$500,COLUMNS($J89:AE89)+9,FALSE)),"",VLOOKUP($C89&amp;$D89&amp;$G89,Setup!$D$2:$CX$500,COLUMNS($J89:AE89)+9,FALSE))</f>
        <v>Shop with Points</v>
      </c>
      <c r="AF89" t="str">
        <f>IF(ISBLANK(VLOOKUP($C89&amp;$D89&amp;$G89,Setup!$D$2:$CX$500,COLUMNS($J89:AF89)+9,FALSE)),"",VLOOKUP($C89&amp;$D89&amp;$G89,Setup!$D$2:$CX$500,COLUMNS($J89:AF89)+9,FALSE))</f>
        <v>Instant Rewards</v>
      </c>
      <c r="AG89" t="str">
        <f>IF(ISBLANK(VLOOKUP($C89&amp;$D89&amp;$G89,Setup!$D$2:$CX$500,COLUMNS($J89:AG89)+9,FALSE)),"",VLOOKUP($C89&amp;$D89&amp;$G89,Setup!$D$2:$CX$500,COLUMNS($J89:AG89)+9,FALSE))</f>
        <v>SEE ALL »</v>
      </c>
      <c r="AH89" t="str">
        <f>IF(ISBLANK(VLOOKUP($C89&amp;$D89&amp;$G89,Setup!$D$2:$CX$500,COLUMNS($J89:AH89)+9,FALSE)),"",VLOOKUP($C89&amp;$D89&amp;$G89,Setup!$D$2:$CX$500,COLUMNS($J89:AH89)+9,FALSE))</f>
        <v/>
      </c>
      <c r="AI89" t="str">
        <f>IF(ISBLANK(VLOOKUP($C89&amp;$D89&amp;$G89,Setup!$D$2:$CX$500,COLUMNS($J89:AI89)+9,FALSE)),"",VLOOKUP($C89&amp;$D89&amp;$G89,Setup!$D$2:$CX$500,COLUMNS($J89:AI89)+9,FALSE))</f>
        <v/>
      </c>
      <c r="AJ89" t="str">
        <f>IF(ISBLANK(VLOOKUP($C89&amp;$D89&amp;$G89,Setup!$D$2:$CX$500,COLUMNS($J89:AJ89)+9,FALSE)),"",VLOOKUP($C89&amp;$D89&amp;$G89,Setup!$D$2:$CX$500,COLUMNS($J89:AJ89)+9,FALSE))</f>
        <v/>
      </c>
      <c r="AK89" t="str">
        <f>IF(ISBLANK(VLOOKUP($C89&amp;$D89&amp;$G89,Setup!$D$2:$CX$500,COLUMNS($J89:AK89)+9,FALSE)),"",VLOOKUP($C89&amp;$D89&amp;$G89,Setup!$D$2:$CX$500,COLUMNS($J89:AK89)+9,FALSE))</f>
        <v/>
      </c>
      <c r="AL89" t="str">
        <f>IF(ISBLANK(VLOOKUP($C89&amp;$D89&amp;$G89,Setup!$D$2:$CX$500,COLUMNS($J89:AL89)+9,FALSE)),"",VLOOKUP($C89&amp;$D89&amp;$G89,Setup!$D$2:$CX$500,COLUMNS($J89:AL89)+9,FALSE))</f>
        <v/>
      </c>
      <c r="AM89" t="str">
        <f>IF(ISBLANK(VLOOKUP($C89&amp;$D89&amp;$G89,Setup!$D$2:$CX$500,COLUMNS($J89:AM89)+9,FALSE)),"",VLOOKUP($C89&amp;$D89&amp;$G89,Setup!$D$2:$CX$500,COLUMNS($J89:AM89)+9,FALSE))</f>
        <v/>
      </c>
      <c r="AN89" t="str">
        <f>IF(ISBLANK(VLOOKUP($C89&amp;$D89&amp;$G89,Setup!$D$2:$CX$500,COLUMNS($J89:AN89)+9,FALSE)),"",VLOOKUP($C89&amp;$D89&amp;$G89,Setup!$D$2:$CX$500,COLUMNS($J89:AN89)+9,FALSE))</f>
        <v>Offers and Privileges</v>
      </c>
      <c r="AO89" t="str">
        <f>IF(ISBLANK(VLOOKUP($C89&amp;$D89&amp;$G89,Setup!$D$2:$CX$500,COLUMNS($J89:AO89)+9,FALSE)),"",VLOOKUP($C89&amp;$D89&amp;$G89,Setup!$D$2:$CX$500,COLUMNS($J89:AO89)+9,FALSE))</f>
        <v>Citi World Privileges</v>
      </c>
      <c r="AP89" t="str">
        <f>IF(ISBLANK(VLOOKUP($C89&amp;$D89&amp;$G89,Setup!$D$2:$CX$500,COLUMNS($J89:AP89)+9,FALSE)),"",VLOOKUP($C89&amp;$D89&amp;$G89,Setup!$D$2:$CX$500,COLUMNS($J89:AP89)+9,FALSE))</f>
        <v>Local Offers</v>
      </c>
      <c r="AQ89" t="str">
        <f>IF(ISBLANK(VLOOKUP($C89&amp;$D89&amp;$G89,Setup!$D$2:$CX$500,COLUMNS($J89:AQ89)+9,FALSE)),"",VLOOKUP($C89&amp;$D89&amp;$G89,Setup!$D$2:$CX$500,COLUMNS($J89:AQ89)+9,FALSE))</f>
        <v>SEE ALL »</v>
      </c>
      <c r="AR89" t="str">
        <f>IF(ISBLANK(VLOOKUP($C89&amp;$D89&amp;$G89,Setup!$D$2:$CX$500,COLUMNS($J89:AR89)+9,FALSE)),"",VLOOKUP($C89&amp;$D89&amp;$G89,Setup!$D$2:$CX$500,COLUMNS($J89:AR89)+9,FALSE))</f>
        <v/>
      </c>
      <c r="AS89" t="str">
        <f>IF(ISBLANK(VLOOKUP($C89&amp;$D89&amp;$G89,Setup!$D$2:$CX$500,COLUMNS($J89:AS89)+9,FALSE)),"",VLOOKUP($C89&amp;$D89&amp;$G89,Setup!$D$2:$CX$500,COLUMNS($J89:AS89)+9,FALSE))</f>
        <v/>
      </c>
      <c r="AT89" t="str">
        <f>IF(ISBLANK(VLOOKUP($C89&amp;$D89&amp;$G89,Setup!$D$2:$CX$500,COLUMNS($J89:AT89)+9,FALSE)),"",VLOOKUP($C89&amp;$D89&amp;$G89,Setup!$D$2:$CX$500,COLUMNS($J89:AT89)+9,FALSE))</f>
        <v/>
      </c>
      <c r="AU89" t="str">
        <f>IF(ISBLANK(VLOOKUP($C89&amp;$D89&amp;$G89,Setup!$D$2:$CX$500,COLUMNS($J89:AU89)+9,FALSE)),"",VLOOKUP($C89&amp;$D89&amp;$G89,Setup!$D$2:$CX$500,COLUMNS($J89:AU89)+9,FALSE))</f>
        <v/>
      </c>
      <c r="AV89" t="str">
        <f>IF(ISBLANK(VLOOKUP($C89&amp;$D89&amp;$G89,Setup!$D$2:$CX$500,COLUMNS($J89:AV89)+9,FALSE)),"",VLOOKUP($C89&amp;$D89&amp;$G89,Setup!$D$2:$CX$500,COLUMNS($J89:AV89)+9,FALSE))</f>
        <v/>
      </c>
      <c r="AW89" t="str">
        <f>IF(ISBLANK(VLOOKUP($C89&amp;$D89&amp;$G89,Setup!$D$2:$CX$500,COLUMNS($J89:AW89)+9,FALSE)),"",VLOOKUP($C89&amp;$D89&amp;$G89,Setup!$D$2:$CX$500,COLUMNS($J89:AW89)+9,FALSE))</f>
        <v/>
      </c>
      <c r="AX89" t="str">
        <f>IF(ISBLANK(VLOOKUP($C89&amp;$D89&amp;$G89,Setup!$D$2:$CX$500,COLUMNS($J89:AX89)+9,FALSE)),"",VLOOKUP($C89&amp;$D89&amp;$G89,Setup!$D$2:$CX$500,COLUMNS($J89:AX89)+9,FALSE))</f>
        <v/>
      </c>
      <c r="AY89" t="str">
        <f>IF(ISBLANK(VLOOKUP($C89&amp;$D89&amp;$G89,Setup!$D$2:$CX$500,COLUMNS($J89:AY89)+9,FALSE)),"",VLOOKUP($C89&amp;$D89&amp;$G89,Setup!$D$2:$CX$500,COLUMNS($J89:AY89)+9,FALSE))</f>
        <v/>
      </c>
      <c r="AZ89" t="str">
        <f>IF(ISBLANK(VLOOKUP($C89&amp;$D89&amp;$G89,Setup!$D$2:$CX$500,COLUMNS($J89:AZ89)+9,FALSE)),"",VLOOKUP($C89&amp;$D89&amp;$G89,Setup!$D$2:$CX$500,COLUMNS($J89:AZ89)+9,FALSE))</f>
        <v/>
      </c>
      <c r="BA89" t="str">
        <f>IF(ISBLANK(VLOOKUP($C89&amp;$D89&amp;$G89,Setup!$D$2:$CX$500,COLUMNS($J89:BA89)+9,FALSE)),"",VLOOKUP($C89&amp;$D89&amp;$G89,Setup!$D$2:$CX$500,COLUMNS($J89:BA89)+9,FALSE))</f>
        <v/>
      </c>
      <c r="BB89" t="str">
        <f>IF(ISBLANK(VLOOKUP($C89&amp;$D89&amp;$G89,Setup!$D$2:$CX$500,COLUMNS($J89:BB89)+9,FALSE)),"",VLOOKUP($C89&amp;$D89&amp;$G89,Setup!$D$2:$CX$500,COLUMNS($J89:BB89)+9,FALSE))</f>
        <v/>
      </c>
      <c r="BC89" t="str">
        <f>IF(ISBLANK(VLOOKUP($C89&amp;$D89&amp;$G89,Setup!$D$2:$CX$500,COLUMNS($J89:BC89)+9,FALSE)),"",VLOOKUP($C89&amp;$D89&amp;$G89,Setup!$D$2:$CX$500,COLUMNS($J89:BC89)+9,FALSE))</f>
        <v/>
      </c>
      <c r="BD89" t="str">
        <f>IF(ISBLANK(VLOOKUP($C89&amp;$D89&amp;$G89,Setup!$D$2:$CX$500,COLUMNS($J89:BD89)+9,FALSE)),"",VLOOKUP($C89&amp;$D89&amp;$G89,Setup!$D$2:$CX$500,COLUMNS($J89:BD89)+9,FALSE))</f>
        <v/>
      </c>
      <c r="BE89" t="str">
        <f>IF(ISBLANK(VLOOKUP($C89&amp;$D89&amp;$G89,Setup!$D$2:$CX$500,COLUMNS($J89:BE89)+9,FALSE)),"",VLOOKUP($C89&amp;$D89&amp;$G89,Setup!$D$2:$CX$500,COLUMNS($J89:BE89)+9,FALSE))</f>
        <v/>
      </c>
      <c r="BF89" t="str">
        <f>IF(ISBLANK(VLOOKUP($C89&amp;$D89&amp;$G89,Setup!$D$2:$CX$500,COLUMNS($J89:BF89)+9,FALSE)),"",VLOOKUP($C89&amp;$D89&amp;$G89,Setup!$D$2:$CX$500,COLUMNS($J89:BF89)+9,FALSE))</f>
        <v/>
      </c>
      <c r="BG89" t="str">
        <f>IF(ISBLANK(VLOOKUP($C89&amp;$D89&amp;$G89,Setup!$D$2:$CX$500,COLUMNS($J89:BG89)+9,FALSE)),"",VLOOKUP($C89&amp;$D89&amp;$G89,Setup!$D$2:$CX$500,COLUMNS($J89:BG89)+9,FALSE))</f>
        <v/>
      </c>
      <c r="BH89" t="str">
        <f>IF(ISBLANK(VLOOKUP($C89&amp;$D89&amp;$G89,Setup!$D$2:$CX$500,COLUMNS($J89:BH89)+9,FALSE)),"",VLOOKUP($C89&amp;$D89&amp;$G89,Setup!$D$2:$CX$500,COLUMNS($J89:BH89)+9,FALSE))</f>
        <v/>
      </c>
      <c r="BI89" t="str">
        <f>IF(ISBLANK(VLOOKUP($C89&amp;$D89&amp;$G89,Setup!$D$2:$CX$500,COLUMNS($J89:BI89)+9,FALSE)),"",VLOOKUP($C89&amp;$D89&amp;$G89,Setup!$D$2:$CX$500,COLUMNS($J89:BI89)+9,FALSE))</f>
        <v/>
      </c>
      <c r="BJ89" t="str">
        <f>IF(ISBLANK(VLOOKUP($C89&amp;$D89&amp;$G89,Setup!$D$2:$CX$500,COLUMNS($J89:BJ89)+9,FALSE)),"",VLOOKUP($C89&amp;$D89&amp;$G89,Setup!$D$2:$CX$500,COLUMNS($J89:BJ89)+9,FALSE))</f>
        <v/>
      </c>
      <c r="BK89" t="str">
        <f>IF(ISBLANK(VLOOKUP($C89&amp;$D89&amp;$G89,Setup!$D$2:$CX$500,COLUMNS($J89:BK89)+9,FALSE)),"",VLOOKUP($C89&amp;$D89&amp;$G89,Setup!$D$2:$CX$500,COLUMNS($J89:BK89)+9,FALSE))</f>
        <v/>
      </c>
      <c r="BL89" t="str">
        <f>IF(ISBLANK(VLOOKUP($C89&amp;$D89&amp;$G89,Setup!$D$2:$CX$500,COLUMNS($J89:BL89)+9,FALSE)),"",VLOOKUP($C89&amp;$D89&amp;$G89,Setup!$D$2:$CX$500,COLUMNS($J89:BL89)+9,FALSE))</f>
        <v/>
      </c>
      <c r="BM89" t="str">
        <f>IF(ISBLANK(VLOOKUP($C89&amp;$D89&amp;$G89,Setup!$D$2:$CX$500,COLUMNS($J89:BM89)+9,FALSE)),"",VLOOKUP($C89&amp;$D89&amp;$G89,Setup!$D$2:$CX$500,COLUMNS($J89:BM89)+9,FALSE))</f>
        <v/>
      </c>
      <c r="BN89" t="str">
        <f>IF(ISBLANK(VLOOKUP($C89&amp;$D89&amp;$G89,Setup!$D$2:$CX$500,COLUMNS($J89:BN89)+9,FALSE)),"",VLOOKUP($C89&amp;$D89&amp;$G89,Setup!$D$2:$CX$500,COLUMNS($J89:BN89)+9,FALSE))</f>
        <v/>
      </c>
      <c r="BO89" t="str">
        <f>IF(ISBLANK(VLOOKUP($C89&amp;$D89&amp;$G89,Setup!$D$2:$CX$500,COLUMNS($J89:BO89)+9,FALSE)),"",VLOOKUP($C89&amp;$D89&amp;$G89,Setup!$D$2:$CX$500,COLUMNS($J89:BO89)+9,FALSE))</f>
        <v/>
      </c>
      <c r="BP89" t="str">
        <f>IF(ISBLANK(VLOOKUP($C89&amp;$D89&amp;$G89,Setup!$D$2:$CX$500,COLUMNS($J89:BP89)+9,FALSE)),"",VLOOKUP($C89&amp;$D89&amp;$G89,Setup!$D$2:$CX$500,COLUMNS($J89:BP89)+9,FALSE))</f>
        <v/>
      </c>
      <c r="BQ89" t="str">
        <f>IF(ISBLANK(VLOOKUP($C89&amp;$D89&amp;$G89,Setup!$D$2:$CX$500,COLUMNS($J89:BQ89)+9,FALSE)),"",VLOOKUP($C89&amp;$D89&amp;$G89,Setup!$D$2:$CX$500,COLUMNS($J89:BQ89)+9,FALSE))</f>
        <v/>
      </c>
      <c r="BR89" t="str">
        <f>IF(ISBLANK(VLOOKUP($C89&amp;$D89&amp;$G89,Setup!$D$2:$CX$500,COLUMNS($J89:BR89)+9,FALSE)),"",VLOOKUP($C89&amp;$D89&amp;$G89,Setup!$D$2:$CX$500,COLUMNS($J89:BR89)+9,FALSE))</f>
        <v/>
      </c>
      <c r="BS89" t="str">
        <f>IF(ISBLANK(VLOOKUP($C89&amp;$D89&amp;$G89,Setup!$D$2:$CX$500,COLUMNS($J89:BS89)+9,FALSE)),"",VLOOKUP($C89&amp;$D89&amp;$G89,Setup!$D$2:$CX$500,COLUMNS($J89:BS89)+9,FALSE))</f>
        <v/>
      </c>
      <c r="BT89" t="str">
        <f>IF(ISBLANK(VLOOKUP($C89&amp;$D89&amp;$G89,Setup!$D$2:$CX$500,COLUMNS($J89:BT89)+9,FALSE)),"",VLOOKUP($C89&amp;$D89&amp;$G89,Setup!$D$2:$CX$500,COLUMNS($J89:BT89)+9,FALSE))</f>
        <v/>
      </c>
      <c r="BU89" t="str">
        <f>IF(ISBLANK(VLOOKUP($C89&amp;$D89&amp;$G89,Setup!$D$2:$CX$500,COLUMNS($J89:BU89)+9,FALSE)),"",VLOOKUP($C89&amp;$D89&amp;$G89,Setup!$D$2:$CX$500,COLUMNS($J89:BU89)+9,FALSE))</f>
        <v/>
      </c>
      <c r="BV89" t="str">
        <f>IF(ISBLANK(VLOOKUP($C89&amp;$D89&amp;$G89,Setup!$D$2:$CX$500,COLUMNS($J89:BV89)+9,FALSE)),"",VLOOKUP($C89&amp;$D89&amp;$G89,Setup!$D$2:$CX$500,COLUMNS($J89:BV89)+9,FALSE))</f>
        <v/>
      </c>
      <c r="BW89" t="str">
        <f>IF(ISBLANK(VLOOKUP($C89&amp;$D89&amp;$G89,Setup!$D$2:$CX$500,COLUMNS($J89:BW89)+9,FALSE)),"",VLOOKUP($C89&amp;$D89&amp;$G89,Setup!$D$2:$CX$500,COLUMNS($J89:BW89)+9,FALSE))</f>
        <v/>
      </c>
      <c r="BX89" t="str">
        <f>IF(ISBLANK(VLOOKUP($C89&amp;$D89&amp;$G89,Setup!$D$2:$CX$500,COLUMNS($J89:BX89)+9,FALSE)),"",VLOOKUP($C89&amp;$D89&amp;$G89,Setup!$D$2:$CX$500,COLUMNS($J89:BX89)+9,FALSE))</f>
        <v/>
      </c>
      <c r="BY89" t="str">
        <f>IF(ISBLANK(VLOOKUP($C89&amp;$D89&amp;$G89,Setup!$D$2:$CX$500,COLUMNS($J89:BY89)+9,FALSE)),"",VLOOKUP($C89&amp;$D89&amp;$G89,Setup!$D$2:$CX$500,COLUMNS($J89:BY89)+9,FALSE))</f>
        <v/>
      </c>
      <c r="BZ89" t="str">
        <f>IF(ISBLANK(VLOOKUP($C89&amp;$D89&amp;$G89,Setup!$D$2:$CX$500,COLUMNS($J89:BZ89)+9,FALSE)),"",VLOOKUP($C89&amp;$D89&amp;$G89,Setup!$D$2:$CX$500,COLUMNS($J89:BZ89)+9,FALSE))</f>
        <v/>
      </c>
      <c r="CA89" t="str">
        <f>IF(ISBLANK(VLOOKUP($C89&amp;$D89&amp;$G89,Setup!$D$2:$CX$500,COLUMNS($J89:CA89)+9,FALSE)),"",VLOOKUP($C89&amp;$D89&amp;$G89,Setup!$D$2:$CX$500,COLUMNS($J89:CA89)+9,FALSE))</f>
        <v/>
      </c>
      <c r="CB89" t="str">
        <f>IF(ISBLANK(VLOOKUP($C89&amp;$D89&amp;$G89,Setup!$D$2:$CX$500,COLUMNS($J89:CB89)+9,FALSE)),"",VLOOKUP($C89&amp;$D89&amp;$G89,Setup!$D$2:$CX$500,COLUMNS($J89:CB89)+9,FALSE))</f>
        <v/>
      </c>
      <c r="CC89" t="str">
        <f>IF(ISBLANK(VLOOKUP($C89&amp;$D89&amp;$G89,Setup!$D$2:$CX$500,COLUMNS($J89:CC89)+9,FALSE)),"",VLOOKUP($C89&amp;$D89&amp;$G89,Setup!$D$2:$CX$500,COLUMNS($J89:CC89)+9,FALSE))</f>
        <v/>
      </c>
      <c r="CD89" t="str">
        <f>IF(ISBLANK(VLOOKUP($C89&amp;$D89&amp;$G89,Setup!$D$2:$CX$500,COLUMNS($J89:CD89)+9,FALSE)),"",VLOOKUP($C89&amp;$D89&amp;$G89,Setup!$D$2:$CX$500,COLUMNS($J89:CD89)+9,FALSE))</f>
        <v/>
      </c>
      <c r="CE89" t="str">
        <f>IF(ISBLANK(VLOOKUP($C89&amp;$D89&amp;$G89,Setup!$D$2:$CX$500,COLUMNS($J89:CE89)+9,FALSE)),"",VLOOKUP($C89&amp;$D89&amp;$G89,Setup!$D$2:$CX$500,COLUMNS($J89:CE89)+9,FALSE))</f>
        <v/>
      </c>
      <c r="CF89" t="str">
        <f>IF(ISBLANK(VLOOKUP($C89&amp;$D89&amp;$G89,Setup!$D$2:$CX$500,COLUMNS($J89:CF89)+9,FALSE)),"",VLOOKUP($C89&amp;$D89&amp;$G89,Setup!$D$2:$CX$500,COLUMNS($J89:CF89)+9,FALSE))</f>
        <v/>
      </c>
      <c r="CG89" t="str">
        <f>IF(ISBLANK(VLOOKUP($C89&amp;$D89&amp;$G89,Setup!$D$2:$CX$500,COLUMNS($J89:CG89)+9,FALSE)),"",VLOOKUP($C89&amp;$D89&amp;$G89,Setup!$D$2:$CX$500,COLUMNS($J89:CG89)+9,FALSE))</f>
        <v/>
      </c>
      <c r="CH89" t="str">
        <f>IF(ISBLANK(VLOOKUP($C89&amp;$D89&amp;$G89,Setup!$D$2:$CX$500,COLUMNS($J89:CH89)+9,FALSE)),"",VLOOKUP($C89&amp;$D89&amp;$G89,Setup!$D$2:$CX$500,COLUMNS($J89:CH89)+9,FALSE))</f>
        <v/>
      </c>
      <c r="CI89" t="str">
        <f>IF(ISBLANK(VLOOKUP($C89&amp;$D89&amp;$G89,Setup!$D$2:$CX$500,COLUMNS($J89:CI89)+9,FALSE)),"",VLOOKUP($C89&amp;$D89&amp;$G89,Setup!$D$2:$CX$500,COLUMNS($J89:CI89)+9,FALSE))</f>
        <v/>
      </c>
      <c r="CJ89" t="str">
        <f>IF(ISBLANK(VLOOKUP($C89&amp;$D89&amp;$G89,Setup!$D$2:$CX$500,COLUMNS($J89:CJ89)+9,FALSE)),"",VLOOKUP($C89&amp;$D89&amp;$G89,Setup!$D$2:$CX$500,COLUMNS($J89:CJ89)+9,FALSE))</f>
        <v/>
      </c>
      <c r="CK89" t="str">
        <f>IF(ISBLANK(VLOOKUP($C89&amp;$D89&amp;$G89,Setup!$D$2:$CX$500,COLUMNS($J89:CK89)+9,FALSE)),"",VLOOKUP($C89&amp;$D89&amp;$G89,Setup!$D$2:$CX$500,COLUMNS($J89:CK89)+9,FALSE))</f>
        <v/>
      </c>
      <c r="CL89" t="str">
        <f>IF(ISBLANK(VLOOKUP($C89&amp;$D89&amp;$G89,Setup!$D$2:$CX$500,COLUMNS($J89:CL89)+9,FALSE)),"",VLOOKUP($C89&amp;$D89&amp;$G89,Setup!$D$2:$CX$500,COLUMNS($J89:CL89)+9,FALSE))</f>
        <v/>
      </c>
      <c r="CM89" t="str">
        <f>IF(ISBLANK(VLOOKUP($C89&amp;$D89&amp;$G89,Setup!$D$2:$CX$500,COLUMNS($J89:CM89)+9,FALSE)),"",VLOOKUP($C89&amp;$D89&amp;$G89,Setup!$D$2:$CX$500,COLUMNS($J89:CM89)+9,FALSE))</f>
        <v/>
      </c>
      <c r="CN89" t="str">
        <f>IF(ISBLANK(VLOOKUP($C89&amp;$D89&amp;$G89,Setup!$D$2:$CX$500,COLUMNS($J89:CN89)+9,FALSE)),"",VLOOKUP($C89&amp;$D89&amp;$G89,Setup!$D$2:$CX$500,COLUMNS($J89:CN89)+9,FALSE))</f>
        <v/>
      </c>
      <c r="CO89" t="str">
        <f>IF(ISBLANK(VLOOKUP($C89&amp;$D89&amp;$G89,Setup!$D$2:$CX$500,COLUMNS($J89:CO89)+9,FALSE)),"",VLOOKUP($C89&amp;$D89&amp;$G89,Setup!$D$2:$CX$500,COLUMNS($J89:CO89)+9,FALSE))</f>
        <v/>
      </c>
      <c r="CP89" t="str">
        <f>IF(ISBLANK(VLOOKUP($C89&amp;$D89&amp;$G89,Setup!$D$2:$CX$500,COLUMNS($J89:CP89)+9,FALSE)),"",VLOOKUP($C89&amp;$D89&amp;$G89,Setup!$D$2:$CX$500,COLUMNS($J89:CP89)+9,FALSE))</f>
        <v/>
      </c>
      <c r="CQ89" t="str">
        <f>IF(ISBLANK(VLOOKUP($C89&amp;$D89&amp;$G89,Setup!$D$2:$CX$500,COLUMNS($J89:CQ89)+9,FALSE)),"",VLOOKUP($C89&amp;$D89&amp;$G89,Setup!$D$2:$CX$500,COLUMNS($J89:CQ89)+9,FALSE))</f>
        <v/>
      </c>
      <c r="CR89" t="str">
        <f>IF(ISBLANK(VLOOKUP($C89&amp;$D89&amp;$G89,Setup!$D$2:$CX$500,COLUMNS($J89:CR89)+9,FALSE)),"",VLOOKUP($C89&amp;$D89&amp;$G89,Setup!$D$2:$CX$500,COLUMNS($J89:CR89)+9,FALSE))</f>
        <v/>
      </c>
      <c r="CS89" t="str">
        <f>IF(ISBLANK(VLOOKUP($C89&amp;$D89&amp;$G89,Setup!$D$2:$CX$500,COLUMNS($J89:CS89)+9,FALSE)),"",VLOOKUP($C89&amp;$D89&amp;$G89,Setup!$D$2:$CX$500,COLUMNS($J89:CS89)+9,FALSE))</f>
        <v/>
      </c>
      <c r="CT89" t="str">
        <f>IF(ISBLANK(VLOOKUP($C89&amp;$D89&amp;$G89,Setup!$D$2:$CX$500,COLUMNS($J89:CT89)+9,FALSE)),"",VLOOKUP($C89&amp;$D89&amp;$G89,Setup!$D$2:$CX$500,COLUMNS($J89:CT89)+9,FALSE))</f>
        <v/>
      </c>
      <c r="CU89" t="str">
        <f>IF(ISBLANK(VLOOKUP($C89&amp;$D89&amp;$G89,Setup!$D$2:$CX$500,COLUMNS($J89:CU89)+9,FALSE)),"",VLOOKUP($C89&amp;$D89&amp;$G89,Setup!$D$2:$CX$500,COLUMNS($J89:CU89)+9,FALSE))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B3" sqref="B3:B83"/>
    </sheetView>
  </sheetViews>
  <sheetFormatPr defaultRowHeight="15" x14ac:dyDescent="0.25"/>
  <cols>
    <col min="1" max="1" width="24.425781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22.8554687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25">
      <c r="A2" t="s">
        <v>248</v>
      </c>
      <c r="B2" t="s">
        <v>2</v>
      </c>
      <c r="C2" s="1" t="s">
        <v>16</v>
      </c>
      <c r="D2" s="1" t="s">
        <v>181</v>
      </c>
      <c r="E2" s="1" t="s">
        <v>651</v>
      </c>
      <c r="F2" s="1" t="s">
        <v>177</v>
      </c>
      <c r="G2" s="1" t="s">
        <v>29</v>
      </c>
      <c r="H2" s="1" t="s">
        <v>652</v>
      </c>
      <c r="I2" s="1" t="s">
        <v>531</v>
      </c>
      <c r="J2" t="str">
        <f>IF(ISBLANK(VLOOKUP($C2&amp;$D2&amp;$G2,Setup!$D$2:$CX$500,COLUMNS($B2:B2)+3,FALSE)),"",VLOOKUP($C2&amp;$D2&amp;$G2,Setup!$D$2:$CX$500,COLUMNS($B2:B2)+3,FALSE))</f>
        <v>My Order History</v>
      </c>
      <c r="K2" t="str">
        <f>IF(ISBLANK(VLOOKUP($C2&amp;$D2&amp;$G2,Setup!$D$2:$CX$500,COLUMNS($B2:C2)+3,FALSE)),"",VLOOKUP($C2&amp;$D2&amp;$G2,Setup!$D$2:$CX$500,COLUMNS($B2:C2)+3,FALSE))</f>
        <v>My Order History</v>
      </c>
    </row>
    <row r="3" spans="1:11" x14ac:dyDescent="0.25">
      <c r="A3" t="s">
        <v>248</v>
      </c>
      <c r="B3" t="s">
        <v>156</v>
      </c>
      <c r="C3" s="1" t="s">
        <v>16</v>
      </c>
      <c r="D3" s="1" t="s">
        <v>180</v>
      </c>
      <c r="E3" s="1" t="s">
        <v>653</v>
      </c>
      <c r="F3" s="1" t="s">
        <v>177</v>
      </c>
      <c r="G3" s="1" t="s">
        <v>29</v>
      </c>
      <c r="H3" s="1" t="s">
        <v>654</v>
      </c>
      <c r="I3" s="1" t="s">
        <v>531</v>
      </c>
      <c r="J3" t="str">
        <f>IF(ISBLANK(VLOOKUP($C3&amp;$D3&amp;$G3,Setup!$D$2:$CX$500,COLUMNS($B3:B3)+3,FALSE)),"",VLOOKUP($C3&amp;$D3&amp;$G3,Setup!$D$2:$CX$500,COLUMNS($B3:B3)+3,FALSE))</f>
        <v>My Order History</v>
      </c>
      <c r="K3" t="str">
        <f>IF(ISBLANK(VLOOKUP($C3&amp;$D3&amp;$G3,Setup!$D$2:$CX$500,COLUMNS($B3:C3)+3,FALSE)),"",VLOOKUP($C3&amp;$D3&amp;$G3,Setup!$D$2:$CX$500,COLUMNS($B3:C3)+3,FALSE))</f>
        <v>My Order History</v>
      </c>
    </row>
    <row r="4" spans="1:11" x14ac:dyDescent="0.25">
      <c r="A4" t="s">
        <v>248</v>
      </c>
      <c r="B4" t="s">
        <v>156</v>
      </c>
      <c r="C4" s="1" t="s">
        <v>16</v>
      </c>
      <c r="D4" s="1" t="s">
        <v>178</v>
      </c>
      <c r="E4" s="1" t="s">
        <v>655</v>
      </c>
      <c r="F4" s="1" t="s">
        <v>177</v>
      </c>
      <c r="G4" s="1" t="s">
        <v>29</v>
      </c>
      <c r="H4" s="1" t="s">
        <v>656</v>
      </c>
      <c r="I4" s="1" t="s">
        <v>531</v>
      </c>
      <c r="J4" t="str">
        <f>IF(ISBLANK(VLOOKUP($C4&amp;$D4&amp;$G4,Setup!$D$2:$CX$500,COLUMNS($B4:B4)+3,FALSE)),"",VLOOKUP($C4&amp;$D4&amp;$G4,Setup!$D$2:$CX$500,COLUMNS($B4:B4)+3,FALSE))</f>
        <v>My Order History</v>
      </c>
      <c r="K4" t="str">
        <f>IF(ISBLANK(VLOOKUP($C4&amp;$D4&amp;$G4,Setup!$D$2:$CX$500,COLUMNS($B4:C4)+3,FALSE)),"",VLOOKUP($C4&amp;$D4&amp;$G4,Setup!$D$2:$CX$500,COLUMNS($B4:C4)+3,FALSE))</f>
        <v>My Order History</v>
      </c>
    </row>
    <row r="5" spans="1:11" x14ac:dyDescent="0.25">
      <c r="A5" t="s">
        <v>248</v>
      </c>
      <c r="B5" t="s">
        <v>156</v>
      </c>
      <c r="C5" s="1" t="s">
        <v>16</v>
      </c>
      <c r="D5" s="1" t="s">
        <v>176</v>
      </c>
      <c r="E5" s="1" t="s">
        <v>657</v>
      </c>
      <c r="F5" s="1" t="s">
        <v>177</v>
      </c>
      <c r="G5" s="1" t="s">
        <v>29</v>
      </c>
      <c r="H5" s="1" t="s">
        <v>658</v>
      </c>
      <c r="I5" s="1" t="s">
        <v>531</v>
      </c>
      <c r="J5" t="str">
        <f>IF(ISBLANK(VLOOKUP($C5&amp;$D5&amp;$G5,Setup!$D$2:$CX$500,COLUMNS($B5:B5)+3,FALSE)),"",VLOOKUP($C5&amp;$D5&amp;$G5,Setup!$D$2:$CX$500,COLUMNS($B5:B5)+3,FALSE))</f>
        <v>My Order History</v>
      </c>
      <c r="K5" t="str">
        <f>IF(ISBLANK(VLOOKUP($C5&amp;$D5&amp;$G5,Setup!$D$2:$CX$500,COLUMNS($B5:C5)+3,FALSE)),"",VLOOKUP($C5&amp;$D5&amp;$G5,Setup!$D$2:$CX$500,COLUMNS($B5:C5)+3,FALSE))</f>
        <v>My Order History</v>
      </c>
    </row>
    <row r="6" spans="1:11" x14ac:dyDescent="0.25">
      <c r="A6" t="s">
        <v>248</v>
      </c>
      <c r="B6" t="s">
        <v>156</v>
      </c>
      <c r="C6" s="1" t="s">
        <v>16</v>
      </c>
      <c r="D6" s="1" t="s">
        <v>179</v>
      </c>
      <c r="E6" s="1" t="s">
        <v>659</v>
      </c>
      <c r="F6" s="1" t="s">
        <v>177</v>
      </c>
      <c r="G6" s="1" t="s">
        <v>29</v>
      </c>
      <c r="H6" s="1" t="s">
        <v>660</v>
      </c>
      <c r="I6" s="1" t="s">
        <v>531</v>
      </c>
      <c r="J6" t="str">
        <f>IF(ISBLANK(VLOOKUP($C6&amp;$D6&amp;$G6,Setup!$D$2:$CX$500,COLUMNS($B6:B6)+3,FALSE)),"",VLOOKUP($C6&amp;$D6&amp;$G6,Setup!$D$2:$CX$500,COLUMNS($B6:B6)+3,FALSE))</f>
        <v>My Order History</v>
      </c>
      <c r="K6" t="str">
        <f>IF(ISBLANK(VLOOKUP($C6&amp;$D6&amp;$G6,Setup!$D$2:$CX$500,COLUMNS($B6:C6)+3,FALSE)),"",VLOOKUP($C6&amp;$D6&amp;$G6,Setup!$D$2:$CX$500,COLUMNS($B6:C6)+3,FALSE))</f>
        <v>My Order History</v>
      </c>
    </row>
    <row r="7" spans="1:11" x14ac:dyDescent="0.25">
      <c r="A7" t="s">
        <v>248</v>
      </c>
      <c r="B7" t="s">
        <v>156</v>
      </c>
      <c r="C7" s="1" t="s">
        <v>17</v>
      </c>
      <c r="D7" s="1" t="s">
        <v>244</v>
      </c>
      <c r="E7" s="1" t="s">
        <v>661</v>
      </c>
      <c r="F7" s="1" t="s">
        <v>182</v>
      </c>
      <c r="G7" s="1" t="s">
        <v>29</v>
      </c>
      <c r="H7" s="1" t="s">
        <v>662</v>
      </c>
      <c r="I7" s="1" t="s">
        <v>538</v>
      </c>
      <c r="J7" t="str">
        <f>IF(ISBLANK(VLOOKUP($C7&amp;$D7&amp;$G7,Setup!$D$2:$CX$500,COLUMNS($B7:B7)+3,FALSE)),"",VLOOKUP($C7&amp;$D7&amp;$G7,Setup!$D$2:$CX$500,COLUMNS($B7:B7)+3,FALSE))</f>
        <v>My Order History</v>
      </c>
      <c r="K7" t="str">
        <f>IF(ISBLANK(VLOOKUP($C7&amp;$D7&amp;$G7,Setup!$D$2:$CX$500,COLUMNS($B7:C7)+3,FALSE)),"",VLOOKUP($C7&amp;$D7&amp;$G7,Setup!$D$2:$CX$500,COLUMNS($B7:C7)+3,FALSE))</f>
        <v>My Order History</v>
      </c>
    </row>
    <row r="8" spans="1:11" x14ac:dyDescent="0.25">
      <c r="A8" t="s">
        <v>248</v>
      </c>
      <c r="B8" t="s">
        <v>156</v>
      </c>
      <c r="C8" s="1" t="s">
        <v>17</v>
      </c>
      <c r="D8" s="1" t="s">
        <v>183</v>
      </c>
      <c r="E8" s="1" t="s">
        <v>663</v>
      </c>
      <c r="F8" s="1" t="s">
        <v>182</v>
      </c>
      <c r="G8" s="1" t="s">
        <v>29</v>
      </c>
      <c r="H8" s="1" t="s">
        <v>664</v>
      </c>
      <c r="I8" s="1" t="s">
        <v>538</v>
      </c>
      <c r="J8" t="str">
        <f>IF(ISBLANK(VLOOKUP($C8&amp;$D8&amp;$G8,Setup!$D$2:$CX$500,COLUMNS($B8:B8)+3,FALSE)),"",VLOOKUP($C8&amp;$D8&amp;$G8,Setup!$D$2:$CX$500,COLUMNS($B8:B8)+3,FALSE))</f>
        <v>My Order History</v>
      </c>
      <c r="K8" t="str">
        <f>IF(ISBLANK(VLOOKUP($C8&amp;$D8&amp;$G8,Setup!$D$2:$CX$500,COLUMNS($B8:C8)+3,FALSE)),"",VLOOKUP($C8&amp;$D8&amp;$G8,Setup!$D$2:$CX$500,COLUMNS($B8:C8)+3,FALSE))</f>
        <v>My Order History</v>
      </c>
    </row>
    <row r="9" spans="1:11" x14ac:dyDescent="0.25">
      <c r="A9" t="s">
        <v>248</v>
      </c>
      <c r="B9" t="s">
        <v>156</v>
      </c>
      <c r="C9" s="1" t="s">
        <v>17</v>
      </c>
      <c r="D9" s="1" t="s">
        <v>279</v>
      </c>
      <c r="E9" s="1" t="s">
        <v>665</v>
      </c>
      <c r="F9" s="1" t="s">
        <v>182</v>
      </c>
      <c r="G9" s="1" t="s">
        <v>29</v>
      </c>
      <c r="H9" s="1" t="s">
        <v>666</v>
      </c>
      <c r="I9" s="1" t="s">
        <v>538</v>
      </c>
      <c r="J9" t="str">
        <f>IF(ISBLANK(VLOOKUP($C9&amp;$D9&amp;$G9,Setup!$D$2:$CX$500,COLUMNS($B9:B9)+3,FALSE)),"",VLOOKUP($C9&amp;$D9&amp;$G9,Setup!$D$2:$CX$500,COLUMNS($B9:B9)+3,FALSE))</f>
        <v>My Order History</v>
      </c>
      <c r="K9" t="str">
        <f>IF(ISBLANK(VLOOKUP($C9&amp;$D9&amp;$G9,Setup!$D$2:$CX$500,COLUMNS($B9:C9)+3,FALSE)),"",VLOOKUP($C9&amp;$D9&amp;$G9,Setup!$D$2:$CX$500,COLUMNS($B9:C9)+3,FALSE))</f>
        <v>My Order History</v>
      </c>
    </row>
    <row r="10" spans="1:11" x14ac:dyDescent="0.25">
      <c r="A10" t="s">
        <v>248</v>
      </c>
      <c r="B10" t="s">
        <v>156</v>
      </c>
      <c r="C10" s="1" t="s">
        <v>17</v>
      </c>
      <c r="D10" s="1" t="s">
        <v>184</v>
      </c>
      <c r="E10" s="1" t="s">
        <v>667</v>
      </c>
      <c r="F10" s="1" t="s">
        <v>182</v>
      </c>
      <c r="G10" s="1" t="s">
        <v>29</v>
      </c>
      <c r="H10" s="1" t="s">
        <v>668</v>
      </c>
      <c r="I10" s="1" t="s">
        <v>538</v>
      </c>
      <c r="J10" t="str">
        <f>IF(ISBLANK(VLOOKUP($C10&amp;$D10&amp;$G10,Setup!$D$2:$CX$500,COLUMNS($B10:B10)+3,FALSE)),"",VLOOKUP($C10&amp;$D10&amp;$G10,Setup!$D$2:$CX$500,COLUMNS($B10:B10)+3,FALSE))</f>
        <v>My Order History</v>
      </c>
      <c r="K10" t="str">
        <f>IF(ISBLANK(VLOOKUP($C10&amp;$D10&amp;$G10,Setup!$D$2:$CX$500,COLUMNS($B10:C10)+3,FALSE)),"",VLOOKUP($C10&amp;$D10&amp;$G10,Setup!$D$2:$CX$500,COLUMNS($B10:C10)+3,FALSE))</f>
        <v>My Order History</v>
      </c>
    </row>
    <row r="11" spans="1:11" x14ac:dyDescent="0.25">
      <c r="A11" t="s">
        <v>248</v>
      </c>
      <c r="B11" t="s">
        <v>156</v>
      </c>
      <c r="C11" s="1" t="s">
        <v>15</v>
      </c>
      <c r="D11" s="1" t="s">
        <v>342</v>
      </c>
      <c r="E11" s="1" t="s">
        <v>669</v>
      </c>
      <c r="F11" s="1" t="s">
        <v>405</v>
      </c>
      <c r="G11" s="1" t="s">
        <v>29</v>
      </c>
      <c r="H11" s="1" t="s">
        <v>670</v>
      </c>
      <c r="I11" s="1" t="s">
        <v>543</v>
      </c>
      <c r="J11" t="str">
        <f>IF(ISBLANK(VLOOKUP($C11&amp;$D11&amp;$G11,Setup!$D$2:$CX$500,COLUMNS($B11:B11)+3,FALSE)),"",VLOOKUP($C11&amp;$D11&amp;$G11,Setup!$D$2:$CX$500,COLUMNS($B11:B11)+3,FALSE))</f>
        <v>My Order History</v>
      </c>
      <c r="K11" t="str">
        <f>IF(ISBLANK(VLOOKUP($C11&amp;$D11&amp;$G11,Setup!$D$2:$CX$500,COLUMNS($B11:C11)+3,FALSE)),"",VLOOKUP($C11&amp;$D11&amp;$G11,Setup!$D$2:$CX$500,COLUMNS($B11:C11)+3,FALSE))</f>
        <v>My Order History</v>
      </c>
    </row>
    <row r="12" spans="1:11" x14ac:dyDescent="0.25">
      <c r="A12" t="s">
        <v>248</v>
      </c>
      <c r="B12" t="s">
        <v>156</v>
      </c>
      <c r="C12" s="1" t="s">
        <v>15</v>
      </c>
      <c r="D12" s="1" t="s">
        <v>343</v>
      </c>
      <c r="E12" s="1" t="s">
        <v>671</v>
      </c>
      <c r="F12" s="1" t="s">
        <v>405</v>
      </c>
      <c r="G12" s="1" t="s">
        <v>29</v>
      </c>
      <c r="H12" s="1" t="s">
        <v>672</v>
      </c>
      <c r="I12" s="1" t="s">
        <v>543</v>
      </c>
      <c r="J12" t="str">
        <f>IF(ISBLANK(VLOOKUP($C12&amp;$D12&amp;$G12,Setup!$D$2:$CX$500,COLUMNS($B12:B12)+3,FALSE)),"",VLOOKUP($C12&amp;$D12&amp;$G12,Setup!$D$2:$CX$500,COLUMNS($B12:B12)+3,FALSE))</f>
        <v>My Order History</v>
      </c>
      <c r="K12" t="str">
        <f>IF(ISBLANK(VLOOKUP($C12&amp;$D12&amp;$G12,Setup!$D$2:$CX$500,COLUMNS($B12:C12)+3,FALSE)),"",VLOOKUP($C12&amp;$D12&amp;$G12,Setup!$D$2:$CX$500,COLUMNS($B12:C12)+3,FALSE))</f>
        <v>My Order History</v>
      </c>
    </row>
    <row r="13" spans="1:11" x14ac:dyDescent="0.25">
      <c r="A13" t="s">
        <v>248</v>
      </c>
      <c r="B13" t="s">
        <v>156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IF(ISBLANK(VLOOKUP($C13&amp;$D13&amp;$G13,Setup!$D$2:$CX$500,COLUMNS($B13:B13)+3,FALSE)),"",VLOOKUP($C13&amp;$D13&amp;$G13,Setup!$D$2:$CX$500,COLUMNS($B13:B13)+3,FALSE))</f>
        <v>My Order History</v>
      </c>
      <c r="K13" t="str">
        <f>IF(ISBLANK(VLOOKUP($C13&amp;$D13&amp;$G13,Setup!$D$2:$CX$500,COLUMNS($B13:C13)+3,FALSE)),"",VLOOKUP($C13&amp;$D13&amp;$G13,Setup!$D$2:$CX$500,COLUMNS($B13:C13)+3,FALSE))</f>
        <v>My Order History</v>
      </c>
    </row>
    <row r="14" spans="1:11" x14ac:dyDescent="0.25">
      <c r="A14" t="s">
        <v>248</v>
      </c>
      <c r="B14" t="s">
        <v>156</v>
      </c>
      <c r="C14" s="1" t="s">
        <v>15</v>
      </c>
      <c r="D14" s="1" t="s">
        <v>346</v>
      </c>
      <c r="E14" s="1" t="s">
        <v>673</v>
      </c>
      <c r="F14" s="1" t="s">
        <v>405</v>
      </c>
      <c r="G14" s="1" t="s">
        <v>29</v>
      </c>
      <c r="H14" s="1" t="s">
        <v>674</v>
      </c>
      <c r="I14" s="1" t="s">
        <v>543</v>
      </c>
      <c r="J14" t="str">
        <f>IF(ISBLANK(VLOOKUP($C14&amp;$D14&amp;$G14,Setup!$D$2:$CX$500,COLUMNS($B14:B14)+3,FALSE)),"",VLOOKUP($C14&amp;$D14&amp;$G14,Setup!$D$2:$CX$500,COLUMNS($B14:B14)+3,FALSE))</f>
        <v>My Order History</v>
      </c>
      <c r="K14" t="str">
        <f>IF(ISBLANK(VLOOKUP($C14&amp;$D14&amp;$G14,Setup!$D$2:$CX$500,COLUMNS($B14:C14)+3,FALSE)),"",VLOOKUP($C14&amp;$D14&amp;$G14,Setup!$D$2:$CX$500,COLUMNS($B14:C14)+3,FALSE))</f>
        <v>My Order History</v>
      </c>
    </row>
    <row r="15" spans="1:11" x14ac:dyDescent="0.25">
      <c r="A15" t="s">
        <v>248</v>
      </c>
      <c r="B15" t="s">
        <v>156</v>
      </c>
      <c r="C15" s="1" t="s">
        <v>15</v>
      </c>
      <c r="D15" s="1" t="s">
        <v>347</v>
      </c>
      <c r="E15" s="1" t="s">
        <v>675</v>
      </c>
      <c r="F15" s="1" t="s">
        <v>405</v>
      </c>
      <c r="G15" s="1" t="s">
        <v>29</v>
      </c>
      <c r="H15" s="1" t="s">
        <v>676</v>
      </c>
      <c r="I15" s="1" t="s">
        <v>543</v>
      </c>
      <c r="J15" t="str">
        <f>IF(ISBLANK(VLOOKUP($C15&amp;$D15&amp;$G15,Setup!$D$2:$CX$500,COLUMNS($B15:B15)+3,FALSE)),"",VLOOKUP($C15&amp;$D15&amp;$G15,Setup!$D$2:$CX$500,COLUMNS($B15:B15)+3,FALSE))</f>
        <v>My Order History</v>
      </c>
      <c r="K15" t="str">
        <f>IF(ISBLANK(VLOOKUP($C15&amp;$D15&amp;$G15,Setup!$D$2:$CX$500,COLUMNS($B15:C15)+3,FALSE)),"",VLOOKUP($C15&amp;$D15&amp;$G15,Setup!$D$2:$CX$500,COLUMNS($B15:C15)+3,FALSE))</f>
        <v>My Order History</v>
      </c>
    </row>
    <row r="16" spans="1:11" x14ac:dyDescent="0.25">
      <c r="A16" t="s">
        <v>248</v>
      </c>
      <c r="B16" t="s">
        <v>156</v>
      </c>
      <c r="C16" s="1" t="s">
        <v>159</v>
      </c>
      <c r="D16" s="1" t="s">
        <v>188</v>
      </c>
      <c r="E16" s="1" t="s">
        <v>677</v>
      </c>
      <c r="F16" s="1" t="s">
        <v>186</v>
      </c>
      <c r="G16" s="1" t="s">
        <v>29</v>
      </c>
      <c r="H16" s="1" t="s">
        <v>678</v>
      </c>
      <c r="I16" s="1" t="s">
        <v>552</v>
      </c>
      <c r="J16" t="str">
        <f>IF(ISBLANK(VLOOKUP($C16&amp;$D16&amp;$G16,Setup!$D$2:$CX$500,COLUMNS($B16:B16)+3,FALSE)),"",VLOOKUP($C16&amp;$D16&amp;$G16,Setup!$D$2:$CX$500,COLUMNS($B16:B16)+3,FALSE))</f>
        <v>My Order History</v>
      </c>
      <c r="K16" t="str">
        <f>IF(ISBLANK(VLOOKUP($C16&amp;$D16&amp;$G16,Setup!$D$2:$CX$500,COLUMNS($B16:C16)+3,FALSE)),"",VLOOKUP($C16&amp;$D16&amp;$G16,Setup!$D$2:$CX$500,COLUMNS($B16:C16)+3,FALSE))</f>
        <v>My Order History</v>
      </c>
    </row>
    <row r="17" spans="1:11" x14ac:dyDescent="0.25">
      <c r="A17" t="s">
        <v>248</v>
      </c>
      <c r="B17" t="s">
        <v>156</v>
      </c>
      <c r="C17" s="1" t="s">
        <v>159</v>
      </c>
      <c r="D17" s="1" t="s">
        <v>188</v>
      </c>
      <c r="E17" s="1" t="s">
        <v>677</v>
      </c>
      <c r="F17" s="1" t="s">
        <v>186</v>
      </c>
      <c r="G17" s="1" t="s">
        <v>194</v>
      </c>
      <c r="H17" s="1" t="s">
        <v>678</v>
      </c>
      <c r="I17" s="1" t="s">
        <v>552</v>
      </c>
      <c r="J17" t="str">
        <f>IF(ISBLANK(VLOOKUP($C17&amp;$D17&amp;$G17,Setup!$D$2:$CX$500,COLUMNS($B17:B17)+3,FALSE)),"",VLOOKUP($C17&amp;$D17&amp;$G17,Setup!$D$2:$CX$500,COLUMNS($B17:B17)+3,FALSE))</f>
        <v>我的訂單紀錄</v>
      </c>
      <c r="K17" t="str">
        <f>IF(ISBLANK(VLOOKUP($C17&amp;$D17&amp;$G17,Setup!$D$2:$CX$500,COLUMNS($B17:C17)+3,FALSE)),"",VLOOKUP($C17&amp;$D17&amp;$G17,Setup!$D$2:$CX$500,COLUMNS($B17:C17)+3,FALSE))</f>
        <v>我的訂單紀錄</v>
      </c>
    </row>
    <row r="18" spans="1:11" x14ac:dyDescent="0.25">
      <c r="A18" t="s">
        <v>248</v>
      </c>
      <c r="B18" t="s">
        <v>156</v>
      </c>
      <c r="C18" s="1" t="s">
        <v>159</v>
      </c>
      <c r="D18" s="1" t="s">
        <v>189</v>
      </c>
      <c r="E18" s="1" t="s">
        <v>679</v>
      </c>
      <c r="F18" s="1" t="s">
        <v>186</v>
      </c>
      <c r="G18" s="1" t="s">
        <v>29</v>
      </c>
      <c r="H18" s="1" t="s">
        <v>680</v>
      </c>
      <c r="I18" s="1" t="s">
        <v>552</v>
      </c>
      <c r="J18" t="str">
        <f>IF(ISBLANK(VLOOKUP($C18&amp;$D18&amp;$G18,Setup!$D$2:$CX$500,COLUMNS($B18:B18)+3,FALSE)),"",VLOOKUP($C18&amp;$D18&amp;$G18,Setup!$D$2:$CX$500,COLUMNS($B18:B18)+3,FALSE))</f>
        <v>My Order History</v>
      </c>
      <c r="K18" t="str">
        <f>IF(ISBLANK(VLOOKUP($C18&amp;$D18&amp;$G18,Setup!$D$2:$CX$500,COLUMNS($B18:C18)+3,FALSE)),"",VLOOKUP($C18&amp;$D18&amp;$G18,Setup!$D$2:$CX$500,COLUMNS($B18:C18)+3,FALSE))</f>
        <v>My Order History</v>
      </c>
    </row>
    <row r="19" spans="1:11" x14ac:dyDescent="0.25">
      <c r="A19" t="s">
        <v>248</v>
      </c>
      <c r="B19" t="s">
        <v>156</v>
      </c>
      <c r="C19" s="1" t="s">
        <v>159</v>
      </c>
      <c r="D19" s="1" t="s">
        <v>189</v>
      </c>
      <c r="E19" s="1" t="s">
        <v>679</v>
      </c>
      <c r="F19" s="1" t="s">
        <v>186</v>
      </c>
      <c r="G19" s="1" t="s">
        <v>194</v>
      </c>
      <c r="H19" s="1" t="s">
        <v>680</v>
      </c>
      <c r="I19" s="1" t="s">
        <v>552</v>
      </c>
      <c r="J19" t="str">
        <f>IF(ISBLANK(VLOOKUP($C19&amp;$D19&amp;$G19,Setup!$D$2:$CX$500,COLUMNS($B19:B19)+3,FALSE)),"",VLOOKUP($C19&amp;$D19&amp;$G19,Setup!$D$2:$CX$500,COLUMNS($B19:B19)+3,FALSE))</f>
        <v>我的訂單紀錄</v>
      </c>
      <c r="K19" t="str">
        <f>IF(ISBLANK(VLOOKUP($C19&amp;$D19&amp;$G19,Setup!$D$2:$CX$500,COLUMNS($B19:C19)+3,FALSE)),"",VLOOKUP($C19&amp;$D19&amp;$G19,Setup!$D$2:$CX$500,COLUMNS($B19:C19)+3,FALSE))</f>
        <v>我的訂單紀錄</v>
      </c>
    </row>
    <row r="20" spans="1:11" x14ac:dyDescent="0.25">
      <c r="A20" t="s">
        <v>248</v>
      </c>
      <c r="B20" t="s">
        <v>156</v>
      </c>
      <c r="C20" s="1" t="s">
        <v>159</v>
      </c>
      <c r="D20" s="1" t="s">
        <v>185</v>
      </c>
      <c r="E20" s="1" t="s">
        <v>681</v>
      </c>
      <c r="F20" s="1" t="s">
        <v>186</v>
      </c>
      <c r="G20" s="1" t="s">
        <v>29</v>
      </c>
      <c r="H20" s="1" t="s">
        <v>682</v>
      </c>
      <c r="I20" s="1" t="s">
        <v>552</v>
      </c>
      <c r="J20" t="str">
        <f>IF(ISBLANK(VLOOKUP($C20&amp;$D20&amp;$G20,Setup!$D$2:$CX$500,COLUMNS($B20:B20)+3,FALSE)),"",VLOOKUP($C20&amp;$D20&amp;$G20,Setup!$D$2:$CX$500,COLUMNS($B20:B20)+3,FALSE))</f>
        <v>My Order History</v>
      </c>
      <c r="K20" t="str">
        <f>IF(ISBLANK(VLOOKUP($C20&amp;$D20&amp;$G20,Setup!$D$2:$CX$500,COLUMNS($B20:C20)+3,FALSE)),"",VLOOKUP($C20&amp;$D20&amp;$G20,Setup!$D$2:$CX$500,COLUMNS($B20:C20)+3,FALSE))</f>
        <v>My Order History</v>
      </c>
    </row>
    <row r="21" spans="1:11" x14ac:dyDescent="0.25">
      <c r="A21" t="s">
        <v>248</v>
      </c>
      <c r="B21" t="s">
        <v>156</v>
      </c>
      <c r="C21" s="1" t="s">
        <v>159</v>
      </c>
      <c r="D21" s="1" t="s">
        <v>185</v>
      </c>
      <c r="E21" s="1" t="s">
        <v>681</v>
      </c>
      <c r="F21" s="1" t="s">
        <v>186</v>
      </c>
      <c r="G21" s="1" t="s">
        <v>194</v>
      </c>
      <c r="H21" s="1" t="s">
        <v>682</v>
      </c>
      <c r="I21" s="1" t="s">
        <v>552</v>
      </c>
      <c r="J21" t="str">
        <f>IF(ISBLANK(VLOOKUP($C21&amp;$D21&amp;$G21,Setup!$D$2:$CX$500,COLUMNS($B21:B21)+3,FALSE)),"",VLOOKUP($C21&amp;$D21&amp;$G21,Setup!$D$2:$CX$500,COLUMNS($B21:B21)+3,FALSE))</f>
        <v>我的訂單紀錄</v>
      </c>
      <c r="K21" t="str">
        <f>IF(ISBLANK(VLOOKUP($C21&amp;$D21&amp;$G21,Setup!$D$2:$CX$500,COLUMNS($B21:C21)+3,FALSE)),"",VLOOKUP($C21&amp;$D21&amp;$G21,Setup!$D$2:$CX$500,COLUMNS($B21:C21)+3,FALSE))</f>
        <v>我的訂單紀錄</v>
      </c>
    </row>
    <row r="22" spans="1:11" x14ac:dyDescent="0.25">
      <c r="A22" t="s">
        <v>248</v>
      </c>
      <c r="B22" t="s">
        <v>156</v>
      </c>
      <c r="C22" s="1" t="s">
        <v>159</v>
      </c>
      <c r="D22" s="1" t="s">
        <v>190</v>
      </c>
      <c r="E22" s="1" t="s">
        <v>683</v>
      </c>
      <c r="F22" s="1" t="s">
        <v>186</v>
      </c>
      <c r="G22" s="1" t="s">
        <v>29</v>
      </c>
      <c r="H22" s="1" t="s">
        <v>684</v>
      </c>
      <c r="I22" s="1" t="s">
        <v>552</v>
      </c>
      <c r="J22" t="str">
        <f>IF(ISBLANK(VLOOKUP($C22&amp;$D22&amp;$G22,Setup!$D$2:$CX$500,COLUMNS($B22:B22)+3,FALSE)),"",VLOOKUP($C22&amp;$D22&amp;$G22,Setup!$D$2:$CX$500,COLUMNS($B22:B22)+3,FALSE))</f>
        <v>My Order History</v>
      </c>
      <c r="K22" t="str">
        <f>IF(ISBLANK(VLOOKUP($C22&amp;$D22&amp;$G22,Setup!$D$2:$CX$500,COLUMNS($B22:C22)+3,FALSE)),"",VLOOKUP($C22&amp;$D22&amp;$G22,Setup!$D$2:$CX$500,COLUMNS($B22:C22)+3,FALSE))</f>
        <v>My Order History</v>
      </c>
    </row>
    <row r="23" spans="1:11" x14ac:dyDescent="0.25">
      <c r="A23" t="s">
        <v>248</v>
      </c>
      <c r="B23" t="s">
        <v>156</v>
      </c>
      <c r="C23" s="1" t="s">
        <v>159</v>
      </c>
      <c r="D23" s="1" t="s">
        <v>190</v>
      </c>
      <c r="E23" s="1" t="s">
        <v>683</v>
      </c>
      <c r="F23" s="1" t="s">
        <v>186</v>
      </c>
      <c r="G23" s="1" t="s">
        <v>194</v>
      </c>
      <c r="H23" s="1" t="s">
        <v>684</v>
      </c>
      <c r="I23" s="1" t="s">
        <v>552</v>
      </c>
      <c r="J23" t="str">
        <f>IF(ISBLANK(VLOOKUP($C23&amp;$D23&amp;$G23,Setup!$D$2:$CX$500,COLUMNS($B23:B23)+3,FALSE)),"",VLOOKUP($C23&amp;$D23&amp;$G23,Setup!$D$2:$CX$500,COLUMNS($B23:B23)+3,FALSE))</f>
        <v>我的訂單紀錄</v>
      </c>
      <c r="K23" t="str">
        <f>IF(ISBLANK(VLOOKUP($C23&amp;$D23&amp;$G23,Setup!$D$2:$CX$500,COLUMNS($B23:C23)+3,FALSE)),"",VLOOKUP($C23&amp;$D23&amp;$G23,Setup!$D$2:$CX$500,COLUMNS($B23:C23)+3,FALSE))</f>
        <v>我的訂單紀錄</v>
      </c>
    </row>
    <row r="24" spans="1:11" x14ac:dyDescent="0.25">
      <c r="A24" t="s">
        <v>248</v>
      </c>
      <c r="B24" t="s">
        <v>156</v>
      </c>
      <c r="C24" s="1" t="s">
        <v>159</v>
      </c>
      <c r="D24" s="1" t="s">
        <v>187</v>
      </c>
      <c r="E24" s="1" t="s">
        <v>685</v>
      </c>
      <c r="F24" s="1" t="s">
        <v>186</v>
      </c>
      <c r="G24" s="1" t="s">
        <v>29</v>
      </c>
      <c r="H24" s="1" t="s">
        <v>686</v>
      </c>
      <c r="I24" s="1" t="s">
        <v>552</v>
      </c>
      <c r="J24" t="str">
        <f>IF(ISBLANK(VLOOKUP($C24&amp;$D24&amp;$G24,Setup!$D$2:$CX$500,COLUMNS($B24:B24)+3,FALSE)),"",VLOOKUP($C24&amp;$D24&amp;$G24,Setup!$D$2:$CX$500,COLUMNS($B24:B24)+3,FALSE))</f>
        <v>My Order History</v>
      </c>
      <c r="K24" t="str">
        <f>IF(ISBLANK(VLOOKUP($C24&amp;$D24&amp;$G24,Setup!$D$2:$CX$500,COLUMNS($B24:C24)+3,FALSE)),"",VLOOKUP($C24&amp;$D24&amp;$G24,Setup!$D$2:$CX$500,COLUMNS($B24:C24)+3,FALSE))</f>
        <v>My Order History</v>
      </c>
    </row>
    <row r="25" spans="1:11" x14ac:dyDescent="0.25">
      <c r="A25" t="s">
        <v>248</v>
      </c>
      <c r="B25" t="s">
        <v>156</v>
      </c>
      <c r="C25" s="1" t="s">
        <v>159</v>
      </c>
      <c r="D25" s="1" t="s">
        <v>187</v>
      </c>
      <c r="E25" s="1" t="s">
        <v>685</v>
      </c>
      <c r="F25" s="1" t="s">
        <v>186</v>
      </c>
      <c r="G25" s="1" t="s">
        <v>194</v>
      </c>
      <c r="H25" s="1" t="s">
        <v>686</v>
      </c>
      <c r="I25" s="1" t="s">
        <v>552</v>
      </c>
      <c r="J25" t="str">
        <f>IF(ISBLANK(VLOOKUP($C25&amp;$D25&amp;$G25,Setup!$D$2:$CX$500,COLUMNS($B25:B25)+3,FALSE)),"",VLOOKUP($C25&amp;$D25&amp;$G25,Setup!$D$2:$CX$500,COLUMNS($B25:B25)+3,FALSE))</f>
        <v>我的訂單紀錄</v>
      </c>
      <c r="K25" t="str">
        <f>IF(ISBLANK(VLOOKUP($C25&amp;$D25&amp;$G25,Setup!$D$2:$CX$500,COLUMNS($B25:C25)+3,FALSE)),"",VLOOKUP($C25&amp;$D25&amp;$G25,Setup!$D$2:$CX$500,COLUMNS($B25:C25)+3,FALSE))</f>
        <v>我的訂單紀錄</v>
      </c>
    </row>
    <row r="26" spans="1:11" x14ac:dyDescent="0.25">
      <c r="A26" t="s">
        <v>248</v>
      </c>
      <c r="B26" t="s">
        <v>156</v>
      </c>
      <c r="C26" s="1" t="s">
        <v>159</v>
      </c>
      <c r="D26" s="1" t="s">
        <v>191</v>
      </c>
      <c r="E26" s="1" t="s">
        <v>687</v>
      </c>
      <c r="F26" s="1" t="s">
        <v>186</v>
      </c>
      <c r="G26" s="1" t="s">
        <v>29</v>
      </c>
      <c r="H26" s="1" t="s">
        <v>688</v>
      </c>
      <c r="I26" s="1" t="s">
        <v>552</v>
      </c>
      <c r="J26" t="str">
        <f>IF(ISBLANK(VLOOKUP($C26&amp;$D26&amp;$G26,Setup!$D$2:$CX$500,COLUMNS($B26:B26)+3,FALSE)),"",VLOOKUP($C26&amp;$D26&amp;$G26,Setup!$D$2:$CX$500,COLUMNS($B26:B26)+3,FALSE))</f>
        <v>My Order History</v>
      </c>
      <c r="K26" t="str">
        <f>IF(ISBLANK(VLOOKUP($C26&amp;$D26&amp;$G26,Setup!$D$2:$CX$500,COLUMNS($B26:C26)+3,FALSE)),"",VLOOKUP($C26&amp;$D26&amp;$G26,Setup!$D$2:$CX$500,COLUMNS($B26:C26)+3,FALSE))</f>
        <v>My Order History</v>
      </c>
    </row>
    <row r="27" spans="1:11" x14ac:dyDescent="0.25">
      <c r="A27" t="s">
        <v>248</v>
      </c>
      <c r="B27" t="s">
        <v>156</v>
      </c>
      <c r="C27" s="1" t="s">
        <v>159</v>
      </c>
      <c r="D27" s="1" t="s">
        <v>191</v>
      </c>
      <c r="E27" s="1" t="s">
        <v>687</v>
      </c>
      <c r="F27" s="1" t="s">
        <v>186</v>
      </c>
      <c r="G27" s="1" t="s">
        <v>194</v>
      </c>
      <c r="H27" s="1" t="s">
        <v>688</v>
      </c>
      <c r="I27" s="1" t="s">
        <v>552</v>
      </c>
      <c r="J27" t="str">
        <f>IF(ISBLANK(VLOOKUP($C27&amp;$D27&amp;$G27,Setup!$D$2:$CX$500,COLUMNS($B27:B27)+3,FALSE)),"",VLOOKUP($C27&amp;$D27&amp;$G27,Setup!$D$2:$CX$500,COLUMNS($B27:B27)+3,FALSE))</f>
        <v>我的訂單紀錄</v>
      </c>
      <c r="K27" t="str">
        <f>IF(ISBLANK(VLOOKUP($C27&amp;$D27&amp;$G27,Setup!$D$2:$CX$500,COLUMNS($B27:C27)+3,FALSE)),"",VLOOKUP($C27&amp;$D27&amp;$G27,Setup!$D$2:$CX$500,COLUMNS($B27:C27)+3,FALSE))</f>
        <v>我的訂單紀錄</v>
      </c>
    </row>
    <row r="28" spans="1:11" x14ac:dyDescent="0.25">
      <c r="A28" t="s">
        <v>248</v>
      </c>
      <c r="B28" t="s">
        <v>156</v>
      </c>
      <c r="C28" s="1" t="s">
        <v>159</v>
      </c>
      <c r="D28" s="1" t="s">
        <v>192</v>
      </c>
      <c r="E28" s="1" t="s">
        <v>689</v>
      </c>
      <c r="F28" s="1" t="s">
        <v>186</v>
      </c>
      <c r="G28" s="1" t="s">
        <v>29</v>
      </c>
      <c r="H28" s="1" t="s">
        <v>690</v>
      </c>
      <c r="I28" s="1" t="s">
        <v>552</v>
      </c>
      <c r="J28" t="str">
        <f>IF(ISBLANK(VLOOKUP($C28&amp;$D28&amp;$G28,Setup!$D$2:$CX$500,COLUMNS($B28:B28)+3,FALSE)),"",VLOOKUP($C28&amp;$D28&amp;$G28,Setup!$D$2:$CX$500,COLUMNS($B28:B28)+3,FALSE))</f>
        <v>My Order History</v>
      </c>
      <c r="K28" t="str">
        <f>IF(ISBLANK(VLOOKUP($C28&amp;$D28&amp;$G28,Setup!$D$2:$CX$500,COLUMNS($B28:C28)+3,FALSE)),"",VLOOKUP($C28&amp;$D28&amp;$G28,Setup!$D$2:$CX$500,COLUMNS($B28:C28)+3,FALSE))</f>
        <v>My Order History</v>
      </c>
    </row>
    <row r="29" spans="1:11" x14ac:dyDescent="0.25">
      <c r="A29" t="s">
        <v>248</v>
      </c>
      <c r="B29" t="s">
        <v>156</v>
      </c>
      <c r="C29" s="1" t="s">
        <v>159</v>
      </c>
      <c r="D29" s="1" t="s">
        <v>192</v>
      </c>
      <c r="E29" s="1" t="s">
        <v>689</v>
      </c>
      <c r="F29" s="1" t="s">
        <v>186</v>
      </c>
      <c r="G29" s="1" t="s">
        <v>194</v>
      </c>
      <c r="H29" s="1" t="s">
        <v>690</v>
      </c>
      <c r="I29" s="1" t="s">
        <v>552</v>
      </c>
      <c r="J29" t="str">
        <f>IF(ISBLANK(VLOOKUP($C29&amp;$D29&amp;$G29,Setup!$D$2:$CX$500,COLUMNS($B29:B29)+3,FALSE)),"",VLOOKUP($C29&amp;$D29&amp;$G29,Setup!$D$2:$CX$500,COLUMNS($B29:B29)+3,FALSE))</f>
        <v>我的訂單紀錄</v>
      </c>
      <c r="K29" t="str">
        <f>IF(ISBLANK(VLOOKUP($C29&amp;$D29&amp;$G29,Setup!$D$2:$CX$500,COLUMNS($B29:C29)+3,FALSE)),"",VLOOKUP($C29&amp;$D29&amp;$G29,Setup!$D$2:$CX$500,COLUMNS($B29:C29)+3,FALSE))</f>
        <v>我的訂單紀錄</v>
      </c>
    </row>
    <row r="30" spans="1:11" x14ac:dyDescent="0.25">
      <c r="A30" t="s">
        <v>248</v>
      </c>
      <c r="B30" t="s">
        <v>156</v>
      </c>
      <c r="C30" s="1" t="s">
        <v>159</v>
      </c>
      <c r="D30" s="1" t="s">
        <v>193</v>
      </c>
      <c r="E30" s="1" t="s">
        <v>691</v>
      </c>
      <c r="F30" s="1" t="s">
        <v>186</v>
      </c>
      <c r="G30" s="1" t="s">
        <v>29</v>
      </c>
      <c r="H30" s="1" t="s">
        <v>692</v>
      </c>
      <c r="I30" s="1" t="s">
        <v>552</v>
      </c>
      <c r="J30" t="str">
        <f>IF(ISBLANK(VLOOKUP($C30&amp;$D30&amp;$G30,Setup!$D$2:$CX$500,COLUMNS($B30:B30)+3,FALSE)),"",VLOOKUP($C30&amp;$D30&amp;$G30,Setup!$D$2:$CX$500,COLUMNS($B30:B30)+3,FALSE))</f>
        <v>My Order History</v>
      </c>
      <c r="K30" t="str">
        <f>IF(ISBLANK(VLOOKUP($C30&amp;$D30&amp;$G30,Setup!$D$2:$CX$500,COLUMNS($B30:C30)+3,FALSE)),"",VLOOKUP($C30&amp;$D30&amp;$G30,Setup!$D$2:$CX$500,COLUMNS($B30:C30)+3,FALSE))</f>
        <v>My Order History</v>
      </c>
    </row>
    <row r="31" spans="1:11" x14ac:dyDescent="0.25">
      <c r="A31" t="s">
        <v>248</v>
      </c>
      <c r="B31" t="s">
        <v>156</v>
      </c>
      <c r="C31" s="1" t="s">
        <v>159</v>
      </c>
      <c r="D31" s="1" t="s">
        <v>193</v>
      </c>
      <c r="E31" s="1" t="s">
        <v>691</v>
      </c>
      <c r="F31" s="1" t="s">
        <v>186</v>
      </c>
      <c r="G31" s="1" t="s">
        <v>194</v>
      </c>
      <c r="H31" s="1" t="s">
        <v>692</v>
      </c>
      <c r="I31" s="1" t="s">
        <v>552</v>
      </c>
      <c r="J31" t="str">
        <f>IF(ISBLANK(VLOOKUP($C31&amp;$D31&amp;$G31,Setup!$D$2:$CX$500,COLUMNS($B31:B31)+3,FALSE)),"",VLOOKUP($C31&amp;$D31&amp;$G31,Setup!$D$2:$CX$500,COLUMNS($B31:B31)+3,FALSE))</f>
        <v>我的訂單紀錄</v>
      </c>
      <c r="K31" t="str">
        <f>IF(ISBLANK(VLOOKUP($C31&amp;$D31&amp;$G31,Setup!$D$2:$CX$500,COLUMNS($B31:C31)+3,FALSE)),"",VLOOKUP($C31&amp;$D31&amp;$G31,Setup!$D$2:$CX$500,COLUMNS($B31:C31)+3,FALSE))</f>
        <v>我的訂單紀錄</v>
      </c>
    </row>
    <row r="32" spans="1:11" x14ac:dyDescent="0.25">
      <c r="A32" t="s">
        <v>248</v>
      </c>
      <c r="B32" t="s">
        <v>156</v>
      </c>
      <c r="C32" s="1" t="s">
        <v>18</v>
      </c>
      <c r="D32" s="1" t="s">
        <v>195</v>
      </c>
      <c r="E32" s="1" t="s">
        <v>693</v>
      </c>
      <c r="F32" s="1" t="s">
        <v>196</v>
      </c>
      <c r="G32" s="1" t="s">
        <v>29</v>
      </c>
      <c r="H32" s="1" t="s">
        <v>694</v>
      </c>
      <c r="I32" s="1" t="s">
        <v>569</v>
      </c>
      <c r="J32" t="str">
        <f>IF(ISBLANK(VLOOKUP($C32&amp;$D32&amp;$G32,Setup!$D$2:$CX$500,COLUMNS($B32:B32)+3,FALSE)),"",VLOOKUP($C32&amp;$D32&amp;$G32,Setup!$D$2:$CX$500,COLUMNS($B32:B32)+3,FALSE))</f>
        <v>My Order History</v>
      </c>
      <c r="K32" t="str">
        <f>IF(ISBLANK(VLOOKUP($C32&amp;$D32&amp;$G32,Setup!$D$2:$CX$500,COLUMNS($B32:C32)+3,FALSE)),"",VLOOKUP($C32&amp;$D32&amp;$G32,Setup!$D$2:$CX$500,COLUMNS($B32:C32)+3,FALSE))</f>
        <v>My Order History</v>
      </c>
    </row>
    <row r="33" spans="1:11" x14ac:dyDescent="0.25">
      <c r="A33" t="s">
        <v>248</v>
      </c>
      <c r="B33" t="s">
        <v>156</v>
      </c>
      <c r="C33" s="1" t="s">
        <v>18</v>
      </c>
      <c r="D33" s="1" t="s">
        <v>197</v>
      </c>
      <c r="E33" s="1" t="s">
        <v>695</v>
      </c>
      <c r="F33" s="1" t="s">
        <v>196</v>
      </c>
      <c r="G33" s="1" t="s">
        <v>29</v>
      </c>
      <c r="H33" s="1" t="s">
        <v>696</v>
      </c>
      <c r="I33" s="1" t="s">
        <v>569</v>
      </c>
      <c r="J33" t="str">
        <f>IF(ISBLANK(VLOOKUP($C33&amp;$D33&amp;$G33,Setup!$D$2:$CX$500,COLUMNS($B33:B33)+3,FALSE)),"",VLOOKUP($C33&amp;$D33&amp;$G33,Setup!$D$2:$CX$500,COLUMNS($B33:B33)+3,FALSE))</f>
        <v>My Order History</v>
      </c>
      <c r="K33" t="str">
        <f>IF(ISBLANK(VLOOKUP($C33&amp;$D33&amp;$G33,Setup!$D$2:$CX$500,COLUMNS($B33:C33)+3,FALSE)),"",VLOOKUP($C33&amp;$D33&amp;$G33,Setup!$D$2:$CX$500,COLUMNS($B33:C33)+3,FALSE))</f>
        <v>My Order History</v>
      </c>
    </row>
    <row r="34" spans="1:11" x14ac:dyDescent="0.25">
      <c r="A34" t="s">
        <v>248</v>
      </c>
      <c r="B34" t="s">
        <v>156</v>
      </c>
      <c r="C34" s="1" t="s">
        <v>18</v>
      </c>
      <c r="D34" s="1" t="s">
        <v>198</v>
      </c>
      <c r="E34" s="1" t="s">
        <v>697</v>
      </c>
      <c r="F34" s="1" t="s">
        <v>196</v>
      </c>
      <c r="G34" s="1" t="s">
        <v>29</v>
      </c>
      <c r="H34" s="1" t="s">
        <v>698</v>
      </c>
      <c r="I34" s="1" t="s">
        <v>569</v>
      </c>
      <c r="J34" t="str">
        <f>IF(ISBLANK(VLOOKUP($C34&amp;$D34&amp;$G34,Setup!$D$2:$CX$500,COLUMNS($B34:B34)+3,FALSE)),"",VLOOKUP($C34&amp;$D34&amp;$G34,Setup!$D$2:$CX$500,COLUMNS($B34:B34)+3,FALSE))</f>
        <v>My Order History</v>
      </c>
      <c r="K34" t="str">
        <f>IF(ISBLANK(VLOOKUP($C34&amp;$D34&amp;$G34,Setup!$D$2:$CX$500,COLUMNS($B34:C34)+3,FALSE)),"",VLOOKUP($C34&amp;$D34&amp;$G34,Setup!$D$2:$CX$500,COLUMNS($B34:C34)+3,FALSE))</f>
        <v>My Order History</v>
      </c>
    </row>
    <row r="35" spans="1:11" x14ac:dyDescent="0.25">
      <c r="A35" t="s">
        <v>248</v>
      </c>
      <c r="B35" t="s">
        <v>156</v>
      </c>
      <c r="C35" s="1" t="s">
        <v>18</v>
      </c>
      <c r="D35" s="1" t="s">
        <v>199</v>
      </c>
      <c r="E35" s="1" t="s">
        <v>699</v>
      </c>
      <c r="F35" s="1" t="s">
        <v>196</v>
      </c>
      <c r="G35" s="1" t="s">
        <v>29</v>
      </c>
      <c r="H35" s="1" t="s">
        <v>700</v>
      </c>
      <c r="I35" s="1" t="s">
        <v>569</v>
      </c>
      <c r="J35" t="str">
        <f>IF(ISBLANK(VLOOKUP($C35&amp;$D35&amp;$G35,Setup!$D$2:$CX$500,COLUMNS($B35:B35)+3,FALSE)),"",VLOOKUP($C35&amp;$D35&amp;$G35,Setup!$D$2:$CX$500,COLUMNS($B35:B35)+3,FALSE))</f>
        <v>My Order History</v>
      </c>
      <c r="K35" t="str">
        <f>IF(ISBLANK(VLOOKUP($C35&amp;$D35&amp;$G35,Setup!$D$2:$CX$500,COLUMNS($B35:C35)+3,FALSE)),"",VLOOKUP($C35&amp;$D35&amp;$G35,Setup!$D$2:$CX$500,COLUMNS($B35:C35)+3,FALSE))</f>
        <v>My Order History</v>
      </c>
    </row>
    <row r="36" spans="1:11" x14ac:dyDescent="0.25">
      <c r="A36" t="s">
        <v>248</v>
      </c>
      <c r="B36" t="s">
        <v>156</v>
      </c>
      <c r="C36" s="1" t="s">
        <v>18</v>
      </c>
      <c r="D36" s="1" t="s">
        <v>200</v>
      </c>
      <c r="E36" s="1" t="s">
        <v>701</v>
      </c>
      <c r="F36" s="1" t="s">
        <v>196</v>
      </c>
      <c r="G36" s="1" t="s">
        <v>29</v>
      </c>
      <c r="H36" s="1" t="s">
        <v>702</v>
      </c>
      <c r="I36" s="1" t="s">
        <v>569</v>
      </c>
      <c r="J36" t="str">
        <f>IF(ISBLANK(VLOOKUP($C36&amp;$D36&amp;$G36,Setup!$D$2:$CX$500,COLUMNS($B36:B36)+3,FALSE)),"",VLOOKUP($C36&amp;$D36&amp;$G36,Setup!$D$2:$CX$500,COLUMNS($B36:B36)+3,FALSE))</f>
        <v>My Order History</v>
      </c>
      <c r="K36" t="str">
        <f>IF(ISBLANK(VLOOKUP($C36&amp;$D36&amp;$G36,Setup!$D$2:$CX$500,COLUMNS($B36:C36)+3,FALSE)),"",VLOOKUP($C36&amp;$D36&amp;$G36,Setup!$D$2:$CX$500,COLUMNS($B36:C36)+3,FALSE))</f>
        <v>My Order History</v>
      </c>
    </row>
    <row r="37" spans="1:11" x14ac:dyDescent="0.25">
      <c r="A37" t="s">
        <v>248</v>
      </c>
      <c r="B37" t="s">
        <v>156</v>
      </c>
      <c r="C37" s="1" t="s">
        <v>18</v>
      </c>
      <c r="D37" s="1" t="s">
        <v>201</v>
      </c>
      <c r="E37" s="1" t="s">
        <v>703</v>
      </c>
      <c r="F37" s="1" t="s">
        <v>196</v>
      </c>
      <c r="G37" s="1" t="s">
        <v>29</v>
      </c>
      <c r="H37" s="1" t="s">
        <v>704</v>
      </c>
      <c r="I37" s="1" t="s">
        <v>569</v>
      </c>
      <c r="J37" t="str">
        <f>IF(ISBLANK(VLOOKUP($C37&amp;$D37&amp;$G37,Setup!$D$2:$CX$500,COLUMNS($B37:B37)+3,FALSE)),"",VLOOKUP($C37&amp;$D37&amp;$G37,Setup!$D$2:$CX$500,COLUMNS($B37:B37)+3,FALSE))</f>
        <v>My Order History</v>
      </c>
      <c r="K37" t="str">
        <f>IF(ISBLANK(VLOOKUP($C37&amp;$D37&amp;$G37,Setup!$D$2:$CX$500,COLUMNS($B37:C37)+3,FALSE)),"",VLOOKUP($C37&amp;$D37&amp;$G37,Setup!$D$2:$CX$500,COLUMNS($B37:C37)+3,FALSE))</f>
        <v>My Order History</v>
      </c>
    </row>
    <row r="38" spans="1:11" x14ac:dyDescent="0.25">
      <c r="A38" t="s">
        <v>248</v>
      </c>
      <c r="B38" t="s">
        <v>156</v>
      </c>
      <c r="C38" s="1" t="s">
        <v>18</v>
      </c>
      <c r="D38" s="1" t="s">
        <v>202</v>
      </c>
      <c r="E38" s="1" t="s">
        <v>705</v>
      </c>
      <c r="F38" s="1" t="s">
        <v>196</v>
      </c>
      <c r="G38" s="1" t="s">
        <v>29</v>
      </c>
      <c r="H38" s="1" t="s">
        <v>706</v>
      </c>
      <c r="I38" s="1" t="s">
        <v>569</v>
      </c>
      <c r="J38" t="str">
        <f>IF(ISBLANK(VLOOKUP($C38&amp;$D38&amp;$G38,Setup!$D$2:$CX$500,COLUMNS($B38:B38)+3,FALSE)),"",VLOOKUP($C38&amp;$D38&amp;$G38,Setup!$D$2:$CX$500,COLUMNS($B38:B38)+3,FALSE))</f>
        <v>My Order History</v>
      </c>
      <c r="K38" t="str">
        <f>IF(ISBLANK(VLOOKUP($C38&amp;$D38&amp;$G38,Setup!$D$2:$CX$500,COLUMNS($B38:C38)+3,FALSE)),"",VLOOKUP($C38&amp;$D38&amp;$G38,Setup!$D$2:$CX$500,COLUMNS($B38:C38)+3,FALSE))</f>
        <v>My Order History</v>
      </c>
    </row>
    <row r="39" spans="1:11" x14ac:dyDescent="0.25">
      <c r="A39" t="s">
        <v>248</v>
      </c>
      <c r="B39" t="s">
        <v>156</v>
      </c>
      <c r="C39" s="1" t="s">
        <v>18</v>
      </c>
      <c r="D39" s="1" t="s">
        <v>203</v>
      </c>
      <c r="E39" s="1" t="s">
        <v>707</v>
      </c>
      <c r="F39" s="1" t="s">
        <v>196</v>
      </c>
      <c r="G39" s="1" t="s">
        <v>29</v>
      </c>
      <c r="H39" s="1" t="s">
        <v>708</v>
      </c>
      <c r="I39" s="1" t="s">
        <v>569</v>
      </c>
      <c r="J39" t="str">
        <f>IF(ISBLANK(VLOOKUP($C39&amp;$D39&amp;$G39,Setup!$D$2:$CX$500,COLUMNS($B39:B39)+3,FALSE)),"",VLOOKUP($C39&amp;$D39&amp;$G39,Setup!$D$2:$CX$500,COLUMNS($B39:B39)+3,FALSE))</f>
        <v>My Order History</v>
      </c>
      <c r="K39" t="str">
        <f>IF(ISBLANK(VLOOKUP($C39&amp;$D39&amp;$G39,Setup!$D$2:$CX$500,COLUMNS($B39:C39)+3,FALSE)),"",VLOOKUP($C39&amp;$D39&amp;$G39,Setup!$D$2:$CX$500,COLUMNS($B39:C39)+3,FALSE))</f>
        <v>My Order History</v>
      </c>
    </row>
    <row r="40" spans="1:11" x14ac:dyDescent="0.25">
      <c r="A40" t="s">
        <v>248</v>
      </c>
      <c r="B40" t="s">
        <v>156</v>
      </c>
      <c r="C40" s="1" t="s">
        <v>19</v>
      </c>
      <c r="D40" s="1" t="s">
        <v>204</v>
      </c>
      <c r="E40" s="1" t="s">
        <v>709</v>
      </c>
      <c r="F40" s="1" t="s">
        <v>205</v>
      </c>
      <c r="G40" s="1" t="s">
        <v>29</v>
      </c>
      <c r="H40" s="1" t="s">
        <v>710</v>
      </c>
      <c r="I40" s="1" t="s">
        <v>586</v>
      </c>
      <c r="J40" t="str">
        <f>IF(ISBLANK(VLOOKUP($C40&amp;$D40&amp;$G40,Setup!$D$2:$CX$500,COLUMNS($B40:B40)+3,FALSE)),"",VLOOKUP($C40&amp;$D40&amp;$G40,Setup!$D$2:$CX$500,COLUMNS($B40:B40)+3,FALSE))</f>
        <v>My Order History</v>
      </c>
      <c r="K40" t="str">
        <f>IF(ISBLANK(VLOOKUP($C40&amp;$D40&amp;$G40,Setup!$D$2:$CX$500,COLUMNS($B40:C40)+3,FALSE)),"",VLOOKUP($C40&amp;$D40&amp;$G40,Setup!$D$2:$CX$500,COLUMNS($B40:C40)+3,FALSE))</f>
        <v>My Order History</v>
      </c>
    </row>
    <row r="41" spans="1:11" x14ac:dyDescent="0.25">
      <c r="A41" t="s">
        <v>248</v>
      </c>
      <c r="B41" t="s">
        <v>156</v>
      </c>
      <c r="C41" s="1" t="s">
        <v>19</v>
      </c>
      <c r="D41" s="1" t="s">
        <v>204</v>
      </c>
      <c r="E41" s="1" t="s">
        <v>709</v>
      </c>
      <c r="F41" s="1" t="s">
        <v>205</v>
      </c>
      <c r="G41" s="1" t="s">
        <v>213</v>
      </c>
      <c r="H41" s="1" t="s">
        <v>710</v>
      </c>
      <c r="I41" s="1" t="s">
        <v>586</v>
      </c>
      <c r="J41" t="str">
        <f>IF(ISBLANK(VLOOKUP($C41&amp;$D41&amp;$G41,Setup!$D$2:$CX$500,COLUMNS($B41:B41)+3,FALSE)),"",VLOOKUP($C41&amp;$D41&amp;$G41,Setup!$D$2:$CX$500,COLUMNS($B41:B41)+3,FALSE))</f>
        <v>ประวัติการแลกของกำนัล</v>
      </c>
      <c r="K41" t="str">
        <f>IF(ISBLANK(VLOOKUP($C41&amp;$D41&amp;$G41,Setup!$D$2:$CX$500,COLUMNS($B41:C41)+3,FALSE)),"",VLOOKUP($C41&amp;$D41&amp;$G41,Setup!$D$2:$CX$500,COLUMNS($B41:C41)+3,FALSE))</f>
        <v>ประวัติการแลกของกำนัล</v>
      </c>
    </row>
    <row r="42" spans="1:11" x14ac:dyDescent="0.25">
      <c r="A42" t="s">
        <v>248</v>
      </c>
      <c r="B42" t="s">
        <v>156</v>
      </c>
      <c r="C42" s="1" t="s">
        <v>19</v>
      </c>
      <c r="D42" s="1" t="s">
        <v>206</v>
      </c>
      <c r="E42" s="1" t="s">
        <v>711</v>
      </c>
      <c r="F42" s="1" t="s">
        <v>205</v>
      </c>
      <c r="G42" s="1" t="s">
        <v>29</v>
      </c>
      <c r="H42" s="1" t="s">
        <v>712</v>
      </c>
      <c r="I42" s="1" t="s">
        <v>586</v>
      </c>
      <c r="J42" t="str">
        <f>IF(ISBLANK(VLOOKUP($C42&amp;$D42&amp;$G42,Setup!$D$2:$CX$500,COLUMNS($B42:B42)+3,FALSE)),"",VLOOKUP($C42&amp;$D42&amp;$G42,Setup!$D$2:$CX$500,COLUMNS($B42:B42)+3,FALSE))</f>
        <v>My Order History</v>
      </c>
      <c r="K42" t="str">
        <f>IF(ISBLANK(VLOOKUP($C42&amp;$D42&amp;$G42,Setup!$D$2:$CX$500,COLUMNS($B42:C42)+3,FALSE)),"",VLOOKUP($C42&amp;$D42&amp;$G42,Setup!$D$2:$CX$500,COLUMNS($B42:C42)+3,FALSE))</f>
        <v>My Order History</v>
      </c>
    </row>
    <row r="43" spans="1:11" x14ac:dyDescent="0.25">
      <c r="A43" t="s">
        <v>248</v>
      </c>
      <c r="B43" t="s">
        <v>156</v>
      </c>
      <c r="C43" s="1" t="s">
        <v>19</v>
      </c>
      <c r="D43" s="1" t="s">
        <v>206</v>
      </c>
      <c r="E43" s="1" t="s">
        <v>711</v>
      </c>
      <c r="F43" s="1" t="s">
        <v>205</v>
      </c>
      <c r="G43" s="1" t="s">
        <v>213</v>
      </c>
      <c r="H43" s="1" t="s">
        <v>712</v>
      </c>
      <c r="I43" s="1" t="s">
        <v>586</v>
      </c>
      <c r="J43" t="str">
        <f>IF(ISBLANK(VLOOKUP($C43&amp;$D43&amp;$G43,Setup!$D$2:$CX$500,COLUMNS($B43:B43)+3,FALSE)),"",VLOOKUP($C43&amp;$D43&amp;$G43,Setup!$D$2:$CX$500,COLUMNS($B43:B43)+3,FALSE))</f>
        <v>ประวัติการแลกของกำนัล</v>
      </c>
      <c r="K43" t="str">
        <f>IF(ISBLANK(VLOOKUP($C43&amp;$D43&amp;$G43,Setup!$D$2:$CX$500,COLUMNS($B43:C43)+3,FALSE)),"",VLOOKUP($C43&amp;$D43&amp;$G43,Setup!$D$2:$CX$500,COLUMNS($B43:C43)+3,FALSE))</f>
        <v>ประวัติการแลกของกำนัล</v>
      </c>
    </row>
    <row r="44" spans="1:11" x14ac:dyDescent="0.25">
      <c r="A44" t="s">
        <v>248</v>
      </c>
      <c r="B44" t="s">
        <v>156</v>
      </c>
      <c r="C44" s="1" t="s">
        <v>19</v>
      </c>
      <c r="D44" s="1" t="s">
        <v>207</v>
      </c>
      <c r="E44" s="1" t="s">
        <v>713</v>
      </c>
      <c r="F44" s="1" t="s">
        <v>205</v>
      </c>
      <c r="G44" s="1" t="s">
        <v>29</v>
      </c>
      <c r="H44" s="1" t="s">
        <v>714</v>
      </c>
      <c r="I44" s="1" t="s">
        <v>586</v>
      </c>
      <c r="J44" t="str">
        <f>IF(ISBLANK(VLOOKUP($C44&amp;$D44&amp;$G44,Setup!$D$2:$CX$500,COLUMNS($B44:B44)+3,FALSE)),"",VLOOKUP($C44&amp;$D44&amp;$G44,Setup!$D$2:$CX$500,COLUMNS($B44:B44)+3,FALSE))</f>
        <v>My Order History</v>
      </c>
      <c r="K44" t="str">
        <f>IF(ISBLANK(VLOOKUP($C44&amp;$D44&amp;$G44,Setup!$D$2:$CX$500,COLUMNS($B44:C44)+3,FALSE)),"",VLOOKUP($C44&amp;$D44&amp;$G44,Setup!$D$2:$CX$500,COLUMNS($B44:C44)+3,FALSE))</f>
        <v>My Order History</v>
      </c>
    </row>
    <row r="45" spans="1:11" x14ac:dyDescent="0.25">
      <c r="A45" t="s">
        <v>248</v>
      </c>
      <c r="B45" t="s">
        <v>156</v>
      </c>
      <c r="C45" s="1" t="s">
        <v>19</v>
      </c>
      <c r="D45" s="1" t="s">
        <v>207</v>
      </c>
      <c r="E45" s="1" t="s">
        <v>713</v>
      </c>
      <c r="F45" s="1" t="s">
        <v>205</v>
      </c>
      <c r="G45" s="1" t="s">
        <v>213</v>
      </c>
      <c r="H45" s="1" t="s">
        <v>714</v>
      </c>
      <c r="I45" s="1" t="s">
        <v>586</v>
      </c>
      <c r="J45" t="str">
        <f>IF(ISBLANK(VLOOKUP($C45&amp;$D45&amp;$G45,Setup!$D$2:$CX$500,COLUMNS($B45:B45)+3,FALSE)),"",VLOOKUP($C45&amp;$D45&amp;$G45,Setup!$D$2:$CX$500,COLUMNS($B45:B45)+3,FALSE))</f>
        <v>ประวัติการแลกของกำนัล</v>
      </c>
      <c r="K45" t="str">
        <f>IF(ISBLANK(VLOOKUP($C45&amp;$D45&amp;$G45,Setup!$D$2:$CX$500,COLUMNS($B45:C45)+3,FALSE)),"",VLOOKUP($C45&amp;$D45&amp;$G45,Setup!$D$2:$CX$500,COLUMNS($B45:C45)+3,FALSE))</f>
        <v>ประวัติการแลกของกำนัล</v>
      </c>
    </row>
    <row r="46" spans="1:11" x14ac:dyDescent="0.25">
      <c r="A46" t="s">
        <v>248</v>
      </c>
      <c r="B46" t="s">
        <v>156</v>
      </c>
      <c r="C46" s="1" t="s">
        <v>19</v>
      </c>
      <c r="D46" s="1" t="s">
        <v>208</v>
      </c>
      <c r="E46" s="1" t="s">
        <v>715</v>
      </c>
      <c r="F46" s="1" t="s">
        <v>205</v>
      </c>
      <c r="G46" s="1" t="s">
        <v>29</v>
      </c>
      <c r="H46" s="1" t="s">
        <v>716</v>
      </c>
      <c r="I46" s="1" t="s">
        <v>586</v>
      </c>
      <c r="J46" t="str">
        <f>IF(ISBLANK(VLOOKUP($C46&amp;$D46&amp;$G46,Setup!$D$2:$CX$500,COLUMNS($B46:B46)+3,FALSE)),"",VLOOKUP($C46&amp;$D46&amp;$G46,Setup!$D$2:$CX$500,COLUMNS($B46:B46)+3,FALSE))</f>
        <v>My Order History</v>
      </c>
      <c r="K46" t="str">
        <f>IF(ISBLANK(VLOOKUP($C46&amp;$D46&amp;$G46,Setup!$D$2:$CX$500,COLUMNS($B46:C46)+3,FALSE)),"",VLOOKUP($C46&amp;$D46&amp;$G46,Setup!$D$2:$CX$500,COLUMNS($B46:C46)+3,FALSE))</f>
        <v>My Order History</v>
      </c>
    </row>
    <row r="47" spans="1:11" x14ac:dyDescent="0.25">
      <c r="A47" t="s">
        <v>248</v>
      </c>
      <c r="B47" t="s">
        <v>156</v>
      </c>
      <c r="C47" s="1" t="s">
        <v>19</v>
      </c>
      <c r="D47" s="1" t="s">
        <v>208</v>
      </c>
      <c r="E47" s="1" t="s">
        <v>715</v>
      </c>
      <c r="F47" s="1" t="s">
        <v>205</v>
      </c>
      <c r="G47" s="1" t="s">
        <v>213</v>
      </c>
      <c r="H47" s="1" t="s">
        <v>716</v>
      </c>
      <c r="I47" s="1" t="s">
        <v>586</v>
      </c>
      <c r="J47" t="str">
        <f>IF(ISBLANK(VLOOKUP($C47&amp;$D47&amp;$G47,Setup!$D$2:$CX$500,COLUMNS($B47:B47)+3,FALSE)),"",VLOOKUP($C47&amp;$D47&amp;$G47,Setup!$D$2:$CX$500,COLUMNS($B47:B47)+3,FALSE))</f>
        <v>ประวัติการแลกของกำนัล</v>
      </c>
      <c r="K47" t="str">
        <f>IF(ISBLANK(VLOOKUP($C47&amp;$D47&amp;$G47,Setup!$D$2:$CX$500,COLUMNS($B47:C47)+3,FALSE)),"",VLOOKUP($C47&amp;$D47&amp;$G47,Setup!$D$2:$CX$500,COLUMNS($B47:C47)+3,FALSE))</f>
        <v>ประวัติการแลกของกำนัล</v>
      </c>
    </row>
    <row r="48" spans="1:11" x14ac:dyDescent="0.25">
      <c r="A48" t="s">
        <v>248</v>
      </c>
      <c r="B48" t="s">
        <v>156</v>
      </c>
      <c r="C48" s="1" t="s">
        <v>19</v>
      </c>
      <c r="D48" s="1" t="s">
        <v>209</v>
      </c>
      <c r="E48" s="1" t="s">
        <v>717</v>
      </c>
      <c r="F48" s="1" t="s">
        <v>205</v>
      </c>
      <c r="G48" s="1" t="s">
        <v>29</v>
      </c>
      <c r="H48" s="1" t="s">
        <v>718</v>
      </c>
      <c r="I48" s="1" t="s">
        <v>586</v>
      </c>
      <c r="J48" t="str">
        <f>IF(ISBLANK(VLOOKUP($C48&amp;$D48&amp;$G48,Setup!$D$2:$CX$500,COLUMNS($B48:B48)+3,FALSE)),"",VLOOKUP($C48&amp;$D48&amp;$G48,Setup!$D$2:$CX$500,COLUMNS($B48:B48)+3,FALSE))</f>
        <v>My Order History</v>
      </c>
      <c r="K48" t="str">
        <f>IF(ISBLANK(VLOOKUP($C48&amp;$D48&amp;$G48,Setup!$D$2:$CX$500,COLUMNS($B48:C48)+3,FALSE)),"",VLOOKUP($C48&amp;$D48&amp;$G48,Setup!$D$2:$CX$500,COLUMNS($B48:C48)+3,FALSE))</f>
        <v>My Order History</v>
      </c>
    </row>
    <row r="49" spans="1:11" x14ac:dyDescent="0.25">
      <c r="A49" t="s">
        <v>248</v>
      </c>
      <c r="B49" t="s">
        <v>156</v>
      </c>
      <c r="C49" s="1" t="s">
        <v>19</v>
      </c>
      <c r="D49" s="1" t="s">
        <v>209</v>
      </c>
      <c r="E49" s="1" t="s">
        <v>717</v>
      </c>
      <c r="F49" s="1" t="s">
        <v>205</v>
      </c>
      <c r="G49" s="1" t="s">
        <v>213</v>
      </c>
      <c r="H49" s="1" t="s">
        <v>718</v>
      </c>
      <c r="I49" s="1" t="s">
        <v>586</v>
      </c>
      <c r="J49" t="str">
        <f>IF(ISBLANK(VLOOKUP($C49&amp;$D49&amp;$G49,Setup!$D$2:$CX$500,COLUMNS($B49:B49)+3,FALSE)),"",VLOOKUP($C49&amp;$D49&amp;$G49,Setup!$D$2:$CX$500,COLUMNS($B49:B49)+3,FALSE))</f>
        <v>ประวัติการแลกของกำนัล</v>
      </c>
      <c r="K49" t="str">
        <f>IF(ISBLANK(VLOOKUP($C49&amp;$D49&amp;$G49,Setup!$D$2:$CX$500,COLUMNS($B49:C49)+3,FALSE)),"",VLOOKUP($C49&amp;$D49&amp;$G49,Setup!$D$2:$CX$500,COLUMNS($B49:C49)+3,FALSE))</f>
        <v>ประวัติการแลกของกำนัล</v>
      </c>
    </row>
    <row r="50" spans="1:11" x14ac:dyDescent="0.25">
      <c r="A50" t="s">
        <v>248</v>
      </c>
      <c r="B50" t="s">
        <v>156</v>
      </c>
      <c r="C50" s="1" t="s">
        <v>19</v>
      </c>
      <c r="D50" s="1" t="s">
        <v>210</v>
      </c>
      <c r="E50" s="1" t="s">
        <v>719</v>
      </c>
      <c r="F50" s="1" t="s">
        <v>205</v>
      </c>
      <c r="G50" s="1" t="s">
        <v>29</v>
      </c>
      <c r="H50" s="1" t="s">
        <v>720</v>
      </c>
      <c r="I50" s="1" t="s">
        <v>586</v>
      </c>
      <c r="J50" t="str">
        <f>IF(ISBLANK(VLOOKUP($C50&amp;$D50&amp;$G50,Setup!$D$2:$CX$500,COLUMNS($B50:B50)+3,FALSE)),"",VLOOKUP($C50&amp;$D50&amp;$G50,Setup!$D$2:$CX$500,COLUMNS($B50:B50)+3,FALSE))</f>
        <v>My Order History</v>
      </c>
      <c r="K50" t="str">
        <f>IF(ISBLANK(VLOOKUP($C50&amp;$D50&amp;$G50,Setup!$D$2:$CX$500,COLUMNS($B50:C50)+3,FALSE)),"",VLOOKUP($C50&amp;$D50&amp;$G50,Setup!$D$2:$CX$500,COLUMNS($B50:C50)+3,FALSE))</f>
        <v>My Order History</v>
      </c>
    </row>
    <row r="51" spans="1:11" x14ac:dyDescent="0.25">
      <c r="A51" t="s">
        <v>248</v>
      </c>
      <c r="B51" t="s">
        <v>156</v>
      </c>
      <c r="C51" s="1" t="s">
        <v>19</v>
      </c>
      <c r="D51" s="1" t="s">
        <v>210</v>
      </c>
      <c r="E51" s="1" t="s">
        <v>719</v>
      </c>
      <c r="F51" s="1" t="s">
        <v>205</v>
      </c>
      <c r="G51" s="1" t="s">
        <v>213</v>
      </c>
      <c r="H51" s="1" t="s">
        <v>720</v>
      </c>
      <c r="I51" s="1" t="s">
        <v>586</v>
      </c>
      <c r="J51" t="str">
        <f>IF(ISBLANK(VLOOKUP($C51&amp;$D51&amp;$G51,Setup!$D$2:$CX$500,COLUMNS($B51:B51)+3,FALSE)),"",VLOOKUP($C51&amp;$D51&amp;$G51,Setup!$D$2:$CX$500,COLUMNS($B51:B51)+3,FALSE))</f>
        <v>ประวัติการแลกของกำนัล</v>
      </c>
      <c r="K51" t="str">
        <f>IF(ISBLANK(VLOOKUP($C51&amp;$D51&amp;$G51,Setup!$D$2:$CX$500,COLUMNS($B51:C51)+3,FALSE)),"",VLOOKUP($C51&amp;$D51&amp;$G51,Setup!$D$2:$CX$500,COLUMNS($B51:C51)+3,FALSE))</f>
        <v>ประวัติการแลกของกำนัล</v>
      </c>
    </row>
    <row r="52" spans="1:11" x14ac:dyDescent="0.25">
      <c r="A52" t="s">
        <v>248</v>
      </c>
      <c r="B52" t="s">
        <v>156</v>
      </c>
      <c r="C52" s="1" t="s">
        <v>19</v>
      </c>
      <c r="D52" s="1" t="s">
        <v>211</v>
      </c>
      <c r="E52" s="1" t="s">
        <v>721</v>
      </c>
      <c r="F52" s="1" t="s">
        <v>205</v>
      </c>
      <c r="G52" s="1" t="s">
        <v>29</v>
      </c>
      <c r="H52" s="1" t="s">
        <v>722</v>
      </c>
      <c r="I52" s="1" t="s">
        <v>586</v>
      </c>
      <c r="J52" t="str">
        <f>IF(ISBLANK(VLOOKUP($C52&amp;$D52&amp;$G52,Setup!$D$2:$CX$500,COLUMNS($B52:B52)+3,FALSE)),"",VLOOKUP($C52&amp;$D52&amp;$G52,Setup!$D$2:$CX$500,COLUMNS($B52:B52)+3,FALSE))</f>
        <v>My Order History</v>
      </c>
      <c r="K52" t="str">
        <f>IF(ISBLANK(VLOOKUP($C52&amp;$D52&amp;$G52,Setup!$D$2:$CX$500,COLUMNS($B52:C52)+3,FALSE)),"",VLOOKUP($C52&amp;$D52&amp;$G52,Setup!$D$2:$CX$500,COLUMNS($B52:C52)+3,FALSE))</f>
        <v>My Order History</v>
      </c>
    </row>
    <row r="53" spans="1:11" x14ac:dyDescent="0.25">
      <c r="A53" t="s">
        <v>248</v>
      </c>
      <c r="B53" t="s">
        <v>156</v>
      </c>
      <c r="C53" s="1" t="s">
        <v>19</v>
      </c>
      <c r="D53" s="1" t="s">
        <v>211</v>
      </c>
      <c r="E53" s="1" t="s">
        <v>721</v>
      </c>
      <c r="F53" s="1" t="s">
        <v>205</v>
      </c>
      <c r="G53" s="1" t="s">
        <v>213</v>
      </c>
      <c r="H53" s="1" t="s">
        <v>722</v>
      </c>
      <c r="I53" s="1" t="s">
        <v>586</v>
      </c>
      <c r="J53" t="str">
        <f>IF(ISBLANK(VLOOKUP($C53&amp;$D53&amp;$G53,Setup!$D$2:$CX$500,COLUMNS($B53:B53)+3,FALSE)),"",VLOOKUP($C53&amp;$D53&amp;$G53,Setup!$D$2:$CX$500,COLUMNS($B53:B53)+3,FALSE))</f>
        <v>ประวัติการแลกของกำนัล</v>
      </c>
      <c r="K53" t="str">
        <f>IF(ISBLANK(VLOOKUP($C53&amp;$D53&amp;$G53,Setup!$D$2:$CX$500,COLUMNS($B53:C53)+3,FALSE)),"",VLOOKUP($C53&amp;$D53&amp;$G53,Setup!$D$2:$CX$500,COLUMNS($B53:C53)+3,FALSE))</f>
        <v>ประวัติการแลกของกำนัล</v>
      </c>
    </row>
    <row r="54" spans="1:11" x14ac:dyDescent="0.25">
      <c r="A54" t="s">
        <v>248</v>
      </c>
      <c r="B54" t="s">
        <v>156</v>
      </c>
      <c r="C54" s="1" t="s">
        <v>19</v>
      </c>
      <c r="D54" s="1" t="s">
        <v>212</v>
      </c>
      <c r="E54" s="1" t="s">
        <v>723</v>
      </c>
      <c r="F54" s="1" t="s">
        <v>205</v>
      </c>
      <c r="G54" s="1" t="s">
        <v>29</v>
      </c>
      <c r="H54" s="1" t="s">
        <v>724</v>
      </c>
      <c r="I54" s="1" t="s">
        <v>586</v>
      </c>
      <c r="J54" t="str">
        <f>IF(ISBLANK(VLOOKUP($C54&amp;$D54&amp;$G54,Setup!$D$2:$CX$500,COLUMNS($B54:B54)+3,FALSE)),"",VLOOKUP($C54&amp;$D54&amp;$G54,Setup!$D$2:$CX$500,COLUMNS($B54:B54)+3,FALSE))</f>
        <v>My Order History</v>
      </c>
      <c r="K54" t="str">
        <f>IF(ISBLANK(VLOOKUP($C54&amp;$D54&amp;$G54,Setup!$D$2:$CX$500,COLUMNS($B54:C54)+3,FALSE)),"",VLOOKUP($C54&amp;$D54&amp;$G54,Setup!$D$2:$CX$500,COLUMNS($B54:C54)+3,FALSE))</f>
        <v>My Order History</v>
      </c>
    </row>
    <row r="55" spans="1:11" x14ac:dyDescent="0.25">
      <c r="A55" t="s">
        <v>248</v>
      </c>
      <c r="B55" t="s">
        <v>156</v>
      </c>
      <c r="C55" s="1" t="s">
        <v>19</v>
      </c>
      <c r="D55" s="1" t="s">
        <v>212</v>
      </c>
      <c r="E55" s="1" t="s">
        <v>723</v>
      </c>
      <c r="F55" s="1" t="s">
        <v>205</v>
      </c>
      <c r="G55" s="1" t="s">
        <v>213</v>
      </c>
      <c r="H55" s="1" t="s">
        <v>724</v>
      </c>
      <c r="I55" s="1" t="s">
        <v>586</v>
      </c>
      <c r="J55" t="str">
        <f>IF(ISBLANK(VLOOKUP($C55&amp;$D55&amp;$G55,Setup!$D$2:$CX$500,COLUMNS($B55:B55)+3,FALSE)),"",VLOOKUP($C55&amp;$D55&amp;$G55,Setup!$D$2:$CX$500,COLUMNS($B55:B55)+3,FALSE))</f>
        <v>ประวัติการแลกของกำนัล</v>
      </c>
      <c r="K55" t="str">
        <f>IF(ISBLANK(VLOOKUP($C55&amp;$D55&amp;$G55,Setup!$D$2:$CX$500,COLUMNS($B55:C55)+3,FALSE)),"",VLOOKUP($C55&amp;$D55&amp;$G55,Setup!$D$2:$CX$500,COLUMNS($B55:C55)+3,FALSE))</f>
        <v>ประวัติการแลกของกำนัล</v>
      </c>
    </row>
    <row r="56" spans="1:11" x14ac:dyDescent="0.25">
      <c r="A56" t="s">
        <v>248</v>
      </c>
      <c r="B56" t="s">
        <v>156</v>
      </c>
      <c r="C56" s="1" t="s">
        <v>21</v>
      </c>
      <c r="D56" s="1" t="s">
        <v>214</v>
      </c>
      <c r="E56" s="1" t="s">
        <v>725</v>
      </c>
      <c r="F56" s="1" t="s">
        <v>215</v>
      </c>
      <c r="G56" s="1" t="s">
        <v>29</v>
      </c>
      <c r="H56" s="1" t="s">
        <v>726</v>
      </c>
      <c r="I56" s="1" t="s">
        <v>603</v>
      </c>
      <c r="J56" t="str">
        <f>IF(ISBLANK(VLOOKUP($C56&amp;$D56&amp;$G56,Setup!$D$2:$CX$500,COLUMNS($B56:B56)+3,FALSE)),"",VLOOKUP($C56&amp;$D56&amp;$G56,Setup!$D$2:$CX$500,COLUMNS($B56:B56)+3,FALSE))</f>
        <v>My Order History</v>
      </c>
      <c r="K56" t="str">
        <f>IF(ISBLANK(VLOOKUP($C56&amp;$D56&amp;$G56,Setup!$D$2:$CX$500,COLUMNS($B56:C56)+3,FALSE)),"",VLOOKUP($C56&amp;$D56&amp;$G56,Setup!$D$2:$CX$500,COLUMNS($B56:C56)+3,FALSE))</f>
        <v>My Order History</v>
      </c>
    </row>
    <row r="57" spans="1:11" x14ac:dyDescent="0.25">
      <c r="A57" t="s">
        <v>248</v>
      </c>
      <c r="B57" t="s">
        <v>156</v>
      </c>
      <c r="C57" s="1" t="s">
        <v>21</v>
      </c>
      <c r="D57" s="1" t="s">
        <v>216</v>
      </c>
      <c r="E57" s="1" t="s">
        <v>727</v>
      </c>
      <c r="F57" s="1" t="s">
        <v>215</v>
      </c>
      <c r="G57" s="1" t="s">
        <v>29</v>
      </c>
      <c r="H57" s="1" t="s">
        <v>728</v>
      </c>
      <c r="I57" s="1" t="s">
        <v>603</v>
      </c>
      <c r="J57" t="str">
        <f>IF(ISBLANK(VLOOKUP($C57&amp;$D57&amp;$G57,Setup!$D$2:$CX$500,COLUMNS($B57:B57)+3,FALSE)),"",VLOOKUP($C57&amp;$D57&amp;$G57,Setup!$D$2:$CX$500,COLUMNS($B57:B57)+3,FALSE))</f>
        <v>My Order History</v>
      </c>
      <c r="K57" t="str">
        <f>IF(ISBLANK(VLOOKUP($C57&amp;$D57&amp;$G57,Setup!$D$2:$CX$500,COLUMNS($B57:C57)+3,FALSE)),"",VLOOKUP($C57&amp;$D57&amp;$G57,Setup!$D$2:$CX$500,COLUMNS($B57:C57)+3,FALSE))</f>
        <v>My Order History</v>
      </c>
    </row>
    <row r="58" spans="1:11" x14ac:dyDescent="0.25">
      <c r="A58" t="s">
        <v>248</v>
      </c>
      <c r="B58" t="s">
        <v>156</v>
      </c>
      <c r="C58" s="1" t="s">
        <v>21</v>
      </c>
      <c r="D58" s="1" t="s">
        <v>217</v>
      </c>
      <c r="E58" s="1" t="s">
        <v>729</v>
      </c>
      <c r="F58" s="1" t="s">
        <v>215</v>
      </c>
      <c r="G58" s="1" t="s">
        <v>29</v>
      </c>
      <c r="H58" s="1" t="s">
        <v>730</v>
      </c>
      <c r="I58" s="1" t="s">
        <v>603</v>
      </c>
      <c r="J58" t="str">
        <f>IF(ISBLANK(VLOOKUP($C58&amp;$D58&amp;$G58,Setup!$D$2:$CX$500,COLUMNS($B58:B58)+3,FALSE)),"",VLOOKUP($C58&amp;$D58&amp;$G58,Setup!$D$2:$CX$500,COLUMNS($B58:B58)+3,FALSE))</f>
        <v>My Order History</v>
      </c>
      <c r="K58" t="str">
        <f>IF(ISBLANK(VLOOKUP($C58&amp;$D58&amp;$G58,Setup!$D$2:$CX$500,COLUMNS($B58:C58)+3,FALSE)),"",VLOOKUP($C58&amp;$D58&amp;$G58,Setup!$D$2:$CX$500,COLUMNS($B58:C58)+3,FALSE))</f>
        <v>My Order History</v>
      </c>
    </row>
    <row r="59" spans="1:11" x14ac:dyDescent="0.25">
      <c r="A59" t="s">
        <v>248</v>
      </c>
      <c r="B59" t="s">
        <v>156</v>
      </c>
      <c r="C59" s="1" t="s">
        <v>21</v>
      </c>
      <c r="D59" s="1" t="s">
        <v>218</v>
      </c>
      <c r="E59" s="1" t="s">
        <v>731</v>
      </c>
      <c r="F59" s="1" t="s">
        <v>215</v>
      </c>
      <c r="G59" s="1" t="s">
        <v>29</v>
      </c>
      <c r="H59" s="1" t="s">
        <v>732</v>
      </c>
      <c r="I59" s="1" t="s">
        <v>603</v>
      </c>
      <c r="J59" t="str">
        <f>IF(ISBLANK(VLOOKUP($C59&amp;$D59&amp;$G59,Setup!$D$2:$CX$500,COLUMNS($B59:B59)+3,FALSE)),"",VLOOKUP($C59&amp;$D59&amp;$G59,Setup!$D$2:$CX$500,COLUMNS($B59:B59)+3,FALSE))</f>
        <v>My Order History</v>
      </c>
      <c r="K59" t="str">
        <f>IF(ISBLANK(VLOOKUP($C59&amp;$D59&amp;$G59,Setup!$D$2:$CX$500,COLUMNS($B59:C59)+3,FALSE)),"",VLOOKUP($C59&amp;$D59&amp;$G59,Setup!$D$2:$CX$500,COLUMNS($B59:C59)+3,FALSE))</f>
        <v>My Order History</v>
      </c>
    </row>
    <row r="60" spans="1:11" x14ac:dyDescent="0.25">
      <c r="A60" t="s">
        <v>248</v>
      </c>
      <c r="B60" t="s">
        <v>156</v>
      </c>
      <c r="C60" s="1" t="s">
        <v>21</v>
      </c>
      <c r="D60" s="1" t="s">
        <v>219</v>
      </c>
      <c r="E60" s="1" t="s">
        <v>733</v>
      </c>
      <c r="F60" s="1" t="s">
        <v>215</v>
      </c>
      <c r="G60" s="1" t="s">
        <v>29</v>
      </c>
      <c r="H60" s="1" t="s">
        <v>734</v>
      </c>
      <c r="I60" s="1" t="s">
        <v>603</v>
      </c>
      <c r="J60" t="str">
        <f>IF(ISBLANK(VLOOKUP($C60&amp;$D60&amp;$G60,Setup!$D$2:$CX$500,COLUMNS($B60:B60)+3,FALSE)),"",VLOOKUP($C60&amp;$D60&amp;$G60,Setup!$D$2:$CX$500,COLUMNS($B60:B60)+3,FALSE))</f>
        <v>My Order History</v>
      </c>
      <c r="K60" t="str">
        <f>IF(ISBLANK(VLOOKUP($C60&amp;$D60&amp;$G60,Setup!$D$2:$CX$500,COLUMNS($B60:C60)+3,FALSE)),"",VLOOKUP($C60&amp;$D60&amp;$G60,Setup!$D$2:$CX$500,COLUMNS($B60:C60)+3,FALSE))</f>
        <v>My Order History</v>
      </c>
    </row>
    <row r="61" spans="1:11" x14ac:dyDescent="0.25">
      <c r="A61" t="s">
        <v>248</v>
      </c>
      <c r="B61" t="s">
        <v>156</v>
      </c>
      <c r="C61" s="1" t="s">
        <v>23</v>
      </c>
      <c r="D61" s="1" t="s">
        <v>220</v>
      </c>
      <c r="E61" s="1" t="s">
        <v>735</v>
      </c>
      <c r="F61" s="1" t="s">
        <v>221</v>
      </c>
      <c r="G61" s="1" t="s">
        <v>29</v>
      </c>
      <c r="H61" s="1" t="s">
        <v>736</v>
      </c>
      <c r="I61" s="1" t="s">
        <v>614</v>
      </c>
      <c r="J61" t="str">
        <f>IF(ISBLANK(VLOOKUP($C61&amp;$D61&amp;$G61,Setup!$D$2:$CX$500,COLUMNS($B61:B61)+3,FALSE)),"",VLOOKUP($C61&amp;$D61&amp;$G61,Setup!$D$2:$CX$500,COLUMNS($B61:B61)+3,FALSE))</f>
        <v>My Order History</v>
      </c>
      <c r="K61" t="str">
        <f>IF(ISBLANK(VLOOKUP($C61&amp;$D61&amp;$G61,Setup!$D$2:$CX$500,COLUMNS($B61:C61)+3,FALSE)),"",VLOOKUP($C61&amp;$D61&amp;$G61,Setup!$D$2:$CX$500,COLUMNS($B61:C61)+3,FALSE))</f>
        <v>My Order History</v>
      </c>
    </row>
    <row r="62" spans="1:11" x14ac:dyDescent="0.25">
      <c r="A62" t="s">
        <v>248</v>
      </c>
      <c r="B62" t="s">
        <v>156</v>
      </c>
      <c r="C62" s="1" t="s">
        <v>23</v>
      </c>
      <c r="D62" s="1" t="s">
        <v>220</v>
      </c>
      <c r="E62" s="1" t="s">
        <v>735</v>
      </c>
      <c r="F62" s="1" t="s">
        <v>221</v>
      </c>
      <c r="G62" s="1" t="s">
        <v>226</v>
      </c>
      <c r="H62" s="1" t="s">
        <v>736</v>
      </c>
      <c r="I62" s="1" t="s">
        <v>614</v>
      </c>
      <c r="J62" t="str">
        <f>IF(ISBLANK(VLOOKUP($C62&amp;$D62&amp;$G62,Setup!$D$2:$CX$500,COLUMNS($B62:B62)+3,FALSE)),"",VLOOKUP($C62&amp;$D62&amp;$G62,Setup!$D$2:$CX$500,COLUMNS($B62:B62)+3,FALSE))</f>
        <v>Historial de mis órdenes</v>
      </c>
      <c r="K62" t="str">
        <f>IF(ISBLANK(VLOOKUP($C62&amp;$D62&amp;$G62,Setup!$D$2:$CX$500,COLUMNS($B62:C62)+3,FALSE)),"",VLOOKUP($C62&amp;$D62&amp;$G62,Setup!$D$2:$CX$500,COLUMNS($B62:C62)+3,FALSE))</f>
        <v>Historial de mis órdenes</v>
      </c>
    </row>
    <row r="63" spans="1:11" x14ac:dyDescent="0.25">
      <c r="A63" t="s">
        <v>248</v>
      </c>
      <c r="B63" t="s">
        <v>156</v>
      </c>
      <c r="C63" s="1" t="s">
        <v>23</v>
      </c>
      <c r="D63" s="1" t="s">
        <v>222</v>
      </c>
      <c r="E63" s="1" t="s">
        <v>737</v>
      </c>
      <c r="F63" s="1" t="s">
        <v>221</v>
      </c>
      <c r="G63" s="1" t="s">
        <v>29</v>
      </c>
      <c r="H63" s="1" t="s">
        <v>738</v>
      </c>
      <c r="I63" s="1" t="s">
        <v>614</v>
      </c>
      <c r="J63" t="str">
        <f>IF(ISBLANK(VLOOKUP($C63&amp;$D63&amp;$G63,Setup!$D$2:$CX$500,COLUMNS($B63:B63)+3,FALSE)),"",VLOOKUP($C63&amp;$D63&amp;$G63,Setup!$D$2:$CX$500,COLUMNS($B63:B63)+3,FALSE))</f>
        <v>My Order History</v>
      </c>
      <c r="K63" t="str">
        <f>IF(ISBLANK(VLOOKUP($C63&amp;$D63&amp;$G63,Setup!$D$2:$CX$500,COLUMNS($B63:C63)+3,FALSE)),"",VLOOKUP($C63&amp;$D63&amp;$G63,Setup!$D$2:$CX$500,COLUMNS($B63:C63)+3,FALSE))</f>
        <v>My Order History</v>
      </c>
    </row>
    <row r="64" spans="1:11" x14ac:dyDescent="0.25">
      <c r="A64" t="s">
        <v>248</v>
      </c>
      <c r="B64" t="s">
        <v>156</v>
      </c>
      <c r="C64" s="1" t="s">
        <v>23</v>
      </c>
      <c r="D64" s="1" t="s">
        <v>222</v>
      </c>
      <c r="E64" s="1" t="s">
        <v>737</v>
      </c>
      <c r="F64" s="1" t="s">
        <v>221</v>
      </c>
      <c r="G64" s="1" t="s">
        <v>226</v>
      </c>
      <c r="H64" s="1" t="s">
        <v>738</v>
      </c>
      <c r="I64" s="1" t="s">
        <v>614</v>
      </c>
      <c r="J64" t="str">
        <f>IF(ISBLANK(VLOOKUP($C64&amp;$D64&amp;$G64,Setup!$D$2:$CX$500,COLUMNS($B64:B64)+3,FALSE)),"",VLOOKUP($C64&amp;$D64&amp;$G64,Setup!$D$2:$CX$500,COLUMNS($B64:B64)+3,FALSE))</f>
        <v>Historial de mis órdenes</v>
      </c>
      <c r="K64" t="str">
        <f>IF(ISBLANK(VLOOKUP($C64&amp;$D64&amp;$G64,Setup!$D$2:$CX$500,COLUMNS($B64:C64)+3,FALSE)),"",VLOOKUP($C64&amp;$D64&amp;$G64,Setup!$D$2:$CX$500,COLUMNS($B64:C64)+3,FALSE))</f>
        <v>Historial de mis órdenes</v>
      </c>
    </row>
    <row r="65" spans="1:11" x14ac:dyDescent="0.25">
      <c r="A65" t="s">
        <v>248</v>
      </c>
      <c r="B65" t="s">
        <v>156</v>
      </c>
      <c r="C65" s="1" t="s">
        <v>23</v>
      </c>
      <c r="D65" s="1" t="s">
        <v>223</v>
      </c>
      <c r="E65" s="1" t="s">
        <v>739</v>
      </c>
      <c r="F65" s="1" t="s">
        <v>221</v>
      </c>
      <c r="G65" s="1" t="s">
        <v>29</v>
      </c>
      <c r="H65" s="1" t="s">
        <v>740</v>
      </c>
      <c r="I65" s="1" t="s">
        <v>614</v>
      </c>
      <c r="J65" t="str">
        <f>IF(ISBLANK(VLOOKUP($C65&amp;$D65&amp;$G65,Setup!$D$2:$CX$500,COLUMNS($B65:B65)+3,FALSE)),"",VLOOKUP($C65&amp;$D65&amp;$G65,Setup!$D$2:$CX$500,COLUMNS($B65:B65)+3,FALSE))</f>
        <v>My Order History</v>
      </c>
      <c r="K65" t="str">
        <f>IF(ISBLANK(VLOOKUP($C65&amp;$D65&amp;$G65,Setup!$D$2:$CX$500,COLUMNS($B65:C65)+3,FALSE)),"",VLOOKUP($C65&amp;$D65&amp;$G65,Setup!$D$2:$CX$500,COLUMNS($B65:C65)+3,FALSE))</f>
        <v>My Order History</v>
      </c>
    </row>
    <row r="66" spans="1:11" x14ac:dyDescent="0.25">
      <c r="A66" t="s">
        <v>248</v>
      </c>
      <c r="B66" t="s">
        <v>156</v>
      </c>
      <c r="C66" s="1" t="s">
        <v>23</v>
      </c>
      <c r="D66" s="1" t="s">
        <v>223</v>
      </c>
      <c r="E66" s="1" t="s">
        <v>739</v>
      </c>
      <c r="F66" s="1" t="s">
        <v>221</v>
      </c>
      <c r="G66" s="1" t="s">
        <v>226</v>
      </c>
      <c r="H66" s="1" t="s">
        <v>740</v>
      </c>
      <c r="I66" s="1" t="s">
        <v>614</v>
      </c>
      <c r="J66" t="str">
        <f>IF(ISBLANK(VLOOKUP($C66&amp;$D66&amp;$G66,Setup!$D$2:$CX$500,COLUMNS($B66:B66)+3,FALSE)),"",VLOOKUP($C66&amp;$D66&amp;$G66,Setup!$D$2:$CX$500,COLUMNS($B66:B66)+3,FALSE))</f>
        <v>Historial de mis órdenes</v>
      </c>
      <c r="K66" t="str">
        <f>IF(ISBLANK(VLOOKUP($C66&amp;$D66&amp;$G66,Setup!$D$2:$CX$500,COLUMNS($B66:C66)+3,FALSE)),"",VLOOKUP($C66&amp;$D66&amp;$G66,Setup!$D$2:$CX$500,COLUMNS($B66:C66)+3,FALSE))</f>
        <v>Historial de mis órdenes</v>
      </c>
    </row>
    <row r="67" spans="1:11" x14ac:dyDescent="0.25">
      <c r="A67" t="s">
        <v>248</v>
      </c>
      <c r="B67" t="s">
        <v>156</v>
      </c>
      <c r="C67" s="1" t="s">
        <v>23</v>
      </c>
      <c r="D67" s="1" t="s">
        <v>224</v>
      </c>
      <c r="E67" s="1" t="s">
        <v>741</v>
      </c>
      <c r="F67" s="1" t="s">
        <v>221</v>
      </c>
      <c r="G67" s="1" t="s">
        <v>29</v>
      </c>
      <c r="H67" s="1" t="s">
        <v>742</v>
      </c>
      <c r="I67" s="1" t="s">
        <v>614</v>
      </c>
      <c r="J67" t="str">
        <f>IF(ISBLANK(VLOOKUP($C67&amp;$D67&amp;$G67,Setup!$D$2:$CX$500,COLUMNS($B67:B67)+3,FALSE)),"",VLOOKUP($C67&amp;$D67&amp;$G67,Setup!$D$2:$CX$500,COLUMNS($B67:B67)+3,FALSE))</f>
        <v>My Order History</v>
      </c>
      <c r="K67" t="str">
        <f>IF(ISBLANK(VLOOKUP($C67&amp;$D67&amp;$G67,Setup!$D$2:$CX$500,COLUMNS($B67:C67)+3,FALSE)),"",VLOOKUP($C67&amp;$D67&amp;$G67,Setup!$D$2:$CX$500,COLUMNS($B67:C67)+3,FALSE))</f>
        <v>My Order History</v>
      </c>
    </row>
    <row r="68" spans="1:11" x14ac:dyDescent="0.25">
      <c r="A68" t="s">
        <v>248</v>
      </c>
      <c r="B68" t="s">
        <v>156</v>
      </c>
      <c r="C68" s="1" t="s">
        <v>23</v>
      </c>
      <c r="D68" s="1" t="s">
        <v>224</v>
      </c>
      <c r="E68" s="1" t="s">
        <v>743</v>
      </c>
      <c r="F68" s="1" t="s">
        <v>221</v>
      </c>
      <c r="G68" s="1" t="s">
        <v>226</v>
      </c>
      <c r="H68" s="1" t="s">
        <v>742</v>
      </c>
      <c r="I68" s="1" t="s">
        <v>614</v>
      </c>
      <c r="J68" t="str">
        <f>IF(ISBLANK(VLOOKUP($C68&amp;$D68&amp;$G68,Setup!$D$2:$CX$500,COLUMNS($B68:B68)+3,FALSE)),"",VLOOKUP($C68&amp;$D68&amp;$G68,Setup!$D$2:$CX$500,COLUMNS($B68:B68)+3,FALSE))</f>
        <v>Historial de mis órdenes</v>
      </c>
      <c r="K68" t="str">
        <f>IF(ISBLANK(VLOOKUP($C68&amp;$D68&amp;$G68,Setup!$D$2:$CX$500,COLUMNS($B68:C68)+3,FALSE)),"",VLOOKUP($C68&amp;$D68&amp;$G68,Setup!$D$2:$CX$500,COLUMNS($B68:C68)+3,FALSE))</f>
        <v>Historial de mis órdenes</v>
      </c>
    </row>
    <row r="69" spans="1:11" x14ac:dyDescent="0.25">
      <c r="A69" t="s">
        <v>248</v>
      </c>
      <c r="B69" t="s">
        <v>156</v>
      </c>
      <c r="C69" s="1" t="s">
        <v>23</v>
      </c>
      <c r="D69" s="1" t="s">
        <v>225</v>
      </c>
      <c r="E69" s="1" t="s">
        <v>744</v>
      </c>
      <c r="F69" s="1" t="s">
        <v>221</v>
      </c>
      <c r="G69" s="1" t="s">
        <v>29</v>
      </c>
      <c r="H69" s="1" t="s">
        <v>745</v>
      </c>
      <c r="I69" s="1" t="s">
        <v>614</v>
      </c>
      <c r="J69" t="str">
        <f>IF(ISBLANK(VLOOKUP($C69&amp;$D69&amp;$G69,Setup!$D$2:$CX$500,COLUMNS($B69:B69)+3,FALSE)),"",VLOOKUP($C69&amp;$D69&amp;$G69,Setup!$D$2:$CX$500,COLUMNS($B69:B69)+3,FALSE))</f>
        <v>My Order History</v>
      </c>
      <c r="K69" t="str">
        <f>IF(ISBLANK(VLOOKUP($C69&amp;$D69&amp;$G69,Setup!$D$2:$CX$500,COLUMNS($B69:C69)+3,FALSE)),"",VLOOKUP($C69&amp;$D69&amp;$G69,Setup!$D$2:$CX$500,COLUMNS($B69:C69)+3,FALSE))</f>
        <v>My Order History</v>
      </c>
    </row>
    <row r="70" spans="1:11" x14ac:dyDescent="0.25">
      <c r="A70" t="s">
        <v>248</v>
      </c>
      <c r="B70" t="s">
        <v>156</v>
      </c>
      <c r="C70" s="5" t="s">
        <v>23</v>
      </c>
      <c r="D70" s="5" t="s">
        <v>225</v>
      </c>
      <c r="E70" s="6" t="s">
        <v>746</v>
      </c>
      <c r="F70" s="5" t="s">
        <v>221</v>
      </c>
      <c r="G70" s="5" t="s">
        <v>226</v>
      </c>
      <c r="H70" s="6" t="s">
        <v>745</v>
      </c>
      <c r="I70" s="6" t="s">
        <v>614</v>
      </c>
      <c r="J70" t="str">
        <f>IF(ISBLANK(VLOOKUP($C70&amp;$D70&amp;$G70,Setup!$D$2:$CX$500,COLUMNS($B70:B70)+3,FALSE)),"",VLOOKUP($C70&amp;$D70&amp;$G70,Setup!$D$2:$CX$500,COLUMNS($B70:B70)+3,FALSE))</f>
        <v>Historial de mis órdenes</v>
      </c>
      <c r="K70" t="str">
        <f>IF(ISBLANK(VLOOKUP($C70&amp;$D70&amp;$G70,Setup!$D$2:$CX$500,COLUMNS($B70:C70)+3,FALSE)),"",VLOOKUP($C70&amp;$D70&amp;$G70,Setup!$D$2:$CX$500,COLUMNS($B70:C70)+3,FALSE))</f>
        <v>Historial de mis órdenes</v>
      </c>
    </row>
    <row r="71" spans="1:11" x14ac:dyDescent="0.25">
      <c r="A71" t="s">
        <v>248</v>
      </c>
      <c r="B71" t="s">
        <v>156</v>
      </c>
      <c r="C71" s="5" t="s">
        <v>24</v>
      </c>
      <c r="D71" s="5" t="s">
        <v>227</v>
      </c>
      <c r="E71" s="6" t="s">
        <v>747</v>
      </c>
      <c r="F71" s="5" t="s">
        <v>228</v>
      </c>
      <c r="G71" s="5" t="s">
        <v>194</v>
      </c>
      <c r="H71" s="6" t="s">
        <v>748</v>
      </c>
      <c r="I71" s="6" t="s">
        <v>626</v>
      </c>
      <c r="J71" t="str">
        <f>IF(ISBLANK(VLOOKUP($C71&amp;$D71&amp;$G71,Setup!$D$2:$CX$500,COLUMNS($B71:B71)+3,FALSE)),"",VLOOKUP($C71&amp;$D71&amp;$G71,Setup!$D$2:$CX$500,COLUMNS($B71:B71)+3,FALSE))</f>
        <v>您的兌換紀錄</v>
      </c>
      <c r="K71" t="str">
        <f>IF(ISBLANK(VLOOKUP($C71&amp;$D71&amp;$G71,Setup!$D$2:$CX$500,COLUMNS($B71:C71)+3,FALSE)),"",VLOOKUP($C71&amp;$D71&amp;$G71,Setup!$D$2:$CX$500,COLUMNS($B71:C71)+3,FALSE))</f>
        <v>您的兌換記錄</v>
      </c>
    </row>
    <row r="72" spans="1:11" x14ac:dyDescent="0.25">
      <c r="A72" t="s">
        <v>248</v>
      </c>
      <c r="B72" t="s">
        <v>156</v>
      </c>
      <c r="C72" s="5" t="s">
        <v>24</v>
      </c>
      <c r="D72" s="5" t="s">
        <v>230</v>
      </c>
      <c r="E72" s="6" t="s">
        <v>749</v>
      </c>
      <c r="F72" s="5" t="s">
        <v>228</v>
      </c>
      <c r="G72" s="5" t="s">
        <v>194</v>
      </c>
      <c r="H72" s="6" t="s">
        <v>750</v>
      </c>
      <c r="I72" s="6" t="s">
        <v>626</v>
      </c>
      <c r="J72" t="str">
        <f>IF(ISBLANK(VLOOKUP($C72&amp;$D72&amp;$G72,Setup!$D$2:$CX$500,COLUMNS($B72:B72)+3,FALSE)),"",VLOOKUP($C72&amp;$D72&amp;$G72,Setup!$D$2:$CX$500,COLUMNS($B72:B72)+3,FALSE))</f>
        <v>您的兌換紀錄</v>
      </c>
      <c r="K72" t="str">
        <f>IF(ISBLANK(VLOOKUP($C72&amp;$D72&amp;$G72,Setup!$D$2:$CX$500,COLUMNS($B72:C72)+3,FALSE)),"",VLOOKUP($C72&amp;$D72&amp;$G72,Setup!$D$2:$CX$500,COLUMNS($B72:C72)+3,FALSE))</f>
        <v>您的兌換記錄</v>
      </c>
    </row>
    <row r="73" spans="1:11" x14ac:dyDescent="0.25">
      <c r="A73" t="s">
        <v>248</v>
      </c>
      <c r="B73" t="s">
        <v>156</v>
      </c>
      <c r="C73" s="5" t="s">
        <v>24</v>
      </c>
      <c r="D73" s="5" t="s">
        <v>229</v>
      </c>
      <c r="E73" s="6" t="s">
        <v>751</v>
      </c>
      <c r="F73" s="5" t="s">
        <v>228</v>
      </c>
      <c r="G73" s="5" t="s">
        <v>194</v>
      </c>
      <c r="H73" s="6" t="s">
        <v>752</v>
      </c>
      <c r="I73" s="6" t="s">
        <v>626</v>
      </c>
      <c r="J73" t="str">
        <f>IF(ISBLANK(VLOOKUP($C73&amp;$D73&amp;$G73,Setup!$D$2:$CX$500,COLUMNS($B73:B73)+3,FALSE)),"",VLOOKUP($C73&amp;$D73&amp;$G73,Setup!$D$2:$CX$500,COLUMNS($B73:B73)+3,FALSE))</f>
        <v>您的兌換紀錄</v>
      </c>
      <c r="K73" t="str">
        <f>IF(ISBLANK(VLOOKUP($C73&amp;$D73&amp;$G73,Setup!$D$2:$CX$500,COLUMNS($B73:C73)+3,FALSE)),"",VLOOKUP($C73&amp;$D73&amp;$G73,Setup!$D$2:$CX$500,COLUMNS($B73:C73)+3,FALSE))</f>
        <v>您的兌換記錄</v>
      </c>
    </row>
    <row r="74" spans="1:11" x14ac:dyDescent="0.25">
      <c r="A74" t="s">
        <v>248</v>
      </c>
      <c r="B74" t="s">
        <v>156</v>
      </c>
      <c r="C74" s="5" t="s">
        <v>24</v>
      </c>
      <c r="D74" s="5" t="s">
        <v>232</v>
      </c>
      <c r="E74" s="6" t="s">
        <v>753</v>
      </c>
      <c r="F74" s="5" t="s">
        <v>228</v>
      </c>
      <c r="G74" s="5" t="s">
        <v>194</v>
      </c>
      <c r="H74" s="6" t="s">
        <v>754</v>
      </c>
      <c r="I74" s="6" t="s">
        <v>626</v>
      </c>
      <c r="J74" t="str">
        <f>IF(ISBLANK(VLOOKUP($C74&amp;$D74&amp;$G74,Setup!$D$2:$CX$500,COLUMNS($B74:B74)+3,FALSE)),"",VLOOKUP($C74&amp;$D74&amp;$G74,Setup!$D$2:$CX$500,COLUMNS($B74:B74)+3,FALSE))</f>
        <v>您的兌換紀錄</v>
      </c>
      <c r="K74" t="str">
        <f>IF(ISBLANK(VLOOKUP($C74&amp;$D74&amp;$G74,Setup!$D$2:$CX$500,COLUMNS($B74:C74)+3,FALSE)),"",VLOOKUP($C74&amp;$D74&amp;$G74,Setup!$D$2:$CX$500,COLUMNS($B74:C74)+3,FALSE))</f>
        <v>您的兌換記錄</v>
      </c>
    </row>
    <row r="75" spans="1:11" x14ac:dyDescent="0.25">
      <c r="A75" t="s">
        <v>248</v>
      </c>
      <c r="B75" t="s">
        <v>156</v>
      </c>
      <c r="C75" s="5" t="s">
        <v>24</v>
      </c>
      <c r="D75" s="5" t="s">
        <v>231</v>
      </c>
      <c r="E75" s="6" t="s">
        <v>755</v>
      </c>
      <c r="F75" s="5" t="s">
        <v>228</v>
      </c>
      <c r="G75" s="5" t="s">
        <v>194</v>
      </c>
      <c r="H75" s="6" t="s">
        <v>756</v>
      </c>
      <c r="I75" s="6" t="s">
        <v>626</v>
      </c>
      <c r="J75" t="str">
        <f>IF(ISBLANK(VLOOKUP($C75&amp;$D75&amp;$G75,Setup!$D$2:$CX$500,COLUMNS($B75:B75)+3,FALSE)),"",VLOOKUP($C75&amp;$D75&amp;$G75,Setup!$D$2:$CX$500,COLUMNS($B75:B75)+3,FALSE))</f>
        <v>您的兌換紀錄</v>
      </c>
      <c r="K75" t="str">
        <f>IF(ISBLANK(VLOOKUP($C75&amp;$D75&amp;$G75,Setup!$D$2:$CX$500,COLUMNS($B75:C75)+3,FALSE)),"",VLOOKUP($C75&amp;$D75&amp;$G75,Setup!$D$2:$CX$500,COLUMNS($B75:C75)+3,FALSE))</f>
        <v>您的兌換記錄</v>
      </c>
    </row>
    <row r="76" spans="1:11" x14ac:dyDescent="0.25">
      <c r="A76" t="s">
        <v>248</v>
      </c>
      <c r="B76" t="s">
        <v>156</v>
      </c>
      <c r="C76" s="5" t="s">
        <v>25</v>
      </c>
      <c r="D76" s="5" t="s">
        <v>239</v>
      </c>
      <c r="E76" s="6" t="s">
        <v>757</v>
      </c>
      <c r="F76" s="5" t="s">
        <v>234</v>
      </c>
      <c r="G76" s="5" t="s">
        <v>29</v>
      </c>
      <c r="H76" s="6" t="s">
        <v>758</v>
      </c>
      <c r="I76" s="6" t="s">
        <v>497</v>
      </c>
      <c r="J76" t="str">
        <f>IF(ISBLANK(VLOOKUP($C76&amp;$D76&amp;$G76,Setup!$D$2:$CX$500,COLUMNS($B76:B76)+3,FALSE)),"",VLOOKUP($C76&amp;$D76&amp;$G76,Setup!$D$2:$CX$500,COLUMNS($B76:B76)+3,FALSE))</f>
        <v>My Order History</v>
      </c>
      <c r="K76" t="str">
        <f>IF(ISBLANK(VLOOKUP($C76&amp;$D76&amp;$G76,Setup!$D$2:$CX$500,COLUMNS($B76:C76)+3,FALSE)),"",VLOOKUP($C76&amp;$D76&amp;$G76,Setup!$D$2:$CX$500,COLUMNS($B76:C76)+3,FALSE))</f>
        <v>My Order History</v>
      </c>
    </row>
    <row r="77" spans="1:11" x14ac:dyDescent="0.25">
      <c r="A77" t="s">
        <v>248</v>
      </c>
      <c r="B77" t="s">
        <v>156</v>
      </c>
      <c r="C77" s="5" t="s">
        <v>25</v>
      </c>
      <c r="D77" s="5" t="s">
        <v>240</v>
      </c>
      <c r="E77" s="6" t="s">
        <v>759</v>
      </c>
      <c r="F77" s="5" t="s">
        <v>234</v>
      </c>
      <c r="G77" s="5" t="s">
        <v>29</v>
      </c>
      <c r="H77" s="6" t="s">
        <v>760</v>
      </c>
      <c r="I77" s="6" t="s">
        <v>497</v>
      </c>
      <c r="J77" t="str">
        <f>IF(ISBLANK(VLOOKUP($C77&amp;$D77&amp;$G77,Setup!$D$2:$CX$500,COLUMNS($B77:B77)+3,FALSE)),"",VLOOKUP($C77&amp;$D77&amp;$G77,Setup!$D$2:$CX$500,COLUMNS($B77:B77)+3,FALSE))</f>
        <v>My Order History</v>
      </c>
      <c r="K77" t="str">
        <f>IF(ISBLANK(VLOOKUP($C77&amp;$D77&amp;$G77,Setup!$D$2:$CX$500,COLUMNS($B77:C77)+3,FALSE)),"",VLOOKUP($C77&amp;$D77&amp;$G77,Setup!$D$2:$CX$500,COLUMNS($B77:C77)+3,FALSE))</f>
        <v>My Order History</v>
      </c>
    </row>
    <row r="78" spans="1:11" x14ac:dyDescent="0.25">
      <c r="A78" t="s">
        <v>248</v>
      </c>
      <c r="B78" t="s">
        <v>156</v>
      </c>
      <c r="C78" s="5" t="s">
        <v>25</v>
      </c>
      <c r="D78" s="5" t="s">
        <v>238</v>
      </c>
      <c r="E78" s="6" t="s">
        <v>761</v>
      </c>
      <c r="F78" s="5" t="s">
        <v>234</v>
      </c>
      <c r="G78" s="5" t="s">
        <v>29</v>
      </c>
      <c r="H78" s="6" t="s">
        <v>762</v>
      </c>
      <c r="I78" s="6" t="s">
        <v>497</v>
      </c>
      <c r="J78" t="str">
        <f>IF(ISBLANK(VLOOKUP($C78&amp;$D78&amp;$G78,Setup!$D$2:$CX$500,COLUMNS($B78:B78)+3,FALSE)),"",VLOOKUP($C78&amp;$D78&amp;$G78,Setup!$D$2:$CX$500,COLUMNS($B78:B78)+3,FALSE))</f>
        <v>My Order History</v>
      </c>
      <c r="K78" t="str">
        <f>IF(ISBLANK(VLOOKUP($C78&amp;$D78&amp;$G78,Setup!$D$2:$CX$500,COLUMNS($B78:C78)+3,FALSE)),"",VLOOKUP($C78&amp;$D78&amp;$G78,Setup!$D$2:$CX$500,COLUMNS($B78:C78)+3,FALSE))</f>
        <v>My Order History</v>
      </c>
    </row>
    <row r="79" spans="1:11" x14ac:dyDescent="0.25">
      <c r="A79" t="s">
        <v>248</v>
      </c>
      <c r="B79" t="s">
        <v>156</v>
      </c>
      <c r="C79" s="5" t="s">
        <v>25</v>
      </c>
      <c r="D79" s="5" t="s">
        <v>233</v>
      </c>
      <c r="E79" s="6" t="s">
        <v>763</v>
      </c>
      <c r="F79" s="5" t="s">
        <v>234</v>
      </c>
      <c r="G79" s="5" t="s">
        <v>29</v>
      </c>
      <c r="H79" s="6" t="s">
        <v>764</v>
      </c>
      <c r="I79" s="6" t="s">
        <v>497</v>
      </c>
      <c r="J79" t="str">
        <f>IF(ISBLANK(VLOOKUP($C79&amp;$D79&amp;$G79,Setup!$D$2:$CX$500,COLUMNS($B79:B79)+3,FALSE)),"",VLOOKUP($C79&amp;$D79&amp;$G79,Setup!$D$2:$CX$500,COLUMNS($B79:B79)+3,FALSE))</f>
        <v>My Order History</v>
      </c>
      <c r="K79" t="str">
        <f>IF(ISBLANK(VLOOKUP($C79&amp;$D79&amp;$G79,Setup!$D$2:$CX$500,COLUMNS($B79:C79)+3,FALSE)),"",VLOOKUP($C79&amp;$D79&amp;$G79,Setup!$D$2:$CX$500,COLUMNS($B79:C79)+3,FALSE))</f>
        <v>My Order History</v>
      </c>
    </row>
    <row r="80" spans="1:11" x14ac:dyDescent="0.25">
      <c r="A80" t="s">
        <v>248</v>
      </c>
      <c r="B80" t="s">
        <v>156</v>
      </c>
      <c r="C80" s="5" t="s">
        <v>25</v>
      </c>
      <c r="D80" s="5" t="s">
        <v>241</v>
      </c>
      <c r="E80" s="6" t="s">
        <v>765</v>
      </c>
      <c r="F80" s="5" t="s">
        <v>234</v>
      </c>
      <c r="G80" s="5" t="s">
        <v>29</v>
      </c>
      <c r="H80" s="6" t="s">
        <v>766</v>
      </c>
      <c r="I80" s="6" t="s">
        <v>497</v>
      </c>
      <c r="J80" t="e">
        <f>IF(ISBLANK(VLOOKUP($C80&amp;$D80&amp;$G80,Setup!$D$2:$CX$500,COLUMNS($B80:B80)+3,FALSE)),"",VLOOKUP($C80&amp;$D80&amp;$G80,Setup!$D$2:$CX$500,COLUMNS($B80:B80)+3,FALSE))</f>
        <v>#N/A</v>
      </c>
      <c r="K80" t="e">
        <f>IF(ISBLANK(VLOOKUP($C80&amp;$D80&amp;$G80,Setup!$D$2:$CX$500,COLUMNS($B80:C80)+3,FALSE)),"",VLOOKUP($C80&amp;$D80&amp;$G80,Setup!$D$2:$CX$500,COLUMNS($B80:C80)+3,FALSE))</f>
        <v>#N/A</v>
      </c>
    </row>
    <row r="81" spans="1:11" x14ac:dyDescent="0.25">
      <c r="A81" t="s">
        <v>248</v>
      </c>
      <c r="B81" t="s">
        <v>156</v>
      </c>
      <c r="C81" s="5" t="s">
        <v>25</v>
      </c>
      <c r="D81" s="5" t="s">
        <v>236</v>
      </c>
      <c r="E81" s="6" t="s">
        <v>767</v>
      </c>
      <c r="F81" s="5" t="s">
        <v>234</v>
      </c>
      <c r="G81" s="5" t="s">
        <v>29</v>
      </c>
      <c r="H81" s="6" t="s">
        <v>768</v>
      </c>
      <c r="I81" s="6" t="s">
        <v>497</v>
      </c>
      <c r="J81" t="str">
        <f>IF(ISBLANK(VLOOKUP($C81&amp;$D81&amp;$G81,Setup!$D$2:$CX$500,COLUMNS($B81:B81)+3,FALSE)),"",VLOOKUP($C81&amp;$D81&amp;$G81,Setup!$D$2:$CX$500,COLUMNS($B81:B81)+3,FALSE))</f>
        <v>My Order History</v>
      </c>
      <c r="K81" t="str">
        <f>IF(ISBLANK(VLOOKUP($C81&amp;$D81&amp;$G81,Setup!$D$2:$CX$500,COLUMNS($B81:C81)+3,FALSE)),"",VLOOKUP($C81&amp;$D81&amp;$G81,Setup!$D$2:$CX$500,COLUMNS($B81:C81)+3,FALSE))</f>
        <v>My Order History</v>
      </c>
    </row>
    <row r="82" spans="1:11" x14ac:dyDescent="0.25">
      <c r="A82" t="s">
        <v>248</v>
      </c>
      <c r="B82" t="s">
        <v>156</v>
      </c>
      <c r="C82" s="5" t="s">
        <v>25</v>
      </c>
      <c r="D82" s="5" t="s">
        <v>237</v>
      </c>
      <c r="E82" s="6" t="s">
        <v>769</v>
      </c>
      <c r="F82" s="5" t="s">
        <v>234</v>
      </c>
      <c r="G82" s="5" t="s">
        <v>29</v>
      </c>
      <c r="H82" s="6" t="s">
        <v>770</v>
      </c>
      <c r="I82" s="6" t="s">
        <v>497</v>
      </c>
      <c r="J82" t="str">
        <f>IF(ISBLANK(VLOOKUP($C82&amp;$D82&amp;$G82,Setup!$D$2:$CX$500,COLUMNS($B82:B82)+3,FALSE)),"",VLOOKUP($C82&amp;$D82&amp;$G82,Setup!$D$2:$CX$500,COLUMNS($B82:B82)+3,FALSE))</f>
        <v>My Order History</v>
      </c>
      <c r="K82" t="str">
        <f>IF(ISBLANK(VLOOKUP($C82&amp;$D82&amp;$G82,Setup!$D$2:$CX$500,COLUMNS($B82:C82)+3,FALSE)),"",VLOOKUP($C82&amp;$D82&amp;$G82,Setup!$D$2:$CX$500,COLUMNS($B82:C82)+3,FALSE))</f>
        <v>My Order History</v>
      </c>
    </row>
    <row r="83" spans="1:11" x14ac:dyDescent="0.25">
      <c r="A83" t="s">
        <v>248</v>
      </c>
      <c r="B83" t="s">
        <v>156</v>
      </c>
      <c r="C83" s="5" t="s">
        <v>25</v>
      </c>
      <c r="D83" s="5" t="s">
        <v>235</v>
      </c>
      <c r="E83" s="6" t="s">
        <v>771</v>
      </c>
      <c r="F83" s="5" t="s">
        <v>234</v>
      </c>
      <c r="G83" s="5" t="s">
        <v>29</v>
      </c>
      <c r="H83" s="6" t="s">
        <v>772</v>
      </c>
      <c r="I83" s="6" t="s">
        <v>497</v>
      </c>
      <c r="J83" t="str">
        <f>IF(ISBLANK(VLOOKUP($C83&amp;$D83&amp;$G83,Setup!$D$2:$CX$500,COLUMNS($B83:B83)+3,FALSE)),"",VLOOKUP($C83&amp;$D83&amp;$G83,Setup!$D$2:$CX$500,COLUMNS($B83:B83)+3,FALSE))</f>
        <v>My Order History</v>
      </c>
      <c r="K83" t="str">
        <f>IF(ISBLANK(VLOOKUP($C83&amp;$D83&amp;$G83,Setup!$D$2:$CX$500,COLUMNS($B83:C83)+3,FALSE)),"",VLOOKUP($C83&amp;$D83&amp;$G83,Setup!$D$2:$CX$500,COLUMNS($B83:C83)+3,FALSE))</f>
        <v>My Order History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zoomScaleNormal="100" workbookViewId="0">
      <selection activeCell="A18" sqref="A18"/>
    </sheetView>
  </sheetViews>
  <sheetFormatPr defaultColWidth="9.140625" defaultRowHeight="15" x14ac:dyDescent="0.25"/>
  <cols>
    <col min="1" max="1" width="29.85546875" style="14" bestFit="1" customWidth="1"/>
    <col min="2" max="2" width="10.28515625" style="14" bestFit="1" customWidth="1"/>
    <col min="3" max="3" width="20" style="17" bestFit="1" customWidth="1"/>
    <col min="4" max="4" width="12.85546875" style="14" bestFit="1" customWidth="1"/>
    <col min="5" max="5" width="20.28515625" style="14" bestFit="1" customWidth="1"/>
    <col min="6" max="6" width="13.85546875" style="17" bestFit="1" customWidth="1"/>
    <col min="7" max="7" width="16.28515625" style="17" bestFit="1" customWidth="1"/>
    <col min="8" max="8" width="17.28515625" style="14" bestFit="1" customWidth="1"/>
    <col min="9" max="9" width="11" style="14" bestFit="1" customWidth="1"/>
    <col min="10" max="10" width="25.85546875" style="14" bestFit="1" customWidth="1"/>
    <col min="11" max="11" width="22.42578125" style="14" bestFit="1" customWidth="1"/>
    <col min="12" max="12" width="10.5703125" style="14" customWidth="1"/>
    <col min="13" max="16384" width="9.140625" style="14"/>
  </cols>
  <sheetData>
    <row r="1" spans="1:11" x14ac:dyDescent="0.25">
      <c r="A1" s="14" t="s">
        <v>247</v>
      </c>
      <c r="B1" s="14" t="s">
        <v>0</v>
      </c>
      <c r="C1" s="14" t="s">
        <v>4</v>
      </c>
      <c r="D1" s="14" t="s">
        <v>246</v>
      </c>
      <c r="E1" s="15" t="s">
        <v>242</v>
      </c>
      <c r="F1" s="15" t="s">
        <v>245</v>
      </c>
      <c r="G1" s="15" t="s">
        <v>243</v>
      </c>
      <c r="H1" s="14" t="s">
        <v>280</v>
      </c>
      <c r="I1" s="16" t="s">
        <v>512</v>
      </c>
      <c r="J1" s="14" t="s">
        <v>254</v>
      </c>
      <c r="K1" s="14" t="s">
        <v>255</v>
      </c>
    </row>
    <row r="2" spans="1:11" x14ac:dyDescent="0.25">
      <c r="A2" s="14" t="s">
        <v>252</v>
      </c>
      <c r="B2" s="14" t="s">
        <v>2</v>
      </c>
      <c r="C2" s="1" t="s">
        <v>16</v>
      </c>
      <c r="D2" s="1" t="s">
        <v>181</v>
      </c>
      <c r="E2" s="1" t="s">
        <v>651</v>
      </c>
      <c r="F2" s="1" t="s">
        <v>177</v>
      </c>
      <c r="G2" s="1" t="s">
        <v>29</v>
      </c>
      <c r="H2" s="1" t="s">
        <v>652</v>
      </c>
      <c r="I2" s="1" t="s">
        <v>531</v>
      </c>
      <c r="J2" s="14" t="str">
        <f>IF(ISBLANK(VLOOKUP($C2&amp;$D2&amp;$G2,Setup!$D$2:$CX$500,COLUMNS($B2:B2)+1,FALSE)),"",VLOOKUP($C2&amp;$D2&amp;$G2,Setup!$D$2:$CX$500,COLUMNS($B2:B2)+1,FALSE))</f>
        <v>My Points Summary</v>
      </c>
      <c r="K2" s="14" t="str">
        <f>IF(ISBLANK(VLOOKUP($C2&amp;$D2&amp;$G2,Setup!$D$2:$CX$500,COLUMNS($B2:C2)+1,FALSE)),"",VLOOKUP($C2&amp;$D2&amp;$G2,Setup!$D$2:$CX$500,COLUMNS($B2:C2)+1,FALSE))</f>
        <v>My Points Summary</v>
      </c>
    </row>
    <row r="3" spans="1:11" x14ac:dyDescent="0.25">
      <c r="A3" s="14" t="s">
        <v>252</v>
      </c>
      <c r="B3" s="14" t="s">
        <v>2</v>
      </c>
      <c r="C3" s="1" t="s">
        <v>16</v>
      </c>
      <c r="D3" s="1" t="s">
        <v>180</v>
      </c>
      <c r="E3" s="1" t="s">
        <v>653</v>
      </c>
      <c r="F3" s="1" t="s">
        <v>177</v>
      </c>
      <c r="G3" s="1" t="s">
        <v>29</v>
      </c>
      <c r="H3" s="1" t="s">
        <v>654</v>
      </c>
      <c r="I3" s="1" t="s">
        <v>531</v>
      </c>
      <c r="J3" s="14" t="str">
        <f>IF(ISBLANK(VLOOKUP($C3&amp;$D3&amp;$G3,Setup!$D$2:$CX$500,COLUMNS($B3:B3)+1,FALSE)),"",VLOOKUP($C3&amp;$D3&amp;$G3,Setup!$D$2:$CX$500,COLUMNS($B3:B3)+1,FALSE))</f>
        <v>My Miles Summary</v>
      </c>
      <c r="K3" s="14" t="str">
        <f>IF(ISBLANK(VLOOKUP($C3&amp;$D3&amp;$G3,Setup!$D$2:$CX$500,COLUMNS($B3:C3)+1,FALSE)),"",VLOOKUP($C3&amp;$D3&amp;$G3,Setup!$D$2:$CX$500,COLUMNS($B3:C3)+1,FALSE))</f>
        <v>My Miles Summary</v>
      </c>
    </row>
    <row r="4" spans="1:11" x14ac:dyDescent="0.25">
      <c r="A4" s="14" t="s">
        <v>252</v>
      </c>
      <c r="B4" s="14" t="s">
        <v>2</v>
      </c>
      <c r="C4" s="1" t="s">
        <v>16</v>
      </c>
      <c r="D4" s="1" t="s">
        <v>178</v>
      </c>
      <c r="E4" s="1" t="s">
        <v>655</v>
      </c>
      <c r="F4" s="1" t="s">
        <v>177</v>
      </c>
      <c r="G4" s="1" t="s">
        <v>29</v>
      </c>
      <c r="H4" s="1" t="s">
        <v>656</v>
      </c>
      <c r="I4" s="1" t="s">
        <v>531</v>
      </c>
      <c r="J4" s="14" t="str">
        <f>IF(ISBLANK(VLOOKUP($C4&amp;$D4&amp;$G4,Setup!$D$2:$CX$500,COLUMNS($B4:B4)+1,FALSE)),"",VLOOKUP($C4&amp;$D4&amp;$G4,Setup!$D$2:$CX$500,COLUMNS($B4:B4)+1,FALSE))</f>
        <v>My Points Summary</v>
      </c>
      <c r="K4" s="14" t="str">
        <f>IF(ISBLANK(VLOOKUP($C4&amp;$D4&amp;$G4,Setup!$D$2:$CX$500,COLUMNS($B4:C4)+1,FALSE)),"",VLOOKUP($C4&amp;$D4&amp;$G4,Setup!$D$2:$CX$500,COLUMNS($B4:C4)+1,FALSE))</f>
        <v>My Points Summary</v>
      </c>
    </row>
    <row r="5" spans="1:11" x14ac:dyDescent="0.25">
      <c r="A5" s="14" t="s">
        <v>252</v>
      </c>
      <c r="B5" s="14" t="s">
        <v>2</v>
      </c>
      <c r="C5" s="1" t="s">
        <v>16</v>
      </c>
      <c r="D5" s="1" t="s">
        <v>176</v>
      </c>
      <c r="E5" s="1" t="s">
        <v>657</v>
      </c>
      <c r="F5" s="1" t="s">
        <v>177</v>
      </c>
      <c r="G5" s="1" t="s">
        <v>29</v>
      </c>
      <c r="H5" s="1" t="s">
        <v>658</v>
      </c>
      <c r="I5" s="1" t="s">
        <v>531</v>
      </c>
      <c r="J5" s="14" t="str">
        <f>IF(ISBLANK(VLOOKUP($C5&amp;$D5&amp;$G5,Setup!$D$2:$CX$500,COLUMNS($B5:B5)+1,FALSE)),"",VLOOKUP($C5&amp;$D5&amp;$G5,Setup!$D$2:$CX$500,COLUMNS($B5:B5)+1,FALSE))</f>
        <v>My Points Summary</v>
      </c>
      <c r="K5" s="14" t="str">
        <f>IF(ISBLANK(VLOOKUP($C5&amp;$D5&amp;$G5,Setup!$D$2:$CX$500,COLUMNS($B5:C5)+1,FALSE)),"",VLOOKUP($C5&amp;$D5&amp;$G5,Setup!$D$2:$CX$500,COLUMNS($B5:C5)+1,FALSE))</f>
        <v>My Points Summary</v>
      </c>
    </row>
    <row r="6" spans="1:11" x14ac:dyDescent="0.25">
      <c r="A6" s="14" t="s">
        <v>252</v>
      </c>
      <c r="B6" s="14" t="s">
        <v>2</v>
      </c>
      <c r="C6" s="1" t="s">
        <v>16</v>
      </c>
      <c r="D6" s="1" t="s">
        <v>179</v>
      </c>
      <c r="E6" s="1" t="s">
        <v>659</v>
      </c>
      <c r="F6" s="1" t="s">
        <v>177</v>
      </c>
      <c r="G6" s="1" t="s">
        <v>29</v>
      </c>
      <c r="H6" s="1" t="s">
        <v>660</v>
      </c>
      <c r="I6" s="1" t="s">
        <v>531</v>
      </c>
      <c r="J6" s="14" t="str">
        <f>IF(ISBLANK(VLOOKUP($C6&amp;$D6&amp;$G6,Setup!$D$2:$CX$500,COLUMNS($B6:B6)+1,FALSE)),"",VLOOKUP($C6&amp;$D6&amp;$G6,Setup!$D$2:$CX$500,COLUMNS($B6:B6)+1,FALSE))</f>
        <v>My Points Summary</v>
      </c>
      <c r="K6" s="14" t="str">
        <f>IF(ISBLANK(VLOOKUP($C6&amp;$D6&amp;$G6,Setup!$D$2:$CX$500,COLUMNS($B6:C6)+1,FALSE)),"",VLOOKUP($C6&amp;$D6&amp;$G6,Setup!$D$2:$CX$500,COLUMNS($B6:C6)+1,FALSE))</f>
        <v>My Points Summary</v>
      </c>
    </row>
    <row r="7" spans="1:11" x14ac:dyDescent="0.25">
      <c r="A7" s="14" t="s">
        <v>252</v>
      </c>
      <c r="B7" s="14" t="s">
        <v>2</v>
      </c>
      <c r="C7" s="1" t="s">
        <v>17</v>
      </c>
      <c r="D7" s="1" t="s">
        <v>244</v>
      </c>
      <c r="E7" s="1" t="s">
        <v>661</v>
      </c>
      <c r="F7" s="1" t="s">
        <v>182</v>
      </c>
      <c r="G7" s="1" t="s">
        <v>29</v>
      </c>
      <c r="H7" s="1" t="s">
        <v>662</v>
      </c>
      <c r="I7" s="1" t="s">
        <v>538</v>
      </c>
      <c r="J7" s="14" t="str">
        <f>IF(ISBLANK(VLOOKUP($C7&amp;$D7&amp;$G7,Setup!$D$2:$CX$500,COLUMNS($B7:B7)+1,FALSE)),"",VLOOKUP($C7&amp;$D7&amp;$G7,Setup!$D$2:$CX$500,COLUMNS($B7:B7)+1,FALSE))</f>
        <v>My Points Summary</v>
      </c>
      <c r="K7" s="14" t="str">
        <f>IF(ISBLANK(VLOOKUP($C7&amp;$D7&amp;$G7,Setup!$D$2:$CX$500,COLUMNS($B7:C7)+1,FALSE)),"",VLOOKUP($C7&amp;$D7&amp;$G7,Setup!$D$2:$CX$500,COLUMNS($B7:C7)+1,FALSE))</f>
        <v>My Points Summary</v>
      </c>
    </row>
    <row r="8" spans="1:11" x14ac:dyDescent="0.25">
      <c r="A8" s="14" t="s">
        <v>252</v>
      </c>
      <c r="B8" s="14" t="s">
        <v>2</v>
      </c>
      <c r="C8" s="1" t="s">
        <v>17</v>
      </c>
      <c r="D8" s="1" t="s">
        <v>183</v>
      </c>
      <c r="E8" s="1" t="s">
        <v>663</v>
      </c>
      <c r="F8" s="1" t="s">
        <v>182</v>
      </c>
      <c r="G8" s="1" t="s">
        <v>29</v>
      </c>
      <c r="H8" s="1" t="s">
        <v>664</v>
      </c>
      <c r="I8" s="1" t="s">
        <v>538</v>
      </c>
      <c r="J8" s="14" t="str">
        <f>IF(ISBLANK(VLOOKUP($C8&amp;$D8&amp;$G8,Setup!$D$2:$CX$500,COLUMNS($B8:B8)+1,FALSE)),"",VLOOKUP($C8&amp;$D8&amp;$G8,Setup!$D$2:$CX$500,COLUMNS($B8:B8)+1,FALSE))</f>
        <v>My Miles Summary</v>
      </c>
      <c r="K8" s="14" t="str">
        <f>IF(ISBLANK(VLOOKUP($C8&amp;$D8&amp;$G8,Setup!$D$2:$CX$500,COLUMNS($B8:C8)+1,FALSE)),"",VLOOKUP($C8&amp;$D8&amp;$G8,Setup!$D$2:$CX$500,COLUMNS($B8:C8)+1,FALSE))</f>
        <v>My Miles Summary</v>
      </c>
    </row>
    <row r="9" spans="1:11" x14ac:dyDescent="0.25">
      <c r="A9" s="14" t="s">
        <v>252</v>
      </c>
      <c r="B9" s="14" t="s">
        <v>2</v>
      </c>
      <c r="C9" s="1" t="s">
        <v>17</v>
      </c>
      <c r="D9" s="1" t="s">
        <v>279</v>
      </c>
      <c r="E9" s="1" t="s">
        <v>665</v>
      </c>
      <c r="F9" s="1" t="s">
        <v>182</v>
      </c>
      <c r="G9" s="1" t="s">
        <v>29</v>
      </c>
      <c r="H9" s="1" t="s">
        <v>666</v>
      </c>
      <c r="I9" s="1" t="s">
        <v>538</v>
      </c>
      <c r="J9" s="14" t="str">
        <f>IF(ISBLANK(VLOOKUP($C9&amp;$D9&amp;$G9,Setup!$D$2:$CX$500,COLUMNS($B9:B9)+1,FALSE)),"",VLOOKUP($C9&amp;$D9&amp;$G9,Setup!$D$2:$CX$500,COLUMNS($B9:B9)+1,FALSE))</f>
        <v>My Miles Summary</v>
      </c>
      <c r="K9" s="14" t="str">
        <f>IF(ISBLANK(VLOOKUP($C9&amp;$D9&amp;$G9,Setup!$D$2:$CX$500,COLUMNS($B9:C9)+1,FALSE)),"",VLOOKUP($C9&amp;$D9&amp;$G9,Setup!$D$2:$CX$500,COLUMNS($B9:C9)+1,FALSE))</f>
        <v>My Miles Summary</v>
      </c>
    </row>
    <row r="10" spans="1:11" x14ac:dyDescent="0.25">
      <c r="A10" s="14" t="s">
        <v>252</v>
      </c>
      <c r="B10" s="14" t="s">
        <v>2</v>
      </c>
      <c r="C10" s="1" t="s">
        <v>17</v>
      </c>
      <c r="D10" s="1" t="s">
        <v>184</v>
      </c>
      <c r="E10" s="1" t="s">
        <v>667</v>
      </c>
      <c r="F10" s="1" t="s">
        <v>182</v>
      </c>
      <c r="G10" s="1" t="s">
        <v>29</v>
      </c>
      <c r="H10" s="1" t="s">
        <v>668</v>
      </c>
      <c r="I10" s="1" t="s">
        <v>538</v>
      </c>
      <c r="J10" s="14" t="str">
        <f>IF(ISBLANK(VLOOKUP($C10&amp;$D10&amp;$G10,Setup!$D$2:$CX$500,COLUMNS($B10:B10)+1,FALSE)),"",VLOOKUP($C10&amp;$D10&amp;$G10,Setup!$D$2:$CX$500,COLUMNS($B10:B10)+1,FALSE))</f>
        <v>My Points Summary</v>
      </c>
      <c r="K10" s="14" t="str">
        <f>IF(ISBLANK(VLOOKUP($C10&amp;$D10&amp;$G10,Setup!$D$2:$CX$500,COLUMNS($B10:C10)+1,FALSE)),"",VLOOKUP($C10&amp;$D10&amp;$G10,Setup!$D$2:$CX$500,COLUMNS($B10:C10)+1,FALSE))</f>
        <v>My Points Summary</v>
      </c>
    </row>
    <row r="11" spans="1:11" x14ac:dyDescent="0.25">
      <c r="A11" s="14" t="s">
        <v>252</v>
      </c>
      <c r="B11" s="14" t="s">
        <v>2</v>
      </c>
      <c r="C11" s="1" t="s">
        <v>15</v>
      </c>
      <c r="D11" s="1" t="s">
        <v>342</v>
      </c>
      <c r="E11" s="1" t="s">
        <v>669</v>
      </c>
      <c r="F11" s="1" t="s">
        <v>405</v>
      </c>
      <c r="G11" s="1" t="s">
        <v>29</v>
      </c>
      <c r="H11" s="1" t="s">
        <v>670</v>
      </c>
      <c r="I11" s="1" t="s">
        <v>543</v>
      </c>
      <c r="J11" s="14" t="str">
        <f>IF(ISBLANK(VLOOKUP($C11&amp;$D11&amp;$G11,Setup!$D$2:$CX$500,COLUMNS($B11:B11)+1,FALSE)),"",VLOOKUP($C11&amp;$D11&amp;$G11,Setup!$D$2:$CX$500,COLUMNS($B11:B11)+1,FALSE))</f>
        <v>My Points Summary</v>
      </c>
      <c r="K11" s="14" t="str">
        <f>IF(ISBLANK(VLOOKUP($C11&amp;$D11&amp;$G11,Setup!$D$2:$CX$500,COLUMNS($B11:C11)+1,FALSE)),"",VLOOKUP($C11&amp;$D11&amp;$G11,Setup!$D$2:$CX$500,COLUMNS($B11:C11)+1,FALSE))</f>
        <v>My Points Summary</v>
      </c>
    </row>
    <row r="12" spans="1:11" x14ac:dyDescent="0.25">
      <c r="A12" s="14" t="s">
        <v>252</v>
      </c>
      <c r="B12" s="14" t="s">
        <v>2</v>
      </c>
      <c r="C12" s="1" t="s">
        <v>15</v>
      </c>
      <c r="D12" s="1" t="s">
        <v>343</v>
      </c>
      <c r="E12" s="1" t="s">
        <v>671</v>
      </c>
      <c r="F12" s="1" t="s">
        <v>405</v>
      </c>
      <c r="G12" s="1" t="s">
        <v>29</v>
      </c>
      <c r="H12" s="1" t="s">
        <v>672</v>
      </c>
      <c r="I12" s="1" t="s">
        <v>543</v>
      </c>
      <c r="J12" s="14" t="str">
        <f>IF(ISBLANK(VLOOKUP($C12&amp;$D12&amp;$G12,Setup!$D$2:$CX$500,COLUMNS($B12:B12)+1,FALSE)),"",VLOOKUP($C12&amp;$D12&amp;$G12,Setup!$D$2:$CX$500,COLUMNS($B12:B12)+1,FALSE))</f>
        <v>My Points Summary</v>
      </c>
      <c r="K12" s="14" t="str">
        <f>IF(ISBLANK(VLOOKUP($C12&amp;$D12&amp;$G12,Setup!$D$2:$CX$500,COLUMNS($B12:C12)+1,FALSE)),"",VLOOKUP($C12&amp;$D12&amp;$G12,Setup!$D$2:$CX$500,COLUMNS($B12:C12)+1,FALSE))</f>
        <v>My Points Summary</v>
      </c>
    </row>
    <row r="13" spans="1:11" x14ac:dyDescent="0.25">
      <c r="A13" s="14" t="s">
        <v>252</v>
      </c>
      <c r="B13" s="14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14" t="str">
        <f>IF(ISBLANK(VLOOKUP($C13&amp;$D13&amp;$G13,Setup!$D$2:$CX$500,COLUMNS($B13:B13)+1,FALSE)),"",VLOOKUP($C13&amp;$D13&amp;$G13,Setup!$D$2:$CX$500,COLUMNS($B13:B13)+1,FALSE))</f>
        <v>My Miles Summary</v>
      </c>
      <c r="K13" s="14" t="str">
        <f>IF(ISBLANK(VLOOKUP($C13&amp;$D13&amp;$G13,Setup!$D$2:$CX$500,COLUMNS($B13:C13)+1,FALSE)),"",VLOOKUP($C13&amp;$D13&amp;$G13,Setup!$D$2:$CX$500,COLUMNS($B13:C13)+1,FALSE))</f>
        <v>My Miles Summary</v>
      </c>
    </row>
    <row r="14" spans="1:11" x14ac:dyDescent="0.25">
      <c r="A14" s="14" t="s">
        <v>252</v>
      </c>
      <c r="B14" s="14" t="s">
        <v>2</v>
      </c>
      <c r="C14" s="1" t="s">
        <v>15</v>
      </c>
      <c r="D14" s="1" t="s">
        <v>346</v>
      </c>
      <c r="E14" s="1" t="s">
        <v>673</v>
      </c>
      <c r="F14" s="1" t="s">
        <v>405</v>
      </c>
      <c r="G14" s="1" t="s">
        <v>29</v>
      </c>
      <c r="H14" s="1" t="s">
        <v>674</v>
      </c>
      <c r="I14" s="1" t="s">
        <v>543</v>
      </c>
      <c r="J14" s="14" t="str">
        <f>IF(ISBLANK(VLOOKUP($C14&amp;$D14&amp;$G14,Setup!$D$2:$CX$500,COLUMNS($B14:B14)+1,FALSE)),"",VLOOKUP($C14&amp;$D14&amp;$G14,Setup!$D$2:$CX$500,COLUMNS($B14:B14)+1,FALSE))</f>
        <v>My Points Summary</v>
      </c>
      <c r="K14" s="14" t="str">
        <f>IF(ISBLANK(VLOOKUP($C14&amp;$D14&amp;$G14,Setup!$D$2:$CX$500,COLUMNS($B14:C14)+1,FALSE)),"",VLOOKUP($C14&amp;$D14&amp;$G14,Setup!$D$2:$CX$500,COLUMNS($B14:C14)+1,FALSE))</f>
        <v>My Points Summary</v>
      </c>
    </row>
    <row r="15" spans="1:11" x14ac:dyDescent="0.25">
      <c r="A15" s="14" t="s">
        <v>252</v>
      </c>
      <c r="B15" s="14" t="s">
        <v>2</v>
      </c>
      <c r="C15" s="1" t="s">
        <v>15</v>
      </c>
      <c r="D15" s="1" t="s">
        <v>347</v>
      </c>
      <c r="E15" s="1" t="s">
        <v>675</v>
      </c>
      <c r="F15" s="1" t="s">
        <v>405</v>
      </c>
      <c r="G15" s="1" t="s">
        <v>29</v>
      </c>
      <c r="H15" s="1" t="s">
        <v>676</v>
      </c>
      <c r="I15" s="1" t="s">
        <v>543</v>
      </c>
      <c r="J15" s="14" t="str">
        <f>IF(ISBLANK(VLOOKUP($C15&amp;$D15&amp;$G15,Setup!$D$2:$CX$500,COLUMNS($B15:B15)+1,FALSE)),"",VLOOKUP($C15&amp;$D15&amp;$G15,Setup!$D$2:$CX$500,COLUMNS($B15:B15)+1,FALSE))</f>
        <v>My Points Summary</v>
      </c>
      <c r="K15" s="14" t="str">
        <f>IF(ISBLANK(VLOOKUP($C15&amp;$D15&amp;$G15,Setup!$D$2:$CX$500,COLUMNS($B15:C15)+1,FALSE)),"",VLOOKUP($C15&amp;$D15&amp;$G15,Setup!$D$2:$CX$500,COLUMNS($B15:C15)+1,FALSE))</f>
        <v>My Points Summary</v>
      </c>
    </row>
    <row r="16" spans="1:11" x14ac:dyDescent="0.25">
      <c r="A16" s="14" t="s">
        <v>252</v>
      </c>
      <c r="B16" s="14" t="s">
        <v>2</v>
      </c>
      <c r="C16" s="1" t="s">
        <v>159</v>
      </c>
      <c r="D16" s="1" t="s">
        <v>188</v>
      </c>
      <c r="E16" s="1" t="s">
        <v>677</v>
      </c>
      <c r="F16" s="1" t="s">
        <v>186</v>
      </c>
      <c r="G16" s="1" t="s">
        <v>29</v>
      </c>
      <c r="H16" s="1" t="s">
        <v>678</v>
      </c>
      <c r="I16" s="1" t="s">
        <v>552</v>
      </c>
      <c r="J16" s="14" t="str">
        <f>IF(ISBLANK(VLOOKUP($C16&amp;$D16&amp;$G16,Setup!$D$2:$CX$500,COLUMNS($B16:B16)+1,FALSE)),"",VLOOKUP($C16&amp;$D16&amp;$G16,Setup!$D$2:$CX$500,COLUMNS($B16:B16)+1,FALSE))</f>
        <v>My Points Summary</v>
      </c>
      <c r="K16" s="14" t="str">
        <f>IF(ISBLANK(VLOOKUP($C16&amp;$D16&amp;$G16,Setup!$D$2:$CX$500,COLUMNS($B16:C16)+1,FALSE)),"",VLOOKUP($C16&amp;$D16&amp;$G16,Setup!$D$2:$CX$500,COLUMNS($B16:C16)+1,FALSE))</f>
        <v>My Points Summary</v>
      </c>
    </row>
    <row r="17" spans="1:11" x14ac:dyDescent="0.25">
      <c r="A17" s="14" t="s">
        <v>252</v>
      </c>
      <c r="B17" s="14" t="s">
        <v>2</v>
      </c>
      <c r="C17" s="1" t="s">
        <v>159</v>
      </c>
      <c r="D17" s="1" t="s">
        <v>188</v>
      </c>
      <c r="E17" s="1" t="s">
        <v>677</v>
      </c>
      <c r="F17" s="1" t="s">
        <v>186</v>
      </c>
      <c r="G17" s="1" t="s">
        <v>194</v>
      </c>
      <c r="H17" s="1" t="s">
        <v>678</v>
      </c>
      <c r="I17" s="1" t="s">
        <v>552</v>
      </c>
      <c r="J17" s="14" t="str">
        <f>IF(ISBLANK(VLOOKUP($C17&amp;$D17&amp;$G17,Setup!$D$2:$CX$500,COLUMNS($B17:B17)+1,FALSE)),"",VLOOKUP($C17&amp;$D17&amp;$G17,Setup!$D$2:$CX$500,COLUMNS($B17:B17)+1,FALSE))</f>
        <v>我的積分摘要</v>
      </c>
      <c r="K17" s="14" t="str">
        <f>IF(ISBLANK(VLOOKUP($C17&amp;$D17&amp;$G17,Setup!$D$2:$CX$500,COLUMNS($B17:C17)+1,FALSE)),"",VLOOKUP($C17&amp;$D17&amp;$G17,Setup!$D$2:$CX$500,COLUMNS($B17:C17)+1,FALSE))</f>
        <v>我的積分摘要</v>
      </c>
    </row>
    <row r="18" spans="1:11" x14ac:dyDescent="0.25">
      <c r="A18" s="14" t="s">
        <v>252</v>
      </c>
      <c r="B18" s="14" t="s">
        <v>2</v>
      </c>
      <c r="C18" s="1" t="s">
        <v>159</v>
      </c>
      <c r="D18" s="1" t="s">
        <v>189</v>
      </c>
      <c r="E18" s="1" t="s">
        <v>679</v>
      </c>
      <c r="F18" s="1" t="s">
        <v>186</v>
      </c>
      <c r="G18" s="1" t="s">
        <v>29</v>
      </c>
      <c r="H18" s="1" t="s">
        <v>680</v>
      </c>
      <c r="I18" s="1" t="s">
        <v>552</v>
      </c>
      <c r="J18" s="14" t="str">
        <f>IF(ISBLANK(VLOOKUP($C18&amp;$D18&amp;$G18,Setup!$D$2:$CX$500,COLUMNS($B18:B18)+1,FALSE)),"",VLOOKUP($C18&amp;$D18&amp;$G18,Setup!$D$2:$CX$500,COLUMNS($B18:B18)+1,FALSE))</f>
        <v>My Points Summary</v>
      </c>
      <c r="K18" s="14" t="str">
        <f>IF(ISBLANK(VLOOKUP($C18&amp;$D18&amp;$G18,Setup!$D$2:$CX$500,COLUMNS($B18:C18)+1,FALSE)),"",VLOOKUP($C18&amp;$D18&amp;$G18,Setup!$D$2:$CX$500,COLUMNS($B18:C18)+1,FALSE))</f>
        <v>My Points Summary</v>
      </c>
    </row>
    <row r="19" spans="1:11" x14ac:dyDescent="0.25">
      <c r="A19" s="14" t="s">
        <v>252</v>
      </c>
      <c r="B19" s="14" t="s">
        <v>2</v>
      </c>
      <c r="C19" s="1" t="s">
        <v>159</v>
      </c>
      <c r="D19" s="1" t="s">
        <v>189</v>
      </c>
      <c r="E19" s="1" t="s">
        <v>679</v>
      </c>
      <c r="F19" s="1" t="s">
        <v>186</v>
      </c>
      <c r="G19" s="1" t="s">
        <v>194</v>
      </c>
      <c r="H19" s="1" t="s">
        <v>680</v>
      </c>
      <c r="I19" s="1" t="s">
        <v>552</v>
      </c>
      <c r="J19" s="14" t="str">
        <f>IF(ISBLANK(VLOOKUP($C19&amp;$D19&amp;$G19,Setup!$D$2:$CX$500,COLUMNS($B19:B19)+1,FALSE)),"",VLOOKUP($C19&amp;$D19&amp;$G19,Setup!$D$2:$CX$500,COLUMNS($B19:B19)+1,FALSE))</f>
        <v>我的積分摘要</v>
      </c>
      <c r="K19" s="14" t="str">
        <f>IF(ISBLANK(VLOOKUP($C19&amp;$D19&amp;$G19,Setup!$D$2:$CX$500,COLUMNS($B19:C19)+1,FALSE)),"",VLOOKUP($C19&amp;$D19&amp;$G19,Setup!$D$2:$CX$500,COLUMNS($B19:C19)+1,FALSE))</f>
        <v>我的積分摘要</v>
      </c>
    </row>
    <row r="20" spans="1:11" x14ac:dyDescent="0.25">
      <c r="A20" s="14" t="s">
        <v>252</v>
      </c>
      <c r="B20" s="14" t="s">
        <v>2</v>
      </c>
      <c r="C20" s="1" t="s">
        <v>159</v>
      </c>
      <c r="D20" s="1" t="s">
        <v>185</v>
      </c>
      <c r="E20" s="1" t="s">
        <v>681</v>
      </c>
      <c r="F20" s="1" t="s">
        <v>186</v>
      </c>
      <c r="G20" s="1" t="s">
        <v>29</v>
      </c>
      <c r="H20" s="1" t="s">
        <v>682</v>
      </c>
      <c r="I20" s="1" t="s">
        <v>552</v>
      </c>
      <c r="J20" s="14" t="str">
        <f>IF(ISBLANK(VLOOKUP($C20&amp;$D20&amp;$G20,Setup!$D$2:$CX$500,COLUMNS($B20:B20)+1,FALSE)),"",VLOOKUP($C20&amp;$D20&amp;$G20,Setup!$D$2:$CX$500,COLUMNS($B20:B20)+1,FALSE))</f>
        <v>My Points Summary</v>
      </c>
      <c r="K20" s="14" t="str">
        <f>IF(ISBLANK(VLOOKUP($C20&amp;$D20&amp;$G20,Setup!$D$2:$CX$500,COLUMNS($B20:C20)+1,FALSE)),"",VLOOKUP($C20&amp;$D20&amp;$G20,Setup!$D$2:$CX$500,COLUMNS($B20:C20)+1,FALSE))</f>
        <v>My Points Summary</v>
      </c>
    </row>
    <row r="21" spans="1:11" x14ac:dyDescent="0.25">
      <c r="A21" s="14" t="s">
        <v>252</v>
      </c>
      <c r="B21" s="14" t="s">
        <v>2</v>
      </c>
      <c r="C21" s="1" t="s">
        <v>159</v>
      </c>
      <c r="D21" s="1" t="s">
        <v>185</v>
      </c>
      <c r="E21" s="1" t="s">
        <v>681</v>
      </c>
      <c r="F21" s="1" t="s">
        <v>186</v>
      </c>
      <c r="G21" s="1" t="s">
        <v>194</v>
      </c>
      <c r="H21" s="1" t="s">
        <v>682</v>
      </c>
      <c r="I21" s="1" t="s">
        <v>552</v>
      </c>
      <c r="J21" s="14" t="str">
        <f>IF(ISBLANK(VLOOKUP($C21&amp;$D21&amp;$G21,Setup!$D$2:$CX$500,COLUMNS($B21:B21)+1,FALSE)),"",VLOOKUP($C21&amp;$D21&amp;$G21,Setup!$D$2:$CX$500,COLUMNS($B21:B21)+1,FALSE))</f>
        <v>我的積分摘要</v>
      </c>
      <c r="K21" s="14" t="str">
        <f>IF(ISBLANK(VLOOKUP($C21&amp;$D21&amp;$G21,Setup!$D$2:$CX$500,COLUMNS($B21:C21)+1,FALSE)),"",VLOOKUP($C21&amp;$D21&amp;$G21,Setup!$D$2:$CX$500,COLUMNS($B21:C21)+1,FALSE))</f>
        <v>我的積分摘要</v>
      </c>
    </row>
    <row r="22" spans="1:11" x14ac:dyDescent="0.25">
      <c r="A22" s="14" t="s">
        <v>252</v>
      </c>
      <c r="B22" s="14" t="s">
        <v>2</v>
      </c>
      <c r="C22" s="1" t="s">
        <v>159</v>
      </c>
      <c r="D22" s="1" t="s">
        <v>190</v>
      </c>
      <c r="E22" s="1" t="s">
        <v>683</v>
      </c>
      <c r="F22" s="1" t="s">
        <v>186</v>
      </c>
      <c r="G22" s="1" t="s">
        <v>29</v>
      </c>
      <c r="H22" s="1" t="s">
        <v>684</v>
      </c>
      <c r="I22" s="1" t="s">
        <v>552</v>
      </c>
      <c r="J22" s="14" t="str">
        <f>IF(ISBLANK(VLOOKUP($C22&amp;$D22&amp;$G22,Setup!$D$2:$CX$500,COLUMNS($B22:B22)+1,FALSE)),"",VLOOKUP($C22&amp;$D22&amp;$G22,Setup!$D$2:$CX$500,COLUMNS($B22:B22)+1,FALSE))</f>
        <v>My Points Summary</v>
      </c>
      <c r="K22" s="14" t="str">
        <f>IF(ISBLANK(VLOOKUP($C22&amp;$D22&amp;$G22,Setup!$D$2:$CX$500,COLUMNS($B22:C22)+1,FALSE)),"",VLOOKUP($C22&amp;$D22&amp;$G22,Setup!$D$2:$CX$500,COLUMNS($B22:C22)+1,FALSE))</f>
        <v>My Points Summary</v>
      </c>
    </row>
    <row r="23" spans="1:11" x14ac:dyDescent="0.25">
      <c r="A23" s="14" t="s">
        <v>252</v>
      </c>
      <c r="B23" s="14" t="s">
        <v>2</v>
      </c>
      <c r="C23" s="1" t="s">
        <v>159</v>
      </c>
      <c r="D23" s="1" t="s">
        <v>190</v>
      </c>
      <c r="E23" s="1" t="s">
        <v>683</v>
      </c>
      <c r="F23" s="1" t="s">
        <v>186</v>
      </c>
      <c r="G23" s="1" t="s">
        <v>194</v>
      </c>
      <c r="H23" s="1" t="s">
        <v>684</v>
      </c>
      <c r="I23" s="1" t="s">
        <v>552</v>
      </c>
      <c r="J23" s="14" t="str">
        <f>IF(ISBLANK(VLOOKUP($C23&amp;$D23&amp;$G23,Setup!$D$2:$CX$500,COLUMNS($B23:B23)+1,FALSE)),"",VLOOKUP($C23&amp;$D23&amp;$G23,Setup!$D$2:$CX$500,COLUMNS($B23:B23)+1,FALSE))</f>
        <v>我的積分摘要</v>
      </c>
      <c r="K23" s="14" t="str">
        <f>IF(ISBLANK(VLOOKUP($C23&amp;$D23&amp;$G23,Setup!$D$2:$CX$500,COLUMNS($B23:C23)+1,FALSE)),"",VLOOKUP($C23&amp;$D23&amp;$G23,Setup!$D$2:$CX$500,COLUMNS($B23:C23)+1,FALSE))</f>
        <v>我的積分摘要</v>
      </c>
    </row>
    <row r="24" spans="1:11" x14ac:dyDescent="0.25">
      <c r="A24" s="14" t="s">
        <v>252</v>
      </c>
      <c r="B24" s="14" t="s">
        <v>2</v>
      </c>
      <c r="C24" s="1" t="s">
        <v>159</v>
      </c>
      <c r="D24" s="1" t="s">
        <v>187</v>
      </c>
      <c r="E24" s="1" t="s">
        <v>685</v>
      </c>
      <c r="F24" s="1" t="s">
        <v>186</v>
      </c>
      <c r="G24" s="1" t="s">
        <v>29</v>
      </c>
      <c r="H24" s="1" t="s">
        <v>686</v>
      </c>
      <c r="I24" s="1" t="s">
        <v>552</v>
      </c>
      <c r="J24" s="14" t="str">
        <f>IF(ISBLANK(VLOOKUP($C24&amp;$D24&amp;$G24,Setup!$D$2:$CX$500,COLUMNS($B24:B24)+1,FALSE)),"",VLOOKUP($C24&amp;$D24&amp;$G24,Setup!$D$2:$CX$500,COLUMNS($B24:B24)+1,FALSE))</f>
        <v>My Points Summary</v>
      </c>
      <c r="K24" s="14" t="str">
        <f>IF(ISBLANK(VLOOKUP($C24&amp;$D24&amp;$G24,Setup!$D$2:$CX$500,COLUMNS($B24:C24)+1,FALSE)),"",VLOOKUP($C24&amp;$D24&amp;$G24,Setup!$D$2:$CX$500,COLUMNS($B24:C24)+1,FALSE))</f>
        <v>My Points Summary</v>
      </c>
    </row>
    <row r="25" spans="1:11" x14ac:dyDescent="0.25">
      <c r="A25" s="14" t="s">
        <v>252</v>
      </c>
      <c r="B25" s="14" t="s">
        <v>2</v>
      </c>
      <c r="C25" s="1" t="s">
        <v>159</v>
      </c>
      <c r="D25" s="1" t="s">
        <v>187</v>
      </c>
      <c r="E25" s="1" t="s">
        <v>685</v>
      </c>
      <c r="F25" s="1" t="s">
        <v>186</v>
      </c>
      <c r="G25" s="1" t="s">
        <v>194</v>
      </c>
      <c r="H25" s="1" t="s">
        <v>686</v>
      </c>
      <c r="I25" s="1" t="s">
        <v>552</v>
      </c>
      <c r="J25" s="14" t="str">
        <f>IF(ISBLANK(VLOOKUP($C25&amp;$D25&amp;$G25,Setup!$D$2:$CX$500,COLUMNS($B25:B25)+1,FALSE)),"",VLOOKUP($C25&amp;$D25&amp;$G25,Setup!$D$2:$CX$500,COLUMNS($B25:B25)+1,FALSE))</f>
        <v>我的積分摘要</v>
      </c>
      <c r="K25" s="14" t="str">
        <f>IF(ISBLANK(VLOOKUP($C25&amp;$D25&amp;$G25,Setup!$D$2:$CX$500,COLUMNS($B25:C25)+1,FALSE)),"",VLOOKUP($C25&amp;$D25&amp;$G25,Setup!$D$2:$CX$500,COLUMNS($B25:C25)+1,FALSE))</f>
        <v>我的積分摘要</v>
      </c>
    </row>
    <row r="26" spans="1:11" x14ac:dyDescent="0.25">
      <c r="A26" s="14" t="s">
        <v>252</v>
      </c>
      <c r="B26" s="14" t="s">
        <v>2</v>
      </c>
      <c r="C26" s="1" t="s">
        <v>159</v>
      </c>
      <c r="D26" s="1" t="s">
        <v>191</v>
      </c>
      <c r="E26" s="1" t="s">
        <v>687</v>
      </c>
      <c r="F26" s="1" t="s">
        <v>186</v>
      </c>
      <c r="G26" s="1" t="s">
        <v>29</v>
      </c>
      <c r="H26" s="1" t="s">
        <v>688</v>
      </c>
      <c r="I26" s="1" t="s">
        <v>552</v>
      </c>
      <c r="J26" s="14" t="str">
        <f>IF(ISBLANK(VLOOKUP($C26&amp;$D26&amp;$G26,Setup!$D$2:$CX$500,COLUMNS($B26:B26)+1,FALSE)),"",VLOOKUP($C26&amp;$D26&amp;$G26,Setup!$D$2:$CX$500,COLUMNS($B26:B26)+1,FALSE))</f>
        <v>My Points Summary</v>
      </c>
      <c r="K26" s="14" t="str">
        <f>IF(ISBLANK(VLOOKUP($C26&amp;$D26&amp;$G26,Setup!$D$2:$CX$500,COLUMNS($B26:C26)+1,FALSE)),"",VLOOKUP($C26&amp;$D26&amp;$G26,Setup!$D$2:$CX$500,COLUMNS($B26:C26)+1,FALSE))</f>
        <v>My Points Summary</v>
      </c>
    </row>
    <row r="27" spans="1:11" x14ac:dyDescent="0.25">
      <c r="A27" s="14" t="s">
        <v>252</v>
      </c>
      <c r="B27" s="14" t="s">
        <v>2</v>
      </c>
      <c r="C27" s="1" t="s">
        <v>159</v>
      </c>
      <c r="D27" s="1" t="s">
        <v>191</v>
      </c>
      <c r="E27" s="1" t="s">
        <v>687</v>
      </c>
      <c r="F27" s="1" t="s">
        <v>186</v>
      </c>
      <c r="G27" s="1" t="s">
        <v>194</v>
      </c>
      <c r="H27" s="1" t="s">
        <v>688</v>
      </c>
      <c r="I27" s="1" t="s">
        <v>552</v>
      </c>
      <c r="J27" s="14" t="str">
        <f>IF(ISBLANK(VLOOKUP($C27&amp;$D27&amp;$G27,Setup!$D$2:$CX$500,COLUMNS($B27:B27)+1,FALSE)),"",VLOOKUP($C27&amp;$D27&amp;$G27,Setup!$D$2:$CX$500,COLUMNS($B27:B27)+1,FALSE))</f>
        <v>我的積分摘要</v>
      </c>
      <c r="K27" s="14" t="str">
        <f>IF(ISBLANK(VLOOKUP($C27&amp;$D27&amp;$G27,Setup!$D$2:$CX$500,COLUMNS($B27:C27)+1,FALSE)),"",VLOOKUP($C27&amp;$D27&amp;$G27,Setup!$D$2:$CX$500,COLUMNS($B27:C27)+1,FALSE))</f>
        <v>我的積分摘要</v>
      </c>
    </row>
    <row r="28" spans="1:11" x14ac:dyDescent="0.25">
      <c r="A28" s="14" t="s">
        <v>252</v>
      </c>
      <c r="B28" s="14" t="s">
        <v>2</v>
      </c>
      <c r="C28" s="1" t="s">
        <v>159</v>
      </c>
      <c r="D28" s="1" t="s">
        <v>192</v>
      </c>
      <c r="E28" s="1" t="s">
        <v>689</v>
      </c>
      <c r="F28" s="1" t="s">
        <v>186</v>
      </c>
      <c r="G28" s="1" t="s">
        <v>29</v>
      </c>
      <c r="H28" s="1" t="s">
        <v>690</v>
      </c>
      <c r="I28" s="1" t="s">
        <v>552</v>
      </c>
      <c r="J28" s="14" t="str">
        <f>IF(ISBLANK(VLOOKUP($C28&amp;$D28&amp;$G28,Setup!$D$2:$CX$500,COLUMNS($B28:B28)+1,FALSE)),"",VLOOKUP($C28&amp;$D28&amp;$G28,Setup!$D$2:$CX$500,COLUMNS($B28:B28)+1,FALSE))</f>
        <v>My Points Summary</v>
      </c>
      <c r="K28" s="14" t="str">
        <f>IF(ISBLANK(VLOOKUP($C28&amp;$D28&amp;$G28,Setup!$D$2:$CX$500,COLUMNS($B28:C28)+1,FALSE)),"",VLOOKUP($C28&amp;$D28&amp;$G28,Setup!$D$2:$CX$500,COLUMNS($B28:C28)+1,FALSE))</f>
        <v>My Points Summary</v>
      </c>
    </row>
    <row r="29" spans="1:11" x14ac:dyDescent="0.25">
      <c r="A29" s="14" t="s">
        <v>252</v>
      </c>
      <c r="B29" s="14" t="s">
        <v>2</v>
      </c>
      <c r="C29" s="1" t="s">
        <v>159</v>
      </c>
      <c r="D29" s="1" t="s">
        <v>192</v>
      </c>
      <c r="E29" s="1" t="s">
        <v>689</v>
      </c>
      <c r="F29" s="1" t="s">
        <v>186</v>
      </c>
      <c r="G29" s="1" t="s">
        <v>194</v>
      </c>
      <c r="H29" s="1" t="s">
        <v>690</v>
      </c>
      <c r="I29" s="1" t="s">
        <v>552</v>
      </c>
      <c r="J29" s="14" t="str">
        <f>IF(ISBLANK(VLOOKUP($C29&amp;$D29&amp;$G29,Setup!$D$2:$CX$500,COLUMNS($B29:B29)+1,FALSE)),"",VLOOKUP($C29&amp;$D29&amp;$G29,Setup!$D$2:$CX$500,COLUMNS($B29:B29)+1,FALSE))</f>
        <v>我的積分摘要</v>
      </c>
      <c r="K29" s="14" t="str">
        <f>IF(ISBLANK(VLOOKUP($C29&amp;$D29&amp;$G29,Setup!$D$2:$CX$500,COLUMNS($B29:C29)+1,FALSE)),"",VLOOKUP($C29&amp;$D29&amp;$G29,Setup!$D$2:$CX$500,COLUMNS($B29:C29)+1,FALSE))</f>
        <v>我的積分摘要</v>
      </c>
    </row>
    <row r="30" spans="1:11" x14ac:dyDescent="0.25">
      <c r="A30" s="14" t="s">
        <v>252</v>
      </c>
      <c r="B30" s="14" t="s">
        <v>2</v>
      </c>
      <c r="C30" s="1" t="s">
        <v>159</v>
      </c>
      <c r="D30" s="1" t="s">
        <v>193</v>
      </c>
      <c r="E30" s="1" t="s">
        <v>691</v>
      </c>
      <c r="F30" s="1" t="s">
        <v>186</v>
      </c>
      <c r="G30" s="1" t="s">
        <v>29</v>
      </c>
      <c r="H30" s="1" t="s">
        <v>692</v>
      </c>
      <c r="I30" s="1" t="s">
        <v>552</v>
      </c>
      <c r="J30" s="14" t="str">
        <f>IF(ISBLANK(VLOOKUP($C30&amp;$D30&amp;$G30,Setup!$D$2:$CX$500,COLUMNS($B30:B30)+1,FALSE)),"",VLOOKUP($C30&amp;$D30&amp;$G30,Setup!$D$2:$CX$500,COLUMNS($B30:B30)+1,FALSE))</f>
        <v>My Points Summary</v>
      </c>
      <c r="K30" s="14" t="str">
        <f>IF(ISBLANK(VLOOKUP($C30&amp;$D30&amp;$G30,Setup!$D$2:$CX$500,COLUMNS($B30:C30)+1,FALSE)),"",VLOOKUP($C30&amp;$D30&amp;$G30,Setup!$D$2:$CX$500,COLUMNS($B30:C30)+1,FALSE))</f>
        <v>My Points Summary</v>
      </c>
    </row>
    <row r="31" spans="1:11" x14ac:dyDescent="0.25">
      <c r="A31" s="14" t="s">
        <v>252</v>
      </c>
      <c r="B31" s="14" t="s">
        <v>2</v>
      </c>
      <c r="C31" s="1" t="s">
        <v>159</v>
      </c>
      <c r="D31" s="1" t="s">
        <v>193</v>
      </c>
      <c r="E31" s="1" t="s">
        <v>691</v>
      </c>
      <c r="F31" s="1" t="s">
        <v>186</v>
      </c>
      <c r="G31" s="1" t="s">
        <v>194</v>
      </c>
      <c r="H31" s="1" t="s">
        <v>692</v>
      </c>
      <c r="I31" s="1" t="s">
        <v>552</v>
      </c>
      <c r="J31" s="14" t="str">
        <f>IF(ISBLANK(VLOOKUP($C31&amp;$D31&amp;$G31,Setup!$D$2:$CX$500,COLUMNS($B31:B31)+1,FALSE)),"",VLOOKUP($C31&amp;$D31&amp;$G31,Setup!$D$2:$CX$500,COLUMNS($B31:B31)+1,FALSE))</f>
        <v>我的積分摘要</v>
      </c>
      <c r="K31" s="14" t="str">
        <f>IF(ISBLANK(VLOOKUP($C31&amp;$D31&amp;$G31,Setup!$D$2:$CX$500,COLUMNS($B31:C31)+1,FALSE)),"",VLOOKUP($C31&amp;$D31&amp;$G31,Setup!$D$2:$CX$500,COLUMNS($B31:C31)+1,FALSE))</f>
        <v>我的積分摘要</v>
      </c>
    </row>
    <row r="32" spans="1:11" x14ac:dyDescent="0.25">
      <c r="A32" s="14" t="s">
        <v>252</v>
      </c>
      <c r="B32" s="14" t="s">
        <v>2</v>
      </c>
      <c r="C32" s="1" t="s">
        <v>18</v>
      </c>
      <c r="D32" s="1" t="s">
        <v>195</v>
      </c>
      <c r="E32" s="1" t="s">
        <v>693</v>
      </c>
      <c r="F32" s="1" t="s">
        <v>196</v>
      </c>
      <c r="G32" s="1" t="s">
        <v>29</v>
      </c>
      <c r="H32" s="1" t="s">
        <v>694</v>
      </c>
      <c r="I32" s="1" t="s">
        <v>569</v>
      </c>
      <c r="J32" s="14" t="str">
        <f>IF(ISBLANK(VLOOKUP($C32&amp;$D32&amp;$G32,Setup!$D$2:$CX$500,COLUMNS($B32:B32)+1,FALSE)),"",VLOOKUP($C32&amp;$D32&amp;$G32,Setup!$D$2:$CX$500,COLUMNS($B32:B32)+1,FALSE))</f>
        <v>My Points Summary</v>
      </c>
      <c r="K32" s="14" t="str">
        <f>IF(ISBLANK(VLOOKUP($C32&amp;$D32&amp;$G32,Setup!$D$2:$CX$500,COLUMNS($B32:C32)+1,FALSE)),"",VLOOKUP($C32&amp;$D32&amp;$G32,Setup!$D$2:$CX$500,COLUMNS($B32:C32)+1,FALSE))</f>
        <v>My Points Summary</v>
      </c>
    </row>
    <row r="33" spans="1:11" x14ac:dyDescent="0.25">
      <c r="A33" s="14" t="s">
        <v>252</v>
      </c>
      <c r="B33" s="14" t="s">
        <v>2</v>
      </c>
      <c r="C33" s="1" t="s">
        <v>18</v>
      </c>
      <c r="D33" s="1" t="s">
        <v>197</v>
      </c>
      <c r="E33" s="1" t="s">
        <v>695</v>
      </c>
      <c r="F33" s="1" t="s">
        <v>196</v>
      </c>
      <c r="G33" s="1" t="s">
        <v>29</v>
      </c>
      <c r="H33" s="1" t="s">
        <v>696</v>
      </c>
      <c r="I33" s="1" t="s">
        <v>569</v>
      </c>
      <c r="J33" s="14" t="str">
        <f>IF(ISBLANK(VLOOKUP($C33&amp;$D33&amp;$G33,Setup!$D$2:$CX$500,COLUMNS($B33:B33)+1,FALSE)),"",VLOOKUP($C33&amp;$D33&amp;$G33,Setup!$D$2:$CX$500,COLUMNS($B33:B33)+1,FALSE))</f>
        <v>My Rebates Summary</v>
      </c>
      <c r="K33" s="14" t="str">
        <f>IF(ISBLANK(VLOOKUP($C33&amp;$D33&amp;$G33,Setup!$D$2:$CX$500,COLUMNS($B33:C33)+1,FALSE)),"",VLOOKUP($C33&amp;$D33&amp;$G33,Setup!$D$2:$CX$500,COLUMNS($B33:C33)+1,FALSE))</f>
        <v>My Rebates Summary</v>
      </c>
    </row>
    <row r="34" spans="1:11" x14ac:dyDescent="0.25">
      <c r="A34" s="14" t="s">
        <v>252</v>
      </c>
      <c r="B34" s="14" t="s">
        <v>2</v>
      </c>
      <c r="C34" s="1" t="s">
        <v>18</v>
      </c>
      <c r="D34" s="1" t="s">
        <v>198</v>
      </c>
      <c r="E34" s="1" t="s">
        <v>697</v>
      </c>
      <c r="F34" s="1" t="s">
        <v>196</v>
      </c>
      <c r="G34" s="1" t="s">
        <v>29</v>
      </c>
      <c r="H34" s="1" t="s">
        <v>698</v>
      </c>
      <c r="I34" s="1" t="s">
        <v>569</v>
      </c>
      <c r="J34" s="14" t="str">
        <f>IF(ISBLANK(VLOOKUP($C34&amp;$D34&amp;$G34,Setup!$D$2:$CX$500,COLUMNS($B34:B34)+1,FALSE)),"",VLOOKUP($C34&amp;$D34&amp;$G34,Setup!$D$2:$CX$500,COLUMNS($B34:B34)+1,FALSE))</f>
        <v>My Points Summary</v>
      </c>
      <c r="K34" s="14" t="str">
        <f>IF(ISBLANK(VLOOKUP($C34&amp;$D34&amp;$G34,Setup!$D$2:$CX$500,COLUMNS($B34:C34)+1,FALSE)),"",VLOOKUP($C34&amp;$D34&amp;$G34,Setup!$D$2:$CX$500,COLUMNS($B34:C34)+1,FALSE))</f>
        <v>My Points Summary</v>
      </c>
    </row>
    <row r="35" spans="1:11" x14ac:dyDescent="0.25">
      <c r="A35" s="14" t="s">
        <v>252</v>
      </c>
      <c r="B35" s="14" t="s">
        <v>2</v>
      </c>
      <c r="C35" s="1" t="s">
        <v>18</v>
      </c>
      <c r="D35" s="1" t="s">
        <v>199</v>
      </c>
      <c r="E35" s="1" t="s">
        <v>699</v>
      </c>
      <c r="F35" s="1" t="s">
        <v>196</v>
      </c>
      <c r="G35" s="1" t="s">
        <v>29</v>
      </c>
      <c r="H35" s="1" t="s">
        <v>700</v>
      </c>
      <c r="I35" s="1" t="s">
        <v>569</v>
      </c>
      <c r="J35" s="14" t="str">
        <f>IF(ISBLANK(VLOOKUP($C35&amp;$D35&amp;$G35,Setup!$D$2:$CX$500,COLUMNS($B35:B35)+1,FALSE)),"",VLOOKUP($C35&amp;$D35&amp;$G35,Setup!$D$2:$CX$500,COLUMNS($B35:B35)+1,FALSE))</f>
        <v>My Points Summary</v>
      </c>
      <c r="K35" s="14" t="str">
        <f>IF(ISBLANK(VLOOKUP($C35&amp;$D35&amp;$G35,Setup!$D$2:$CX$500,COLUMNS($B35:C35)+1,FALSE)),"",VLOOKUP($C35&amp;$D35&amp;$G35,Setup!$D$2:$CX$500,COLUMNS($B35:C35)+1,FALSE))</f>
        <v>My Points Summary</v>
      </c>
    </row>
    <row r="36" spans="1:11" x14ac:dyDescent="0.25">
      <c r="A36" s="14" t="s">
        <v>252</v>
      </c>
      <c r="B36" s="14" t="s">
        <v>2</v>
      </c>
      <c r="C36" s="1" t="s">
        <v>18</v>
      </c>
      <c r="D36" s="1" t="s">
        <v>200</v>
      </c>
      <c r="E36" s="1" t="s">
        <v>701</v>
      </c>
      <c r="F36" s="1" t="s">
        <v>196</v>
      </c>
      <c r="G36" s="1" t="s">
        <v>29</v>
      </c>
      <c r="H36" s="1" t="s">
        <v>702</v>
      </c>
      <c r="I36" s="1" t="s">
        <v>569</v>
      </c>
      <c r="J36" s="14" t="str">
        <f>IF(ISBLANK(VLOOKUP($C36&amp;$D36&amp;$G36,Setup!$D$2:$CX$500,COLUMNS($B36:B36)+1,FALSE)),"",VLOOKUP($C36&amp;$D36&amp;$G36,Setup!$D$2:$CX$500,COLUMNS($B36:B36)+1,FALSE))</f>
        <v>My Rebates Summary</v>
      </c>
      <c r="K36" s="14" t="str">
        <f>IF(ISBLANK(VLOOKUP($C36&amp;$D36&amp;$G36,Setup!$D$2:$CX$500,COLUMNS($B36:C36)+1,FALSE)),"",VLOOKUP($C36&amp;$D36&amp;$G36,Setup!$D$2:$CX$500,COLUMNS($B36:C36)+1,FALSE))</f>
        <v>My Rebates Summary</v>
      </c>
    </row>
    <row r="37" spans="1:11" x14ac:dyDescent="0.25">
      <c r="A37" s="14" t="s">
        <v>252</v>
      </c>
      <c r="B37" s="14" t="s">
        <v>2</v>
      </c>
      <c r="C37" s="1" t="s">
        <v>18</v>
      </c>
      <c r="D37" s="1" t="s">
        <v>201</v>
      </c>
      <c r="E37" s="1" t="s">
        <v>703</v>
      </c>
      <c r="F37" s="1" t="s">
        <v>196</v>
      </c>
      <c r="G37" s="1" t="s">
        <v>29</v>
      </c>
      <c r="H37" s="1" t="s">
        <v>704</v>
      </c>
      <c r="I37" s="1" t="s">
        <v>569</v>
      </c>
      <c r="J37" s="14" t="str">
        <f>IF(ISBLANK(VLOOKUP($C37&amp;$D37&amp;$G37,Setup!$D$2:$CX$500,COLUMNS($B37:B37)+1,FALSE)),"",VLOOKUP($C37&amp;$D37&amp;$G37,Setup!$D$2:$CX$500,COLUMNS($B37:B37)+1,FALSE))</f>
        <v>My Points Summary</v>
      </c>
      <c r="K37" s="14" t="str">
        <f>IF(ISBLANK(VLOOKUP($C37&amp;$D37&amp;$G37,Setup!$D$2:$CX$500,COLUMNS($B37:C37)+1,FALSE)),"",VLOOKUP($C37&amp;$D37&amp;$G37,Setup!$D$2:$CX$500,COLUMNS($B37:C37)+1,FALSE))</f>
        <v>My Points Summary</v>
      </c>
    </row>
    <row r="38" spans="1:11" x14ac:dyDescent="0.25">
      <c r="A38" s="14" t="s">
        <v>252</v>
      </c>
      <c r="B38" s="14" t="s">
        <v>2</v>
      </c>
      <c r="C38" s="1" t="s">
        <v>18</v>
      </c>
      <c r="D38" s="1" t="s">
        <v>202</v>
      </c>
      <c r="E38" s="1" t="s">
        <v>705</v>
      </c>
      <c r="F38" s="1" t="s">
        <v>196</v>
      </c>
      <c r="G38" s="1" t="s">
        <v>29</v>
      </c>
      <c r="H38" s="1" t="s">
        <v>706</v>
      </c>
      <c r="I38" s="1" t="s">
        <v>569</v>
      </c>
      <c r="J38" s="14" t="str">
        <f>IF(ISBLANK(VLOOKUP($C38&amp;$D38&amp;$G38,Setup!$D$2:$CX$500,COLUMNS($B38:B38)+1,FALSE)),"",VLOOKUP($C38&amp;$D38&amp;$G38,Setup!$D$2:$CX$500,COLUMNS($B38:B38)+1,FALSE))</f>
        <v>My Miles Summary</v>
      </c>
      <c r="K38" s="14" t="str">
        <f>IF(ISBLANK(VLOOKUP($C38&amp;$D38&amp;$G38,Setup!$D$2:$CX$500,COLUMNS($B38:C38)+1,FALSE)),"",VLOOKUP($C38&amp;$D38&amp;$G38,Setup!$D$2:$CX$500,COLUMNS($B38:C38)+1,FALSE))</f>
        <v>My Miles Summary</v>
      </c>
    </row>
    <row r="39" spans="1:11" x14ac:dyDescent="0.25">
      <c r="A39" s="14" t="s">
        <v>252</v>
      </c>
      <c r="B39" s="14" t="s">
        <v>2</v>
      </c>
      <c r="C39" s="1" t="s">
        <v>18</v>
      </c>
      <c r="D39" s="1" t="s">
        <v>203</v>
      </c>
      <c r="E39" s="1" t="s">
        <v>707</v>
      </c>
      <c r="F39" s="1" t="s">
        <v>196</v>
      </c>
      <c r="G39" s="1" t="s">
        <v>29</v>
      </c>
      <c r="H39" s="1" t="s">
        <v>708</v>
      </c>
      <c r="I39" s="1" t="s">
        <v>569</v>
      </c>
      <c r="J39" s="14" t="str">
        <f>IF(ISBLANK(VLOOKUP($C39&amp;$D39&amp;$G39,Setup!$D$2:$CX$500,COLUMNS($B39:B39)+1,FALSE)),"",VLOOKUP($C39&amp;$D39&amp;$G39,Setup!$D$2:$CX$500,COLUMNS($B39:B39)+1,FALSE))</f>
        <v>My Points Summary</v>
      </c>
      <c r="K39" s="14" t="str">
        <f>IF(ISBLANK(VLOOKUP($C39&amp;$D39&amp;$G39,Setup!$D$2:$CX$500,COLUMNS($B39:C39)+1,FALSE)),"",VLOOKUP($C39&amp;$D39&amp;$G39,Setup!$D$2:$CX$500,COLUMNS($B39:C39)+1,FALSE))</f>
        <v>My Points Summary</v>
      </c>
    </row>
    <row r="40" spans="1:11" x14ac:dyDescent="0.25">
      <c r="A40" s="14" t="s">
        <v>252</v>
      </c>
      <c r="B40" s="14" t="s">
        <v>2</v>
      </c>
      <c r="C40" s="1" t="s">
        <v>19</v>
      </c>
      <c r="D40" s="1" t="s">
        <v>204</v>
      </c>
      <c r="E40" s="1" t="s">
        <v>709</v>
      </c>
      <c r="F40" s="1" t="s">
        <v>205</v>
      </c>
      <c r="G40" s="1" t="s">
        <v>29</v>
      </c>
      <c r="H40" s="1" t="s">
        <v>710</v>
      </c>
      <c r="I40" s="1" t="s">
        <v>586</v>
      </c>
      <c r="J40" s="14" t="str">
        <f>IF(ISBLANK(VLOOKUP($C40&amp;$D40&amp;$G40,Setup!$D$2:$CX$500,COLUMNS($B40:B40)+1,FALSE)),"",VLOOKUP($C40&amp;$D40&amp;$G40,Setup!$D$2:$CX$500,COLUMNS($B40:B40)+1,FALSE))</f>
        <v>My Points Summary</v>
      </c>
      <c r="K40" s="14" t="str">
        <f>IF(ISBLANK(VLOOKUP($C40&amp;$D40&amp;$G40,Setup!$D$2:$CX$500,COLUMNS($B40:C40)+1,FALSE)),"",VLOOKUP($C40&amp;$D40&amp;$G40,Setup!$D$2:$CX$500,COLUMNS($B40:C40)+1,FALSE))</f>
        <v>My Points Summary</v>
      </c>
    </row>
    <row r="41" spans="1:11" x14ac:dyDescent="0.25">
      <c r="A41" s="14" t="s">
        <v>252</v>
      </c>
      <c r="B41" s="14" t="s">
        <v>2</v>
      </c>
      <c r="C41" s="1" t="s">
        <v>19</v>
      </c>
      <c r="D41" s="1" t="s">
        <v>204</v>
      </c>
      <c r="E41" s="1" t="s">
        <v>709</v>
      </c>
      <c r="F41" s="1" t="s">
        <v>205</v>
      </c>
      <c r="G41" s="1" t="s">
        <v>213</v>
      </c>
      <c r="H41" s="1" t="s">
        <v>710</v>
      </c>
      <c r="I41" s="1" t="s">
        <v>586</v>
      </c>
      <c r="J41" s="14" t="str">
        <f>IF(ISBLANK(VLOOKUP($C41&amp;$D41&amp;$G41,Setup!$D$2:$CX$500,COLUMNS($B41:B41)+1,FALSE)),"",VLOOKUP($C41&amp;$D41&amp;$G41,Setup!$D$2:$CX$500,COLUMNS($B41:B41)+1,FALSE))</f>
        <v>สรุป คะแนน</v>
      </c>
      <c r="K41" s="14" t="str">
        <f>IF(ISBLANK(VLOOKUP($C41&amp;$D41&amp;$G41,Setup!$D$2:$CX$500,COLUMNS($B41:C41)+1,FALSE)),"",VLOOKUP($C41&amp;$D41&amp;$G41,Setup!$D$2:$CX$500,COLUMNS($B41:C41)+1,FALSE))</f>
        <v>สรุป คะแนน</v>
      </c>
    </row>
    <row r="42" spans="1:11" x14ac:dyDescent="0.25">
      <c r="A42" s="14" t="s">
        <v>252</v>
      </c>
      <c r="B42" s="14" t="s">
        <v>2</v>
      </c>
      <c r="C42" s="1" t="s">
        <v>19</v>
      </c>
      <c r="D42" s="1" t="s">
        <v>206</v>
      </c>
      <c r="E42" s="1" t="s">
        <v>711</v>
      </c>
      <c r="F42" s="1" t="s">
        <v>205</v>
      </c>
      <c r="G42" s="1" t="s">
        <v>29</v>
      </c>
      <c r="H42" s="1" t="s">
        <v>712</v>
      </c>
      <c r="I42" s="1" t="s">
        <v>586</v>
      </c>
      <c r="J42" s="14" t="str">
        <f>IF(ISBLANK(VLOOKUP($C42&amp;$D42&amp;$G42,Setup!$D$2:$CX$500,COLUMNS($B42:B42)+1,FALSE)),"",VLOOKUP($C42&amp;$D42&amp;$G42,Setup!$D$2:$CX$500,COLUMNS($B42:B42)+1,FALSE))</f>
        <v>My Points Summary</v>
      </c>
      <c r="K42" s="14" t="str">
        <f>IF(ISBLANK(VLOOKUP($C42&amp;$D42&amp;$G42,Setup!$D$2:$CX$500,COLUMNS($B42:C42)+1,FALSE)),"",VLOOKUP($C42&amp;$D42&amp;$G42,Setup!$D$2:$CX$500,COLUMNS($B42:C42)+1,FALSE))</f>
        <v>My Points Summary</v>
      </c>
    </row>
    <row r="43" spans="1:11" x14ac:dyDescent="0.25">
      <c r="A43" s="14" t="s">
        <v>252</v>
      </c>
      <c r="B43" s="14" t="s">
        <v>2</v>
      </c>
      <c r="C43" s="1" t="s">
        <v>19</v>
      </c>
      <c r="D43" s="1" t="s">
        <v>206</v>
      </c>
      <c r="E43" s="1" t="s">
        <v>711</v>
      </c>
      <c r="F43" s="1" t="s">
        <v>205</v>
      </c>
      <c r="G43" s="1" t="s">
        <v>213</v>
      </c>
      <c r="H43" s="1" t="s">
        <v>712</v>
      </c>
      <c r="I43" s="1" t="s">
        <v>586</v>
      </c>
      <c r="J43" s="14" t="str">
        <f>IF(ISBLANK(VLOOKUP($C43&amp;$D43&amp;$G43,Setup!$D$2:$CX$500,COLUMNS($B43:B43)+1,FALSE)),"",VLOOKUP($C43&amp;$D43&amp;$G43,Setup!$D$2:$CX$500,COLUMNS($B43:B43)+1,FALSE))</f>
        <v>สรุป คะแนน</v>
      </c>
      <c r="K43" s="14" t="str">
        <f>IF(ISBLANK(VLOOKUP($C43&amp;$D43&amp;$G43,Setup!$D$2:$CX$500,COLUMNS($B43:C43)+1,FALSE)),"",VLOOKUP($C43&amp;$D43&amp;$G43,Setup!$D$2:$CX$500,COLUMNS($B43:C43)+1,FALSE))</f>
        <v>สรุป คะแนน</v>
      </c>
    </row>
    <row r="44" spans="1:11" x14ac:dyDescent="0.25">
      <c r="A44" s="14" t="s">
        <v>252</v>
      </c>
      <c r="B44" s="14" t="s">
        <v>2</v>
      </c>
      <c r="C44" s="1" t="s">
        <v>19</v>
      </c>
      <c r="D44" s="1" t="s">
        <v>207</v>
      </c>
      <c r="E44" s="1" t="s">
        <v>713</v>
      </c>
      <c r="F44" s="1" t="s">
        <v>205</v>
      </c>
      <c r="G44" s="1" t="s">
        <v>29</v>
      </c>
      <c r="H44" s="1" t="s">
        <v>714</v>
      </c>
      <c r="I44" s="1" t="s">
        <v>586</v>
      </c>
      <c r="J44" s="14" t="str">
        <f>IF(ISBLANK(VLOOKUP($C44&amp;$D44&amp;$G44,Setup!$D$2:$CX$500,COLUMNS($B44:B44)+1,FALSE)),"",VLOOKUP($C44&amp;$D44&amp;$G44,Setup!$D$2:$CX$500,COLUMNS($B44:B44)+1,FALSE))</f>
        <v>My Points Summary</v>
      </c>
      <c r="K44" s="14" t="str">
        <f>IF(ISBLANK(VLOOKUP($C44&amp;$D44&amp;$G44,Setup!$D$2:$CX$500,COLUMNS($B44:C44)+1,FALSE)),"",VLOOKUP($C44&amp;$D44&amp;$G44,Setup!$D$2:$CX$500,COLUMNS($B44:C44)+1,FALSE))</f>
        <v>My Points Summary</v>
      </c>
    </row>
    <row r="45" spans="1:11" x14ac:dyDescent="0.25">
      <c r="A45" s="14" t="s">
        <v>252</v>
      </c>
      <c r="B45" s="14" t="s">
        <v>2</v>
      </c>
      <c r="C45" s="1" t="s">
        <v>19</v>
      </c>
      <c r="D45" s="1" t="s">
        <v>207</v>
      </c>
      <c r="E45" s="1" t="s">
        <v>713</v>
      </c>
      <c r="F45" s="1" t="s">
        <v>205</v>
      </c>
      <c r="G45" s="1" t="s">
        <v>213</v>
      </c>
      <c r="H45" s="1" t="s">
        <v>714</v>
      </c>
      <c r="I45" s="1" t="s">
        <v>586</v>
      </c>
      <c r="J45" s="14" t="str">
        <f>IF(ISBLANK(VLOOKUP($C45&amp;$D45&amp;$G45,Setup!$D$2:$CX$500,COLUMNS($B45:B45)+1,FALSE)),"",VLOOKUP($C45&amp;$D45&amp;$G45,Setup!$D$2:$CX$500,COLUMNS($B45:B45)+1,FALSE))</f>
        <v>สรุป คะแนน</v>
      </c>
      <c r="K45" s="14" t="str">
        <f>IF(ISBLANK(VLOOKUP($C45&amp;$D45&amp;$G45,Setup!$D$2:$CX$500,COLUMNS($B45:C45)+1,FALSE)),"",VLOOKUP($C45&amp;$D45&amp;$G45,Setup!$D$2:$CX$500,COLUMNS($B45:C45)+1,FALSE))</f>
        <v>สรุป คะแนน</v>
      </c>
    </row>
    <row r="46" spans="1:11" x14ac:dyDescent="0.25">
      <c r="A46" s="14" t="s">
        <v>252</v>
      </c>
      <c r="B46" s="14" t="s">
        <v>2</v>
      </c>
      <c r="C46" s="1" t="s">
        <v>19</v>
      </c>
      <c r="D46" s="1" t="s">
        <v>208</v>
      </c>
      <c r="E46" s="1" t="s">
        <v>715</v>
      </c>
      <c r="F46" s="1" t="s">
        <v>205</v>
      </c>
      <c r="G46" s="1" t="s">
        <v>29</v>
      </c>
      <c r="H46" s="1" t="s">
        <v>716</v>
      </c>
      <c r="I46" s="1" t="s">
        <v>586</v>
      </c>
      <c r="J46" s="14" t="str">
        <f>IF(ISBLANK(VLOOKUP($C46&amp;$D46&amp;$G46,Setup!$D$2:$CX$500,COLUMNS($B46:B46)+1,FALSE)),"",VLOOKUP($C46&amp;$D46&amp;$G46,Setup!$D$2:$CX$500,COLUMNS($B46:B46)+1,FALSE))</f>
        <v>My Points Summary</v>
      </c>
      <c r="K46" s="14" t="str">
        <f>IF(ISBLANK(VLOOKUP($C46&amp;$D46&amp;$G46,Setup!$D$2:$CX$500,COLUMNS($B46:C46)+1,FALSE)),"",VLOOKUP($C46&amp;$D46&amp;$G46,Setup!$D$2:$CX$500,COLUMNS($B46:C46)+1,FALSE))</f>
        <v>My Points Summary</v>
      </c>
    </row>
    <row r="47" spans="1:11" x14ac:dyDescent="0.25">
      <c r="A47" s="14" t="s">
        <v>252</v>
      </c>
      <c r="B47" s="14" t="s">
        <v>2</v>
      </c>
      <c r="C47" s="1" t="s">
        <v>19</v>
      </c>
      <c r="D47" s="1" t="s">
        <v>208</v>
      </c>
      <c r="E47" s="1" t="s">
        <v>715</v>
      </c>
      <c r="F47" s="1" t="s">
        <v>205</v>
      </c>
      <c r="G47" s="1" t="s">
        <v>213</v>
      </c>
      <c r="H47" s="1" t="s">
        <v>716</v>
      </c>
      <c r="I47" s="1" t="s">
        <v>586</v>
      </c>
      <c r="J47" s="14" t="str">
        <f>IF(ISBLANK(VLOOKUP($C47&amp;$D47&amp;$G47,Setup!$D$2:$CX$500,COLUMNS($B47:B47)+1,FALSE)),"",VLOOKUP($C47&amp;$D47&amp;$G47,Setup!$D$2:$CX$500,COLUMNS($B47:B47)+1,FALSE))</f>
        <v>สรุป คะแนน</v>
      </c>
      <c r="K47" s="14" t="str">
        <f>IF(ISBLANK(VLOOKUP($C47&amp;$D47&amp;$G47,Setup!$D$2:$CX$500,COLUMNS($B47:C47)+1,FALSE)),"",VLOOKUP($C47&amp;$D47&amp;$G47,Setup!$D$2:$CX$500,COLUMNS($B47:C47)+1,FALSE))</f>
        <v>สรุป คะแนน</v>
      </c>
    </row>
    <row r="48" spans="1:11" x14ac:dyDescent="0.25">
      <c r="A48" s="14" t="s">
        <v>252</v>
      </c>
      <c r="B48" s="14" t="s">
        <v>2</v>
      </c>
      <c r="C48" s="1" t="s">
        <v>19</v>
      </c>
      <c r="D48" s="1" t="s">
        <v>209</v>
      </c>
      <c r="E48" s="1" t="s">
        <v>717</v>
      </c>
      <c r="F48" s="1" t="s">
        <v>205</v>
      </c>
      <c r="G48" s="1" t="s">
        <v>29</v>
      </c>
      <c r="H48" s="1" t="s">
        <v>718</v>
      </c>
      <c r="I48" s="1" t="s">
        <v>586</v>
      </c>
      <c r="J48" s="14" t="str">
        <f>IF(ISBLANK(VLOOKUP($C48&amp;$D48&amp;$G48,Setup!$D$2:$CX$500,COLUMNS($B48:B48)+1,FALSE)),"",VLOOKUP($C48&amp;$D48&amp;$G48,Setup!$D$2:$CX$500,COLUMNS($B48:B48)+1,FALSE))</f>
        <v>My Points Summary</v>
      </c>
      <c r="K48" s="14" t="str">
        <f>IF(ISBLANK(VLOOKUP($C48&amp;$D48&amp;$G48,Setup!$D$2:$CX$500,COLUMNS($B48:C48)+1,FALSE)),"",VLOOKUP($C48&amp;$D48&amp;$G48,Setup!$D$2:$CX$500,COLUMNS($B48:C48)+1,FALSE))</f>
        <v>My Points Summary</v>
      </c>
    </row>
    <row r="49" spans="1:11" x14ac:dyDescent="0.25">
      <c r="A49" s="14" t="s">
        <v>252</v>
      </c>
      <c r="B49" s="14" t="s">
        <v>2</v>
      </c>
      <c r="C49" s="1" t="s">
        <v>19</v>
      </c>
      <c r="D49" s="1" t="s">
        <v>209</v>
      </c>
      <c r="E49" s="1" t="s">
        <v>717</v>
      </c>
      <c r="F49" s="1" t="s">
        <v>205</v>
      </c>
      <c r="G49" s="1" t="s">
        <v>213</v>
      </c>
      <c r="H49" s="1" t="s">
        <v>718</v>
      </c>
      <c r="I49" s="1" t="s">
        <v>586</v>
      </c>
      <c r="J49" s="14" t="str">
        <f>IF(ISBLANK(VLOOKUP($C49&amp;$D49&amp;$G49,Setup!$D$2:$CX$500,COLUMNS($B49:B49)+1,FALSE)),"",VLOOKUP($C49&amp;$D49&amp;$G49,Setup!$D$2:$CX$500,COLUMNS($B49:B49)+1,FALSE))</f>
        <v>สรุป คะแนน</v>
      </c>
      <c r="K49" s="14" t="str">
        <f>IF(ISBLANK(VLOOKUP($C49&amp;$D49&amp;$G49,Setup!$D$2:$CX$500,COLUMNS($B49:C49)+1,FALSE)),"",VLOOKUP($C49&amp;$D49&amp;$G49,Setup!$D$2:$CX$500,COLUMNS($B49:C49)+1,FALSE))</f>
        <v>สรุป คะแนน</v>
      </c>
    </row>
    <row r="50" spans="1:11" x14ac:dyDescent="0.25">
      <c r="A50" s="14" t="s">
        <v>252</v>
      </c>
      <c r="B50" s="14" t="s">
        <v>2</v>
      </c>
      <c r="C50" s="1" t="s">
        <v>19</v>
      </c>
      <c r="D50" s="1" t="s">
        <v>210</v>
      </c>
      <c r="E50" s="1" t="s">
        <v>719</v>
      </c>
      <c r="F50" s="1" t="s">
        <v>205</v>
      </c>
      <c r="G50" s="1" t="s">
        <v>29</v>
      </c>
      <c r="H50" s="1" t="s">
        <v>720</v>
      </c>
      <c r="I50" s="1" t="s">
        <v>586</v>
      </c>
      <c r="J50" s="14" t="str">
        <f>IF(ISBLANK(VLOOKUP($C50&amp;$D50&amp;$G50,Setup!$D$2:$CX$500,COLUMNS($B50:B50)+1,FALSE)),"",VLOOKUP($C50&amp;$D50&amp;$G50,Setup!$D$2:$CX$500,COLUMNS($B50:B50)+1,FALSE))</f>
        <v>My Points Summary</v>
      </c>
      <c r="K50" s="14" t="str">
        <f>IF(ISBLANK(VLOOKUP($C50&amp;$D50&amp;$G50,Setup!$D$2:$CX$500,COLUMNS($B50:C50)+1,FALSE)),"",VLOOKUP($C50&amp;$D50&amp;$G50,Setup!$D$2:$CX$500,COLUMNS($B50:C50)+1,FALSE))</f>
        <v>My Points Summary</v>
      </c>
    </row>
    <row r="51" spans="1:11" x14ac:dyDescent="0.25">
      <c r="A51" s="14" t="s">
        <v>252</v>
      </c>
      <c r="B51" s="14" t="s">
        <v>2</v>
      </c>
      <c r="C51" s="1" t="s">
        <v>19</v>
      </c>
      <c r="D51" s="1" t="s">
        <v>210</v>
      </c>
      <c r="E51" s="1" t="s">
        <v>719</v>
      </c>
      <c r="F51" s="1" t="s">
        <v>205</v>
      </c>
      <c r="G51" s="1" t="s">
        <v>213</v>
      </c>
      <c r="H51" s="1" t="s">
        <v>720</v>
      </c>
      <c r="I51" s="1" t="s">
        <v>586</v>
      </c>
      <c r="J51" s="14" t="str">
        <f>IF(ISBLANK(VLOOKUP($C51&amp;$D51&amp;$G51,Setup!$D$2:$CX$500,COLUMNS($B51:B51)+1,FALSE)),"",VLOOKUP($C51&amp;$D51&amp;$G51,Setup!$D$2:$CX$500,COLUMNS($B51:B51)+1,FALSE))</f>
        <v>สรุป คะแนน</v>
      </c>
      <c r="K51" s="14" t="str">
        <f>IF(ISBLANK(VLOOKUP($C51&amp;$D51&amp;$G51,Setup!$D$2:$CX$500,COLUMNS($B51:C51)+1,FALSE)),"",VLOOKUP($C51&amp;$D51&amp;$G51,Setup!$D$2:$CX$500,COLUMNS($B51:C51)+1,FALSE))</f>
        <v>สรุป คะแนน</v>
      </c>
    </row>
    <row r="52" spans="1:11" x14ac:dyDescent="0.25">
      <c r="A52" s="14" t="s">
        <v>252</v>
      </c>
      <c r="B52" s="14" t="s">
        <v>2</v>
      </c>
      <c r="C52" s="1" t="s">
        <v>19</v>
      </c>
      <c r="D52" s="1" t="s">
        <v>211</v>
      </c>
      <c r="E52" s="1" t="s">
        <v>721</v>
      </c>
      <c r="F52" s="1" t="s">
        <v>205</v>
      </c>
      <c r="G52" s="1" t="s">
        <v>29</v>
      </c>
      <c r="H52" s="1" t="s">
        <v>722</v>
      </c>
      <c r="I52" s="1" t="s">
        <v>586</v>
      </c>
      <c r="J52" s="14" t="str">
        <f>IF(ISBLANK(VLOOKUP($C52&amp;$D52&amp;$G52,Setup!$D$2:$CX$500,COLUMNS($B52:B52)+1,FALSE)),"",VLOOKUP($C52&amp;$D52&amp;$G52,Setup!$D$2:$CX$500,COLUMNS($B52:B52)+1,FALSE))</f>
        <v>My Points Summary</v>
      </c>
      <c r="K52" s="14" t="str">
        <f>IF(ISBLANK(VLOOKUP($C52&amp;$D52&amp;$G52,Setup!$D$2:$CX$500,COLUMNS($B52:C52)+1,FALSE)),"",VLOOKUP($C52&amp;$D52&amp;$G52,Setup!$D$2:$CX$500,COLUMNS($B52:C52)+1,FALSE))</f>
        <v>My Points Summary</v>
      </c>
    </row>
    <row r="53" spans="1:11" x14ac:dyDescent="0.25">
      <c r="A53" s="14" t="s">
        <v>252</v>
      </c>
      <c r="B53" s="14" t="s">
        <v>2</v>
      </c>
      <c r="C53" s="1" t="s">
        <v>19</v>
      </c>
      <c r="D53" s="1" t="s">
        <v>211</v>
      </c>
      <c r="E53" s="1" t="s">
        <v>721</v>
      </c>
      <c r="F53" s="1" t="s">
        <v>205</v>
      </c>
      <c r="G53" s="1" t="s">
        <v>213</v>
      </c>
      <c r="H53" s="1" t="s">
        <v>722</v>
      </c>
      <c r="I53" s="1" t="s">
        <v>586</v>
      </c>
      <c r="J53" s="14" t="str">
        <f>IF(ISBLANK(VLOOKUP($C53&amp;$D53&amp;$G53,Setup!$D$2:$CX$500,COLUMNS($B53:B53)+1,FALSE)),"",VLOOKUP($C53&amp;$D53&amp;$G53,Setup!$D$2:$CX$500,COLUMNS($B53:B53)+1,FALSE))</f>
        <v>สรุป คะแนน</v>
      </c>
      <c r="K53" s="14" t="str">
        <f>IF(ISBLANK(VLOOKUP($C53&amp;$D53&amp;$G53,Setup!$D$2:$CX$500,COLUMNS($B53:C53)+1,FALSE)),"",VLOOKUP($C53&amp;$D53&amp;$G53,Setup!$D$2:$CX$500,COLUMNS($B53:C53)+1,FALSE))</f>
        <v>สรุป คะแนน</v>
      </c>
    </row>
    <row r="54" spans="1:11" x14ac:dyDescent="0.25">
      <c r="A54" s="14" t="s">
        <v>252</v>
      </c>
      <c r="B54" s="14" t="s">
        <v>2</v>
      </c>
      <c r="C54" s="1" t="s">
        <v>19</v>
      </c>
      <c r="D54" s="1" t="s">
        <v>212</v>
      </c>
      <c r="E54" s="1" t="s">
        <v>723</v>
      </c>
      <c r="F54" s="1" t="s">
        <v>205</v>
      </c>
      <c r="G54" s="1" t="s">
        <v>29</v>
      </c>
      <c r="H54" s="1" t="s">
        <v>724</v>
      </c>
      <c r="I54" s="1" t="s">
        <v>586</v>
      </c>
      <c r="J54" s="14" t="str">
        <f>IF(ISBLANK(VLOOKUP($C54&amp;$D54&amp;$G54,Setup!$D$2:$CX$500,COLUMNS($B54:B54)+1,FALSE)),"",VLOOKUP($C54&amp;$D54&amp;$G54,Setup!$D$2:$CX$500,COLUMNS($B54:B54)+1,FALSE))</f>
        <v>My Points Summary</v>
      </c>
      <c r="K54" s="14" t="str">
        <f>IF(ISBLANK(VLOOKUP($C54&amp;$D54&amp;$G54,Setup!$D$2:$CX$500,COLUMNS($B54:C54)+1,FALSE)),"",VLOOKUP($C54&amp;$D54&amp;$G54,Setup!$D$2:$CX$500,COLUMNS($B54:C54)+1,FALSE))</f>
        <v>My Points Summary</v>
      </c>
    </row>
    <row r="55" spans="1:11" x14ac:dyDescent="0.25">
      <c r="A55" s="14" t="s">
        <v>252</v>
      </c>
      <c r="B55" s="14" t="s">
        <v>2</v>
      </c>
      <c r="C55" s="1" t="s">
        <v>19</v>
      </c>
      <c r="D55" s="1" t="s">
        <v>212</v>
      </c>
      <c r="E55" s="1" t="s">
        <v>723</v>
      </c>
      <c r="F55" s="1" t="s">
        <v>205</v>
      </c>
      <c r="G55" s="1" t="s">
        <v>213</v>
      </c>
      <c r="H55" s="1" t="s">
        <v>724</v>
      </c>
      <c r="I55" s="1" t="s">
        <v>586</v>
      </c>
      <c r="J55" s="14" t="str">
        <f>IF(ISBLANK(VLOOKUP($C55&amp;$D55&amp;$G55,Setup!$D$2:$CX$500,COLUMNS($B55:B55)+1,FALSE)),"",VLOOKUP($C55&amp;$D55&amp;$G55,Setup!$D$2:$CX$500,COLUMNS($B55:B55)+1,FALSE))</f>
        <v>สรุป คะแนน</v>
      </c>
      <c r="K55" s="14" t="str">
        <f>IF(ISBLANK(VLOOKUP($C55&amp;$D55&amp;$G55,Setup!$D$2:$CX$500,COLUMNS($B55:C55)+1,FALSE)),"",VLOOKUP($C55&amp;$D55&amp;$G55,Setup!$D$2:$CX$500,COLUMNS($B55:C55)+1,FALSE))</f>
        <v>สรุป คะแนน</v>
      </c>
    </row>
    <row r="56" spans="1:11" x14ac:dyDescent="0.25">
      <c r="A56" s="14" t="s">
        <v>252</v>
      </c>
      <c r="B56" s="14" t="s">
        <v>2</v>
      </c>
      <c r="C56" s="1" t="s">
        <v>21</v>
      </c>
      <c r="D56" s="1" t="s">
        <v>214</v>
      </c>
      <c r="E56" s="1" t="s">
        <v>725</v>
      </c>
      <c r="F56" s="1" t="s">
        <v>215</v>
      </c>
      <c r="G56" s="1" t="s">
        <v>29</v>
      </c>
      <c r="H56" s="1" t="s">
        <v>726</v>
      </c>
      <c r="I56" s="1" t="s">
        <v>603</v>
      </c>
      <c r="J56" s="14" t="str">
        <f>IF(ISBLANK(VLOOKUP($C56&amp;$D56&amp;$G56,Setup!$D$2:$CX$500,COLUMNS($B56:B56)+1,FALSE)),"",VLOOKUP($C56&amp;$D56&amp;$G56,Setup!$D$2:$CX$500,COLUMNS($B56:B56)+1,FALSE))</f>
        <v>My Points Summary</v>
      </c>
      <c r="K56" s="14" t="str">
        <f>IF(ISBLANK(VLOOKUP($C56&amp;$D56&amp;$G56,Setup!$D$2:$CX$500,COLUMNS($B56:C56)+1,FALSE)),"",VLOOKUP($C56&amp;$D56&amp;$G56,Setup!$D$2:$CX$500,COLUMNS($B56:C56)+1,FALSE))</f>
        <v>My Points Summary</v>
      </c>
    </row>
    <row r="57" spans="1:11" x14ac:dyDescent="0.25">
      <c r="A57" s="14" t="s">
        <v>252</v>
      </c>
      <c r="B57" s="14" t="s">
        <v>2</v>
      </c>
      <c r="C57" s="1" t="s">
        <v>21</v>
      </c>
      <c r="D57" s="1" t="s">
        <v>216</v>
      </c>
      <c r="E57" s="1" t="s">
        <v>727</v>
      </c>
      <c r="F57" s="1" t="s">
        <v>215</v>
      </c>
      <c r="G57" s="1" t="s">
        <v>29</v>
      </c>
      <c r="H57" s="1" t="s">
        <v>728</v>
      </c>
      <c r="I57" s="1" t="s">
        <v>603</v>
      </c>
      <c r="J57" s="14" t="str">
        <f>IF(ISBLANK(VLOOKUP($C57&amp;$D57&amp;$G57,Setup!$D$2:$CX$500,COLUMNS($B57:B57)+1,FALSE)),"",VLOOKUP($C57&amp;$D57&amp;$G57,Setup!$D$2:$CX$500,COLUMNS($B57:B57)+1,FALSE))</f>
        <v>My Points Summary</v>
      </c>
      <c r="K57" s="14" t="str">
        <f>IF(ISBLANK(VLOOKUP($C57&amp;$D57&amp;$G57,Setup!$D$2:$CX$500,COLUMNS($B57:C57)+1,FALSE)),"",VLOOKUP($C57&amp;$D57&amp;$G57,Setup!$D$2:$CX$500,COLUMNS($B57:C57)+1,FALSE))</f>
        <v>My Points Summary</v>
      </c>
    </row>
    <row r="58" spans="1:11" x14ac:dyDescent="0.25">
      <c r="A58" s="14" t="s">
        <v>252</v>
      </c>
      <c r="B58" s="14" t="s">
        <v>2</v>
      </c>
      <c r="C58" s="1" t="s">
        <v>21</v>
      </c>
      <c r="D58" s="1" t="s">
        <v>217</v>
      </c>
      <c r="E58" s="1" t="s">
        <v>729</v>
      </c>
      <c r="F58" s="1" t="s">
        <v>215</v>
      </c>
      <c r="G58" s="1" t="s">
        <v>29</v>
      </c>
      <c r="H58" s="1" t="s">
        <v>730</v>
      </c>
      <c r="I58" s="1" t="s">
        <v>603</v>
      </c>
      <c r="J58" s="14" t="str">
        <f>IF(ISBLANK(VLOOKUP($C58&amp;$D58&amp;$G58,Setup!$D$2:$CX$500,COLUMNS($B58:B58)+1,FALSE)),"",VLOOKUP($C58&amp;$D58&amp;$G58,Setup!$D$2:$CX$500,COLUMNS($B58:B58)+1,FALSE))</f>
        <v>My Points Summary</v>
      </c>
      <c r="K58" s="14" t="str">
        <f>IF(ISBLANK(VLOOKUP($C58&amp;$D58&amp;$G58,Setup!$D$2:$CX$500,COLUMNS($B58:C58)+1,FALSE)),"",VLOOKUP($C58&amp;$D58&amp;$G58,Setup!$D$2:$CX$500,COLUMNS($B58:C58)+1,FALSE))</f>
        <v>My Points Summary</v>
      </c>
    </row>
    <row r="59" spans="1:11" x14ac:dyDescent="0.25">
      <c r="A59" s="14" t="s">
        <v>252</v>
      </c>
      <c r="B59" s="14" t="s">
        <v>2</v>
      </c>
      <c r="C59" s="1" t="s">
        <v>21</v>
      </c>
      <c r="D59" s="1" t="s">
        <v>218</v>
      </c>
      <c r="E59" s="1" t="s">
        <v>731</v>
      </c>
      <c r="F59" s="1" t="s">
        <v>215</v>
      </c>
      <c r="G59" s="1" t="s">
        <v>29</v>
      </c>
      <c r="H59" s="1" t="s">
        <v>732</v>
      </c>
      <c r="I59" s="1" t="s">
        <v>603</v>
      </c>
      <c r="J59" s="14" t="str">
        <f>IF(ISBLANK(VLOOKUP($C59&amp;$D59&amp;$G59,Setup!$D$2:$CX$500,COLUMNS($B59:B59)+1,FALSE)),"",VLOOKUP($C59&amp;$D59&amp;$G59,Setup!$D$2:$CX$500,COLUMNS($B59:B59)+1,FALSE))</f>
        <v>My Miles Summary</v>
      </c>
      <c r="K59" s="14" t="str">
        <f>IF(ISBLANK(VLOOKUP($C59&amp;$D59&amp;$G59,Setup!$D$2:$CX$500,COLUMNS($B59:C59)+1,FALSE)),"",VLOOKUP($C59&amp;$D59&amp;$G59,Setup!$D$2:$CX$500,COLUMNS($B59:C59)+1,FALSE))</f>
        <v>My Miles Summary</v>
      </c>
    </row>
    <row r="60" spans="1:11" x14ac:dyDescent="0.25">
      <c r="A60" s="14" t="s">
        <v>252</v>
      </c>
      <c r="B60" s="14" t="s">
        <v>2</v>
      </c>
      <c r="C60" s="1" t="s">
        <v>21</v>
      </c>
      <c r="D60" s="1" t="s">
        <v>219</v>
      </c>
      <c r="E60" s="1" t="s">
        <v>733</v>
      </c>
      <c r="F60" s="1" t="s">
        <v>215</v>
      </c>
      <c r="G60" s="1" t="s">
        <v>29</v>
      </c>
      <c r="H60" s="1" t="s">
        <v>734</v>
      </c>
      <c r="I60" s="1" t="s">
        <v>603</v>
      </c>
      <c r="J60" s="14" t="str">
        <f>IF(ISBLANK(VLOOKUP($C60&amp;$D60&amp;$G60,Setup!$D$2:$CX$500,COLUMNS($B60:B60)+1,FALSE)),"",VLOOKUP($C60&amp;$D60&amp;$G60,Setup!$D$2:$CX$500,COLUMNS($B60:B60)+1,FALSE))</f>
        <v>My Points Summary</v>
      </c>
      <c r="K60" s="14" t="str">
        <f>IF(ISBLANK(VLOOKUP($C60&amp;$D60&amp;$G60,Setup!$D$2:$CX$500,COLUMNS($B60:C60)+1,FALSE)),"",VLOOKUP($C60&amp;$D60&amp;$G60,Setup!$D$2:$CX$500,COLUMNS($B60:C60)+1,FALSE))</f>
        <v>My Points Summary</v>
      </c>
    </row>
    <row r="61" spans="1:11" x14ac:dyDescent="0.25">
      <c r="A61" s="14" t="s">
        <v>252</v>
      </c>
      <c r="B61" s="14" t="s">
        <v>2</v>
      </c>
      <c r="C61" s="1" t="s">
        <v>23</v>
      </c>
      <c r="D61" s="1" t="s">
        <v>220</v>
      </c>
      <c r="E61" s="1" t="s">
        <v>735</v>
      </c>
      <c r="F61" s="1" t="s">
        <v>221</v>
      </c>
      <c r="G61" s="1" t="s">
        <v>29</v>
      </c>
      <c r="H61" s="1" t="s">
        <v>736</v>
      </c>
      <c r="I61" s="1" t="s">
        <v>614</v>
      </c>
      <c r="J61" s="14" t="str">
        <f>IF(ISBLANK(VLOOKUP($C61&amp;$D61&amp;$G61,Setup!$D$2:$CX$500,COLUMNS($B61:B61)+1,FALSE)),"",VLOOKUP($C61&amp;$D61&amp;$G61,Setup!$D$2:$CX$500,COLUMNS($B61:B61)+1,FALSE))</f>
        <v>My Points Summary</v>
      </c>
      <c r="K61" s="14" t="str">
        <f>IF(ISBLANK(VLOOKUP($C61&amp;$D61&amp;$G61,Setup!$D$2:$CX$500,COLUMNS($B61:C61)+1,FALSE)),"",VLOOKUP($C61&amp;$D61&amp;$G61,Setup!$D$2:$CX$500,COLUMNS($B61:C61)+1,FALSE))</f>
        <v>My Points Summary</v>
      </c>
    </row>
    <row r="62" spans="1:11" x14ac:dyDescent="0.25">
      <c r="A62" s="14" t="s">
        <v>252</v>
      </c>
      <c r="B62" s="14" t="s">
        <v>2</v>
      </c>
      <c r="C62" s="1" t="s">
        <v>23</v>
      </c>
      <c r="D62" s="1" t="s">
        <v>220</v>
      </c>
      <c r="E62" s="1" t="s">
        <v>735</v>
      </c>
      <c r="F62" s="1" t="s">
        <v>221</v>
      </c>
      <c r="G62" s="1" t="s">
        <v>226</v>
      </c>
      <c r="H62" s="1" t="s">
        <v>736</v>
      </c>
      <c r="I62" s="1" t="s">
        <v>614</v>
      </c>
      <c r="J62" s="14" t="str">
        <f>IF(ISBLANK(VLOOKUP($C62&amp;$D62&amp;$G62,Setup!$D$2:$CX$500,COLUMNS($B62:B62)+1,FALSE)),"",VLOOKUP($C62&amp;$D62&amp;$G62,Setup!$D$2:$CX$500,COLUMNS($B62:B62)+1,FALSE))</f>
        <v>Resumen de mi Puntos</v>
      </c>
      <c r="K62" s="14" t="str">
        <f>IF(ISBLANK(VLOOKUP($C62&amp;$D62&amp;$G62,Setup!$D$2:$CX$500,COLUMNS($B62:C62)+1,FALSE)),"",VLOOKUP($C62&amp;$D62&amp;$G62,Setup!$D$2:$CX$500,COLUMNS($B62:C62)+1,FALSE))</f>
        <v>Resumen de mi puntos</v>
      </c>
    </row>
    <row r="63" spans="1:11" x14ac:dyDescent="0.25">
      <c r="A63" s="14" t="s">
        <v>252</v>
      </c>
      <c r="B63" s="14" t="s">
        <v>2</v>
      </c>
      <c r="C63" s="1" t="s">
        <v>23</v>
      </c>
      <c r="D63" s="1" t="s">
        <v>222</v>
      </c>
      <c r="E63" s="1" t="s">
        <v>737</v>
      </c>
      <c r="F63" s="1" t="s">
        <v>221</v>
      </c>
      <c r="G63" s="1" t="s">
        <v>29</v>
      </c>
      <c r="H63" s="1" t="s">
        <v>738</v>
      </c>
      <c r="I63" s="1" t="s">
        <v>614</v>
      </c>
      <c r="J63" s="14" t="str">
        <f>IF(ISBLANK(VLOOKUP($C63&amp;$D63&amp;$G63,Setup!$D$2:$CX$500,COLUMNS($B63:B63)+1,FALSE)),"",VLOOKUP($C63&amp;$D63&amp;$G63,Setup!$D$2:$CX$500,COLUMNS($B63:B63)+1,FALSE))</f>
        <v>My Points Summary</v>
      </c>
      <c r="K63" s="14" t="str">
        <f>IF(ISBLANK(VLOOKUP($C63&amp;$D63&amp;$G63,Setup!$D$2:$CX$500,COLUMNS($B63:C63)+1,FALSE)),"",VLOOKUP($C63&amp;$D63&amp;$G63,Setup!$D$2:$CX$500,COLUMNS($B63:C63)+1,FALSE))</f>
        <v>My Points Summary</v>
      </c>
    </row>
    <row r="64" spans="1:11" x14ac:dyDescent="0.25">
      <c r="A64" s="14" t="s">
        <v>252</v>
      </c>
      <c r="B64" s="14" t="s">
        <v>2</v>
      </c>
      <c r="C64" s="1" t="s">
        <v>23</v>
      </c>
      <c r="D64" s="1" t="s">
        <v>222</v>
      </c>
      <c r="E64" s="1" t="s">
        <v>737</v>
      </c>
      <c r="F64" s="1" t="s">
        <v>221</v>
      </c>
      <c r="G64" s="1" t="s">
        <v>226</v>
      </c>
      <c r="H64" s="1" t="s">
        <v>738</v>
      </c>
      <c r="I64" s="1" t="s">
        <v>614</v>
      </c>
      <c r="J64" s="14" t="str">
        <f>IF(ISBLANK(VLOOKUP($C64&amp;$D64&amp;$G64,Setup!$D$2:$CX$500,COLUMNS($B64:B64)+1,FALSE)),"",VLOOKUP($C64&amp;$D64&amp;$G64,Setup!$D$2:$CX$500,COLUMNS($B64:B64)+1,FALSE))</f>
        <v>Resumen de mi Puntos</v>
      </c>
      <c r="K64" s="14" t="str">
        <f>IF(ISBLANK(VLOOKUP($C64&amp;$D64&amp;$G64,Setup!$D$2:$CX$500,COLUMNS($B64:C64)+1,FALSE)),"",VLOOKUP($C64&amp;$D64&amp;$G64,Setup!$D$2:$CX$500,COLUMNS($B64:C64)+1,FALSE))</f>
        <v>Resumen de mi puntos</v>
      </c>
    </row>
    <row r="65" spans="1:11" x14ac:dyDescent="0.25">
      <c r="A65" s="14" t="s">
        <v>252</v>
      </c>
      <c r="B65" s="14" t="s">
        <v>2</v>
      </c>
      <c r="C65" s="1" t="s">
        <v>23</v>
      </c>
      <c r="D65" s="1" t="s">
        <v>223</v>
      </c>
      <c r="E65" s="1" t="s">
        <v>739</v>
      </c>
      <c r="F65" s="1" t="s">
        <v>221</v>
      </c>
      <c r="G65" s="1" t="s">
        <v>29</v>
      </c>
      <c r="H65" s="1" t="s">
        <v>740</v>
      </c>
      <c r="I65" s="1" t="s">
        <v>614</v>
      </c>
      <c r="J65" s="14" t="str">
        <f>IF(ISBLANK(VLOOKUP($C65&amp;$D65&amp;$G65,Setup!$D$2:$CX$500,COLUMNS($B65:B65)+1,FALSE)),"",VLOOKUP($C65&amp;$D65&amp;$G65,Setup!$D$2:$CX$500,COLUMNS($B65:B65)+1,FALSE))</f>
        <v>My Points Summary</v>
      </c>
      <c r="K65" s="14" t="str">
        <f>IF(ISBLANK(VLOOKUP($C65&amp;$D65&amp;$G65,Setup!$D$2:$CX$500,COLUMNS($B65:C65)+1,FALSE)),"",VLOOKUP($C65&amp;$D65&amp;$G65,Setup!$D$2:$CX$500,COLUMNS($B65:C65)+1,FALSE))</f>
        <v>My Points Summary</v>
      </c>
    </row>
    <row r="66" spans="1:11" x14ac:dyDescent="0.25">
      <c r="A66" s="14" t="s">
        <v>252</v>
      </c>
      <c r="B66" s="14" t="s">
        <v>2</v>
      </c>
      <c r="C66" s="1" t="s">
        <v>23</v>
      </c>
      <c r="D66" s="1" t="s">
        <v>223</v>
      </c>
      <c r="E66" s="1" t="s">
        <v>739</v>
      </c>
      <c r="F66" s="1" t="s">
        <v>221</v>
      </c>
      <c r="G66" s="1" t="s">
        <v>226</v>
      </c>
      <c r="H66" s="1" t="s">
        <v>740</v>
      </c>
      <c r="I66" s="1" t="s">
        <v>614</v>
      </c>
      <c r="J66" s="14" t="str">
        <f>IF(ISBLANK(VLOOKUP($C66&amp;$D66&amp;$G66,Setup!$D$2:$CX$500,COLUMNS($B66:B66)+1,FALSE)),"",VLOOKUP($C66&amp;$D66&amp;$G66,Setup!$D$2:$CX$500,COLUMNS($B66:B66)+1,FALSE))</f>
        <v>Resumen de mi Puntos</v>
      </c>
      <c r="K66" s="14" t="str">
        <f>IF(ISBLANK(VLOOKUP($C66&amp;$D66&amp;$G66,Setup!$D$2:$CX$500,COLUMNS($B66:C66)+1,FALSE)),"",VLOOKUP($C66&amp;$D66&amp;$G66,Setup!$D$2:$CX$500,COLUMNS($B66:C66)+1,FALSE))</f>
        <v>Resumen de mi puntos</v>
      </c>
    </row>
    <row r="67" spans="1:11" x14ac:dyDescent="0.25">
      <c r="A67" s="14" t="s">
        <v>252</v>
      </c>
      <c r="B67" s="14" t="s">
        <v>2</v>
      </c>
      <c r="C67" s="1" t="s">
        <v>23</v>
      </c>
      <c r="D67" s="1" t="s">
        <v>224</v>
      </c>
      <c r="E67" s="1" t="s">
        <v>741</v>
      </c>
      <c r="F67" s="1" t="s">
        <v>221</v>
      </c>
      <c r="G67" s="1" t="s">
        <v>29</v>
      </c>
      <c r="H67" s="1" t="s">
        <v>742</v>
      </c>
      <c r="I67" s="1" t="s">
        <v>614</v>
      </c>
      <c r="J67" s="14" t="str">
        <f>IF(ISBLANK(VLOOKUP($C67&amp;$D67&amp;$G67,Setup!$D$2:$CX$500,COLUMNS($B67:B67)+1,FALSE)),"",VLOOKUP($C67&amp;$D67&amp;$G67,Setup!$D$2:$CX$500,COLUMNS($B67:B67)+1,FALSE))</f>
        <v>My Points Summary</v>
      </c>
      <c r="K67" s="14" t="str">
        <f>IF(ISBLANK(VLOOKUP($C67&amp;$D67&amp;$G67,Setup!$D$2:$CX$500,COLUMNS($B67:C67)+1,FALSE)),"",VLOOKUP($C67&amp;$D67&amp;$G67,Setup!$D$2:$CX$500,COLUMNS($B67:C67)+1,FALSE))</f>
        <v>My Points Summary</v>
      </c>
    </row>
    <row r="68" spans="1:11" x14ac:dyDescent="0.25">
      <c r="A68" s="14" t="s">
        <v>252</v>
      </c>
      <c r="B68" s="14" t="s">
        <v>2</v>
      </c>
      <c r="C68" s="1" t="s">
        <v>23</v>
      </c>
      <c r="D68" s="1" t="s">
        <v>224</v>
      </c>
      <c r="E68" s="1" t="s">
        <v>743</v>
      </c>
      <c r="F68" s="1" t="s">
        <v>221</v>
      </c>
      <c r="G68" s="1" t="s">
        <v>226</v>
      </c>
      <c r="H68" s="1" t="s">
        <v>742</v>
      </c>
      <c r="I68" s="1" t="s">
        <v>614</v>
      </c>
      <c r="J68" s="14" t="str">
        <f>IF(ISBLANK(VLOOKUP($C68&amp;$D68&amp;$G68,Setup!$D$2:$CX$500,COLUMNS($B68:B68)+1,FALSE)),"",VLOOKUP($C68&amp;$D68&amp;$G68,Setup!$D$2:$CX$500,COLUMNS($B68:B68)+1,FALSE))</f>
        <v>Resumen de mi Puntos</v>
      </c>
      <c r="K68" s="14" t="str">
        <f>IF(ISBLANK(VLOOKUP($C68&amp;$D68&amp;$G68,Setup!$D$2:$CX$500,COLUMNS($B68:C68)+1,FALSE)),"",VLOOKUP($C68&amp;$D68&amp;$G68,Setup!$D$2:$CX$500,COLUMNS($B68:C68)+1,FALSE))</f>
        <v>Resumen de mi puntos</v>
      </c>
    </row>
    <row r="69" spans="1:11" x14ac:dyDescent="0.25">
      <c r="A69" s="14" t="s">
        <v>252</v>
      </c>
      <c r="B69" s="14" t="s">
        <v>2</v>
      </c>
      <c r="C69" s="1" t="s">
        <v>23</v>
      </c>
      <c r="D69" s="1" t="s">
        <v>225</v>
      </c>
      <c r="E69" s="1" t="s">
        <v>744</v>
      </c>
      <c r="F69" s="1" t="s">
        <v>221</v>
      </c>
      <c r="G69" s="1" t="s">
        <v>29</v>
      </c>
      <c r="H69" s="1" t="s">
        <v>745</v>
      </c>
      <c r="I69" s="1" t="s">
        <v>614</v>
      </c>
      <c r="J69" s="14" t="str">
        <f>IF(ISBLANK(VLOOKUP($C69&amp;$D69&amp;$G69,Setup!$D$2:$CX$500,COLUMNS($B69:B69)+1,FALSE)),"",VLOOKUP($C69&amp;$D69&amp;$G69,Setup!$D$2:$CX$500,COLUMNS($B69:B69)+1,FALSE))</f>
        <v>My Points Summary</v>
      </c>
      <c r="K69" s="14" t="str">
        <f>IF(ISBLANK(VLOOKUP($C69&amp;$D69&amp;$G69,Setup!$D$2:$CX$500,COLUMNS($B69:C69)+1,FALSE)),"",VLOOKUP($C69&amp;$D69&amp;$G69,Setup!$D$2:$CX$500,COLUMNS($B69:C69)+1,FALSE))</f>
        <v>My Points Summary</v>
      </c>
    </row>
    <row r="70" spans="1:11" x14ac:dyDescent="0.25">
      <c r="A70" s="14" t="s">
        <v>252</v>
      </c>
      <c r="B70" s="14" t="s">
        <v>2</v>
      </c>
      <c r="C70" s="5" t="s">
        <v>23</v>
      </c>
      <c r="D70" s="5" t="s">
        <v>225</v>
      </c>
      <c r="E70" s="6" t="s">
        <v>746</v>
      </c>
      <c r="F70" s="5" t="s">
        <v>221</v>
      </c>
      <c r="G70" s="5" t="s">
        <v>226</v>
      </c>
      <c r="H70" s="6" t="s">
        <v>745</v>
      </c>
      <c r="I70" s="6" t="s">
        <v>614</v>
      </c>
      <c r="J70" s="14" t="str">
        <f>IF(ISBLANK(VLOOKUP($C70&amp;$D70&amp;$G70,Setup!$D$2:$CX$500,COLUMNS($B70:B70)+1,FALSE)),"",VLOOKUP($C70&amp;$D70&amp;$G70,Setup!$D$2:$CX$500,COLUMNS($B70:B70)+1,FALSE))</f>
        <v>Resumen de mi Puntos</v>
      </c>
      <c r="K70" s="14" t="str">
        <f>IF(ISBLANK(VLOOKUP($C70&amp;$D70&amp;$G70,Setup!$D$2:$CX$500,COLUMNS($B70:C70)+1,FALSE)),"",VLOOKUP($C70&amp;$D70&amp;$G70,Setup!$D$2:$CX$500,COLUMNS($B70:C70)+1,FALSE))</f>
        <v>Resumen de mi puntos</v>
      </c>
    </row>
    <row r="71" spans="1:11" x14ac:dyDescent="0.25">
      <c r="A71" s="14" t="s">
        <v>252</v>
      </c>
      <c r="B71" s="14" t="s">
        <v>2</v>
      </c>
      <c r="C71" s="5" t="s">
        <v>24</v>
      </c>
      <c r="D71" s="5" t="s">
        <v>227</v>
      </c>
      <c r="E71" s="6" t="s">
        <v>747</v>
      </c>
      <c r="F71" s="5" t="s">
        <v>228</v>
      </c>
      <c r="G71" s="5" t="s">
        <v>194</v>
      </c>
      <c r="H71" s="6" t="s">
        <v>748</v>
      </c>
      <c r="I71" s="6" t="s">
        <v>626</v>
      </c>
      <c r="J71" s="14" t="str">
        <f>IF(ISBLANK(VLOOKUP($C71&amp;$D71&amp;$G71,Setup!$D$2:$CX$500,COLUMNS($B71:B71)+1,FALSE)),"",VLOOKUP($C71&amp;$D71&amp;$G71,Setup!$D$2:$CX$500,COLUMNS($B71:B71)+1,FALSE))</f>
        <v>您的現金紅利公佈欄</v>
      </c>
      <c r="K71" s="14" t="str">
        <f>IF(ISBLANK(VLOOKUP($C71&amp;$D71&amp;$G71,Setup!$D$2:$CX$500,COLUMNS($B71:C71)+1,FALSE)),"",VLOOKUP($C71&amp;$D71&amp;$G71,Setup!$D$2:$CX$500,COLUMNS($B71:C71)+1,FALSE))</f>
        <v>您的現金紅利公佈欄</v>
      </c>
    </row>
    <row r="72" spans="1:11" x14ac:dyDescent="0.25">
      <c r="A72" s="14" t="s">
        <v>252</v>
      </c>
      <c r="B72" s="14" t="s">
        <v>2</v>
      </c>
      <c r="C72" s="5" t="s">
        <v>24</v>
      </c>
      <c r="D72" s="5" t="s">
        <v>230</v>
      </c>
      <c r="E72" s="6" t="s">
        <v>749</v>
      </c>
      <c r="F72" s="5" t="s">
        <v>228</v>
      </c>
      <c r="G72" s="5" t="s">
        <v>194</v>
      </c>
      <c r="H72" s="6" t="s">
        <v>750</v>
      </c>
      <c r="I72" s="6" t="s">
        <v>626</v>
      </c>
      <c r="J72" s="14" t="str">
        <f>IF(ISBLANK(VLOOKUP($C72&amp;$D72&amp;$G72,Setup!$D$2:$CX$500,COLUMNS($B72:B72)+1,FALSE)),"",VLOOKUP($C72&amp;$D72&amp;$G72,Setup!$D$2:$CX$500,COLUMNS($B72:B72)+1,FALSE))</f>
        <v>您的紅利點數公佈欄</v>
      </c>
      <c r="K72" s="14" t="str">
        <f>IF(ISBLANK(VLOOKUP($C72&amp;$D72&amp;$G72,Setup!$D$2:$CX$500,COLUMNS($B72:C72)+1,FALSE)),"",VLOOKUP($C72&amp;$D72&amp;$G72,Setup!$D$2:$CX$500,COLUMNS($B72:C72)+1,FALSE))</f>
        <v>您的紅利點數 公佈欄</v>
      </c>
    </row>
    <row r="73" spans="1:11" x14ac:dyDescent="0.25">
      <c r="A73" s="14" t="s">
        <v>252</v>
      </c>
      <c r="B73" s="14" t="s">
        <v>2</v>
      </c>
      <c r="C73" s="5" t="s">
        <v>24</v>
      </c>
      <c r="D73" s="5" t="s">
        <v>229</v>
      </c>
      <c r="E73" s="6" t="s">
        <v>751</v>
      </c>
      <c r="F73" s="5" t="s">
        <v>228</v>
      </c>
      <c r="G73" s="5" t="s">
        <v>194</v>
      </c>
      <c r="H73" s="6" t="s">
        <v>752</v>
      </c>
      <c r="I73" s="6" t="s">
        <v>626</v>
      </c>
      <c r="J73" s="14" t="str">
        <f>IF(ISBLANK(VLOOKUP($C73&amp;$D73&amp;$G73,Setup!$D$2:$CX$500,COLUMNS($B73:B73)+1,FALSE)),"",VLOOKUP($C73&amp;$D73&amp;$G73,Setup!$D$2:$CX$500,COLUMNS($B73:B73)+1,FALSE))</f>
        <v>您的紅利點數公佈欄</v>
      </c>
      <c r="K73" s="14" t="str">
        <f>IF(ISBLANK(VLOOKUP($C73&amp;$D73&amp;$G73,Setup!$D$2:$CX$500,COLUMNS($B73:C73)+1,FALSE)),"",VLOOKUP($C73&amp;$D73&amp;$G73,Setup!$D$2:$CX$500,COLUMNS($B73:C73)+1,FALSE))</f>
        <v>您的紅利點數 公佈欄</v>
      </c>
    </row>
    <row r="74" spans="1:11" x14ac:dyDescent="0.25">
      <c r="A74" s="14" t="s">
        <v>252</v>
      </c>
      <c r="B74" s="14" t="s">
        <v>2</v>
      </c>
      <c r="C74" s="5" t="s">
        <v>24</v>
      </c>
      <c r="D74" s="5" t="s">
        <v>232</v>
      </c>
      <c r="E74" s="6" t="s">
        <v>753</v>
      </c>
      <c r="F74" s="5" t="s">
        <v>228</v>
      </c>
      <c r="G74" s="5" t="s">
        <v>194</v>
      </c>
      <c r="H74" s="6" t="s">
        <v>754</v>
      </c>
      <c r="I74" s="6" t="s">
        <v>626</v>
      </c>
      <c r="J74" s="14" t="str">
        <f>IF(ISBLANK(VLOOKUP($C74&amp;$D74&amp;$G74,Setup!$D$2:$CX$500,COLUMNS($B74:B74)+1,FALSE)),"",VLOOKUP($C74&amp;$D74&amp;$G74,Setup!$D$2:$CX$500,COLUMNS($B74:B74)+1,FALSE))</f>
        <v>您的紅利點數公佈欄</v>
      </c>
      <c r="K74" s="14" t="str">
        <f>IF(ISBLANK(VLOOKUP($C74&amp;$D74&amp;$G74,Setup!$D$2:$CX$500,COLUMNS($B74:C74)+1,FALSE)),"",VLOOKUP($C74&amp;$D74&amp;$G74,Setup!$D$2:$CX$500,COLUMNS($B74:C74)+1,FALSE))</f>
        <v>您的紅利點數 公佈欄</v>
      </c>
    </row>
    <row r="75" spans="1:11" x14ac:dyDescent="0.25">
      <c r="A75" s="14" t="s">
        <v>252</v>
      </c>
      <c r="B75" s="14" t="s">
        <v>2</v>
      </c>
      <c r="C75" s="5" t="s">
        <v>24</v>
      </c>
      <c r="D75" s="5" t="s">
        <v>231</v>
      </c>
      <c r="E75" s="6" t="s">
        <v>755</v>
      </c>
      <c r="F75" s="5" t="s">
        <v>228</v>
      </c>
      <c r="G75" s="5" t="s">
        <v>194</v>
      </c>
      <c r="H75" s="6" t="s">
        <v>756</v>
      </c>
      <c r="I75" s="6" t="s">
        <v>626</v>
      </c>
      <c r="J75" s="14" t="str">
        <f>IF(ISBLANK(VLOOKUP($C75&amp;$D75&amp;$G75,Setup!$D$2:$CX$500,COLUMNS($B75:B75)+1,FALSE)),"",VLOOKUP($C75&amp;$D75&amp;$G75,Setup!$D$2:$CX$500,COLUMNS($B75:B75)+1,FALSE))</f>
        <v>您的紅利點數公佈欄</v>
      </c>
      <c r="K75" s="14" t="str">
        <f>IF(ISBLANK(VLOOKUP($C75&amp;$D75&amp;$G75,Setup!$D$2:$CX$500,COLUMNS($B75:C75)+1,FALSE)),"",VLOOKUP($C75&amp;$D75&amp;$G75,Setup!$D$2:$CX$500,COLUMNS($B75:C75)+1,FALSE))</f>
        <v>您的紅利點數 公佈欄</v>
      </c>
    </row>
    <row r="76" spans="1:11" x14ac:dyDescent="0.25">
      <c r="A76" s="14" t="s">
        <v>252</v>
      </c>
      <c r="B76" s="14" t="s">
        <v>2</v>
      </c>
      <c r="C76" s="5" t="s">
        <v>25</v>
      </c>
      <c r="D76" s="5" t="s">
        <v>239</v>
      </c>
      <c r="E76" s="6" t="s">
        <v>757</v>
      </c>
      <c r="F76" s="5" t="s">
        <v>234</v>
      </c>
      <c r="G76" s="5" t="s">
        <v>29</v>
      </c>
      <c r="H76" s="6" t="s">
        <v>758</v>
      </c>
      <c r="I76" s="6" t="s">
        <v>497</v>
      </c>
      <c r="J76" s="14" t="str">
        <f>IF(ISBLANK(VLOOKUP($C76&amp;$D76&amp;$G76,Setup!$D$2:$CX$500,COLUMNS($B76:B76)+1,FALSE)),"",VLOOKUP($C76&amp;$D76&amp;$G76,Setup!$D$2:$CX$500,COLUMNS($B76:B76)+1,FALSE))</f>
        <v>My Points Summary</v>
      </c>
      <c r="K76" s="14" t="str">
        <f>IF(ISBLANK(VLOOKUP($C76&amp;$D76&amp;$G76,Setup!$D$2:$CX$500,COLUMNS($B76:C76)+1,FALSE)),"",VLOOKUP($C76&amp;$D76&amp;$G76,Setup!$D$2:$CX$500,COLUMNS($B76:C76)+1,FALSE))</f>
        <v>My Points Summary</v>
      </c>
    </row>
    <row r="77" spans="1:11" x14ac:dyDescent="0.25">
      <c r="A77" s="14" t="s">
        <v>252</v>
      </c>
      <c r="B77" s="14" t="s">
        <v>2</v>
      </c>
      <c r="C77" s="5" t="s">
        <v>25</v>
      </c>
      <c r="D77" s="5" t="s">
        <v>240</v>
      </c>
      <c r="E77" s="6" t="s">
        <v>759</v>
      </c>
      <c r="F77" s="5" t="s">
        <v>234</v>
      </c>
      <c r="G77" s="5" t="s">
        <v>29</v>
      </c>
      <c r="H77" s="6" t="s">
        <v>760</v>
      </c>
      <c r="I77" s="6" t="s">
        <v>497</v>
      </c>
      <c r="J77" s="14" t="str">
        <f>IF(ISBLANK(VLOOKUP($C77&amp;$D77&amp;$G77,Setup!$D$2:$CX$500,COLUMNS($B77:B77)+1,FALSE)),"",VLOOKUP($C77&amp;$D77&amp;$G77,Setup!$D$2:$CX$500,COLUMNS($B77:B77)+1,FALSE))</f>
        <v>My Points Summary</v>
      </c>
      <c r="K77" s="14" t="str">
        <f>IF(ISBLANK(VLOOKUP($C77&amp;$D77&amp;$G77,Setup!$D$2:$CX$500,COLUMNS($B77:C77)+1,FALSE)),"",VLOOKUP($C77&amp;$D77&amp;$G77,Setup!$D$2:$CX$500,COLUMNS($B77:C77)+1,FALSE))</f>
        <v>My Points Summary</v>
      </c>
    </row>
    <row r="78" spans="1:11" x14ac:dyDescent="0.25">
      <c r="A78" s="14" t="s">
        <v>252</v>
      </c>
      <c r="B78" s="14" t="s">
        <v>2</v>
      </c>
      <c r="C78" s="5" t="s">
        <v>25</v>
      </c>
      <c r="D78" s="5" t="s">
        <v>238</v>
      </c>
      <c r="E78" s="6" t="s">
        <v>761</v>
      </c>
      <c r="F78" s="5" t="s">
        <v>234</v>
      </c>
      <c r="G78" s="5" t="s">
        <v>29</v>
      </c>
      <c r="H78" s="6" t="s">
        <v>762</v>
      </c>
      <c r="I78" s="6" t="s">
        <v>497</v>
      </c>
      <c r="J78" s="14" t="str">
        <f>IF(ISBLANK(VLOOKUP($C78&amp;$D78&amp;$G78,Setup!$D$2:$CX$500,COLUMNS($B78:B78)+1,FALSE)),"",VLOOKUP($C78&amp;$D78&amp;$G78,Setup!$D$2:$CX$500,COLUMNS($B78:B78)+1,FALSE))</f>
        <v>My AirAsia Points Summary</v>
      </c>
      <c r="K78" s="14" t="str">
        <f>IF(ISBLANK(VLOOKUP($C78&amp;$D78&amp;$G78,Setup!$D$2:$CX$500,COLUMNS($B78:C78)+1,FALSE)),"",VLOOKUP($C78&amp;$D78&amp;$G78,Setup!$D$2:$CX$500,COLUMNS($B78:C78)+1,FALSE))</f>
        <v>My Points Summary</v>
      </c>
    </row>
    <row r="79" spans="1:11" x14ac:dyDescent="0.25">
      <c r="A79" s="14" t="s">
        <v>252</v>
      </c>
      <c r="B79" s="14" t="s">
        <v>2</v>
      </c>
      <c r="C79" s="5" t="s">
        <v>25</v>
      </c>
      <c r="D79" s="5" t="s">
        <v>233</v>
      </c>
      <c r="E79" s="6" t="s">
        <v>763</v>
      </c>
      <c r="F79" s="5" t="s">
        <v>234</v>
      </c>
      <c r="G79" s="5" t="s">
        <v>29</v>
      </c>
      <c r="H79" s="6" t="s">
        <v>764</v>
      </c>
      <c r="I79" s="6" t="s">
        <v>497</v>
      </c>
      <c r="J79" s="14" t="str">
        <f>IF(ISBLANK(VLOOKUP($C79&amp;$D79&amp;$G79,Setup!$D$2:$CX$500,COLUMNS($B79:B79)+1,FALSE)),"",VLOOKUP($C79&amp;$D79&amp;$G79,Setup!$D$2:$CX$500,COLUMNS($B79:B79)+1,FALSE))</f>
        <v>My Points Summary</v>
      </c>
      <c r="K79" s="14" t="str">
        <f>IF(ISBLANK(VLOOKUP($C79&amp;$D79&amp;$G79,Setup!$D$2:$CX$500,COLUMNS($B79:C79)+1,FALSE)),"",VLOOKUP($C79&amp;$D79&amp;$G79,Setup!$D$2:$CX$500,COLUMNS($B79:C79)+1,FALSE))</f>
        <v>My Points Summary</v>
      </c>
    </row>
    <row r="80" spans="1:11" x14ac:dyDescent="0.25">
      <c r="A80" s="14" t="s">
        <v>252</v>
      </c>
      <c r="B80" s="14" t="s">
        <v>2</v>
      </c>
      <c r="C80" s="5" t="s">
        <v>25</v>
      </c>
      <c r="D80" s="5" t="s">
        <v>241</v>
      </c>
      <c r="E80" s="6" t="s">
        <v>765</v>
      </c>
      <c r="F80" s="5" t="s">
        <v>234</v>
      </c>
      <c r="G80" s="5" t="s">
        <v>29</v>
      </c>
      <c r="H80" s="6" t="s">
        <v>766</v>
      </c>
      <c r="I80" s="6" t="s">
        <v>497</v>
      </c>
      <c r="J80" s="14" t="e">
        <f>IF(ISBLANK(VLOOKUP($C80&amp;$D80&amp;$G80,Setup!$D$2:$CX$500,COLUMNS($B80:B80)+1,FALSE)),"",VLOOKUP($C80&amp;$D80&amp;$G80,Setup!$D$2:$CX$500,COLUMNS($B80:B80)+1,FALSE))</f>
        <v>#N/A</v>
      </c>
      <c r="K80" s="14" t="e">
        <f>IF(ISBLANK(VLOOKUP($C80&amp;$D80&amp;$G80,Setup!$D$2:$CX$500,COLUMNS($B80:C80)+1,FALSE)),"",VLOOKUP($C80&amp;$D80&amp;$G80,Setup!$D$2:$CX$500,COLUMNS($B80:C80)+1,FALSE))</f>
        <v>#N/A</v>
      </c>
    </row>
    <row r="81" spans="1:11" x14ac:dyDescent="0.25">
      <c r="A81" s="14" t="s">
        <v>252</v>
      </c>
      <c r="B81" s="14" t="s">
        <v>2</v>
      </c>
      <c r="C81" s="5" t="s">
        <v>25</v>
      </c>
      <c r="D81" s="5" t="s">
        <v>236</v>
      </c>
      <c r="E81" s="6" t="s">
        <v>767</v>
      </c>
      <c r="F81" s="5" t="s">
        <v>234</v>
      </c>
      <c r="G81" s="5" t="s">
        <v>29</v>
      </c>
      <c r="H81" s="6" t="s">
        <v>768</v>
      </c>
      <c r="I81" s="6" t="s">
        <v>497</v>
      </c>
      <c r="J81" s="14" t="str">
        <f>IF(ISBLANK(VLOOKUP($C81&amp;$D81&amp;$G81,Setup!$D$2:$CX$500,COLUMNS($B81:B81)+1,FALSE)),"",VLOOKUP($C81&amp;$D81&amp;$G81,Setup!$D$2:$CX$500,COLUMNS($B81:B81)+1,FALSE))</f>
        <v>My Points Summary</v>
      </c>
      <c r="K81" s="14" t="str">
        <f>IF(ISBLANK(VLOOKUP($C81&amp;$D81&amp;$G81,Setup!$D$2:$CX$500,COLUMNS($B81:C81)+1,FALSE)),"",VLOOKUP($C81&amp;$D81&amp;$G81,Setup!$D$2:$CX$500,COLUMNS($B81:C81)+1,FALSE))</f>
        <v>My Points Summary</v>
      </c>
    </row>
    <row r="82" spans="1:11" x14ac:dyDescent="0.25">
      <c r="A82" s="14" t="s">
        <v>252</v>
      </c>
      <c r="B82" s="14" t="s">
        <v>2</v>
      </c>
      <c r="C82" s="5" t="s">
        <v>25</v>
      </c>
      <c r="D82" s="5" t="s">
        <v>237</v>
      </c>
      <c r="E82" s="6" t="s">
        <v>769</v>
      </c>
      <c r="F82" s="5" t="s">
        <v>234</v>
      </c>
      <c r="G82" s="5" t="s">
        <v>29</v>
      </c>
      <c r="H82" s="6" t="s">
        <v>770</v>
      </c>
      <c r="I82" s="6" t="s">
        <v>497</v>
      </c>
      <c r="J82" s="14" t="str">
        <f>IF(ISBLANK(VLOOKUP($C82&amp;$D82&amp;$G82,Setup!$D$2:$CX$500,COLUMNS($B82:B82)+1,FALSE)),"",VLOOKUP($C82&amp;$D82&amp;$G82,Setup!$D$2:$CX$500,COLUMNS($B82:B82)+1,FALSE))</f>
        <v>My Points Summary</v>
      </c>
      <c r="K82" s="14" t="str">
        <f>IF(ISBLANK(VLOOKUP($C82&amp;$D82&amp;$G82,Setup!$D$2:$CX$500,COLUMNS($B82:C82)+1,FALSE)),"",VLOOKUP($C82&amp;$D82&amp;$G82,Setup!$D$2:$CX$500,COLUMNS($B82:C82)+1,FALSE))</f>
        <v>My Points Summary</v>
      </c>
    </row>
    <row r="83" spans="1:11" x14ac:dyDescent="0.25">
      <c r="A83" s="14" t="s">
        <v>252</v>
      </c>
      <c r="B83" s="14" t="s">
        <v>2</v>
      </c>
      <c r="C83" s="5" t="s">
        <v>25</v>
      </c>
      <c r="D83" s="5" t="s">
        <v>235</v>
      </c>
      <c r="E83" s="6" t="s">
        <v>771</v>
      </c>
      <c r="F83" s="5" t="s">
        <v>234</v>
      </c>
      <c r="G83" s="5" t="s">
        <v>29</v>
      </c>
      <c r="H83" s="6" t="s">
        <v>772</v>
      </c>
      <c r="I83" s="6" t="s">
        <v>497</v>
      </c>
      <c r="J83" s="14" t="str">
        <f>IF(ISBLANK(VLOOKUP($C83&amp;$D83&amp;$G83,Setup!$D$2:$CX$500,COLUMNS($B83:B83)+1,FALSE)),"",VLOOKUP($C83&amp;$D83&amp;$G83,Setup!$D$2:$CX$500,COLUMNS($B83:B83)+1,FALSE))</f>
        <v>My Premier Miles Summary</v>
      </c>
      <c r="K83" s="14" t="str">
        <f>IF(ISBLANK(VLOOKUP($C83&amp;$D83&amp;$G83,Setup!$D$2:$CX$500,COLUMNS($B83:C83)+1,FALSE)),"",VLOOKUP($C83&amp;$D83&amp;$G83,Setup!$D$2:$CX$500,COLUMNS($B83:C83)+1,FALSE))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B2" sqref="B2:B6"/>
    </sheetView>
  </sheetViews>
  <sheetFormatPr defaultRowHeight="15" x14ac:dyDescent="0.25"/>
  <cols>
    <col min="1" max="1" width="21.1406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14.8554687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25">
      <c r="A2" t="s">
        <v>250</v>
      </c>
      <c r="B2" t="s">
        <v>156</v>
      </c>
      <c r="C2" s="1" t="s">
        <v>16</v>
      </c>
      <c r="D2" s="1" t="s">
        <v>181</v>
      </c>
      <c r="E2" s="1" t="s">
        <v>651</v>
      </c>
      <c r="F2" s="1" t="s">
        <v>177</v>
      </c>
      <c r="G2" s="1" t="s">
        <v>29</v>
      </c>
      <c r="H2" s="1" t="s">
        <v>652</v>
      </c>
      <c r="I2" s="1" t="s">
        <v>531</v>
      </c>
      <c r="J2" t="str">
        <f>IF(ISBLANK(VLOOKUP($C2&amp;$D2&amp;$G2,Setup!$D$2:$CX$500,COLUMNS($B2:B2)+5,FALSE)),"",VLOOKUP($C2&amp;$D2&amp;$G2,Setup!$D$2:$CX$500,COLUMNS($B2:B2)+5,FALSE))</f>
        <v>My Profile</v>
      </c>
      <c r="K2" t="str">
        <f>IF(ISBLANK(VLOOKUP($C2&amp;$D2&amp;$G2,Setup!$D$2:$CX$500,COLUMNS($B2:C2)+5,FALSE)),"",VLOOKUP($C2&amp;$D2&amp;$G2,Setup!$D$2:$CX$500,COLUMNS($B2:C2)+5,FALSE))</f>
        <v>My Profile</v>
      </c>
    </row>
    <row r="3" spans="1:11" x14ac:dyDescent="0.25">
      <c r="A3" t="s">
        <v>250</v>
      </c>
      <c r="B3" t="s">
        <v>156</v>
      </c>
      <c r="C3" s="1" t="s">
        <v>16</v>
      </c>
      <c r="D3" s="1" t="s">
        <v>180</v>
      </c>
      <c r="E3" s="1" t="s">
        <v>653</v>
      </c>
      <c r="F3" s="1" t="s">
        <v>177</v>
      </c>
      <c r="G3" s="1" t="s">
        <v>29</v>
      </c>
      <c r="H3" s="1" t="s">
        <v>654</v>
      </c>
      <c r="I3" s="1" t="s">
        <v>531</v>
      </c>
      <c r="J3" t="str">
        <f>IF(ISBLANK(VLOOKUP($C3&amp;$D3&amp;$G3,Setup!$D$2:$CX$500,COLUMNS($B3:B3)+5,FALSE)),"",VLOOKUP($C3&amp;$D3&amp;$G3,Setup!$D$2:$CX$500,COLUMNS($B3:B3)+5,FALSE))</f>
        <v>My Profile</v>
      </c>
      <c r="K3" t="str">
        <f>IF(ISBLANK(VLOOKUP($C3&amp;$D3&amp;$G3,Setup!$D$2:$CX$500,COLUMNS($B3:C3)+5,FALSE)),"",VLOOKUP($C3&amp;$D3&amp;$G3,Setup!$D$2:$CX$500,COLUMNS($B3:C3)+5,FALSE))</f>
        <v>My Profile</v>
      </c>
    </row>
    <row r="4" spans="1:11" x14ac:dyDescent="0.25">
      <c r="A4" t="s">
        <v>250</v>
      </c>
      <c r="B4" t="s">
        <v>156</v>
      </c>
      <c r="C4" s="1" t="s">
        <v>16</v>
      </c>
      <c r="D4" s="1" t="s">
        <v>178</v>
      </c>
      <c r="E4" s="1" t="s">
        <v>655</v>
      </c>
      <c r="F4" s="1" t="s">
        <v>177</v>
      </c>
      <c r="G4" s="1" t="s">
        <v>29</v>
      </c>
      <c r="H4" s="1" t="s">
        <v>656</v>
      </c>
      <c r="I4" s="1" t="s">
        <v>531</v>
      </c>
      <c r="J4" t="str">
        <f>IF(ISBLANK(VLOOKUP($C4&amp;$D4&amp;$G4,Setup!$D$2:$CX$500,COLUMNS($B4:B4)+5,FALSE)),"",VLOOKUP($C4&amp;$D4&amp;$G4,Setup!$D$2:$CX$500,COLUMNS($B4:B4)+5,FALSE))</f>
        <v>My Profile</v>
      </c>
      <c r="K4" t="str">
        <f>IF(ISBLANK(VLOOKUP($C4&amp;$D4&amp;$G4,Setup!$D$2:$CX$500,COLUMNS($B4:C4)+5,FALSE)),"",VLOOKUP($C4&amp;$D4&amp;$G4,Setup!$D$2:$CX$500,COLUMNS($B4:C4)+5,FALSE))</f>
        <v>My Profile</v>
      </c>
    </row>
    <row r="5" spans="1:11" x14ac:dyDescent="0.25">
      <c r="A5" t="s">
        <v>250</v>
      </c>
      <c r="B5" t="s">
        <v>156</v>
      </c>
      <c r="C5" s="1" t="s">
        <v>16</v>
      </c>
      <c r="D5" s="1" t="s">
        <v>176</v>
      </c>
      <c r="E5" s="1" t="s">
        <v>657</v>
      </c>
      <c r="F5" s="1" t="s">
        <v>177</v>
      </c>
      <c r="G5" s="1" t="s">
        <v>29</v>
      </c>
      <c r="H5" s="1" t="s">
        <v>658</v>
      </c>
      <c r="I5" s="1" t="s">
        <v>531</v>
      </c>
      <c r="J5" t="str">
        <f>IF(ISBLANK(VLOOKUP($C5&amp;$D5&amp;$G5,Setup!$D$2:$CX$500,COLUMNS($B5:B5)+5,FALSE)),"",VLOOKUP($C5&amp;$D5&amp;$G5,Setup!$D$2:$CX$500,COLUMNS($B5:B5)+5,FALSE))</f>
        <v>My Profile</v>
      </c>
      <c r="K5" t="str">
        <f>IF(ISBLANK(VLOOKUP($C5&amp;$D5&amp;$G5,Setup!$D$2:$CX$500,COLUMNS($B5:C5)+5,FALSE)),"",VLOOKUP($C5&amp;$D5&amp;$G5,Setup!$D$2:$CX$500,COLUMNS($B5:C5)+5,FALSE))</f>
        <v>My Profile</v>
      </c>
    </row>
    <row r="6" spans="1:11" x14ac:dyDescent="0.25">
      <c r="A6" t="s">
        <v>250</v>
      </c>
      <c r="B6" t="s">
        <v>156</v>
      </c>
      <c r="C6" s="1" t="s">
        <v>16</v>
      </c>
      <c r="D6" s="1" t="s">
        <v>179</v>
      </c>
      <c r="E6" s="1" t="s">
        <v>659</v>
      </c>
      <c r="F6" s="1" t="s">
        <v>177</v>
      </c>
      <c r="G6" s="1" t="s">
        <v>29</v>
      </c>
      <c r="H6" s="1" t="s">
        <v>660</v>
      </c>
      <c r="I6" s="1" t="s">
        <v>531</v>
      </c>
      <c r="J6" t="str">
        <f>IF(ISBLANK(VLOOKUP($C6&amp;$D6&amp;$G6,Setup!$D$2:$CX$500,COLUMNS($B6:B6)+5,FALSE)),"",VLOOKUP($C6&amp;$D6&amp;$G6,Setup!$D$2:$CX$500,COLUMNS($B6:B6)+5,FALSE))</f>
        <v>My Profile</v>
      </c>
      <c r="K6" t="str">
        <f>IF(ISBLANK(VLOOKUP($C6&amp;$D6&amp;$G6,Setup!$D$2:$CX$500,COLUMNS($B6:C6)+5,FALSE)),"",VLOOKUP($C6&amp;$D6&amp;$G6,Setup!$D$2:$CX$500,COLUMNS($B6:C6)+5,FALSE))</f>
        <v>My Profile</v>
      </c>
    </row>
    <row r="7" spans="1:11" x14ac:dyDescent="0.25">
      <c r="A7" t="s">
        <v>250</v>
      </c>
      <c r="B7" t="s">
        <v>2</v>
      </c>
      <c r="C7" s="1" t="s">
        <v>17</v>
      </c>
      <c r="D7" s="1" t="s">
        <v>244</v>
      </c>
      <c r="E7" s="1" t="s">
        <v>661</v>
      </c>
      <c r="F7" s="1" t="s">
        <v>182</v>
      </c>
      <c r="G7" s="1" t="s">
        <v>29</v>
      </c>
      <c r="H7" s="1" t="s">
        <v>662</v>
      </c>
      <c r="I7" s="1" t="s">
        <v>538</v>
      </c>
      <c r="J7" t="str">
        <f>IF(ISBLANK(VLOOKUP($C7&amp;$D7&amp;$G7,Setup!$D$2:$CX$500,COLUMNS($B7:B7)+5,FALSE)),"",VLOOKUP($C7&amp;$D7&amp;$G7,Setup!$D$2:$CX$500,COLUMNS($B7:B7)+5,FALSE))</f>
        <v>My Profile</v>
      </c>
      <c r="K7" t="str">
        <f>IF(ISBLANK(VLOOKUP($C7&amp;$D7&amp;$G7,Setup!$D$2:$CX$500,COLUMNS($B7:C7)+5,FALSE)),"",VLOOKUP($C7&amp;$D7&amp;$G7,Setup!$D$2:$CX$500,COLUMNS($B7:C7)+5,FALSE))</f>
        <v>My Profile</v>
      </c>
    </row>
    <row r="8" spans="1:11" x14ac:dyDescent="0.25">
      <c r="A8" t="s">
        <v>250</v>
      </c>
      <c r="B8" t="s">
        <v>156</v>
      </c>
      <c r="C8" s="1" t="s">
        <v>17</v>
      </c>
      <c r="D8" s="1" t="s">
        <v>183</v>
      </c>
      <c r="E8" s="1" t="s">
        <v>663</v>
      </c>
      <c r="F8" s="1" t="s">
        <v>182</v>
      </c>
      <c r="G8" s="1" t="s">
        <v>29</v>
      </c>
      <c r="H8" s="1" t="s">
        <v>664</v>
      </c>
      <c r="I8" s="1" t="s">
        <v>538</v>
      </c>
      <c r="J8" t="str">
        <f>IF(ISBLANK(VLOOKUP($C8&amp;$D8&amp;$G8,Setup!$D$2:$CX$500,COLUMNS($B8:B8)+5,FALSE)),"",VLOOKUP($C8&amp;$D8&amp;$G8,Setup!$D$2:$CX$500,COLUMNS($B8:B8)+5,FALSE))</f>
        <v>My Profile</v>
      </c>
      <c r="K8" t="str">
        <f>IF(ISBLANK(VLOOKUP($C8&amp;$D8&amp;$G8,Setup!$D$2:$CX$500,COLUMNS($B8:C8)+5,FALSE)),"",VLOOKUP($C8&amp;$D8&amp;$G8,Setup!$D$2:$CX$500,COLUMNS($B8:C8)+5,FALSE))</f>
        <v>My Profile</v>
      </c>
    </row>
    <row r="9" spans="1:11" x14ac:dyDescent="0.25">
      <c r="A9" t="s">
        <v>250</v>
      </c>
      <c r="B9" t="s">
        <v>156</v>
      </c>
      <c r="C9" s="1" t="s">
        <v>17</v>
      </c>
      <c r="D9" s="1" t="s">
        <v>279</v>
      </c>
      <c r="E9" s="1" t="s">
        <v>665</v>
      </c>
      <c r="F9" s="1" t="s">
        <v>182</v>
      </c>
      <c r="G9" s="1" t="s">
        <v>29</v>
      </c>
      <c r="H9" s="1" t="s">
        <v>666</v>
      </c>
      <c r="I9" s="1" t="s">
        <v>538</v>
      </c>
      <c r="J9" t="str">
        <f>IF(ISBLANK(VLOOKUP($C9&amp;$D9&amp;$G9,Setup!$D$2:$CX$500,COLUMNS($B9:B9)+5,FALSE)),"",VLOOKUP($C9&amp;$D9&amp;$G9,Setup!$D$2:$CX$500,COLUMNS($B9:B9)+5,FALSE))</f>
        <v>My Profile</v>
      </c>
      <c r="K9" t="str">
        <f>IF(ISBLANK(VLOOKUP($C9&amp;$D9&amp;$G9,Setup!$D$2:$CX$500,COLUMNS($B9:C9)+5,FALSE)),"",VLOOKUP($C9&amp;$D9&amp;$G9,Setup!$D$2:$CX$500,COLUMNS($B9:C9)+5,FALSE))</f>
        <v>My Profile</v>
      </c>
    </row>
    <row r="10" spans="1:11" x14ac:dyDescent="0.25">
      <c r="A10" t="s">
        <v>250</v>
      </c>
      <c r="B10" t="s">
        <v>156</v>
      </c>
      <c r="C10" s="1" t="s">
        <v>17</v>
      </c>
      <c r="D10" s="1" t="s">
        <v>184</v>
      </c>
      <c r="E10" s="1" t="s">
        <v>667</v>
      </c>
      <c r="F10" s="1" t="s">
        <v>182</v>
      </c>
      <c r="G10" s="1" t="s">
        <v>29</v>
      </c>
      <c r="H10" s="1" t="s">
        <v>668</v>
      </c>
      <c r="I10" s="1" t="s">
        <v>538</v>
      </c>
      <c r="J10" t="str">
        <f>IF(ISBLANK(VLOOKUP($C10&amp;$D10&amp;$G10,Setup!$D$2:$CX$500,COLUMNS($B10:B10)+5,FALSE)),"",VLOOKUP($C10&amp;$D10&amp;$G10,Setup!$D$2:$CX$500,COLUMNS($B10:B10)+5,FALSE))</f>
        <v>My Profile</v>
      </c>
      <c r="K10" t="str">
        <f>IF(ISBLANK(VLOOKUP($C10&amp;$D10&amp;$G10,Setup!$D$2:$CX$500,COLUMNS($B10:C10)+5,FALSE)),"",VLOOKUP($C10&amp;$D10&amp;$G10,Setup!$D$2:$CX$500,COLUMNS($B10:C10)+5,FALSE))</f>
        <v>My Profile</v>
      </c>
    </row>
    <row r="11" spans="1:11" x14ac:dyDescent="0.25">
      <c r="A11" t="s">
        <v>250</v>
      </c>
      <c r="B11" t="s">
        <v>156</v>
      </c>
      <c r="C11" s="1" t="s">
        <v>15</v>
      </c>
      <c r="D11" s="1" t="s">
        <v>342</v>
      </c>
      <c r="E11" s="1" t="s">
        <v>669</v>
      </c>
      <c r="F11" s="1" t="s">
        <v>405</v>
      </c>
      <c r="G11" s="1" t="s">
        <v>29</v>
      </c>
      <c r="H11" s="1" t="s">
        <v>670</v>
      </c>
      <c r="I11" s="1" t="s">
        <v>543</v>
      </c>
      <c r="J11" t="str">
        <f>IF(ISBLANK(VLOOKUP($C11&amp;$D11&amp;$G11,Setup!$D$2:$CX$500,COLUMNS($B11:B11)+5,FALSE)),"",VLOOKUP($C11&amp;$D11&amp;$G11,Setup!$D$2:$CX$500,COLUMNS($B11:B11)+5,FALSE))</f>
        <v>My Profile</v>
      </c>
      <c r="K11" t="str">
        <f>IF(ISBLANK(VLOOKUP($C11&amp;$D11&amp;$G11,Setup!$D$2:$CX$500,COLUMNS($B11:C11)+5,FALSE)),"",VLOOKUP($C11&amp;$D11&amp;$G11,Setup!$D$2:$CX$500,COLUMNS($B11:C11)+5,FALSE))</f>
        <v>My Profile</v>
      </c>
    </row>
    <row r="12" spans="1:11" x14ac:dyDescent="0.25">
      <c r="A12" t="s">
        <v>250</v>
      </c>
      <c r="B12" t="s">
        <v>156</v>
      </c>
      <c r="C12" s="1" t="s">
        <v>15</v>
      </c>
      <c r="D12" s="1" t="s">
        <v>343</v>
      </c>
      <c r="E12" s="1" t="s">
        <v>671</v>
      </c>
      <c r="F12" s="1" t="s">
        <v>405</v>
      </c>
      <c r="G12" s="1" t="s">
        <v>29</v>
      </c>
      <c r="H12" s="1" t="s">
        <v>672</v>
      </c>
      <c r="I12" s="1" t="s">
        <v>543</v>
      </c>
      <c r="J12" t="str">
        <f>IF(ISBLANK(VLOOKUP($C12&amp;$D12&amp;$G12,Setup!$D$2:$CX$500,COLUMNS($B12:B12)+5,FALSE)),"",VLOOKUP($C12&amp;$D12&amp;$G12,Setup!$D$2:$CX$500,COLUMNS($B12:B12)+5,FALSE))</f>
        <v>My Profile</v>
      </c>
      <c r="K12" t="str">
        <f>IF(ISBLANK(VLOOKUP($C12&amp;$D12&amp;$G12,Setup!$D$2:$CX$500,COLUMNS($B12:C12)+5,FALSE)),"",VLOOKUP($C12&amp;$D12&amp;$G12,Setup!$D$2:$CX$500,COLUMNS($B12:C12)+5,FALSE))</f>
        <v>My Profile</v>
      </c>
    </row>
    <row r="13" spans="1:11" x14ac:dyDescent="0.25">
      <c r="A13" t="s">
        <v>250</v>
      </c>
      <c r="B13" t="s">
        <v>156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IF(ISBLANK(VLOOKUP($C13&amp;$D13&amp;$G13,Setup!$D$2:$CX$500,COLUMNS($B13:B13)+5,FALSE)),"",VLOOKUP($C13&amp;$D13&amp;$G13,Setup!$D$2:$CX$500,COLUMNS($B13:B13)+5,FALSE))</f>
        <v>My Profile</v>
      </c>
      <c r="K13" t="str">
        <f>IF(ISBLANK(VLOOKUP($C13&amp;$D13&amp;$G13,Setup!$D$2:$CX$500,COLUMNS($B13:C13)+5,FALSE)),"",VLOOKUP($C13&amp;$D13&amp;$G13,Setup!$D$2:$CX$500,COLUMNS($B13:C13)+5,FALSE))</f>
        <v>My Profile</v>
      </c>
    </row>
    <row r="14" spans="1:11" x14ac:dyDescent="0.25">
      <c r="A14" t="s">
        <v>250</v>
      </c>
      <c r="B14" t="s">
        <v>156</v>
      </c>
      <c r="C14" s="1" t="s">
        <v>15</v>
      </c>
      <c r="D14" s="1" t="s">
        <v>346</v>
      </c>
      <c r="E14" s="1" t="s">
        <v>673</v>
      </c>
      <c r="F14" s="1" t="s">
        <v>405</v>
      </c>
      <c r="G14" s="1" t="s">
        <v>29</v>
      </c>
      <c r="H14" s="1" t="s">
        <v>674</v>
      </c>
      <c r="I14" s="1" t="s">
        <v>543</v>
      </c>
      <c r="J14" t="str">
        <f>IF(ISBLANK(VLOOKUP($C14&amp;$D14&amp;$G14,Setup!$D$2:$CX$500,COLUMNS($B14:B14)+5,FALSE)),"",VLOOKUP($C14&amp;$D14&amp;$G14,Setup!$D$2:$CX$500,COLUMNS($B14:B14)+5,FALSE))</f>
        <v>My Profile</v>
      </c>
      <c r="K14" t="str">
        <f>IF(ISBLANK(VLOOKUP($C14&amp;$D14&amp;$G14,Setup!$D$2:$CX$500,COLUMNS($B14:C14)+5,FALSE)),"",VLOOKUP($C14&amp;$D14&amp;$G14,Setup!$D$2:$CX$500,COLUMNS($B14:C14)+5,FALSE))</f>
        <v>My Profile</v>
      </c>
    </row>
    <row r="15" spans="1:11" x14ac:dyDescent="0.25">
      <c r="A15" t="s">
        <v>250</v>
      </c>
      <c r="B15" t="s">
        <v>156</v>
      </c>
      <c r="C15" s="1" t="s">
        <v>15</v>
      </c>
      <c r="D15" s="1" t="s">
        <v>347</v>
      </c>
      <c r="E15" s="1" t="s">
        <v>675</v>
      </c>
      <c r="F15" s="1" t="s">
        <v>405</v>
      </c>
      <c r="G15" s="1" t="s">
        <v>29</v>
      </c>
      <c r="H15" s="1" t="s">
        <v>676</v>
      </c>
      <c r="I15" s="1" t="s">
        <v>543</v>
      </c>
      <c r="J15" t="str">
        <f>IF(ISBLANK(VLOOKUP($C15&amp;$D15&amp;$G15,Setup!$D$2:$CX$500,COLUMNS($B15:B15)+5,FALSE)),"",VLOOKUP($C15&amp;$D15&amp;$G15,Setup!$D$2:$CX$500,COLUMNS($B15:B15)+5,FALSE))</f>
        <v>My Profile</v>
      </c>
      <c r="K15" t="str">
        <f>IF(ISBLANK(VLOOKUP($C15&amp;$D15&amp;$G15,Setup!$D$2:$CX$500,COLUMNS($B15:C15)+5,FALSE)),"",VLOOKUP($C15&amp;$D15&amp;$G15,Setup!$D$2:$CX$500,COLUMNS($B15:C15)+5,FALSE))</f>
        <v>My Profile</v>
      </c>
    </row>
    <row r="16" spans="1:11" x14ac:dyDescent="0.25">
      <c r="A16" t="s">
        <v>250</v>
      </c>
      <c r="B16" t="s">
        <v>156</v>
      </c>
      <c r="C16" s="1" t="s">
        <v>159</v>
      </c>
      <c r="D16" s="1" t="s">
        <v>188</v>
      </c>
      <c r="E16" s="1" t="s">
        <v>677</v>
      </c>
      <c r="F16" s="1" t="s">
        <v>186</v>
      </c>
      <c r="G16" s="1" t="s">
        <v>29</v>
      </c>
      <c r="H16" s="1" t="s">
        <v>678</v>
      </c>
      <c r="I16" s="1" t="s">
        <v>552</v>
      </c>
      <c r="J16" t="str">
        <f>IF(ISBLANK(VLOOKUP($C16&amp;$D16&amp;$G16,Setup!$D$2:$CX$500,COLUMNS($B16:B16)+5,FALSE)),"",VLOOKUP($C16&amp;$D16&amp;$G16,Setup!$D$2:$CX$500,COLUMNS($B16:B16)+5,FALSE))</f>
        <v>My Profile</v>
      </c>
      <c r="K16" t="str">
        <f>IF(ISBLANK(VLOOKUP($C16&amp;$D16&amp;$G16,Setup!$D$2:$CX$500,COLUMNS($B16:C16)+5,FALSE)),"",VLOOKUP($C16&amp;$D16&amp;$G16,Setup!$D$2:$CX$500,COLUMNS($B16:C16)+5,FALSE))</f>
        <v>My Profile</v>
      </c>
    </row>
    <row r="17" spans="1:11" x14ac:dyDescent="0.25">
      <c r="A17" t="s">
        <v>250</v>
      </c>
      <c r="B17" t="s">
        <v>156</v>
      </c>
      <c r="C17" s="1" t="s">
        <v>159</v>
      </c>
      <c r="D17" s="1" t="s">
        <v>188</v>
      </c>
      <c r="E17" s="1" t="s">
        <v>677</v>
      </c>
      <c r="F17" s="1" t="s">
        <v>186</v>
      </c>
      <c r="G17" s="1" t="s">
        <v>194</v>
      </c>
      <c r="H17" s="1" t="s">
        <v>678</v>
      </c>
      <c r="I17" s="1" t="s">
        <v>552</v>
      </c>
      <c r="J17" t="str">
        <f>IF(ISBLANK(VLOOKUP($C17&amp;$D17&amp;$G17,Setup!$D$2:$CX$500,COLUMNS($B17:B17)+5,FALSE)),"",VLOOKUP($C17&amp;$D17&amp;$G17,Setup!$D$2:$CX$500,COLUMNS($B17:B17)+5,FALSE))</f>
        <v>我的個人資料</v>
      </c>
      <c r="K17" t="str">
        <f>IF(ISBLANK(VLOOKUP($C17&amp;$D17&amp;$G17,Setup!$D$2:$CX$500,COLUMNS($B17:C17)+5,FALSE)),"",VLOOKUP($C17&amp;$D17&amp;$G17,Setup!$D$2:$CX$500,COLUMNS($B17:C17)+5,FALSE))</f>
        <v>我的個人資料</v>
      </c>
    </row>
    <row r="18" spans="1:11" x14ac:dyDescent="0.25">
      <c r="A18" t="s">
        <v>250</v>
      </c>
      <c r="B18" t="s">
        <v>156</v>
      </c>
      <c r="C18" s="1" t="s">
        <v>159</v>
      </c>
      <c r="D18" s="1" t="s">
        <v>189</v>
      </c>
      <c r="E18" s="1" t="s">
        <v>679</v>
      </c>
      <c r="F18" s="1" t="s">
        <v>186</v>
      </c>
      <c r="G18" s="1" t="s">
        <v>29</v>
      </c>
      <c r="H18" s="1" t="s">
        <v>680</v>
      </c>
      <c r="I18" s="1" t="s">
        <v>552</v>
      </c>
      <c r="J18" t="str">
        <f>IF(ISBLANK(VLOOKUP($C18&amp;$D18&amp;$G18,Setup!$D$2:$CX$500,COLUMNS($B18:B18)+5,FALSE)),"",VLOOKUP($C18&amp;$D18&amp;$G18,Setup!$D$2:$CX$500,COLUMNS($B18:B18)+5,FALSE))</f>
        <v>My Profile</v>
      </c>
      <c r="K18" t="str">
        <f>IF(ISBLANK(VLOOKUP($C18&amp;$D18&amp;$G18,Setup!$D$2:$CX$500,COLUMNS($B18:C18)+5,FALSE)),"",VLOOKUP($C18&amp;$D18&amp;$G18,Setup!$D$2:$CX$500,COLUMNS($B18:C18)+5,FALSE))</f>
        <v>My Profile</v>
      </c>
    </row>
    <row r="19" spans="1:11" x14ac:dyDescent="0.25">
      <c r="A19" t="s">
        <v>250</v>
      </c>
      <c r="B19" t="s">
        <v>156</v>
      </c>
      <c r="C19" s="1" t="s">
        <v>159</v>
      </c>
      <c r="D19" s="1" t="s">
        <v>189</v>
      </c>
      <c r="E19" s="1" t="s">
        <v>679</v>
      </c>
      <c r="F19" s="1" t="s">
        <v>186</v>
      </c>
      <c r="G19" s="1" t="s">
        <v>194</v>
      </c>
      <c r="H19" s="1" t="s">
        <v>680</v>
      </c>
      <c r="I19" s="1" t="s">
        <v>552</v>
      </c>
      <c r="J19" t="str">
        <f>IF(ISBLANK(VLOOKUP($C19&amp;$D19&amp;$G19,Setup!$D$2:$CX$500,COLUMNS($B19:B19)+5,FALSE)),"",VLOOKUP($C19&amp;$D19&amp;$G19,Setup!$D$2:$CX$500,COLUMNS($B19:B19)+5,FALSE))</f>
        <v>我的個人資料</v>
      </c>
      <c r="K19" t="str">
        <f>IF(ISBLANK(VLOOKUP($C19&amp;$D19&amp;$G19,Setup!$D$2:$CX$500,COLUMNS($B19:C19)+5,FALSE)),"",VLOOKUP($C19&amp;$D19&amp;$G19,Setup!$D$2:$CX$500,COLUMNS($B19:C19)+5,FALSE))</f>
        <v>我的個人資料</v>
      </c>
    </row>
    <row r="20" spans="1:11" x14ac:dyDescent="0.25">
      <c r="A20" t="s">
        <v>250</v>
      </c>
      <c r="B20" t="s">
        <v>156</v>
      </c>
      <c r="C20" s="1" t="s">
        <v>159</v>
      </c>
      <c r="D20" s="1" t="s">
        <v>185</v>
      </c>
      <c r="E20" s="1" t="s">
        <v>681</v>
      </c>
      <c r="F20" s="1" t="s">
        <v>186</v>
      </c>
      <c r="G20" s="1" t="s">
        <v>29</v>
      </c>
      <c r="H20" s="1" t="s">
        <v>682</v>
      </c>
      <c r="I20" s="1" t="s">
        <v>552</v>
      </c>
      <c r="J20" t="str">
        <f>IF(ISBLANK(VLOOKUP($C20&amp;$D20&amp;$G20,Setup!$D$2:$CX$500,COLUMNS($B20:B20)+5,FALSE)),"",VLOOKUP($C20&amp;$D20&amp;$G20,Setup!$D$2:$CX$500,COLUMNS($B20:B20)+5,FALSE))</f>
        <v>My Profile</v>
      </c>
      <c r="K20" t="str">
        <f>IF(ISBLANK(VLOOKUP($C20&amp;$D20&amp;$G20,Setup!$D$2:$CX$500,COLUMNS($B20:C20)+5,FALSE)),"",VLOOKUP($C20&amp;$D20&amp;$G20,Setup!$D$2:$CX$500,COLUMNS($B20:C20)+5,FALSE))</f>
        <v>My Profile</v>
      </c>
    </row>
    <row r="21" spans="1:11" x14ac:dyDescent="0.25">
      <c r="A21" t="s">
        <v>250</v>
      </c>
      <c r="B21" t="s">
        <v>156</v>
      </c>
      <c r="C21" s="1" t="s">
        <v>159</v>
      </c>
      <c r="D21" s="1" t="s">
        <v>185</v>
      </c>
      <c r="E21" s="1" t="s">
        <v>681</v>
      </c>
      <c r="F21" s="1" t="s">
        <v>186</v>
      </c>
      <c r="G21" s="1" t="s">
        <v>194</v>
      </c>
      <c r="H21" s="1" t="s">
        <v>682</v>
      </c>
      <c r="I21" s="1" t="s">
        <v>552</v>
      </c>
      <c r="J21" t="str">
        <f>IF(ISBLANK(VLOOKUP($C21&amp;$D21&amp;$G21,Setup!$D$2:$CX$500,COLUMNS($B21:B21)+5,FALSE)),"",VLOOKUP($C21&amp;$D21&amp;$G21,Setup!$D$2:$CX$500,COLUMNS($B21:B21)+5,FALSE))</f>
        <v>我的個人資料</v>
      </c>
      <c r="K21" t="str">
        <f>IF(ISBLANK(VLOOKUP($C21&amp;$D21&amp;$G21,Setup!$D$2:$CX$500,COLUMNS($B21:C21)+5,FALSE)),"",VLOOKUP($C21&amp;$D21&amp;$G21,Setup!$D$2:$CX$500,COLUMNS($B21:C21)+5,FALSE))</f>
        <v>我的個人資料</v>
      </c>
    </row>
    <row r="22" spans="1:11" x14ac:dyDescent="0.25">
      <c r="A22" t="s">
        <v>250</v>
      </c>
      <c r="B22" t="s">
        <v>156</v>
      </c>
      <c r="C22" s="1" t="s">
        <v>159</v>
      </c>
      <c r="D22" s="1" t="s">
        <v>190</v>
      </c>
      <c r="E22" s="1" t="s">
        <v>683</v>
      </c>
      <c r="F22" s="1" t="s">
        <v>186</v>
      </c>
      <c r="G22" s="1" t="s">
        <v>29</v>
      </c>
      <c r="H22" s="1" t="s">
        <v>684</v>
      </c>
      <c r="I22" s="1" t="s">
        <v>552</v>
      </c>
      <c r="J22" t="str">
        <f>IF(ISBLANK(VLOOKUP($C22&amp;$D22&amp;$G22,Setup!$D$2:$CX$500,COLUMNS($B22:B22)+5,FALSE)),"",VLOOKUP($C22&amp;$D22&amp;$G22,Setup!$D$2:$CX$500,COLUMNS($B22:B22)+5,FALSE))</f>
        <v>My Profile</v>
      </c>
      <c r="K22" t="str">
        <f>IF(ISBLANK(VLOOKUP($C22&amp;$D22&amp;$G22,Setup!$D$2:$CX$500,COLUMNS($B22:C22)+5,FALSE)),"",VLOOKUP($C22&amp;$D22&amp;$G22,Setup!$D$2:$CX$500,COLUMNS($B22:C22)+5,FALSE))</f>
        <v>My Profile</v>
      </c>
    </row>
    <row r="23" spans="1:11" x14ac:dyDescent="0.25">
      <c r="A23" t="s">
        <v>250</v>
      </c>
      <c r="B23" t="s">
        <v>156</v>
      </c>
      <c r="C23" s="1" t="s">
        <v>159</v>
      </c>
      <c r="D23" s="1" t="s">
        <v>190</v>
      </c>
      <c r="E23" s="1" t="s">
        <v>683</v>
      </c>
      <c r="F23" s="1" t="s">
        <v>186</v>
      </c>
      <c r="G23" s="1" t="s">
        <v>194</v>
      </c>
      <c r="H23" s="1" t="s">
        <v>684</v>
      </c>
      <c r="I23" s="1" t="s">
        <v>552</v>
      </c>
      <c r="J23" t="str">
        <f>IF(ISBLANK(VLOOKUP($C23&amp;$D23&amp;$G23,Setup!$D$2:$CX$500,COLUMNS($B23:B23)+5,FALSE)),"",VLOOKUP($C23&amp;$D23&amp;$G23,Setup!$D$2:$CX$500,COLUMNS($B23:B23)+5,FALSE))</f>
        <v>我的個人資料</v>
      </c>
      <c r="K23" t="str">
        <f>IF(ISBLANK(VLOOKUP($C23&amp;$D23&amp;$G23,Setup!$D$2:$CX$500,COLUMNS($B23:C23)+5,FALSE)),"",VLOOKUP($C23&amp;$D23&amp;$G23,Setup!$D$2:$CX$500,COLUMNS($B23:C23)+5,FALSE))</f>
        <v>我的個人資料</v>
      </c>
    </row>
    <row r="24" spans="1:11" x14ac:dyDescent="0.25">
      <c r="A24" t="s">
        <v>250</v>
      </c>
      <c r="B24" t="s">
        <v>156</v>
      </c>
      <c r="C24" s="1" t="s">
        <v>159</v>
      </c>
      <c r="D24" s="1" t="s">
        <v>187</v>
      </c>
      <c r="E24" s="1" t="s">
        <v>685</v>
      </c>
      <c r="F24" s="1" t="s">
        <v>186</v>
      </c>
      <c r="G24" s="1" t="s">
        <v>29</v>
      </c>
      <c r="H24" s="1" t="s">
        <v>686</v>
      </c>
      <c r="I24" s="1" t="s">
        <v>552</v>
      </c>
      <c r="J24" t="str">
        <f>IF(ISBLANK(VLOOKUP($C24&amp;$D24&amp;$G24,Setup!$D$2:$CX$500,COLUMNS($B24:B24)+5,FALSE)),"",VLOOKUP($C24&amp;$D24&amp;$G24,Setup!$D$2:$CX$500,COLUMNS($B24:B24)+5,FALSE))</f>
        <v>My Profile</v>
      </c>
      <c r="K24" t="str">
        <f>IF(ISBLANK(VLOOKUP($C24&amp;$D24&amp;$G24,Setup!$D$2:$CX$500,COLUMNS($B24:C24)+5,FALSE)),"",VLOOKUP($C24&amp;$D24&amp;$G24,Setup!$D$2:$CX$500,COLUMNS($B24:C24)+5,FALSE))</f>
        <v>My Profile</v>
      </c>
    </row>
    <row r="25" spans="1:11" x14ac:dyDescent="0.25">
      <c r="A25" t="s">
        <v>250</v>
      </c>
      <c r="B25" t="s">
        <v>156</v>
      </c>
      <c r="C25" s="1" t="s">
        <v>159</v>
      </c>
      <c r="D25" s="1" t="s">
        <v>187</v>
      </c>
      <c r="E25" s="1" t="s">
        <v>685</v>
      </c>
      <c r="F25" s="1" t="s">
        <v>186</v>
      </c>
      <c r="G25" s="1" t="s">
        <v>194</v>
      </c>
      <c r="H25" s="1" t="s">
        <v>686</v>
      </c>
      <c r="I25" s="1" t="s">
        <v>552</v>
      </c>
      <c r="J25" t="str">
        <f>IF(ISBLANK(VLOOKUP($C25&amp;$D25&amp;$G25,Setup!$D$2:$CX$500,COLUMNS($B25:B25)+5,FALSE)),"",VLOOKUP($C25&amp;$D25&amp;$G25,Setup!$D$2:$CX$500,COLUMNS($B25:B25)+5,FALSE))</f>
        <v>我的個人資料</v>
      </c>
      <c r="K25" t="str">
        <f>IF(ISBLANK(VLOOKUP($C25&amp;$D25&amp;$G25,Setup!$D$2:$CX$500,COLUMNS($B25:C25)+5,FALSE)),"",VLOOKUP($C25&amp;$D25&amp;$G25,Setup!$D$2:$CX$500,COLUMNS($B25:C25)+5,FALSE))</f>
        <v>我的個人資料</v>
      </c>
    </row>
    <row r="26" spans="1:11" x14ac:dyDescent="0.25">
      <c r="A26" t="s">
        <v>250</v>
      </c>
      <c r="B26" t="s">
        <v>156</v>
      </c>
      <c r="C26" s="1" t="s">
        <v>159</v>
      </c>
      <c r="D26" s="1" t="s">
        <v>191</v>
      </c>
      <c r="E26" s="1" t="s">
        <v>687</v>
      </c>
      <c r="F26" s="1" t="s">
        <v>186</v>
      </c>
      <c r="G26" s="1" t="s">
        <v>29</v>
      </c>
      <c r="H26" s="1" t="s">
        <v>688</v>
      </c>
      <c r="I26" s="1" t="s">
        <v>552</v>
      </c>
      <c r="J26" t="str">
        <f>IF(ISBLANK(VLOOKUP($C26&amp;$D26&amp;$G26,Setup!$D$2:$CX$500,COLUMNS($B26:B26)+5,FALSE)),"",VLOOKUP($C26&amp;$D26&amp;$G26,Setup!$D$2:$CX$500,COLUMNS($B26:B26)+5,FALSE))</f>
        <v>My Profile</v>
      </c>
      <c r="K26" t="str">
        <f>IF(ISBLANK(VLOOKUP($C26&amp;$D26&amp;$G26,Setup!$D$2:$CX$500,COLUMNS($B26:C26)+5,FALSE)),"",VLOOKUP($C26&amp;$D26&amp;$G26,Setup!$D$2:$CX$500,COLUMNS($B26:C26)+5,FALSE))</f>
        <v>My Profile</v>
      </c>
    </row>
    <row r="27" spans="1:11" x14ac:dyDescent="0.25">
      <c r="A27" t="s">
        <v>250</v>
      </c>
      <c r="B27" t="s">
        <v>156</v>
      </c>
      <c r="C27" s="1" t="s">
        <v>159</v>
      </c>
      <c r="D27" s="1" t="s">
        <v>191</v>
      </c>
      <c r="E27" s="1" t="s">
        <v>687</v>
      </c>
      <c r="F27" s="1" t="s">
        <v>186</v>
      </c>
      <c r="G27" s="1" t="s">
        <v>194</v>
      </c>
      <c r="H27" s="1" t="s">
        <v>688</v>
      </c>
      <c r="I27" s="1" t="s">
        <v>552</v>
      </c>
      <c r="J27" t="str">
        <f>IF(ISBLANK(VLOOKUP($C27&amp;$D27&amp;$G27,Setup!$D$2:$CX$500,COLUMNS($B27:B27)+5,FALSE)),"",VLOOKUP($C27&amp;$D27&amp;$G27,Setup!$D$2:$CX$500,COLUMNS($B27:B27)+5,FALSE))</f>
        <v>我的個人資料</v>
      </c>
      <c r="K27" t="str">
        <f>IF(ISBLANK(VLOOKUP($C27&amp;$D27&amp;$G27,Setup!$D$2:$CX$500,COLUMNS($B27:C27)+5,FALSE)),"",VLOOKUP($C27&amp;$D27&amp;$G27,Setup!$D$2:$CX$500,COLUMNS($B27:C27)+5,FALSE))</f>
        <v>我的個人資料</v>
      </c>
    </row>
    <row r="28" spans="1:11" x14ac:dyDescent="0.25">
      <c r="A28" t="s">
        <v>250</v>
      </c>
      <c r="B28" t="s">
        <v>156</v>
      </c>
      <c r="C28" s="1" t="s">
        <v>159</v>
      </c>
      <c r="D28" s="1" t="s">
        <v>192</v>
      </c>
      <c r="E28" s="1" t="s">
        <v>689</v>
      </c>
      <c r="F28" s="1" t="s">
        <v>186</v>
      </c>
      <c r="G28" s="1" t="s">
        <v>29</v>
      </c>
      <c r="H28" s="1" t="s">
        <v>690</v>
      </c>
      <c r="I28" s="1" t="s">
        <v>552</v>
      </c>
      <c r="J28" t="str">
        <f>IF(ISBLANK(VLOOKUP($C28&amp;$D28&amp;$G28,Setup!$D$2:$CX$500,COLUMNS($B28:B28)+5,FALSE)),"",VLOOKUP($C28&amp;$D28&amp;$G28,Setup!$D$2:$CX$500,COLUMNS($B28:B28)+5,FALSE))</f>
        <v>My Profile</v>
      </c>
      <c r="K28" t="str">
        <f>IF(ISBLANK(VLOOKUP($C28&amp;$D28&amp;$G28,Setup!$D$2:$CX$500,COLUMNS($B28:C28)+5,FALSE)),"",VLOOKUP($C28&amp;$D28&amp;$G28,Setup!$D$2:$CX$500,COLUMNS($B28:C28)+5,FALSE))</f>
        <v>My Profile</v>
      </c>
    </row>
    <row r="29" spans="1:11" x14ac:dyDescent="0.25">
      <c r="A29" t="s">
        <v>250</v>
      </c>
      <c r="B29" t="s">
        <v>156</v>
      </c>
      <c r="C29" s="1" t="s">
        <v>159</v>
      </c>
      <c r="D29" s="1" t="s">
        <v>192</v>
      </c>
      <c r="E29" s="1" t="s">
        <v>689</v>
      </c>
      <c r="F29" s="1" t="s">
        <v>186</v>
      </c>
      <c r="G29" s="1" t="s">
        <v>194</v>
      </c>
      <c r="H29" s="1" t="s">
        <v>690</v>
      </c>
      <c r="I29" s="1" t="s">
        <v>552</v>
      </c>
      <c r="J29" t="str">
        <f>IF(ISBLANK(VLOOKUP($C29&amp;$D29&amp;$G29,Setup!$D$2:$CX$500,COLUMNS($B29:B29)+5,FALSE)),"",VLOOKUP($C29&amp;$D29&amp;$G29,Setup!$D$2:$CX$500,COLUMNS($B29:B29)+5,FALSE))</f>
        <v>我的個人資料</v>
      </c>
      <c r="K29" t="str">
        <f>IF(ISBLANK(VLOOKUP($C29&amp;$D29&amp;$G29,Setup!$D$2:$CX$500,COLUMNS($B29:C29)+5,FALSE)),"",VLOOKUP($C29&amp;$D29&amp;$G29,Setup!$D$2:$CX$500,COLUMNS($B29:C29)+5,FALSE))</f>
        <v>我的個人資料</v>
      </c>
    </row>
    <row r="30" spans="1:11" x14ac:dyDescent="0.25">
      <c r="A30" t="s">
        <v>250</v>
      </c>
      <c r="B30" t="s">
        <v>156</v>
      </c>
      <c r="C30" s="1" t="s">
        <v>159</v>
      </c>
      <c r="D30" s="1" t="s">
        <v>193</v>
      </c>
      <c r="E30" s="1" t="s">
        <v>691</v>
      </c>
      <c r="F30" s="1" t="s">
        <v>186</v>
      </c>
      <c r="G30" s="1" t="s">
        <v>29</v>
      </c>
      <c r="H30" s="1" t="s">
        <v>692</v>
      </c>
      <c r="I30" s="1" t="s">
        <v>552</v>
      </c>
      <c r="J30" t="str">
        <f>IF(ISBLANK(VLOOKUP($C30&amp;$D30&amp;$G30,Setup!$D$2:$CX$500,COLUMNS($B30:B30)+5,FALSE)),"",VLOOKUP($C30&amp;$D30&amp;$G30,Setup!$D$2:$CX$500,COLUMNS($B30:B30)+5,FALSE))</f>
        <v>My Profile</v>
      </c>
      <c r="K30" t="str">
        <f>IF(ISBLANK(VLOOKUP($C30&amp;$D30&amp;$G30,Setup!$D$2:$CX$500,COLUMNS($B30:C30)+5,FALSE)),"",VLOOKUP($C30&amp;$D30&amp;$G30,Setup!$D$2:$CX$500,COLUMNS($B30:C30)+5,FALSE))</f>
        <v>My Profile</v>
      </c>
    </row>
    <row r="31" spans="1:11" x14ac:dyDescent="0.25">
      <c r="A31" t="s">
        <v>250</v>
      </c>
      <c r="B31" t="s">
        <v>156</v>
      </c>
      <c r="C31" s="1" t="s">
        <v>159</v>
      </c>
      <c r="D31" s="1" t="s">
        <v>193</v>
      </c>
      <c r="E31" s="1" t="s">
        <v>691</v>
      </c>
      <c r="F31" s="1" t="s">
        <v>186</v>
      </c>
      <c r="G31" s="1" t="s">
        <v>194</v>
      </c>
      <c r="H31" s="1" t="s">
        <v>692</v>
      </c>
      <c r="I31" s="1" t="s">
        <v>552</v>
      </c>
      <c r="J31" t="str">
        <f>IF(ISBLANK(VLOOKUP($C31&amp;$D31&amp;$G31,Setup!$D$2:$CX$500,COLUMNS($B31:B31)+5,FALSE)),"",VLOOKUP($C31&amp;$D31&amp;$G31,Setup!$D$2:$CX$500,COLUMNS($B31:B31)+5,FALSE))</f>
        <v>我的個人資料</v>
      </c>
      <c r="K31" t="str">
        <f>IF(ISBLANK(VLOOKUP($C31&amp;$D31&amp;$G31,Setup!$D$2:$CX$500,COLUMNS($B31:C31)+5,FALSE)),"",VLOOKUP($C31&amp;$D31&amp;$G31,Setup!$D$2:$CX$500,COLUMNS($B31:C31)+5,FALSE))</f>
        <v>我的個人資料</v>
      </c>
    </row>
    <row r="32" spans="1:11" x14ac:dyDescent="0.25">
      <c r="A32" t="s">
        <v>250</v>
      </c>
      <c r="B32" t="s">
        <v>156</v>
      </c>
      <c r="C32" s="1" t="s">
        <v>18</v>
      </c>
      <c r="D32" s="1" t="s">
        <v>195</v>
      </c>
      <c r="E32" s="1" t="s">
        <v>693</v>
      </c>
      <c r="F32" s="1" t="s">
        <v>196</v>
      </c>
      <c r="G32" s="1" t="s">
        <v>29</v>
      </c>
      <c r="H32" s="1" t="s">
        <v>694</v>
      </c>
      <c r="I32" s="1" t="s">
        <v>569</v>
      </c>
      <c r="J32" t="str">
        <f>IF(ISBLANK(VLOOKUP($C32&amp;$D32&amp;$G32,Setup!$D$2:$CX$500,COLUMNS($B32:B32)+5,FALSE)),"",VLOOKUP($C32&amp;$D32&amp;$G32,Setup!$D$2:$CX$500,COLUMNS($B32:B32)+5,FALSE))</f>
        <v>My Profile</v>
      </c>
      <c r="K32" t="str">
        <f>IF(ISBLANK(VLOOKUP($C32&amp;$D32&amp;$G32,Setup!$D$2:$CX$500,COLUMNS($B32:C32)+5,FALSE)),"",VLOOKUP($C32&amp;$D32&amp;$G32,Setup!$D$2:$CX$500,COLUMNS($B32:C32)+5,FALSE))</f>
        <v>My Profile</v>
      </c>
    </row>
    <row r="33" spans="1:11" x14ac:dyDescent="0.25">
      <c r="A33" t="s">
        <v>250</v>
      </c>
      <c r="B33" t="s">
        <v>156</v>
      </c>
      <c r="C33" s="1" t="s">
        <v>18</v>
      </c>
      <c r="D33" s="1" t="s">
        <v>197</v>
      </c>
      <c r="E33" s="1" t="s">
        <v>695</v>
      </c>
      <c r="F33" s="1" t="s">
        <v>196</v>
      </c>
      <c r="G33" s="1" t="s">
        <v>29</v>
      </c>
      <c r="H33" s="1" t="s">
        <v>696</v>
      </c>
      <c r="I33" s="1" t="s">
        <v>569</v>
      </c>
      <c r="J33" t="str">
        <f>IF(ISBLANK(VLOOKUP($C33&amp;$D33&amp;$G33,Setup!$D$2:$CX$500,COLUMNS($B33:B33)+5,FALSE)),"",VLOOKUP($C33&amp;$D33&amp;$G33,Setup!$D$2:$CX$500,COLUMNS($B33:B33)+5,FALSE))</f>
        <v>My Profile</v>
      </c>
      <c r="K33" t="str">
        <f>IF(ISBLANK(VLOOKUP($C33&amp;$D33&amp;$G33,Setup!$D$2:$CX$500,COLUMNS($B33:C33)+5,FALSE)),"",VLOOKUP($C33&amp;$D33&amp;$G33,Setup!$D$2:$CX$500,COLUMNS($B33:C33)+5,FALSE))</f>
        <v>My Profile</v>
      </c>
    </row>
    <row r="34" spans="1:11" x14ac:dyDescent="0.25">
      <c r="A34" t="s">
        <v>250</v>
      </c>
      <c r="B34" t="s">
        <v>156</v>
      </c>
      <c r="C34" s="1" t="s">
        <v>18</v>
      </c>
      <c r="D34" s="1" t="s">
        <v>198</v>
      </c>
      <c r="E34" s="1" t="s">
        <v>697</v>
      </c>
      <c r="F34" s="1" t="s">
        <v>196</v>
      </c>
      <c r="G34" s="1" t="s">
        <v>29</v>
      </c>
      <c r="H34" s="1" t="s">
        <v>698</v>
      </c>
      <c r="I34" s="1" t="s">
        <v>569</v>
      </c>
      <c r="J34" t="str">
        <f>IF(ISBLANK(VLOOKUP($C34&amp;$D34&amp;$G34,Setup!$D$2:$CX$500,COLUMNS($B34:B34)+5,FALSE)),"",VLOOKUP($C34&amp;$D34&amp;$G34,Setup!$D$2:$CX$500,COLUMNS($B34:B34)+5,FALSE))</f>
        <v>My Profile</v>
      </c>
      <c r="K34" t="str">
        <f>IF(ISBLANK(VLOOKUP($C34&amp;$D34&amp;$G34,Setup!$D$2:$CX$500,COLUMNS($B34:C34)+5,FALSE)),"",VLOOKUP($C34&amp;$D34&amp;$G34,Setup!$D$2:$CX$500,COLUMNS($B34:C34)+5,FALSE))</f>
        <v>My Profile</v>
      </c>
    </row>
    <row r="35" spans="1:11" x14ac:dyDescent="0.25">
      <c r="A35" t="s">
        <v>250</v>
      </c>
      <c r="B35" t="s">
        <v>156</v>
      </c>
      <c r="C35" s="1" t="s">
        <v>18</v>
      </c>
      <c r="D35" s="1" t="s">
        <v>199</v>
      </c>
      <c r="E35" s="1" t="s">
        <v>699</v>
      </c>
      <c r="F35" s="1" t="s">
        <v>196</v>
      </c>
      <c r="G35" s="1" t="s">
        <v>29</v>
      </c>
      <c r="H35" s="1" t="s">
        <v>700</v>
      </c>
      <c r="I35" s="1" t="s">
        <v>569</v>
      </c>
      <c r="J35" t="str">
        <f>IF(ISBLANK(VLOOKUP($C35&amp;$D35&amp;$G35,Setup!$D$2:$CX$500,COLUMNS($B35:B35)+5,FALSE)),"",VLOOKUP($C35&amp;$D35&amp;$G35,Setup!$D$2:$CX$500,COLUMNS($B35:B35)+5,FALSE))</f>
        <v>My Profile</v>
      </c>
      <c r="K35" t="str">
        <f>IF(ISBLANK(VLOOKUP($C35&amp;$D35&amp;$G35,Setup!$D$2:$CX$500,COLUMNS($B35:C35)+5,FALSE)),"",VLOOKUP($C35&amp;$D35&amp;$G35,Setup!$D$2:$CX$500,COLUMNS($B35:C35)+5,FALSE))</f>
        <v>My Profile</v>
      </c>
    </row>
    <row r="36" spans="1:11" x14ac:dyDescent="0.25">
      <c r="A36" t="s">
        <v>250</v>
      </c>
      <c r="B36" t="s">
        <v>156</v>
      </c>
      <c r="C36" s="1" t="s">
        <v>18</v>
      </c>
      <c r="D36" s="1" t="s">
        <v>200</v>
      </c>
      <c r="E36" s="1" t="s">
        <v>701</v>
      </c>
      <c r="F36" s="1" t="s">
        <v>196</v>
      </c>
      <c r="G36" s="1" t="s">
        <v>29</v>
      </c>
      <c r="H36" s="1" t="s">
        <v>702</v>
      </c>
      <c r="I36" s="1" t="s">
        <v>569</v>
      </c>
      <c r="J36" t="str">
        <f>IF(ISBLANK(VLOOKUP($C36&amp;$D36&amp;$G36,Setup!$D$2:$CX$500,COLUMNS($B36:B36)+5,FALSE)),"",VLOOKUP($C36&amp;$D36&amp;$G36,Setup!$D$2:$CX$500,COLUMNS($B36:B36)+5,FALSE))</f>
        <v>My Profile</v>
      </c>
      <c r="K36" t="str">
        <f>IF(ISBLANK(VLOOKUP($C36&amp;$D36&amp;$G36,Setup!$D$2:$CX$500,COLUMNS($B36:C36)+5,FALSE)),"",VLOOKUP($C36&amp;$D36&amp;$G36,Setup!$D$2:$CX$500,COLUMNS($B36:C36)+5,FALSE))</f>
        <v>My Profile</v>
      </c>
    </row>
    <row r="37" spans="1:11" x14ac:dyDescent="0.25">
      <c r="A37" t="s">
        <v>250</v>
      </c>
      <c r="B37" t="s">
        <v>156</v>
      </c>
      <c r="C37" s="1" t="s">
        <v>18</v>
      </c>
      <c r="D37" s="1" t="s">
        <v>201</v>
      </c>
      <c r="E37" s="1" t="s">
        <v>703</v>
      </c>
      <c r="F37" s="1" t="s">
        <v>196</v>
      </c>
      <c r="G37" s="1" t="s">
        <v>29</v>
      </c>
      <c r="H37" s="1" t="s">
        <v>704</v>
      </c>
      <c r="I37" s="1" t="s">
        <v>569</v>
      </c>
      <c r="J37" t="str">
        <f>IF(ISBLANK(VLOOKUP($C37&amp;$D37&amp;$G37,Setup!$D$2:$CX$500,COLUMNS($B37:B37)+5,FALSE)),"",VLOOKUP($C37&amp;$D37&amp;$G37,Setup!$D$2:$CX$500,COLUMNS($B37:B37)+5,FALSE))</f>
        <v>My Profile</v>
      </c>
      <c r="K37" t="str">
        <f>IF(ISBLANK(VLOOKUP($C37&amp;$D37&amp;$G37,Setup!$D$2:$CX$500,COLUMNS($B37:C37)+5,FALSE)),"",VLOOKUP($C37&amp;$D37&amp;$G37,Setup!$D$2:$CX$500,COLUMNS($B37:C37)+5,FALSE))</f>
        <v>My Profile</v>
      </c>
    </row>
    <row r="38" spans="1:11" x14ac:dyDescent="0.25">
      <c r="A38" t="s">
        <v>250</v>
      </c>
      <c r="B38" t="s">
        <v>156</v>
      </c>
      <c r="C38" s="1" t="s">
        <v>18</v>
      </c>
      <c r="D38" s="1" t="s">
        <v>202</v>
      </c>
      <c r="E38" s="1" t="s">
        <v>705</v>
      </c>
      <c r="F38" s="1" t="s">
        <v>196</v>
      </c>
      <c r="G38" s="1" t="s">
        <v>29</v>
      </c>
      <c r="H38" s="1" t="s">
        <v>706</v>
      </c>
      <c r="I38" s="1" t="s">
        <v>569</v>
      </c>
      <c r="J38" t="str">
        <f>IF(ISBLANK(VLOOKUP($C38&amp;$D38&amp;$G38,Setup!$D$2:$CX$500,COLUMNS($B38:B38)+5,FALSE)),"",VLOOKUP($C38&amp;$D38&amp;$G38,Setup!$D$2:$CX$500,COLUMNS($B38:B38)+5,FALSE))</f>
        <v>My Profile</v>
      </c>
      <c r="K38" t="str">
        <f>IF(ISBLANK(VLOOKUP($C38&amp;$D38&amp;$G38,Setup!$D$2:$CX$500,COLUMNS($B38:C38)+5,FALSE)),"",VLOOKUP($C38&amp;$D38&amp;$G38,Setup!$D$2:$CX$500,COLUMNS($B38:C38)+5,FALSE))</f>
        <v>My Profile</v>
      </c>
    </row>
    <row r="39" spans="1:11" x14ac:dyDescent="0.25">
      <c r="A39" t="s">
        <v>250</v>
      </c>
      <c r="B39" t="s">
        <v>156</v>
      </c>
      <c r="C39" s="1" t="s">
        <v>18</v>
      </c>
      <c r="D39" s="1" t="s">
        <v>203</v>
      </c>
      <c r="E39" s="1" t="s">
        <v>707</v>
      </c>
      <c r="F39" s="1" t="s">
        <v>196</v>
      </c>
      <c r="G39" s="1" t="s">
        <v>29</v>
      </c>
      <c r="H39" s="1" t="s">
        <v>708</v>
      </c>
      <c r="I39" s="1" t="s">
        <v>569</v>
      </c>
      <c r="J39" t="str">
        <f>IF(ISBLANK(VLOOKUP($C39&amp;$D39&amp;$G39,Setup!$D$2:$CX$500,COLUMNS($B39:B39)+5,FALSE)),"",VLOOKUP($C39&amp;$D39&amp;$G39,Setup!$D$2:$CX$500,COLUMNS($B39:B39)+5,FALSE))</f>
        <v>My Profile</v>
      </c>
      <c r="K39" t="str">
        <f>IF(ISBLANK(VLOOKUP($C39&amp;$D39&amp;$G39,Setup!$D$2:$CX$500,COLUMNS($B39:C39)+5,FALSE)),"",VLOOKUP($C39&amp;$D39&amp;$G39,Setup!$D$2:$CX$500,COLUMNS($B39:C39)+5,FALSE))</f>
        <v>My Profile</v>
      </c>
    </row>
    <row r="40" spans="1:11" x14ac:dyDescent="0.25">
      <c r="A40" t="s">
        <v>250</v>
      </c>
      <c r="B40" t="s">
        <v>156</v>
      </c>
      <c r="C40" s="1" t="s">
        <v>19</v>
      </c>
      <c r="D40" s="1" t="s">
        <v>204</v>
      </c>
      <c r="E40" s="1" t="s">
        <v>709</v>
      </c>
      <c r="F40" s="1" t="s">
        <v>205</v>
      </c>
      <c r="G40" s="1" t="s">
        <v>29</v>
      </c>
      <c r="H40" s="1" t="s">
        <v>710</v>
      </c>
      <c r="I40" s="1" t="s">
        <v>586</v>
      </c>
      <c r="J40" t="str">
        <f>IF(ISBLANK(VLOOKUP($C40&amp;$D40&amp;$G40,Setup!$D$2:$CX$500,COLUMNS($B40:B40)+5,FALSE)),"",VLOOKUP($C40&amp;$D40&amp;$G40,Setup!$D$2:$CX$500,COLUMNS($B40:B40)+5,FALSE))</f>
        <v>My Profile</v>
      </c>
      <c r="K40" t="str">
        <f>IF(ISBLANK(VLOOKUP($C40&amp;$D40&amp;$G40,Setup!$D$2:$CX$500,COLUMNS($B40:C40)+5,FALSE)),"",VLOOKUP($C40&amp;$D40&amp;$G40,Setup!$D$2:$CX$500,COLUMNS($B40:C40)+5,FALSE))</f>
        <v>My Profile</v>
      </c>
    </row>
    <row r="41" spans="1:11" x14ac:dyDescent="0.25">
      <c r="A41" t="s">
        <v>250</v>
      </c>
      <c r="B41" t="s">
        <v>156</v>
      </c>
      <c r="C41" s="1" t="s">
        <v>19</v>
      </c>
      <c r="D41" s="1" t="s">
        <v>204</v>
      </c>
      <c r="E41" s="1" t="s">
        <v>709</v>
      </c>
      <c r="F41" s="1" t="s">
        <v>205</v>
      </c>
      <c r="G41" s="1" t="s">
        <v>213</v>
      </c>
      <c r="H41" s="1" t="s">
        <v>710</v>
      </c>
      <c r="I41" s="1" t="s">
        <v>586</v>
      </c>
      <c r="J41" t="str">
        <f>IF(ISBLANK(VLOOKUP($C41&amp;$D41&amp;$G41,Setup!$D$2:$CX$500,COLUMNS($B41:B41)+5,FALSE)),"",VLOOKUP($C41&amp;$D41&amp;$G41,Setup!$D$2:$CX$500,COLUMNS($B41:B41)+5,FALSE))</f>
        <v>ประวัติของฉัน</v>
      </c>
      <c r="K41" t="str">
        <f>IF(ISBLANK(VLOOKUP($C41&amp;$D41&amp;$G41,Setup!$D$2:$CX$500,COLUMNS($B41:C41)+5,FALSE)),"",VLOOKUP($C41&amp;$D41&amp;$G41,Setup!$D$2:$CX$500,COLUMNS($B41:C41)+5,FALSE))</f>
        <v>ประวัติของฉัน</v>
      </c>
    </row>
    <row r="42" spans="1:11" x14ac:dyDescent="0.25">
      <c r="A42" t="s">
        <v>250</v>
      </c>
      <c r="B42" t="s">
        <v>156</v>
      </c>
      <c r="C42" s="1" t="s">
        <v>19</v>
      </c>
      <c r="D42" s="1" t="s">
        <v>206</v>
      </c>
      <c r="E42" s="1" t="s">
        <v>711</v>
      </c>
      <c r="F42" s="1" t="s">
        <v>205</v>
      </c>
      <c r="G42" s="1" t="s">
        <v>29</v>
      </c>
      <c r="H42" s="1" t="s">
        <v>712</v>
      </c>
      <c r="I42" s="1" t="s">
        <v>586</v>
      </c>
      <c r="J42" t="str">
        <f>IF(ISBLANK(VLOOKUP($C42&amp;$D42&amp;$G42,Setup!$D$2:$CX$500,COLUMNS($B42:B42)+5,FALSE)),"",VLOOKUP($C42&amp;$D42&amp;$G42,Setup!$D$2:$CX$500,COLUMNS($B42:B42)+5,FALSE))</f>
        <v>My Profile</v>
      </c>
      <c r="K42" t="str">
        <f>IF(ISBLANK(VLOOKUP($C42&amp;$D42&amp;$G42,Setup!$D$2:$CX$500,COLUMNS($B42:C42)+5,FALSE)),"",VLOOKUP($C42&amp;$D42&amp;$G42,Setup!$D$2:$CX$500,COLUMNS($B42:C42)+5,FALSE))</f>
        <v>My Profile</v>
      </c>
    </row>
    <row r="43" spans="1:11" x14ac:dyDescent="0.25">
      <c r="A43" t="s">
        <v>250</v>
      </c>
      <c r="B43" t="s">
        <v>156</v>
      </c>
      <c r="C43" s="1" t="s">
        <v>19</v>
      </c>
      <c r="D43" s="1" t="s">
        <v>206</v>
      </c>
      <c r="E43" s="1" t="s">
        <v>711</v>
      </c>
      <c r="F43" s="1" t="s">
        <v>205</v>
      </c>
      <c r="G43" s="1" t="s">
        <v>213</v>
      </c>
      <c r="H43" s="1" t="s">
        <v>712</v>
      </c>
      <c r="I43" s="1" t="s">
        <v>586</v>
      </c>
      <c r="J43" t="str">
        <f>IF(ISBLANK(VLOOKUP($C43&amp;$D43&amp;$G43,Setup!$D$2:$CX$500,COLUMNS($B43:B43)+5,FALSE)),"",VLOOKUP($C43&amp;$D43&amp;$G43,Setup!$D$2:$CX$500,COLUMNS($B43:B43)+5,FALSE))</f>
        <v>ประวัติของฉัน</v>
      </c>
      <c r="K43" t="str">
        <f>IF(ISBLANK(VLOOKUP($C43&amp;$D43&amp;$G43,Setup!$D$2:$CX$500,COLUMNS($B43:C43)+5,FALSE)),"",VLOOKUP($C43&amp;$D43&amp;$G43,Setup!$D$2:$CX$500,COLUMNS($B43:C43)+5,FALSE))</f>
        <v>ประวัติของฉัน</v>
      </c>
    </row>
    <row r="44" spans="1:11" x14ac:dyDescent="0.25">
      <c r="A44" t="s">
        <v>250</v>
      </c>
      <c r="B44" t="s">
        <v>156</v>
      </c>
      <c r="C44" s="1" t="s">
        <v>19</v>
      </c>
      <c r="D44" s="1" t="s">
        <v>207</v>
      </c>
      <c r="E44" s="1" t="s">
        <v>713</v>
      </c>
      <c r="F44" s="1" t="s">
        <v>205</v>
      </c>
      <c r="G44" s="1" t="s">
        <v>29</v>
      </c>
      <c r="H44" s="1" t="s">
        <v>714</v>
      </c>
      <c r="I44" s="1" t="s">
        <v>586</v>
      </c>
      <c r="J44" t="str">
        <f>IF(ISBLANK(VLOOKUP($C44&amp;$D44&amp;$G44,Setup!$D$2:$CX$500,COLUMNS($B44:B44)+5,FALSE)),"",VLOOKUP($C44&amp;$D44&amp;$G44,Setup!$D$2:$CX$500,COLUMNS($B44:B44)+5,FALSE))</f>
        <v>My Profile</v>
      </c>
      <c r="K44" t="str">
        <f>IF(ISBLANK(VLOOKUP($C44&amp;$D44&amp;$G44,Setup!$D$2:$CX$500,COLUMNS($B44:C44)+5,FALSE)),"",VLOOKUP($C44&amp;$D44&amp;$G44,Setup!$D$2:$CX$500,COLUMNS($B44:C44)+5,FALSE))</f>
        <v>My Profile</v>
      </c>
    </row>
    <row r="45" spans="1:11" x14ac:dyDescent="0.25">
      <c r="A45" t="s">
        <v>250</v>
      </c>
      <c r="B45" t="s">
        <v>156</v>
      </c>
      <c r="C45" s="1" t="s">
        <v>19</v>
      </c>
      <c r="D45" s="1" t="s">
        <v>207</v>
      </c>
      <c r="E45" s="1" t="s">
        <v>713</v>
      </c>
      <c r="F45" s="1" t="s">
        <v>205</v>
      </c>
      <c r="G45" s="1" t="s">
        <v>213</v>
      </c>
      <c r="H45" s="1" t="s">
        <v>714</v>
      </c>
      <c r="I45" s="1" t="s">
        <v>586</v>
      </c>
      <c r="J45" t="str">
        <f>IF(ISBLANK(VLOOKUP($C45&amp;$D45&amp;$G45,Setup!$D$2:$CX$500,COLUMNS($B45:B45)+5,FALSE)),"",VLOOKUP($C45&amp;$D45&amp;$G45,Setup!$D$2:$CX$500,COLUMNS($B45:B45)+5,FALSE))</f>
        <v>ประวัติของฉัน</v>
      </c>
      <c r="K45" t="str">
        <f>IF(ISBLANK(VLOOKUP($C45&amp;$D45&amp;$G45,Setup!$D$2:$CX$500,COLUMNS($B45:C45)+5,FALSE)),"",VLOOKUP($C45&amp;$D45&amp;$G45,Setup!$D$2:$CX$500,COLUMNS($B45:C45)+5,FALSE))</f>
        <v>ประวัติของฉัน</v>
      </c>
    </row>
    <row r="46" spans="1:11" x14ac:dyDescent="0.25">
      <c r="A46" t="s">
        <v>250</v>
      </c>
      <c r="B46" t="s">
        <v>156</v>
      </c>
      <c r="C46" s="1" t="s">
        <v>19</v>
      </c>
      <c r="D46" s="1" t="s">
        <v>208</v>
      </c>
      <c r="E46" s="1" t="s">
        <v>715</v>
      </c>
      <c r="F46" s="1" t="s">
        <v>205</v>
      </c>
      <c r="G46" s="1" t="s">
        <v>29</v>
      </c>
      <c r="H46" s="1" t="s">
        <v>716</v>
      </c>
      <c r="I46" s="1" t="s">
        <v>586</v>
      </c>
      <c r="J46" t="str">
        <f>IF(ISBLANK(VLOOKUP($C46&amp;$D46&amp;$G46,Setup!$D$2:$CX$500,COLUMNS($B46:B46)+5,FALSE)),"",VLOOKUP($C46&amp;$D46&amp;$G46,Setup!$D$2:$CX$500,COLUMNS($B46:B46)+5,FALSE))</f>
        <v>My Profile</v>
      </c>
      <c r="K46" t="str">
        <f>IF(ISBLANK(VLOOKUP($C46&amp;$D46&amp;$G46,Setup!$D$2:$CX$500,COLUMNS($B46:C46)+5,FALSE)),"",VLOOKUP($C46&amp;$D46&amp;$G46,Setup!$D$2:$CX$500,COLUMNS($B46:C46)+5,FALSE))</f>
        <v>My Profile</v>
      </c>
    </row>
    <row r="47" spans="1:11" x14ac:dyDescent="0.25">
      <c r="A47" t="s">
        <v>250</v>
      </c>
      <c r="B47" t="s">
        <v>156</v>
      </c>
      <c r="C47" s="1" t="s">
        <v>19</v>
      </c>
      <c r="D47" s="1" t="s">
        <v>208</v>
      </c>
      <c r="E47" s="1" t="s">
        <v>715</v>
      </c>
      <c r="F47" s="1" t="s">
        <v>205</v>
      </c>
      <c r="G47" s="1" t="s">
        <v>213</v>
      </c>
      <c r="H47" s="1" t="s">
        <v>716</v>
      </c>
      <c r="I47" s="1" t="s">
        <v>586</v>
      </c>
      <c r="J47" t="str">
        <f>IF(ISBLANK(VLOOKUP($C47&amp;$D47&amp;$G47,Setup!$D$2:$CX$500,COLUMNS($B47:B47)+5,FALSE)),"",VLOOKUP($C47&amp;$D47&amp;$G47,Setup!$D$2:$CX$500,COLUMNS($B47:B47)+5,FALSE))</f>
        <v>ประวัติของฉัน</v>
      </c>
      <c r="K47" t="str">
        <f>IF(ISBLANK(VLOOKUP($C47&amp;$D47&amp;$G47,Setup!$D$2:$CX$500,COLUMNS($B47:C47)+5,FALSE)),"",VLOOKUP($C47&amp;$D47&amp;$G47,Setup!$D$2:$CX$500,COLUMNS($B47:C47)+5,FALSE))</f>
        <v>ประวัติของฉัน</v>
      </c>
    </row>
    <row r="48" spans="1:11" x14ac:dyDescent="0.25">
      <c r="A48" t="s">
        <v>250</v>
      </c>
      <c r="B48" t="s">
        <v>156</v>
      </c>
      <c r="C48" s="1" t="s">
        <v>19</v>
      </c>
      <c r="D48" s="1" t="s">
        <v>209</v>
      </c>
      <c r="E48" s="1" t="s">
        <v>717</v>
      </c>
      <c r="F48" s="1" t="s">
        <v>205</v>
      </c>
      <c r="G48" s="1" t="s">
        <v>29</v>
      </c>
      <c r="H48" s="1" t="s">
        <v>718</v>
      </c>
      <c r="I48" s="1" t="s">
        <v>586</v>
      </c>
      <c r="J48" t="str">
        <f>IF(ISBLANK(VLOOKUP($C48&amp;$D48&amp;$G48,Setup!$D$2:$CX$500,COLUMNS($B48:B48)+5,FALSE)),"",VLOOKUP($C48&amp;$D48&amp;$G48,Setup!$D$2:$CX$500,COLUMNS($B48:B48)+5,FALSE))</f>
        <v>My Profile</v>
      </c>
      <c r="K48" t="str">
        <f>IF(ISBLANK(VLOOKUP($C48&amp;$D48&amp;$G48,Setup!$D$2:$CX$500,COLUMNS($B48:C48)+5,FALSE)),"",VLOOKUP($C48&amp;$D48&amp;$G48,Setup!$D$2:$CX$500,COLUMNS($B48:C48)+5,FALSE))</f>
        <v>My Profile</v>
      </c>
    </row>
    <row r="49" spans="1:11" x14ac:dyDescent="0.25">
      <c r="A49" t="s">
        <v>250</v>
      </c>
      <c r="B49" t="s">
        <v>156</v>
      </c>
      <c r="C49" s="1" t="s">
        <v>19</v>
      </c>
      <c r="D49" s="1" t="s">
        <v>209</v>
      </c>
      <c r="E49" s="1" t="s">
        <v>717</v>
      </c>
      <c r="F49" s="1" t="s">
        <v>205</v>
      </c>
      <c r="G49" s="1" t="s">
        <v>213</v>
      </c>
      <c r="H49" s="1" t="s">
        <v>718</v>
      </c>
      <c r="I49" s="1" t="s">
        <v>586</v>
      </c>
      <c r="J49" t="str">
        <f>IF(ISBLANK(VLOOKUP($C49&amp;$D49&amp;$G49,Setup!$D$2:$CX$500,COLUMNS($B49:B49)+5,FALSE)),"",VLOOKUP($C49&amp;$D49&amp;$G49,Setup!$D$2:$CX$500,COLUMNS($B49:B49)+5,FALSE))</f>
        <v>ประวัติของฉัน</v>
      </c>
      <c r="K49" t="str">
        <f>IF(ISBLANK(VLOOKUP($C49&amp;$D49&amp;$G49,Setup!$D$2:$CX$500,COLUMNS($B49:C49)+5,FALSE)),"",VLOOKUP($C49&amp;$D49&amp;$G49,Setup!$D$2:$CX$500,COLUMNS($B49:C49)+5,FALSE))</f>
        <v>ประวัติของฉัน</v>
      </c>
    </row>
    <row r="50" spans="1:11" x14ac:dyDescent="0.25">
      <c r="A50" t="s">
        <v>250</v>
      </c>
      <c r="B50" t="s">
        <v>156</v>
      </c>
      <c r="C50" s="1" t="s">
        <v>19</v>
      </c>
      <c r="D50" s="1" t="s">
        <v>210</v>
      </c>
      <c r="E50" s="1" t="s">
        <v>719</v>
      </c>
      <c r="F50" s="1" t="s">
        <v>205</v>
      </c>
      <c r="G50" s="1" t="s">
        <v>29</v>
      </c>
      <c r="H50" s="1" t="s">
        <v>720</v>
      </c>
      <c r="I50" s="1" t="s">
        <v>586</v>
      </c>
      <c r="J50" t="str">
        <f>IF(ISBLANK(VLOOKUP($C50&amp;$D50&amp;$G50,Setup!$D$2:$CX$500,COLUMNS($B50:B50)+5,FALSE)),"",VLOOKUP($C50&amp;$D50&amp;$G50,Setup!$D$2:$CX$500,COLUMNS($B50:B50)+5,FALSE))</f>
        <v>My Profile</v>
      </c>
      <c r="K50" t="str">
        <f>IF(ISBLANK(VLOOKUP($C50&amp;$D50&amp;$G50,Setup!$D$2:$CX$500,COLUMNS($B50:C50)+5,FALSE)),"",VLOOKUP($C50&amp;$D50&amp;$G50,Setup!$D$2:$CX$500,COLUMNS($B50:C50)+5,FALSE))</f>
        <v>My Profile</v>
      </c>
    </row>
    <row r="51" spans="1:11" x14ac:dyDescent="0.25">
      <c r="A51" t="s">
        <v>250</v>
      </c>
      <c r="B51" t="s">
        <v>156</v>
      </c>
      <c r="C51" s="1" t="s">
        <v>19</v>
      </c>
      <c r="D51" s="1" t="s">
        <v>210</v>
      </c>
      <c r="E51" s="1" t="s">
        <v>719</v>
      </c>
      <c r="F51" s="1" t="s">
        <v>205</v>
      </c>
      <c r="G51" s="1" t="s">
        <v>213</v>
      </c>
      <c r="H51" s="1" t="s">
        <v>720</v>
      </c>
      <c r="I51" s="1" t="s">
        <v>586</v>
      </c>
      <c r="J51" t="str">
        <f>IF(ISBLANK(VLOOKUP($C51&amp;$D51&amp;$G51,Setup!$D$2:$CX$500,COLUMNS($B51:B51)+5,FALSE)),"",VLOOKUP($C51&amp;$D51&amp;$G51,Setup!$D$2:$CX$500,COLUMNS($B51:B51)+5,FALSE))</f>
        <v>ประวัติของฉัน</v>
      </c>
      <c r="K51" t="str">
        <f>IF(ISBLANK(VLOOKUP($C51&amp;$D51&amp;$G51,Setup!$D$2:$CX$500,COLUMNS($B51:C51)+5,FALSE)),"",VLOOKUP($C51&amp;$D51&amp;$G51,Setup!$D$2:$CX$500,COLUMNS($B51:C51)+5,FALSE))</f>
        <v>ประวัติของฉัน</v>
      </c>
    </row>
    <row r="52" spans="1:11" x14ac:dyDescent="0.25">
      <c r="A52" t="s">
        <v>250</v>
      </c>
      <c r="B52" t="s">
        <v>156</v>
      </c>
      <c r="C52" s="1" t="s">
        <v>19</v>
      </c>
      <c r="D52" s="1" t="s">
        <v>211</v>
      </c>
      <c r="E52" s="1" t="s">
        <v>721</v>
      </c>
      <c r="F52" s="1" t="s">
        <v>205</v>
      </c>
      <c r="G52" s="1" t="s">
        <v>29</v>
      </c>
      <c r="H52" s="1" t="s">
        <v>722</v>
      </c>
      <c r="I52" s="1" t="s">
        <v>586</v>
      </c>
      <c r="J52" t="str">
        <f>IF(ISBLANK(VLOOKUP($C52&amp;$D52&amp;$G52,Setup!$D$2:$CX$500,COLUMNS($B52:B52)+5,FALSE)),"",VLOOKUP($C52&amp;$D52&amp;$G52,Setup!$D$2:$CX$500,COLUMNS($B52:B52)+5,FALSE))</f>
        <v>My Profile</v>
      </c>
      <c r="K52" t="str">
        <f>IF(ISBLANK(VLOOKUP($C52&amp;$D52&amp;$G52,Setup!$D$2:$CX$500,COLUMNS($B52:C52)+5,FALSE)),"",VLOOKUP($C52&amp;$D52&amp;$G52,Setup!$D$2:$CX$500,COLUMNS($B52:C52)+5,FALSE))</f>
        <v>My Profile</v>
      </c>
    </row>
    <row r="53" spans="1:11" x14ac:dyDescent="0.25">
      <c r="A53" t="s">
        <v>250</v>
      </c>
      <c r="B53" t="s">
        <v>156</v>
      </c>
      <c r="C53" s="1" t="s">
        <v>19</v>
      </c>
      <c r="D53" s="1" t="s">
        <v>211</v>
      </c>
      <c r="E53" s="1" t="s">
        <v>721</v>
      </c>
      <c r="F53" s="1" t="s">
        <v>205</v>
      </c>
      <c r="G53" s="1" t="s">
        <v>213</v>
      </c>
      <c r="H53" s="1" t="s">
        <v>722</v>
      </c>
      <c r="I53" s="1" t="s">
        <v>586</v>
      </c>
      <c r="J53" t="str">
        <f>IF(ISBLANK(VLOOKUP($C53&amp;$D53&amp;$G53,Setup!$D$2:$CX$500,COLUMNS($B53:B53)+5,FALSE)),"",VLOOKUP($C53&amp;$D53&amp;$G53,Setup!$D$2:$CX$500,COLUMNS($B53:B53)+5,FALSE))</f>
        <v>ประวัติของฉัน</v>
      </c>
      <c r="K53" t="str">
        <f>IF(ISBLANK(VLOOKUP($C53&amp;$D53&amp;$G53,Setup!$D$2:$CX$500,COLUMNS($B53:C53)+5,FALSE)),"",VLOOKUP($C53&amp;$D53&amp;$G53,Setup!$D$2:$CX$500,COLUMNS($B53:C53)+5,FALSE))</f>
        <v>ประวัติของฉัน</v>
      </c>
    </row>
    <row r="54" spans="1:11" x14ac:dyDescent="0.25">
      <c r="A54" t="s">
        <v>250</v>
      </c>
      <c r="B54" t="s">
        <v>156</v>
      </c>
      <c r="C54" s="1" t="s">
        <v>19</v>
      </c>
      <c r="D54" s="1" t="s">
        <v>212</v>
      </c>
      <c r="E54" s="1" t="s">
        <v>723</v>
      </c>
      <c r="F54" s="1" t="s">
        <v>205</v>
      </c>
      <c r="G54" s="1" t="s">
        <v>29</v>
      </c>
      <c r="H54" s="1" t="s">
        <v>724</v>
      </c>
      <c r="I54" s="1" t="s">
        <v>586</v>
      </c>
      <c r="J54" t="str">
        <f>IF(ISBLANK(VLOOKUP($C54&amp;$D54&amp;$G54,Setup!$D$2:$CX$500,COLUMNS($B54:B54)+5,FALSE)),"",VLOOKUP($C54&amp;$D54&amp;$G54,Setup!$D$2:$CX$500,COLUMNS($B54:B54)+5,FALSE))</f>
        <v>My Profile</v>
      </c>
      <c r="K54" t="str">
        <f>IF(ISBLANK(VLOOKUP($C54&amp;$D54&amp;$G54,Setup!$D$2:$CX$500,COLUMNS($B54:C54)+5,FALSE)),"",VLOOKUP($C54&amp;$D54&amp;$G54,Setup!$D$2:$CX$500,COLUMNS($B54:C54)+5,FALSE))</f>
        <v>My Profile</v>
      </c>
    </row>
    <row r="55" spans="1:11" x14ac:dyDescent="0.25">
      <c r="A55" t="s">
        <v>250</v>
      </c>
      <c r="B55" t="s">
        <v>156</v>
      </c>
      <c r="C55" s="1" t="s">
        <v>19</v>
      </c>
      <c r="D55" s="1" t="s">
        <v>212</v>
      </c>
      <c r="E55" s="1" t="s">
        <v>723</v>
      </c>
      <c r="F55" s="1" t="s">
        <v>205</v>
      </c>
      <c r="G55" s="1" t="s">
        <v>213</v>
      </c>
      <c r="H55" s="1" t="s">
        <v>724</v>
      </c>
      <c r="I55" s="1" t="s">
        <v>586</v>
      </c>
      <c r="J55" t="str">
        <f>IF(ISBLANK(VLOOKUP($C55&amp;$D55&amp;$G55,Setup!$D$2:$CX$500,COLUMNS($B55:B55)+5,FALSE)),"",VLOOKUP($C55&amp;$D55&amp;$G55,Setup!$D$2:$CX$500,COLUMNS($B55:B55)+5,FALSE))</f>
        <v>ประวัติของฉัน</v>
      </c>
      <c r="K55" t="str">
        <f>IF(ISBLANK(VLOOKUP($C55&amp;$D55&amp;$G55,Setup!$D$2:$CX$500,COLUMNS($B55:C55)+5,FALSE)),"",VLOOKUP($C55&amp;$D55&amp;$G55,Setup!$D$2:$CX$500,COLUMNS($B55:C55)+5,FALSE))</f>
        <v>ประวัติของฉัน</v>
      </c>
    </row>
    <row r="56" spans="1:11" x14ac:dyDescent="0.25">
      <c r="A56" t="s">
        <v>250</v>
      </c>
      <c r="B56" t="s">
        <v>156</v>
      </c>
      <c r="C56" s="1" t="s">
        <v>21</v>
      </c>
      <c r="D56" s="1" t="s">
        <v>214</v>
      </c>
      <c r="E56" s="1" t="s">
        <v>725</v>
      </c>
      <c r="F56" s="1" t="s">
        <v>215</v>
      </c>
      <c r="G56" s="1" t="s">
        <v>29</v>
      </c>
      <c r="H56" s="1" t="s">
        <v>726</v>
      </c>
      <c r="I56" s="1" t="s">
        <v>603</v>
      </c>
      <c r="J56" t="str">
        <f>IF(ISBLANK(VLOOKUP($C56&amp;$D56&amp;$G56,Setup!$D$2:$CX$500,COLUMNS($B56:B56)+5,FALSE)),"",VLOOKUP($C56&amp;$D56&amp;$G56,Setup!$D$2:$CX$500,COLUMNS($B56:B56)+5,FALSE))</f>
        <v>My Profile</v>
      </c>
      <c r="K56" t="str">
        <f>IF(ISBLANK(VLOOKUP($C56&amp;$D56&amp;$G56,Setup!$D$2:$CX$500,COLUMNS($B56:C56)+5,FALSE)),"",VLOOKUP($C56&amp;$D56&amp;$G56,Setup!$D$2:$CX$500,COLUMNS($B56:C56)+5,FALSE))</f>
        <v>My Profile</v>
      </c>
    </row>
    <row r="57" spans="1:11" x14ac:dyDescent="0.25">
      <c r="A57" t="s">
        <v>250</v>
      </c>
      <c r="B57" t="s">
        <v>156</v>
      </c>
      <c r="C57" s="1" t="s">
        <v>21</v>
      </c>
      <c r="D57" s="1" t="s">
        <v>216</v>
      </c>
      <c r="E57" s="1" t="s">
        <v>727</v>
      </c>
      <c r="F57" s="1" t="s">
        <v>215</v>
      </c>
      <c r="G57" s="1" t="s">
        <v>29</v>
      </c>
      <c r="H57" s="1" t="s">
        <v>728</v>
      </c>
      <c r="I57" s="1" t="s">
        <v>603</v>
      </c>
      <c r="J57" t="str">
        <f>IF(ISBLANK(VLOOKUP($C57&amp;$D57&amp;$G57,Setup!$D$2:$CX$500,COLUMNS($B57:B57)+5,FALSE)),"",VLOOKUP($C57&amp;$D57&amp;$G57,Setup!$D$2:$CX$500,COLUMNS($B57:B57)+5,FALSE))</f>
        <v>My Profile</v>
      </c>
      <c r="K57" t="str">
        <f>IF(ISBLANK(VLOOKUP($C57&amp;$D57&amp;$G57,Setup!$D$2:$CX$500,COLUMNS($B57:C57)+5,FALSE)),"",VLOOKUP($C57&amp;$D57&amp;$G57,Setup!$D$2:$CX$500,COLUMNS($B57:C57)+5,FALSE))</f>
        <v>My Profile</v>
      </c>
    </row>
    <row r="58" spans="1:11" x14ac:dyDescent="0.25">
      <c r="A58" t="s">
        <v>250</v>
      </c>
      <c r="B58" t="s">
        <v>156</v>
      </c>
      <c r="C58" s="1" t="s">
        <v>21</v>
      </c>
      <c r="D58" s="1" t="s">
        <v>217</v>
      </c>
      <c r="E58" s="1" t="s">
        <v>729</v>
      </c>
      <c r="F58" s="1" t="s">
        <v>215</v>
      </c>
      <c r="G58" s="1" t="s">
        <v>29</v>
      </c>
      <c r="H58" s="1" t="s">
        <v>730</v>
      </c>
      <c r="I58" s="1" t="s">
        <v>603</v>
      </c>
      <c r="J58" t="str">
        <f>IF(ISBLANK(VLOOKUP($C58&amp;$D58&amp;$G58,Setup!$D$2:$CX$500,COLUMNS($B58:B58)+5,FALSE)),"",VLOOKUP($C58&amp;$D58&amp;$G58,Setup!$D$2:$CX$500,COLUMNS($B58:B58)+5,FALSE))</f>
        <v>My Profile</v>
      </c>
      <c r="K58" t="str">
        <f>IF(ISBLANK(VLOOKUP($C58&amp;$D58&amp;$G58,Setup!$D$2:$CX$500,COLUMNS($B58:C58)+5,FALSE)),"",VLOOKUP($C58&amp;$D58&amp;$G58,Setup!$D$2:$CX$500,COLUMNS($B58:C58)+5,FALSE))</f>
        <v>My Profile</v>
      </c>
    </row>
    <row r="59" spans="1:11" x14ac:dyDescent="0.25">
      <c r="A59" t="s">
        <v>250</v>
      </c>
      <c r="B59" t="s">
        <v>156</v>
      </c>
      <c r="C59" s="1" t="s">
        <v>21</v>
      </c>
      <c r="D59" s="1" t="s">
        <v>218</v>
      </c>
      <c r="E59" s="1" t="s">
        <v>731</v>
      </c>
      <c r="F59" s="1" t="s">
        <v>215</v>
      </c>
      <c r="G59" s="1" t="s">
        <v>29</v>
      </c>
      <c r="H59" s="1" t="s">
        <v>732</v>
      </c>
      <c r="I59" s="1" t="s">
        <v>603</v>
      </c>
      <c r="J59" t="str">
        <f>IF(ISBLANK(VLOOKUP($C59&amp;$D59&amp;$G59,Setup!$D$2:$CX$500,COLUMNS($B59:B59)+5,FALSE)),"",VLOOKUP($C59&amp;$D59&amp;$G59,Setup!$D$2:$CX$500,COLUMNS($B59:B59)+5,FALSE))</f>
        <v>My Profile</v>
      </c>
      <c r="K59" t="str">
        <f>IF(ISBLANK(VLOOKUP($C59&amp;$D59&amp;$G59,Setup!$D$2:$CX$500,COLUMNS($B59:C59)+5,FALSE)),"",VLOOKUP($C59&amp;$D59&amp;$G59,Setup!$D$2:$CX$500,COLUMNS($B59:C59)+5,FALSE))</f>
        <v>My Profile</v>
      </c>
    </row>
    <row r="60" spans="1:11" x14ac:dyDescent="0.25">
      <c r="A60" t="s">
        <v>250</v>
      </c>
      <c r="B60" t="s">
        <v>156</v>
      </c>
      <c r="C60" s="1" t="s">
        <v>21</v>
      </c>
      <c r="D60" s="1" t="s">
        <v>219</v>
      </c>
      <c r="E60" s="1" t="s">
        <v>733</v>
      </c>
      <c r="F60" s="1" t="s">
        <v>215</v>
      </c>
      <c r="G60" s="1" t="s">
        <v>29</v>
      </c>
      <c r="H60" s="1" t="s">
        <v>734</v>
      </c>
      <c r="I60" s="1" t="s">
        <v>603</v>
      </c>
      <c r="J60" t="str">
        <f>IF(ISBLANK(VLOOKUP($C60&amp;$D60&amp;$G60,Setup!$D$2:$CX$500,COLUMNS($B60:B60)+5,FALSE)),"",VLOOKUP($C60&amp;$D60&amp;$G60,Setup!$D$2:$CX$500,COLUMNS($B60:B60)+5,FALSE))</f>
        <v>My Profile</v>
      </c>
      <c r="K60" t="str">
        <f>IF(ISBLANK(VLOOKUP($C60&amp;$D60&amp;$G60,Setup!$D$2:$CX$500,COLUMNS($B60:C60)+5,FALSE)),"",VLOOKUP($C60&amp;$D60&amp;$G60,Setup!$D$2:$CX$500,COLUMNS($B60:C60)+5,FALSE))</f>
        <v>My Profile</v>
      </c>
    </row>
    <row r="61" spans="1:11" x14ac:dyDescent="0.25">
      <c r="A61" t="s">
        <v>250</v>
      </c>
      <c r="B61" t="s">
        <v>156</v>
      </c>
      <c r="C61" s="1" t="s">
        <v>23</v>
      </c>
      <c r="D61" s="1" t="s">
        <v>220</v>
      </c>
      <c r="E61" s="1" t="s">
        <v>735</v>
      </c>
      <c r="F61" s="1" t="s">
        <v>221</v>
      </c>
      <c r="G61" s="1" t="s">
        <v>29</v>
      </c>
      <c r="H61" s="1" t="s">
        <v>736</v>
      </c>
      <c r="I61" s="1" t="s">
        <v>614</v>
      </c>
      <c r="J61" t="str">
        <f>IF(ISBLANK(VLOOKUP($C61&amp;$D61&amp;$G61,Setup!$D$2:$CX$500,COLUMNS($B61:B61)+5,FALSE)),"",VLOOKUP($C61&amp;$D61&amp;$G61,Setup!$D$2:$CX$500,COLUMNS($B61:B61)+5,FALSE))</f>
        <v>My Profile</v>
      </c>
      <c r="K61" t="str">
        <f>IF(ISBLANK(VLOOKUP($C61&amp;$D61&amp;$G61,Setup!$D$2:$CX$500,COLUMNS($B61:C61)+5,FALSE)),"",VLOOKUP($C61&amp;$D61&amp;$G61,Setup!$D$2:$CX$500,COLUMNS($B61:C61)+5,FALSE))</f>
        <v>My Profile</v>
      </c>
    </row>
    <row r="62" spans="1:11" x14ac:dyDescent="0.25">
      <c r="A62" t="s">
        <v>250</v>
      </c>
      <c r="B62" t="s">
        <v>156</v>
      </c>
      <c r="C62" s="1" t="s">
        <v>23</v>
      </c>
      <c r="D62" s="1" t="s">
        <v>220</v>
      </c>
      <c r="E62" s="1" t="s">
        <v>735</v>
      </c>
      <c r="F62" s="1" t="s">
        <v>221</v>
      </c>
      <c r="G62" s="1" t="s">
        <v>226</v>
      </c>
      <c r="H62" s="1" t="s">
        <v>736</v>
      </c>
      <c r="I62" s="1" t="s">
        <v>614</v>
      </c>
      <c r="J62" t="str">
        <f>IF(ISBLANK(VLOOKUP($C62&amp;$D62&amp;$G62,Setup!$D$2:$CX$500,COLUMNS($B62:B62)+5,FALSE)),"",VLOOKUP($C62&amp;$D62&amp;$G62,Setup!$D$2:$CX$500,COLUMNS($B62:B62)+5,FALSE))</f>
        <v>Mi perfil</v>
      </c>
      <c r="K62" t="str">
        <f>IF(ISBLANK(VLOOKUP($C62&amp;$D62&amp;$G62,Setup!$D$2:$CX$500,COLUMNS($B62:C62)+5,FALSE)),"",VLOOKUP($C62&amp;$D62&amp;$G62,Setup!$D$2:$CX$500,COLUMNS($B62:C62)+5,FALSE))</f>
        <v>Mi Perfil</v>
      </c>
    </row>
    <row r="63" spans="1:11" x14ac:dyDescent="0.25">
      <c r="A63" t="s">
        <v>250</v>
      </c>
      <c r="B63" t="s">
        <v>156</v>
      </c>
      <c r="C63" s="1" t="s">
        <v>23</v>
      </c>
      <c r="D63" s="1" t="s">
        <v>222</v>
      </c>
      <c r="E63" s="1" t="s">
        <v>737</v>
      </c>
      <c r="F63" s="1" t="s">
        <v>221</v>
      </c>
      <c r="G63" s="1" t="s">
        <v>29</v>
      </c>
      <c r="H63" s="1" t="s">
        <v>738</v>
      </c>
      <c r="I63" s="1" t="s">
        <v>614</v>
      </c>
      <c r="J63" t="str">
        <f>IF(ISBLANK(VLOOKUP($C63&amp;$D63&amp;$G63,Setup!$D$2:$CX$500,COLUMNS($B63:B63)+5,FALSE)),"",VLOOKUP($C63&amp;$D63&amp;$G63,Setup!$D$2:$CX$500,COLUMNS($B63:B63)+5,FALSE))</f>
        <v>My Profile</v>
      </c>
      <c r="K63" t="str">
        <f>IF(ISBLANK(VLOOKUP($C63&amp;$D63&amp;$G63,Setup!$D$2:$CX$500,COLUMNS($B63:C63)+5,FALSE)),"",VLOOKUP($C63&amp;$D63&amp;$G63,Setup!$D$2:$CX$500,COLUMNS($B63:C63)+5,FALSE))</f>
        <v>My Profile</v>
      </c>
    </row>
    <row r="64" spans="1:11" x14ac:dyDescent="0.25">
      <c r="A64" t="s">
        <v>250</v>
      </c>
      <c r="B64" t="s">
        <v>156</v>
      </c>
      <c r="C64" s="1" t="s">
        <v>23</v>
      </c>
      <c r="D64" s="1" t="s">
        <v>222</v>
      </c>
      <c r="E64" s="1" t="s">
        <v>737</v>
      </c>
      <c r="F64" s="1" t="s">
        <v>221</v>
      </c>
      <c r="G64" s="1" t="s">
        <v>226</v>
      </c>
      <c r="H64" s="1" t="s">
        <v>738</v>
      </c>
      <c r="I64" s="1" t="s">
        <v>614</v>
      </c>
      <c r="J64" t="str">
        <f>IF(ISBLANK(VLOOKUP($C64&amp;$D64&amp;$G64,Setup!$D$2:$CX$500,COLUMNS($B64:B64)+5,FALSE)),"",VLOOKUP($C64&amp;$D64&amp;$G64,Setup!$D$2:$CX$500,COLUMNS($B64:B64)+5,FALSE))</f>
        <v>Mi perfil</v>
      </c>
      <c r="K64" t="str">
        <f>IF(ISBLANK(VLOOKUP($C64&amp;$D64&amp;$G64,Setup!$D$2:$CX$500,COLUMNS($B64:C64)+5,FALSE)),"",VLOOKUP($C64&amp;$D64&amp;$G64,Setup!$D$2:$CX$500,COLUMNS($B64:C64)+5,FALSE))</f>
        <v>Mi Perfil</v>
      </c>
    </row>
    <row r="65" spans="1:11" x14ac:dyDescent="0.25">
      <c r="A65" t="s">
        <v>250</v>
      </c>
      <c r="B65" t="s">
        <v>156</v>
      </c>
      <c r="C65" s="1" t="s">
        <v>23</v>
      </c>
      <c r="D65" s="1" t="s">
        <v>223</v>
      </c>
      <c r="E65" s="1" t="s">
        <v>739</v>
      </c>
      <c r="F65" s="1" t="s">
        <v>221</v>
      </c>
      <c r="G65" s="1" t="s">
        <v>29</v>
      </c>
      <c r="H65" s="1" t="s">
        <v>740</v>
      </c>
      <c r="I65" s="1" t="s">
        <v>614</v>
      </c>
      <c r="J65" t="str">
        <f>IF(ISBLANK(VLOOKUP($C65&amp;$D65&amp;$G65,Setup!$D$2:$CX$500,COLUMNS($B65:B65)+5,FALSE)),"",VLOOKUP($C65&amp;$D65&amp;$G65,Setup!$D$2:$CX$500,COLUMNS($B65:B65)+5,FALSE))</f>
        <v>My Profile</v>
      </c>
      <c r="K65" t="str">
        <f>IF(ISBLANK(VLOOKUP($C65&amp;$D65&amp;$G65,Setup!$D$2:$CX$500,COLUMNS($B65:C65)+5,FALSE)),"",VLOOKUP($C65&amp;$D65&amp;$G65,Setup!$D$2:$CX$500,COLUMNS($B65:C65)+5,FALSE))</f>
        <v>My Profile</v>
      </c>
    </row>
    <row r="66" spans="1:11" x14ac:dyDescent="0.25">
      <c r="A66" t="s">
        <v>250</v>
      </c>
      <c r="B66" t="s">
        <v>156</v>
      </c>
      <c r="C66" s="1" t="s">
        <v>23</v>
      </c>
      <c r="D66" s="1" t="s">
        <v>223</v>
      </c>
      <c r="E66" s="1" t="s">
        <v>739</v>
      </c>
      <c r="F66" s="1" t="s">
        <v>221</v>
      </c>
      <c r="G66" s="1" t="s">
        <v>226</v>
      </c>
      <c r="H66" s="1" t="s">
        <v>740</v>
      </c>
      <c r="I66" s="1" t="s">
        <v>614</v>
      </c>
      <c r="J66" t="str">
        <f>IF(ISBLANK(VLOOKUP($C66&amp;$D66&amp;$G66,Setup!$D$2:$CX$500,COLUMNS($B66:B66)+5,FALSE)),"",VLOOKUP($C66&amp;$D66&amp;$G66,Setup!$D$2:$CX$500,COLUMNS($B66:B66)+5,FALSE))</f>
        <v>Mi perfil</v>
      </c>
      <c r="K66" t="str">
        <f>IF(ISBLANK(VLOOKUP($C66&amp;$D66&amp;$G66,Setup!$D$2:$CX$500,COLUMNS($B66:C66)+5,FALSE)),"",VLOOKUP($C66&amp;$D66&amp;$G66,Setup!$D$2:$CX$500,COLUMNS($B66:C66)+5,FALSE))</f>
        <v>Mi Perfil</v>
      </c>
    </row>
    <row r="67" spans="1:11" x14ac:dyDescent="0.25">
      <c r="A67" t="s">
        <v>250</v>
      </c>
      <c r="B67" t="s">
        <v>156</v>
      </c>
      <c r="C67" s="1" t="s">
        <v>23</v>
      </c>
      <c r="D67" s="1" t="s">
        <v>224</v>
      </c>
      <c r="E67" s="1" t="s">
        <v>741</v>
      </c>
      <c r="F67" s="1" t="s">
        <v>221</v>
      </c>
      <c r="G67" s="1" t="s">
        <v>29</v>
      </c>
      <c r="H67" s="1" t="s">
        <v>742</v>
      </c>
      <c r="I67" s="1" t="s">
        <v>614</v>
      </c>
      <c r="J67" t="str">
        <f>IF(ISBLANK(VLOOKUP($C67&amp;$D67&amp;$G67,Setup!$D$2:$CX$500,COLUMNS($B67:B67)+5,FALSE)),"",VLOOKUP($C67&amp;$D67&amp;$G67,Setup!$D$2:$CX$500,COLUMNS($B67:B67)+5,FALSE))</f>
        <v>My Profile</v>
      </c>
      <c r="K67" t="str">
        <f>IF(ISBLANK(VLOOKUP($C67&amp;$D67&amp;$G67,Setup!$D$2:$CX$500,COLUMNS($B67:C67)+5,FALSE)),"",VLOOKUP($C67&amp;$D67&amp;$G67,Setup!$D$2:$CX$500,COLUMNS($B67:C67)+5,FALSE))</f>
        <v>My Profile</v>
      </c>
    </row>
    <row r="68" spans="1:11" x14ac:dyDescent="0.25">
      <c r="A68" t="s">
        <v>250</v>
      </c>
      <c r="B68" t="s">
        <v>156</v>
      </c>
      <c r="C68" s="1" t="s">
        <v>23</v>
      </c>
      <c r="D68" s="1" t="s">
        <v>224</v>
      </c>
      <c r="E68" s="1" t="s">
        <v>743</v>
      </c>
      <c r="F68" s="1" t="s">
        <v>221</v>
      </c>
      <c r="G68" s="1" t="s">
        <v>226</v>
      </c>
      <c r="H68" s="1" t="s">
        <v>742</v>
      </c>
      <c r="I68" s="1" t="s">
        <v>614</v>
      </c>
      <c r="J68" t="str">
        <f>IF(ISBLANK(VLOOKUP($C68&amp;$D68&amp;$G68,Setup!$D$2:$CX$500,COLUMNS($B68:B68)+5,FALSE)),"",VLOOKUP($C68&amp;$D68&amp;$G68,Setup!$D$2:$CX$500,COLUMNS($B68:B68)+5,FALSE))</f>
        <v>Mi perfil</v>
      </c>
      <c r="K68" t="str">
        <f>IF(ISBLANK(VLOOKUP($C68&amp;$D68&amp;$G68,Setup!$D$2:$CX$500,COLUMNS($B68:C68)+5,FALSE)),"",VLOOKUP($C68&amp;$D68&amp;$G68,Setup!$D$2:$CX$500,COLUMNS($B68:C68)+5,FALSE))</f>
        <v>Mi Perfil</v>
      </c>
    </row>
    <row r="69" spans="1:11" x14ac:dyDescent="0.25">
      <c r="A69" t="s">
        <v>250</v>
      </c>
      <c r="B69" t="s">
        <v>156</v>
      </c>
      <c r="C69" s="1" t="s">
        <v>23</v>
      </c>
      <c r="D69" s="1" t="s">
        <v>225</v>
      </c>
      <c r="E69" s="1" t="s">
        <v>744</v>
      </c>
      <c r="F69" s="1" t="s">
        <v>221</v>
      </c>
      <c r="G69" s="1" t="s">
        <v>29</v>
      </c>
      <c r="H69" s="1" t="s">
        <v>745</v>
      </c>
      <c r="I69" s="1" t="s">
        <v>614</v>
      </c>
      <c r="J69" t="str">
        <f>IF(ISBLANK(VLOOKUP($C69&amp;$D69&amp;$G69,Setup!$D$2:$CX$500,COLUMNS($B69:B69)+5,FALSE)),"",VLOOKUP($C69&amp;$D69&amp;$G69,Setup!$D$2:$CX$500,COLUMNS($B69:B69)+5,FALSE))</f>
        <v>My Profile</v>
      </c>
      <c r="K69" t="str">
        <f>IF(ISBLANK(VLOOKUP($C69&amp;$D69&amp;$G69,Setup!$D$2:$CX$500,COLUMNS($B69:C69)+5,FALSE)),"",VLOOKUP($C69&amp;$D69&amp;$G69,Setup!$D$2:$CX$500,COLUMNS($B69:C69)+5,FALSE))</f>
        <v>My Profile</v>
      </c>
    </row>
    <row r="70" spans="1:11" x14ac:dyDescent="0.25">
      <c r="A70" t="s">
        <v>250</v>
      </c>
      <c r="B70" t="s">
        <v>156</v>
      </c>
      <c r="C70" s="5" t="s">
        <v>23</v>
      </c>
      <c r="D70" s="5" t="s">
        <v>225</v>
      </c>
      <c r="E70" s="6" t="s">
        <v>746</v>
      </c>
      <c r="F70" s="5" t="s">
        <v>221</v>
      </c>
      <c r="G70" s="5" t="s">
        <v>226</v>
      </c>
      <c r="H70" s="6" t="s">
        <v>745</v>
      </c>
      <c r="I70" s="6" t="s">
        <v>614</v>
      </c>
      <c r="J70" t="str">
        <f>IF(ISBLANK(VLOOKUP($C70&amp;$D70&amp;$G70,Setup!$D$2:$CX$500,COLUMNS($B70:B70)+5,FALSE)),"",VLOOKUP($C70&amp;$D70&amp;$G70,Setup!$D$2:$CX$500,COLUMNS($B70:B70)+5,FALSE))</f>
        <v>Mi perfil</v>
      </c>
      <c r="K70" t="str">
        <f>IF(ISBLANK(VLOOKUP($C70&amp;$D70&amp;$G70,Setup!$D$2:$CX$500,COLUMNS($B70:C70)+5,FALSE)),"",VLOOKUP($C70&amp;$D70&amp;$G70,Setup!$D$2:$CX$500,COLUMNS($B70:C70)+5,FALSE))</f>
        <v>Mi Perfil</v>
      </c>
    </row>
    <row r="71" spans="1:11" x14ac:dyDescent="0.25">
      <c r="A71" t="s">
        <v>250</v>
      </c>
      <c r="B71" t="s">
        <v>156</v>
      </c>
      <c r="C71" s="5" t="s">
        <v>24</v>
      </c>
      <c r="D71" s="5" t="s">
        <v>227</v>
      </c>
      <c r="E71" s="6" t="s">
        <v>747</v>
      </c>
      <c r="F71" s="5" t="s">
        <v>228</v>
      </c>
      <c r="G71" s="5" t="s">
        <v>194</v>
      </c>
      <c r="H71" s="6" t="s">
        <v>748</v>
      </c>
      <c r="I71" s="6" t="s">
        <v>626</v>
      </c>
      <c r="J71" t="str">
        <f>IF(ISBLANK(VLOOKUP($C71&amp;$D71&amp;$G71,Setup!$D$2:$CX$500,COLUMNS($B71:B71)+5,FALSE)),"",VLOOKUP($C71&amp;$D71&amp;$G71,Setup!$D$2:$CX$500,COLUMNS($B71:B71)+5,FALSE))</f>
        <v>您的常用設定</v>
      </c>
      <c r="K71" t="str">
        <f>IF(ISBLANK(VLOOKUP($C71&amp;$D71&amp;$G71,Setup!$D$2:$CX$500,COLUMNS($B71:C71)+5,FALSE)),"",VLOOKUP($C71&amp;$D71&amp;$G71,Setup!$D$2:$CX$500,COLUMNS($B71:C71)+5,FALSE))</f>
        <v>您的常用設定</v>
      </c>
    </row>
    <row r="72" spans="1:11" x14ac:dyDescent="0.25">
      <c r="A72" t="s">
        <v>250</v>
      </c>
      <c r="B72" t="s">
        <v>156</v>
      </c>
      <c r="C72" s="5" t="s">
        <v>24</v>
      </c>
      <c r="D72" s="5" t="s">
        <v>230</v>
      </c>
      <c r="E72" s="6" t="s">
        <v>749</v>
      </c>
      <c r="F72" s="5" t="s">
        <v>228</v>
      </c>
      <c r="G72" s="5" t="s">
        <v>194</v>
      </c>
      <c r="H72" s="6" t="s">
        <v>750</v>
      </c>
      <c r="I72" s="6" t="s">
        <v>626</v>
      </c>
      <c r="J72" t="str">
        <f>IF(ISBLANK(VLOOKUP($C72&amp;$D72&amp;$G72,Setup!$D$2:$CX$500,COLUMNS($B72:B72)+5,FALSE)),"",VLOOKUP($C72&amp;$D72&amp;$G72,Setup!$D$2:$CX$500,COLUMNS($B72:B72)+5,FALSE))</f>
        <v>您的常用設定</v>
      </c>
      <c r="K72" t="str">
        <f>IF(ISBLANK(VLOOKUP($C72&amp;$D72&amp;$G72,Setup!$D$2:$CX$500,COLUMNS($B72:C72)+5,FALSE)),"",VLOOKUP($C72&amp;$D72&amp;$G72,Setup!$D$2:$CX$500,COLUMNS($B72:C72)+5,FALSE))</f>
        <v>您的常用設定</v>
      </c>
    </row>
    <row r="73" spans="1:11" x14ac:dyDescent="0.25">
      <c r="A73" t="s">
        <v>250</v>
      </c>
      <c r="B73" t="s">
        <v>156</v>
      </c>
      <c r="C73" s="5" t="s">
        <v>24</v>
      </c>
      <c r="D73" s="5" t="s">
        <v>229</v>
      </c>
      <c r="E73" s="6" t="s">
        <v>751</v>
      </c>
      <c r="F73" s="5" t="s">
        <v>228</v>
      </c>
      <c r="G73" s="5" t="s">
        <v>194</v>
      </c>
      <c r="H73" s="6" t="s">
        <v>752</v>
      </c>
      <c r="I73" s="6" t="s">
        <v>626</v>
      </c>
      <c r="J73" t="str">
        <f>IF(ISBLANK(VLOOKUP($C73&amp;$D73&amp;$G73,Setup!$D$2:$CX$500,COLUMNS($B73:B73)+5,FALSE)),"",VLOOKUP($C73&amp;$D73&amp;$G73,Setup!$D$2:$CX$500,COLUMNS($B73:B73)+5,FALSE))</f>
        <v>您的常用設定</v>
      </c>
      <c r="K73" t="str">
        <f>IF(ISBLANK(VLOOKUP($C73&amp;$D73&amp;$G73,Setup!$D$2:$CX$500,COLUMNS($B73:C73)+5,FALSE)),"",VLOOKUP($C73&amp;$D73&amp;$G73,Setup!$D$2:$CX$500,COLUMNS($B73:C73)+5,FALSE))</f>
        <v>您的常用設定</v>
      </c>
    </row>
    <row r="74" spans="1:11" x14ac:dyDescent="0.25">
      <c r="A74" t="s">
        <v>250</v>
      </c>
      <c r="B74" t="s">
        <v>156</v>
      </c>
      <c r="C74" s="5" t="s">
        <v>24</v>
      </c>
      <c r="D74" s="5" t="s">
        <v>232</v>
      </c>
      <c r="E74" s="6" t="s">
        <v>753</v>
      </c>
      <c r="F74" s="5" t="s">
        <v>228</v>
      </c>
      <c r="G74" s="5" t="s">
        <v>194</v>
      </c>
      <c r="H74" s="6" t="s">
        <v>754</v>
      </c>
      <c r="I74" s="6" t="s">
        <v>626</v>
      </c>
      <c r="J74" t="str">
        <f>IF(ISBLANK(VLOOKUP($C74&amp;$D74&amp;$G74,Setup!$D$2:$CX$500,COLUMNS($B74:B74)+5,FALSE)),"",VLOOKUP($C74&amp;$D74&amp;$G74,Setup!$D$2:$CX$500,COLUMNS($B74:B74)+5,FALSE))</f>
        <v>您的常用設定</v>
      </c>
      <c r="K74" t="str">
        <f>IF(ISBLANK(VLOOKUP($C74&amp;$D74&amp;$G74,Setup!$D$2:$CX$500,COLUMNS($B74:C74)+5,FALSE)),"",VLOOKUP($C74&amp;$D74&amp;$G74,Setup!$D$2:$CX$500,COLUMNS($B74:C74)+5,FALSE))</f>
        <v>您的常用設定</v>
      </c>
    </row>
    <row r="75" spans="1:11" x14ac:dyDescent="0.25">
      <c r="A75" t="s">
        <v>250</v>
      </c>
      <c r="B75" t="s">
        <v>156</v>
      </c>
      <c r="C75" s="5" t="s">
        <v>24</v>
      </c>
      <c r="D75" s="5" t="s">
        <v>231</v>
      </c>
      <c r="E75" s="6" t="s">
        <v>755</v>
      </c>
      <c r="F75" s="5" t="s">
        <v>228</v>
      </c>
      <c r="G75" s="5" t="s">
        <v>194</v>
      </c>
      <c r="H75" s="6" t="s">
        <v>756</v>
      </c>
      <c r="I75" s="6" t="s">
        <v>626</v>
      </c>
      <c r="J75" t="str">
        <f>IF(ISBLANK(VLOOKUP($C75&amp;$D75&amp;$G75,Setup!$D$2:$CX$500,COLUMNS($B75:B75)+5,FALSE)),"",VLOOKUP($C75&amp;$D75&amp;$G75,Setup!$D$2:$CX$500,COLUMNS($B75:B75)+5,FALSE))</f>
        <v>您的常用設定</v>
      </c>
      <c r="K75" t="str">
        <f>IF(ISBLANK(VLOOKUP($C75&amp;$D75&amp;$G75,Setup!$D$2:$CX$500,COLUMNS($B75:C75)+5,FALSE)),"",VLOOKUP($C75&amp;$D75&amp;$G75,Setup!$D$2:$CX$500,COLUMNS($B75:C75)+5,FALSE))</f>
        <v>您的常用設定</v>
      </c>
    </row>
    <row r="76" spans="1:11" x14ac:dyDescent="0.25">
      <c r="A76" t="s">
        <v>250</v>
      </c>
      <c r="B76" t="s">
        <v>156</v>
      </c>
      <c r="C76" s="5" t="s">
        <v>25</v>
      </c>
      <c r="D76" s="5" t="s">
        <v>239</v>
      </c>
      <c r="E76" s="6" t="s">
        <v>757</v>
      </c>
      <c r="F76" s="5" t="s">
        <v>234</v>
      </c>
      <c r="G76" s="5" t="s">
        <v>29</v>
      </c>
      <c r="H76" s="6" t="s">
        <v>758</v>
      </c>
      <c r="I76" s="6" t="s">
        <v>497</v>
      </c>
      <c r="J76" t="str">
        <f>IF(ISBLANK(VLOOKUP($C76&amp;$D76&amp;$G76,Setup!$D$2:$CX$500,COLUMNS($B76:B76)+5,FALSE)),"",VLOOKUP($C76&amp;$D76&amp;$G76,Setup!$D$2:$CX$500,COLUMNS($B76:B76)+5,FALSE))</f>
        <v>My Profile</v>
      </c>
      <c r="K76" t="str">
        <f>IF(ISBLANK(VLOOKUP($C76&amp;$D76&amp;$G76,Setup!$D$2:$CX$500,COLUMNS($B76:C76)+5,FALSE)),"",VLOOKUP($C76&amp;$D76&amp;$G76,Setup!$D$2:$CX$500,COLUMNS($B76:C76)+5,FALSE))</f>
        <v>My Profile</v>
      </c>
    </row>
    <row r="77" spans="1:11" x14ac:dyDescent="0.25">
      <c r="A77" t="s">
        <v>250</v>
      </c>
      <c r="B77" t="s">
        <v>156</v>
      </c>
      <c r="C77" s="5" t="s">
        <v>25</v>
      </c>
      <c r="D77" s="5" t="s">
        <v>240</v>
      </c>
      <c r="E77" s="6" t="s">
        <v>759</v>
      </c>
      <c r="F77" s="5" t="s">
        <v>234</v>
      </c>
      <c r="G77" s="5" t="s">
        <v>29</v>
      </c>
      <c r="H77" s="6" t="s">
        <v>760</v>
      </c>
      <c r="I77" s="6" t="s">
        <v>497</v>
      </c>
      <c r="J77" t="str">
        <f>IF(ISBLANK(VLOOKUP($C77&amp;$D77&amp;$G77,Setup!$D$2:$CX$500,COLUMNS($B77:B77)+5,FALSE)),"",VLOOKUP($C77&amp;$D77&amp;$G77,Setup!$D$2:$CX$500,COLUMNS($B77:B77)+5,FALSE))</f>
        <v>My Profile</v>
      </c>
      <c r="K77" t="str">
        <f>IF(ISBLANK(VLOOKUP($C77&amp;$D77&amp;$G77,Setup!$D$2:$CX$500,COLUMNS($B77:C77)+5,FALSE)),"",VLOOKUP($C77&amp;$D77&amp;$G77,Setup!$D$2:$CX$500,COLUMNS($B77:C77)+5,FALSE))</f>
        <v>My Profile</v>
      </c>
    </row>
    <row r="78" spans="1:11" x14ac:dyDescent="0.25">
      <c r="A78" t="s">
        <v>250</v>
      </c>
      <c r="B78" t="s">
        <v>156</v>
      </c>
      <c r="C78" s="5" t="s">
        <v>25</v>
      </c>
      <c r="D78" s="5" t="s">
        <v>238</v>
      </c>
      <c r="E78" s="6" t="s">
        <v>761</v>
      </c>
      <c r="F78" s="5" t="s">
        <v>234</v>
      </c>
      <c r="G78" s="5" t="s">
        <v>29</v>
      </c>
      <c r="H78" s="6" t="s">
        <v>762</v>
      </c>
      <c r="I78" s="6" t="s">
        <v>497</v>
      </c>
      <c r="J78" t="str">
        <f>IF(ISBLANK(VLOOKUP($C78&amp;$D78&amp;$G78,Setup!$D$2:$CX$500,COLUMNS($B78:B78)+5,FALSE)),"",VLOOKUP($C78&amp;$D78&amp;$G78,Setup!$D$2:$CX$500,COLUMNS($B78:B78)+5,FALSE))</f>
        <v>My Profile</v>
      </c>
      <c r="K78" t="str">
        <f>IF(ISBLANK(VLOOKUP($C78&amp;$D78&amp;$G78,Setup!$D$2:$CX$500,COLUMNS($B78:C78)+5,FALSE)),"",VLOOKUP($C78&amp;$D78&amp;$G78,Setup!$D$2:$CX$500,COLUMNS($B78:C78)+5,FALSE))</f>
        <v>My Profile</v>
      </c>
    </row>
    <row r="79" spans="1:11" x14ac:dyDescent="0.25">
      <c r="A79" t="s">
        <v>250</v>
      </c>
      <c r="B79" t="s">
        <v>156</v>
      </c>
      <c r="C79" s="5" t="s">
        <v>25</v>
      </c>
      <c r="D79" s="5" t="s">
        <v>233</v>
      </c>
      <c r="E79" s="6" t="s">
        <v>763</v>
      </c>
      <c r="F79" s="5" t="s">
        <v>234</v>
      </c>
      <c r="G79" s="5" t="s">
        <v>29</v>
      </c>
      <c r="H79" s="6" t="s">
        <v>764</v>
      </c>
      <c r="I79" s="6" t="s">
        <v>497</v>
      </c>
      <c r="J79" t="str">
        <f>IF(ISBLANK(VLOOKUP($C79&amp;$D79&amp;$G79,Setup!$D$2:$CX$500,COLUMNS($B79:B79)+5,FALSE)),"",VLOOKUP($C79&amp;$D79&amp;$G79,Setup!$D$2:$CX$500,COLUMNS($B79:B79)+5,FALSE))</f>
        <v>My Profile</v>
      </c>
      <c r="K79" t="str">
        <f>IF(ISBLANK(VLOOKUP($C79&amp;$D79&amp;$G79,Setup!$D$2:$CX$500,COLUMNS($B79:C79)+5,FALSE)),"",VLOOKUP($C79&amp;$D79&amp;$G79,Setup!$D$2:$CX$500,COLUMNS($B79:C79)+5,FALSE))</f>
        <v>My Profile</v>
      </c>
    </row>
    <row r="80" spans="1:11" x14ac:dyDescent="0.25">
      <c r="A80" t="s">
        <v>250</v>
      </c>
      <c r="B80" t="s">
        <v>156</v>
      </c>
      <c r="C80" s="5" t="s">
        <v>25</v>
      </c>
      <c r="D80" s="5" t="s">
        <v>241</v>
      </c>
      <c r="E80" s="6" t="s">
        <v>765</v>
      </c>
      <c r="F80" s="5" t="s">
        <v>234</v>
      </c>
      <c r="G80" s="5" t="s">
        <v>29</v>
      </c>
      <c r="H80" s="6" t="s">
        <v>766</v>
      </c>
      <c r="I80" s="6" t="s">
        <v>497</v>
      </c>
      <c r="J80" t="e">
        <f>IF(ISBLANK(VLOOKUP($C80&amp;$D80&amp;$G80,Setup!$D$2:$CX$500,COLUMNS($B80:B80)+5,FALSE)),"",VLOOKUP($C80&amp;$D80&amp;$G80,Setup!$D$2:$CX$500,COLUMNS($B80:B80)+5,FALSE))</f>
        <v>#N/A</v>
      </c>
      <c r="K80" t="e">
        <f>IF(ISBLANK(VLOOKUP($C80&amp;$D80&amp;$G80,Setup!$D$2:$CX$500,COLUMNS($B80:C80)+5,FALSE)),"",VLOOKUP($C80&amp;$D80&amp;$G80,Setup!$D$2:$CX$500,COLUMNS($B80:C80)+5,FALSE))</f>
        <v>#N/A</v>
      </c>
    </row>
    <row r="81" spans="1:11" x14ac:dyDescent="0.25">
      <c r="A81" t="s">
        <v>250</v>
      </c>
      <c r="B81" t="s">
        <v>156</v>
      </c>
      <c r="C81" s="5" t="s">
        <v>25</v>
      </c>
      <c r="D81" s="5" t="s">
        <v>236</v>
      </c>
      <c r="E81" s="6" t="s">
        <v>767</v>
      </c>
      <c r="F81" s="5" t="s">
        <v>234</v>
      </c>
      <c r="G81" s="5" t="s">
        <v>29</v>
      </c>
      <c r="H81" s="6" t="s">
        <v>768</v>
      </c>
      <c r="I81" s="6" t="s">
        <v>497</v>
      </c>
      <c r="J81" t="str">
        <f>IF(ISBLANK(VLOOKUP($C81&amp;$D81&amp;$G81,Setup!$D$2:$CX$500,COLUMNS($B81:B81)+5,FALSE)),"",VLOOKUP($C81&amp;$D81&amp;$G81,Setup!$D$2:$CX$500,COLUMNS($B81:B81)+5,FALSE))</f>
        <v>My Profile</v>
      </c>
      <c r="K81" t="str">
        <f>IF(ISBLANK(VLOOKUP($C81&amp;$D81&amp;$G81,Setup!$D$2:$CX$500,COLUMNS($B81:C81)+5,FALSE)),"",VLOOKUP($C81&amp;$D81&amp;$G81,Setup!$D$2:$CX$500,COLUMNS($B81:C81)+5,FALSE))</f>
        <v>My Profile</v>
      </c>
    </row>
    <row r="82" spans="1:11" x14ac:dyDescent="0.25">
      <c r="A82" t="s">
        <v>250</v>
      </c>
      <c r="B82" t="s">
        <v>156</v>
      </c>
      <c r="C82" s="5" t="s">
        <v>25</v>
      </c>
      <c r="D82" s="5" t="s">
        <v>237</v>
      </c>
      <c r="E82" s="6" t="s">
        <v>769</v>
      </c>
      <c r="F82" s="5" t="s">
        <v>234</v>
      </c>
      <c r="G82" s="5" t="s">
        <v>29</v>
      </c>
      <c r="H82" s="6" t="s">
        <v>770</v>
      </c>
      <c r="I82" s="6" t="s">
        <v>497</v>
      </c>
      <c r="J82" t="str">
        <f>IF(ISBLANK(VLOOKUP($C82&amp;$D82&amp;$G82,Setup!$D$2:$CX$500,COLUMNS($B82:B82)+5,FALSE)),"",VLOOKUP($C82&amp;$D82&amp;$G82,Setup!$D$2:$CX$500,COLUMNS($B82:B82)+5,FALSE))</f>
        <v>My Profile</v>
      </c>
      <c r="K82" t="str">
        <f>IF(ISBLANK(VLOOKUP($C82&amp;$D82&amp;$G82,Setup!$D$2:$CX$500,COLUMNS($B82:C82)+5,FALSE)),"",VLOOKUP($C82&amp;$D82&amp;$G82,Setup!$D$2:$CX$500,COLUMNS($B82:C82)+5,FALSE))</f>
        <v>My Profile</v>
      </c>
    </row>
    <row r="83" spans="1:11" x14ac:dyDescent="0.25">
      <c r="A83" t="s">
        <v>250</v>
      </c>
      <c r="B83" t="s">
        <v>156</v>
      </c>
      <c r="C83" s="5" t="s">
        <v>25</v>
      </c>
      <c r="D83" s="5" t="s">
        <v>235</v>
      </c>
      <c r="E83" s="6" t="s">
        <v>771</v>
      </c>
      <c r="F83" s="5" t="s">
        <v>234</v>
      </c>
      <c r="G83" s="5" t="s">
        <v>29</v>
      </c>
      <c r="H83" s="6" t="s">
        <v>772</v>
      </c>
      <c r="I83" s="6" t="s">
        <v>497</v>
      </c>
      <c r="J83" t="str">
        <f>IF(ISBLANK(VLOOKUP($C83&amp;$D83&amp;$G83,Setup!$D$2:$CX$500,COLUMNS($B83:B83)+5,FALSE)),"",VLOOKUP($C83&amp;$D83&amp;$G83,Setup!$D$2:$CX$500,COLUMNS($B83:B83)+5,FALSE))</f>
        <v>My Profile</v>
      </c>
      <c r="K83" t="str">
        <f>IF(ISBLANK(VLOOKUP($C83&amp;$D83&amp;$G83,Setup!$D$2:$CX$500,COLUMNS($B83:C83)+5,FALSE)),"",VLOOKUP($C83&amp;$D83&amp;$G83,Setup!$D$2:$CX$500,COLUMNS($B83:C83)+5,FALSE))</f>
        <v>My Profile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50" workbookViewId="0">
      <selection activeCell="I81" sqref="I81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11.7109375" style="1" bestFit="1" customWidth="1"/>
    <col min="4" max="4" width="9" bestFit="1" customWidth="1"/>
    <col min="5" max="5" width="12.85546875" bestFit="1" customWidth="1"/>
    <col min="6" max="6" width="20.28515625" style="1" bestFit="1" customWidth="1"/>
    <col min="7" max="7" width="14.28515625" style="1" bestFit="1" customWidth="1"/>
    <col min="8" max="8" width="13" bestFit="1" customWidth="1"/>
    <col min="9" max="9" width="13.140625" bestFit="1" customWidth="1"/>
    <col min="10" max="10" width="18.7109375" bestFit="1" customWidth="1"/>
    <col min="11" max="11" width="14.8554687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25">
      <c r="A2" t="s">
        <v>1</v>
      </c>
      <c r="B2" t="s">
        <v>2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IF(ISBLANK(VLOOKUP($C2&amp;$D2&amp;$G2,Setup!$D$2:$CX$500,COLUMNS($B2:B2)+7,FALSE)),"",VLOOKUP($C2&amp;$D2&amp;$G2,Setup!$D$2:$CX$500,COLUMNS($B2:B2)+7,FALSE))</f>
        <v/>
      </c>
      <c r="K2" t="str">
        <f>IF(ISBLANK(VLOOKUP($C2&amp;$D2&amp;$G2,Setup!$D$2:$CX$500,COLUMNS($B2:C2)+7,FALSE)),"",VLOOKUP($C2&amp;$D2&amp;$G2,Setup!$D$2:$CX$500,COLUMNS($B2:C2)+7,FALSE))</f>
        <v/>
      </c>
    </row>
    <row r="3" spans="1:11" x14ac:dyDescent="0.25">
      <c r="A3" t="s">
        <v>1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IF(ISBLANK(VLOOKUP($C3&amp;$D3&amp;$G3,Setup!$D$2:$CX$500,COLUMNS($B3:B3)+7,FALSE)),"",VLOOKUP($C3&amp;$D3&amp;$G3,Setup!$D$2:$CX$500,COLUMNS($B3:B3)+7,FALSE))</f>
        <v/>
      </c>
      <c r="K3" t="str">
        <f>IF(ISBLANK(VLOOKUP($C3&amp;$D3&amp;$G3,Setup!$D$2:$CX$500,COLUMNS($B3:C3)+7,FALSE)),"",VLOOKUP($C3&amp;$D3&amp;$G3,Setup!$D$2:$CX$500,COLUMNS($B3:C3)+7,FALSE))</f>
        <v/>
      </c>
    </row>
    <row r="4" spans="1:11" x14ac:dyDescent="0.25">
      <c r="A4" t="s">
        <v>1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IF(ISBLANK(VLOOKUP($C4&amp;$D4&amp;$G4,Setup!$D$2:$CX$500,COLUMNS($B4:B4)+7,FALSE)),"",VLOOKUP($C4&amp;$D4&amp;$G4,Setup!$D$2:$CX$500,COLUMNS($B4:B4)+7,FALSE))</f>
        <v/>
      </c>
      <c r="K4" t="str">
        <f>IF(ISBLANK(VLOOKUP($C4&amp;$D4&amp;$G4,Setup!$D$2:$CX$500,COLUMNS($B4:C4)+7,FALSE)),"",VLOOKUP($C4&amp;$D4&amp;$G4,Setup!$D$2:$CX$500,COLUMNS($B4:C4)+7,FALSE))</f>
        <v/>
      </c>
    </row>
    <row r="5" spans="1:11" x14ac:dyDescent="0.25">
      <c r="A5" t="s">
        <v>1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IF(ISBLANK(VLOOKUP($C5&amp;$D5&amp;$G5,Setup!$D$2:$CX$500,COLUMNS($B5:B5)+7,FALSE)),"",VLOOKUP($C5&amp;$D5&amp;$G5,Setup!$D$2:$CX$500,COLUMNS($B5:B5)+7,FALSE))</f>
        <v/>
      </c>
      <c r="K5" t="str">
        <f>IF(ISBLANK(VLOOKUP($C5&amp;$D5&amp;$G5,Setup!$D$2:$CX$500,COLUMNS($B5:C5)+7,FALSE)),"",VLOOKUP($C5&amp;$D5&amp;$G5,Setup!$D$2:$CX$500,COLUMNS($B5:C5)+7,FALSE))</f>
        <v/>
      </c>
    </row>
    <row r="6" spans="1:11" x14ac:dyDescent="0.25">
      <c r="A6" t="s">
        <v>1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IF(ISBLANK(VLOOKUP($C6&amp;$D6&amp;$G6,Setup!$D$2:$CX$500,COLUMNS($B6:B6)+7,FALSE)),"",VLOOKUP($C6&amp;$D6&amp;$G6,Setup!$D$2:$CX$500,COLUMNS($B6:B6)+7,FALSE))</f>
        <v/>
      </c>
      <c r="K6" t="str">
        <f>IF(ISBLANK(VLOOKUP($C6&amp;$D6&amp;$G6,Setup!$D$2:$CX$500,COLUMNS($B6:C6)+7,FALSE)),"",VLOOKUP($C6&amp;$D6&amp;$G6,Setup!$D$2:$CX$500,COLUMNS($B6:C6)+7,FALSE))</f>
        <v/>
      </c>
    </row>
    <row r="7" spans="1:11" x14ac:dyDescent="0.25">
      <c r="A7" t="s">
        <v>1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IF(ISBLANK(VLOOKUP($C7&amp;$D7&amp;$G7,Setup!$D$2:$CX$500,COLUMNS($B7:B7)+7,FALSE)),"",VLOOKUP($C7&amp;$D7&amp;$G7,Setup!$D$2:$CX$500,COLUMNS($B7:B7)+7,FALSE))</f>
        <v/>
      </c>
      <c r="K7" t="str">
        <f>IF(ISBLANK(VLOOKUP($C7&amp;$D7&amp;$G7,Setup!$D$2:$CX$500,COLUMNS($B7:C7)+7,FALSE)),"",VLOOKUP($C7&amp;$D7&amp;$G7,Setup!$D$2:$CX$500,COLUMNS($B7:C7)+7,FALSE))</f>
        <v/>
      </c>
    </row>
    <row r="8" spans="1:11" x14ac:dyDescent="0.25">
      <c r="A8" t="s">
        <v>1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IF(ISBLANK(VLOOKUP($C8&amp;$D8&amp;$G8,Setup!$D$2:$CX$500,COLUMNS($B8:B8)+7,FALSE)),"",VLOOKUP($C8&amp;$D8&amp;$G8,Setup!$D$2:$CX$500,COLUMNS($B8:B8)+7,FALSE))</f>
        <v/>
      </c>
      <c r="K8" t="str">
        <f>IF(ISBLANK(VLOOKUP($C8&amp;$D8&amp;$G8,Setup!$D$2:$CX$500,COLUMNS($B8:C8)+7,FALSE)),"",VLOOKUP($C8&amp;$D8&amp;$G8,Setup!$D$2:$CX$500,COLUMNS($B8:C8)+7,FALSE))</f>
        <v/>
      </c>
    </row>
    <row r="9" spans="1:11" x14ac:dyDescent="0.25">
      <c r="A9" t="s">
        <v>1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IF(ISBLANK(VLOOKUP($C9&amp;$D9&amp;$G9,Setup!$D$2:$CX$500,COLUMNS($B9:B9)+7,FALSE)),"",VLOOKUP($C9&amp;$D9&amp;$G9,Setup!$D$2:$CX$500,COLUMNS($B9:B9)+7,FALSE))</f>
        <v/>
      </c>
      <c r="K9" t="str">
        <f>IF(ISBLANK(VLOOKUP($C9&amp;$D9&amp;$G9,Setup!$D$2:$CX$500,COLUMNS($B9:C9)+7,FALSE)),"",VLOOKUP($C9&amp;$D9&amp;$G9,Setup!$D$2:$CX$500,COLUMNS($B9:C9)+7,FALSE))</f>
        <v/>
      </c>
    </row>
    <row r="10" spans="1:11" x14ac:dyDescent="0.25">
      <c r="A10" t="s">
        <v>1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IF(ISBLANK(VLOOKUP($C10&amp;$D10&amp;$G10,Setup!$D$2:$CX$500,COLUMNS($B10:B10)+7,FALSE)),"",VLOOKUP($C10&amp;$D10&amp;$G10,Setup!$D$2:$CX$500,COLUMNS($B10:B10)+7,FALSE))</f>
        <v/>
      </c>
      <c r="K10" t="str">
        <f>IF(ISBLANK(VLOOKUP($C10&amp;$D10&amp;$G10,Setup!$D$2:$CX$500,COLUMNS($B10:C10)+7,FALSE)),"",VLOOKUP($C10&amp;$D10&amp;$G10,Setup!$D$2:$CX$500,COLUMNS($B10:C10)+7,FALSE))</f>
        <v/>
      </c>
    </row>
    <row r="11" spans="1:11" x14ac:dyDescent="0.25">
      <c r="A11" t="s">
        <v>1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IF(ISBLANK(VLOOKUP($C11&amp;$D11&amp;$G11,Setup!$D$2:$CX$500,COLUMNS($B11:B11)+7,FALSE)),"",VLOOKUP($C11&amp;$D11&amp;$G11,Setup!$D$2:$CX$500,COLUMNS($B11:B11)+7,FALSE))</f>
        <v/>
      </c>
      <c r="K11" t="str">
        <f>IF(ISBLANK(VLOOKUP($C11&amp;$D11&amp;$G11,Setup!$D$2:$CX$500,COLUMNS($B11:C11)+7,FALSE)),"",VLOOKUP($C11&amp;$D11&amp;$G11,Setup!$D$2:$CX$500,COLUMNS($B11:C11)+7,FALSE))</f>
        <v/>
      </c>
    </row>
    <row r="12" spans="1:11" x14ac:dyDescent="0.25">
      <c r="A12" t="s">
        <v>1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IF(ISBLANK(VLOOKUP($C12&amp;$D12&amp;$G12,Setup!$D$2:$CX$500,COLUMNS($B12:B12)+7,FALSE)),"",VLOOKUP($C12&amp;$D12&amp;$G12,Setup!$D$2:$CX$500,COLUMNS($B12:B12)+7,FALSE))</f>
        <v>My Shop with Points Accounts</v>
      </c>
      <c r="K12" t="str">
        <f>IF(ISBLANK(VLOOKUP($C12&amp;$D12&amp;$G12,Setup!$D$2:$CX$500,COLUMNS($B12:C12)+7,FALSE)),"",VLOOKUP($C12&amp;$D12&amp;$G12,Setup!$D$2:$CX$500,COLUMNS($B12:C12)+7,FALSE))</f>
        <v>My Shop with Points Accounts</v>
      </c>
    </row>
    <row r="13" spans="1:11" x14ac:dyDescent="0.25">
      <c r="A13" t="s">
        <v>1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IF(ISBLANK(VLOOKUP($C13&amp;$D13&amp;$G13,Setup!$D$2:$CX$500,COLUMNS($B13:B13)+7,FALSE)),"",VLOOKUP($C13&amp;$D13&amp;$G13,Setup!$D$2:$CX$500,COLUMNS($B13:B13)+7,FALSE))</f>
        <v>My Shop with Points Accounts</v>
      </c>
      <c r="K13" t="str">
        <f>IF(ISBLANK(VLOOKUP($C13&amp;$D13&amp;$G13,Setup!$D$2:$CX$500,COLUMNS($B13:C13)+7,FALSE)),"",VLOOKUP($C13&amp;$D13&amp;$G13,Setup!$D$2:$CX$500,COLUMNS($B13:C13)+7,FALSE))</f>
        <v>My Shop with Points Accounts</v>
      </c>
    </row>
    <row r="14" spans="1:11" x14ac:dyDescent="0.25">
      <c r="A14" t="s">
        <v>1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IF(ISBLANK(VLOOKUP($C14&amp;$D14&amp;$G14,Setup!$D$2:$CX$500,COLUMNS($B14:B14)+7,FALSE)),"",VLOOKUP($C14&amp;$D14&amp;$G14,Setup!$D$2:$CX$500,COLUMNS($B14:B14)+7,FALSE))</f>
        <v>My Shop with Points Accounts</v>
      </c>
      <c r="K14" t="str">
        <f>IF(ISBLANK(VLOOKUP($C14&amp;$D14&amp;$G14,Setup!$D$2:$CX$500,COLUMNS($B14:C14)+7,FALSE)),"",VLOOKUP($C14&amp;$D14&amp;$G14,Setup!$D$2:$CX$500,COLUMNS($B14:C14)+7,FALSE))</f>
        <v>My Shop with Points Accounts</v>
      </c>
    </row>
    <row r="15" spans="1:11" x14ac:dyDescent="0.25">
      <c r="A15" t="s">
        <v>1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IF(ISBLANK(VLOOKUP($C15&amp;$D15&amp;$G15,Setup!$D$2:$CX$500,COLUMNS($B15:B15)+7,FALSE)),"",VLOOKUP($C15&amp;$D15&amp;$G15,Setup!$D$2:$CX$500,COLUMNS($B15:B15)+7,FALSE))</f>
        <v>My Shop with Points Accounts</v>
      </c>
      <c r="K15" t="str">
        <f>IF(ISBLANK(VLOOKUP($C15&amp;$D15&amp;$G15,Setup!$D$2:$CX$500,COLUMNS($B15:C15)+7,FALSE)),"",VLOOKUP($C15&amp;$D15&amp;$G15,Setup!$D$2:$CX$500,COLUMNS($B15:C15)+7,FALSE))</f>
        <v>My Shop with Points Accounts</v>
      </c>
    </row>
    <row r="16" spans="1:11" x14ac:dyDescent="0.25">
      <c r="A16" t="s">
        <v>1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IF(ISBLANK(VLOOKUP($C16&amp;$D16&amp;$G16,Setup!$D$2:$CX$500,COLUMNS($B16:B16)+7,FALSE)),"",VLOOKUP($C16&amp;$D16&amp;$G16,Setup!$D$2:$CX$500,COLUMNS($B16:B16)+7,FALSE))</f>
        <v>My Shop with Points Accounts</v>
      </c>
      <c r="K16" t="str">
        <f>IF(ISBLANK(VLOOKUP($C16&amp;$D16&amp;$G16,Setup!$D$2:$CX$500,COLUMNS($B16:C16)+7,FALSE)),"",VLOOKUP($C16&amp;$D16&amp;$G16,Setup!$D$2:$CX$500,COLUMNS($B16:C16)+7,FALSE))</f>
        <v>My Shop with Points Accounts</v>
      </c>
    </row>
    <row r="17" spans="1:11" x14ac:dyDescent="0.25">
      <c r="A17" t="s">
        <v>1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IF(ISBLANK(VLOOKUP($C17&amp;$D17&amp;$G17,Setup!$D$2:$CX$500,COLUMNS($B17:B17)+7,FALSE)),"",VLOOKUP($C17&amp;$D17&amp;$G17,Setup!$D$2:$CX$500,COLUMNS($B17:B17)+7,FALSE))</f>
        <v>My Shop with Points Accounts</v>
      </c>
      <c r="K17" t="str">
        <f>IF(ISBLANK(VLOOKUP($C17&amp;$D17&amp;$G17,Setup!$D$2:$CX$500,COLUMNS($B17:C17)+7,FALSE)),"",VLOOKUP($C17&amp;$D17&amp;$G17,Setup!$D$2:$CX$500,COLUMNS($B17:C17)+7,FALSE))</f>
        <v>My Shop with Points Accounts</v>
      </c>
    </row>
    <row r="18" spans="1:11" x14ac:dyDescent="0.25">
      <c r="A18" t="s">
        <v>1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IF(ISBLANK(VLOOKUP($C18&amp;$D18&amp;$G18,Setup!$D$2:$CX$500,COLUMNS($B18:B18)+7,FALSE)),"",VLOOKUP($C18&amp;$D18&amp;$G18,Setup!$D$2:$CX$500,COLUMNS($B18:B18)+7,FALSE))</f>
        <v/>
      </c>
      <c r="K18" t="str">
        <f>IF(ISBLANK(VLOOKUP($C18&amp;$D18&amp;$G18,Setup!$D$2:$CX$500,COLUMNS($B18:C18)+7,FALSE)),"",VLOOKUP($C18&amp;$D18&amp;$G18,Setup!$D$2:$CX$500,COLUMNS($B18:C18)+7,FALSE))</f>
        <v/>
      </c>
    </row>
    <row r="19" spans="1:11" x14ac:dyDescent="0.25">
      <c r="A19" t="s">
        <v>1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IF(ISBLANK(VLOOKUP($C19&amp;$D19&amp;$G19,Setup!$D$2:$CX$500,COLUMNS($B19:B19)+7,FALSE)),"",VLOOKUP($C19&amp;$D19&amp;$G19,Setup!$D$2:$CX$500,COLUMNS($B19:B19)+7,FALSE))</f>
        <v/>
      </c>
      <c r="K19" t="str">
        <f>IF(ISBLANK(VLOOKUP($C19&amp;$D19&amp;$G19,Setup!$D$2:$CX$500,COLUMNS($B19:C19)+7,FALSE)),"",VLOOKUP($C19&amp;$D19&amp;$G19,Setup!$D$2:$CX$500,COLUMNS($B19:C19)+7,FALSE))</f>
        <v/>
      </c>
    </row>
    <row r="20" spans="1:11" x14ac:dyDescent="0.25">
      <c r="A20" t="s">
        <v>1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IF(ISBLANK(VLOOKUP($C20&amp;$D20&amp;$G20,Setup!$D$2:$CX$500,COLUMNS($B20:B20)+7,FALSE)),"",VLOOKUP($C20&amp;$D20&amp;$G20,Setup!$D$2:$CX$500,COLUMNS($B20:B20)+7,FALSE))</f>
        <v/>
      </c>
      <c r="K20" t="str">
        <f>IF(ISBLANK(VLOOKUP($C20&amp;$D20&amp;$G20,Setup!$D$2:$CX$500,COLUMNS($B20:C20)+7,FALSE)),"",VLOOKUP($C20&amp;$D20&amp;$G20,Setup!$D$2:$CX$500,COLUMNS($B20:C20)+7,FALSE))</f>
        <v/>
      </c>
    </row>
    <row r="21" spans="1:11" x14ac:dyDescent="0.25">
      <c r="A21" t="s">
        <v>1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IF(ISBLANK(VLOOKUP($C21&amp;$D21&amp;$G21,Setup!$D$2:$CX$500,COLUMNS($B21:B21)+7,FALSE)),"",VLOOKUP($C21&amp;$D21&amp;$G21,Setup!$D$2:$CX$500,COLUMNS($B21:B21)+7,FALSE))</f>
        <v/>
      </c>
      <c r="K21" t="str">
        <f>IF(ISBLANK(VLOOKUP($C21&amp;$D21&amp;$G21,Setup!$D$2:$CX$500,COLUMNS($B21:C21)+7,FALSE)),"",VLOOKUP($C21&amp;$D21&amp;$G21,Setup!$D$2:$CX$500,COLUMNS($B21:C21)+7,FALSE))</f>
        <v/>
      </c>
    </row>
    <row r="22" spans="1:11" x14ac:dyDescent="0.25">
      <c r="A22" t="s">
        <v>1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IF(ISBLANK(VLOOKUP($C22&amp;$D22&amp;$G22,Setup!$D$2:$CX$500,COLUMNS($B22:B22)+7,FALSE)),"",VLOOKUP($C22&amp;$D22&amp;$G22,Setup!$D$2:$CX$500,COLUMNS($B22:B22)+7,FALSE))</f>
        <v/>
      </c>
      <c r="K22" t="str">
        <f>IF(ISBLANK(VLOOKUP($C22&amp;$D22&amp;$G22,Setup!$D$2:$CX$500,COLUMNS($B22:C22)+7,FALSE)),"",VLOOKUP($C22&amp;$D22&amp;$G22,Setup!$D$2:$CX$500,COLUMNS($B22:C22)+7,FALSE))</f>
        <v/>
      </c>
    </row>
    <row r="23" spans="1:11" x14ac:dyDescent="0.25">
      <c r="A23" t="s">
        <v>1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IF(ISBLANK(VLOOKUP($C23&amp;$D23&amp;$G23,Setup!$D$2:$CX$500,COLUMNS($B23:B23)+7,FALSE)),"",VLOOKUP($C23&amp;$D23&amp;$G23,Setup!$D$2:$CX$500,COLUMNS($B23:B23)+7,FALSE))</f>
        <v/>
      </c>
      <c r="K23" t="str">
        <f>IF(ISBLANK(VLOOKUP($C23&amp;$D23&amp;$G23,Setup!$D$2:$CX$500,COLUMNS($B23:C23)+7,FALSE)),"",VLOOKUP($C23&amp;$D23&amp;$G23,Setup!$D$2:$CX$500,COLUMNS($B23:C23)+7,FALSE))</f>
        <v/>
      </c>
    </row>
    <row r="24" spans="1:11" x14ac:dyDescent="0.25">
      <c r="A24" t="s">
        <v>1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IF(ISBLANK(VLOOKUP($C24&amp;$D24&amp;$G24,Setup!$D$2:$CX$500,COLUMNS($B24:B24)+7,FALSE)),"",VLOOKUP($C24&amp;$D24&amp;$G24,Setup!$D$2:$CX$500,COLUMNS($B24:B24)+7,FALSE))</f>
        <v/>
      </c>
      <c r="K24" t="str">
        <f>IF(ISBLANK(VLOOKUP($C24&amp;$D24&amp;$G24,Setup!$D$2:$CX$500,COLUMNS($B24:C24)+7,FALSE)),"",VLOOKUP($C24&amp;$D24&amp;$G24,Setup!$D$2:$CX$500,COLUMNS($B24:C24)+7,FALSE))</f>
        <v/>
      </c>
    </row>
    <row r="25" spans="1:11" x14ac:dyDescent="0.25">
      <c r="A25" t="s">
        <v>1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IF(ISBLANK(VLOOKUP($C25&amp;$D25&amp;$G25,Setup!$D$2:$CX$500,COLUMNS($B25:B25)+7,FALSE)),"",VLOOKUP($C25&amp;$D25&amp;$G25,Setup!$D$2:$CX$500,COLUMNS($B25:B25)+7,FALSE))</f>
        <v/>
      </c>
      <c r="K25" t="str">
        <f>IF(ISBLANK(VLOOKUP($C25&amp;$D25&amp;$G25,Setup!$D$2:$CX$500,COLUMNS($B25:C25)+7,FALSE)),"",VLOOKUP($C25&amp;$D25&amp;$G25,Setup!$D$2:$CX$500,COLUMNS($B25:C25)+7,FALSE))</f>
        <v/>
      </c>
    </row>
    <row r="26" spans="1:11" x14ac:dyDescent="0.25">
      <c r="A26" t="s">
        <v>1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IF(ISBLANK(VLOOKUP($C26&amp;$D26&amp;$G26,Setup!$D$2:$CX$500,COLUMNS($B26:B26)+7,FALSE)),"",VLOOKUP($C26&amp;$D26&amp;$G26,Setup!$D$2:$CX$500,COLUMNS($B26:B26)+7,FALSE))</f>
        <v/>
      </c>
      <c r="K26" t="str">
        <f>IF(ISBLANK(VLOOKUP($C26&amp;$D26&amp;$G26,Setup!$D$2:$CX$500,COLUMNS($B26:C26)+7,FALSE)),"",VLOOKUP($C26&amp;$D26&amp;$G26,Setup!$D$2:$CX$500,COLUMNS($B26:C26)+7,FALSE))</f>
        <v/>
      </c>
    </row>
    <row r="27" spans="1:11" x14ac:dyDescent="0.25">
      <c r="A27" t="s">
        <v>1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IF(ISBLANK(VLOOKUP($C27&amp;$D27&amp;$G27,Setup!$D$2:$CX$500,COLUMNS($B27:B27)+7,FALSE)),"",VLOOKUP($C27&amp;$D27&amp;$G27,Setup!$D$2:$CX$500,COLUMNS($B27:B27)+7,FALSE))</f>
        <v/>
      </c>
      <c r="K27" t="str">
        <f>IF(ISBLANK(VLOOKUP($C27&amp;$D27&amp;$G27,Setup!$D$2:$CX$500,COLUMNS($B27:C27)+7,FALSE)),"",VLOOKUP($C27&amp;$D27&amp;$G27,Setup!$D$2:$CX$500,COLUMNS($B27:C27)+7,FALSE))</f>
        <v/>
      </c>
    </row>
    <row r="28" spans="1:11" x14ac:dyDescent="0.25">
      <c r="A28" t="s">
        <v>1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IF(ISBLANK(VLOOKUP($C28&amp;$D28&amp;$G28,Setup!$D$2:$CX$500,COLUMNS($B28:B28)+7,FALSE)),"",VLOOKUP($C28&amp;$D28&amp;$G28,Setup!$D$2:$CX$500,COLUMNS($B28:B28)+7,FALSE))</f>
        <v/>
      </c>
      <c r="K28" t="str">
        <f>IF(ISBLANK(VLOOKUP($C28&amp;$D28&amp;$G28,Setup!$D$2:$CX$500,COLUMNS($B28:C28)+7,FALSE)),"",VLOOKUP($C28&amp;$D28&amp;$G28,Setup!$D$2:$CX$500,COLUMNS($B28:C28)+7,FALSE))</f>
        <v/>
      </c>
    </row>
    <row r="29" spans="1:11" x14ac:dyDescent="0.25">
      <c r="A29" t="s">
        <v>1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IF(ISBLANK(VLOOKUP($C29&amp;$D29&amp;$G29,Setup!$D$2:$CX$500,COLUMNS($B29:B29)+7,FALSE)),"",VLOOKUP($C29&amp;$D29&amp;$G29,Setup!$D$2:$CX$500,COLUMNS($B29:B29)+7,FALSE))</f>
        <v/>
      </c>
      <c r="K29" t="str">
        <f>IF(ISBLANK(VLOOKUP($C29&amp;$D29&amp;$G29,Setup!$D$2:$CX$500,COLUMNS($B29:C29)+7,FALSE)),"",VLOOKUP($C29&amp;$D29&amp;$G29,Setup!$D$2:$CX$500,COLUMNS($B29:C29)+7,FALSE))</f>
        <v/>
      </c>
    </row>
    <row r="30" spans="1:11" x14ac:dyDescent="0.25">
      <c r="A30" t="s">
        <v>1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IF(ISBLANK(VLOOKUP($C30&amp;$D30&amp;$G30,Setup!$D$2:$CX$500,COLUMNS($B30:B30)+7,FALSE)),"",VLOOKUP($C30&amp;$D30&amp;$G30,Setup!$D$2:$CX$500,COLUMNS($B30:B30)+7,FALSE))</f>
        <v/>
      </c>
      <c r="K30" t="str">
        <f>IF(ISBLANK(VLOOKUP($C30&amp;$D30&amp;$G30,Setup!$D$2:$CX$500,COLUMNS($B30:C30)+7,FALSE)),"",VLOOKUP($C30&amp;$D30&amp;$G30,Setup!$D$2:$CX$500,COLUMNS($B30:C30)+7,FALSE))</f>
        <v/>
      </c>
    </row>
    <row r="31" spans="1:11" x14ac:dyDescent="0.25">
      <c r="A31" t="s">
        <v>1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IF(ISBLANK(VLOOKUP($C31&amp;$D31&amp;$G31,Setup!$D$2:$CX$500,COLUMNS($B31:B31)+7,FALSE)),"",VLOOKUP($C31&amp;$D31&amp;$G31,Setup!$D$2:$CX$500,COLUMNS($B31:B31)+7,FALSE))</f>
        <v/>
      </c>
      <c r="K31" t="str">
        <f>IF(ISBLANK(VLOOKUP($C31&amp;$D31&amp;$G31,Setup!$D$2:$CX$500,COLUMNS($B31:C31)+7,FALSE)),"",VLOOKUP($C31&amp;$D31&amp;$G31,Setup!$D$2:$CX$500,COLUMNS($B31:C31)+7,FALSE))</f>
        <v/>
      </c>
    </row>
    <row r="32" spans="1:11" x14ac:dyDescent="0.25">
      <c r="A32" t="s">
        <v>1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IF(ISBLANK(VLOOKUP($C32&amp;$D32&amp;$G32,Setup!$D$2:$CX$500,COLUMNS($B32:B32)+7,FALSE)),"",VLOOKUP($C32&amp;$D32&amp;$G32,Setup!$D$2:$CX$500,COLUMNS($B32:B32)+7,FALSE))</f>
        <v/>
      </c>
      <c r="K32" t="str">
        <f>IF(ISBLANK(VLOOKUP($C32&amp;$D32&amp;$G32,Setup!$D$2:$CX$500,COLUMNS($B32:C32)+7,FALSE)),"",VLOOKUP($C32&amp;$D32&amp;$G32,Setup!$D$2:$CX$500,COLUMNS($B32:C32)+7,FALSE))</f>
        <v/>
      </c>
    </row>
    <row r="33" spans="1:11" x14ac:dyDescent="0.25">
      <c r="A33" t="s">
        <v>1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IF(ISBLANK(VLOOKUP($C33&amp;$D33&amp;$G33,Setup!$D$2:$CX$500,COLUMNS($B33:B33)+7,FALSE)),"",VLOOKUP($C33&amp;$D33&amp;$G33,Setup!$D$2:$CX$500,COLUMNS($B33:B33)+7,FALSE))</f>
        <v/>
      </c>
      <c r="K33" t="str">
        <f>IF(ISBLANK(VLOOKUP($C33&amp;$D33&amp;$G33,Setup!$D$2:$CX$500,COLUMNS($B33:C33)+7,FALSE)),"",VLOOKUP($C33&amp;$D33&amp;$G33,Setup!$D$2:$CX$500,COLUMNS($B33:C33)+7,FALSE))</f>
        <v/>
      </c>
    </row>
    <row r="34" spans="1:11" x14ac:dyDescent="0.25">
      <c r="A34" t="s">
        <v>1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IF(ISBLANK(VLOOKUP($C34&amp;$D34&amp;$G34,Setup!$D$2:$CX$500,COLUMNS($B34:B34)+7,FALSE)),"",VLOOKUP($C34&amp;$D34&amp;$G34,Setup!$D$2:$CX$500,COLUMNS($B34:B34)+7,FALSE))</f>
        <v>My Shop with Points Accounts</v>
      </c>
      <c r="K34" t="str">
        <f>IF(ISBLANK(VLOOKUP($C34&amp;$D34&amp;$G34,Setup!$D$2:$CX$500,COLUMNS($B34:C34)+7,FALSE)),"",VLOOKUP($C34&amp;$D34&amp;$G34,Setup!$D$2:$CX$500,COLUMNS($B34:C34)+7,FALSE))</f>
        <v>My Shop with Points Accounts</v>
      </c>
    </row>
    <row r="35" spans="1:11" x14ac:dyDescent="0.25">
      <c r="A35" t="s">
        <v>1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IF(ISBLANK(VLOOKUP($C35&amp;$D35&amp;$G35,Setup!$D$2:$CX$500,COLUMNS($B35:B35)+7,FALSE)),"",VLOOKUP($C35&amp;$D35&amp;$G35,Setup!$D$2:$CX$500,COLUMNS($B35:B35)+7,FALSE))</f>
        <v>My Shop with Points Accounts</v>
      </c>
      <c r="K35" t="str">
        <f>IF(ISBLANK(VLOOKUP($C35&amp;$D35&amp;$G35,Setup!$D$2:$CX$500,COLUMNS($B35:C35)+7,FALSE)),"",VLOOKUP($C35&amp;$D35&amp;$G35,Setup!$D$2:$CX$500,COLUMNS($B35:C35)+7,FALSE))</f>
        <v>My Shop with Points Accounts</v>
      </c>
    </row>
    <row r="36" spans="1:11" x14ac:dyDescent="0.25">
      <c r="A36" t="s">
        <v>1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IF(ISBLANK(VLOOKUP($C36&amp;$D36&amp;$G36,Setup!$D$2:$CX$500,COLUMNS($B36:B36)+7,FALSE)),"",VLOOKUP($C36&amp;$D36&amp;$G36,Setup!$D$2:$CX$500,COLUMNS($B36:B36)+7,FALSE))</f>
        <v>My Shop with Points Accounts</v>
      </c>
      <c r="K36" t="str">
        <f>IF(ISBLANK(VLOOKUP($C36&amp;$D36&amp;$G36,Setup!$D$2:$CX$500,COLUMNS($B36:C36)+7,FALSE)),"",VLOOKUP($C36&amp;$D36&amp;$G36,Setup!$D$2:$CX$500,COLUMNS($B36:C36)+7,FALSE))</f>
        <v>My Shop with Points Accounts</v>
      </c>
    </row>
    <row r="37" spans="1:11" x14ac:dyDescent="0.25">
      <c r="A37" t="s">
        <v>1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IF(ISBLANK(VLOOKUP($C37&amp;$D37&amp;$G37,Setup!$D$2:$CX$500,COLUMNS($B37:B37)+7,FALSE)),"",VLOOKUP($C37&amp;$D37&amp;$G37,Setup!$D$2:$CX$500,COLUMNS($B37:B37)+7,FALSE))</f>
        <v>My Shop with Points Accounts</v>
      </c>
      <c r="K37" t="str">
        <f>IF(ISBLANK(VLOOKUP($C37&amp;$D37&amp;$G37,Setup!$D$2:$CX$500,COLUMNS($B37:C37)+7,FALSE)),"",VLOOKUP($C37&amp;$D37&amp;$G37,Setup!$D$2:$CX$500,COLUMNS($B37:C37)+7,FALSE))</f>
        <v>My Shop with Points Accounts</v>
      </c>
    </row>
    <row r="38" spans="1:11" x14ac:dyDescent="0.25">
      <c r="A38" t="s">
        <v>1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IF(ISBLANK(VLOOKUP($C38&amp;$D38&amp;$G38,Setup!$D$2:$CX$500,COLUMNS($B38:B38)+7,FALSE)),"",VLOOKUP($C38&amp;$D38&amp;$G38,Setup!$D$2:$CX$500,COLUMNS($B38:B38)+7,FALSE))</f>
        <v>My Shop with Points Accounts</v>
      </c>
      <c r="K38" t="str">
        <f>IF(ISBLANK(VLOOKUP($C38&amp;$D38&amp;$G38,Setup!$D$2:$CX$500,COLUMNS($B38:C38)+7,FALSE)),"",VLOOKUP($C38&amp;$D38&amp;$G38,Setup!$D$2:$CX$500,COLUMNS($B38:C38)+7,FALSE))</f>
        <v>My Shop with Points Accounts</v>
      </c>
    </row>
    <row r="39" spans="1:11" x14ac:dyDescent="0.25">
      <c r="A39" t="s">
        <v>1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IF(ISBLANK(VLOOKUP($C39&amp;$D39&amp;$G39,Setup!$D$2:$CX$500,COLUMNS($B39:B39)+7,FALSE)),"",VLOOKUP($C39&amp;$D39&amp;$G39,Setup!$D$2:$CX$500,COLUMNS($B39:B39)+7,FALSE))</f>
        <v>My Shop with Points Accounts</v>
      </c>
      <c r="K39" t="str">
        <f>IF(ISBLANK(VLOOKUP($C39&amp;$D39&amp;$G39,Setup!$D$2:$CX$500,COLUMNS($B39:C39)+7,FALSE)),"",VLOOKUP($C39&amp;$D39&amp;$G39,Setup!$D$2:$CX$500,COLUMNS($B39:C39)+7,FALSE))</f>
        <v>My Shop with Points Accounts</v>
      </c>
    </row>
    <row r="40" spans="1:11" x14ac:dyDescent="0.25">
      <c r="A40" t="s">
        <v>1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IF(ISBLANK(VLOOKUP($C40&amp;$D40&amp;$G40,Setup!$D$2:$CX$500,COLUMNS($B40:B40)+7,FALSE)),"",VLOOKUP($C40&amp;$D40&amp;$G40,Setup!$D$2:$CX$500,COLUMNS($B40:B40)+7,FALSE))</f>
        <v>My Shop with Points Accounts</v>
      </c>
      <c r="K40" t="str">
        <f>IF(ISBLANK(VLOOKUP($C40&amp;$D40&amp;$G40,Setup!$D$2:$CX$500,COLUMNS($B40:C40)+7,FALSE)),"",VLOOKUP($C40&amp;$D40&amp;$G40,Setup!$D$2:$CX$500,COLUMNS($B40:C40)+7,FALSE))</f>
        <v>My Shop with Points Accounts</v>
      </c>
    </row>
    <row r="41" spans="1:11" x14ac:dyDescent="0.25">
      <c r="A41" t="s">
        <v>1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IF(ISBLANK(VLOOKUP($C41&amp;$D41&amp;$G41,Setup!$D$2:$CX$500,COLUMNS($B41:B41)+7,FALSE)),"",VLOOKUP($C41&amp;$D41&amp;$G41,Setup!$D$2:$CX$500,COLUMNS($B41:B41)+7,FALSE))</f>
        <v>My Shop with Points Accounts</v>
      </c>
      <c r="K41" t="str">
        <f>IF(ISBLANK(VLOOKUP($C41&amp;$D41&amp;$G41,Setup!$D$2:$CX$500,COLUMNS($B41:C41)+7,FALSE)),"",VLOOKUP($C41&amp;$D41&amp;$G41,Setup!$D$2:$CX$500,COLUMNS($B41:C41)+7,FALSE))</f>
        <v>My Shop with Points Accounts</v>
      </c>
    </row>
    <row r="42" spans="1:11" x14ac:dyDescent="0.25">
      <c r="A42" t="s">
        <v>1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IF(ISBLANK(VLOOKUP($C42&amp;$D42&amp;$G42,Setup!$D$2:$CX$500,COLUMNS($B42:B42)+7,FALSE)),"",VLOOKUP($C42&amp;$D42&amp;$G42,Setup!$D$2:$CX$500,COLUMNS($B42:B42)+7,FALSE))</f>
        <v/>
      </c>
      <c r="K42" t="str">
        <f>IF(ISBLANK(VLOOKUP($C42&amp;$D42&amp;$G42,Setup!$D$2:$CX$500,COLUMNS($B42:C42)+7,FALSE)),"",VLOOKUP($C42&amp;$D42&amp;$G42,Setup!$D$2:$CX$500,COLUMNS($B42:C42)+7,FALSE))</f>
        <v/>
      </c>
    </row>
    <row r="43" spans="1:11" x14ac:dyDescent="0.25">
      <c r="A43" t="s">
        <v>1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IF(ISBLANK(VLOOKUP($C43&amp;$D43&amp;$G43,Setup!$D$2:$CX$500,COLUMNS($B43:B43)+7,FALSE)),"",VLOOKUP($C43&amp;$D43&amp;$G43,Setup!$D$2:$CX$500,COLUMNS($B43:B43)+7,FALSE))</f>
        <v/>
      </c>
      <c r="K43" t="str">
        <f>IF(ISBLANK(VLOOKUP($C43&amp;$D43&amp;$G43,Setup!$D$2:$CX$500,COLUMNS($B43:C43)+7,FALSE)),"",VLOOKUP($C43&amp;$D43&amp;$G43,Setup!$D$2:$CX$500,COLUMNS($B43:C43)+7,FALSE))</f>
        <v/>
      </c>
    </row>
    <row r="44" spans="1:11" x14ac:dyDescent="0.25">
      <c r="A44" t="s">
        <v>1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IF(ISBLANK(VLOOKUP($C44&amp;$D44&amp;$G44,Setup!$D$2:$CX$500,COLUMNS($B44:B44)+7,FALSE)),"",VLOOKUP($C44&amp;$D44&amp;$G44,Setup!$D$2:$CX$500,COLUMNS($B44:B44)+7,FALSE))</f>
        <v/>
      </c>
      <c r="K44" t="str">
        <f>IF(ISBLANK(VLOOKUP($C44&amp;$D44&amp;$G44,Setup!$D$2:$CX$500,COLUMNS($B44:C44)+7,FALSE)),"",VLOOKUP($C44&amp;$D44&amp;$G44,Setup!$D$2:$CX$500,COLUMNS($B44:C44)+7,FALSE))</f>
        <v/>
      </c>
    </row>
    <row r="45" spans="1:11" x14ac:dyDescent="0.25">
      <c r="A45" t="s">
        <v>1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IF(ISBLANK(VLOOKUP($C45&amp;$D45&amp;$G45,Setup!$D$2:$CX$500,COLUMNS($B45:B45)+7,FALSE)),"",VLOOKUP($C45&amp;$D45&amp;$G45,Setup!$D$2:$CX$500,COLUMNS($B45:B45)+7,FALSE))</f>
        <v/>
      </c>
      <c r="K45" t="str">
        <f>IF(ISBLANK(VLOOKUP($C45&amp;$D45&amp;$G45,Setup!$D$2:$CX$500,COLUMNS($B45:C45)+7,FALSE)),"",VLOOKUP($C45&amp;$D45&amp;$G45,Setup!$D$2:$CX$500,COLUMNS($B45:C45)+7,FALSE))</f>
        <v/>
      </c>
    </row>
    <row r="46" spans="1:11" x14ac:dyDescent="0.25">
      <c r="A46" t="s">
        <v>1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IF(ISBLANK(VLOOKUP($C46&amp;$D46&amp;$G46,Setup!$D$2:$CX$500,COLUMNS($B46:B46)+7,FALSE)),"",VLOOKUP($C46&amp;$D46&amp;$G46,Setup!$D$2:$CX$500,COLUMNS($B46:B46)+7,FALSE))</f>
        <v/>
      </c>
      <c r="K46" t="str">
        <f>IF(ISBLANK(VLOOKUP($C46&amp;$D46&amp;$G46,Setup!$D$2:$CX$500,COLUMNS($B46:C46)+7,FALSE)),"",VLOOKUP($C46&amp;$D46&amp;$G46,Setup!$D$2:$CX$500,COLUMNS($B46:C46)+7,FALSE))</f>
        <v/>
      </c>
    </row>
    <row r="47" spans="1:11" x14ac:dyDescent="0.25">
      <c r="A47" t="s">
        <v>1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IF(ISBLANK(VLOOKUP($C47&amp;$D47&amp;$G47,Setup!$D$2:$CX$500,COLUMNS($B47:B47)+7,FALSE)),"",VLOOKUP($C47&amp;$D47&amp;$G47,Setup!$D$2:$CX$500,COLUMNS($B47:B47)+7,FALSE))</f>
        <v/>
      </c>
      <c r="K47" t="str">
        <f>IF(ISBLANK(VLOOKUP($C47&amp;$D47&amp;$G47,Setup!$D$2:$CX$500,COLUMNS($B47:C47)+7,FALSE)),"",VLOOKUP($C47&amp;$D47&amp;$G47,Setup!$D$2:$CX$500,COLUMNS($B47:C47)+7,FALSE))</f>
        <v/>
      </c>
    </row>
    <row r="48" spans="1:11" x14ac:dyDescent="0.25">
      <c r="A48" t="s">
        <v>1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IF(ISBLANK(VLOOKUP($C48&amp;$D48&amp;$G48,Setup!$D$2:$CX$500,COLUMNS($B48:B48)+7,FALSE)),"",VLOOKUP($C48&amp;$D48&amp;$G48,Setup!$D$2:$CX$500,COLUMNS($B48:B48)+7,FALSE))</f>
        <v/>
      </c>
      <c r="K48" t="str">
        <f>IF(ISBLANK(VLOOKUP($C48&amp;$D48&amp;$G48,Setup!$D$2:$CX$500,COLUMNS($B48:C48)+7,FALSE)),"",VLOOKUP($C48&amp;$D48&amp;$G48,Setup!$D$2:$CX$500,COLUMNS($B48:C48)+7,FALSE))</f>
        <v/>
      </c>
    </row>
    <row r="49" spans="1:11" x14ac:dyDescent="0.25">
      <c r="A49" t="s">
        <v>1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IF(ISBLANK(VLOOKUP($C49&amp;$D49&amp;$G49,Setup!$D$2:$CX$500,COLUMNS($B49:B49)+7,FALSE)),"",VLOOKUP($C49&amp;$D49&amp;$G49,Setup!$D$2:$CX$500,COLUMNS($B49:B49)+7,FALSE))</f>
        <v/>
      </c>
      <c r="K49" t="str">
        <f>IF(ISBLANK(VLOOKUP($C49&amp;$D49&amp;$G49,Setup!$D$2:$CX$500,COLUMNS($B49:C49)+7,FALSE)),"",VLOOKUP($C49&amp;$D49&amp;$G49,Setup!$D$2:$CX$500,COLUMNS($B49:C49)+7,FALSE))</f>
        <v/>
      </c>
    </row>
    <row r="50" spans="1:11" x14ac:dyDescent="0.25">
      <c r="A50" t="s">
        <v>1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IF(ISBLANK(VLOOKUP($C50&amp;$D50&amp;$G50,Setup!$D$2:$CX$500,COLUMNS($B50:B50)+7,FALSE)),"",VLOOKUP($C50&amp;$D50&amp;$G50,Setup!$D$2:$CX$500,COLUMNS($B50:B50)+7,FALSE))</f>
        <v/>
      </c>
      <c r="K50" t="str">
        <f>IF(ISBLANK(VLOOKUP($C50&amp;$D50&amp;$G50,Setup!$D$2:$CX$500,COLUMNS($B50:C50)+7,FALSE)),"",VLOOKUP($C50&amp;$D50&amp;$G50,Setup!$D$2:$CX$500,COLUMNS($B50:C50)+7,FALSE))</f>
        <v/>
      </c>
    </row>
    <row r="51" spans="1:11" x14ac:dyDescent="0.25">
      <c r="A51" t="s">
        <v>1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IF(ISBLANK(VLOOKUP($C51&amp;$D51&amp;$G51,Setup!$D$2:$CX$500,COLUMNS($B51:B51)+7,FALSE)),"",VLOOKUP($C51&amp;$D51&amp;$G51,Setup!$D$2:$CX$500,COLUMNS($B51:B51)+7,FALSE))</f>
        <v/>
      </c>
      <c r="K51" t="str">
        <f>IF(ISBLANK(VLOOKUP($C51&amp;$D51&amp;$G51,Setup!$D$2:$CX$500,COLUMNS($B51:C51)+7,FALSE)),"",VLOOKUP($C51&amp;$D51&amp;$G51,Setup!$D$2:$CX$500,COLUMNS($B51:C51)+7,FALSE))</f>
        <v/>
      </c>
    </row>
    <row r="52" spans="1:11" x14ac:dyDescent="0.25">
      <c r="A52" t="s">
        <v>1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IF(ISBLANK(VLOOKUP($C52&amp;$D52&amp;$G52,Setup!$D$2:$CX$500,COLUMNS($B52:B52)+7,FALSE)),"",VLOOKUP($C52&amp;$D52&amp;$G52,Setup!$D$2:$CX$500,COLUMNS($B52:B52)+7,FALSE))</f>
        <v/>
      </c>
      <c r="K52" t="str">
        <f>IF(ISBLANK(VLOOKUP($C52&amp;$D52&amp;$G52,Setup!$D$2:$CX$500,COLUMNS($B52:C52)+7,FALSE)),"",VLOOKUP($C52&amp;$D52&amp;$G52,Setup!$D$2:$CX$500,COLUMNS($B52:C52)+7,FALSE))</f>
        <v/>
      </c>
    </row>
    <row r="53" spans="1:11" x14ac:dyDescent="0.25">
      <c r="A53" t="s">
        <v>1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IF(ISBLANK(VLOOKUP($C53&amp;$D53&amp;$G53,Setup!$D$2:$CX$500,COLUMNS($B53:B53)+7,FALSE)),"",VLOOKUP($C53&amp;$D53&amp;$G53,Setup!$D$2:$CX$500,COLUMNS($B53:B53)+7,FALSE))</f>
        <v/>
      </c>
      <c r="K53" t="str">
        <f>IF(ISBLANK(VLOOKUP($C53&amp;$D53&amp;$G53,Setup!$D$2:$CX$500,COLUMNS($B53:C53)+7,FALSE)),"",VLOOKUP($C53&amp;$D53&amp;$G53,Setup!$D$2:$CX$500,COLUMNS($B53:C53)+7,FALSE))</f>
        <v/>
      </c>
    </row>
    <row r="54" spans="1:11" x14ac:dyDescent="0.25">
      <c r="A54" t="s">
        <v>1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IF(ISBLANK(VLOOKUP($C54&amp;$D54&amp;$G54,Setup!$D$2:$CX$500,COLUMNS($B54:B54)+7,FALSE)),"",VLOOKUP($C54&amp;$D54&amp;$G54,Setup!$D$2:$CX$500,COLUMNS($B54:B54)+7,FALSE))</f>
        <v/>
      </c>
      <c r="K54" t="str">
        <f>IF(ISBLANK(VLOOKUP($C54&amp;$D54&amp;$G54,Setup!$D$2:$CX$500,COLUMNS($B54:C54)+7,FALSE)),"",VLOOKUP($C54&amp;$D54&amp;$G54,Setup!$D$2:$CX$500,COLUMNS($B54:C54)+7,FALSE))</f>
        <v/>
      </c>
    </row>
    <row r="55" spans="1:11" x14ac:dyDescent="0.25">
      <c r="A55" t="s">
        <v>1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IF(ISBLANK(VLOOKUP($C55&amp;$D55&amp;$G55,Setup!$D$2:$CX$500,COLUMNS($B55:B55)+7,FALSE)),"",VLOOKUP($C55&amp;$D55&amp;$G55,Setup!$D$2:$CX$500,COLUMNS($B55:B55)+7,FALSE))</f>
        <v/>
      </c>
      <c r="K55" t="str">
        <f>IF(ISBLANK(VLOOKUP($C55&amp;$D55&amp;$G55,Setup!$D$2:$CX$500,COLUMNS($B55:C55)+7,FALSE)),"",VLOOKUP($C55&amp;$D55&amp;$G55,Setup!$D$2:$CX$500,COLUMNS($B55:C55)+7,FALSE))</f>
        <v/>
      </c>
    </row>
    <row r="56" spans="1:11" x14ac:dyDescent="0.25">
      <c r="A56" t="s">
        <v>1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IF(ISBLANK(VLOOKUP($C56&amp;$D56&amp;$G56,Setup!$D$2:$CX$500,COLUMNS($B56:B56)+7,FALSE)),"",VLOOKUP($C56&amp;$D56&amp;$G56,Setup!$D$2:$CX$500,COLUMNS($B56:B56)+7,FALSE))</f>
        <v/>
      </c>
      <c r="K56" t="str">
        <f>IF(ISBLANK(VLOOKUP($C56&amp;$D56&amp;$G56,Setup!$D$2:$CX$500,COLUMNS($B56:C56)+7,FALSE)),"",VLOOKUP($C56&amp;$D56&amp;$G56,Setup!$D$2:$CX$500,COLUMNS($B56:C56)+7,FALSE))</f>
        <v/>
      </c>
    </row>
    <row r="57" spans="1:11" x14ac:dyDescent="0.25">
      <c r="A57" t="s">
        <v>1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IF(ISBLANK(VLOOKUP($C57&amp;$D57&amp;$G57,Setup!$D$2:$CX$500,COLUMNS($B57:B57)+7,FALSE)),"",VLOOKUP($C57&amp;$D57&amp;$G57,Setup!$D$2:$CX$500,COLUMNS($B57:B57)+7,FALSE))</f>
        <v/>
      </c>
      <c r="K57" t="str">
        <f>IF(ISBLANK(VLOOKUP($C57&amp;$D57&amp;$G57,Setup!$D$2:$CX$500,COLUMNS($B57:C57)+7,FALSE)),"",VLOOKUP($C57&amp;$D57&amp;$G57,Setup!$D$2:$CX$500,COLUMNS($B57:C57)+7,FALSE))</f>
        <v/>
      </c>
    </row>
    <row r="58" spans="1:11" x14ac:dyDescent="0.25">
      <c r="A58" t="s">
        <v>1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IF(ISBLANK(VLOOKUP($C58&amp;$D58&amp;$G58,Setup!$D$2:$CX$500,COLUMNS($B58:B58)+7,FALSE)),"",VLOOKUP($C58&amp;$D58&amp;$G58,Setup!$D$2:$CX$500,COLUMNS($B58:B58)+7,FALSE))</f>
        <v>My Shop with Points Accounts</v>
      </c>
      <c r="K58" t="str">
        <f>IF(ISBLANK(VLOOKUP($C58&amp;$D58&amp;$G58,Setup!$D$2:$CX$500,COLUMNS($B58:C58)+7,FALSE)),"",VLOOKUP($C58&amp;$D58&amp;$G58,Setup!$D$2:$CX$500,COLUMNS($B58:C58)+7,FALSE))</f>
        <v>My Shop with Points Accounts</v>
      </c>
    </row>
    <row r="59" spans="1:11" x14ac:dyDescent="0.25">
      <c r="A59" t="s">
        <v>1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IF(ISBLANK(VLOOKUP($C59&amp;$D59&amp;$G59,Setup!$D$2:$CX$500,COLUMNS($B59:B59)+7,FALSE)),"",VLOOKUP($C59&amp;$D59&amp;$G59,Setup!$D$2:$CX$500,COLUMNS($B59:B59)+7,FALSE))</f>
        <v>My Shop with Points Accounts</v>
      </c>
      <c r="K59" t="str">
        <f>IF(ISBLANK(VLOOKUP($C59&amp;$D59&amp;$G59,Setup!$D$2:$CX$500,COLUMNS($B59:C59)+7,FALSE)),"",VLOOKUP($C59&amp;$D59&amp;$G59,Setup!$D$2:$CX$500,COLUMNS($B59:C59)+7,FALSE))</f>
        <v>My Shop with Points Accounts</v>
      </c>
    </row>
    <row r="60" spans="1:11" x14ac:dyDescent="0.25">
      <c r="A60" t="s">
        <v>1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IF(ISBLANK(VLOOKUP($C60&amp;$D60&amp;$G60,Setup!$D$2:$CX$500,COLUMNS($B60:B60)+7,FALSE)),"",VLOOKUP($C60&amp;$D60&amp;$G60,Setup!$D$2:$CX$500,COLUMNS($B60:B60)+7,FALSE))</f>
        <v>My Shop with Points Accounts</v>
      </c>
      <c r="K60" t="str">
        <f>IF(ISBLANK(VLOOKUP($C60&amp;$D60&amp;$G60,Setup!$D$2:$CX$500,COLUMNS($B60:C60)+7,FALSE)),"",VLOOKUP($C60&amp;$D60&amp;$G60,Setup!$D$2:$CX$500,COLUMNS($B60:C60)+7,FALSE))</f>
        <v>My Shop with Points Accounts</v>
      </c>
    </row>
    <row r="61" spans="1:11" x14ac:dyDescent="0.25">
      <c r="A61" t="s">
        <v>1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IF(ISBLANK(VLOOKUP($C61&amp;$D61&amp;$G61,Setup!$D$2:$CX$500,COLUMNS($B61:B61)+7,FALSE)),"",VLOOKUP($C61&amp;$D61&amp;$G61,Setup!$D$2:$CX$500,COLUMNS($B61:B61)+7,FALSE))</f>
        <v>My Shop with Points Accounts</v>
      </c>
      <c r="K61" t="str">
        <f>IF(ISBLANK(VLOOKUP($C61&amp;$D61&amp;$G61,Setup!$D$2:$CX$500,COLUMNS($B61:C61)+7,FALSE)),"",VLOOKUP($C61&amp;$D61&amp;$G61,Setup!$D$2:$CX$500,COLUMNS($B61:C61)+7,FALSE))</f>
        <v>My Shop with Points Accounts</v>
      </c>
    </row>
    <row r="62" spans="1:11" x14ac:dyDescent="0.25">
      <c r="A62" t="s">
        <v>1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IF(ISBLANK(VLOOKUP($C62&amp;$D62&amp;$G62,Setup!$D$2:$CX$500,COLUMNS($B62:B62)+7,FALSE)),"",VLOOKUP($C62&amp;$D62&amp;$G62,Setup!$D$2:$CX$500,COLUMNS($B62:B62)+7,FALSE))</f>
        <v>My Shop with Points Accounts</v>
      </c>
      <c r="K62" t="str">
        <f>IF(ISBLANK(VLOOKUP($C62&amp;$D62&amp;$G62,Setup!$D$2:$CX$500,COLUMNS($B62:C62)+7,FALSE)),"",VLOOKUP($C62&amp;$D62&amp;$G62,Setup!$D$2:$CX$500,COLUMNS($B62:C62)+7,FALSE))</f>
        <v>My Shop with Points Accounts</v>
      </c>
    </row>
    <row r="63" spans="1:11" x14ac:dyDescent="0.25">
      <c r="A63" t="s">
        <v>1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IF(ISBLANK(VLOOKUP($C63&amp;$D63&amp;$G63,Setup!$D$2:$CX$500,COLUMNS($B63:B63)+7,FALSE)),"",VLOOKUP($C63&amp;$D63&amp;$G63,Setup!$D$2:$CX$500,COLUMNS($B63:B63)+7,FALSE))</f>
        <v>My Shop with Points Accounts</v>
      </c>
      <c r="K63" t="str">
        <f>IF(ISBLANK(VLOOKUP($C63&amp;$D63&amp;$G63,Setup!$D$2:$CX$500,COLUMNS($B63:C63)+7,FALSE)),"",VLOOKUP($C63&amp;$D63&amp;$G63,Setup!$D$2:$CX$500,COLUMNS($B63:C63)+7,FALSE))</f>
        <v>My Shop with Points Accounts</v>
      </c>
    </row>
    <row r="64" spans="1:11" x14ac:dyDescent="0.25">
      <c r="A64" t="s">
        <v>1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IF(ISBLANK(VLOOKUP($C64&amp;$D64&amp;$G64,Setup!$D$2:$CX$500,COLUMNS($B64:B64)+7,FALSE)),"",VLOOKUP($C64&amp;$D64&amp;$G64,Setup!$D$2:$CX$500,COLUMNS($B64:B64)+7,FALSE))</f>
        <v>Mis Cuentas en Shop with Points</v>
      </c>
      <c r="K64" t="str">
        <f>IF(ISBLANK(VLOOKUP($C64&amp;$D64&amp;$G64,Setup!$D$2:$CX$500,COLUMNS($B64:C64)+7,FALSE)),"",VLOOKUP($C64&amp;$D64&amp;$G64,Setup!$D$2:$CX$500,COLUMNS($B64:C64)+7,FALSE))</f>
        <v>Mis Cuentas en Shop with Points</v>
      </c>
    </row>
    <row r="65" spans="1:11" x14ac:dyDescent="0.25">
      <c r="A65" t="s">
        <v>1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IF(ISBLANK(VLOOKUP($C65&amp;$D65&amp;$G65,Setup!$D$2:$CX$500,COLUMNS($B65:B65)+7,FALSE)),"",VLOOKUP($C65&amp;$D65&amp;$G65,Setup!$D$2:$CX$500,COLUMNS($B65:B65)+7,FALSE))</f>
        <v>My Shop with Points Accounts</v>
      </c>
      <c r="K65" t="str">
        <f>IF(ISBLANK(VLOOKUP($C65&amp;$D65&amp;$G65,Setup!$D$2:$CX$500,COLUMNS($B65:C65)+7,FALSE)),"",VLOOKUP($C65&amp;$D65&amp;$G65,Setup!$D$2:$CX$500,COLUMNS($B65:C65)+7,FALSE))</f>
        <v>My Shop with Points Accounts</v>
      </c>
    </row>
    <row r="66" spans="1:11" x14ac:dyDescent="0.25">
      <c r="A66" t="s">
        <v>1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IF(ISBLANK(VLOOKUP($C66&amp;$D66&amp;$G66,Setup!$D$2:$CX$500,COLUMNS($B66:B66)+7,FALSE)),"",VLOOKUP($C66&amp;$D66&amp;$G66,Setup!$D$2:$CX$500,COLUMNS($B66:B66)+7,FALSE))</f>
        <v>Mis Cuentas en Shop with Points</v>
      </c>
      <c r="K66" t="str">
        <f>IF(ISBLANK(VLOOKUP($C66&amp;$D66&amp;$G66,Setup!$D$2:$CX$500,COLUMNS($B66:C66)+7,FALSE)),"",VLOOKUP($C66&amp;$D66&amp;$G66,Setup!$D$2:$CX$500,COLUMNS($B66:C66)+7,FALSE))</f>
        <v>Mis Cuentas en Shop with Points</v>
      </c>
    </row>
    <row r="67" spans="1:11" x14ac:dyDescent="0.25">
      <c r="A67" t="s">
        <v>1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IF(ISBLANK(VLOOKUP($C67&amp;$D67&amp;$G67,Setup!$D$2:$CX$500,COLUMNS($B67:B67)+7,FALSE)),"",VLOOKUP($C67&amp;$D67&amp;$G67,Setup!$D$2:$CX$500,COLUMNS($B67:B67)+7,FALSE))</f>
        <v>My Shop with Points Accounts</v>
      </c>
      <c r="K67" t="str">
        <f>IF(ISBLANK(VLOOKUP($C67&amp;$D67&amp;$G67,Setup!$D$2:$CX$500,COLUMNS($B67:C67)+7,FALSE)),"",VLOOKUP($C67&amp;$D67&amp;$G67,Setup!$D$2:$CX$500,COLUMNS($B67:C67)+7,FALSE))</f>
        <v>My Shop with Points Accounts</v>
      </c>
    </row>
    <row r="68" spans="1:11" x14ac:dyDescent="0.25">
      <c r="A68" t="s">
        <v>1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IF(ISBLANK(VLOOKUP($C68&amp;$D68&amp;$G68,Setup!$D$2:$CX$500,COLUMNS($B68:B68)+7,FALSE)),"",VLOOKUP($C68&amp;$D68&amp;$G68,Setup!$D$2:$CX$500,COLUMNS($B68:B68)+7,FALSE))</f>
        <v>Mis Cuentas en Shop with Points</v>
      </c>
      <c r="K68" t="str">
        <f>IF(ISBLANK(VLOOKUP($C68&amp;$D68&amp;$G68,Setup!$D$2:$CX$500,COLUMNS($B68:C68)+7,FALSE)),"",VLOOKUP($C68&amp;$D68&amp;$G68,Setup!$D$2:$CX$500,COLUMNS($B68:C68)+7,FALSE))</f>
        <v>Mis Cuentas en Shop with Points</v>
      </c>
    </row>
    <row r="69" spans="1:11" x14ac:dyDescent="0.25">
      <c r="A69" t="s">
        <v>1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IF(ISBLANK(VLOOKUP($C69&amp;$D69&amp;$G69,Setup!$D$2:$CX$500,COLUMNS($B69:B69)+7,FALSE)),"",VLOOKUP($C69&amp;$D69&amp;$G69,Setup!$D$2:$CX$500,COLUMNS($B69:B69)+7,FALSE))</f>
        <v>My Shop with Points Accounts</v>
      </c>
      <c r="K69" t="str">
        <f>IF(ISBLANK(VLOOKUP($C69&amp;$D69&amp;$G69,Setup!$D$2:$CX$500,COLUMNS($B69:C69)+7,FALSE)),"",VLOOKUP($C69&amp;$D69&amp;$G69,Setup!$D$2:$CX$500,COLUMNS($B69:C69)+7,FALSE))</f>
        <v>My Shop with Points Accounts</v>
      </c>
    </row>
    <row r="70" spans="1:11" x14ac:dyDescent="0.25">
      <c r="A70" t="s">
        <v>1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IF(ISBLANK(VLOOKUP($C70&amp;$D70&amp;$G70,Setup!$D$2:$CX$500,COLUMNS($B70:B70)+7,FALSE)),"",VLOOKUP($C70&amp;$D70&amp;$G70,Setup!$D$2:$CX$500,COLUMNS($B70:B70)+7,FALSE))</f>
        <v>Mis Cuentas en Shop with Points</v>
      </c>
      <c r="K70" t="str">
        <f>IF(ISBLANK(VLOOKUP($C70&amp;$D70&amp;$G70,Setup!$D$2:$CX$500,COLUMNS($B70:C70)+7,FALSE)),"",VLOOKUP($C70&amp;$D70&amp;$G70,Setup!$D$2:$CX$500,COLUMNS($B70:C70)+7,FALSE))</f>
        <v>Mis Cuentas en Shop with Points</v>
      </c>
    </row>
    <row r="71" spans="1:11" x14ac:dyDescent="0.25">
      <c r="A71" t="s">
        <v>1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IF(ISBLANK(VLOOKUP($C71&amp;$D71&amp;$G71,Setup!$D$2:$CX$500,COLUMNS($B71:B71)+7,FALSE)),"",VLOOKUP($C71&amp;$D71&amp;$G71,Setup!$D$2:$CX$500,COLUMNS($B71:B71)+7,FALSE))</f>
        <v>My Shop with Points Accounts</v>
      </c>
      <c r="K71" t="str">
        <f>IF(ISBLANK(VLOOKUP($C71&amp;$D71&amp;$G71,Setup!$D$2:$CX$500,COLUMNS($B71:C71)+7,FALSE)),"",VLOOKUP($C71&amp;$D71&amp;$G71,Setup!$D$2:$CX$500,COLUMNS($B71:C71)+7,FALSE))</f>
        <v>My Shop with Points Accounts</v>
      </c>
    </row>
    <row r="72" spans="1:11" x14ac:dyDescent="0.25">
      <c r="A72" t="s">
        <v>1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IF(ISBLANK(VLOOKUP($C72&amp;$D72&amp;$G72,Setup!$D$2:$CX$500,COLUMNS($B72:B72)+7,FALSE)),"",VLOOKUP($C72&amp;$D72&amp;$G72,Setup!$D$2:$CX$500,COLUMNS($B72:B72)+7,FALSE))</f>
        <v>Mis Cuentas en Shop with Points</v>
      </c>
      <c r="K72" t="str">
        <f>IF(ISBLANK(VLOOKUP($C72&amp;$D72&amp;$G72,Setup!$D$2:$CX$500,COLUMNS($B72:C72)+7,FALSE)),"",VLOOKUP($C72&amp;$D72&amp;$G72,Setup!$D$2:$CX$500,COLUMNS($B72:C72)+7,FALSE))</f>
        <v>Mis Cuentas en Shop with Points</v>
      </c>
    </row>
    <row r="73" spans="1:11" x14ac:dyDescent="0.25">
      <c r="A73" t="s">
        <v>1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IF(ISBLANK(VLOOKUP($C73&amp;$D73&amp;$G73,Setup!$D$2:$CX$500,COLUMNS($B73:B73)+7,FALSE)),"",VLOOKUP($C73&amp;$D73&amp;$G73,Setup!$D$2:$CX$500,COLUMNS($B73:B73)+7,FALSE))</f>
        <v/>
      </c>
      <c r="K73" t="str">
        <f>IF(ISBLANK(VLOOKUP($C73&amp;$D73&amp;$G73,Setup!$D$2:$CX$500,COLUMNS($B73:C73)+7,FALSE)),"",VLOOKUP($C73&amp;$D73&amp;$G73,Setup!$D$2:$CX$500,COLUMNS($B73:C73)+7,FALSE))</f>
        <v/>
      </c>
    </row>
    <row r="74" spans="1:11" x14ac:dyDescent="0.25">
      <c r="A74" t="s">
        <v>1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IF(ISBLANK(VLOOKUP($C74&amp;$D74&amp;$G74,Setup!$D$2:$CX$500,COLUMNS($B74:B74)+7,FALSE)),"",VLOOKUP($C74&amp;$D74&amp;$G74,Setup!$D$2:$CX$500,COLUMNS($B74:B74)+7,FALSE))</f>
        <v/>
      </c>
      <c r="K74" t="str">
        <f>IF(ISBLANK(VLOOKUP($C74&amp;$D74&amp;$G74,Setup!$D$2:$CX$500,COLUMNS($B74:C74)+7,FALSE)),"",VLOOKUP($C74&amp;$D74&amp;$G74,Setup!$D$2:$CX$500,COLUMNS($B74:C74)+7,FALSE))</f>
        <v/>
      </c>
    </row>
    <row r="75" spans="1:11" x14ac:dyDescent="0.25">
      <c r="A75" t="s">
        <v>1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IF(ISBLANK(VLOOKUP($C75&amp;$D75&amp;$G75,Setup!$D$2:$CX$500,COLUMNS($B75:B75)+7,FALSE)),"",VLOOKUP($C75&amp;$D75&amp;$G75,Setup!$D$2:$CX$500,COLUMNS($B75:B75)+7,FALSE))</f>
        <v/>
      </c>
      <c r="K75" t="str">
        <f>IF(ISBLANK(VLOOKUP($C75&amp;$D75&amp;$G75,Setup!$D$2:$CX$500,COLUMNS($B75:C75)+7,FALSE)),"",VLOOKUP($C75&amp;$D75&amp;$G75,Setup!$D$2:$CX$500,COLUMNS($B75:C75)+7,FALSE))</f>
        <v/>
      </c>
    </row>
    <row r="76" spans="1:11" x14ac:dyDescent="0.25">
      <c r="A76" t="s">
        <v>1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IF(ISBLANK(VLOOKUP($C76&amp;$D76&amp;$G76,Setup!$D$2:$CX$500,COLUMNS($B76:B76)+7,FALSE)),"",VLOOKUP($C76&amp;$D76&amp;$G76,Setup!$D$2:$CX$500,COLUMNS($B76:B76)+7,FALSE))</f>
        <v/>
      </c>
      <c r="K76" t="str">
        <f>IF(ISBLANK(VLOOKUP($C76&amp;$D76&amp;$G76,Setup!$D$2:$CX$500,COLUMNS($B76:C76)+7,FALSE)),"",VLOOKUP($C76&amp;$D76&amp;$G76,Setup!$D$2:$CX$500,COLUMNS($B76:C76)+7,FALSE))</f>
        <v/>
      </c>
    </row>
    <row r="77" spans="1:11" x14ac:dyDescent="0.25">
      <c r="A77" t="s">
        <v>1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IF(ISBLANK(VLOOKUP($C77&amp;$D77&amp;$G77,Setup!$D$2:$CX$500,COLUMNS($B77:B77)+7,FALSE)),"",VLOOKUP($C77&amp;$D77&amp;$G77,Setup!$D$2:$CX$500,COLUMNS($B77:B77)+7,FALSE))</f>
        <v/>
      </c>
      <c r="K77" t="str">
        <f>IF(ISBLANK(VLOOKUP($C77&amp;$D77&amp;$G77,Setup!$D$2:$CX$500,COLUMNS($B77:C77)+7,FALSE)),"",VLOOKUP($C77&amp;$D77&amp;$G77,Setup!$D$2:$CX$500,COLUMNS($B77:C77)+7,FALSE))</f>
        <v/>
      </c>
    </row>
    <row r="78" spans="1:11" x14ac:dyDescent="0.25">
      <c r="A78" t="s">
        <v>1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IF(ISBLANK(VLOOKUP($C78&amp;$D78&amp;$G78,Setup!$D$2:$CX$500,COLUMNS($B78:B78)+7,FALSE)),"",VLOOKUP($C78&amp;$D78&amp;$G78,Setup!$D$2:$CX$500,COLUMNS($B78:B78)+7,FALSE))</f>
        <v>My Shop with Points Accounts</v>
      </c>
      <c r="K78" t="str">
        <f>IF(ISBLANK(VLOOKUP($C78&amp;$D78&amp;$G78,Setup!$D$2:$CX$500,COLUMNS($B78:C78)+7,FALSE)),"",VLOOKUP($C78&amp;$D78&amp;$G78,Setup!$D$2:$CX$500,COLUMNS($B78:C78)+7,FALSE))</f>
        <v>My Shop with Points Accounts</v>
      </c>
    </row>
    <row r="79" spans="1:11" x14ac:dyDescent="0.25">
      <c r="A79" t="s">
        <v>1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IF(ISBLANK(VLOOKUP($C79&amp;$D79&amp;$G79,Setup!$D$2:$CX$500,COLUMNS($B79:B79)+7,FALSE)),"",VLOOKUP($C79&amp;$D79&amp;$G79,Setup!$D$2:$CX$500,COLUMNS($B79:B79)+7,FALSE))</f>
        <v/>
      </c>
      <c r="K79" t="str">
        <f>IF(ISBLANK(VLOOKUP($C79&amp;$D79&amp;$G79,Setup!$D$2:$CX$500,COLUMNS($B79:C79)+7,FALSE)),"",VLOOKUP($C79&amp;$D79&amp;$G79,Setup!$D$2:$CX$500,COLUMNS($B79:C79)+7,FALSE))</f>
        <v/>
      </c>
    </row>
    <row r="80" spans="1:11" x14ac:dyDescent="0.25">
      <c r="A80" t="s">
        <v>1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IF(ISBLANK(VLOOKUP($C80&amp;$D80&amp;$G80,Setup!$D$2:$CX$500,COLUMNS($B80:B80)+7,FALSE)),"",VLOOKUP($C80&amp;$D80&amp;$G80,Setup!$D$2:$CX$500,COLUMNS($B80:B80)+7,FALSE))</f>
        <v/>
      </c>
      <c r="K80" t="str">
        <f>IF(ISBLANK(VLOOKUP($C80&amp;$D80&amp;$G80,Setup!$D$2:$CX$500,COLUMNS($B80:C80)+7,FALSE)),"",VLOOKUP($C80&amp;$D80&amp;$G80,Setup!$D$2:$CX$500,COLUMNS($B80:C80)+7,FALSE))</f>
        <v/>
      </c>
    </row>
    <row r="81" spans="1:11" x14ac:dyDescent="0.25">
      <c r="A81" t="s">
        <v>1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IF(ISBLANK(VLOOKUP($C81&amp;$D81&amp;$G81,Setup!$D$2:$CX$500,COLUMNS($B81:B81)+7,FALSE)),"",VLOOKUP($C81&amp;$D81&amp;$G81,Setup!$D$2:$CX$500,COLUMNS($B81:B81)+7,FALSE))</f>
        <v>My Shop with Points Accounts</v>
      </c>
      <c r="K81" t="str">
        <f>IF(ISBLANK(VLOOKUP($C81&amp;$D81&amp;$G81,Setup!$D$2:$CX$500,COLUMNS($B81:C81)+7,FALSE)),"",VLOOKUP($C81&amp;$D81&amp;$G81,Setup!$D$2:$CX$500,COLUMNS($B81:C81)+7,FALSE))</f>
        <v>My Shop with Points Accounts</v>
      </c>
    </row>
    <row r="82" spans="1:11" x14ac:dyDescent="0.25">
      <c r="A82" t="s">
        <v>1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IF(ISBLANK(VLOOKUP($C82&amp;$D82&amp;$G82,Setup!$D$2:$CX$500,COLUMNS($B82:B82)+7,FALSE)),"",VLOOKUP($C82&amp;$D82&amp;$G82,Setup!$D$2:$CX$500,COLUMNS($B82:B82)+7,FALSE))</f>
        <v>#N/A</v>
      </c>
      <c r="K82" t="e">
        <f>IF(ISBLANK(VLOOKUP($C82&amp;$D82&amp;$G82,Setup!$D$2:$CX$500,COLUMNS($B82:C82)+7,FALSE)),"",VLOOKUP($C82&amp;$D82&amp;$G82,Setup!$D$2:$CX$500,COLUMNS($B82:C82)+7,FALSE))</f>
        <v>#N/A</v>
      </c>
    </row>
    <row r="83" spans="1:11" x14ac:dyDescent="0.25">
      <c r="A83" t="s">
        <v>1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IF(ISBLANK(VLOOKUP($C83&amp;$D83&amp;$G83,Setup!$D$2:$CX$500,COLUMNS($B83:B83)+7,FALSE)),"",VLOOKUP($C83&amp;$D83&amp;$G83,Setup!$D$2:$CX$500,COLUMNS($B83:B83)+7,FALSE))</f>
        <v>My Shop with Points Accounts</v>
      </c>
      <c r="K83" t="str">
        <f>IF(ISBLANK(VLOOKUP($C83&amp;$D83&amp;$G83,Setup!$D$2:$CX$500,COLUMNS($B83:C83)+7,FALSE)),"",VLOOKUP($C83&amp;$D83&amp;$G83,Setup!$D$2:$CX$500,COLUMNS($B83:C83)+7,FALSE))</f>
        <v>My Shop with Points Accounts</v>
      </c>
    </row>
    <row r="84" spans="1:11" x14ac:dyDescent="0.25">
      <c r="A84" t="s">
        <v>1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IF(ISBLANK(VLOOKUP($C84&amp;$D84&amp;$G84,Setup!$D$2:$CX$500,COLUMNS($B84:B84)+7,FALSE)),"",VLOOKUP($C84&amp;$D84&amp;$G84,Setup!$D$2:$CX$500,COLUMNS($B84:B84)+7,FALSE))</f>
        <v>My Shop with Points Accounts</v>
      </c>
      <c r="K84" t="str">
        <f>IF(ISBLANK(VLOOKUP($C84&amp;$D84&amp;$G84,Setup!$D$2:$CX$500,COLUMNS($B84:C84)+7,FALSE)),"",VLOOKUP($C84&amp;$D84&amp;$G84,Setup!$D$2:$CX$500,COLUMNS($B84:C84)+7,FALSE))</f>
        <v>My Shop with Points Accounts</v>
      </c>
    </row>
    <row r="85" spans="1:11" x14ac:dyDescent="0.25">
      <c r="A85" t="s">
        <v>1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IF(ISBLANK(VLOOKUP($C85&amp;$D85&amp;$G85,Setup!$D$2:$CX$500,COLUMNS($B85:B85)+7,FALSE)),"",VLOOKUP($C85&amp;$D85&amp;$G85,Setup!$D$2:$CX$500,COLUMNS($B85:B85)+7,FALSE))</f>
        <v>My Shop with Points Accounts</v>
      </c>
      <c r="K85" t="str">
        <f>IF(ISBLANK(VLOOKUP($C85&amp;$D85&amp;$G85,Setup!$D$2:$CX$500,COLUMNS($B85:C85)+7,FALSE)),"",VLOOKUP($C85&amp;$D85&amp;$G85,Setup!$D$2:$CX$500,COLUMNS($B85:C85)+7,FALSE))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H50" workbookViewId="0">
      <selection activeCell="H85" sqref="H85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0" width="25.85546875" bestFit="1" customWidth="1"/>
    <col min="11" max="11" width="22.42578125" bestFit="1" customWidth="1"/>
    <col min="12" max="13" width="22.85546875" bestFit="1" customWidth="1"/>
    <col min="14" max="15" width="14.85546875" bestFit="1" customWidth="1"/>
    <col min="16" max="16" width="28" bestFit="1" customWidth="1"/>
    <col min="17" max="17" width="10.28515625" bestFit="1" customWidth="1"/>
  </cols>
  <sheetData>
    <row r="1" spans="1:17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</row>
    <row r="2" spans="1:17" x14ac:dyDescent="0.25">
      <c r="A2" t="s">
        <v>1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IF(ISBLANK(VLOOKUP($C2&amp;$D2&amp;$G2,Setup!$D$2:$CX$500,COLUMNS($B2:B2)+1,FALSE)),"",VLOOKUP($C2&amp;$D2&amp;$G2,Setup!$D$2:$CX$500,COLUMNS($B2:B2)+1,FALSE))</f>
        <v>My Points Summary</v>
      </c>
      <c r="K2" t="str">
        <f>IF(ISBLANK(VLOOKUP($C2&amp;$D2&amp;$G2,Setup!$D$2:$CX$500,COLUMNS($B2:C2)+1,FALSE)),"",VLOOKUP($C2&amp;$D2&amp;$G2,Setup!$D$2:$CX$500,COLUMNS($B2:C2)+1,FALSE))</f>
        <v>My Points Summary</v>
      </c>
      <c r="L2" t="str">
        <f>IF(ISBLANK(VLOOKUP($C2&amp;$D2&amp;$G2,Setup!$D$2:$CX$500,COLUMNS($B2:D2)+1,FALSE)),"",VLOOKUP($C2&amp;$D2&amp;$G2,Setup!$D$2:$CX$500,COLUMNS($B2:D2)+1,FALSE))</f>
        <v>My Order History</v>
      </c>
      <c r="M2" t="str">
        <f>IF(ISBLANK(VLOOKUP($C2&amp;$D2&amp;$G2,Setup!$D$2:$CX$500,COLUMNS($B2:E2)+1,FALSE)),"",VLOOKUP($C2&amp;$D2&amp;$G2,Setup!$D$2:$CX$500,COLUMNS($B2:E2)+1,FALSE))</f>
        <v>My Order History</v>
      </c>
      <c r="N2" t="str">
        <f>IF(ISBLANK(VLOOKUP($C2&amp;$D2&amp;$G2,Setup!$D$2:$CX$500,COLUMNS($B2:F2)+1,FALSE)),"",VLOOKUP($C2&amp;$D2&amp;$G2,Setup!$D$2:$CX$500,COLUMNS($B2:F2)+1,FALSE))</f>
        <v>My Profile</v>
      </c>
      <c r="O2" t="str">
        <f>IF(ISBLANK(VLOOKUP($C2&amp;$D2&amp;$G2,Setup!$D$2:$CX$500,COLUMNS($B2:G2)+1,FALSE)),"",VLOOKUP($C2&amp;$D2&amp;$G2,Setup!$D$2:$CX$500,COLUMNS($B2:G2)+1,FALSE))</f>
        <v>My Profile</v>
      </c>
      <c r="P2" t="str">
        <f>IF(ISBLANK(VLOOKUP($C2&amp;$D2&amp;$G2,Setup!$D$2:$CX$500,COLUMNS($B2:H2)+1,FALSE)),"",VLOOKUP($C2&amp;$D2&amp;$G2,Setup!$D$2:$CX$500,COLUMNS($B2:H2)+1,FALSE))</f>
        <v/>
      </c>
      <c r="Q2" t="str">
        <f>IF(ISBLANK(VLOOKUP($C2&amp;$D2&amp;$G2,Setup!$D$2:$CX$500,COLUMNS($B2:I2)+1,FALSE)),"",VLOOKUP($C2&amp;$D2&amp;$G2,Setup!$D$2:$CX$500,COLUMNS($B2:I2)+1,FALSE))</f>
        <v/>
      </c>
    </row>
    <row r="3" spans="1:17" x14ac:dyDescent="0.25">
      <c r="A3" t="s">
        <v>1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IF(ISBLANK(VLOOKUP($C3&amp;$D3&amp;$G3,Setup!$D$2:$CX$500,COLUMNS($B3:B3)+1,FALSE)),"",VLOOKUP($C3&amp;$D3&amp;$G3,Setup!$D$2:$CX$500,COLUMNS($B3:B3)+1,FALSE))</f>
        <v>My Miles Summary</v>
      </c>
      <c r="K3" t="str">
        <f>IF(ISBLANK(VLOOKUP($C3&amp;$D3&amp;$G3,Setup!$D$2:$CX$500,COLUMNS($B3:C3)+1,FALSE)),"",VLOOKUP($C3&amp;$D3&amp;$G3,Setup!$D$2:$CX$500,COLUMNS($B3:C3)+1,FALSE))</f>
        <v>My Miles Summary</v>
      </c>
      <c r="L3" t="str">
        <f>IF(ISBLANK(VLOOKUP($C3&amp;$D3&amp;$G3,Setup!$D$2:$CX$500,COLUMNS($B3:D3)+1,FALSE)),"",VLOOKUP($C3&amp;$D3&amp;$G3,Setup!$D$2:$CX$500,COLUMNS($B3:D3)+1,FALSE))</f>
        <v>My Order History</v>
      </c>
      <c r="M3" t="str">
        <f>IF(ISBLANK(VLOOKUP($C3&amp;$D3&amp;$G3,Setup!$D$2:$CX$500,COLUMNS($B3:E3)+1,FALSE)),"",VLOOKUP($C3&amp;$D3&amp;$G3,Setup!$D$2:$CX$500,COLUMNS($B3:E3)+1,FALSE))</f>
        <v>My Order History</v>
      </c>
      <c r="N3" t="str">
        <f>IF(ISBLANK(VLOOKUP($C3&amp;$D3&amp;$G3,Setup!$D$2:$CX$500,COLUMNS($B3:F3)+1,FALSE)),"",VLOOKUP($C3&amp;$D3&amp;$G3,Setup!$D$2:$CX$500,COLUMNS($B3:F3)+1,FALSE))</f>
        <v>My Profile</v>
      </c>
      <c r="O3" t="str">
        <f>IF(ISBLANK(VLOOKUP($C3&amp;$D3&amp;$G3,Setup!$D$2:$CX$500,COLUMNS($B3:G3)+1,FALSE)),"",VLOOKUP($C3&amp;$D3&amp;$G3,Setup!$D$2:$CX$500,COLUMNS($B3:G3)+1,FALSE))</f>
        <v>My Profile</v>
      </c>
      <c r="P3" t="str">
        <f>IF(ISBLANK(VLOOKUP($C3&amp;$D3&amp;$G3,Setup!$D$2:$CX$500,COLUMNS($B3:H3)+1,FALSE)),"",VLOOKUP($C3&amp;$D3&amp;$G3,Setup!$D$2:$CX$500,COLUMNS($B3:H3)+1,FALSE))</f>
        <v/>
      </c>
      <c r="Q3" t="str">
        <f>IF(ISBLANK(VLOOKUP($C3&amp;$D3&amp;$G3,Setup!$D$2:$CX$500,COLUMNS($B3:I3)+1,FALSE)),"",VLOOKUP($C3&amp;$D3&amp;$G3,Setup!$D$2:$CX$500,COLUMNS($B3:I3)+1,FALSE))</f>
        <v/>
      </c>
    </row>
    <row r="4" spans="1:17" x14ac:dyDescent="0.25">
      <c r="A4" t="s">
        <v>1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IF(ISBLANK(VLOOKUP($C4&amp;$D4&amp;$G4,Setup!$D$2:$CX$500,COLUMNS($B4:B4)+1,FALSE)),"",VLOOKUP($C4&amp;$D4&amp;$G4,Setup!$D$2:$CX$500,COLUMNS($B4:B4)+1,FALSE))</f>
        <v>My Points Summary</v>
      </c>
      <c r="K4" t="str">
        <f>IF(ISBLANK(VLOOKUP($C4&amp;$D4&amp;$G4,Setup!$D$2:$CX$500,COLUMNS($B4:C4)+1,FALSE)),"",VLOOKUP($C4&amp;$D4&amp;$G4,Setup!$D$2:$CX$500,COLUMNS($B4:C4)+1,FALSE))</f>
        <v>My Points Summary</v>
      </c>
      <c r="L4" t="str">
        <f>IF(ISBLANK(VLOOKUP($C4&amp;$D4&amp;$G4,Setup!$D$2:$CX$500,COLUMNS($B4:D4)+1,FALSE)),"",VLOOKUP($C4&amp;$D4&amp;$G4,Setup!$D$2:$CX$500,COLUMNS($B4:D4)+1,FALSE))</f>
        <v>My Order History</v>
      </c>
      <c r="M4" t="str">
        <f>IF(ISBLANK(VLOOKUP($C4&amp;$D4&amp;$G4,Setup!$D$2:$CX$500,COLUMNS($B4:E4)+1,FALSE)),"",VLOOKUP($C4&amp;$D4&amp;$G4,Setup!$D$2:$CX$500,COLUMNS($B4:E4)+1,FALSE))</f>
        <v>My Order History</v>
      </c>
      <c r="N4" t="str">
        <f>IF(ISBLANK(VLOOKUP($C4&amp;$D4&amp;$G4,Setup!$D$2:$CX$500,COLUMNS($B4:F4)+1,FALSE)),"",VLOOKUP($C4&amp;$D4&amp;$G4,Setup!$D$2:$CX$500,COLUMNS($B4:F4)+1,FALSE))</f>
        <v>My Profile</v>
      </c>
      <c r="O4" t="str">
        <f>IF(ISBLANK(VLOOKUP($C4&amp;$D4&amp;$G4,Setup!$D$2:$CX$500,COLUMNS($B4:G4)+1,FALSE)),"",VLOOKUP($C4&amp;$D4&amp;$G4,Setup!$D$2:$CX$500,COLUMNS($B4:G4)+1,FALSE))</f>
        <v>My Profile</v>
      </c>
      <c r="P4" t="str">
        <f>IF(ISBLANK(VLOOKUP($C4&amp;$D4&amp;$G4,Setup!$D$2:$CX$500,COLUMNS($B4:H4)+1,FALSE)),"",VLOOKUP($C4&amp;$D4&amp;$G4,Setup!$D$2:$CX$500,COLUMNS($B4:H4)+1,FALSE))</f>
        <v/>
      </c>
      <c r="Q4" t="str">
        <f>IF(ISBLANK(VLOOKUP($C4&amp;$D4&amp;$G4,Setup!$D$2:$CX$500,COLUMNS($B4:I4)+1,FALSE)),"",VLOOKUP($C4&amp;$D4&amp;$G4,Setup!$D$2:$CX$500,COLUMNS($B4:I4)+1,FALSE))</f>
        <v/>
      </c>
    </row>
    <row r="5" spans="1:17" x14ac:dyDescent="0.25">
      <c r="A5" t="s">
        <v>1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IF(ISBLANK(VLOOKUP($C5&amp;$D5&amp;$G5,Setup!$D$2:$CX$500,COLUMNS($B5:B5)+1,FALSE)),"",VLOOKUP($C5&amp;$D5&amp;$G5,Setup!$D$2:$CX$500,COLUMNS($B5:B5)+1,FALSE))</f>
        <v>My Points Summary</v>
      </c>
      <c r="K5" t="str">
        <f>IF(ISBLANK(VLOOKUP($C5&amp;$D5&amp;$G5,Setup!$D$2:$CX$500,COLUMNS($B5:C5)+1,FALSE)),"",VLOOKUP($C5&amp;$D5&amp;$G5,Setup!$D$2:$CX$500,COLUMNS($B5:C5)+1,FALSE))</f>
        <v>My Points Summary</v>
      </c>
      <c r="L5" t="str">
        <f>IF(ISBLANK(VLOOKUP($C5&amp;$D5&amp;$G5,Setup!$D$2:$CX$500,COLUMNS($B5:D5)+1,FALSE)),"",VLOOKUP($C5&amp;$D5&amp;$G5,Setup!$D$2:$CX$500,COLUMNS($B5:D5)+1,FALSE))</f>
        <v>My Order History</v>
      </c>
      <c r="M5" t="str">
        <f>IF(ISBLANK(VLOOKUP($C5&amp;$D5&amp;$G5,Setup!$D$2:$CX$500,COLUMNS($B5:E5)+1,FALSE)),"",VLOOKUP($C5&amp;$D5&amp;$G5,Setup!$D$2:$CX$500,COLUMNS($B5:E5)+1,FALSE))</f>
        <v>My Order History</v>
      </c>
      <c r="N5" t="str">
        <f>IF(ISBLANK(VLOOKUP($C5&amp;$D5&amp;$G5,Setup!$D$2:$CX$500,COLUMNS($B5:F5)+1,FALSE)),"",VLOOKUP($C5&amp;$D5&amp;$G5,Setup!$D$2:$CX$500,COLUMNS($B5:F5)+1,FALSE))</f>
        <v>My Profile</v>
      </c>
      <c r="O5" t="str">
        <f>IF(ISBLANK(VLOOKUP($C5&amp;$D5&amp;$G5,Setup!$D$2:$CX$500,COLUMNS($B5:G5)+1,FALSE)),"",VLOOKUP($C5&amp;$D5&amp;$G5,Setup!$D$2:$CX$500,COLUMNS($B5:G5)+1,FALSE))</f>
        <v>My Profile</v>
      </c>
      <c r="P5" t="str">
        <f>IF(ISBLANK(VLOOKUP($C5&amp;$D5&amp;$G5,Setup!$D$2:$CX$500,COLUMNS($B5:H5)+1,FALSE)),"",VLOOKUP($C5&amp;$D5&amp;$G5,Setup!$D$2:$CX$500,COLUMNS($B5:H5)+1,FALSE))</f>
        <v/>
      </c>
      <c r="Q5" t="str">
        <f>IF(ISBLANK(VLOOKUP($C5&amp;$D5&amp;$G5,Setup!$D$2:$CX$500,COLUMNS($B5:I5)+1,FALSE)),"",VLOOKUP($C5&amp;$D5&amp;$G5,Setup!$D$2:$CX$500,COLUMNS($B5:I5)+1,FALSE))</f>
        <v/>
      </c>
    </row>
    <row r="6" spans="1:17" x14ac:dyDescent="0.25">
      <c r="A6" t="s">
        <v>1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IF(ISBLANK(VLOOKUP($C6&amp;$D6&amp;$G6,Setup!$D$2:$CX$500,COLUMNS($B6:B6)+1,FALSE)),"",VLOOKUP($C6&amp;$D6&amp;$G6,Setup!$D$2:$CX$500,COLUMNS($B6:B6)+1,FALSE))</f>
        <v>My Points Summary</v>
      </c>
      <c r="K6" t="str">
        <f>IF(ISBLANK(VLOOKUP($C6&amp;$D6&amp;$G6,Setup!$D$2:$CX$500,COLUMNS($B6:C6)+1,FALSE)),"",VLOOKUP($C6&amp;$D6&amp;$G6,Setup!$D$2:$CX$500,COLUMNS($B6:C6)+1,FALSE))</f>
        <v>My Points Summary</v>
      </c>
      <c r="L6" t="str">
        <f>IF(ISBLANK(VLOOKUP($C6&amp;$D6&amp;$G6,Setup!$D$2:$CX$500,COLUMNS($B6:D6)+1,FALSE)),"",VLOOKUP($C6&amp;$D6&amp;$G6,Setup!$D$2:$CX$500,COLUMNS($B6:D6)+1,FALSE))</f>
        <v>My Order History</v>
      </c>
      <c r="M6" t="str">
        <f>IF(ISBLANK(VLOOKUP($C6&amp;$D6&amp;$G6,Setup!$D$2:$CX$500,COLUMNS($B6:E6)+1,FALSE)),"",VLOOKUP($C6&amp;$D6&amp;$G6,Setup!$D$2:$CX$500,COLUMNS($B6:E6)+1,FALSE))</f>
        <v>My Order History</v>
      </c>
      <c r="N6" t="str">
        <f>IF(ISBLANK(VLOOKUP($C6&amp;$D6&amp;$G6,Setup!$D$2:$CX$500,COLUMNS($B6:F6)+1,FALSE)),"",VLOOKUP($C6&amp;$D6&amp;$G6,Setup!$D$2:$CX$500,COLUMNS($B6:F6)+1,FALSE))</f>
        <v>My Profile</v>
      </c>
      <c r="O6" t="str">
        <f>IF(ISBLANK(VLOOKUP($C6&amp;$D6&amp;$G6,Setup!$D$2:$CX$500,COLUMNS($B6:G6)+1,FALSE)),"",VLOOKUP($C6&amp;$D6&amp;$G6,Setup!$D$2:$CX$500,COLUMNS($B6:G6)+1,FALSE))</f>
        <v>My Profile</v>
      </c>
      <c r="P6" t="str">
        <f>IF(ISBLANK(VLOOKUP($C6&amp;$D6&amp;$G6,Setup!$D$2:$CX$500,COLUMNS($B6:H6)+1,FALSE)),"",VLOOKUP($C6&amp;$D6&amp;$G6,Setup!$D$2:$CX$500,COLUMNS($B6:H6)+1,FALSE))</f>
        <v/>
      </c>
      <c r="Q6" t="str">
        <f>IF(ISBLANK(VLOOKUP($C6&amp;$D6&amp;$G6,Setup!$D$2:$CX$500,COLUMNS($B6:I6)+1,FALSE)),"",VLOOKUP($C6&amp;$D6&amp;$G6,Setup!$D$2:$CX$500,COLUMNS($B6:I6)+1,FALSE))</f>
        <v/>
      </c>
    </row>
    <row r="7" spans="1:17" x14ac:dyDescent="0.25">
      <c r="A7" t="s">
        <v>1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IF(ISBLANK(VLOOKUP($C7&amp;$D7&amp;$G7,Setup!$D$2:$CX$500,COLUMNS($B7:B7)+1,FALSE)),"",VLOOKUP($C7&amp;$D7&amp;$G7,Setup!$D$2:$CX$500,COLUMNS($B7:B7)+1,FALSE))</f>
        <v>My Points Summary</v>
      </c>
      <c r="K7" t="str">
        <f>IF(ISBLANK(VLOOKUP($C7&amp;$D7&amp;$G7,Setup!$D$2:$CX$500,COLUMNS($B7:C7)+1,FALSE)),"",VLOOKUP($C7&amp;$D7&amp;$G7,Setup!$D$2:$CX$500,COLUMNS($B7:C7)+1,FALSE))</f>
        <v>My Points Summary</v>
      </c>
      <c r="L7" t="str">
        <f>IF(ISBLANK(VLOOKUP($C7&amp;$D7&amp;$G7,Setup!$D$2:$CX$500,COLUMNS($B7:D7)+1,FALSE)),"",VLOOKUP($C7&amp;$D7&amp;$G7,Setup!$D$2:$CX$500,COLUMNS($B7:D7)+1,FALSE))</f>
        <v>My Order History</v>
      </c>
      <c r="M7" t="str">
        <f>IF(ISBLANK(VLOOKUP($C7&amp;$D7&amp;$G7,Setup!$D$2:$CX$500,COLUMNS($B7:E7)+1,FALSE)),"",VLOOKUP($C7&amp;$D7&amp;$G7,Setup!$D$2:$CX$500,COLUMNS($B7:E7)+1,FALSE))</f>
        <v>My Order History</v>
      </c>
      <c r="N7" t="str">
        <f>IF(ISBLANK(VLOOKUP($C7&amp;$D7&amp;$G7,Setup!$D$2:$CX$500,COLUMNS($B7:F7)+1,FALSE)),"",VLOOKUP($C7&amp;$D7&amp;$G7,Setup!$D$2:$CX$500,COLUMNS($B7:F7)+1,FALSE))</f>
        <v>My Profile</v>
      </c>
      <c r="O7" t="str">
        <f>IF(ISBLANK(VLOOKUP($C7&amp;$D7&amp;$G7,Setup!$D$2:$CX$500,COLUMNS($B7:G7)+1,FALSE)),"",VLOOKUP($C7&amp;$D7&amp;$G7,Setup!$D$2:$CX$500,COLUMNS($B7:G7)+1,FALSE))</f>
        <v>My Profile</v>
      </c>
      <c r="P7" t="str">
        <f>IF(ISBLANK(VLOOKUP($C7&amp;$D7&amp;$G7,Setup!$D$2:$CX$500,COLUMNS($B7:H7)+1,FALSE)),"",VLOOKUP($C7&amp;$D7&amp;$G7,Setup!$D$2:$CX$500,COLUMNS($B7:H7)+1,FALSE))</f>
        <v/>
      </c>
      <c r="Q7" t="str">
        <f>IF(ISBLANK(VLOOKUP($C7&amp;$D7&amp;$G7,Setup!$D$2:$CX$500,COLUMNS($B7:I7)+1,FALSE)),"",VLOOKUP($C7&amp;$D7&amp;$G7,Setup!$D$2:$CX$500,COLUMNS($B7:I7)+1,FALSE))</f>
        <v/>
      </c>
    </row>
    <row r="8" spans="1:17" x14ac:dyDescent="0.25">
      <c r="A8" t="s">
        <v>1</v>
      </c>
      <c r="B8" t="s">
        <v>156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IF(ISBLANK(VLOOKUP($C8&amp;$D8&amp;$G8,Setup!$D$2:$CX$500,COLUMNS($B8:B8)+1,FALSE)),"",VLOOKUP($C8&amp;$D8&amp;$G8,Setup!$D$2:$CX$500,COLUMNS($B8:B8)+1,FALSE))</f>
        <v>My Miles Summary</v>
      </c>
      <c r="K8" t="str">
        <f>IF(ISBLANK(VLOOKUP($C8&amp;$D8&amp;$G8,Setup!$D$2:$CX$500,COLUMNS($B8:C8)+1,FALSE)),"",VLOOKUP($C8&amp;$D8&amp;$G8,Setup!$D$2:$CX$500,COLUMNS($B8:C8)+1,FALSE))</f>
        <v>My Miles Summary</v>
      </c>
      <c r="L8" t="str">
        <f>IF(ISBLANK(VLOOKUP($C8&amp;$D8&amp;$G8,Setup!$D$2:$CX$500,COLUMNS($B8:D8)+1,FALSE)),"",VLOOKUP($C8&amp;$D8&amp;$G8,Setup!$D$2:$CX$500,COLUMNS($B8:D8)+1,FALSE))</f>
        <v>My Order History</v>
      </c>
      <c r="M8" t="str">
        <f>IF(ISBLANK(VLOOKUP($C8&amp;$D8&amp;$G8,Setup!$D$2:$CX$500,COLUMNS($B8:E8)+1,FALSE)),"",VLOOKUP($C8&amp;$D8&amp;$G8,Setup!$D$2:$CX$500,COLUMNS($B8:E8)+1,FALSE))</f>
        <v>My Order History</v>
      </c>
      <c r="N8" t="str">
        <f>IF(ISBLANK(VLOOKUP($C8&amp;$D8&amp;$G8,Setup!$D$2:$CX$500,COLUMNS($B8:F8)+1,FALSE)),"",VLOOKUP($C8&amp;$D8&amp;$G8,Setup!$D$2:$CX$500,COLUMNS($B8:F8)+1,FALSE))</f>
        <v>My Profile</v>
      </c>
      <c r="O8" t="str">
        <f>IF(ISBLANK(VLOOKUP($C8&amp;$D8&amp;$G8,Setup!$D$2:$CX$500,COLUMNS($B8:G8)+1,FALSE)),"",VLOOKUP($C8&amp;$D8&amp;$G8,Setup!$D$2:$CX$500,COLUMNS($B8:G8)+1,FALSE))</f>
        <v>My Profile</v>
      </c>
      <c r="P8" t="str">
        <f>IF(ISBLANK(VLOOKUP($C8&amp;$D8&amp;$G8,Setup!$D$2:$CX$500,COLUMNS($B8:H8)+1,FALSE)),"",VLOOKUP($C8&amp;$D8&amp;$G8,Setup!$D$2:$CX$500,COLUMNS($B8:H8)+1,FALSE))</f>
        <v/>
      </c>
      <c r="Q8" t="str">
        <f>IF(ISBLANK(VLOOKUP($C8&amp;$D8&amp;$G8,Setup!$D$2:$CX$500,COLUMNS($B8:I8)+1,FALSE)),"",VLOOKUP($C8&amp;$D8&amp;$G8,Setup!$D$2:$CX$500,COLUMNS($B8:I8)+1,FALSE))</f>
        <v/>
      </c>
    </row>
    <row r="9" spans="1:17" x14ac:dyDescent="0.25">
      <c r="A9" t="s">
        <v>1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IF(ISBLANK(VLOOKUP($C9&amp;$D9&amp;$G9,Setup!$D$2:$CX$500,COLUMNS($B9:B9)+1,FALSE)),"",VLOOKUP($C9&amp;$D9&amp;$G9,Setup!$D$2:$CX$500,COLUMNS($B9:B9)+1,FALSE))</f>
        <v>My Miles Summary</v>
      </c>
      <c r="K9" t="str">
        <f>IF(ISBLANK(VLOOKUP($C9&amp;$D9&amp;$G9,Setup!$D$2:$CX$500,COLUMNS($B9:C9)+1,FALSE)),"",VLOOKUP($C9&amp;$D9&amp;$G9,Setup!$D$2:$CX$500,COLUMNS($B9:C9)+1,FALSE))</f>
        <v>My Miles Summary</v>
      </c>
      <c r="L9" t="str">
        <f>IF(ISBLANK(VLOOKUP($C9&amp;$D9&amp;$G9,Setup!$D$2:$CX$500,COLUMNS($B9:D9)+1,FALSE)),"",VLOOKUP($C9&amp;$D9&amp;$G9,Setup!$D$2:$CX$500,COLUMNS($B9:D9)+1,FALSE))</f>
        <v>My Order History</v>
      </c>
      <c r="M9" t="str">
        <f>IF(ISBLANK(VLOOKUP($C9&amp;$D9&amp;$G9,Setup!$D$2:$CX$500,COLUMNS($B9:E9)+1,FALSE)),"",VLOOKUP($C9&amp;$D9&amp;$G9,Setup!$D$2:$CX$500,COLUMNS($B9:E9)+1,FALSE))</f>
        <v>My Order History</v>
      </c>
      <c r="N9" t="str">
        <f>IF(ISBLANK(VLOOKUP($C9&amp;$D9&amp;$G9,Setup!$D$2:$CX$500,COLUMNS($B9:F9)+1,FALSE)),"",VLOOKUP($C9&amp;$D9&amp;$G9,Setup!$D$2:$CX$500,COLUMNS($B9:F9)+1,FALSE))</f>
        <v>My Profile</v>
      </c>
      <c r="O9" t="str">
        <f>IF(ISBLANK(VLOOKUP($C9&amp;$D9&amp;$G9,Setup!$D$2:$CX$500,COLUMNS($B9:G9)+1,FALSE)),"",VLOOKUP($C9&amp;$D9&amp;$G9,Setup!$D$2:$CX$500,COLUMNS($B9:G9)+1,FALSE))</f>
        <v>My Profile</v>
      </c>
      <c r="P9" t="str">
        <f>IF(ISBLANK(VLOOKUP($C9&amp;$D9&amp;$G9,Setup!$D$2:$CX$500,COLUMNS($B9:H9)+1,FALSE)),"",VLOOKUP($C9&amp;$D9&amp;$G9,Setup!$D$2:$CX$500,COLUMNS($B9:H9)+1,FALSE))</f>
        <v/>
      </c>
      <c r="Q9" t="str">
        <f>IF(ISBLANK(VLOOKUP($C9&amp;$D9&amp;$G9,Setup!$D$2:$CX$500,COLUMNS($B9:I9)+1,FALSE)),"",VLOOKUP($C9&amp;$D9&amp;$G9,Setup!$D$2:$CX$500,COLUMNS($B9:I9)+1,FALSE))</f>
        <v/>
      </c>
    </row>
    <row r="10" spans="1:17" x14ac:dyDescent="0.25">
      <c r="A10" t="s">
        <v>1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IF(ISBLANK(VLOOKUP($C10&amp;$D10&amp;$G10,Setup!$D$2:$CX$500,COLUMNS($B10:B10)+1,FALSE)),"",VLOOKUP($C10&amp;$D10&amp;$G10,Setup!$D$2:$CX$500,COLUMNS($B10:B10)+1,FALSE))</f>
        <v>My Points Summary</v>
      </c>
      <c r="K10" t="str">
        <f>IF(ISBLANK(VLOOKUP($C10&amp;$D10&amp;$G10,Setup!$D$2:$CX$500,COLUMNS($B10:C10)+1,FALSE)),"",VLOOKUP($C10&amp;$D10&amp;$G10,Setup!$D$2:$CX$500,COLUMNS($B10:C10)+1,FALSE))</f>
        <v>My Points Summary</v>
      </c>
      <c r="L10" t="str">
        <f>IF(ISBLANK(VLOOKUP($C10&amp;$D10&amp;$G10,Setup!$D$2:$CX$500,COLUMNS($B10:D10)+1,FALSE)),"",VLOOKUP($C10&amp;$D10&amp;$G10,Setup!$D$2:$CX$500,COLUMNS($B10:D10)+1,FALSE))</f>
        <v>My Order History</v>
      </c>
      <c r="M10" t="str">
        <f>IF(ISBLANK(VLOOKUP($C10&amp;$D10&amp;$G10,Setup!$D$2:$CX$500,COLUMNS($B10:E10)+1,FALSE)),"",VLOOKUP($C10&amp;$D10&amp;$G10,Setup!$D$2:$CX$500,COLUMNS($B10:E10)+1,FALSE))</f>
        <v>My Order History</v>
      </c>
      <c r="N10" t="str">
        <f>IF(ISBLANK(VLOOKUP($C10&amp;$D10&amp;$G10,Setup!$D$2:$CX$500,COLUMNS($B10:F10)+1,FALSE)),"",VLOOKUP($C10&amp;$D10&amp;$G10,Setup!$D$2:$CX$500,COLUMNS($B10:F10)+1,FALSE))</f>
        <v>My Profile</v>
      </c>
      <c r="O10" t="str">
        <f>IF(ISBLANK(VLOOKUP($C10&amp;$D10&amp;$G10,Setup!$D$2:$CX$500,COLUMNS($B10:G10)+1,FALSE)),"",VLOOKUP($C10&amp;$D10&amp;$G10,Setup!$D$2:$CX$500,COLUMNS($B10:G10)+1,FALSE))</f>
        <v>My Profile</v>
      </c>
      <c r="P10" t="str">
        <f>IF(ISBLANK(VLOOKUP($C10&amp;$D10&amp;$G10,Setup!$D$2:$CX$500,COLUMNS($B10:H10)+1,FALSE)),"",VLOOKUP($C10&amp;$D10&amp;$G10,Setup!$D$2:$CX$500,COLUMNS($B10:H10)+1,FALSE))</f>
        <v/>
      </c>
      <c r="Q10" t="str">
        <f>IF(ISBLANK(VLOOKUP($C10&amp;$D10&amp;$G10,Setup!$D$2:$CX$500,COLUMNS($B10:I10)+1,FALSE)),"",VLOOKUP($C10&amp;$D10&amp;$G10,Setup!$D$2:$CX$500,COLUMNS($B10:I10)+1,FALSE))</f>
        <v/>
      </c>
    </row>
    <row r="11" spans="1:17" x14ac:dyDescent="0.25">
      <c r="A11" t="s">
        <v>1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IF(ISBLANK(VLOOKUP($C11&amp;$D11&amp;$G11,Setup!$D$2:$CX$500,COLUMNS($B11:B11)+1,FALSE)),"",VLOOKUP($C11&amp;$D11&amp;$G11,Setup!$D$2:$CX$500,COLUMNS($B11:B11)+1,FALSE))</f>
        <v>My Points Summary</v>
      </c>
      <c r="K11" t="str">
        <f>IF(ISBLANK(VLOOKUP($C11&amp;$D11&amp;$G11,Setup!$D$2:$CX$500,COLUMNS($B11:C11)+1,FALSE)),"",VLOOKUP($C11&amp;$D11&amp;$G11,Setup!$D$2:$CX$500,COLUMNS($B11:C11)+1,FALSE))</f>
        <v>My Points Summary</v>
      </c>
      <c r="L11" t="str">
        <f>IF(ISBLANK(VLOOKUP($C11&amp;$D11&amp;$G11,Setup!$D$2:$CX$500,COLUMNS($B11:D11)+1,FALSE)),"",VLOOKUP($C11&amp;$D11&amp;$G11,Setup!$D$2:$CX$500,COLUMNS($B11:D11)+1,FALSE))</f>
        <v>My Order History</v>
      </c>
      <c r="M11" t="str">
        <f>IF(ISBLANK(VLOOKUP($C11&amp;$D11&amp;$G11,Setup!$D$2:$CX$500,COLUMNS($B11:E11)+1,FALSE)),"",VLOOKUP($C11&amp;$D11&amp;$G11,Setup!$D$2:$CX$500,COLUMNS($B11:E11)+1,FALSE))</f>
        <v>My Order History</v>
      </c>
      <c r="N11" t="str">
        <f>IF(ISBLANK(VLOOKUP($C11&amp;$D11&amp;$G11,Setup!$D$2:$CX$500,COLUMNS($B11:F11)+1,FALSE)),"",VLOOKUP($C11&amp;$D11&amp;$G11,Setup!$D$2:$CX$500,COLUMNS($B11:F11)+1,FALSE))</f>
        <v>My Profile</v>
      </c>
      <c r="O11" t="str">
        <f>IF(ISBLANK(VLOOKUP($C11&amp;$D11&amp;$G11,Setup!$D$2:$CX$500,COLUMNS($B11:G11)+1,FALSE)),"",VLOOKUP($C11&amp;$D11&amp;$G11,Setup!$D$2:$CX$500,COLUMNS($B11:G11)+1,FALSE))</f>
        <v>My Profile</v>
      </c>
      <c r="P11" t="str">
        <f>IF(ISBLANK(VLOOKUP($C11&amp;$D11&amp;$G11,Setup!$D$2:$CX$500,COLUMNS($B11:H11)+1,FALSE)),"",VLOOKUP($C11&amp;$D11&amp;$G11,Setup!$D$2:$CX$500,COLUMNS($B11:H11)+1,FALSE))</f>
        <v/>
      </c>
      <c r="Q11" t="str">
        <f>IF(ISBLANK(VLOOKUP($C11&amp;$D11&amp;$G11,Setup!$D$2:$CX$500,COLUMNS($B11:I11)+1,FALSE)),"",VLOOKUP($C11&amp;$D11&amp;$G11,Setup!$D$2:$CX$500,COLUMNS($B11:I11)+1,FALSE))</f>
        <v/>
      </c>
    </row>
    <row r="12" spans="1:17" x14ac:dyDescent="0.25">
      <c r="A12" t="s">
        <v>1</v>
      </c>
      <c r="B12" t="s">
        <v>156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IF(ISBLANK(VLOOKUP($C12&amp;$D12&amp;$G12,Setup!$D$2:$CX$500,COLUMNS($B12:B12)+1,FALSE)),"",VLOOKUP($C12&amp;$D12&amp;$G12,Setup!$D$2:$CX$500,COLUMNS($B12:B12)+1,FALSE))</f>
        <v>My Points Summary</v>
      </c>
      <c r="K12" t="str">
        <f>IF(ISBLANK(VLOOKUP($C12&amp;$D12&amp;$G12,Setup!$D$2:$CX$500,COLUMNS($B12:C12)+1,FALSE)),"",VLOOKUP($C12&amp;$D12&amp;$G12,Setup!$D$2:$CX$500,COLUMNS($B12:C12)+1,FALSE))</f>
        <v>My Points Summary</v>
      </c>
      <c r="L12" t="str">
        <f>IF(ISBLANK(VLOOKUP($C12&amp;$D12&amp;$G12,Setup!$D$2:$CX$500,COLUMNS($B12:D12)+1,FALSE)),"",VLOOKUP($C12&amp;$D12&amp;$G12,Setup!$D$2:$CX$500,COLUMNS($B12:D12)+1,FALSE))</f>
        <v>My Order History</v>
      </c>
      <c r="M12" t="str">
        <f>IF(ISBLANK(VLOOKUP($C12&amp;$D12&amp;$G12,Setup!$D$2:$CX$500,COLUMNS($B12:E12)+1,FALSE)),"",VLOOKUP($C12&amp;$D12&amp;$G12,Setup!$D$2:$CX$500,COLUMNS($B12:E12)+1,FALSE))</f>
        <v>My Order History</v>
      </c>
      <c r="N12" t="str">
        <f>IF(ISBLANK(VLOOKUP($C12&amp;$D12&amp;$G12,Setup!$D$2:$CX$500,COLUMNS($B12:F12)+1,FALSE)),"",VLOOKUP($C12&amp;$D12&amp;$G12,Setup!$D$2:$CX$500,COLUMNS($B12:F12)+1,FALSE))</f>
        <v>My Profile</v>
      </c>
      <c r="O12" t="str">
        <f>IF(ISBLANK(VLOOKUP($C12&amp;$D12&amp;$G12,Setup!$D$2:$CX$500,COLUMNS($B12:G12)+1,FALSE)),"",VLOOKUP($C12&amp;$D12&amp;$G12,Setup!$D$2:$CX$500,COLUMNS($B12:G12)+1,FALSE))</f>
        <v>My Profile</v>
      </c>
      <c r="P12" t="str">
        <f>IF(ISBLANK(VLOOKUP($C12&amp;$D12&amp;$G12,Setup!$D$2:$CX$500,COLUMNS($B12:H12)+1,FALSE)),"",VLOOKUP($C12&amp;$D12&amp;$G12,Setup!$D$2:$CX$500,COLUMNS($B12:H12)+1,FALSE))</f>
        <v>My Shop with Points Accounts</v>
      </c>
      <c r="Q12" t="str">
        <f>IF(ISBLANK(VLOOKUP($C12&amp;$D12&amp;$G12,Setup!$D$2:$CX$500,COLUMNS($B12:I12)+1,FALSE)),"",VLOOKUP($C12&amp;$D12&amp;$G12,Setup!$D$2:$CX$500,COLUMNS($B12:I12)+1,FALSE))</f>
        <v>My Shop with Points Accounts</v>
      </c>
    </row>
    <row r="13" spans="1:17" x14ac:dyDescent="0.25">
      <c r="A13" t="s">
        <v>1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IF(ISBLANK(VLOOKUP($C13&amp;$D13&amp;$G13,Setup!$D$2:$CX$500,COLUMNS($B13:B13)+1,FALSE)),"",VLOOKUP($C13&amp;$D13&amp;$G13,Setup!$D$2:$CX$500,COLUMNS($B13:B13)+1,FALSE))</f>
        <v>My Points Summary</v>
      </c>
      <c r="K13" t="str">
        <f>IF(ISBLANK(VLOOKUP($C13&amp;$D13&amp;$G13,Setup!$D$2:$CX$500,COLUMNS($B13:C13)+1,FALSE)),"",VLOOKUP($C13&amp;$D13&amp;$G13,Setup!$D$2:$CX$500,COLUMNS($B13:C13)+1,FALSE))</f>
        <v>My Points Summary</v>
      </c>
      <c r="L13" t="str">
        <f>IF(ISBLANK(VLOOKUP($C13&amp;$D13&amp;$G13,Setup!$D$2:$CX$500,COLUMNS($B13:D13)+1,FALSE)),"",VLOOKUP($C13&amp;$D13&amp;$G13,Setup!$D$2:$CX$500,COLUMNS($B13:D13)+1,FALSE))</f>
        <v>My Order History</v>
      </c>
      <c r="M13" t="str">
        <f>IF(ISBLANK(VLOOKUP($C13&amp;$D13&amp;$G13,Setup!$D$2:$CX$500,COLUMNS($B13:E13)+1,FALSE)),"",VLOOKUP($C13&amp;$D13&amp;$G13,Setup!$D$2:$CX$500,COLUMNS($B13:E13)+1,FALSE))</f>
        <v>My Order History</v>
      </c>
      <c r="N13" t="str">
        <f>IF(ISBLANK(VLOOKUP($C13&amp;$D13&amp;$G13,Setup!$D$2:$CX$500,COLUMNS($B13:F13)+1,FALSE)),"",VLOOKUP($C13&amp;$D13&amp;$G13,Setup!$D$2:$CX$500,COLUMNS($B13:F13)+1,FALSE))</f>
        <v>My Profile</v>
      </c>
      <c r="O13" t="str">
        <f>IF(ISBLANK(VLOOKUP($C13&amp;$D13&amp;$G13,Setup!$D$2:$CX$500,COLUMNS($B13:G13)+1,FALSE)),"",VLOOKUP($C13&amp;$D13&amp;$G13,Setup!$D$2:$CX$500,COLUMNS($B13:G13)+1,FALSE))</f>
        <v>My Profile</v>
      </c>
      <c r="P13" t="str">
        <f>IF(ISBLANK(VLOOKUP($C13&amp;$D13&amp;$G13,Setup!$D$2:$CX$500,COLUMNS($B13:H13)+1,FALSE)),"",VLOOKUP($C13&amp;$D13&amp;$G13,Setup!$D$2:$CX$500,COLUMNS($B13:H13)+1,FALSE))</f>
        <v>My Shop with Points Accounts</v>
      </c>
      <c r="Q13" t="str">
        <f>IF(ISBLANK(VLOOKUP($C13&amp;$D13&amp;$G13,Setup!$D$2:$CX$500,COLUMNS($B13:I13)+1,FALSE)),"",VLOOKUP($C13&amp;$D13&amp;$G13,Setup!$D$2:$CX$500,COLUMNS($B13:I13)+1,FALSE))</f>
        <v>My Shop with Points Accounts</v>
      </c>
    </row>
    <row r="14" spans="1:17" x14ac:dyDescent="0.25">
      <c r="A14" t="s">
        <v>1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IF(ISBLANK(VLOOKUP($C14&amp;$D14&amp;$G14,Setup!$D$2:$CX$500,COLUMNS($B14:B14)+1,FALSE)),"",VLOOKUP($C14&amp;$D14&amp;$G14,Setup!$D$2:$CX$500,COLUMNS($B14:B14)+1,FALSE))</f>
        <v>My Points Summary</v>
      </c>
      <c r="K14" t="str">
        <f>IF(ISBLANK(VLOOKUP($C14&amp;$D14&amp;$G14,Setup!$D$2:$CX$500,COLUMNS($B14:C14)+1,FALSE)),"",VLOOKUP($C14&amp;$D14&amp;$G14,Setup!$D$2:$CX$500,COLUMNS($B14:C14)+1,FALSE))</f>
        <v>My Points Summary</v>
      </c>
      <c r="L14" t="str">
        <f>IF(ISBLANK(VLOOKUP($C14&amp;$D14&amp;$G14,Setup!$D$2:$CX$500,COLUMNS($B14:D14)+1,FALSE)),"",VLOOKUP($C14&amp;$D14&amp;$G14,Setup!$D$2:$CX$500,COLUMNS($B14:D14)+1,FALSE))</f>
        <v>My Order History</v>
      </c>
      <c r="M14" t="str">
        <f>IF(ISBLANK(VLOOKUP($C14&amp;$D14&amp;$G14,Setup!$D$2:$CX$500,COLUMNS($B14:E14)+1,FALSE)),"",VLOOKUP($C14&amp;$D14&amp;$G14,Setup!$D$2:$CX$500,COLUMNS($B14:E14)+1,FALSE))</f>
        <v>My Order History</v>
      </c>
      <c r="N14" t="str">
        <f>IF(ISBLANK(VLOOKUP($C14&amp;$D14&amp;$G14,Setup!$D$2:$CX$500,COLUMNS($B14:F14)+1,FALSE)),"",VLOOKUP($C14&amp;$D14&amp;$G14,Setup!$D$2:$CX$500,COLUMNS($B14:F14)+1,FALSE))</f>
        <v>My Profile</v>
      </c>
      <c r="O14" t="str">
        <f>IF(ISBLANK(VLOOKUP($C14&amp;$D14&amp;$G14,Setup!$D$2:$CX$500,COLUMNS($B14:G14)+1,FALSE)),"",VLOOKUP($C14&amp;$D14&amp;$G14,Setup!$D$2:$CX$500,COLUMNS($B14:G14)+1,FALSE))</f>
        <v>My Profile</v>
      </c>
      <c r="P14" t="str">
        <f>IF(ISBLANK(VLOOKUP($C14&amp;$D14&amp;$G14,Setup!$D$2:$CX$500,COLUMNS($B14:H14)+1,FALSE)),"",VLOOKUP($C14&amp;$D14&amp;$G14,Setup!$D$2:$CX$500,COLUMNS($B14:H14)+1,FALSE))</f>
        <v>My Shop with Points Accounts</v>
      </c>
      <c r="Q14" t="str">
        <f>IF(ISBLANK(VLOOKUP($C14&amp;$D14&amp;$G14,Setup!$D$2:$CX$500,COLUMNS($B14:I14)+1,FALSE)),"",VLOOKUP($C14&amp;$D14&amp;$G14,Setup!$D$2:$CX$500,COLUMNS($B14:I14)+1,FALSE))</f>
        <v>My Shop with Points Accounts</v>
      </c>
    </row>
    <row r="15" spans="1:17" x14ac:dyDescent="0.25">
      <c r="A15" t="s">
        <v>1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IF(ISBLANK(VLOOKUP($C15&amp;$D15&amp;$G15,Setup!$D$2:$CX$500,COLUMNS($B15:B15)+1,FALSE)),"",VLOOKUP($C15&amp;$D15&amp;$G15,Setup!$D$2:$CX$500,COLUMNS($B15:B15)+1,FALSE))</f>
        <v>My Miles Summary</v>
      </c>
      <c r="K15" t="str">
        <f>IF(ISBLANK(VLOOKUP($C15&amp;$D15&amp;$G15,Setup!$D$2:$CX$500,COLUMNS($B15:C15)+1,FALSE)),"",VLOOKUP($C15&amp;$D15&amp;$G15,Setup!$D$2:$CX$500,COLUMNS($B15:C15)+1,FALSE))</f>
        <v>My Miles Summary</v>
      </c>
      <c r="L15" t="str">
        <f>IF(ISBLANK(VLOOKUP($C15&amp;$D15&amp;$G15,Setup!$D$2:$CX$500,COLUMNS($B15:D15)+1,FALSE)),"",VLOOKUP($C15&amp;$D15&amp;$G15,Setup!$D$2:$CX$500,COLUMNS($B15:D15)+1,FALSE))</f>
        <v>My Order History</v>
      </c>
      <c r="M15" t="str">
        <f>IF(ISBLANK(VLOOKUP($C15&amp;$D15&amp;$G15,Setup!$D$2:$CX$500,COLUMNS($B15:E15)+1,FALSE)),"",VLOOKUP($C15&amp;$D15&amp;$G15,Setup!$D$2:$CX$500,COLUMNS($B15:E15)+1,FALSE))</f>
        <v>My Order History</v>
      </c>
      <c r="N15" t="str">
        <f>IF(ISBLANK(VLOOKUP($C15&amp;$D15&amp;$G15,Setup!$D$2:$CX$500,COLUMNS($B15:F15)+1,FALSE)),"",VLOOKUP($C15&amp;$D15&amp;$G15,Setup!$D$2:$CX$500,COLUMNS($B15:F15)+1,FALSE))</f>
        <v>My Profile</v>
      </c>
      <c r="O15" t="str">
        <f>IF(ISBLANK(VLOOKUP($C15&amp;$D15&amp;$G15,Setup!$D$2:$CX$500,COLUMNS($B15:G15)+1,FALSE)),"",VLOOKUP($C15&amp;$D15&amp;$G15,Setup!$D$2:$CX$500,COLUMNS($B15:G15)+1,FALSE))</f>
        <v>My Profile</v>
      </c>
      <c r="P15" t="str">
        <f>IF(ISBLANK(VLOOKUP($C15&amp;$D15&amp;$G15,Setup!$D$2:$CX$500,COLUMNS($B15:H15)+1,FALSE)),"",VLOOKUP($C15&amp;$D15&amp;$G15,Setup!$D$2:$CX$500,COLUMNS($B15:H15)+1,FALSE))</f>
        <v>My Shop with Points Accounts</v>
      </c>
      <c r="Q15" t="str">
        <f>IF(ISBLANK(VLOOKUP($C15&amp;$D15&amp;$G15,Setup!$D$2:$CX$500,COLUMNS($B15:I15)+1,FALSE)),"",VLOOKUP($C15&amp;$D15&amp;$G15,Setup!$D$2:$CX$500,COLUMNS($B15:I15)+1,FALSE))</f>
        <v>My Shop with Points Accounts</v>
      </c>
    </row>
    <row r="16" spans="1:17" x14ac:dyDescent="0.25">
      <c r="A16" t="s">
        <v>1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IF(ISBLANK(VLOOKUP($C16&amp;$D16&amp;$G16,Setup!$D$2:$CX$500,COLUMNS($B16:B16)+1,FALSE)),"",VLOOKUP($C16&amp;$D16&amp;$G16,Setup!$D$2:$CX$500,COLUMNS($B16:B16)+1,FALSE))</f>
        <v>My Points Summary</v>
      </c>
      <c r="K16" t="str">
        <f>IF(ISBLANK(VLOOKUP($C16&amp;$D16&amp;$G16,Setup!$D$2:$CX$500,COLUMNS($B16:C16)+1,FALSE)),"",VLOOKUP($C16&amp;$D16&amp;$G16,Setup!$D$2:$CX$500,COLUMNS($B16:C16)+1,FALSE))</f>
        <v>My Points Summary</v>
      </c>
      <c r="L16" t="str">
        <f>IF(ISBLANK(VLOOKUP($C16&amp;$D16&amp;$G16,Setup!$D$2:$CX$500,COLUMNS($B16:D16)+1,FALSE)),"",VLOOKUP($C16&amp;$D16&amp;$G16,Setup!$D$2:$CX$500,COLUMNS($B16:D16)+1,FALSE))</f>
        <v>My Order History</v>
      </c>
      <c r="M16" t="str">
        <f>IF(ISBLANK(VLOOKUP($C16&amp;$D16&amp;$G16,Setup!$D$2:$CX$500,COLUMNS($B16:E16)+1,FALSE)),"",VLOOKUP($C16&amp;$D16&amp;$G16,Setup!$D$2:$CX$500,COLUMNS($B16:E16)+1,FALSE))</f>
        <v>My Order History</v>
      </c>
      <c r="N16" t="str">
        <f>IF(ISBLANK(VLOOKUP($C16&amp;$D16&amp;$G16,Setup!$D$2:$CX$500,COLUMNS($B16:F16)+1,FALSE)),"",VLOOKUP($C16&amp;$D16&amp;$G16,Setup!$D$2:$CX$500,COLUMNS($B16:F16)+1,FALSE))</f>
        <v>My Profile</v>
      </c>
      <c r="O16" t="str">
        <f>IF(ISBLANK(VLOOKUP($C16&amp;$D16&amp;$G16,Setup!$D$2:$CX$500,COLUMNS($B16:G16)+1,FALSE)),"",VLOOKUP($C16&amp;$D16&amp;$G16,Setup!$D$2:$CX$500,COLUMNS($B16:G16)+1,FALSE))</f>
        <v>My Profile</v>
      </c>
      <c r="P16" t="str">
        <f>IF(ISBLANK(VLOOKUP($C16&amp;$D16&amp;$G16,Setup!$D$2:$CX$500,COLUMNS($B16:H16)+1,FALSE)),"",VLOOKUP($C16&amp;$D16&amp;$G16,Setup!$D$2:$CX$500,COLUMNS($B16:H16)+1,FALSE))</f>
        <v>My Shop with Points Accounts</v>
      </c>
      <c r="Q16" t="str">
        <f>IF(ISBLANK(VLOOKUP($C16&amp;$D16&amp;$G16,Setup!$D$2:$CX$500,COLUMNS($B16:I16)+1,FALSE)),"",VLOOKUP($C16&amp;$D16&amp;$G16,Setup!$D$2:$CX$500,COLUMNS($B16:I16)+1,FALSE))</f>
        <v>My Shop with Points Accounts</v>
      </c>
    </row>
    <row r="17" spans="1:17" x14ac:dyDescent="0.25">
      <c r="A17" t="s">
        <v>1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IF(ISBLANK(VLOOKUP($C17&amp;$D17&amp;$G17,Setup!$D$2:$CX$500,COLUMNS($B17:B17)+1,FALSE)),"",VLOOKUP($C17&amp;$D17&amp;$G17,Setup!$D$2:$CX$500,COLUMNS($B17:B17)+1,FALSE))</f>
        <v>My Points Summary</v>
      </c>
      <c r="K17" t="str">
        <f>IF(ISBLANK(VLOOKUP($C17&amp;$D17&amp;$G17,Setup!$D$2:$CX$500,COLUMNS($B17:C17)+1,FALSE)),"",VLOOKUP($C17&amp;$D17&amp;$G17,Setup!$D$2:$CX$500,COLUMNS($B17:C17)+1,FALSE))</f>
        <v>My Points Summary</v>
      </c>
      <c r="L17" t="str">
        <f>IF(ISBLANK(VLOOKUP($C17&amp;$D17&amp;$G17,Setup!$D$2:$CX$500,COLUMNS($B17:D17)+1,FALSE)),"",VLOOKUP($C17&amp;$D17&amp;$G17,Setup!$D$2:$CX$500,COLUMNS($B17:D17)+1,FALSE))</f>
        <v>My Order History</v>
      </c>
      <c r="M17" t="str">
        <f>IF(ISBLANK(VLOOKUP($C17&amp;$D17&amp;$G17,Setup!$D$2:$CX$500,COLUMNS($B17:E17)+1,FALSE)),"",VLOOKUP($C17&amp;$D17&amp;$G17,Setup!$D$2:$CX$500,COLUMNS($B17:E17)+1,FALSE))</f>
        <v>My Order History</v>
      </c>
      <c r="N17" t="str">
        <f>IF(ISBLANK(VLOOKUP($C17&amp;$D17&amp;$G17,Setup!$D$2:$CX$500,COLUMNS($B17:F17)+1,FALSE)),"",VLOOKUP($C17&amp;$D17&amp;$G17,Setup!$D$2:$CX$500,COLUMNS($B17:F17)+1,FALSE))</f>
        <v>My Profile</v>
      </c>
      <c r="O17" t="str">
        <f>IF(ISBLANK(VLOOKUP($C17&amp;$D17&amp;$G17,Setup!$D$2:$CX$500,COLUMNS($B17:G17)+1,FALSE)),"",VLOOKUP($C17&amp;$D17&amp;$G17,Setup!$D$2:$CX$500,COLUMNS($B17:G17)+1,FALSE))</f>
        <v>My Profile</v>
      </c>
      <c r="P17" t="str">
        <f>IF(ISBLANK(VLOOKUP($C17&amp;$D17&amp;$G17,Setup!$D$2:$CX$500,COLUMNS($B17:H17)+1,FALSE)),"",VLOOKUP($C17&amp;$D17&amp;$G17,Setup!$D$2:$CX$500,COLUMNS($B17:H17)+1,FALSE))</f>
        <v>My Shop with Points Accounts</v>
      </c>
      <c r="Q17" t="str">
        <f>IF(ISBLANK(VLOOKUP($C17&amp;$D17&amp;$G17,Setup!$D$2:$CX$500,COLUMNS($B17:I17)+1,FALSE)),"",VLOOKUP($C17&amp;$D17&amp;$G17,Setup!$D$2:$CX$500,COLUMNS($B17:I17)+1,FALSE))</f>
        <v>My Shop with Points Accounts</v>
      </c>
    </row>
    <row r="18" spans="1:17" x14ac:dyDescent="0.25">
      <c r="A18" t="s">
        <v>1</v>
      </c>
      <c r="B18" t="s">
        <v>175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IF(ISBLANK(VLOOKUP($C18&amp;$D18&amp;$G18,Setup!$D$2:$CX$500,COLUMNS($B18:B18)+1,FALSE)),"",VLOOKUP($C18&amp;$D18&amp;$G18,Setup!$D$2:$CX$500,COLUMNS($B18:B18)+1,FALSE))</f>
        <v>My Points Summary</v>
      </c>
      <c r="K18" t="str">
        <f>IF(ISBLANK(VLOOKUP($C18&amp;$D18&amp;$G18,Setup!$D$2:$CX$500,COLUMNS($B18:C18)+1,FALSE)),"",VLOOKUP($C18&amp;$D18&amp;$G18,Setup!$D$2:$CX$500,COLUMNS($B18:C18)+1,FALSE))</f>
        <v>My Points Summary</v>
      </c>
      <c r="L18" t="str">
        <f>IF(ISBLANK(VLOOKUP($C18&amp;$D18&amp;$G18,Setup!$D$2:$CX$500,COLUMNS($B18:D18)+1,FALSE)),"",VLOOKUP($C18&amp;$D18&amp;$G18,Setup!$D$2:$CX$500,COLUMNS($B18:D18)+1,FALSE))</f>
        <v>My Order History</v>
      </c>
      <c r="M18" t="str">
        <f>IF(ISBLANK(VLOOKUP($C18&amp;$D18&amp;$G18,Setup!$D$2:$CX$500,COLUMNS($B18:E18)+1,FALSE)),"",VLOOKUP($C18&amp;$D18&amp;$G18,Setup!$D$2:$CX$500,COLUMNS($B18:E18)+1,FALSE))</f>
        <v>My Order History</v>
      </c>
      <c r="N18" t="str">
        <f>IF(ISBLANK(VLOOKUP($C18&amp;$D18&amp;$G18,Setup!$D$2:$CX$500,COLUMNS($B18:F18)+1,FALSE)),"",VLOOKUP($C18&amp;$D18&amp;$G18,Setup!$D$2:$CX$500,COLUMNS($B18:F18)+1,FALSE))</f>
        <v>My Profile</v>
      </c>
      <c r="O18" t="str">
        <f>IF(ISBLANK(VLOOKUP($C18&amp;$D18&amp;$G18,Setup!$D$2:$CX$500,COLUMNS($B18:G18)+1,FALSE)),"",VLOOKUP($C18&amp;$D18&amp;$G18,Setup!$D$2:$CX$500,COLUMNS($B18:G18)+1,FALSE))</f>
        <v>My Profile</v>
      </c>
      <c r="P18" t="str">
        <f>IF(ISBLANK(VLOOKUP($C18&amp;$D18&amp;$G18,Setup!$D$2:$CX$500,COLUMNS($B18:H18)+1,FALSE)),"",VLOOKUP($C18&amp;$D18&amp;$G18,Setup!$D$2:$CX$500,COLUMNS($B18:H18)+1,FALSE))</f>
        <v/>
      </c>
      <c r="Q18" t="str">
        <f>IF(ISBLANK(VLOOKUP($C18&amp;$D18&amp;$G18,Setup!$D$2:$CX$500,COLUMNS($B18:I18)+1,FALSE)),"",VLOOKUP($C18&amp;$D18&amp;$G18,Setup!$D$2:$CX$500,COLUMNS($B18:I18)+1,FALSE))</f>
        <v/>
      </c>
    </row>
    <row r="19" spans="1:17" x14ac:dyDescent="0.25">
      <c r="A19" t="s">
        <v>1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IF(ISBLANK(VLOOKUP($C19&amp;$D19&amp;$G19,Setup!$D$2:$CX$500,COLUMNS($B19:B19)+1,FALSE)),"",VLOOKUP($C19&amp;$D19&amp;$G19,Setup!$D$2:$CX$500,COLUMNS($B19:B19)+1,FALSE))</f>
        <v>我的積分摘要</v>
      </c>
      <c r="K19" t="str">
        <f>IF(ISBLANK(VLOOKUP($C19&amp;$D19&amp;$G19,Setup!$D$2:$CX$500,COLUMNS($B19:C19)+1,FALSE)),"",VLOOKUP($C19&amp;$D19&amp;$G19,Setup!$D$2:$CX$500,COLUMNS($B19:C19)+1,FALSE))</f>
        <v>我的積分摘要</v>
      </c>
      <c r="L19" t="str">
        <f>IF(ISBLANK(VLOOKUP($C19&amp;$D19&amp;$G19,Setup!$D$2:$CX$500,COLUMNS($B19:D19)+1,FALSE)),"",VLOOKUP($C19&amp;$D19&amp;$G19,Setup!$D$2:$CX$500,COLUMNS($B19:D19)+1,FALSE))</f>
        <v>我的訂單紀錄</v>
      </c>
      <c r="M19" t="str">
        <f>IF(ISBLANK(VLOOKUP($C19&amp;$D19&amp;$G19,Setup!$D$2:$CX$500,COLUMNS($B19:E19)+1,FALSE)),"",VLOOKUP($C19&amp;$D19&amp;$G19,Setup!$D$2:$CX$500,COLUMNS($B19:E19)+1,FALSE))</f>
        <v>我的訂單紀錄</v>
      </c>
      <c r="N19" t="str">
        <f>IF(ISBLANK(VLOOKUP($C19&amp;$D19&amp;$G19,Setup!$D$2:$CX$500,COLUMNS($B19:F19)+1,FALSE)),"",VLOOKUP($C19&amp;$D19&amp;$G19,Setup!$D$2:$CX$500,COLUMNS($B19:F19)+1,FALSE))</f>
        <v>我的個人資料</v>
      </c>
      <c r="O19" t="str">
        <f>IF(ISBLANK(VLOOKUP($C19&amp;$D19&amp;$G19,Setup!$D$2:$CX$500,COLUMNS($B19:G19)+1,FALSE)),"",VLOOKUP($C19&amp;$D19&amp;$G19,Setup!$D$2:$CX$500,COLUMNS($B19:G19)+1,FALSE))</f>
        <v>我的個人資料</v>
      </c>
      <c r="P19" t="str">
        <f>IF(ISBLANK(VLOOKUP($C19&amp;$D19&amp;$G19,Setup!$D$2:$CX$500,COLUMNS($B19:H19)+1,FALSE)),"",VLOOKUP($C19&amp;$D19&amp;$G19,Setup!$D$2:$CX$500,COLUMNS($B19:H19)+1,FALSE))</f>
        <v/>
      </c>
      <c r="Q19" t="str">
        <f>IF(ISBLANK(VLOOKUP($C19&amp;$D19&amp;$G19,Setup!$D$2:$CX$500,COLUMNS($B19:I19)+1,FALSE)),"",VLOOKUP($C19&amp;$D19&amp;$G19,Setup!$D$2:$CX$500,COLUMNS($B19:I19)+1,FALSE))</f>
        <v/>
      </c>
    </row>
    <row r="20" spans="1:17" x14ac:dyDescent="0.25">
      <c r="A20" t="s">
        <v>1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IF(ISBLANK(VLOOKUP($C20&amp;$D20&amp;$G20,Setup!$D$2:$CX$500,COLUMNS($B20:B20)+1,FALSE)),"",VLOOKUP($C20&amp;$D20&amp;$G20,Setup!$D$2:$CX$500,COLUMNS($B20:B20)+1,FALSE))</f>
        <v>My Points Summary</v>
      </c>
      <c r="K20" t="str">
        <f>IF(ISBLANK(VLOOKUP($C20&amp;$D20&amp;$G20,Setup!$D$2:$CX$500,COLUMNS($B20:C20)+1,FALSE)),"",VLOOKUP($C20&amp;$D20&amp;$G20,Setup!$D$2:$CX$500,COLUMNS($B20:C20)+1,FALSE))</f>
        <v>My Points Summary</v>
      </c>
      <c r="L20" t="str">
        <f>IF(ISBLANK(VLOOKUP($C20&amp;$D20&amp;$G20,Setup!$D$2:$CX$500,COLUMNS($B20:D20)+1,FALSE)),"",VLOOKUP($C20&amp;$D20&amp;$G20,Setup!$D$2:$CX$500,COLUMNS($B20:D20)+1,FALSE))</f>
        <v>My Order History</v>
      </c>
      <c r="M20" t="str">
        <f>IF(ISBLANK(VLOOKUP($C20&amp;$D20&amp;$G20,Setup!$D$2:$CX$500,COLUMNS($B20:E20)+1,FALSE)),"",VLOOKUP($C20&amp;$D20&amp;$G20,Setup!$D$2:$CX$500,COLUMNS($B20:E20)+1,FALSE))</f>
        <v>My Order History</v>
      </c>
      <c r="N20" t="str">
        <f>IF(ISBLANK(VLOOKUP($C20&amp;$D20&amp;$G20,Setup!$D$2:$CX$500,COLUMNS($B20:F20)+1,FALSE)),"",VLOOKUP($C20&amp;$D20&amp;$G20,Setup!$D$2:$CX$500,COLUMNS($B20:F20)+1,FALSE))</f>
        <v>My Profile</v>
      </c>
      <c r="O20" t="str">
        <f>IF(ISBLANK(VLOOKUP($C20&amp;$D20&amp;$G20,Setup!$D$2:$CX$500,COLUMNS($B20:G20)+1,FALSE)),"",VLOOKUP($C20&amp;$D20&amp;$G20,Setup!$D$2:$CX$500,COLUMNS($B20:G20)+1,FALSE))</f>
        <v>My Profile</v>
      </c>
      <c r="P20" t="str">
        <f>IF(ISBLANK(VLOOKUP($C20&amp;$D20&amp;$G20,Setup!$D$2:$CX$500,COLUMNS($B20:H20)+1,FALSE)),"",VLOOKUP($C20&amp;$D20&amp;$G20,Setup!$D$2:$CX$500,COLUMNS($B20:H20)+1,FALSE))</f>
        <v/>
      </c>
      <c r="Q20" t="str">
        <f>IF(ISBLANK(VLOOKUP($C20&amp;$D20&amp;$G20,Setup!$D$2:$CX$500,COLUMNS($B20:I20)+1,FALSE)),"",VLOOKUP($C20&amp;$D20&amp;$G20,Setup!$D$2:$CX$500,COLUMNS($B20:I20)+1,FALSE))</f>
        <v/>
      </c>
    </row>
    <row r="21" spans="1:17" x14ac:dyDescent="0.25">
      <c r="A21" t="s">
        <v>1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IF(ISBLANK(VLOOKUP($C21&amp;$D21&amp;$G21,Setup!$D$2:$CX$500,COLUMNS($B21:B21)+1,FALSE)),"",VLOOKUP($C21&amp;$D21&amp;$G21,Setup!$D$2:$CX$500,COLUMNS($B21:B21)+1,FALSE))</f>
        <v>我的積分摘要</v>
      </c>
      <c r="K21" t="str">
        <f>IF(ISBLANK(VLOOKUP($C21&amp;$D21&amp;$G21,Setup!$D$2:$CX$500,COLUMNS($B21:C21)+1,FALSE)),"",VLOOKUP($C21&amp;$D21&amp;$G21,Setup!$D$2:$CX$500,COLUMNS($B21:C21)+1,FALSE))</f>
        <v>我的積分摘要</v>
      </c>
      <c r="L21" t="str">
        <f>IF(ISBLANK(VLOOKUP($C21&amp;$D21&amp;$G21,Setup!$D$2:$CX$500,COLUMNS($B21:D21)+1,FALSE)),"",VLOOKUP($C21&amp;$D21&amp;$G21,Setup!$D$2:$CX$500,COLUMNS($B21:D21)+1,FALSE))</f>
        <v>我的訂單紀錄</v>
      </c>
      <c r="M21" t="str">
        <f>IF(ISBLANK(VLOOKUP($C21&amp;$D21&amp;$G21,Setup!$D$2:$CX$500,COLUMNS($B21:E21)+1,FALSE)),"",VLOOKUP($C21&amp;$D21&amp;$G21,Setup!$D$2:$CX$500,COLUMNS($B21:E21)+1,FALSE))</f>
        <v>我的訂單紀錄</v>
      </c>
      <c r="N21" t="str">
        <f>IF(ISBLANK(VLOOKUP($C21&amp;$D21&amp;$G21,Setup!$D$2:$CX$500,COLUMNS($B21:F21)+1,FALSE)),"",VLOOKUP($C21&amp;$D21&amp;$G21,Setup!$D$2:$CX$500,COLUMNS($B21:F21)+1,FALSE))</f>
        <v>我的個人資料</v>
      </c>
      <c r="O21" t="str">
        <f>IF(ISBLANK(VLOOKUP($C21&amp;$D21&amp;$G21,Setup!$D$2:$CX$500,COLUMNS($B21:G21)+1,FALSE)),"",VLOOKUP($C21&amp;$D21&amp;$G21,Setup!$D$2:$CX$500,COLUMNS($B21:G21)+1,FALSE))</f>
        <v>我的個人資料</v>
      </c>
      <c r="P21" t="str">
        <f>IF(ISBLANK(VLOOKUP($C21&amp;$D21&amp;$G21,Setup!$D$2:$CX$500,COLUMNS($B21:H21)+1,FALSE)),"",VLOOKUP($C21&amp;$D21&amp;$G21,Setup!$D$2:$CX$500,COLUMNS($B21:H21)+1,FALSE))</f>
        <v/>
      </c>
      <c r="Q21" t="str">
        <f>IF(ISBLANK(VLOOKUP($C21&amp;$D21&amp;$G21,Setup!$D$2:$CX$500,COLUMNS($B21:I21)+1,FALSE)),"",VLOOKUP($C21&amp;$D21&amp;$G21,Setup!$D$2:$CX$500,COLUMNS($B21:I21)+1,FALSE))</f>
        <v/>
      </c>
    </row>
    <row r="22" spans="1:17" x14ac:dyDescent="0.25">
      <c r="A22" t="s">
        <v>1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IF(ISBLANK(VLOOKUP($C22&amp;$D22&amp;$G22,Setup!$D$2:$CX$500,COLUMNS($B22:B22)+1,FALSE)),"",VLOOKUP($C22&amp;$D22&amp;$G22,Setup!$D$2:$CX$500,COLUMNS($B22:B22)+1,FALSE))</f>
        <v>My Points Summary</v>
      </c>
      <c r="K22" t="str">
        <f>IF(ISBLANK(VLOOKUP($C22&amp;$D22&amp;$G22,Setup!$D$2:$CX$500,COLUMNS($B22:C22)+1,FALSE)),"",VLOOKUP($C22&amp;$D22&amp;$G22,Setup!$D$2:$CX$500,COLUMNS($B22:C22)+1,FALSE))</f>
        <v>My Points Summary</v>
      </c>
      <c r="L22" t="str">
        <f>IF(ISBLANK(VLOOKUP($C22&amp;$D22&amp;$G22,Setup!$D$2:$CX$500,COLUMNS($B22:D22)+1,FALSE)),"",VLOOKUP($C22&amp;$D22&amp;$G22,Setup!$D$2:$CX$500,COLUMNS($B22:D22)+1,FALSE))</f>
        <v>My Order History</v>
      </c>
      <c r="M22" t="str">
        <f>IF(ISBLANK(VLOOKUP($C22&amp;$D22&amp;$G22,Setup!$D$2:$CX$500,COLUMNS($B22:E22)+1,FALSE)),"",VLOOKUP($C22&amp;$D22&amp;$G22,Setup!$D$2:$CX$500,COLUMNS($B22:E22)+1,FALSE))</f>
        <v>My Order History</v>
      </c>
      <c r="N22" t="str">
        <f>IF(ISBLANK(VLOOKUP($C22&amp;$D22&amp;$G22,Setup!$D$2:$CX$500,COLUMNS($B22:F22)+1,FALSE)),"",VLOOKUP($C22&amp;$D22&amp;$G22,Setup!$D$2:$CX$500,COLUMNS($B22:F22)+1,FALSE))</f>
        <v>My Profile</v>
      </c>
      <c r="O22" t="str">
        <f>IF(ISBLANK(VLOOKUP($C22&amp;$D22&amp;$G22,Setup!$D$2:$CX$500,COLUMNS($B22:G22)+1,FALSE)),"",VLOOKUP($C22&amp;$D22&amp;$G22,Setup!$D$2:$CX$500,COLUMNS($B22:G22)+1,FALSE))</f>
        <v>My Profile</v>
      </c>
      <c r="P22" t="str">
        <f>IF(ISBLANK(VLOOKUP($C22&amp;$D22&amp;$G22,Setup!$D$2:$CX$500,COLUMNS($B22:H22)+1,FALSE)),"",VLOOKUP($C22&amp;$D22&amp;$G22,Setup!$D$2:$CX$500,COLUMNS($B22:H22)+1,FALSE))</f>
        <v/>
      </c>
      <c r="Q22" t="str">
        <f>IF(ISBLANK(VLOOKUP($C22&amp;$D22&amp;$G22,Setup!$D$2:$CX$500,COLUMNS($B22:I22)+1,FALSE)),"",VLOOKUP($C22&amp;$D22&amp;$G22,Setup!$D$2:$CX$500,COLUMNS($B22:I22)+1,FALSE))</f>
        <v/>
      </c>
    </row>
    <row r="23" spans="1:17" x14ac:dyDescent="0.25">
      <c r="A23" t="s">
        <v>1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IF(ISBLANK(VLOOKUP($C23&amp;$D23&amp;$G23,Setup!$D$2:$CX$500,COLUMNS($B23:B23)+1,FALSE)),"",VLOOKUP($C23&amp;$D23&amp;$G23,Setup!$D$2:$CX$500,COLUMNS($B23:B23)+1,FALSE))</f>
        <v>我的積分摘要</v>
      </c>
      <c r="K23" t="str">
        <f>IF(ISBLANK(VLOOKUP($C23&amp;$D23&amp;$G23,Setup!$D$2:$CX$500,COLUMNS($B23:C23)+1,FALSE)),"",VLOOKUP($C23&amp;$D23&amp;$G23,Setup!$D$2:$CX$500,COLUMNS($B23:C23)+1,FALSE))</f>
        <v>我的積分摘要</v>
      </c>
      <c r="L23" t="str">
        <f>IF(ISBLANK(VLOOKUP($C23&amp;$D23&amp;$G23,Setup!$D$2:$CX$500,COLUMNS($B23:D23)+1,FALSE)),"",VLOOKUP($C23&amp;$D23&amp;$G23,Setup!$D$2:$CX$500,COLUMNS($B23:D23)+1,FALSE))</f>
        <v>我的訂單紀錄</v>
      </c>
      <c r="M23" t="str">
        <f>IF(ISBLANK(VLOOKUP($C23&amp;$D23&amp;$G23,Setup!$D$2:$CX$500,COLUMNS($B23:E23)+1,FALSE)),"",VLOOKUP($C23&amp;$D23&amp;$G23,Setup!$D$2:$CX$500,COLUMNS($B23:E23)+1,FALSE))</f>
        <v>我的訂單紀錄</v>
      </c>
      <c r="N23" t="str">
        <f>IF(ISBLANK(VLOOKUP($C23&amp;$D23&amp;$G23,Setup!$D$2:$CX$500,COLUMNS($B23:F23)+1,FALSE)),"",VLOOKUP($C23&amp;$D23&amp;$G23,Setup!$D$2:$CX$500,COLUMNS($B23:F23)+1,FALSE))</f>
        <v>我的個人資料</v>
      </c>
      <c r="O23" t="str">
        <f>IF(ISBLANK(VLOOKUP($C23&amp;$D23&amp;$G23,Setup!$D$2:$CX$500,COLUMNS($B23:G23)+1,FALSE)),"",VLOOKUP($C23&amp;$D23&amp;$G23,Setup!$D$2:$CX$500,COLUMNS($B23:G23)+1,FALSE))</f>
        <v>我的個人資料</v>
      </c>
      <c r="P23" t="str">
        <f>IF(ISBLANK(VLOOKUP($C23&amp;$D23&amp;$G23,Setup!$D$2:$CX$500,COLUMNS($B23:H23)+1,FALSE)),"",VLOOKUP($C23&amp;$D23&amp;$G23,Setup!$D$2:$CX$500,COLUMNS($B23:H23)+1,FALSE))</f>
        <v/>
      </c>
      <c r="Q23" t="str">
        <f>IF(ISBLANK(VLOOKUP($C23&amp;$D23&amp;$G23,Setup!$D$2:$CX$500,COLUMNS($B23:I23)+1,FALSE)),"",VLOOKUP($C23&amp;$D23&amp;$G23,Setup!$D$2:$CX$500,COLUMNS($B23:I23)+1,FALSE))</f>
        <v/>
      </c>
    </row>
    <row r="24" spans="1:17" x14ac:dyDescent="0.25">
      <c r="A24" t="s">
        <v>1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IF(ISBLANK(VLOOKUP($C24&amp;$D24&amp;$G24,Setup!$D$2:$CX$500,COLUMNS($B24:B24)+1,FALSE)),"",VLOOKUP($C24&amp;$D24&amp;$G24,Setup!$D$2:$CX$500,COLUMNS($B24:B24)+1,FALSE))</f>
        <v>My Points Summary</v>
      </c>
      <c r="K24" t="str">
        <f>IF(ISBLANK(VLOOKUP($C24&amp;$D24&amp;$G24,Setup!$D$2:$CX$500,COLUMNS($B24:C24)+1,FALSE)),"",VLOOKUP($C24&amp;$D24&amp;$G24,Setup!$D$2:$CX$500,COLUMNS($B24:C24)+1,FALSE))</f>
        <v>My Points Summary</v>
      </c>
      <c r="L24" t="str">
        <f>IF(ISBLANK(VLOOKUP($C24&amp;$D24&amp;$G24,Setup!$D$2:$CX$500,COLUMNS($B24:D24)+1,FALSE)),"",VLOOKUP($C24&amp;$D24&amp;$G24,Setup!$D$2:$CX$500,COLUMNS($B24:D24)+1,FALSE))</f>
        <v>My Order History</v>
      </c>
      <c r="M24" t="str">
        <f>IF(ISBLANK(VLOOKUP($C24&amp;$D24&amp;$G24,Setup!$D$2:$CX$500,COLUMNS($B24:E24)+1,FALSE)),"",VLOOKUP($C24&amp;$D24&amp;$G24,Setup!$D$2:$CX$500,COLUMNS($B24:E24)+1,FALSE))</f>
        <v>My Order History</v>
      </c>
      <c r="N24" t="str">
        <f>IF(ISBLANK(VLOOKUP($C24&amp;$D24&amp;$G24,Setup!$D$2:$CX$500,COLUMNS($B24:F24)+1,FALSE)),"",VLOOKUP($C24&amp;$D24&amp;$G24,Setup!$D$2:$CX$500,COLUMNS($B24:F24)+1,FALSE))</f>
        <v>My Profile</v>
      </c>
      <c r="O24" t="str">
        <f>IF(ISBLANK(VLOOKUP($C24&amp;$D24&amp;$G24,Setup!$D$2:$CX$500,COLUMNS($B24:G24)+1,FALSE)),"",VLOOKUP($C24&amp;$D24&amp;$G24,Setup!$D$2:$CX$500,COLUMNS($B24:G24)+1,FALSE))</f>
        <v>My Profile</v>
      </c>
      <c r="P24" t="str">
        <f>IF(ISBLANK(VLOOKUP($C24&amp;$D24&amp;$G24,Setup!$D$2:$CX$500,COLUMNS($B24:H24)+1,FALSE)),"",VLOOKUP($C24&amp;$D24&amp;$G24,Setup!$D$2:$CX$500,COLUMNS($B24:H24)+1,FALSE))</f>
        <v/>
      </c>
      <c r="Q24" t="str">
        <f>IF(ISBLANK(VLOOKUP($C24&amp;$D24&amp;$G24,Setup!$D$2:$CX$500,COLUMNS($B24:I24)+1,FALSE)),"",VLOOKUP($C24&amp;$D24&amp;$G24,Setup!$D$2:$CX$500,COLUMNS($B24:I24)+1,FALSE))</f>
        <v/>
      </c>
    </row>
    <row r="25" spans="1:17" x14ac:dyDescent="0.25">
      <c r="A25" t="s">
        <v>1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IF(ISBLANK(VLOOKUP($C25&amp;$D25&amp;$G25,Setup!$D$2:$CX$500,COLUMNS($B25:B25)+1,FALSE)),"",VLOOKUP($C25&amp;$D25&amp;$G25,Setup!$D$2:$CX$500,COLUMNS($B25:B25)+1,FALSE))</f>
        <v>我的積分摘要</v>
      </c>
      <c r="K25" t="str">
        <f>IF(ISBLANK(VLOOKUP($C25&amp;$D25&amp;$G25,Setup!$D$2:$CX$500,COLUMNS($B25:C25)+1,FALSE)),"",VLOOKUP($C25&amp;$D25&amp;$G25,Setup!$D$2:$CX$500,COLUMNS($B25:C25)+1,FALSE))</f>
        <v>我的積分摘要</v>
      </c>
      <c r="L25" t="str">
        <f>IF(ISBLANK(VLOOKUP($C25&amp;$D25&amp;$G25,Setup!$D$2:$CX$500,COLUMNS($B25:D25)+1,FALSE)),"",VLOOKUP($C25&amp;$D25&amp;$G25,Setup!$D$2:$CX$500,COLUMNS($B25:D25)+1,FALSE))</f>
        <v>我的訂單紀錄</v>
      </c>
      <c r="M25" t="str">
        <f>IF(ISBLANK(VLOOKUP($C25&amp;$D25&amp;$G25,Setup!$D$2:$CX$500,COLUMNS($B25:E25)+1,FALSE)),"",VLOOKUP($C25&amp;$D25&amp;$G25,Setup!$D$2:$CX$500,COLUMNS($B25:E25)+1,FALSE))</f>
        <v>我的訂單紀錄</v>
      </c>
      <c r="N25" t="str">
        <f>IF(ISBLANK(VLOOKUP($C25&amp;$D25&amp;$G25,Setup!$D$2:$CX$500,COLUMNS($B25:F25)+1,FALSE)),"",VLOOKUP($C25&amp;$D25&amp;$G25,Setup!$D$2:$CX$500,COLUMNS($B25:F25)+1,FALSE))</f>
        <v>我的個人資料</v>
      </c>
      <c r="O25" t="str">
        <f>IF(ISBLANK(VLOOKUP($C25&amp;$D25&amp;$G25,Setup!$D$2:$CX$500,COLUMNS($B25:G25)+1,FALSE)),"",VLOOKUP($C25&amp;$D25&amp;$G25,Setup!$D$2:$CX$500,COLUMNS($B25:G25)+1,FALSE))</f>
        <v>我的個人資料</v>
      </c>
      <c r="P25" t="str">
        <f>IF(ISBLANK(VLOOKUP($C25&amp;$D25&amp;$G25,Setup!$D$2:$CX$500,COLUMNS($B25:H25)+1,FALSE)),"",VLOOKUP($C25&amp;$D25&amp;$G25,Setup!$D$2:$CX$500,COLUMNS($B25:H25)+1,FALSE))</f>
        <v/>
      </c>
      <c r="Q25" t="str">
        <f>IF(ISBLANK(VLOOKUP($C25&amp;$D25&amp;$G25,Setup!$D$2:$CX$500,COLUMNS($B25:I25)+1,FALSE)),"",VLOOKUP($C25&amp;$D25&amp;$G25,Setup!$D$2:$CX$500,COLUMNS($B25:I25)+1,FALSE))</f>
        <v/>
      </c>
    </row>
    <row r="26" spans="1:17" x14ac:dyDescent="0.25">
      <c r="A26" t="s">
        <v>1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IF(ISBLANK(VLOOKUP($C26&amp;$D26&amp;$G26,Setup!$D$2:$CX$500,COLUMNS($B26:B26)+1,FALSE)),"",VLOOKUP($C26&amp;$D26&amp;$G26,Setup!$D$2:$CX$500,COLUMNS($B26:B26)+1,FALSE))</f>
        <v>My Points Summary</v>
      </c>
      <c r="K26" t="str">
        <f>IF(ISBLANK(VLOOKUP($C26&amp;$D26&amp;$G26,Setup!$D$2:$CX$500,COLUMNS($B26:C26)+1,FALSE)),"",VLOOKUP($C26&amp;$D26&amp;$G26,Setup!$D$2:$CX$500,COLUMNS($B26:C26)+1,FALSE))</f>
        <v>My Points Summary</v>
      </c>
      <c r="L26" t="str">
        <f>IF(ISBLANK(VLOOKUP($C26&amp;$D26&amp;$G26,Setup!$D$2:$CX$500,COLUMNS($B26:D26)+1,FALSE)),"",VLOOKUP($C26&amp;$D26&amp;$G26,Setup!$D$2:$CX$500,COLUMNS($B26:D26)+1,FALSE))</f>
        <v>My Order History</v>
      </c>
      <c r="M26" t="str">
        <f>IF(ISBLANK(VLOOKUP($C26&amp;$D26&amp;$G26,Setup!$D$2:$CX$500,COLUMNS($B26:E26)+1,FALSE)),"",VLOOKUP($C26&amp;$D26&amp;$G26,Setup!$D$2:$CX$500,COLUMNS($B26:E26)+1,FALSE))</f>
        <v>My Order History</v>
      </c>
      <c r="N26" t="str">
        <f>IF(ISBLANK(VLOOKUP($C26&amp;$D26&amp;$G26,Setup!$D$2:$CX$500,COLUMNS($B26:F26)+1,FALSE)),"",VLOOKUP($C26&amp;$D26&amp;$G26,Setup!$D$2:$CX$500,COLUMNS($B26:F26)+1,FALSE))</f>
        <v>My Profile</v>
      </c>
      <c r="O26" t="str">
        <f>IF(ISBLANK(VLOOKUP($C26&amp;$D26&amp;$G26,Setup!$D$2:$CX$500,COLUMNS($B26:G26)+1,FALSE)),"",VLOOKUP($C26&amp;$D26&amp;$G26,Setup!$D$2:$CX$500,COLUMNS($B26:G26)+1,FALSE))</f>
        <v>My Profile</v>
      </c>
      <c r="P26" t="str">
        <f>IF(ISBLANK(VLOOKUP($C26&amp;$D26&amp;$G26,Setup!$D$2:$CX$500,COLUMNS($B26:H26)+1,FALSE)),"",VLOOKUP($C26&amp;$D26&amp;$G26,Setup!$D$2:$CX$500,COLUMNS($B26:H26)+1,FALSE))</f>
        <v/>
      </c>
      <c r="Q26" t="str">
        <f>IF(ISBLANK(VLOOKUP($C26&amp;$D26&amp;$G26,Setup!$D$2:$CX$500,COLUMNS($B26:I26)+1,FALSE)),"",VLOOKUP($C26&amp;$D26&amp;$G26,Setup!$D$2:$CX$500,COLUMNS($B26:I26)+1,FALSE))</f>
        <v/>
      </c>
    </row>
    <row r="27" spans="1:17" x14ac:dyDescent="0.25">
      <c r="A27" t="s">
        <v>1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IF(ISBLANK(VLOOKUP($C27&amp;$D27&amp;$G27,Setup!$D$2:$CX$500,COLUMNS($B27:B27)+1,FALSE)),"",VLOOKUP($C27&amp;$D27&amp;$G27,Setup!$D$2:$CX$500,COLUMNS($B27:B27)+1,FALSE))</f>
        <v>我的積分摘要</v>
      </c>
      <c r="K27" t="str">
        <f>IF(ISBLANK(VLOOKUP($C27&amp;$D27&amp;$G27,Setup!$D$2:$CX$500,COLUMNS($B27:C27)+1,FALSE)),"",VLOOKUP($C27&amp;$D27&amp;$G27,Setup!$D$2:$CX$500,COLUMNS($B27:C27)+1,FALSE))</f>
        <v>我的積分摘要</v>
      </c>
      <c r="L27" t="str">
        <f>IF(ISBLANK(VLOOKUP($C27&amp;$D27&amp;$G27,Setup!$D$2:$CX$500,COLUMNS($B27:D27)+1,FALSE)),"",VLOOKUP($C27&amp;$D27&amp;$G27,Setup!$D$2:$CX$500,COLUMNS($B27:D27)+1,FALSE))</f>
        <v>我的訂單紀錄</v>
      </c>
      <c r="M27" t="str">
        <f>IF(ISBLANK(VLOOKUP($C27&amp;$D27&amp;$G27,Setup!$D$2:$CX$500,COLUMNS($B27:E27)+1,FALSE)),"",VLOOKUP($C27&amp;$D27&amp;$G27,Setup!$D$2:$CX$500,COLUMNS($B27:E27)+1,FALSE))</f>
        <v>我的訂單紀錄</v>
      </c>
      <c r="N27" t="str">
        <f>IF(ISBLANK(VLOOKUP($C27&amp;$D27&amp;$G27,Setup!$D$2:$CX$500,COLUMNS($B27:F27)+1,FALSE)),"",VLOOKUP($C27&amp;$D27&amp;$G27,Setup!$D$2:$CX$500,COLUMNS($B27:F27)+1,FALSE))</f>
        <v>我的個人資料</v>
      </c>
      <c r="O27" t="str">
        <f>IF(ISBLANK(VLOOKUP($C27&amp;$D27&amp;$G27,Setup!$D$2:$CX$500,COLUMNS($B27:G27)+1,FALSE)),"",VLOOKUP($C27&amp;$D27&amp;$G27,Setup!$D$2:$CX$500,COLUMNS($B27:G27)+1,FALSE))</f>
        <v>我的個人資料</v>
      </c>
      <c r="P27" t="str">
        <f>IF(ISBLANK(VLOOKUP($C27&amp;$D27&amp;$G27,Setup!$D$2:$CX$500,COLUMNS($B27:H27)+1,FALSE)),"",VLOOKUP($C27&amp;$D27&amp;$G27,Setup!$D$2:$CX$500,COLUMNS($B27:H27)+1,FALSE))</f>
        <v/>
      </c>
      <c r="Q27" t="str">
        <f>IF(ISBLANK(VLOOKUP($C27&amp;$D27&amp;$G27,Setup!$D$2:$CX$500,COLUMNS($B27:I27)+1,FALSE)),"",VLOOKUP($C27&amp;$D27&amp;$G27,Setup!$D$2:$CX$500,COLUMNS($B27:I27)+1,FALSE))</f>
        <v/>
      </c>
    </row>
    <row r="28" spans="1:17" x14ac:dyDescent="0.25">
      <c r="A28" t="s">
        <v>1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IF(ISBLANK(VLOOKUP($C28&amp;$D28&amp;$G28,Setup!$D$2:$CX$500,COLUMNS($B28:B28)+1,FALSE)),"",VLOOKUP($C28&amp;$D28&amp;$G28,Setup!$D$2:$CX$500,COLUMNS($B28:B28)+1,FALSE))</f>
        <v>My Points Summary</v>
      </c>
      <c r="K28" t="str">
        <f>IF(ISBLANK(VLOOKUP($C28&amp;$D28&amp;$G28,Setup!$D$2:$CX$500,COLUMNS($B28:C28)+1,FALSE)),"",VLOOKUP($C28&amp;$D28&amp;$G28,Setup!$D$2:$CX$500,COLUMNS($B28:C28)+1,FALSE))</f>
        <v>My Points Summary</v>
      </c>
      <c r="L28" t="str">
        <f>IF(ISBLANK(VLOOKUP($C28&amp;$D28&amp;$G28,Setup!$D$2:$CX$500,COLUMNS($B28:D28)+1,FALSE)),"",VLOOKUP($C28&amp;$D28&amp;$G28,Setup!$D$2:$CX$500,COLUMNS($B28:D28)+1,FALSE))</f>
        <v>My Order History</v>
      </c>
      <c r="M28" t="str">
        <f>IF(ISBLANK(VLOOKUP($C28&amp;$D28&amp;$G28,Setup!$D$2:$CX$500,COLUMNS($B28:E28)+1,FALSE)),"",VLOOKUP($C28&amp;$D28&amp;$G28,Setup!$D$2:$CX$500,COLUMNS($B28:E28)+1,FALSE))</f>
        <v>My Order History</v>
      </c>
      <c r="N28" t="str">
        <f>IF(ISBLANK(VLOOKUP($C28&amp;$D28&amp;$G28,Setup!$D$2:$CX$500,COLUMNS($B28:F28)+1,FALSE)),"",VLOOKUP($C28&amp;$D28&amp;$G28,Setup!$D$2:$CX$500,COLUMNS($B28:F28)+1,FALSE))</f>
        <v>My Profile</v>
      </c>
      <c r="O28" t="str">
        <f>IF(ISBLANK(VLOOKUP($C28&amp;$D28&amp;$G28,Setup!$D$2:$CX$500,COLUMNS($B28:G28)+1,FALSE)),"",VLOOKUP($C28&amp;$D28&amp;$G28,Setup!$D$2:$CX$500,COLUMNS($B28:G28)+1,FALSE))</f>
        <v>My Profile</v>
      </c>
      <c r="P28" t="str">
        <f>IF(ISBLANK(VLOOKUP($C28&amp;$D28&amp;$G28,Setup!$D$2:$CX$500,COLUMNS($B28:H28)+1,FALSE)),"",VLOOKUP($C28&amp;$D28&amp;$G28,Setup!$D$2:$CX$500,COLUMNS($B28:H28)+1,FALSE))</f>
        <v/>
      </c>
      <c r="Q28" t="str">
        <f>IF(ISBLANK(VLOOKUP($C28&amp;$D28&amp;$G28,Setup!$D$2:$CX$500,COLUMNS($B28:I28)+1,FALSE)),"",VLOOKUP($C28&amp;$D28&amp;$G28,Setup!$D$2:$CX$500,COLUMNS($B28:I28)+1,FALSE))</f>
        <v/>
      </c>
    </row>
    <row r="29" spans="1:17" x14ac:dyDescent="0.25">
      <c r="A29" t="s">
        <v>1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IF(ISBLANK(VLOOKUP($C29&amp;$D29&amp;$G29,Setup!$D$2:$CX$500,COLUMNS($B29:B29)+1,FALSE)),"",VLOOKUP($C29&amp;$D29&amp;$G29,Setup!$D$2:$CX$500,COLUMNS($B29:B29)+1,FALSE))</f>
        <v>我的積分摘要</v>
      </c>
      <c r="K29" t="str">
        <f>IF(ISBLANK(VLOOKUP($C29&amp;$D29&amp;$G29,Setup!$D$2:$CX$500,COLUMNS($B29:C29)+1,FALSE)),"",VLOOKUP($C29&amp;$D29&amp;$G29,Setup!$D$2:$CX$500,COLUMNS($B29:C29)+1,FALSE))</f>
        <v>我的積分摘要</v>
      </c>
      <c r="L29" t="str">
        <f>IF(ISBLANK(VLOOKUP($C29&amp;$D29&amp;$G29,Setup!$D$2:$CX$500,COLUMNS($B29:D29)+1,FALSE)),"",VLOOKUP($C29&amp;$D29&amp;$G29,Setup!$D$2:$CX$500,COLUMNS($B29:D29)+1,FALSE))</f>
        <v>我的訂單紀錄</v>
      </c>
      <c r="M29" t="str">
        <f>IF(ISBLANK(VLOOKUP($C29&amp;$D29&amp;$G29,Setup!$D$2:$CX$500,COLUMNS($B29:E29)+1,FALSE)),"",VLOOKUP($C29&amp;$D29&amp;$G29,Setup!$D$2:$CX$500,COLUMNS($B29:E29)+1,FALSE))</f>
        <v>我的訂單紀錄</v>
      </c>
      <c r="N29" t="str">
        <f>IF(ISBLANK(VLOOKUP($C29&amp;$D29&amp;$G29,Setup!$D$2:$CX$500,COLUMNS($B29:F29)+1,FALSE)),"",VLOOKUP($C29&amp;$D29&amp;$G29,Setup!$D$2:$CX$500,COLUMNS($B29:F29)+1,FALSE))</f>
        <v>我的個人資料</v>
      </c>
      <c r="O29" t="str">
        <f>IF(ISBLANK(VLOOKUP($C29&amp;$D29&amp;$G29,Setup!$D$2:$CX$500,COLUMNS($B29:G29)+1,FALSE)),"",VLOOKUP($C29&amp;$D29&amp;$G29,Setup!$D$2:$CX$500,COLUMNS($B29:G29)+1,FALSE))</f>
        <v>我的個人資料</v>
      </c>
      <c r="P29" t="str">
        <f>IF(ISBLANK(VLOOKUP($C29&amp;$D29&amp;$G29,Setup!$D$2:$CX$500,COLUMNS($B29:H29)+1,FALSE)),"",VLOOKUP($C29&amp;$D29&amp;$G29,Setup!$D$2:$CX$500,COLUMNS($B29:H29)+1,FALSE))</f>
        <v/>
      </c>
      <c r="Q29" t="str">
        <f>IF(ISBLANK(VLOOKUP($C29&amp;$D29&amp;$G29,Setup!$D$2:$CX$500,COLUMNS($B29:I29)+1,FALSE)),"",VLOOKUP($C29&amp;$D29&amp;$G29,Setup!$D$2:$CX$500,COLUMNS($B29:I29)+1,FALSE))</f>
        <v/>
      </c>
    </row>
    <row r="30" spans="1:17" x14ac:dyDescent="0.25">
      <c r="A30" t="s">
        <v>1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IF(ISBLANK(VLOOKUP($C30&amp;$D30&amp;$G30,Setup!$D$2:$CX$500,COLUMNS($B30:B30)+1,FALSE)),"",VLOOKUP($C30&amp;$D30&amp;$G30,Setup!$D$2:$CX$500,COLUMNS($B30:B30)+1,FALSE))</f>
        <v>My Points Summary</v>
      </c>
      <c r="K30" t="str">
        <f>IF(ISBLANK(VLOOKUP($C30&amp;$D30&amp;$G30,Setup!$D$2:$CX$500,COLUMNS($B30:C30)+1,FALSE)),"",VLOOKUP($C30&amp;$D30&amp;$G30,Setup!$D$2:$CX$500,COLUMNS($B30:C30)+1,FALSE))</f>
        <v>My Points Summary</v>
      </c>
      <c r="L30" t="str">
        <f>IF(ISBLANK(VLOOKUP($C30&amp;$D30&amp;$G30,Setup!$D$2:$CX$500,COLUMNS($B30:D30)+1,FALSE)),"",VLOOKUP($C30&amp;$D30&amp;$G30,Setup!$D$2:$CX$500,COLUMNS($B30:D30)+1,FALSE))</f>
        <v>My Order History</v>
      </c>
      <c r="M30" t="str">
        <f>IF(ISBLANK(VLOOKUP($C30&amp;$D30&amp;$G30,Setup!$D$2:$CX$500,COLUMNS($B30:E30)+1,FALSE)),"",VLOOKUP($C30&amp;$D30&amp;$G30,Setup!$D$2:$CX$500,COLUMNS($B30:E30)+1,FALSE))</f>
        <v>My Order History</v>
      </c>
      <c r="N30" t="str">
        <f>IF(ISBLANK(VLOOKUP($C30&amp;$D30&amp;$G30,Setup!$D$2:$CX$500,COLUMNS($B30:F30)+1,FALSE)),"",VLOOKUP($C30&amp;$D30&amp;$G30,Setup!$D$2:$CX$500,COLUMNS($B30:F30)+1,FALSE))</f>
        <v>My Profile</v>
      </c>
      <c r="O30" t="str">
        <f>IF(ISBLANK(VLOOKUP($C30&amp;$D30&amp;$G30,Setup!$D$2:$CX$500,COLUMNS($B30:G30)+1,FALSE)),"",VLOOKUP($C30&amp;$D30&amp;$G30,Setup!$D$2:$CX$500,COLUMNS($B30:G30)+1,FALSE))</f>
        <v>My Profile</v>
      </c>
      <c r="P30" t="str">
        <f>IF(ISBLANK(VLOOKUP($C30&amp;$D30&amp;$G30,Setup!$D$2:$CX$500,COLUMNS($B30:H30)+1,FALSE)),"",VLOOKUP($C30&amp;$D30&amp;$G30,Setup!$D$2:$CX$500,COLUMNS($B30:H30)+1,FALSE))</f>
        <v/>
      </c>
      <c r="Q30" t="str">
        <f>IF(ISBLANK(VLOOKUP($C30&amp;$D30&amp;$G30,Setup!$D$2:$CX$500,COLUMNS($B30:I30)+1,FALSE)),"",VLOOKUP($C30&amp;$D30&amp;$G30,Setup!$D$2:$CX$500,COLUMNS($B30:I30)+1,FALSE))</f>
        <v/>
      </c>
    </row>
    <row r="31" spans="1:17" x14ac:dyDescent="0.25">
      <c r="A31" t="s">
        <v>1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IF(ISBLANK(VLOOKUP($C31&amp;$D31&amp;$G31,Setup!$D$2:$CX$500,COLUMNS($B31:B31)+1,FALSE)),"",VLOOKUP($C31&amp;$D31&amp;$G31,Setup!$D$2:$CX$500,COLUMNS($B31:B31)+1,FALSE))</f>
        <v>我的積分摘要</v>
      </c>
      <c r="K31" t="str">
        <f>IF(ISBLANK(VLOOKUP($C31&amp;$D31&amp;$G31,Setup!$D$2:$CX$500,COLUMNS($B31:C31)+1,FALSE)),"",VLOOKUP($C31&amp;$D31&amp;$G31,Setup!$D$2:$CX$500,COLUMNS($B31:C31)+1,FALSE))</f>
        <v>我的積分摘要</v>
      </c>
      <c r="L31" t="str">
        <f>IF(ISBLANK(VLOOKUP($C31&amp;$D31&amp;$G31,Setup!$D$2:$CX$500,COLUMNS($B31:D31)+1,FALSE)),"",VLOOKUP($C31&amp;$D31&amp;$G31,Setup!$D$2:$CX$500,COLUMNS($B31:D31)+1,FALSE))</f>
        <v>我的訂單紀錄</v>
      </c>
      <c r="M31" t="str">
        <f>IF(ISBLANK(VLOOKUP($C31&amp;$D31&amp;$G31,Setup!$D$2:$CX$500,COLUMNS($B31:E31)+1,FALSE)),"",VLOOKUP($C31&amp;$D31&amp;$G31,Setup!$D$2:$CX$500,COLUMNS($B31:E31)+1,FALSE))</f>
        <v>我的訂單紀錄</v>
      </c>
      <c r="N31" t="str">
        <f>IF(ISBLANK(VLOOKUP($C31&amp;$D31&amp;$G31,Setup!$D$2:$CX$500,COLUMNS($B31:F31)+1,FALSE)),"",VLOOKUP($C31&amp;$D31&amp;$G31,Setup!$D$2:$CX$500,COLUMNS($B31:F31)+1,FALSE))</f>
        <v>我的個人資料</v>
      </c>
      <c r="O31" t="str">
        <f>IF(ISBLANK(VLOOKUP($C31&amp;$D31&amp;$G31,Setup!$D$2:$CX$500,COLUMNS($B31:G31)+1,FALSE)),"",VLOOKUP($C31&amp;$D31&amp;$G31,Setup!$D$2:$CX$500,COLUMNS($B31:G31)+1,FALSE))</f>
        <v>我的個人資料</v>
      </c>
      <c r="P31" t="str">
        <f>IF(ISBLANK(VLOOKUP($C31&amp;$D31&amp;$G31,Setup!$D$2:$CX$500,COLUMNS($B31:H31)+1,FALSE)),"",VLOOKUP($C31&amp;$D31&amp;$G31,Setup!$D$2:$CX$500,COLUMNS($B31:H31)+1,FALSE))</f>
        <v/>
      </c>
      <c r="Q31" t="str">
        <f>IF(ISBLANK(VLOOKUP($C31&amp;$D31&amp;$G31,Setup!$D$2:$CX$500,COLUMNS($B31:I31)+1,FALSE)),"",VLOOKUP($C31&amp;$D31&amp;$G31,Setup!$D$2:$CX$500,COLUMNS($B31:I31)+1,FALSE))</f>
        <v/>
      </c>
    </row>
    <row r="32" spans="1:17" x14ac:dyDescent="0.25">
      <c r="A32" t="s">
        <v>1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IF(ISBLANK(VLOOKUP($C32&amp;$D32&amp;$G32,Setup!$D$2:$CX$500,COLUMNS($B32:B32)+1,FALSE)),"",VLOOKUP($C32&amp;$D32&amp;$G32,Setup!$D$2:$CX$500,COLUMNS($B32:B32)+1,FALSE))</f>
        <v>My Points Summary</v>
      </c>
      <c r="K32" t="str">
        <f>IF(ISBLANK(VLOOKUP($C32&amp;$D32&amp;$G32,Setup!$D$2:$CX$500,COLUMNS($B32:C32)+1,FALSE)),"",VLOOKUP($C32&amp;$D32&amp;$G32,Setup!$D$2:$CX$500,COLUMNS($B32:C32)+1,FALSE))</f>
        <v>My Points Summary</v>
      </c>
      <c r="L32" t="str">
        <f>IF(ISBLANK(VLOOKUP($C32&amp;$D32&amp;$G32,Setup!$D$2:$CX$500,COLUMNS($B32:D32)+1,FALSE)),"",VLOOKUP($C32&amp;$D32&amp;$G32,Setup!$D$2:$CX$500,COLUMNS($B32:D32)+1,FALSE))</f>
        <v>My Order History</v>
      </c>
      <c r="M32" t="str">
        <f>IF(ISBLANK(VLOOKUP($C32&amp;$D32&amp;$G32,Setup!$D$2:$CX$500,COLUMNS($B32:E32)+1,FALSE)),"",VLOOKUP($C32&amp;$D32&amp;$G32,Setup!$D$2:$CX$500,COLUMNS($B32:E32)+1,FALSE))</f>
        <v>My Order History</v>
      </c>
      <c r="N32" t="str">
        <f>IF(ISBLANK(VLOOKUP($C32&amp;$D32&amp;$G32,Setup!$D$2:$CX$500,COLUMNS($B32:F32)+1,FALSE)),"",VLOOKUP($C32&amp;$D32&amp;$G32,Setup!$D$2:$CX$500,COLUMNS($B32:F32)+1,FALSE))</f>
        <v>My Profile</v>
      </c>
      <c r="O32" t="str">
        <f>IF(ISBLANK(VLOOKUP($C32&amp;$D32&amp;$G32,Setup!$D$2:$CX$500,COLUMNS($B32:G32)+1,FALSE)),"",VLOOKUP($C32&amp;$D32&amp;$G32,Setup!$D$2:$CX$500,COLUMNS($B32:G32)+1,FALSE))</f>
        <v>My Profile</v>
      </c>
      <c r="P32" t="str">
        <f>IF(ISBLANK(VLOOKUP($C32&amp;$D32&amp;$G32,Setup!$D$2:$CX$500,COLUMNS($B32:H32)+1,FALSE)),"",VLOOKUP($C32&amp;$D32&amp;$G32,Setup!$D$2:$CX$500,COLUMNS($B32:H32)+1,FALSE))</f>
        <v/>
      </c>
      <c r="Q32" t="str">
        <f>IF(ISBLANK(VLOOKUP($C32&amp;$D32&amp;$G32,Setup!$D$2:$CX$500,COLUMNS($B32:I32)+1,FALSE)),"",VLOOKUP($C32&amp;$D32&amp;$G32,Setup!$D$2:$CX$500,COLUMNS($B32:I32)+1,FALSE))</f>
        <v/>
      </c>
    </row>
    <row r="33" spans="1:17" x14ac:dyDescent="0.25">
      <c r="A33" t="s">
        <v>1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IF(ISBLANK(VLOOKUP($C33&amp;$D33&amp;$G33,Setup!$D$2:$CX$500,COLUMNS($B33:B33)+1,FALSE)),"",VLOOKUP($C33&amp;$D33&amp;$G33,Setup!$D$2:$CX$500,COLUMNS($B33:B33)+1,FALSE))</f>
        <v>我的積分摘要</v>
      </c>
      <c r="K33" t="str">
        <f>IF(ISBLANK(VLOOKUP($C33&amp;$D33&amp;$G33,Setup!$D$2:$CX$500,COLUMNS($B33:C33)+1,FALSE)),"",VLOOKUP($C33&amp;$D33&amp;$G33,Setup!$D$2:$CX$500,COLUMNS($B33:C33)+1,FALSE))</f>
        <v>我的積分摘要</v>
      </c>
      <c r="L33" t="str">
        <f>IF(ISBLANK(VLOOKUP($C33&amp;$D33&amp;$G33,Setup!$D$2:$CX$500,COLUMNS($B33:D33)+1,FALSE)),"",VLOOKUP($C33&amp;$D33&amp;$G33,Setup!$D$2:$CX$500,COLUMNS($B33:D33)+1,FALSE))</f>
        <v>我的訂單紀錄</v>
      </c>
      <c r="M33" t="str">
        <f>IF(ISBLANK(VLOOKUP($C33&amp;$D33&amp;$G33,Setup!$D$2:$CX$500,COLUMNS($B33:E33)+1,FALSE)),"",VLOOKUP($C33&amp;$D33&amp;$G33,Setup!$D$2:$CX$500,COLUMNS($B33:E33)+1,FALSE))</f>
        <v>我的訂單紀錄</v>
      </c>
      <c r="N33" t="str">
        <f>IF(ISBLANK(VLOOKUP($C33&amp;$D33&amp;$G33,Setup!$D$2:$CX$500,COLUMNS($B33:F33)+1,FALSE)),"",VLOOKUP($C33&amp;$D33&amp;$G33,Setup!$D$2:$CX$500,COLUMNS($B33:F33)+1,FALSE))</f>
        <v>我的個人資料</v>
      </c>
      <c r="O33" t="str">
        <f>IF(ISBLANK(VLOOKUP($C33&amp;$D33&amp;$G33,Setup!$D$2:$CX$500,COLUMNS($B33:G33)+1,FALSE)),"",VLOOKUP($C33&amp;$D33&amp;$G33,Setup!$D$2:$CX$500,COLUMNS($B33:G33)+1,FALSE))</f>
        <v>我的個人資料</v>
      </c>
      <c r="P33" t="str">
        <f>IF(ISBLANK(VLOOKUP($C33&amp;$D33&amp;$G33,Setup!$D$2:$CX$500,COLUMNS($B33:H33)+1,FALSE)),"",VLOOKUP($C33&amp;$D33&amp;$G33,Setup!$D$2:$CX$500,COLUMNS($B33:H33)+1,FALSE))</f>
        <v/>
      </c>
      <c r="Q33" t="str">
        <f>IF(ISBLANK(VLOOKUP($C33&amp;$D33&amp;$G33,Setup!$D$2:$CX$500,COLUMNS($B33:I33)+1,FALSE)),"",VLOOKUP($C33&amp;$D33&amp;$G33,Setup!$D$2:$CX$500,COLUMNS($B33:I33)+1,FALSE))</f>
        <v/>
      </c>
    </row>
    <row r="34" spans="1:17" x14ac:dyDescent="0.25">
      <c r="A34" t="s">
        <v>1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IF(ISBLANK(VLOOKUP($C34&amp;$D34&amp;$G34,Setup!$D$2:$CX$500,COLUMNS($B34:B34)+1,FALSE)),"",VLOOKUP($C34&amp;$D34&amp;$G34,Setup!$D$2:$CX$500,COLUMNS($B34:B34)+1,FALSE))</f>
        <v>My Points Summary</v>
      </c>
      <c r="K34" t="str">
        <f>IF(ISBLANK(VLOOKUP($C34&amp;$D34&amp;$G34,Setup!$D$2:$CX$500,COLUMNS($B34:C34)+1,FALSE)),"",VLOOKUP($C34&amp;$D34&amp;$G34,Setup!$D$2:$CX$500,COLUMNS($B34:C34)+1,FALSE))</f>
        <v>My Points Summary</v>
      </c>
      <c r="L34" t="str">
        <f>IF(ISBLANK(VLOOKUP($C34&amp;$D34&amp;$G34,Setup!$D$2:$CX$500,COLUMNS($B34:D34)+1,FALSE)),"",VLOOKUP($C34&amp;$D34&amp;$G34,Setup!$D$2:$CX$500,COLUMNS($B34:D34)+1,FALSE))</f>
        <v>My Order History</v>
      </c>
      <c r="M34" t="str">
        <f>IF(ISBLANK(VLOOKUP($C34&amp;$D34&amp;$G34,Setup!$D$2:$CX$500,COLUMNS($B34:E34)+1,FALSE)),"",VLOOKUP($C34&amp;$D34&amp;$G34,Setup!$D$2:$CX$500,COLUMNS($B34:E34)+1,FALSE))</f>
        <v>My Order History</v>
      </c>
      <c r="N34" t="str">
        <f>IF(ISBLANK(VLOOKUP($C34&amp;$D34&amp;$G34,Setup!$D$2:$CX$500,COLUMNS($B34:F34)+1,FALSE)),"",VLOOKUP($C34&amp;$D34&amp;$G34,Setup!$D$2:$CX$500,COLUMNS($B34:F34)+1,FALSE))</f>
        <v>My Profile</v>
      </c>
      <c r="O34" t="str">
        <f>IF(ISBLANK(VLOOKUP($C34&amp;$D34&amp;$G34,Setup!$D$2:$CX$500,COLUMNS($B34:G34)+1,FALSE)),"",VLOOKUP($C34&amp;$D34&amp;$G34,Setup!$D$2:$CX$500,COLUMNS($B34:G34)+1,FALSE))</f>
        <v>My Profile</v>
      </c>
      <c r="P34" t="str">
        <f>IF(ISBLANK(VLOOKUP($C34&amp;$D34&amp;$G34,Setup!$D$2:$CX$500,COLUMNS($B34:H34)+1,FALSE)),"",VLOOKUP($C34&amp;$D34&amp;$G34,Setup!$D$2:$CX$500,COLUMNS($B34:H34)+1,FALSE))</f>
        <v>My Shop with Points Accounts</v>
      </c>
      <c r="Q34" t="str">
        <f>IF(ISBLANK(VLOOKUP($C34&amp;$D34&amp;$G34,Setup!$D$2:$CX$500,COLUMNS($B34:I34)+1,FALSE)),"",VLOOKUP($C34&amp;$D34&amp;$G34,Setup!$D$2:$CX$500,COLUMNS($B34:I34)+1,FALSE))</f>
        <v>My Shop with Points Accounts</v>
      </c>
    </row>
    <row r="35" spans="1:17" x14ac:dyDescent="0.25">
      <c r="A35" t="s">
        <v>1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IF(ISBLANK(VLOOKUP($C35&amp;$D35&amp;$G35,Setup!$D$2:$CX$500,COLUMNS($B35:B35)+1,FALSE)),"",VLOOKUP($C35&amp;$D35&amp;$G35,Setup!$D$2:$CX$500,COLUMNS($B35:B35)+1,FALSE))</f>
        <v>My Rebates Summary</v>
      </c>
      <c r="K35" t="str">
        <f>IF(ISBLANK(VLOOKUP($C35&amp;$D35&amp;$G35,Setup!$D$2:$CX$500,COLUMNS($B35:C35)+1,FALSE)),"",VLOOKUP($C35&amp;$D35&amp;$G35,Setup!$D$2:$CX$500,COLUMNS($B35:C35)+1,FALSE))</f>
        <v>My Rebates Summary</v>
      </c>
      <c r="L35" t="str">
        <f>IF(ISBLANK(VLOOKUP($C35&amp;$D35&amp;$G35,Setup!$D$2:$CX$500,COLUMNS($B35:D35)+1,FALSE)),"",VLOOKUP($C35&amp;$D35&amp;$G35,Setup!$D$2:$CX$500,COLUMNS($B35:D35)+1,FALSE))</f>
        <v>My Order History</v>
      </c>
      <c r="M35" t="str">
        <f>IF(ISBLANK(VLOOKUP($C35&amp;$D35&amp;$G35,Setup!$D$2:$CX$500,COLUMNS($B35:E35)+1,FALSE)),"",VLOOKUP($C35&amp;$D35&amp;$G35,Setup!$D$2:$CX$500,COLUMNS($B35:E35)+1,FALSE))</f>
        <v>My Order History</v>
      </c>
      <c r="N35" t="str">
        <f>IF(ISBLANK(VLOOKUP($C35&amp;$D35&amp;$G35,Setup!$D$2:$CX$500,COLUMNS($B35:F35)+1,FALSE)),"",VLOOKUP($C35&amp;$D35&amp;$G35,Setup!$D$2:$CX$500,COLUMNS($B35:F35)+1,FALSE))</f>
        <v>My Profile</v>
      </c>
      <c r="O35" t="str">
        <f>IF(ISBLANK(VLOOKUP($C35&amp;$D35&amp;$G35,Setup!$D$2:$CX$500,COLUMNS($B35:G35)+1,FALSE)),"",VLOOKUP($C35&amp;$D35&amp;$G35,Setup!$D$2:$CX$500,COLUMNS($B35:G35)+1,FALSE))</f>
        <v>My Profile</v>
      </c>
      <c r="P35" t="str">
        <f>IF(ISBLANK(VLOOKUP($C35&amp;$D35&amp;$G35,Setup!$D$2:$CX$500,COLUMNS($B35:H35)+1,FALSE)),"",VLOOKUP($C35&amp;$D35&amp;$G35,Setup!$D$2:$CX$500,COLUMNS($B35:H35)+1,FALSE))</f>
        <v>My Shop with Points Accounts</v>
      </c>
      <c r="Q35" t="str">
        <f>IF(ISBLANK(VLOOKUP($C35&amp;$D35&amp;$G35,Setup!$D$2:$CX$500,COLUMNS($B35:I35)+1,FALSE)),"",VLOOKUP($C35&amp;$D35&amp;$G35,Setup!$D$2:$CX$500,COLUMNS($B35:I35)+1,FALSE))</f>
        <v>My Shop with Points Accounts</v>
      </c>
    </row>
    <row r="36" spans="1:17" x14ac:dyDescent="0.25">
      <c r="A36" t="s">
        <v>1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IF(ISBLANK(VLOOKUP($C36&amp;$D36&amp;$G36,Setup!$D$2:$CX$500,COLUMNS($B36:B36)+1,FALSE)),"",VLOOKUP($C36&amp;$D36&amp;$G36,Setup!$D$2:$CX$500,COLUMNS($B36:B36)+1,FALSE))</f>
        <v>My Points Summary</v>
      </c>
      <c r="K36" t="str">
        <f>IF(ISBLANK(VLOOKUP($C36&amp;$D36&amp;$G36,Setup!$D$2:$CX$500,COLUMNS($B36:C36)+1,FALSE)),"",VLOOKUP($C36&amp;$D36&amp;$G36,Setup!$D$2:$CX$500,COLUMNS($B36:C36)+1,FALSE))</f>
        <v>My Points Summary</v>
      </c>
      <c r="L36" t="str">
        <f>IF(ISBLANK(VLOOKUP($C36&amp;$D36&amp;$G36,Setup!$D$2:$CX$500,COLUMNS($B36:D36)+1,FALSE)),"",VLOOKUP($C36&amp;$D36&amp;$G36,Setup!$D$2:$CX$500,COLUMNS($B36:D36)+1,FALSE))</f>
        <v>My Order History</v>
      </c>
      <c r="M36" t="str">
        <f>IF(ISBLANK(VLOOKUP($C36&amp;$D36&amp;$G36,Setup!$D$2:$CX$500,COLUMNS($B36:E36)+1,FALSE)),"",VLOOKUP($C36&amp;$D36&amp;$G36,Setup!$D$2:$CX$500,COLUMNS($B36:E36)+1,FALSE))</f>
        <v>My Order History</v>
      </c>
      <c r="N36" t="str">
        <f>IF(ISBLANK(VLOOKUP($C36&amp;$D36&amp;$G36,Setup!$D$2:$CX$500,COLUMNS($B36:F36)+1,FALSE)),"",VLOOKUP($C36&amp;$D36&amp;$G36,Setup!$D$2:$CX$500,COLUMNS($B36:F36)+1,FALSE))</f>
        <v>My Profile</v>
      </c>
      <c r="O36" t="str">
        <f>IF(ISBLANK(VLOOKUP($C36&amp;$D36&amp;$G36,Setup!$D$2:$CX$500,COLUMNS($B36:G36)+1,FALSE)),"",VLOOKUP($C36&amp;$D36&amp;$G36,Setup!$D$2:$CX$500,COLUMNS($B36:G36)+1,FALSE))</f>
        <v>My Profile</v>
      </c>
      <c r="P36" t="str">
        <f>IF(ISBLANK(VLOOKUP($C36&amp;$D36&amp;$G36,Setup!$D$2:$CX$500,COLUMNS($B36:H36)+1,FALSE)),"",VLOOKUP($C36&amp;$D36&amp;$G36,Setup!$D$2:$CX$500,COLUMNS($B36:H36)+1,FALSE))</f>
        <v>My Shop with Points Accounts</v>
      </c>
      <c r="Q36" t="str">
        <f>IF(ISBLANK(VLOOKUP($C36&amp;$D36&amp;$G36,Setup!$D$2:$CX$500,COLUMNS($B36:I36)+1,FALSE)),"",VLOOKUP($C36&amp;$D36&amp;$G36,Setup!$D$2:$CX$500,COLUMNS($B36:I36)+1,FALSE))</f>
        <v>My Shop with Points Accounts</v>
      </c>
    </row>
    <row r="37" spans="1:17" x14ac:dyDescent="0.25">
      <c r="A37" t="s">
        <v>1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IF(ISBLANK(VLOOKUP($C37&amp;$D37&amp;$G37,Setup!$D$2:$CX$500,COLUMNS($B37:B37)+1,FALSE)),"",VLOOKUP($C37&amp;$D37&amp;$G37,Setup!$D$2:$CX$500,COLUMNS($B37:B37)+1,FALSE))</f>
        <v>My Points Summary</v>
      </c>
      <c r="K37" t="str">
        <f>IF(ISBLANK(VLOOKUP($C37&amp;$D37&amp;$G37,Setup!$D$2:$CX$500,COLUMNS($B37:C37)+1,FALSE)),"",VLOOKUP($C37&amp;$D37&amp;$G37,Setup!$D$2:$CX$500,COLUMNS($B37:C37)+1,FALSE))</f>
        <v>My Points Summary</v>
      </c>
      <c r="L37" t="str">
        <f>IF(ISBLANK(VLOOKUP($C37&amp;$D37&amp;$G37,Setup!$D$2:$CX$500,COLUMNS($B37:D37)+1,FALSE)),"",VLOOKUP($C37&amp;$D37&amp;$G37,Setup!$D$2:$CX$500,COLUMNS($B37:D37)+1,FALSE))</f>
        <v>My Order History</v>
      </c>
      <c r="M37" t="str">
        <f>IF(ISBLANK(VLOOKUP($C37&amp;$D37&amp;$G37,Setup!$D$2:$CX$500,COLUMNS($B37:E37)+1,FALSE)),"",VLOOKUP($C37&amp;$D37&amp;$G37,Setup!$D$2:$CX$500,COLUMNS($B37:E37)+1,FALSE))</f>
        <v>My Order History</v>
      </c>
      <c r="N37" t="str">
        <f>IF(ISBLANK(VLOOKUP($C37&amp;$D37&amp;$G37,Setup!$D$2:$CX$500,COLUMNS($B37:F37)+1,FALSE)),"",VLOOKUP($C37&amp;$D37&amp;$G37,Setup!$D$2:$CX$500,COLUMNS($B37:F37)+1,FALSE))</f>
        <v>My Profile</v>
      </c>
      <c r="O37" t="str">
        <f>IF(ISBLANK(VLOOKUP($C37&amp;$D37&amp;$G37,Setup!$D$2:$CX$500,COLUMNS($B37:G37)+1,FALSE)),"",VLOOKUP($C37&amp;$D37&amp;$G37,Setup!$D$2:$CX$500,COLUMNS($B37:G37)+1,FALSE))</f>
        <v>My Profile</v>
      </c>
      <c r="P37" t="str">
        <f>IF(ISBLANK(VLOOKUP($C37&amp;$D37&amp;$G37,Setup!$D$2:$CX$500,COLUMNS($B37:H37)+1,FALSE)),"",VLOOKUP($C37&amp;$D37&amp;$G37,Setup!$D$2:$CX$500,COLUMNS($B37:H37)+1,FALSE))</f>
        <v>My Shop with Points Accounts</v>
      </c>
      <c r="Q37" t="str">
        <f>IF(ISBLANK(VLOOKUP($C37&amp;$D37&amp;$G37,Setup!$D$2:$CX$500,COLUMNS($B37:I37)+1,FALSE)),"",VLOOKUP($C37&amp;$D37&amp;$G37,Setup!$D$2:$CX$500,COLUMNS($B37:I37)+1,FALSE))</f>
        <v>My Shop with Points Accounts</v>
      </c>
    </row>
    <row r="38" spans="1:17" x14ac:dyDescent="0.25">
      <c r="A38" t="s">
        <v>1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IF(ISBLANK(VLOOKUP($C38&amp;$D38&amp;$G38,Setup!$D$2:$CX$500,COLUMNS($B38:B38)+1,FALSE)),"",VLOOKUP($C38&amp;$D38&amp;$G38,Setup!$D$2:$CX$500,COLUMNS($B38:B38)+1,FALSE))</f>
        <v>My Rebates Summary</v>
      </c>
      <c r="K38" t="str">
        <f>IF(ISBLANK(VLOOKUP($C38&amp;$D38&amp;$G38,Setup!$D$2:$CX$500,COLUMNS($B38:C38)+1,FALSE)),"",VLOOKUP($C38&amp;$D38&amp;$G38,Setup!$D$2:$CX$500,COLUMNS($B38:C38)+1,FALSE))</f>
        <v>My Rebates Summary</v>
      </c>
      <c r="L38" t="str">
        <f>IF(ISBLANK(VLOOKUP($C38&amp;$D38&amp;$G38,Setup!$D$2:$CX$500,COLUMNS($B38:D38)+1,FALSE)),"",VLOOKUP($C38&amp;$D38&amp;$G38,Setup!$D$2:$CX$500,COLUMNS($B38:D38)+1,FALSE))</f>
        <v>My Order History</v>
      </c>
      <c r="M38" t="str">
        <f>IF(ISBLANK(VLOOKUP($C38&amp;$D38&amp;$G38,Setup!$D$2:$CX$500,COLUMNS($B38:E38)+1,FALSE)),"",VLOOKUP($C38&amp;$D38&amp;$G38,Setup!$D$2:$CX$500,COLUMNS($B38:E38)+1,FALSE))</f>
        <v>My Order History</v>
      </c>
      <c r="N38" t="str">
        <f>IF(ISBLANK(VLOOKUP($C38&amp;$D38&amp;$G38,Setup!$D$2:$CX$500,COLUMNS($B38:F38)+1,FALSE)),"",VLOOKUP($C38&amp;$D38&amp;$G38,Setup!$D$2:$CX$500,COLUMNS($B38:F38)+1,FALSE))</f>
        <v>My Profile</v>
      </c>
      <c r="O38" t="str">
        <f>IF(ISBLANK(VLOOKUP($C38&amp;$D38&amp;$G38,Setup!$D$2:$CX$500,COLUMNS($B38:G38)+1,FALSE)),"",VLOOKUP($C38&amp;$D38&amp;$G38,Setup!$D$2:$CX$500,COLUMNS($B38:G38)+1,FALSE))</f>
        <v>My Profile</v>
      </c>
      <c r="P38" t="str">
        <f>IF(ISBLANK(VLOOKUP($C38&amp;$D38&amp;$G38,Setup!$D$2:$CX$500,COLUMNS($B38:H38)+1,FALSE)),"",VLOOKUP($C38&amp;$D38&amp;$G38,Setup!$D$2:$CX$500,COLUMNS($B38:H38)+1,FALSE))</f>
        <v>My Shop with Points Accounts</v>
      </c>
      <c r="Q38" t="str">
        <f>IF(ISBLANK(VLOOKUP($C38&amp;$D38&amp;$G38,Setup!$D$2:$CX$500,COLUMNS($B38:I38)+1,FALSE)),"",VLOOKUP($C38&amp;$D38&amp;$G38,Setup!$D$2:$CX$500,COLUMNS($B38:I38)+1,FALSE))</f>
        <v>My Shop with Points Accounts</v>
      </c>
    </row>
    <row r="39" spans="1:17" x14ac:dyDescent="0.25">
      <c r="A39" t="s">
        <v>1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IF(ISBLANK(VLOOKUP($C39&amp;$D39&amp;$G39,Setup!$D$2:$CX$500,COLUMNS($B39:B39)+1,FALSE)),"",VLOOKUP($C39&amp;$D39&amp;$G39,Setup!$D$2:$CX$500,COLUMNS($B39:B39)+1,FALSE))</f>
        <v>My Points Summary</v>
      </c>
      <c r="K39" t="str">
        <f>IF(ISBLANK(VLOOKUP($C39&amp;$D39&amp;$G39,Setup!$D$2:$CX$500,COLUMNS($B39:C39)+1,FALSE)),"",VLOOKUP($C39&amp;$D39&amp;$G39,Setup!$D$2:$CX$500,COLUMNS($B39:C39)+1,FALSE))</f>
        <v>My Points Summary</v>
      </c>
      <c r="L39" t="str">
        <f>IF(ISBLANK(VLOOKUP($C39&amp;$D39&amp;$G39,Setup!$D$2:$CX$500,COLUMNS($B39:D39)+1,FALSE)),"",VLOOKUP($C39&amp;$D39&amp;$G39,Setup!$D$2:$CX$500,COLUMNS($B39:D39)+1,FALSE))</f>
        <v>My Order History</v>
      </c>
      <c r="M39" t="str">
        <f>IF(ISBLANK(VLOOKUP($C39&amp;$D39&amp;$G39,Setup!$D$2:$CX$500,COLUMNS($B39:E39)+1,FALSE)),"",VLOOKUP($C39&amp;$D39&amp;$G39,Setup!$D$2:$CX$500,COLUMNS($B39:E39)+1,FALSE))</f>
        <v>My Order History</v>
      </c>
      <c r="N39" t="str">
        <f>IF(ISBLANK(VLOOKUP($C39&amp;$D39&amp;$G39,Setup!$D$2:$CX$500,COLUMNS($B39:F39)+1,FALSE)),"",VLOOKUP($C39&amp;$D39&amp;$G39,Setup!$D$2:$CX$500,COLUMNS($B39:F39)+1,FALSE))</f>
        <v>My Profile</v>
      </c>
      <c r="O39" t="str">
        <f>IF(ISBLANK(VLOOKUP($C39&amp;$D39&amp;$G39,Setup!$D$2:$CX$500,COLUMNS($B39:G39)+1,FALSE)),"",VLOOKUP($C39&amp;$D39&amp;$G39,Setup!$D$2:$CX$500,COLUMNS($B39:G39)+1,FALSE))</f>
        <v>My Profile</v>
      </c>
      <c r="P39" t="str">
        <f>IF(ISBLANK(VLOOKUP($C39&amp;$D39&amp;$G39,Setup!$D$2:$CX$500,COLUMNS($B39:H39)+1,FALSE)),"",VLOOKUP($C39&amp;$D39&amp;$G39,Setup!$D$2:$CX$500,COLUMNS($B39:H39)+1,FALSE))</f>
        <v>My Shop with Points Accounts</v>
      </c>
      <c r="Q39" t="str">
        <f>IF(ISBLANK(VLOOKUP($C39&amp;$D39&amp;$G39,Setup!$D$2:$CX$500,COLUMNS($B39:I39)+1,FALSE)),"",VLOOKUP($C39&amp;$D39&amp;$G39,Setup!$D$2:$CX$500,COLUMNS($B39:I39)+1,FALSE))</f>
        <v>My Shop with Points Accounts</v>
      </c>
    </row>
    <row r="40" spans="1:17" x14ac:dyDescent="0.25">
      <c r="A40" t="s">
        <v>1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IF(ISBLANK(VLOOKUP($C40&amp;$D40&amp;$G40,Setup!$D$2:$CX$500,COLUMNS($B40:B40)+1,FALSE)),"",VLOOKUP($C40&amp;$D40&amp;$G40,Setup!$D$2:$CX$500,COLUMNS($B40:B40)+1,FALSE))</f>
        <v>My Miles Summary</v>
      </c>
      <c r="K40" t="str">
        <f>IF(ISBLANK(VLOOKUP($C40&amp;$D40&amp;$G40,Setup!$D$2:$CX$500,COLUMNS($B40:C40)+1,FALSE)),"",VLOOKUP($C40&amp;$D40&amp;$G40,Setup!$D$2:$CX$500,COLUMNS($B40:C40)+1,FALSE))</f>
        <v>My Miles Summary</v>
      </c>
      <c r="L40" t="str">
        <f>IF(ISBLANK(VLOOKUP($C40&amp;$D40&amp;$G40,Setup!$D$2:$CX$500,COLUMNS($B40:D40)+1,FALSE)),"",VLOOKUP($C40&amp;$D40&amp;$G40,Setup!$D$2:$CX$500,COLUMNS($B40:D40)+1,FALSE))</f>
        <v>My Order History</v>
      </c>
      <c r="M40" t="str">
        <f>IF(ISBLANK(VLOOKUP($C40&amp;$D40&amp;$G40,Setup!$D$2:$CX$500,COLUMNS($B40:E40)+1,FALSE)),"",VLOOKUP($C40&amp;$D40&amp;$G40,Setup!$D$2:$CX$500,COLUMNS($B40:E40)+1,FALSE))</f>
        <v>My Order History</v>
      </c>
      <c r="N40" t="str">
        <f>IF(ISBLANK(VLOOKUP($C40&amp;$D40&amp;$G40,Setup!$D$2:$CX$500,COLUMNS($B40:F40)+1,FALSE)),"",VLOOKUP($C40&amp;$D40&amp;$G40,Setup!$D$2:$CX$500,COLUMNS($B40:F40)+1,FALSE))</f>
        <v>My Profile</v>
      </c>
      <c r="O40" t="str">
        <f>IF(ISBLANK(VLOOKUP($C40&amp;$D40&amp;$G40,Setup!$D$2:$CX$500,COLUMNS($B40:G40)+1,FALSE)),"",VLOOKUP($C40&amp;$D40&amp;$G40,Setup!$D$2:$CX$500,COLUMNS($B40:G40)+1,FALSE))</f>
        <v>My Profile</v>
      </c>
      <c r="P40" t="str">
        <f>IF(ISBLANK(VLOOKUP($C40&amp;$D40&amp;$G40,Setup!$D$2:$CX$500,COLUMNS($B40:H40)+1,FALSE)),"",VLOOKUP($C40&amp;$D40&amp;$G40,Setup!$D$2:$CX$500,COLUMNS($B40:H40)+1,FALSE))</f>
        <v>My Shop with Points Accounts</v>
      </c>
      <c r="Q40" t="str">
        <f>IF(ISBLANK(VLOOKUP($C40&amp;$D40&amp;$G40,Setup!$D$2:$CX$500,COLUMNS($B40:I40)+1,FALSE)),"",VLOOKUP($C40&amp;$D40&amp;$G40,Setup!$D$2:$CX$500,COLUMNS($B40:I40)+1,FALSE))</f>
        <v>My Shop with Points Accounts</v>
      </c>
    </row>
    <row r="41" spans="1:17" x14ac:dyDescent="0.25">
      <c r="A41" t="s">
        <v>1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IF(ISBLANK(VLOOKUP($C41&amp;$D41&amp;$G41,Setup!$D$2:$CX$500,COLUMNS($B41:B41)+1,FALSE)),"",VLOOKUP($C41&amp;$D41&amp;$G41,Setup!$D$2:$CX$500,COLUMNS($B41:B41)+1,FALSE))</f>
        <v>My Points Summary</v>
      </c>
      <c r="K41" t="str">
        <f>IF(ISBLANK(VLOOKUP($C41&amp;$D41&amp;$G41,Setup!$D$2:$CX$500,COLUMNS($B41:C41)+1,FALSE)),"",VLOOKUP($C41&amp;$D41&amp;$G41,Setup!$D$2:$CX$500,COLUMNS($B41:C41)+1,FALSE))</f>
        <v>My Points Summary</v>
      </c>
      <c r="L41" t="str">
        <f>IF(ISBLANK(VLOOKUP($C41&amp;$D41&amp;$G41,Setup!$D$2:$CX$500,COLUMNS($B41:D41)+1,FALSE)),"",VLOOKUP($C41&amp;$D41&amp;$G41,Setup!$D$2:$CX$500,COLUMNS($B41:D41)+1,FALSE))</f>
        <v>My Order History</v>
      </c>
      <c r="M41" t="str">
        <f>IF(ISBLANK(VLOOKUP($C41&amp;$D41&amp;$G41,Setup!$D$2:$CX$500,COLUMNS($B41:E41)+1,FALSE)),"",VLOOKUP($C41&amp;$D41&amp;$G41,Setup!$D$2:$CX$500,COLUMNS($B41:E41)+1,FALSE))</f>
        <v>My Order History</v>
      </c>
      <c r="N41" t="str">
        <f>IF(ISBLANK(VLOOKUP($C41&amp;$D41&amp;$G41,Setup!$D$2:$CX$500,COLUMNS($B41:F41)+1,FALSE)),"",VLOOKUP($C41&amp;$D41&amp;$G41,Setup!$D$2:$CX$500,COLUMNS($B41:F41)+1,FALSE))</f>
        <v>My Profile</v>
      </c>
      <c r="O41" t="str">
        <f>IF(ISBLANK(VLOOKUP($C41&amp;$D41&amp;$G41,Setup!$D$2:$CX$500,COLUMNS($B41:G41)+1,FALSE)),"",VLOOKUP($C41&amp;$D41&amp;$G41,Setup!$D$2:$CX$500,COLUMNS($B41:G41)+1,FALSE))</f>
        <v>My Profile</v>
      </c>
      <c r="P41" t="str">
        <f>IF(ISBLANK(VLOOKUP($C41&amp;$D41&amp;$G41,Setup!$D$2:$CX$500,COLUMNS($B41:H41)+1,FALSE)),"",VLOOKUP($C41&amp;$D41&amp;$G41,Setup!$D$2:$CX$500,COLUMNS($B41:H41)+1,FALSE))</f>
        <v>My Shop with Points Accounts</v>
      </c>
      <c r="Q41" t="str">
        <f>IF(ISBLANK(VLOOKUP($C41&amp;$D41&amp;$G41,Setup!$D$2:$CX$500,COLUMNS($B41:I41)+1,FALSE)),"",VLOOKUP($C41&amp;$D41&amp;$G41,Setup!$D$2:$CX$500,COLUMNS($B41:I41)+1,FALSE))</f>
        <v>My Shop with Points Accounts</v>
      </c>
    </row>
    <row r="42" spans="1:17" x14ac:dyDescent="0.25">
      <c r="A42" t="s">
        <v>1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IF(ISBLANK(VLOOKUP($C42&amp;$D42&amp;$G42,Setup!$D$2:$CX$500,COLUMNS($B42:B42)+1,FALSE)),"",VLOOKUP($C42&amp;$D42&amp;$G42,Setup!$D$2:$CX$500,COLUMNS($B42:B42)+1,FALSE))</f>
        <v>My Points Summary</v>
      </c>
      <c r="K42" t="str">
        <f>IF(ISBLANK(VLOOKUP($C42&amp;$D42&amp;$G42,Setup!$D$2:$CX$500,COLUMNS($B42:C42)+1,FALSE)),"",VLOOKUP($C42&amp;$D42&amp;$G42,Setup!$D$2:$CX$500,COLUMNS($B42:C42)+1,FALSE))</f>
        <v>My Points Summary</v>
      </c>
      <c r="L42" t="str">
        <f>IF(ISBLANK(VLOOKUP($C42&amp;$D42&amp;$G42,Setup!$D$2:$CX$500,COLUMNS($B42:D42)+1,FALSE)),"",VLOOKUP($C42&amp;$D42&amp;$G42,Setup!$D$2:$CX$500,COLUMNS($B42:D42)+1,FALSE))</f>
        <v>My Order History</v>
      </c>
      <c r="M42" t="str">
        <f>IF(ISBLANK(VLOOKUP($C42&amp;$D42&amp;$G42,Setup!$D$2:$CX$500,COLUMNS($B42:E42)+1,FALSE)),"",VLOOKUP($C42&amp;$D42&amp;$G42,Setup!$D$2:$CX$500,COLUMNS($B42:E42)+1,FALSE))</f>
        <v>My Order History</v>
      </c>
      <c r="N42" t="str">
        <f>IF(ISBLANK(VLOOKUP($C42&amp;$D42&amp;$G42,Setup!$D$2:$CX$500,COLUMNS($B42:F42)+1,FALSE)),"",VLOOKUP($C42&amp;$D42&amp;$G42,Setup!$D$2:$CX$500,COLUMNS($B42:F42)+1,FALSE))</f>
        <v>My Profile</v>
      </c>
      <c r="O42" t="str">
        <f>IF(ISBLANK(VLOOKUP($C42&amp;$D42&amp;$G42,Setup!$D$2:$CX$500,COLUMNS($B42:G42)+1,FALSE)),"",VLOOKUP($C42&amp;$D42&amp;$G42,Setup!$D$2:$CX$500,COLUMNS($B42:G42)+1,FALSE))</f>
        <v>My Profile</v>
      </c>
      <c r="P42" t="str">
        <f>IF(ISBLANK(VLOOKUP($C42&amp;$D42&amp;$G42,Setup!$D$2:$CX$500,COLUMNS($B42:H42)+1,FALSE)),"",VLOOKUP($C42&amp;$D42&amp;$G42,Setup!$D$2:$CX$500,COLUMNS($B42:H42)+1,FALSE))</f>
        <v/>
      </c>
      <c r="Q42" t="str">
        <f>IF(ISBLANK(VLOOKUP($C42&amp;$D42&amp;$G42,Setup!$D$2:$CX$500,COLUMNS($B42:I42)+1,FALSE)),"",VLOOKUP($C42&amp;$D42&amp;$G42,Setup!$D$2:$CX$500,COLUMNS($B42:I42)+1,FALSE))</f>
        <v/>
      </c>
    </row>
    <row r="43" spans="1:17" x14ac:dyDescent="0.25">
      <c r="A43" t="s">
        <v>1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IF(ISBLANK(VLOOKUP($C43&amp;$D43&amp;$G43,Setup!$D$2:$CX$500,COLUMNS($B43:B43)+1,FALSE)),"",VLOOKUP($C43&amp;$D43&amp;$G43,Setup!$D$2:$CX$500,COLUMNS($B43:B43)+1,FALSE))</f>
        <v>สรุป คะแนน</v>
      </c>
      <c r="K43" t="str">
        <f>IF(ISBLANK(VLOOKUP($C43&amp;$D43&amp;$G43,Setup!$D$2:$CX$500,COLUMNS($B43:C43)+1,FALSE)),"",VLOOKUP($C43&amp;$D43&amp;$G43,Setup!$D$2:$CX$500,COLUMNS($B43:C43)+1,FALSE))</f>
        <v>สรุป คะแนน</v>
      </c>
      <c r="L43" t="str">
        <f>IF(ISBLANK(VLOOKUP($C43&amp;$D43&amp;$G43,Setup!$D$2:$CX$500,COLUMNS($B43:D43)+1,FALSE)),"",VLOOKUP($C43&amp;$D43&amp;$G43,Setup!$D$2:$CX$500,COLUMNS($B43:D43)+1,FALSE))</f>
        <v>ประวัติการแลกของกำนัล</v>
      </c>
      <c r="M43" t="str">
        <f>IF(ISBLANK(VLOOKUP($C43&amp;$D43&amp;$G43,Setup!$D$2:$CX$500,COLUMNS($B43:E43)+1,FALSE)),"",VLOOKUP($C43&amp;$D43&amp;$G43,Setup!$D$2:$CX$500,COLUMNS($B43:E43)+1,FALSE))</f>
        <v>ประวัติการแลกของกำนัล</v>
      </c>
      <c r="N43" t="str">
        <f>IF(ISBLANK(VLOOKUP($C43&amp;$D43&amp;$G43,Setup!$D$2:$CX$500,COLUMNS($B43:F43)+1,FALSE)),"",VLOOKUP($C43&amp;$D43&amp;$G43,Setup!$D$2:$CX$500,COLUMNS($B43:F43)+1,FALSE))</f>
        <v>ประวัติของฉัน</v>
      </c>
      <c r="O43" t="str">
        <f>IF(ISBLANK(VLOOKUP($C43&amp;$D43&amp;$G43,Setup!$D$2:$CX$500,COLUMNS($B43:G43)+1,FALSE)),"",VLOOKUP($C43&amp;$D43&amp;$G43,Setup!$D$2:$CX$500,COLUMNS($B43:G43)+1,FALSE))</f>
        <v>ประวัติของฉัน</v>
      </c>
      <c r="P43" t="str">
        <f>IF(ISBLANK(VLOOKUP($C43&amp;$D43&amp;$G43,Setup!$D$2:$CX$500,COLUMNS($B43:H43)+1,FALSE)),"",VLOOKUP($C43&amp;$D43&amp;$G43,Setup!$D$2:$CX$500,COLUMNS($B43:H43)+1,FALSE))</f>
        <v/>
      </c>
      <c r="Q43" t="str">
        <f>IF(ISBLANK(VLOOKUP($C43&amp;$D43&amp;$G43,Setup!$D$2:$CX$500,COLUMNS($B43:I43)+1,FALSE)),"",VLOOKUP($C43&amp;$D43&amp;$G43,Setup!$D$2:$CX$500,COLUMNS($B43:I43)+1,FALSE))</f>
        <v/>
      </c>
    </row>
    <row r="44" spans="1:17" x14ac:dyDescent="0.25">
      <c r="A44" t="s">
        <v>1</v>
      </c>
      <c r="B44" t="s">
        <v>156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IF(ISBLANK(VLOOKUP($C44&amp;$D44&amp;$G44,Setup!$D$2:$CX$500,COLUMNS($B44:B44)+1,FALSE)),"",VLOOKUP($C44&amp;$D44&amp;$G44,Setup!$D$2:$CX$500,COLUMNS($B44:B44)+1,FALSE))</f>
        <v>My Points Summary</v>
      </c>
      <c r="K44" t="str">
        <f>IF(ISBLANK(VLOOKUP($C44&amp;$D44&amp;$G44,Setup!$D$2:$CX$500,COLUMNS($B44:C44)+1,FALSE)),"",VLOOKUP($C44&amp;$D44&amp;$G44,Setup!$D$2:$CX$500,COLUMNS($B44:C44)+1,FALSE))</f>
        <v>My Points Summary</v>
      </c>
      <c r="L44" t="str">
        <f>IF(ISBLANK(VLOOKUP($C44&amp;$D44&amp;$G44,Setup!$D$2:$CX$500,COLUMNS($B44:D44)+1,FALSE)),"",VLOOKUP($C44&amp;$D44&amp;$G44,Setup!$D$2:$CX$500,COLUMNS($B44:D44)+1,FALSE))</f>
        <v>My Order History</v>
      </c>
      <c r="M44" t="str">
        <f>IF(ISBLANK(VLOOKUP($C44&amp;$D44&amp;$G44,Setup!$D$2:$CX$500,COLUMNS($B44:E44)+1,FALSE)),"",VLOOKUP($C44&amp;$D44&amp;$G44,Setup!$D$2:$CX$500,COLUMNS($B44:E44)+1,FALSE))</f>
        <v>My Order History</v>
      </c>
      <c r="N44" t="str">
        <f>IF(ISBLANK(VLOOKUP($C44&amp;$D44&amp;$G44,Setup!$D$2:$CX$500,COLUMNS($B44:F44)+1,FALSE)),"",VLOOKUP($C44&amp;$D44&amp;$G44,Setup!$D$2:$CX$500,COLUMNS($B44:F44)+1,FALSE))</f>
        <v>My Profile</v>
      </c>
      <c r="O44" t="str">
        <f>IF(ISBLANK(VLOOKUP($C44&amp;$D44&amp;$G44,Setup!$D$2:$CX$500,COLUMNS($B44:G44)+1,FALSE)),"",VLOOKUP($C44&amp;$D44&amp;$G44,Setup!$D$2:$CX$500,COLUMNS($B44:G44)+1,FALSE))</f>
        <v>My Profile</v>
      </c>
      <c r="P44" t="str">
        <f>IF(ISBLANK(VLOOKUP($C44&amp;$D44&amp;$G44,Setup!$D$2:$CX$500,COLUMNS($B44:H44)+1,FALSE)),"",VLOOKUP($C44&amp;$D44&amp;$G44,Setup!$D$2:$CX$500,COLUMNS($B44:H44)+1,FALSE))</f>
        <v/>
      </c>
      <c r="Q44" t="str">
        <f>IF(ISBLANK(VLOOKUP($C44&amp;$D44&amp;$G44,Setup!$D$2:$CX$500,COLUMNS($B44:I44)+1,FALSE)),"",VLOOKUP($C44&amp;$D44&amp;$G44,Setup!$D$2:$CX$500,COLUMNS($B44:I44)+1,FALSE))</f>
        <v/>
      </c>
    </row>
    <row r="45" spans="1:17" x14ac:dyDescent="0.25">
      <c r="A45" t="s">
        <v>1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IF(ISBLANK(VLOOKUP($C45&amp;$D45&amp;$G45,Setup!$D$2:$CX$500,COLUMNS($B45:B45)+1,FALSE)),"",VLOOKUP($C45&amp;$D45&amp;$G45,Setup!$D$2:$CX$500,COLUMNS($B45:B45)+1,FALSE))</f>
        <v>สรุป คะแนน</v>
      </c>
      <c r="K45" t="str">
        <f>IF(ISBLANK(VLOOKUP($C45&amp;$D45&amp;$G45,Setup!$D$2:$CX$500,COLUMNS($B45:C45)+1,FALSE)),"",VLOOKUP($C45&amp;$D45&amp;$G45,Setup!$D$2:$CX$500,COLUMNS($B45:C45)+1,FALSE))</f>
        <v>สรุป คะแนน</v>
      </c>
      <c r="L45" t="str">
        <f>IF(ISBLANK(VLOOKUP($C45&amp;$D45&amp;$G45,Setup!$D$2:$CX$500,COLUMNS($B45:D45)+1,FALSE)),"",VLOOKUP($C45&amp;$D45&amp;$G45,Setup!$D$2:$CX$500,COLUMNS($B45:D45)+1,FALSE))</f>
        <v>ประวัติการแลกของกำนัล</v>
      </c>
      <c r="M45" t="str">
        <f>IF(ISBLANK(VLOOKUP($C45&amp;$D45&amp;$G45,Setup!$D$2:$CX$500,COLUMNS($B45:E45)+1,FALSE)),"",VLOOKUP($C45&amp;$D45&amp;$G45,Setup!$D$2:$CX$500,COLUMNS($B45:E45)+1,FALSE))</f>
        <v>ประวัติการแลกของกำนัล</v>
      </c>
      <c r="N45" t="str">
        <f>IF(ISBLANK(VLOOKUP($C45&amp;$D45&amp;$G45,Setup!$D$2:$CX$500,COLUMNS($B45:F45)+1,FALSE)),"",VLOOKUP($C45&amp;$D45&amp;$G45,Setup!$D$2:$CX$500,COLUMNS($B45:F45)+1,FALSE))</f>
        <v>ประวัติของฉัน</v>
      </c>
      <c r="O45" t="str">
        <f>IF(ISBLANK(VLOOKUP($C45&amp;$D45&amp;$G45,Setup!$D$2:$CX$500,COLUMNS($B45:G45)+1,FALSE)),"",VLOOKUP($C45&amp;$D45&amp;$G45,Setup!$D$2:$CX$500,COLUMNS($B45:G45)+1,FALSE))</f>
        <v>ประวัติของฉัน</v>
      </c>
      <c r="P45" t="str">
        <f>IF(ISBLANK(VLOOKUP($C45&amp;$D45&amp;$G45,Setup!$D$2:$CX$500,COLUMNS($B45:H45)+1,FALSE)),"",VLOOKUP($C45&amp;$D45&amp;$G45,Setup!$D$2:$CX$500,COLUMNS($B45:H45)+1,FALSE))</f>
        <v/>
      </c>
      <c r="Q45" t="str">
        <f>IF(ISBLANK(VLOOKUP($C45&amp;$D45&amp;$G45,Setup!$D$2:$CX$500,COLUMNS($B45:I45)+1,FALSE)),"",VLOOKUP($C45&amp;$D45&amp;$G45,Setup!$D$2:$CX$500,COLUMNS($B45:I45)+1,FALSE))</f>
        <v/>
      </c>
    </row>
    <row r="46" spans="1:17" x14ac:dyDescent="0.25">
      <c r="A46" t="s">
        <v>1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IF(ISBLANK(VLOOKUP($C46&amp;$D46&amp;$G46,Setup!$D$2:$CX$500,COLUMNS($B46:B46)+1,FALSE)),"",VLOOKUP($C46&amp;$D46&amp;$G46,Setup!$D$2:$CX$500,COLUMNS($B46:B46)+1,FALSE))</f>
        <v>My Points Summary</v>
      </c>
      <c r="K46" t="str">
        <f>IF(ISBLANK(VLOOKUP($C46&amp;$D46&amp;$G46,Setup!$D$2:$CX$500,COLUMNS($B46:C46)+1,FALSE)),"",VLOOKUP($C46&amp;$D46&amp;$G46,Setup!$D$2:$CX$500,COLUMNS($B46:C46)+1,FALSE))</f>
        <v>My Points Summary</v>
      </c>
      <c r="L46" t="str">
        <f>IF(ISBLANK(VLOOKUP($C46&amp;$D46&amp;$G46,Setup!$D$2:$CX$500,COLUMNS($B46:D46)+1,FALSE)),"",VLOOKUP($C46&amp;$D46&amp;$G46,Setup!$D$2:$CX$500,COLUMNS($B46:D46)+1,FALSE))</f>
        <v>My Order History</v>
      </c>
      <c r="M46" t="str">
        <f>IF(ISBLANK(VLOOKUP($C46&amp;$D46&amp;$G46,Setup!$D$2:$CX$500,COLUMNS($B46:E46)+1,FALSE)),"",VLOOKUP($C46&amp;$D46&amp;$G46,Setup!$D$2:$CX$500,COLUMNS($B46:E46)+1,FALSE))</f>
        <v>My Order History</v>
      </c>
      <c r="N46" t="str">
        <f>IF(ISBLANK(VLOOKUP($C46&amp;$D46&amp;$G46,Setup!$D$2:$CX$500,COLUMNS($B46:F46)+1,FALSE)),"",VLOOKUP($C46&amp;$D46&amp;$G46,Setup!$D$2:$CX$500,COLUMNS($B46:F46)+1,FALSE))</f>
        <v>My Profile</v>
      </c>
      <c r="O46" t="str">
        <f>IF(ISBLANK(VLOOKUP($C46&amp;$D46&amp;$G46,Setup!$D$2:$CX$500,COLUMNS($B46:G46)+1,FALSE)),"",VLOOKUP($C46&amp;$D46&amp;$G46,Setup!$D$2:$CX$500,COLUMNS($B46:G46)+1,FALSE))</f>
        <v>My Profile</v>
      </c>
      <c r="P46" t="str">
        <f>IF(ISBLANK(VLOOKUP($C46&amp;$D46&amp;$G46,Setup!$D$2:$CX$500,COLUMNS($B46:H46)+1,FALSE)),"",VLOOKUP($C46&amp;$D46&amp;$G46,Setup!$D$2:$CX$500,COLUMNS($B46:H46)+1,FALSE))</f>
        <v/>
      </c>
      <c r="Q46" t="str">
        <f>IF(ISBLANK(VLOOKUP($C46&amp;$D46&amp;$G46,Setup!$D$2:$CX$500,COLUMNS($B46:I46)+1,FALSE)),"",VLOOKUP($C46&amp;$D46&amp;$G46,Setup!$D$2:$CX$500,COLUMNS($B46:I46)+1,FALSE))</f>
        <v/>
      </c>
    </row>
    <row r="47" spans="1:17" x14ac:dyDescent="0.25">
      <c r="A47" t="s">
        <v>1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IF(ISBLANK(VLOOKUP($C47&amp;$D47&amp;$G47,Setup!$D$2:$CX$500,COLUMNS($B47:B47)+1,FALSE)),"",VLOOKUP($C47&amp;$D47&amp;$G47,Setup!$D$2:$CX$500,COLUMNS($B47:B47)+1,FALSE))</f>
        <v>สรุป คะแนน</v>
      </c>
      <c r="K47" t="str">
        <f>IF(ISBLANK(VLOOKUP($C47&amp;$D47&amp;$G47,Setup!$D$2:$CX$500,COLUMNS($B47:C47)+1,FALSE)),"",VLOOKUP($C47&amp;$D47&amp;$G47,Setup!$D$2:$CX$500,COLUMNS($B47:C47)+1,FALSE))</f>
        <v>สรุป คะแนน</v>
      </c>
      <c r="L47" t="str">
        <f>IF(ISBLANK(VLOOKUP($C47&amp;$D47&amp;$G47,Setup!$D$2:$CX$500,COLUMNS($B47:D47)+1,FALSE)),"",VLOOKUP($C47&amp;$D47&amp;$G47,Setup!$D$2:$CX$500,COLUMNS($B47:D47)+1,FALSE))</f>
        <v>ประวัติการแลกของกำนัล</v>
      </c>
      <c r="M47" t="str">
        <f>IF(ISBLANK(VLOOKUP($C47&amp;$D47&amp;$G47,Setup!$D$2:$CX$500,COLUMNS($B47:E47)+1,FALSE)),"",VLOOKUP($C47&amp;$D47&amp;$G47,Setup!$D$2:$CX$500,COLUMNS($B47:E47)+1,FALSE))</f>
        <v>ประวัติการแลกของกำนัล</v>
      </c>
      <c r="N47" t="str">
        <f>IF(ISBLANK(VLOOKUP($C47&amp;$D47&amp;$G47,Setup!$D$2:$CX$500,COLUMNS($B47:F47)+1,FALSE)),"",VLOOKUP($C47&amp;$D47&amp;$G47,Setup!$D$2:$CX$500,COLUMNS($B47:F47)+1,FALSE))</f>
        <v>ประวัติของฉัน</v>
      </c>
      <c r="O47" t="str">
        <f>IF(ISBLANK(VLOOKUP($C47&amp;$D47&amp;$G47,Setup!$D$2:$CX$500,COLUMNS($B47:G47)+1,FALSE)),"",VLOOKUP($C47&amp;$D47&amp;$G47,Setup!$D$2:$CX$500,COLUMNS($B47:G47)+1,FALSE))</f>
        <v>ประวัติของฉัน</v>
      </c>
      <c r="P47" t="str">
        <f>IF(ISBLANK(VLOOKUP($C47&amp;$D47&amp;$G47,Setup!$D$2:$CX$500,COLUMNS($B47:H47)+1,FALSE)),"",VLOOKUP($C47&amp;$D47&amp;$G47,Setup!$D$2:$CX$500,COLUMNS($B47:H47)+1,FALSE))</f>
        <v/>
      </c>
      <c r="Q47" t="str">
        <f>IF(ISBLANK(VLOOKUP($C47&amp;$D47&amp;$G47,Setup!$D$2:$CX$500,COLUMNS($B47:I47)+1,FALSE)),"",VLOOKUP($C47&amp;$D47&amp;$G47,Setup!$D$2:$CX$500,COLUMNS($B47:I47)+1,FALSE))</f>
        <v/>
      </c>
    </row>
    <row r="48" spans="1:17" x14ac:dyDescent="0.25">
      <c r="A48" t="s">
        <v>1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IF(ISBLANK(VLOOKUP($C48&amp;$D48&amp;$G48,Setup!$D$2:$CX$500,COLUMNS($B48:B48)+1,FALSE)),"",VLOOKUP($C48&amp;$D48&amp;$G48,Setup!$D$2:$CX$500,COLUMNS($B48:B48)+1,FALSE))</f>
        <v>My Points Summary</v>
      </c>
      <c r="K48" t="str">
        <f>IF(ISBLANK(VLOOKUP($C48&amp;$D48&amp;$G48,Setup!$D$2:$CX$500,COLUMNS($B48:C48)+1,FALSE)),"",VLOOKUP($C48&amp;$D48&amp;$G48,Setup!$D$2:$CX$500,COLUMNS($B48:C48)+1,FALSE))</f>
        <v>My Points Summary</v>
      </c>
      <c r="L48" t="str">
        <f>IF(ISBLANK(VLOOKUP($C48&amp;$D48&amp;$G48,Setup!$D$2:$CX$500,COLUMNS($B48:D48)+1,FALSE)),"",VLOOKUP($C48&amp;$D48&amp;$G48,Setup!$D$2:$CX$500,COLUMNS($B48:D48)+1,FALSE))</f>
        <v>My Order History</v>
      </c>
      <c r="M48" t="str">
        <f>IF(ISBLANK(VLOOKUP($C48&amp;$D48&amp;$G48,Setup!$D$2:$CX$500,COLUMNS($B48:E48)+1,FALSE)),"",VLOOKUP($C48&amp;$D48&amp;$G48,Setup!$D$2:$CX$500,COLUMNS($B48:E48)+1,FALSE))</f>
        <v>My Order History</v>
      </c>
      <c r="N48" t="str">
        <f>IF(ISBLANK(VLOOKUP($C48&amp;$D48&amp;$G48,Setup!$D$2:$CX$500,COLUMNS($B48:F48)+1,FALSE)),"",VLOOKUP($C48&amp;$D48&amp;$G48,Setup!$D$2:$CX$500,COLUMNS($B48:F48)+1,FALSE))</f>
        <v>My Profile</v>
      </c>
      <c r="O48" t="str">
        <f>IF(ISBLANK(VLOOKUP($C48&amp;$D48&amp;$G48,Setup!$D$2:$CX$500,COLUMNS($B48:G48)+1,FALSE)),"",VLOOKUP($C48&amp;$D48&amp;$G48,Setup!$D$2:$CX$500,COLUMNS($B48:G48)+1,FALSE))</f>
        <v>My Profile</v>
      </c>
      <c r="P48" t="str">
        <f>IF(ISBLANK(VLOOKUP($C48&amp;$D48&amp;$G48,Setup!$D$2:$CX$500,COLUMNS($B48:H48)+1,FALSE)),"",VLOOKUP($C48&amp;$D48&amp;$G48,Setup!$D$2:$CX$500,COLUMNS($B48:H48)+1,FALSE))</f>
        <v/>
      </c>
      <c r="Q48" t="str">
        <f>IF(ISBLANK(VLOOKUP($C48&amp;$D48&amp;$G48,Setup!$D$2:$CX$500,COLUMNS($B48:I48)+1,FALSE)),"",VLOOKUP($C48&amp;$D48&amp;$G48,Setup!$D$2:$CX$500,COLUMNS($B48:I48)+1,FALSE))</f>
        <v/>
      </c>
    </row>
    <row r="49" spans="1:17" x14ac:dyDescent="0.25">
      <c r="A49" t="s">
        <v>1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IF(ISBLANK(VLOOKUP($C49&amp;$D49&amp;$G49,Setup!$D$2:$CX$500,COLUMNS($B49:B49)+1,FALSE)),"",VLOOKUP($C49&amp;$D49&amp;$G49,Setup!$D$2:$CX$500,COLUMNS($B49:B49)+1,FALSE))</f>
        <v>สรุป คะแนน</v>
      </c>
      <c r="K49" t="str">
        <f>IF(ISBLANK(VLOOKUP($C49&amp;$D49&amp;$G49,Setup!$D$2:$CX$500,COLUMNS($B49:C49)+1,FALSE)),"",VLOOKUP($C49&amp;$D49&amp;$G49,Setup!$D$2:$CX$500,COLUMNS($B49:C49)+1,FALSE))</f>
        <v>สรุป คะแนน</v>
      </c>
      <c r="L49" t="str">
        <f>IF(ISBLANK(VLOOKUP($C49&amp;$D49&amp;$G49,Setup!$D$2:$CX$500,COLUMNS($B49:D49)+1,FALSE)),"",VLOOKUP($C49&amp;$D49&amp;$G49,Setup!$D$2:$CX$500,COLUMNS($B49:D49)+1,FALSE))</f>
        <v>ประวัติการแลกของกำนัล</v>
      </c>
      <c r="M49" t="str">
        <f>IF(ISBLANK(VLOOKUP($C49&amp;$D49&amp;$G49,Setup!$D$2:$CX$500,COLUMNS($B49:E49)+1,FALSE)),"",VLOOKUP($C49&amp;$D49&amp;$G49,Setup!$D$2:$CX$500,COLUMNS($B49:E49)+1,FALSE))</f>
        <v>ประวัติการแลกของกำนัล</v>
      </c>
      <c r="N49" t="str">
        <f>IF(ISBLANK(VLOOKUP($C49&amp;$D49&amp;$G49,Setup!$D$2:$CX$500,COLUMNS($B49:F49)+1,FALSE)),"",VLOOKUP($C49&amp;$D49&amp;$G49,Setup!$D$2:$CX$500,COLUMNS($B49:F49)+1,FALSE))</f>
        <v>ประวัติของฉัน</v>
      </c>
      <c r="O49" t="str">
        <f>IF(ISBLANK(VLOOKUP($C49&amp;$D49&amp;$G49,Setup!$D$2:$CX$500,COLUMNS($B49:G49)+1,FALSE)),"",VLOOKUP($C49&amp;$D49&amp;$G49,Setup!$D$2:$CX$500,COLUMNS($B49:G49)+1,FALSE))</f>
        <v>ประวัติของฉัน</v>
      </c>
      <c r="P49" t="str">
        <f>IF(ISBLANK(VLOOKUP($C49&amp;$D49&amp;$G49,Setup!$D$2:$CX$500,COLUMNS($B49:H49)+1,FALSE)),"",VLOOKUP($C49&amp;$D49&amp;$G49,Setup!$D$2:$CX$500,COLUMNS($B49:H49)+1,FALSE))</f>
        <v/>
      </c>
      <c r="Q49" t="str">
        <f>IF(ISBLANK(VLOOKUP($C49&amp;$D49&amp;$G49,Setup!$D$2:$CX$500,COLUMNS($B49:I49)+1,FALSE)),"",VLOOKUP($C49&amp;$D49&amp;$G49,Setup!$D$2:$CX$500,COLUMNS($B49:I49)+1,FALSE))</f>
        <v/>
      </c>
    </row>
    <row r="50" spans="1:17" x14ac:dyDescent="0.25">
      <c r="A50" t="s">
        <v>1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IF(ISBLANK(VLOOKUP($C50&amp;$D50&amp;$G50,Setup!$D$2:$CX$500,COLUMNS($B50:B50)+1,FALSE)),"",VLOOKUP($C50&amp;$D50&amp;$G50,Setup!$D$2:$CX$500,COLUMNS($B50:B50)+1,FALSE))</f>
        <v>My Points Summary</v>
      </c>
      <c r="K50" t="str">
        <f>IF(ISBLANK(VLOOKUP($C50&amp;$D50&amp;$G50,Setup!$D$2:$CX$500,COLUMNS($B50:C50)+1,FALSE)),"",VLOOKUP($C50&amp;$D50&amp;$G50,Setup!$D$2:$CX$500,COLUMNS($B50:C50)+1,FALSE))</f>
        <v>My Points Summary</v>
      </c>
      <c r="L50" t="str">
        <f>IF(ISBLANK(VLOOKUP($C50&amp;$D50&amp;$G50,Setup!$D$2:$CX$500,COLUMNS($B50:D50)+1,FALSE)),"",VLOOKUP($C50&amp;$D50&amp;$G50,Setup!$D$2:$CX$500,COLUMNS($B50:D50)+1,FALSE))</f>
        <v>My Order History</v>
      </c>
      <c r="M50" t="str">
        <f>IF(ISBLANK(VLOOKUP($C50&amp;$D50&amp;$G50,Setup!$D$2:$CX$500,COLUMNS($B50:E50)+1,FALSE)),"",VLOOKUP($C50&amp;$D50&amp;$G50,Setup!$D$2:$CX$500,COLUMNS($B50:E50)+1,FALSE))</f>
        <v>My Order History</v>
      </c>
      <c r="N50" t="str">
        <f>IF(ISBLANK(VLOOKUP($C50&amp;$D50&amp;$G50,Setup!$D$2:$CX$500,COLUMNS($B50:F50)+1,FALSE)),"",VLOOKUP($C50&amp;$D50&amp;$G50,Setup!$D$2:$CX$500,COLUMNS($B50:F50)+1,FALSE))</f>
        <v>My Profile</v>
      </c>
      <c r="O50" t="str">
        <f>IF(ISBLANK(VLOOKUP($C50&amp;$D50&amp;$G50,Setup!$D$2:$CX$500,COLUMNS($B50:G50)+1,FALSE)),"",VLOOKUP($C50&amp;$D50&amp;$G50,Setup!$D$2:$CX$500,COLUMNS($B50:G50)+1,FALSE))</f>
        <v>My Profile</v>
      </c>
      <c r="P50" t="str">
        <f>IF(ISBLANK(VLOOKUP($C50&amp;$D50&amp;$G50,Setup!$D$2:$CX$500,COLUMNS($B50:H50)+1,FALSE)),"",VLOOKUP($C50&amp;$D50&amp;$G50,Setup!$D$2:$CX$500,COLUMNS($B50:H50)+1,FALSE))</f>
        <v/>
      </c>
      <c r="Q50" t="str">
        <f>IF(ISBLANK(VLOOKUP($C50&amp;$D50&amp;$G50,Setup!$D$2:$CX$500,COLUMNS($B50:I50)+1,FALSE)),"",VLOOKUP($C50&amp;$D50&amp;$G50,Setup!$D$2:$CX$500,COLUMNS($B50:I50)+1,FALSE))</f>
        <v/>
      </c>
    </row>
    <row r="51" spans="1:17" x14ac:dyDescent="0.25">
      <c r="A51" t="s">
        <v>1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IF(ISBLANK(VLOOKUP($C51&amp;$D51&amp;$G51,Setup!$D$2:$CX$500,COLUMNS($B51:B51)+1,FALSE)),"",VLOOKUP($C51&amp;$D51&amp;$G51,Setup!$D$2:$CX$500,COLUMNS($B51:B51)+1,FALSE))</f>
        <v>สรุป คะแนน</v>
      </c>
      <c r="K51" t="str">
        <f>IF(ISBLANK(VLOOKUP($C51&amp;$D51&amp;$G51,Setup!$D$2:$CX$500,COLUMNS($B51:C51)+1,FALSE)),"",VLOOKUP($C51&amp;$D51&amp;$G51,Setup!$D$2:$CX$500,COLUMNS($B51:C51)+1,FALSE))</f>
        <v>สรุป คะแนน</v>
      </c>
      <c r="L51" t="str">
        <f>IF(ISBLANK(VLOOKUP($C51&amp;$D51&amp;$G51,Setup!$D$2:$CX$500,COLUMNS($B51:D51)+1,FALSE)),"",VLOOKUP($C51&amp;$D51&amp;$G51,Setup!$D$2:$CX$500,COLUMNS($B51:D51)+1,FALSE))</f>
        <v>ประวัติการแลกของกำนัล</v>
      </c>
      <c r="M51" t="str">
        <f>IF(ISBLANK(VLOOKUP($C51&amp;$D51&amp;$G51,Setup!$D$2:$CX$500,COLUMNS($B51:E51)+1,FALSE)),"",VLOOKUP($C51&amp;$D51&amp;$G51,Setup!$D$2:$CX$500,COLUMNS($B51:E51)+1,FALSE))</f>
        <v>ประวัติการแลกของกำนัล</v>
      </c>
      <c r="N51" t="str">
        <f>IF(ISBLANK(VLOOKUP($C51&amp;$D51&amp;$G51,Setup!$D$2:$CX$500,COLUMNS($B51:F51)+1,FALSE)),"",VLOOKUP($C51&amp;$D51&amp;$G51,Setup!$D$2:$CX$500,COLUMNS($B51:F51)+1,FALSE))</f>
        <v>ประวัติของฉัน</v>
      </c>
      <c r="O51" t="str">
        <f>IF(ISBLANK(VLOOKUP($C51&amp;$D51&amp;$G51,Setup!$D$2:$CX$500,COLUMNS($B51:G51)+1,FALSE)),"",VLOOKUP($C51&amp;$D51&amp;$G51,Setup!$D$2:$CX$500,COLUMNS($B51:G51)+1,FALSE))</f>
        <v>ประวัติของฉัน</v>
      </c>
      <c r="P51" t="str">
        <f>IF(ISBLANK(VLOOKUP($C51&amp;$D51&amp;$G51,Setup!$D$2:$CX$500,COLUMNS($B51:H51)+1,FALSE)),"",VLOOKUP($C51&amp;$D51&amp;$G51,Setup!$D$2:$CX$500,COLUMNS($B51:H51)+1,FALSE))</f>
        <v/>
      </c>
      <c r="Q51" t="str">
        <f>IF(ISBLANK(VLOOKUP($C51&amp;$D51&amp;$G51,Setup!$D$2:$CX$500,COLUMNS($B51:I51)+1,FALSE)),"",VLOOKUP($C51&amp;$D51&amp;$G51,Setup!$D$2:$CX$500,COLUMNS($B51:I51)+1,FALSE))</f>
        <v/>
      </c>
    </row>
    <row r="52" spans="1:17" x14ac:dyDescent="0.25">
      <c r="A52" t="s">
        <v>1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IF(ISBLANK(VLOOKUP($C52&amp;$D52&amp;$G52,Setup!$D$2:$CX$500,COLUMNS($B52:B52)+1,FALSE)),"",VLOOKUP($C52&amp;$D52&amp;$G52,Setup!$D$2:$CX$500,COLUMNS($B52:B52)+1,FALSE))</f>
        <v>My Points Summary</v>
      </c>
      <c r="K52" t="str">
        <f>IF(ISBLANK(VLOOKUP($C52&amp;$D52&amp;$G52,Setup!$D$2:$CX$500,COLUMNS($B52:C52)+1,FALSE)),"",VLOOKUP($C52&amp;$D52&amp;$G52,Setup!$D$2:$CX$500,COLUMNS($B52:C52)+1,FALSE))</f>
        <v>My Points Summary</v>
      </c>
      <c r="L52" t="str">
        <f>IF(ISBLANK(VLOOKUP($C52&amp;$D52&amp;$G52,Setup!$D$2:$CX$500,COLUMNS($B52:D52)+1,FALSE)),"",VLOOKUP($C52&amp;$D52&amp;$G52,Setup!$D$2:$CX$500,COLUMNS($B52:D52)+1,FALSE))</f>
        <v>My Order History</v>
      </c>
      <c r="M52" t="str">
        <f>IF(ISBLANK(VLOOKUP($C52&amp;$D52&amp;$G52,Setup!$D$2:$CX$500,COLUMNS($B52:E52)+1,FALSE)),"",VLOOKUP($C52&amp;$D52&amp;$G52,Setup!$D$2:$CX$500,COLUMNS($B52:E52)+1,FALSE))</f>
        <v>My Order History</v>
      </c>
      <c r="N52" t="str">
        <f>IF(ISBLANK(VLOOKUP($C52&amp;$D52&amp;$G52,Setup!$D$2:$CX$500,COLUMNS($B52:F52)+1,FALSE)),"",VLOOKUP($C52&amp;$D52&amp;$G52,Setup!$D$2:$CX$500,COLUMNS($B52:F52)+1,FALSE))</f>
        <v>My Profile</v>
      </c>
      <c r="O52" t="str">
        <f>IF(ISBLANK(VLOOKUP($C52&amp;$D52&amp;$G52,Setup!$D$2:$CX$500,COLUMNS($B52:G52)+1,FALSE)),"",VLOOKUP($C52&amp;$D52&amp;$G52,Setup!$D$2:$CX$500,COLUMNS($B52:G52)+1,FALSE))</f>
        <v>My Profile</v>
      </c>
      <c r="P52" t="str">
        <f>IF(ISBLANK(VLOOKUP($C52&amp;$D52&amp;$G52,Setup!$D$2:$CX$500,COLUMNS($B52:H52)+1,FALSE)),"",VLOOKUP($C52&amp;$D52&amp;$G52,Setup!$D$2:$CX$500,COLUMNS($B52:H52)+1,FALSE))</f>
        <v/>
      </c>
      <c r="Q52" t="str">
        <f>IF(ISBLANK(VLOOKUP($C52&amp;$D52&amp;$G52,Setup!$D$2:$CX$500,COLUMNS($B52:I52)+1,FALSE)),"",VLOOKUP($C52&amp;$D52&amp;$G52,Setup!$D$2:$CX$500,COLUMNS($B52:I52)+1,FALSE))</f>
        <v/>
      </c>
    </row>
    <row r="53" spans="1:17" x14ac:dyDescent="0.25">
      <c r="A53" t="s">
        <v>1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IF(ISBLANK(VLOOKUP($C53&amp;$D53&amp;$G53,Setup!$D$2:$CX$500,COLUMNS($B53:B53)+1,FALSE)),"",VLOOKUP($C53&amp;$D53&amp;$G53,Setup!$D$2:$CX$500,COLUMNS($B53:B53)+1,FALSE))</f>
        <v>สรุป คะแนน</v>
      </c>
      <c r="K53" t="str">
        <f>IF(ISBLANK(VLOOKUP($C53&amp;$D53&amp;$G53,Setup!$D$2:$CX$500,COLUMNS($B53:C53)+1,FALSE)),"",VLOOKUP($C53&amp;$D53&amp;$G53,Setup!$D$2:$CX$500,COLUMNS($B53:C53)+1,FALSE))</f>
        <v>สรุป คะแนน</v>
      </c>
      <c r="L53" t="str">
        <f>IF(ISBLANK(VLOOKUP($C53&amp;$D53&amp;$G53,Setup!$D$2:$CX$500,COLUMNS($B53:D53)+1,FALSE)),"",VLOOKUP($C53&amp;$D53&amp;$G53,Setup!$D$2:$CX$500,COLUMNS($B53:D53)+1,FALSE))</f>
        <v>ประวัติการแลกของกำนัล</v>
      </c>
      <c r="M53" t="str">
        <f>IF(ISBLANK(VLOOKUP($C53&amp;$D53&amp;$G53,Setup!$D$2:$CX$500,COLUMNS($B53:E53)+1,FALSE)),"",VLOOKUP($C53&amp;$D53&amp;$G53,Setup!$D$2:$CX$500,COLUMNS($B53:E53)+1,FALSE))</f>
        <v>ประวัติการแลกของกำนัล</v>
      </c>
      <c r="N53" t="str">
        <f>IF(ISBLANK(VLOOKUP($C53&amp;$D53&amp;$G53,Setup!$D$2:$CX$500,COLUMNS($B53:F53)+1,FALSE)),"",VLOOKUP($C53&amp;$D53&amp;$G53,Setup!$D$2:$CX$500,COLUMNS($B53:F53)+1,FALSE))</f>
        <v>ประวัติของฉัน</v>
      </c>
      <c r="O53" t="str">
        <f>IF(ISBLANK(VLOOKUP($C53&amp;$D53&amp;$G53,Setup!$D$2:$CX$500,COLUMNS($B53:G53)+1,FALSE)),"",VLOOKUP($C53&amp;$D53&amp;$G53,Setup!$D$2:$CX$500,COLUMNS($B53:G53)+1,FALSE))</f>
        <v>ประวัติของฉัน</v>
      </c>
      <c r="P53" t="str">
        <f>IF(ISBLANK(VLOOKUP($C53&amp;$D53&amp;$G53,Setup!$D$2:$CX$500,COLUMNS($B53:H53)+1,FALSE)),"",VLOOKUP($C53&amp;$D53&amp;$G53,Setup!$D$2:$CX$500,COLUMNS($B53:H53)+1,FALSE))</f>
        <v/>
      </c>
      <c r="Q53" t="str">
        <f>IF(ISBLANK(VLOOKUP($C53&amp;$D53&amp;$G53,Setup!$D$2:$CX$500,COLUMNS($B53:I53)+1,FALSE)),"",VLOOKUP($C53&amp;$D53&amp;$G53,Setup!$D$2:$CX$500,COLUMNS($B53:I53)+1,FALSE))</f>
        <v/>
      </c>
    </row>
    <row r="54" spans="1:17" x14ac:dyDescent="0.25">
      <c r="A54" t="s">
        <v>1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IF(ISBLANK(VLOOKUP($C54&amp;$D54&amp;$G54,Setup!$D$2:$CX$500,COLUMNS($B54:B54)+1,FALSE)),"",VLOOKUP($C54&amp;$D54&amp;$G54,Setup!$D$2:$CX$500,COLUMNS($B54:B54)+1,FALSE))</f>
        <v>My Points Summary</v>
      </c>
      <c r="K54" t="str">
        <f>IF(ISBLANK(VLOOKUP($C54&amp;$D54&amp;$G54,Setup!$D$2:$CX$500,COLUMNS($B54:C54)+1,FALSE)),"",VLOOKUP($C54&amp;$D54&amp;$G54,Setup!$D$2:$CX$500,COLUMNS($B54:C54)+1,FALSE))</f>
        <v>My Points Summary</v>
      </c>
      <c r="L54" t="str">
        <f>IF(ISBLANK(VLOOKUP($C54&amp;$D54&amp;$G54,Setup!$D$2:$CX$500,COLUMNS($B54:D54)+1,FALSE)),"",VLOOKUP($C54&amp;$D54&amp;$G54,Setup!$D$2:$CX$500,COLUMNS($B54:D54)+1,FALSE))</f>
        <v>My Order History</v>
      </c>
      <c r="M54" t="str">
        <f>IF(ISBLANK(VLOOKUP($C54&amp;$D54&amp;$G54,Setup!$D$2:$CX$500,COLUMNS($B54:E54)+1,FALSE)),"",VLOOKUP($C54&amp;$D54&amp;$G54,Setup!$D$2:$CX$500,COLUMNS($B54:E54)+1,FALSE))</f>
        <v>My Order History</v>
      </c>
      <c r="N54" t="str">
        <f>IF(ISBLANK(VLOOKUP($C54&amp;$D54&amp;$G54,Setup!$D$2:$CX$500,COLUMNS($B54:F54)+1,FALSE)),"",VLOOKUP($C54&amp;$D54&amp;$G54,Setup!$D$2:$CX$500,COLUMNS($B54:F54)+1,FALSE))</f>
        <v>My Profile</v>
      </c>
      <c r="O54" t="str">
        <f>IF(ISBLANK(VLOOKUP($C54&amp;$D54&amp;$G54,Setup!$D$2:$CX$500,COLUMNS($B54:G54)+1,FALSE)),"",VLOOKUP($C54&amp;$D54&amp;$G54,Setup!$D$2:$CX$500,COLUMNS($B54:G54)+1,FALSE))</f>
        <v>My Profile</v>
      </c>
      <c r="P54" t="str">
        <f>IF(ISBLANK(VLOOKUP($C54&amp;$D54&amp;$G54,Setup!$D$2:$CX$500,COLUMNS($B54:H54)+1,FALSE)),"",VLOOKUP($C54&amp;$D54&amp;$G54,Setup!$D$2:$CX$500,COLUMNS($B54:H54)+1,FALSE))</f>
        <v/>
      </c>
      <c r="Q54" t="str">
        <f>IF(ISBLANK(VLOOKUP($C54&amp;$D54&amp;$G54,Setup!$D$2:$CX$500,COLUMNS($B54:I54)+1,FALSE)),"",VLOOKUP($C54&amp;$D54&amp;$G54,Setup!$D$2:$CX$500,COLUMNS($B54:I54)+1,FALSE))</f>
        <v/>
      </c>
    </row>
    <row r="55" spans="1:17" x14ac:dyDescent="0.25">
      <c r="A55" t="s">
        <v>1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IF(ISBLANK(VLOOKUP($C55&amp;$D55&amp;$G55,Setup!$D$2:$CX$500,COLUMNS($B55:B55)+1,FALSE)),"",VLOOKUP($C55&amp;$D55&amp;$G55,Setup!$D$2:$CX$500,COLUMNS($B55:B55)+1,FALSE))</f>
        <v>สรุป คะแนน</v>
      </c>
      <c r="K55" t="str">
        <f>IF(ISBLANK(VLOOKUP($C55&amp;$D55&amp;$G55,Setup!$D$2:$CX$500,COLUMNS($B55:C55)+1,FALSE)),"",VLOOKUP($C55&amp;$D55&amp;$G55,Setup!$D$2:$CX$500,COLUMNS($B55:C55)+1,FALSE))</f>
        <v>สรุป คะแนน</v>
      </c>
      <c r="L55" t="str">
        <f>IF(ISBLANK(VLOOKUP($C55&amp;$D55&amp;$G55,Setup!$D$2:$CX$500,COLUMNS($B55:D55)+1,FALSE)),"",VLOOKUP($C55&amp;$D55&amp;$G55,Setup!$D$2:$CX$500,COLUMNS($B55:D55)+1,FALSE))</f>
        <v>ประวัติการแลกของกำนัล</v>
      </c>
      <c r="M55" t="str">
        <f>IF(ISBLANK(VLOOKUP($C55&amp;$D55&amp;$G55,Setup!$D$2:$CX$500,COLUMNS($B55:E55)+1,FALSE)),"",VLOOKUP($C55&amp;$D55&amp;$G55,Setup!$D$2:$CX$500,COLUMNS($B55:E55)+1,FALSE))</f>
        <v>ประวัติการแลกของกำนัล</v>
      </c>
      <c r="N55" t="str">
        <f>IF(ISBLANK(VLOOKUP($C55&amp;$D55&amp;$G55,Setup!$D$2:$CX$500,COLUMNS($B55:F55)+1,FALSE)),"",VLOOKUP($C55&amp;$D55&amp;$G55,Setup!$D$2:$CX$500,COLUMNS($B55:F55)+1,FALSE))</f>
        <v>ประวัติของฉัน</v>
      </c>
      <c r="O55" t="str">
        <f>IF(ISBLANK(VLOOKUP($C55&amp;$D55&amp;$G55,Setup!$D$2:$CX$500,COLUMNS($B55:G55)+1,FALSE)),"",VLOOKUP($C55&amp;$D55&amp;$G55,Setup!$D$2:$CX$500,COLUMNS($B55:G55)+1,FALSE))</f>
        <v>ประวัติของฉัน</v>
      </c>
      <c r="P55" t="str">
        <f>IF(ISBLANK(VLOOKUP($C55&amp;$D55&amp;$G55,Setup!$D$2:$CX$500,COLUMNS($B55:H55)+1,FALSE)),"",VLOOKUP($C55&amp;$D55&amp;$G55,Setup!$D$2:$CX$500,COLUMNS($B55:H55)+1,FALSE))</f>
        <v/>
      </c>
      <c r="Q55" t="str">
        <f>IF(ISBLANK(VLOOKUP($C55&amp;$D55&amp;$G55,Setup!$D$2:$CX$500,COLUMNS($B55:I55)+1,FALSE)),"",VLOOKUP($C55&amp;$D55&amp;$G55,Setup!$D$2:$CX$500,COLUMNS($B55:I55)+1,FALSE))</f>
        <v/>
      </c>
    </row>
    <row r="56" spans="1:17" x14ac:dyDescent="0.25">
      <c r="A56" t="s">
        <v>1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IF(ISBLANK(VLOOKUP($C56&amp;$D56&amp;$G56,Setup!$D$2:$CX$500,COLUMNS($B56:B56)+1,FALSE)),"",VLOOKUP($C56&amp;$D56&amp;$G56,Setup!$D$2:$CX$500,COLUMNS($B56:B56)+1,FALSE))</f>
        <v>My Points Summary</v>
      </c>
      <c r="K56" t="str">
        <f>IF(ISBLANK(VLOOKUP($C56&amp;$D56&amp;$G56,Setup!$D$2:$CX$500,COLUMNS($B56:C56)+1,FALSE)),"",VLOOKUP($C56&amp;$D56&amp;$G56,Setup!$D$2:$CX$500,COLUMNS($B56:C56)+1,FALSE))</f>
        <v>My Points Summary</v>
      </c>
      <c r="L56" t="str">
        <f>IF(ISBLANK(VLOOKUP($C56&amp;$D56&amp;$G56,Setup!$D$2:$CX$500,COLUMNS($B56:D56)+1,FALSE)),"",VLOOKUP($C56&amp;$D56&amp;$G56,Setup!$D$2:$CX$500,COLUMNS($B56:D56)+1,FALSE))</f>
        <v>My Order History</v>
      </c>
      <c r="M56" t="str">
        <f>IF(ISBLANK(VLOOKUP($C56&amp;$D56&amp;$G56,Setup!$D$2:$CX$500,COLUMNS($B56:E56)+1,FALSE)),"",VLOOKUP($C56&amp;$D56&amp;$G56,Setup!$D$2:$CX$500,COLUMNS($B56:E56)+1,FALSE))</f>
        <v>My Order History</v>
      </c>
      <c r="N56" t="str">
        <f>IF(ISBLANK(VLOOKUP($C56&amp;$D56&amp;$G56,Setup!$D$2:$CX$500,COLUMNS($B56:F56)+1,FALSE)),"",VLOOKUP($C56&amp;$D56&amp;$G56,Setup!$D$2:$CX$500,COLUMNS($B56:F56)+1,FALSE))</f>
        <v>My Profile</v>
      </c>
      <c r="O56" t="str">
        <f>IF(ISBLANK(VLOOKUP($C56&amp;$D56&amp;$G56,Setup!$D$2:$CX$500,COLUMNS($B56:G56)+1,FALSE)),"",VLOOKUP($C56&amp;$D56&amp;$G56,Setup!$D$2:$CX$500,COLUMNS($B56:G56)+1,FALSE))</f>
        <v>My Profile</v>
      </c>
      <c r="P56" t="str">
        <f>IF(ISBLANK(VLOOKUP($C56&amp;$D56&amp;$G56,Setup!$D$2:$CX$500,COLUMNS($B56:H56)+1,FALSE)),"",VLOOKUP($C56&amp;$D56&amp;$G56,Setup!$D$2:$CX$500,COLUMNS($B56:H56)+1,FALSE))</f>
        <v/>
      </c>
      <c r="Q56" t="str">
        <f>IF(ISBLANK(VLOOKUP($C56&amp;$D56&amp;$G56,Setup!$D$2:$CX$500,COLUMNS($B56:I56)+1,FALSE)),"",VLOOKUP($C56&amp;$D56&amp;$G56,Setup!$D$2:$CX$500,COLUMNS($B56:I56)+1,FALSE))</f>
        <v/>
      </c>
    </row>
    <row r="57" spans="1:17" x14ac:dyDescent="0.25">
      <c r="A57" t="s">
        <v>1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IF(ISBLANK(VLOOKUP($C57&amp;$D57&amp;$G57,Setup!$D$2:$CX$500,COLUMNS($B57:B57)+1,FALSE)),"",VLOOKUP($C57&amp;$D57&amp;$G57,Setup!$D$2:$CX$500,COLUMNS($B57:B57)+1,FALSE))</f>
        <v>สรุป คะแนน</v>
      </c>
      <c r="K57" t="str">
        <f>IF(ISBLANK(VLOOKUP($C57&amp;$D57&amp;$G57,Setup!$D$2:$CX$500,COLUMNS($B57:C57)+1,FALSE)),"",VLOOKUP($C57&amp;$D57&amp;$G57,Setup!$D$2:$CX$500,COLUMNS($B57:C57)+1,FALSE))</f>
        <v>สรุป คะแนน</v>
      </c>
      <c r="L57" t="str">
        <f>IF(ISBLANK(VLOOKUP($C57&amp;$D57&amp;$G57,Setup!$D$2:$CX$500,COLUMNS($B57:D57)+1,FALSE)),"",VLOOKUP($C57&amp;$D57&amp;$G57,Setup!$D$2:$CX$500,COLUMNS($B57:D57)+1,FALSE))</f>
        <v>ประวัติการแลกของกำนัล</v>
      </c>
      <c r="M57" t="str">
        <f>IF(ISBLANK(VLOOKUP($C57&amp;$D57&amp;$G57,Setup!$D$2:$CX$500,COLUMNS($B57:E57)+1,FALSE)),"",VLOOKUP($C57&amp;$D57&amp;$G57,Setup!$D$2:$CX$500,COLUMNS($B57:E57)+1,FALSE))</f>
        <v>ประวัติการแลกของกำนัล</v>
      </c>
      <c r="N57" t="str">
        <f>IF(ISBLANK(VLOOKUP($C57&amp;$D57&amp;$G57,Setup!$D$2:$CX$500,COLUMNS($B57:F57)+1,FALSE)),"",VLOOKUP($C57&amp;$D57&amp;$G57,Setup!$D$2:$CX$500,COLUMNS($B57:F57)+1,FALSE))</f>
        <v>ประวัติของฉัน</v>
      </c>
      <c r="O57" t="str">
        <f>IF(ISBLANK(VLOOKUP($C57&amp;$D57&amp;$G57,Setup!$D$2:$CX$500,COLUMNS($B57:G57)+1,FALSE)),"",VLOOKUP($C57&amp;$D57&amp;$G57,Setup!$D$2:$CX$500,COLUMNS($B57:G57)+1,FALSE))</f>
        <v>ประวัติของฉัน</v>
      </c>
      <c r="P57" t="str">
        <f>IF(ISBLANK(VLOOKUP($C57&amp;$D57&amp;$G57,Setup!$D$2:$CX$500,COLUMNS($B57:H57)+1,FALSE)),"",VLOOKUP($C57&amp;$D57&amp;$G57,Setup!$D$2:$CX$500,COLUMNS($B57:H57)+1,FALSE))</f>
        <v/>
      </c>
      <c r="Q57" t="str">
        <f>IF(ISBLANK(VLOOKUP($C57&amp;$D57&amp;$G57,Setup!$D$2:$CX$500,COLUMNS($B57:I57)+1,FALSE)),"",VLOOKUP($C57&amp;$D57&amp;$G57,Setup!$D$2:$CX$500,COLUMNS($B57:I57)+1,FALSE))</f>
        <v/>
      </c>
    </row>
    <row r="58" spans="1:17" x14ac:dyDescent="0.25">
      <c r="A58" t="s">
        <v>1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IF(ISBLANK(VLOOKUP($C58&amp;$D58&amp;$G58,Setup!$D$2:$CX$500,COLUMNS($B58:B58)+1,FALSE)),"",VLOOKUP($C58&amp;$D58&amp;$G58,Setup!$D$2:$CX$500,COLUMNS($B58:B58)+1,FALSE))</f>
        <v>My Points Summary</v>
      </c>
      <c r="K58" t="str">
        <f>IF(ISBLANK(VLOOKUP($C58&amp;$D58&amp;$G58,Setup!$D$2:$CX$500,COLUMNS($B58:C58)+1,FALSE)),"",VLOOKUP($C58&amp;$D58&amp;$G58,Setup!$D$2:$CX$500,COLUMNS($B58:C58)+1,FALSE))</f>
        <v>My Points Summary</v>
      </c>
      <c r="L58" t="str">
        <f>IF(ISBLANK(VLOOKUP($C58&amp;$D58&amp;$G58,Setup!$D$2:$CX$500,COLUMNS($B58:D58)+1,FALSE)),"",VLOOKUP($C58&amp;$D58&amp;$G58,Setup!$D$2:$CX$500,COLUMNS($B58:D58)+1,FALSE))</f>
        <v>My Order History</v>
      </c>
      <c r="M58" t="str">
        <f>IF(ISBLANK(VLOOKUP($C58&amp;$D58&amp;$G58,Setup!$D$2:$CX$500,COLUMNS($B58:E58)+1,FALSE)),"",VLOOKUP($C58&amp;$D58&amp;$G58,Setup!$D$2:$CX$500,COLUMNS($B58:E58)+1,FALSE))</f>
        <v>My Order History</v>
      </c>
      <c r="N58" t="str">
        <f>IF(ISBLANK(VLOOKUP($C58&amp;$D58&amp;$G58,Setup!$D$2:$CX$500,COLUMNS($B58:F58)+1,FALSE)),"",VLOOKUP($C58&amp;$D58&amp;$G58,Setup!$D$2:$CX$500,COLUMNS($B58:F58)+1,FALSE))</f>
        <v>My Profile</v>
      </c>
      <c r="O58" t="str">
        <f>IF(ISBLANK(VLOOKUP($C58&amp;$D58&amp;$G58,Setup!$D$2:$CX$500,COLUMNS($B58:G58)+1,FALSE)),"",VLOOKUP($C58&amp;$D58&amp;$G58,Setup!$D$2:$CX$500,COLUMNS($B58:G58)+1,FALSE))</f>
        <v>My Profile</v>
      </c>
      <c r="P58" t="str">
        <f>IF(ISBLANK(VLOOKUP($C58&amp;$D58&amp;$G58,Setup!$D$2:$CX$500,COLUMNS($B58:H58)+1,FALSE)),"",VLOOKUP($C58&amp;$D58&amp;$G58,Setup!$D$2:$CX$500,COLUMNS($B58:H58)+1,FALSE))</f>
        <v>My Shop with Points Accounts</v>
      </c>
      <c r="Q58" t="str">
        <f>IF(ISBLANK(VLOOKUP($C58&amp;$D58&amp;$G58,Setup!$D$2:$CX$500,COLUMNS($B58:I58)+1,FALSE)),"",VLOOKUP($C58&amp;$D58&amp;$G58,Setup!$D$2:$CX$500,COLUMNS($B58:I58)+1,FALSE))</f>
        <v>My Shop with Points Accounts</v>
      </c>
    </row>
    <row r="59" spans="1:17" x14ac:dyDescent="0.25">
      <c r="A59" t="s">
        <v>1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IF(ISBLANK(VLOOKUP($C59&amp;$D59&amp;$G59,Setup!$D$2:$CX$500,COLUMNS($B59:B59)+1,FALSE)),"",VLOOKUP($C59&amp;$D59&amp;$G59,Setup!$D$2:$CX$500,COLUMNS($B59:B59)+1,FALSE))</f>
        <v>My Points Summary</v>
      </c>
      <c r="K59" t="str">
        <f>IF(ISBLANK(VLOOKUP($C59&amp;$D59&amp;$G59,Setup!$D$2:$CX$500,COLUMNS($B59:C59)+1,FALSE)),"",VLOOKUP($C59&amp;$D59&amp;$G59,Setup!$D$2:$CX$500,COLUMNS($B59:C59)+1,FALSE))</f>
        <v>My Points Summary</v>
      </c>
      <c r="L59" t="str">
        <f>IF(ISBLANK(VLOOKUP($C59&amp;$D59&amp;$G59,Setup!$D$2:$CX$500,COLUMNS($B59:D59)+1,FALSE)),"",VLOOKUP($C59&amp;$D59&amp;$G59,Setup!$D$2:$CX$500,COLUMNS($B59:D59)+1,FALSE))</f>
        <v>My Order History</v>
      </c>
      <c r="M59" t="str">
        <f>IF(ISBLANK(VLOOKUP($C59&amp;$D59&amp;$G59,Setup!$D$2:$CX$500,COLUMNS($B59:E59)+1,FALSE)),"",VLOOKUP($C59&amp;$D59&amp;$G59,Setup!$D$2:$CX$500,COLUMNS($B59:E59)+1,FALSE))</f>
        <v>My Order History</v>
      </c>
      <c r="N59" t="str">
        <f>IF(ISBLANK(VLOOKUP($C59&amp;$D59&amp;$G59,Setup!$D$2:$CX$500,COLUMNS($B59:F59)+1,FALSE)),"",VLOOKUP($C59&amp;$D59&amp;$G59,Setup!$D$2:$CX$500,COLUMNS($B59:F59)+1,FALSE))</f>
        <v>My Profile</v>
      </c>
      <c r="O59" t="str">
        <f>IF(ISBLANK(VLOOKUP($C59&amp;$D59&amp;$G59,Setup!$D$2:$CX$500,COLUMNS($B59:G59)+1,FALSE)),"",VLOOKUP($C59&amp;$D59&amp;$G59,Setup!$D$2:$CX$500,COLUMNS($B59:G59)+1,FALSE))</f>
        <v>My Profile</v>
      </c>
      <c r="P59" t="str">
        <f>IF(ISBLANK(VLOOKUP($C59&amp;$D59&amp;$G59,Setup!$D$2:$CX$500,COLUMNS($B59:H59)+1,FALSE)),"",VLOOKUP($C59&amp;$D59&amp;$G59,Setup!$D$2:$CX$500,COLUMNS($B59:H59)+1,FALSE))</f>
        <v>My Shop with Points Accounts</v>
      </c>
      <c r="Q59" t="str">
        <f>IF(ISBLANK(VLOOKUP($C59&amp;$D59&amp;$G59,Setup!$D$2:$CX$500,COLUMNS($B59:I59)+1,FALSE)),"",VLOOKUP($C59&amp;$D59&amp;$G59,Setup!$D$2:$CX$500,COLUMNS($B59:I59)+1,FALSE))</f>
        <v>My Shop with Points Accounts</v>
      </c>
    </row>
    <row r="60" spans="1:17" x14ac:dyDescent="0.25">
      <c r="A60" t="s">
        <v>1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IF(ISBLANK(VLOOKUP($C60&amp;$D60&amp;$G60,Setup!$D$2:$CX$500,COLUMNS($B60:B60)+1,FALSE)),"",VLOOKUP($C60&amp;$D60&amp;$G60,Setup!$D$2:$CX$500,COLUMNS($B60:B60)+1,FALSE))</f>
        <v>My Points Summary</v>
      </c>
      <c r="K60" t="str">
        <f>IF(ISBLANK(VLOOKUP($C60&amp;$D60&amp;$G60,Setup!$D$2:$CX$500,COLUMNS($B60:C60)+1,FALSE)),"",VLOOKUP($C60&amp;$D60&amp;$G60,Setup!$D$2:$CX$500,COLUMNS($B60:C60)+1,FALSE))</f>
        <v>My Points Summary</v>
      </c>
      <c r="L60" t="str">
        <f>IF(ISBLANK(VLOOKUP($C60&amp;$D60&amp;$G60,Setup!$D$2:$CX$500,COLUMNS($B60:D60)+1,FALSE)),"",VLOOKUP($C60&amp;$D60&amp;$G60,Setup!$D$2:$CX$500,COLUMNS($B60:D60)+1,FALSE))</f>
        <v>My Order History</v>
      </c>
      <c r="M60" t="str">
        <f>IF(ISBLANK(VLOOKUP($C60&amp;$D60&amp;$G60,Setup!$D$2:$CX$500,COLUMNS($B60:E60)+1,FALSE)),"",VLOOKUP($C60&amp;$D60&amp;$G60,Setup!$D$2:$CX$500,COLUMNS($B60:E60)+1,FALSE))</f>
        <v>My Order History</v>
      </c>
      <c r="N60" t="str">
        <f>IF(ISBLANK(VLOOKUP($C60&amp;$D60&amp;$G60,Setup!$D$2:$CX$500,COLUMNS($B60:F60)+1,FALSE)),"",VLOOKUP($C60&amp;$D60&amp;$G60,Setup!$D$2:$CX$500,COLUMNS($B60:F60)+1,FALSE))</f>
        <v>My Profile</v>
      </c>
      <c r="O60" t="str">
        <f>IF(ISBLANK(VLOOKUP($C60&amp;$D60&amp;$G60,Setup!$D$2:$CX$500,COLUMNS($B60:G60)+1,FALSE)),"",VLOOKUP($C60&amp;$D60&amp;$G60,Setup!$D$2:$CX$500,COLUMNS($B60:G60)+1,FALSE))</f>
        <v>My Profile</v>
      </c>
      <c r="P60" t="str">
        <f>IF(ISBLANK(VLOOKUP($C60&amp;$D60&amp;$G60,Setup!$D$2:$CX$500,COLUMNS($B60:H60)+1,FALSE)),"",VLOOKUP($C60&amp;$D60&amp;$G60,Setup!$D$2:$CX$500,COLUMNS($B60:H60)+1,FALSE))</f>
        <v>My Shop with Points Accounts</v>
      </c>
      <c r="Q60" t="str">
        <f>IF(ISBLANK(VLOOKUP($C60&amp;$D60&amp;$G60,Setup!$D$2:$CX$500,COLUMNS($B60:I60)+1,FALSE)),"",VLOOKUP($C60&amp;$D60&amp;$G60,Setup!$D$2:$CX$500,COLUMNS($B60:I60)+1,FALSE))</f>
        <v>My Shop with Points Accounts</v>
      </c>
    </row>
    <row r="61" spans="1:17" x14ac:dyDescent="0.25">
      <c r="A61" t="s">
        <v>1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IF(ISBLANK(VLOOKUP($C61&amp;$D61&amp;$G61,Setup!$D$2:$CX$500,COLUMNS($B61:B61)+1,FALSE)),"",VLOOKUP($C61&amp;$D61&amp;$G61,Setup!$D$2:$CX$500,COLUMNS($B61:B61)+1,FALSE))</f>
        <v>My Miles Summary</v>
      </c>
      <c r="K61" t="str">
        <f>IF(ISBLANK(VLOOKUP($C61&amp;$D61&amp;$G61,Setup!$D$2:$CX$500,COLUMNS($B61:C61)+1,FALSE)),"",VLOOKUP($C61&amp;$D61&amp;$G61,Setup!$D$2:$CX$500,COLUMNS($B61:C61)+1,FALSE))</f>
        <v>My Miles Summary</v>
      </c>
      <c r="L61" t="str">
        <f>IF(ISBLANK(VLOOKUP($C61&amp;$D61&amp;$G61,Setup!$D$2:$CX$500,COLUMNS($B61:D61)+1,FALSE)),"",VLOOKUP($C61&amp;$D61&amp;$G61,Setup!$D$2:$CX$500,COLUMNS($B61:D61)+1,FALSE))</f>
        <v>My Order History</v>
      </c>
      <c r="M61" t="str">
        <f>IF(ISBLANK(VLOOKUP($C61&amp;$D61&amp;$G61,Setup!$D$2:$CX$500,COLUMNS($B61:E61)+1,FALSE)),"",VLOOKUP($C61&amp;$D61&amp;$G61,Setup!$D$2:$CX$500,COLUMNS($B61:E61)+1,FALSE))</f>
        <v>My Order History</v>
      </c>
      <c r="N61" t="str">
        <f>IF(ISBLANK(VLOOKUP($C61&amp;$D61&amp;$G61,Setup!$D$2:$CX$500,COLUMNS($B61:F61)+1,FALSE)),"",VLOOKUP($C61&amp;$D61&amp;$G61,Setup!$D$2:$CX$500,COLUMNS($B61:F61)+1,FALSE))</f>
        <v>My Profile</v>
      </c>
      <c r="O61" t="str">
        <f>IF(ISBLANK(VLOOKUP($C61&amp;$D61&amp;$G61,Setup!$D$2:$CX$500,COLUMNS($B61:G61)+1,FALSE)),"",VLOOKUP($C61&amp;$D61&amp;$G61,Setup!$D$2:$CX$500,COLUMNS($B61:G61)+1,FALSE))</f>
        <v>My Profile</v>
      </c>
      <c r="P61" t="str">
        <f>IF(ISBLANK(VLOOKUP($C61&amp;$D61&amp;$G61,Setup!$D$2:$CX$500,COLUMNS($B61:H61)+1,FALSE)),"",VLOOKUP($C61&amp;$D61&amp;$G61,Setup!$D$2:$CX$500,COLUMNS($B61:H61)+1,FALSE))</f>
        <v>My Shop with Points Accounts</v>
      </c>
      <c r="Q61" t="str">
        <f>IF(ISBLANK(VLOOKUP($C61&amp;$D61&amp;$G61,Setup!$D$2:$CX$500,COLUMNS($B61:I61)+1,FALSE)),"",VLOOKUP($C61&amp;$D61&amp;$G61,Setup!$D$2:$CX$500,COLUMNS($B61:I61)+1,FALSE))</f>
        <v>My Shop with Points Accounts</v>
      </c>
    </row>
    <row r="62" spans="1:17" x14ac:dyDescent="0.25">
      <c r="A62" t="s">
        <v>1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IF(ISBLANK(VLOOKUP($C62&amp;$D62&amp;$G62,Setup!$D$2:$CX$500,COLUMNS($B62:B62)+1,FALSE)),"",VLOOKUP($C62&amp;$D62&amp;$G62,Setup!$D$2:$CX$500,COLUMNS($B62:B62)+1,FALSE))</f>
        <v>My Points Summary</v>
      </c>
      <c r="K62" t="str">
        <f>IF(ISBLANK(VLOOKUP($C62&amp;$D62&amp;$G62,Setup!$D$2:$CX$500,COLUMNS($B62:C62)+1,FALSE)),"",VLOOKUP($C62&amp;$D62&amp;$G62,Setup!$D$2:$CX$500,COLUMNS($B62:C62)+1,FALSE))</f>
        <v>My Points Summary</v>
      </c>
      <c r="L62" t="str">
        <f>IF(ISBLANK(VLOOKUP($C62&amp;$D62&amp;$G62,Setup!$D$2:$CX$500,COLUMNS($B62:D62)+1,FALSE)),"",VLOOKUP($C62&amp;$D62&amp;$G62,Setup!$D$2:$CX$500,COLUMNS($B62:D62)+1,FALSE))</f>
        <v>My Order History</v>
      </c>
      <c r="M62" t="str">
        <f>IF(ISBLANK(VLOOKUP($C62&amp;$D62&amp;$G62,Setup!$D$2:$CX$500,COLUMNS($B62:E62)+1,FALSE)),"",VLOOKUP($C62&amp;$D62&amp;$G62,Setup!$D$2:$CX$500,COLUMNS($B62:E62)+1,FALSE))</f>
        <v>My Order History</v>
      </c>
      <c r="N62" t="str">
        <f>IF(ISBLANK(VLOOKUP($C62&amp;$D62&amp;$G62,Setup!$D$2:$CX$500,COLUMNS($B62:F62)+1,FALSE)),"",VLOOKUP($C62&amp;$D62&amp;$G62,Setup!$D$2:$CX$500,COLUMNS($B62:F62)+1,FALSE))</f>
        <v>My Profile</v>
      </c>
      <c r="O62" t="str">
        <f>IF(ISBLANK(VLOOKUP($C62&amp;$D62&amp;$G62,Setup!$D$2:$CX$500,COLUMNS($B62:G62)+1,FALSE)),"",VLOOKUP($C62&amp;$D62&amp;$G62,Setup!$D$2:$CX$500,COLUMNS($B62:G62)+1,FALSE))</f>
        <v>My Profile</v>
      </c>
      <c r="P62" t="str">
        <f>IF(ISBLANK(VLOOKUP($C62&amp;$D62&amp;$G62,Setup!$D$2:$CX$500,COLUMNS($B62:H62)+1,FALSE)),"",VLOOKUP($C62&amp;$D62&amp;$G62,Setup!$D$2:$CX$500,COLUMNS($B62:H62)+1,FALSE))</f>
        <v>My Shop with Points Accounts</v>
      </c>
      <c r="Q62" t="str">
        <f>IF(ISBLANK(VLOOKUP($C62&amp;$D62&amp;$G62,Setup!$D$2:$CX$500,COLUMNS($B62:I62)+1,FALSE)),"",VLOOKUP($C62&amp;$D62&amp;$G62,Setup!$D$2:$CX$500,COLUMNS($B62:I62)+1,FALSE))</f>
        <v>My Shop with Points Accounts</v>
      </c>
    </row>
    <row r="63" spans="1:17" x14ac:dyDescent="0.25">
      <c r="A63" t="s">
        <v>1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IF(ISBLANK(VLOOKUP($C63&amp;$D63&amp;$G63,Setup!$D$2:$CX$500,COLUMNS($B63:B63)+1,FALSE)),"",VLOOKUP($C63&amp;$D63&amp;$G63,Setup!$D$2:$CX$500,COLUMNS($B63:B63)+1,FALSE))</f>
        <v>My Points Summary</v>
      </c>
      <c r="K63" t="str">
        <f>IF(ISBLANK(VLOOKUP($C63&amp;$D63&amp;$G63,Setup!$D$2:$CX$500,COLUMNS($B63:C63)+1,FALSE)),"",VLOOKUP($C63&amp;$D63&amp;$G63,Setup!$D$2:$CX$500,COLUMNS($B63:C63)+1,FALSE))</f>
        <v>My Points Summary</v>
      </c>
      <c r="L63" t="str">
        <f>IF(ISBLANK(VLOOKUP($C63&amp;$D63&amp;$G63,Setup!$D$2:$CX$500,COLUMNS($B63:D63)+1,FALSE)),"",VLOOKUP($C63&amp;$D63&amp;$G63,Setup!$D$2:$CX$500,COLUMNS($B63:D63)+1,FALSE))</f>
        <v>My Order History</v>
      </c>
      <c r="M63" t="str">
        <f>IF(ISBLANK(VLOOKUP($C63&amp;$D63&amp;$G63,Setup!$D$2:$CX$500,COLUMNS($B63:E63)+1,FALSE)),"",VLOOKUP($C63&amp;$D63&amp;$G63,Setup!$D$2:$CX$500,COLUMNS($B63:E63)+1,FALSE))</f>
        <v>My Order History</v>
      </c>
      <c r="N63" t="str">
        <f>IF(ISBLANK(VLOOKUP($C63&amp;$D63&amp;$G63,Setup!$D$2:$CX$500,COLUMNS($B63:F63)+1,FALSE)),"",VLOOKUP($C63&amp;$D63&amp;$G63,Setup!$D$2:$CX$500,COLUMNS($B63:F63)+1,FALSE))</f>
        <v>My Profile</v>
      </c>
      <c r="O63" t="str">
        <f>IF(ISBLANK(VLOOKUP($C63&amp;$D63&amp;$G63,Setup!$D$2:$CX$500,COLUMNS($B63:G63)+1,FALSE)),"",VLOOKUP($C63&amp;$D63&amp;$G63,Setup!$D$2:$CX$500,COLUMNS($B63:G63)+1,FALSE))</f>
        <v>My Profile</v>
      </c>
      <c r="P63" t="str">
        <f>IF(ISBLANK(VLOOKUP($C63&amp;$D63&amp;$G63,Setup!$D$2:$CX$500,COLUMNS($B63:H63)+1,FALSE)),"",VLOOKUP($C63&amp;$D63&amp;$G63,Setup!$D$2:$CX$500,COLUMNS($B63:H63)+1,FALSE))</f>
        <v>My Shop with Points Accounts</v>
      </c>
      <c r="Q63" t="str">
        <f>IF(ISBLANK(VLOOKUP($C63&amp;$D63&amp;$G63,Setup!$D$2:$CX$500,COLUMNS($B63:I63)+1,FALSE)),"",VLOOKUP($C63&amp;$D63&amp;$G63,Setup!$D$2:$CX$500,COLUMNS($B63:I63)+1,FALSE))</f>
        <v>My Shop with Points Accounts</v>
      </c>
    </row>
    <row r="64" spans="1:17" x14ac:dyDescent="0.25">
      <c r="A64" t="s">
        <v>1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IF(ISBLANK(VLOOKUP($C64&amp;$D64&amp;$G64,Setup!$D$2:$CX$500,COLUMNS($B64:B64)+1,FALSE)),"",VLOOKUP($C64&amp;$D64&amp;$G64,Setup!$D$2:$CX$500,COLUMNS($B64:B64)+1,FALSE))</f>
        <v>Resumen de mi Puntos</v>
      </c>
      <c r="K64" t="str">
        <f>IF(ISBLANK(VLOOKUP($C64&amp;$D64&amp;$G64,Setup!$D$2:$CX$500,COLUMNS($B64:C64)+1,FALSE)),"",VLOOKUP($C64&amp;$D64&amp;$G64,Setup!$D$2:$CX$500,COLUMNS($B64:C64)+1,FALSE))</f>
        <v>Resumen de mi puntos</v>
      </c>
      <c r="L64" t="str">
        <f>IF(ISBLANK(VLOOKUP($C64&amp;$D64&amp;$G64,Setup!$D$2:$CX$500,COLUMNS($B64:D64)+1,FALSE)),"",VLOOKUP($C64&amp;$D64&amp;$G64,Setup!$D$2:$CX$500,COLUMNS($B64:D64)+1,FALSE))</f>
        <v>Historial de mis órdenes</v>
      </c>
      <c r="M64" t="str">
        <f>IF(ISBLANK(VLOOKUP($C64&amp;$D64&amp;$G64,Setup!$D$2:$CX$500,COLUMNS($B64:E64)+1,FALSE)),"",VLOOKUP($C64&amp;$D64&amp;$G64,Setup!$D$2:$CX$500,COLUMNS($B64:E64)+1,FALSE))</f>
        <v>Historial de mis órdenes</v>
      </c>
      <c r="N64" t="str">
        <f>IF(ISBLANK(VLOOKUP($C64&amp;$D64&amp;$G64,Setup!$D$2:$CX$500,COLUMNS($B64:F64)+1,FALSE)),"",VLOOKUP($C64&amp;$D64&amp;$G64,Setup!$D$2:$CX$500,COLUMNS($B64:F64)+1,FALSE))</f>
        <v>Mi perfil</v>
      </c>
      <c r="O64" t="str">
        <f>IF(ISBLANK(VLOOKUP($C64&amp;$D64&amp;$G64,Setup!$D$2:$CX$500,COLUMNS($B64:G64)+1,FALSE)),"",VLOOKUP($C64&amp;$D64&amp;$G64,Setup!$D$2:$CX$500,COLUMNS($B64:G64)+1,FALSE))</f>
        <v>Mi Perfil</v>
      </c>
      <c r="P64" t="str">
        <f>IF(ISBLANK(VLOOKUP($C64&amp;$D64&amp;$G64,Setup!$D$2:$CX$500,COLUMNS($B64:H64)+1,FALSE)),"",VLOOKUP($C64&amp;$D64&amp;$G64,Setup!$D$2:$CX$500,COLUMNS($B64:H64)+1,FALSE))</f>
        <v>Mis Cuentas en Shop with Points</v>
      </c>
      <c r="Q64" t="str">
        <f>IF(ISBLANK(VLOOKUP($C64&amp;$D64&amp;$G64,Setup!$D$2:$CX$500,COLUMNS($B64:I64)+1,FALSE)),"",VLOOKUP($C64&amp;$D64&amp;$G64,Setup!$D$2:$CX$500,COLUMNS($B64:I64)+1,FALSE))</f>
        <v>Mis Cuentas en Shop with Points</v>
      </c>
    </row>
    <row r="65" spans="1:17" x14ac:dyDescent="0.25">
      <c r="A65" t="s">
        <v>1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IF(ISBLANK(VLOOKUP($C65&amp;$D65&amp;$G65,Setup!$D$2:$CX$500,COLUMNS($B65:B65)+1,FALSE)),"",VLOOKUP($C65&amp;$D65&amp;$G65,Setup!$D$2:$CX$500,COLUMNS($B65:B65)+1,FALSE))</f>
        <v>My Points Summary</v>
      </c>
      <c r="K65" t="str">
        <f>IF(ISBLANK(VLOOKUP($C65&amp;$D65&amp;$G65,Setup!$D$2:$CX$500,COLUMNS($B65:C65)+1,FALSE)),"",VLOOKUP($C65&amp;$D65&amp;$G65,Setup!$D$2:$CX$500,COLUMNS($B65:C65)+1,FALSE))</f>
        <v>My Points Summary</v>
      </c>
      <c r="L65" t="str">
        <f>IF(ISBLANK(VLOOKUP($C65&amp;$D65&amp;$G65,Setup!$D$2:$CX$500,COLUMNS($B65:D65)+1,FALSE)),"",VLOOKUP($C65&amp;$D65&amp;$G65,Setup!$D$2:$CX$500,COLUMNS($B65:D65)+1,FALSE))</f>
        <v>My Order History</v>
      </c>
      <c r="M65" t="str">
        <f>IF(ISBLANK(VLOOKUP($C65&amp;$D65&amp;$G65,Setup!$D$2:$CX$500,COLUMNS($B65:E65)+1,FALSE)),"",VLOOKUP($C65&amp;$D65&amp;$G65,Setup!$D$2:$CX$500,COLUMNS($B65:E65)+1,FALSE))</f>
        <v>My Order History</v>
      </c>
      <c r="N65" t="str">
        <f>IF(ISBLANK(VLOOKUP($C65&amp;$D65&amp;$G65,Setup!$D$2:$CX$500,COLUMNS($B65:F65)+1,FALSE)),"",VLOOKUP($C65&amp;$D65&amp;$G65,Setup!$D$2:$CX$500,COLUMNS($B65:F65)+1,FALSE))</f>
        <v>My Profile</v>
      </c>
      <c r="O65" t="str">
        <f>IF(ISBLANK(VLOOKUP($C65&amp;$D65&amp;$G65,Setup!$D$2:$CX$500,COLUMNS($B65:G65)+1,FALSE)),"",VLOOKUP($C65&amp;$D65&amp;$G65,Setup!$D$2:$CX$500,COLUMNS($B65:G65)+1,FALSE))</f>
        <v>My Profile</v>
      </c>
      <c r="P65" t="str">
        <f>IF(ISBLANK(VLOOKUP($C65&amp;$D65&amp;$G65,Setup!$D$2:$CX$500,COLUMNS($B65:H65)+1,FALSE)),"",VLOOKUP($C65&amp;$D65&amp;$G65,Setup!$D$2:$CX$500,COLUMNS($B65:H65)+1,FALSE))</f>
        <v>My Shop with Points Accounts</v>
      </c>
      <c r="Q65" t="str">
        <f>IF(ISBLANK(VLOOKUP($C65&amp;$D65&amp;$G65,Setup!$D$2:$CX$500,COLUMNS($B65:I65)+1,FALSE)),"",VLOOKUP($C65&amp;$D65&amp;$G65,Setup!$D$2:$CX$500,COLUMNS($B65:I65)+1,FALSE))</f>
        <v>My Shop with Points Accounts</v>
      </c>
    </row>
    <row r="66" spans="1:17" x14ac:dyDescent="0.25">
      <c r="A66" t="s">
        <v>1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IF(ISBLANK(VLOOKUP($C66&amp;$D66&amp;$G66,Setup!$D$2:$CX$500,COLUMNS($B66:B66)+1,FALSE)),"",VLOOKUP($C66&amp;$D66&amp;$G66,Setup!$D$2:$CX$500,COLUMNS($B66:B66)+1,FALSE))</f>
        <v>Resumen de mi Puntos</v>
      </c>
      <c r="K66" t="str">
        <f>IF(ISBLANK(VLOOKUP($C66&amp;$D66&amp;$G66,Setup!$D$2:$CX$500,COLUMNS($B66:C66)+1,FALSE)),"",VLOOKUP($C66&amp;$D66&amp;$G66,Setup!$D$2:$CX$500,COLUMNS($B66:C66)+1,FALSE))</f>
        <v>Resumen de mi puntos</v>
      </c>
      <c r="L66" t="str">
        <f>IF(ISBLANK(VLOOKUP($C66&amp;$D66&amp;$G66,Setup!$D$2:$CX$500,COLUMNS($B66:D66)+1,FALSE)),"",VLOOKUP($C66&amp;$D66&amp;$G66,Setup!$D$2:$CX$500,COLUMNS($B66:D66)+1,FALSE))</f>
        <v>Historial de mis órdenes</v>
      </c>
      <c r="M66" t="str">
        <f>IF(ISBLANK(VLOOKUP($C66&amp;$D66&amp;$G66,Setup!$D$2:$CX$500,COLUMNS($B66:E66)+1,FALSE)),"",VLOOKUP($C66&amp;$D66&amp;$G66,Setup!$D$2:$CX$500,COLUMNS($B66:E66)+1,FALSE))</f>
        <v>Historial de mis órdenes</v>
      </c>
      <c r="N66" t="str">
        <f>IF(ISBLANK(VLOOKUP($C66&amp;$D66&amp;$G66,Setup!$D$2:$CX$500,COLUMNS($B66:F66)+1,FALSE)),"",VLOOKUP($C66&amp;$D66&amp;$G66,Setup!$D$2:$CX$500,COLUMNS($B66:F66)+1,FALSE))</f>
        <v>Mi perfil</v>
      </c>
      <c r="O66" t="str">
        <f>IF(ISBLANK(VLOOKUP($C66&amp;$D66&amp;$G66,Setup!$D$2:$CX$500,COLUMNS($B66:G66)+1,FALSE)),"",VLOOKUP($C66&amp;$D66&amp;$G66,Setup!$D$2:$CX$500,COLUMNS($B66:G66)+1,FALSE))</f>
        <v>Mi Perfil</v>
      </c>
      <c r="P66" t="str">
        <f>IF(ISBLANK(VLOOKUP($C66&amp;$D66&amp;$G66,Setup!$D$2:$CX$500,COLUMNS($B66:H66)+1,FALSE)),"",VLOOKUP($C66&amp;$D66&amp;$G66,Setup!$D$2:$CX$500,COLUMNS($B66:H66)+1,FALSE))</f>
        <v>Mis Cuentas en Shop with Points</v>
      </c>
      <c r="Q66" t="str">
        <f>IF(ISBLANK(VLOOKUP($C66&amp;$D66&amp;$G66,Setup!$D$2:$CX$500,COLUMNS($B66:I66)+1,FALSE)),"",VLOOKUP($C66&amp;$D66&amp;$G66,Setup!$D$2:$CX$500,COLUMNS($B66:I66)+1,FALSE))</f>
        <v>Mis Cuentas en Shop with Points</v>
      </c>
    </row>
    <row r="67" spans="1:17" x14ac:dyDescent="0.25">
      <c r="A67" t="s">
        <v>1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IF(ISBLANK(VLOOKUP($C67&amp;$D67&amp;$G67,Setup!$D$2:$CX$500,COLUMNS($B67:B67)+1,FALSE)),"",VLOOKUP($C67&amp;$D67&amp;$G67,Setup!$D$2:$CX$500,COLUMNS($B67:B67)+1,FALSE))</f>
        <v>My Points Summary</v>
      </c>
      <c r="K67" t="str">
        <f>IF(ISBLANK(VLOOKUP($C67&amp;$D67&amp;$G67,Setup!$D$2:$CX$500,COLUMNS($B67:C67)+1,FALSE)),"",VLOOKUP($C67&amp;$D67&amp;$G67,Setup!$D$2:$CX$500,COLUMNS($B67:C67)+1,FALSE))</f>
        <v>My Points Summary</v>
      </c>
      <c r="L67" t="str">
        <f>IF(ISBLANK(VLOOKUP($C67&amp;$D67&amp;$G67,Setup!$D$2:$CX$500,COLUMNS($B67:D67)+1,FALSE)),"",VLOOKUP($C67&amp;$D67&amp;$G67,Setup!$D$2:$CX$500,COLUMNS($B67:D67)+1,FALSE))</f>
        <v>My Order History</v>
      </c>
      <c r="M67" t="str">
        <f>IF(ISBLANK(VLOOKUP($C67&amp;$D67&amp;$G67,Setup!$D$2:$CX$500,COLUMNS($B67:E67)+1,FALSE)),"",VLOOKUP($C67&amp;$D67&amp;$G67,Setup!$D$2:$CX$500,COLUMNS($B67:E67)+1,FALSE))</f>
        <v>My Order History</v>
      </c>
      <c r="N67" t="str">
        <f>IF(ISBLANK(VLOOKUP($C67&amp;$D67&amp;$G67,Setup!$D$2:$CX$500,COLUMNS($B67:F67)+1,FALSE)),"",VLOOKUP($C67&amp;$D67&amp;$G67,Setup!$D$2:$CX$500,COLUMNS($B67:F67)+1,FALSE))</f>
        <v>My Profile</v>
      </c>
      <c r="O67" t="str">
        <f>IF(ISBLANK(VLOOKUP($C67&amp;$D67&amp;$G67,Setup!$D$2:$CX$500,COLUMNS($B67:G67)+1,FALSE)),"",VLOOKUP($C67&amp;$D67&amp;$G67,Setup!$D$2:$CX$500,COLUMNS($B67:G67)+1,FALSE))</f>
        <v>My Profile</v>
      </c>
      <c r="P67" t="str">
        <f>IF(ISBLANK(VLOOKUP($C67&amp;$D67&amp;$G67,Setup!$D$2:$CX$500,COLUMNS($B67:H67)+1,FALSE)),"",VLOOKUP($C67&amp;$D67&amp;$G67,Setup!$D$2:$CX$500,COLUMNS($B67:H67)+1,FALSE))</f>
        <v>My Shop with Points Accounts</v>
      </c>
      <c r="Q67" t="str">
        <f>IF(ISBLANK(VLOOKUP($C67&amp;$D67&amp;$G67,Setup!$D$2:$CX$500,COLUMNS($B67:I67)+1,FALSE)),"",VLOOKUP($C67&amp;$D67&amp;$G67,Setup!$D$2:$CX$500,COLUMNS($B67:I67)+1,FALSE))</f>
        <v>My Shop with Points Accounts</v>
      </c>
    </row>
    <row r="68" spans="1:17" x14ac:dyDescent="0.25">
      <c r="A68" t="s">
        <v>1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IF(ISBLANK(VLOOKUP($C68&amp;$D68&amp;$G68,Setup!$D$2:$CX$500,COLUMNS($B68:B68)+1,FALSE)),"",VLOOKUP($C68&amp;$D68&amp;$G68,Setup!$D$2:$CX$500,COLUMNS($B68:B68)+1,FALSE))</f>
        <v>Resumen de mi Puntos</v>
      </c>
      <c r="K68" t="str">
        <f>IF(ISBLANK(VLOOKUP($C68&amp;$D68&amp;$G68,Setup!$D$2:$CX$500,COLUMNS($B68:C68)+1,FALSE)),"",VLOOKUP($C68&amp;$D68&amp;$G68,Setup!$D$2:$CX$500,COLUMNS($B68:C68)+1,FALSE))</f>
        <v>Resumen de mi puntos</v>
      </c>
      <c r="L68" t="str">
        <f>IF(ISBLANK(VLOOKUP($C68&amp;$D68&amp;$G68,Setup!$D$2:$CX$500,COLUMNS($B68:D68)+1,FALSE)),"",VLOOKUP($C68&amp;$D68&amp;$G68,Setup!$D$2:$CX$500,COLUMNS($B68:D68)+1,FALSE))</f>
        <v>Historial de mis órdenes</v>
      </c>
      <c r="M68" t="str">
        <f>IF(ISBLANK(VLOOKUP($C68&amp;$D68&amp;$G68,Setup!$D$2:$CX$500,COLUMNS($B68:E68)+1,FALSE)),"",VLOOKUP($C68&amp;$D68&amp;$G68,Setup!$D$2:$CX$500,COLUMNS($B68:E68)+1,FALSE))</f>
        <v>Historial de mis órdenes</v>
      </c>
      <c r="N68" t="str">
        <f>IF(ISBLANK(VLOOKUP($C68&amp;$D68&amp;$G68,Setup!$D$2:$CX$500,COLUMNS($B68:F68)+1,FALSE)),"",VLOOKUP($C68&amp;$D68&amp;$G68,Setup!$D$2:$CX$500,COLUMNS($B68:F68)+1,FALSE))</f>
        <v>Mi perfil</v>
      </c>
      <c r="O68" t="str">
        <f>IF(ISBLANK(VLOOKUP($C68&amp;$D68&amp;$G68,Setup!$D$2:$CX$500,COLUMNS($B68:G68)+1,FALSE)),"",VLOOKUP($C68&amp;$D68&amp;$G68,Setup!$D$2:$CX$500,COLUMNS($B68:G68)+1,FALSE))</f>
        <v>Mi Perfil</v>
      </c>
      <c r="P68" t="str">
        <f>IF(ISBLANK(VLOOKUP($C68&amp;$D68&amp;$G68,Setup!$D$2:$CX$500,COLUMNS($B68:H68)+1,FALSE)),"",VLOOKUP($C68&amp;$D68&amp;$G68,Setup!$D$2:$CX$500,COLUMNS($B68:H68)+1,FALSE))</f>
        <v>Mis Cuentas en Shop with Points</v>
      </c>
      <c r="Q68" t="str">
        <f>IF(ISBLANK(VLOOKUP($C68&amp;$D68&amp;$G68,Setup!$D$2:$CX$500,COLUMNS($B68:I68)+1,FALSE)),"",VLOOKUP($C68&amp;$D68&amp;$G68,Setup!$D$2:$CX$500,COLUMNS($B68:I68)+1,FALSE))</f>
        <v>Mis Cuentas en Shop with Points</v>
      </c>
    </row>
    <row r="69" spans="1:17" x14ac:dyDescent="0.25">
      <c r="A69" t="s">
        <v>1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IF(ISBLANK(VLOOKUP($C69&amp;$D69&amp;$G69,Setup!$D$2:$CX$500,COLUMNS($B69:B69)+1,FALSE)),"",VLOOKUP($C69&amp;$D69&amp;$G69,Setup!$D$2:$CX$500,COLUMNS($B69:B69)+1,FALSE))</f>
        <v>My Points Summary</v>
      </c>
      <c r="K69" t="str">
        <f>IF(ISBLANK(VLOOKUP($C69&amp;$D69&amp;$G69,Setup!$D$2:$CX$500,COLUMNS($B69:C69)+1,FALSE)),"",VLOOKUP($C69&amp;$D69&amp;$G69,Setup!$D$2:$CX$500,COLUMNS($B69:C69)+1,FALSE))</f>
        <v>My Points Summary</v>
      </c>
      <c r="L69" t="str">
        <f>IF(ISBLANK(VLOOKUP($C69&amp;$D69&amp;$G69,Setup!$D$2:$CX$500,COLUMNS($B69:D69)+1,FALSE)),"",VLOOKUP($C69&amp;$D69&amp;$G69,Setup!$D$2:$CX$500,COLUMNS($B69:D69)+1,FALSE))</f>
        <v>My Order History</v>
      </c>
      <c r="M69" t="str">
        <f>IF(ISBLANK(VLOOKUP($C69&amp;$D69&amp;$G69,Setup!$D$2:$CX$500,COLUMNS($B69:E69)+1,FALSE)),"",VLOOKUP($C69&amp;$D69&amp;$G69,Setup!$D$2:$CX$500,COLUMNS($B69:E69)+1,FALSE))</f>
        <v>My Order History</v>
      </c>
      <c r="N69" t="str">
        <f>IF(ISBLANK(VLOOKUP($C69&amp;$D69&amp;$G69,Setup!$D$2:$CX$500,COLUMNS($B69:F69)+1,FALSE)),"",VLOOKUP($C69&amp;$D69&amp;$G69,Setup!$D$2:$CX$500,COLUMNS($B69:F69)+1,FALSE))</f>
        <v>My Profile</v>
      </c>
      <c r="O69" t="str">
        <f>IF(ISBLANK(VLOOKUP($C69&amp;$D69&amp;$G69,Setup!$D$2:$CX$500,COLUMNS($B69:G69)+1,FALSE)),"",VLOOKUP($C69&amp;$D69&amp;$G69,Setup!$D$2:$CX$500,COLUMNS($B69:G69)+1,FALSE))</f>
        <v>My Profile</v>
      </c>
      <c r="P69" t="str">
        <f>IF(ISBLANK(VLOOKUP($C69&amp;$D69&amp;$G69,Setup!$D$2:$CX$500,COLUMNS($B69:H69)+1,FALSE)),"",VLOOKUP($C69&amp;$D69&amp;$G69,Setup!$D$2:$CX$500,COLUMNS($B69:H69)+1,FALSE))</f>
        <v>My Shop with Points Accounts</v>
      </c>
      <c r="Q69" t="str">
        <f>IF(ISBLANK(VLOOKUP($C69&amp;$D69&amp;$G69,Setup!$D$2:$CX$500,COLUMNS($B69:I69)+1,FALSE)),"",VLOOKUP($C69&amp;$D69&amp;$G69,Setup!$D$2:$CX$500,COLUMNS($B69:I69)+1,FALSE))</f>
        <v>My Shop with Points Accounts</v>
      </c>
    </row>
    <row r="70" spans="1:17" x14ac:dyDescent="0.25">
      <c r="A70" t="s">
        <v>1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IF(ISBLANK(VLOOKUP($C70&amp;$D70&amp;$G70,Setup!$D$2:$CX$500,COLUMNS($B70:B70)+1,FALSE)),"",VLOOKUP($C70&amp;$D70&amp;$G70,Setup!$D$2:$CX$500,COLUMNS($B70:B70)+1,FALSE))</f>
        <v>Resumen de mi Puntos</v>
      </c>
      <c r="K70" t="str">
        <f>IF(ISBLANK(VLOOKUP($C70&amp;$D70&amp;$G70,Setup!$D$2:$CX$500,COLUMNS($B70:C70)+1,FALSE)),"",VLOOKUP($C70&amp;$D70&amp;$G70,Setup!$D$2:$CX$500,COLUMNS($B70:C70)+1,FALSE))</f>
        <v>Resumen de mi puntos</v>
      </c>
      <c r="L70" t="str">
        <f>IF(ISBLANK(VLOOKUP($C70&amp;$D70&amp;$G70,Setup!$D$2:$CX$500,COLUMNS($B70:D70)+1,FALSE)),"",VLOOKUP($C70&amp;$D70&amp;$G70,Setup!$D$2:$CX$500,COLUMNS($B70:D70)+1,FALSE))</f>
        <v>Historial de mis órdenes</v>
      </c>
      <c r="M70" t="str">
        <f>IF(ISBLANK(VLOOKUP($C70&amp;$D70&amp;$G70,Setup!$D$2:$CX$500,COLUMNS($B70:E70)+1,FALSE)),"",VLOOKUP($C70&amp;$D70&amp;$G70,Setup!$D$2:$CX$500,COLUMNS($B70:E70)+1,FALSE))</f>
        <v>Historial de mis órdenes</v>
      </c>
      <c r="N70" t="str">
        <f>IF(ISBLANK(VLOOKUP($C70&amp;$D70&amp;$G70,Setup!$D$2:$CX$500,COLUMNS($B70:F70)+1,FALSE)),"",VLOOKUP($C70&amp;$D70&amp;$G70,Setup!$D$2:$CX$500,COLUMNS($B70:F70)+1,FALSE))</f>
        <v>Mi perfil</v>
      </c>
      <c r="O70" t="str">
        <f>IF(ISBLANK(VLOOKUP($C70&amp;$D70&amp;$G70,Setup!$D$2:$CX$500,COLUMNS($B70:G70)+1,FALSE)),"",VLOOKUP($C70&amp;$D70&amp;$G70,Setup!$D$2:$CX$500,COLUMNS($B70:G70)+1,FALSE))</f>
        <v>Mi Perfil</v>
      </c>
      <c r="P70" t="str">
        <f>IF(ISBLANK(VLOOKUP($C70&amp;$D70&amp;$G70,Setup!$D$2:$CX$500,COLUMNS($B70:H70)+1,FALSE)),"",VLOOKUP($C70&amp;$D70&amp;$G70,Setup!$D$2:$CX$500,COLUMNS($B70:H70)+1,FALSE))</f>
        <v>Mis Cuentas en Shop with Points</v>
      </c>
      <c r="Q70" t="str">
        <f>IF(ISBLANK(VLOOKUP($C70&amp;$D70&amp;$G70,Setup!$D$2:$CX$500,COLUMNS($B70:I70)+1,FALSE)),"",VLOOKUP($C70&amp;$D70&amp;$G70,Setup!$D$2:$CX$500,COLUMNS($B70:I70)+1,FALSE))</f>
        <v>Mis Cuentas en Shop with Points</v>
      </c>
    </row>
    <row r="71" spans="1:17" x14ac:dyDescent="0.25">
      <c r="A71" t="s">
        <v>1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IF(ISBLANK(VLOOKUP($C71&amp;$D71&amp;$G71,Setup!$D$2:$CX$500,COLUMNS($B71:B71)+1,FALSE)),"",VLOOKUP($C71&amp;$D71&amp;$G71,Setup!$D$2:$CX$500,COLUMNS($B71:B71)+1,FALSE))</f>
        <v>My Points Summary</v>
      </c>
      <c r="K71" t="str">
        <f>IF(ISBLANK(VLOOKUP($C71&amp;$D71&amp;$G71,Setup!$D$2:$CX$500,COLUMNS($B71:C71)+1,FALSE)),"",VLOOKUP($C71&amp;$D71&amp;$G71,Setup!$D$2:$CX$500,COLUMNS($B71:C71)+1,FALSE))</f>
        <v>My Points Summary</v>
      </c>
      <c r="L71" t="str">
        <f>IF(ISBLANK(VLOOKUP($C71&amp;$D71&amp;$G71,Setup!$D$2:$CX$500,COLUMNS($B71:D71)+1,FALSE)),"",VLOOKUP($C71&amp;$D71&amp;$G71,Setup!$D$2:$CX$500,COLUMNS($B71:D71)+1,FALSE))</f>
        <v>My Order History</v>
      </c>
      <c r="M71" t="str">
        <f>IF(ISBLANK(VLOOKUP($C71&amp;$D71&amp;$G71,Setup!$D$2:$CX$500,COLUMNS($B71:E71)+1,FALSE)),"",VLOOKUP($C71&amp;$D71&amp;$G71,Setup!$D$2:$CX$500,COLUMNS($B71:E71)+1,FALSE))</f>
        <v>My Order History</v>
      </c>
      <c r="N71" t="str">
        <f>IF(ISBLANK(VLOOKUP($C71&amp;$D71&amp;$G71,Setup!$D$2:$CX$500,COLUMNS($B71:F71)+1,FALSE)),"",VLOOKUP($C71&amp;$D71&amp;$G71,Setup!$D$2:$CX$500,COLUMNS($B71:F71)+1,FALSE))</f>
        <v>My Profile</v>
      </c>
      <c r="O71" t="str">
        <f>IF(ISBLANK(VLOOKUP($C71&amp;$D71&amp;$G71,Setup!$D$2:$CX$500,COLUMNS($B71:G71)+1,FALSE)),"",VLOOKUP($C71&amp;$D71&amp;$G71,Setup!$D$2:$CX$500,COLUMNS($B71:G71)+1,FALSE))</f>
        <v>My Profile</v>
      </c>
      <c r="P71" t="str">
        <f>IF(ISBLANK(VLOOKUP($C71&amp;$D71&amp;$G71,Setup!$D$2:$CX$500,COLUMNS($B71:H71)+1,FALSE)),"",VLOOKUP($C71&amp;$D71&amp;$G71,Setup!$D$2:$CX$500,COLUMNS($B71:H71)+1,FALSE))</f>
        <v>My Shop with Points Accounts</v>
      </c>
      <c r="Q71" t="str">
        <f>IF(ISBLANK(VLOOKUP($C71&amp;$D71&amp;$G71,Setup!$D$2:$CX$500,COLUMNS($B71:I71)+1,FALSE)),"",VLOOKUP($C71&amp;$D71&amp;$G71,Setup!$D$2:$CX$500,COLUMNS($B71:I71)+1,FALSE))</f>
        <v>My Shop with Points Accounts</v>
      </c>
    </row>
    <row r="72" spans="1:17" x14ac:dyDescent="0.25">
      <c r="A72" t="s">
        <v>1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IF(ISBLANK(VLOOKUP($C72&amp;$D72&amp;$G72,Setup!$D$2:$CX$500,COLUMNS($B72:B72)+1,FALSE)),"",VLOOKUP($C72&amp;$D72&amp;$G72,Setup!$D$2:$CX$500,COLUMNS($B72:B72)+1,FALSE))</f>
        <v>Resumen de mi Puntos</v>
      </c>
      <c r="K72" t="str">
        <f>IF(ISBLANK(VLOOKUP($C72&amp;$D72&amp;$G72,Setup!$D$2:$CX$500,COLUMNS($B72:C72)+1,FALSE)),"",VLOOKUP($C72&amp;$D72&amp;$G72,Setup!$D$2:$CX$500,COLUMNS($B72:C72)+1,FALSE))</f>
        <v>Resumen de mi puntos</v>
      </c>
      <c r="L72" t="str">
        <f>IF(ISBLANK(VLOOKUP($C72&amp;$D72&amp;$G72,Setup!$D$2:$CX$500,COLUMNS($B72:D72)+1,FALSE)),"",VLOOKUP($C72&amp;$D72&amp;$G72,Setup!$D$2:$CX$500,COLUMNS($B72:D72)+1,FALSE))</f>
        <v>Historial de mis órdenes</v>
      </c>
      <c r="M72" t="str">
        <f>IF(ISBLANK(VLOOKUP($C72&amp;$D72&amp;$G72,Setup!$D$2:$CX$500,COLUMNS($B72:E72)+1,FALSE)),"",VLOOKUP($C72&amp;$D72&amp;$G72,Setup!$D$2:$CX$500,COLUMNS($B72:E72)+1,FALSE))</f>
        <v>Historial de mis órdenes</v>
      </c>
      <c r="N72" t="str">
        <f>IF(ISBLANK(VLOOKUP($C72&amp;$D72&amp;$G72,Setup!$D$2:$CX$500,COLUMNS($B72:F72)+1,FALSE)),"",VLOOKUP($C72&amp;$D72&amp;$G72,Setup!$D$2:$CX$500,COLUMNS($B72:F72)+1,FALSE))</f>
        <v>Mi perfil</v>
      </c>
      <c r="O72" t="str">
        <f>IF(ISBLANK(VLOOKUP($C72&amp;$D72&amp;$G72,Setup!$D$2:$CX$500,COLUMNS($B72:G72)+1,FALSE)),"",VLOOKUP($C72&amp;$D72&amp;$G72,Setup!$D$2:$CX$500,COLUMNS($B72:G72)+1,FALSE))</f>
        <v>Mi Perfil</v>
      </c>
      <c r="P72" t="str">
        <f>IF(ISBLANK(VLOOKUP($C72&amp;$D72&amp;$G72,Setup!$D$2:$CX$500,COLUMNS($B72:H72)+1,FALSE)),"",VLOOKUP($C72&amp;$D72&amp;$G72,Setup!$D$2:$CX$500,COLUMNS($B72:H72)+1,FALSE))</f>
        <v>Mis Cuentas en Shop with Points</v>
      </c>
      <c r="Q72" t="str">
        <f>IF(ISBLANK(VLOOKUP($C72&amp;$D72&amp;$G72,Setup!$D$2:$CX$500,COLUMNS($B72:I72)+1,FALSE)),"",VLOOKUP($C72&amp;$D72&amp;$G72,Setup!$D$2:$CX$500,COLUMNS($B72:I72)+1,FALSE))</f>
        <v>Mis Cuentas en Shop with Points</v>
      </c>
    </row>
    <row r="73" spans="1:17" x14ac:dyDescent="0.25">
      <c r="A73" t="s">
        <v>1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IF(ISBLANK(VLOOKUP($C73&amp;$D73&amp;$G73,Setup!$D$2:$CX$500,COLUMNS($B73:B73)+1,FALSE)),"",VLOOKUP($C73&amp;$D73&amp;$G73,Setup!$D$2:$CX$500,COLUMNS($B73:B73)+1,FALSE))</f>
        <v>您的現金紅利公佈欄</v>
      </c>
      <c r="K73" t="str">
        <f>IF(ISBLANK(VLOOKUP($C73&amp;$D73&amp;$G73,Setup!$D$2:$CX$500,COLUMNS($B73:C73)+1,FALSE)),"",VLOOKUP($C73&amp;$D73&amp;$G73,Setup!$D$2:$CX$500,COLUMNS($B73:C73)+1,FALSE))</f>
        <v>您的現金紅利公佈欄</v>
      </c>
      <c r="L73" t="str">
        <f>IF(ISBLANK(VLOOKUP($C73&amp;$D73&amp;$G73,Setup!$D$2:$CX$500,COLUMNS($B73:D73)+1,FALSE)),"",VLOOKUP($C73&amp;$D73&amp;$G73,Setup!$D$2:$CX$500,COLUMNS($B73:D73)+1,FALSE))</f>
        <v>您的兌換紀錄</v>
      </c>
      <c r="M73" t="str">
        <f>IF(ISBLANK(VLOOKUP($C73&amp;$D73&amp;$G73,Setup!$D$2:$CX$500,COLUMNS($B73:E73)+1,FALSE)),"",VLOOKUP($C73&amp;$D73&amp;$G73,Setup!$D$2:$CX$500,COLUMNS($B73:E73)+1,FALSE))</f>
        <v>您的兌換記錄</v>
      </c>
      <c r="N73" t="str">
        <f>IF(ISBLANK(VLOOKUP($C73&amp;$D73&amp;$G73,Setup!$D$2:$CX$500,COLUMNS($B73:F73)+1,FALSE)),"",VLOOKUP($C73&amp;$D73&amp;$G73,Setup!$D$2:$CX$500,COLUMNS($B73:F73)+1,FALSE))</f>
        <v>您的常用設定</v>
      </c>
      <c r="O73" t="str">
        <f>IF(ISBLANK(VLOOKUP($C73&amp;$D73&amp;$G73,Setup!$D$2:$CX$500,COLUMNS($B73:G73)+1,FALSE)),"",VLOOKUP($C73&amp;$D73&amp;$G73,Setup!$D$2:$CX$500,COLUMNS($B73:G73)+1,FALSE))</f>
        <v>您的常用設定</v>
      </c>
      <c r="P73" t="str">
        <f>IF(ISBLANK(VLOOKUP($C73&amp;$D73&amp;$G73,Setup!$D$2:$CX$500,COLUMNS($B73:H73)+1,FALSE)),"",VLOOKUP($C73&amp;$D73&amp;$G73,Setup!$D$2:$CX$500,COLUMNS($B73:H73)+1,FALSE))</f>
        <v/>
      </c>
      <c r="Q73" t="str">
        <f>IF(ISBLANK(VLOOKUP($C73&amp;$D73&amp;$G73,Setup!$D$2:$CX$500,COLUMNS($B73:I73)+1,FALSE)),"",VLOOKUP($C73&amp;$D73&amp;$G73,Setup!$D$2:$CX$500,COLUMNS($B73:I73)+1,FALSE))</f>
        <v/>
      </c>
    </row>
    <row r="74" spans="1:17" x14ac:dyDescent="0.25">
      <c r="A74" t="s">
        <v>1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IF(ISBLANK(VLOOKUP($C74&amp;$D74&amp;$G74,Setup!$D$2:$CX$500,COLUMNS($B74:B74)+1,FALSE)),"",VLOOKUP($C74&amp;$D74&amp;$G74,Setup!$D$2:$CX$500,COLUMNS($B74:B74)+1,FALSE))</f>
        <v>您的紅利點數公佈欄</v>
      </c>
      <c r="K74" t="str">
        <f>IF(ISBLANK(VLOOKUP($C74&amp;$D74&amp;$G74,Setup!$D$2:$CX$500,COLUMNS($B74:C74)+1,FALSE)),"",VLOOKUP($C74&amp;$D74&amp;$G74,Setup!$D$2:$CX$500,COLUMNS($B74:C74)+1,FALSE))</f>
        <v>您的紅利點數 公佈欄</v>
      </c>
      <c r="L74" t="str">
        <f>IF(ISBLANK(VLOOKUP($C74&amp;$D74&amp;$G74,Setup!$D$2:$CX$500,COLUMNS($B74:D74)+1,FALSE)),"",VLOOKUP($C74&amp;$D74&amp;$G74,Setup!$D$2:$CX$500,COLUMNS($B74:D74)+1,FALSE))</f>
        <v>您的兌換紀錄</v>
      </c>
      <c r="M74" t="str">
        <f>IF(ISBLANK(VLOOKUP($C74&amp;$D74&amp;$G74,Setup!$D$2:$CX$500,COLUMNS($B74:E74)+1,FALSE)),"",VLOOKUP($C74&amp;$D74&amp;$G74,Setup!$D$2:$CX$500,COLUMNS($B74:E74)+1,FALSE))</f>
        <v>您的兌換記錄</v>
      </c>
      <c r="N74" t="str">
        <f>IF(ISBLANK(VLOOKUP($C74&amp;$D74&amp;$G74,Setup!$D$2:$CX$500,COLUMNS($B74:F74)+1,FALSE)),"",VLOOKUP($C74&amp;$D74&amp;$G74,Setup!$D$2:$CX$500,COLUMNS($B74:F74)+1,FALSE))</f>
        <v>您的常用設定</v>
      </c>
      <c r="O74" t="str">
        <f>IF(ISBLANK(VLOOKUP($C74&amp;$D74&amp;$G74,Setup!$D$2:$CX$500,COLUMNS($B74:G74)+1,FALSE)),"",VLOOKUP($C74&amp;$D74&amp;$G74,Setup!$D$2:$CX$500,COLUMNS($B74:G74)+1,FALSE))</f>
        <v>您的常用設定</v>
      </c>
      <c r="P74" t="str">
        <f>IF(ISBLANK(VLOOKUP($C74&amp;$D74&amp;$G74,Setup!$D$2:$CX$500,COLUMNS($B74:H74)+1,FALSE)),"",VLOOKUP($C74&amp;$D74&amp;$G74,Setup!$D$2:$CX$500,COLUMNS($B74:H74)+1,FALSE))</f>
        <v/>
      </c>
      <c r="Q74" t="str">
        <f>IF(ISBLANK(VLOOKUP($C74&amp;$D74&amp;$G74,Setup!$D$2:$CX$500,COLUMNS($B74:I74)+1,FALSE)),"",VLOOKUP($C74&amp;$D74&amp;$G74,Setup!$D$2:$CX$500,COLUMNS($B74:I74)+1,FALSE))</f>
        <v/>
      </c>
    </row>
    <row r="75" spans="1:17" x14ac:dyDescent="0.25">
      <c r="A75" t="s">
        <v>1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IF(ISBLANK(VLOOKUP($C75&amp;$D75&amp;$G75,Setup!$D$2:$CX$500,COLUMNS($B75:B75)+1,FALSE)),"",VLOOKUP($C75&amp;$D75&amp;$G75,Setup!$D$2:$CX$500,COLUMNS($B75:B75)+1,FALSE))</f>
        <v>您的紅利點數公佈欄</v>
      </c>
      <c r="K75" t="str">
        <f>IF(ISBLANK(VLOOKUP($C75&amp;$D75&amp;$G75,Setup!$D$2:$CX$500,COLUMNS($B75:C75)+1,FALSE)),"",VLOOKUP($C75&amp;$D75&amp;$G75,Setup!$D$2:$CX$500,COLUMNS($B75:C75)+1,FALSE))</f>
        <v>您的紅利點數 公佈欄</v>
      </c>
      <c r="L75" t="str">
        <f>IF(ISBLANK(VLOOKUP($C75&amp;$D75&amp;$G75,Setup!$D$2:$CX$500,COLUMNS($B75:D75)+1,FALSE)),"",VLOOKUP($C75&amp;$D75&amp;$G75,Setup!$D$2:$CX$500,COLUMNS($B75:D75)+1,FALSE))</f>
        <v>您的兌換紀錄</v>
      </c>
      <c r="M75" t="str">
        <f>IF(ISBLANK(VLOOKUP($C75&amp;$D75&amp;$G75,Setup!$D$2:$CX$500,COLUMNS($B75:E75)+1,FALSE)),"",VLOOKUP($C75&amp;$D75&amp;$G75,Setup!$D$2:$CX$500,COLUMNS($B75:E75)+1,FALSE))</f>
        <v>您的兌換記錄</v>
      </c>
      <c r="N75" t="str">
        <f>IF(ISBLANK(VLOOKUP($C75&amp;$D75&amp;$G75,Setup!$D$2:$CX$500,COLUMNS($B75:F75)+1,FALSE)),"",VLOOKUP($C75&amp;$D75&amp;$G75,Setup!$D$2:$CX$500,COLUMNS($B75:F75)+1,FALSE))</f>
        <v>您的常用設定</v>
      </c>
      <c r="O75" t="str">
        <f>IF(ISBLANK(VLOOKUP($C75&amp;$D75&amp;$G75,Setup!$D$2:$CX$500,COLUMNS($B75:G75)+1,FALSE)),"",VLOOKUP($C75&amp;$D75&amp;$G75,Setup!$D$2:$CX$500,COLUMNS($B75:G75)+1,FALSE))</f>
        <v>您的常用設定</v>
      </c>
      <c r="P75" t="str">
        <f>IF(ISBLANK(VLOOKUP($C75&amp;$D75&amp;$G75,Setup!$D$2:$CX$500,COLUMNS($B75:H75)+1,FALSE)),"",VLOOKUP($C75&amp;$D75&amp;$G75,Setup!$D$2:$CX$500,COLUMNS($B75:H75)+1,FALSE))</f>
        <v/>
      </c>
      <c r="Q75" t="str">
        <f>IF(ISBLANK(VLOOKUP($C75&amp;$D75&amp;$G75,Setup!$D$2:$CX$500,COLUMNS($B75:I75)+1,FALSE)),"",VLOOKUP($C75&amp;$D75&amp;$G75,Setup!$D$2:$CX$500,COLUMNS($B75:I75)+1,FALSE))</f>
        <v/>
      </c>
    </row>
    <row r="76" spans="1:17" x14ac:dyDescent="0.25">
      <c r="A76" t="s">
        <v>1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IF(ISBLANK(VLOOKUP($C76&amp;$D76&amp;$G76,Setup!$D$2:$CX$500,COLUMNS($B76:B76)+1,FALSE)),"",VLOOKUP($C76&amp;$D76&amp;$G76,Setup!$D$2:$CX$500,COLUMNS($B76:B76)+1,FALSE))</f>
        <v>您的紅利點數公佈欄</v>
      </c>
      <c r="K76" t="str">
        <f>IF(ISBLANK(VLOOKUP($C76&amp;$D76&amp;$G76,Setup!$D$2:$CX$500,COLUMNS($B76:C76)+1,FALSE)),"",VLOOKUP($C76&amp;$D76&amp;$G76,Setup!$D$2:$CX$500,COLUMNS($B76:C76)+1,FALSE))</f>
        <v>您的紅利點數 公佈欄</v>
      </c>
      <c r="L76" t="str">
        <f>IF(ISBLANK(VLOOKUP($C76&amp;$D76&amp;$G76,Setup!$D$2:$CX$500,COLUMNS($B76:D76)+1,FALSE)),"",VLOOKUP($C76&amp;$D76&amp;$G76,Setup!$D$2:$CX$500,COLUMNS($B76:D76)+1,FALSE))</f>
        <v>您的兌換紀錄</v>
      </c>
      <c r="M76" t="str">
        <f>IF(ISBLANK(VLOOKUP($C76&amp;$D76&amp;$G76,Setup!$D$2:$CX$500,COLUMNS($B76:E76)+1,FALSE)),"",VLOOKUP($C76&amp;$D76&amp;$G76,Setup!$D$2:$CX$500,COLUMNS($B76:E76)+1,FALSE))</f>
        <v>您的兌換記錄</v>
      </c>
      <c r="N76" t="str">
        <f>IF(ISBLANK(VLOOKUP($C76&amp;$D76&amp;$G76,Setup!$D$2:$CX$500,COLUMNS($B76:F76)+1,FALSE)),"",VLOOKUP($C76&amp;$D76&amp;$G76,Setup!$D$2:$CX$500,COLUMNS($B76:F76)+1,FALSE))</f>
        <v>您的常用設定</v>
      </c>
      <c r="O76" t="str">
        <f>IF(ISBLANK(VLOOKUP($C76&amp;$D76&amp;$G76,Setup!$D$2:$CX$500,COLUMNS($B76:G76)+1,FALSE)),"",VLOOKUP($C76&amp;$D76&amp;$G76,Setup!$D$2:$CX$500,COLUMNS($B76:G76)+1,FALSE))</f>
        <v>您的常用設定</v>
      </c>
      <c r="P76" t="str">
        <f>IF(ISBLANK(VLOOKUP($C76&amp;$D76&amp;$G76,Setup!$D$2:$CX$500,COLUMNS($B76:H76)+1,FALSE)),"",VLOOKUP($C76&amp;$D76&amp;$G76,Setup!$D$2:$CX$500,COLUMNS($B76:H76)+1,FALSE))</f>
        <v/>
      </c>
      <c r="Q76" t="str">
        <f>IF(ISBLANK(VLOOKUP($C76&amp;$D76&amp;$G76,Setup!$D$2:$CX$500,COLUMNS($B76:I76)+1,FALSE)),"",VLOOKUP($C76&amp;$D76&amp;$G76,Setup!$D$2:$CX$500,COLUMNS($B76:I76)+1,FALSE))</f>
        <v/>
      </c>
    </row>
    <row r="77" spans="1:17" x14ac:dyDescent="0.25">
      <c r="A77" t="s">
        <v>1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IF(ISBLANK(VLOOKUP($C77&amp;$D77&amp;$G77,Setup!$D$2:$CX$500,COLUMNS($B77:B77)+1,FALSE)),"",VLOOKUP($C77&amp;$D77&amp;$G77,Setup!$D$2:$CX$500,COLUMNS($B77:B77)+1,FALSE))</f>
        <v>您的紅利點數公佈欄</v>
      </c>
      <c r="K77" t="str">
        <f>IF(ISBLANK(VLOOKUP($C77&amp;$D77&amp;$G77,Setup!$D$2:$CX$500,COLUMNS($B77:C77)+1,FALSE)),"",VLOOKUP($C77&amp;$D77&amp;$G77,Setup!$D$2:$CX$500,COLUMNS($B77:C77)+1,FALSE))</f>
        <v>您的紅利點數 公佈欄</v>
      </c>
      <c r="L77" t="str">
        <f>IF(ISBLANK(VLOOKUP($C77&amp;$D77&amp;$G77,Setup!$D$2:$CX$500,COLUMNS($B77:D77)+1,FALSE)),"",VLOOKUP($C77&amp;$D77&amp;$G77,Setup!$D$2:$CX$500,COLUMNS($B77:D77)+1,FALSE))</f>
        <v>您的兌換紀錄</v>
      </c>
      <c r="M77" t="str">
        <f>IF(ISBLANK(VLOOKUP($C77&amp;$D77&amp;$G77,Setup!$D$2:$CX$500,COLUMNS($B77:E77)+1,FALSE)),"",VLOOKUP($C77&amp;$D77&amp;$G77,Setup!$D$2:$CX$500,COLUMNS($B77:E77)+1,FALSE))</f>
        <v>您的兌換記錄</v>
      </c>
      <c r="N77" t="str">
        <f>IF(ISBLANK(VLOOKUP($C77&amp;$D77&amp;$G77,Setup!$D$2:$CX$500,COLUMNS($B77:F77)+1,FALSE)),"",VLOOKUP($C77&amp;$D77&amp;$G77,Setup!$D$2:$CX$500,COLUMNS($B77:F77)+1,FALSE))</f>
        <v>您的常用設定</v>
      </c>
      <c r="O77" t="str">
        <f>IF(ISBLANK(VLOOKUP($C77&amp;$D77&amp;$G77,Setup!$D$2:$CX$500,COLUMNS($B77:G77)+1,FALSE)),"",VLOOKUP($C77&amp;$D77&amp;$G77,Setup!$D$2:$CX$500,COLUMNS($B77:G77)+1,FALSE))</f>
        <v>您的常用設定</v>
      </c>
      <c r="P77" t="str">
        <f>IF(ISBLANK(VLOOKUP($C77&amp;$D77&amp;$G77,Setup!$D$2:$CX$500,COLUMNS($B77:H77)+1,FALSE)),"",VLOOKUP($C77&amp;$D77&amp;$G77,Setup!$D$2:$CX$500,COLUMNS($B77:H77)+1,FALSE))</f>
        <v/>
      </c>
      <c r="Q77" t="str">
        <f>IF(ISBLANK(VLOOKUP($C77&amp;$D77&amp;$G77,Setup!$D$2:$CX$500,COLUMNS($B77:I77)+1,FALSE)),"",VLOOKUP($C77&amp;$D77&amp;$G77,Setup!$D$2:$CX$500,COLUMNS($B77:I77)+1,FALSE))</f>
        <v/>
      </c>
    </row>
    <row r="78" spans="1:17" x14ac:dyDescent="0.25">
      <c r="A78" t="s">
        <v>1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IF(ISBLANK(VLOOKUP($C78&amp;$D78&amp;$G78,Setup!$D$2:$CX$500,COLUMNS($B78:B78)+1,FALSE)),"",VLOOKUP($C78&amp;$D78&amp;$G78,Setup!$D$2:$CX$500,COLUMNS($B78:B78)+1,FALSE))</f>
        <v>My Points Summary</v>
      </c>
      <c r="K78" t="str">
        <f>IF(ISBLANK(VLOOKUP($C78&amp;$D78&amp;$G78,Setup!$D$2:$CX$500,COLUMNS($B78:C78)+1,FALSE)),"",VLOOKUP($C78&amp;$D78&amp;$G78,Setup!$D$2:$CX$500,COLUMNS($B78:C78)+1,FALSE))</f>
        <v>My Points Summary</v>
      </c>
      <c r="L78" t="str">
        <f>IF(ISBLANK(VLOOKUP($C78&amp;$D78&amp;$G78,Setup!$D$2:$CX$500,COLUMNS($B78:D78)+1,FALSE)),"",VLOOKUP($C78&amp;$D78&amp;$G78,Setup!$D$2:$CX$500,COLUMNS($B78:D78)+1,FALSE))</f>
        <v>My Order History</v>
      </c>
      <c r="M78" t="str">
        <f>IF(ISBLANK(VLOOKUP($C78&amp;$D78&amp;$G78,Setup!$D$2:$CX$500,COLUMNS($B78:E78)+1,FALSE)),"",VLOOKUP($C78&amp;$D78&amp;$G78,Setup!$D$2:$CX$500,COLUMNS($B78:E78)+1,FALSE))</f>
        <v>My Order History</v>
      </c>
      <c r="N78" t="str">
        <f>IF(ISBLANK(VLOOKUP($C78&amp;$D78&amp;$G78,Setup!$D$2:$CX$500,COLUMNS($B78:F78)+1,FALSE)),"",VLOOKUP($C78&amp;$D78&amp;$G78,Setup!$D$2:$CX$500,COLUMNS($B78:F78)+1,FALSE))</f>
        <v>My Profile</v>
      </c>
      <c r="O78" t="str">
        <f>IF(ISBLANK(VLOOKUP($C78&amp;$D78&amp;$G78,Setup!$D$2:$CX$500,COLUMNS($B78:G78)+1,FALSE)),"",VLOOKUP($C78&amp;$D78&amp;$G78,Setup!$D$2:$CX$500,COLUMNS($B78:G78)+1,FALSE))</f>
        <v>My Profile</v>
      </c>
      <c r="P78" t="str">
        <f>IF(ISBLANK(VLOOKUP($C78&amp;$D78&amp;$G78,Setup!$D$2:$CX$500,COLUMNS($B78:H78)+1,FALSE)),"",VLOOKUP($C78&amp;$D78&amp;$G78,Setup!$D$2:$CX$500,COLUMNS($B78:H78)+1,FALSE))</f>
        <v>My Shop with Points Accounts</v>
      </c>
      <c r="Q78" t="str">
        <f>IF(ISBLANK(VLOOKUP($C78&amp;$D78&amp;$G78,Setup!$D$2:$CX$500,COLUMNS($B78:I78)+1,FALSE)),"",VLOOKUP($C78&amp;$D78&amp;$G78,Setup!$D$2:$CX$500,COLUMNS($B78:I78)+1,FALSE))</f>
        <v>My Shop with Points Accounts</v>
      </c>
    </row>
    <row r="79" spans="1:17" x14ac:dyDescent="0.25">
      <c r="A79" t="s">
        <v>1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IF(ISBLANK(VLOOKUP($C79&amp;$D79&amp;$G79,Setup!$D$2:$CX$500,COLUMNS($B79:B79)+1,FALSE)),"",VLOOKUP($C79&amp;$D79&amp;$G79,Setup!$D$2:$CX$500,COLUMNS($B79:B79)+1,FALSE))</f>
        <v>My Points Summary</v>
      </c>
      <c r="K79" t="str">
        <f>IF(ISBLANK(VLOOKUP($C79&amp;$D79&amp;$G79,Setup!$D$2:$CX$500,COLUMNS($B79:C79)+1,FALSE)),"",VLOOKUP($C79&amp;$D79&amp;$G79,Setup!$D$2:$CX$500,COLUMNS($B79:C79)+1,FALSE))</f>
        <v>My Points Summary</v>
      </c>
      <c r="L79" t="str">
        <f>IF(ISBLANK(VLOOKUP($C79&amp;$D79&amp;$G79,Setup!$D$2:$CX$500,COLUMNS($B79:D79)+1,FALSE)),"",VLOOKUP($C79&amp;$D79&amp;$G79,Setup!$D$2:$CX$500,COLUMNS($B79:D79)+1,FALSE))</f>
        <v>My Order History</v>
      </c>
      <c r="M79" t="str">
        <f>IF(ISBLANK(VLOOKUP($C79&amp;$D79&amp;$G79,Setup!$D$2:$CX$500,COLUMNS($B79:E79)+1,FALSE)),"",VLOOKUP($C79&amp;$D79&amp;$G79,Setup!$D$2:$CX$500,COLUMNS($B79:E79)+1,FALSE))</f>
        <v>My Order History</v>
      </c>
      <c r="N79" t="str">
        <f>IF(ISBLANK(VLOOKUP($C79&amp;$D79&amp;$G79,Setup!$D$2:$CX$500,COLUMNS($B79:F79)+1,FALSE)),"",VLOOKUP($C79&amp;$D79&amp;$G79,Setup!$D$2:$CX$500,COLUMNS($B79:F79)+1,FALSE))</f>
        <v>My Profile</v>
      </c>
      <c r="O79" t="str">
        <f>IF(ISBLANK(VLOOKUP($C79&amp;$D79&amp;$G79,Setup!$D$2:$CX$500,COLUMNS($B79:G79)+1,FALSE)),"",VLOOKUP($C79&amp;$D79&amp;$G79,Setup!$D$2:$CX$500,COLUMNS($B79:G79)+1,FALSE))</f>
        <v>My Profile</v>
      </c>
      <c r="P79" t="str">
        <f>IF(ISBLANK(VLOOKUP($C79&amp;$D79&amp;$G79,Setup!$D$2:$CX$500,COLUMNS($B79:H79)+1,FALSE)),"",VLOOKUP($C79&amp;$D79&amp;$G79,Setup!$D$2:$CX$500,COLUMNS($B79:H79)+1,FALSE))</f>
        <v/>
      </c>
      <c r="Q79" t="str">
        <f>IF(ISBLANK(VLOOKUP($C79&amp;$D79&amp;$G79,Setup!$D$2:$CX$500,COLUMNS($B79:I79)+1,FALSE)),"",VLOOKUP($C79&amp;$D79&amp;$G79,Setup!$D$2:$CX$500,COLUMNS($B79:I79)+1,FALSE))</f>
        <v/>
      </c>
    </row>
    <row r="80" spans="1:17" x14ac:dyDescent="0.25">
      <c r="A80" t="s">
        <v>1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IF(ISBLANK(VLOOKUP($C80&amp;$D80&amp;$G80,Setup!$D$2:$CX$500,COLUMNS($B80:B80)+1,FALSE)),"",VLOOKUP($C80&amp;$D80&amp;$G80,Setup!$D$2:$CX$500,COLUMNS($B80:B80)+1,FALSE))</f>
        <v>My AirAsia Points Summary</v>
      </c>
      <c r="K80" t="str">
        <f>IF(ISBLANK(VLOOKUP($C80&amp;$D80&amp;$G80,Setup!$D$2:$CX$500,COLUMNS($B80:C80)+1,FALSE)),"",VLOOKUP($C80&amp;$D80&amp;$G80,Setup!$D$2:$CX$500,COLUMNS($B80:C80)+1,FALSE))</f>
        <v>My Points Summary</v>
      </c>
      <c r="L80" t="str">
        <f>IF(ISBLANK(VLOOKUP($C80&amp;$D80&amp;$G80,Setup!$D$2:$CX$500,COLUMNS($B80:D80)+1,FALSE)),"",VLOOKUP($C80&amp;$D80&amp;$G80,Setup!$D$2:$CX$500,COLUMNS($B80:D80)+1,FALSE))</f>
        <v>My Order History</v>
      </c>
      <c r="M80" t="str">
        <f>IF(ISBLANK(VLOOKUP($C80&amp;$D80&amp;$G80,Setup!$D$2:$CX$500,COLUMNS($B80:E80)+1,FALSE)),"",VLOOKUP($C80&amp;$D80&amp;$G80,Setup!$D$2:$CX$500,COLUMNS($B80:E80)+1,FALSE))</f>
        <v>My Order History</v>
      </c>
      <c r="N80" t="str">
        <f>IF(ISBLANK(VLOOKUP($C80&amp;$D80&amp;$G80,Setup!$D$2:$CX$500,COLUMNS($B80:F80)+1,FALSE)),"",VLOOKUP($C80&amp;$D80&amp;$G80,Setup!$D$2:$CX$500,COLUMNS($B80:F80)+1,FALSE))</f>
        <v>My Profile</v>
      </c>
      <c r="O80" t="str">
        <f>IF(ISBLANK(VLOOKUP($C80&amp;$D80&amp;$G80,Setup!$D$2:$CX$500,COLUMNS($B80:G80)+1,FALSE)),"",VLOOKUP($C80&amp;$D80&amp;$G80,Setup!$D$2:$CX$500,COLUMNS($B80:G80)+1,FALSE))</f>
        <v>My Profile</v>
      </c>
      <c r="P80" t="str">
        <f>IF(ISBLANK(VLOOKUP($C80&amp;$D80&amp;$G80,Setup!$D$2:$CX$500,COLUMNS($B80:H80)+1,FALSE)),"",VLOOKUP($C80&amp;$D80&amp;$G80,Setup!$D$2:$CX$500,COLUMNS($B80:H80)+1,FALSE))</f>
        <v/>
      </c>
      <c r="Q80" t="str">
        <f>IF(ISBLANK(VLOOKUP($C80&amp;$D80&amp;$G80,Setup!$D$2:$CX$500,COLUMNS($B80:I80)+1,FALSE)),"",VLOOKUP($C80&amp;$D80&amp;$G80,Setup!$D$2:$CX$500,COLUMNS($B80:I80)+1,FALSE))</f>
        <v/>
      </c>
    </row>
    <row r="81" spans="1:17" x14ac:dyDescent="0.25">
      <c r="A81" t="s">
        <v>1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IF(ISBLANK(VLOOKUP($C81&amp;$D81&amp;$G81,Setup!$D$2:$CX$500,COLUMNS($B81:B81)+1,FALSE)),"",VLOOKUP($C81&amp;$D81&amp;$G81,Setup!$D$2:$CX$500,COLUMNS($B81:B81)+1,FALSE))</f>
        <v>My Points Summary</v>
      </c>
      <c r="K81" t="str">
        <f>IF(ISBLANK(VLOOKUP($C81&amp;$D81&amp;$G81,Setup!$D$2:$CX$500,COLUMNS($B81:C81)+1,FALSE)),"",VLOOKUP($C81&amp;$D81&amp;$G81,Setup!$D$2:$CX$500,COLUMNS($B81:C81)+1,FALSE))</f>
        <v>My Points Summary</v>
      </c>
      <c r="L81" t="str">
        <f>IF(ISBLANK(VLOOKUP($C81&amp;$D81&amp;$G81,Setup!$D$2:$CX$500,COLUMNS($B81:D81)+1,FALSE)),"",VLOOKUP($C81&amp;$D81&amp;$G81,Setup!$D$2:$CX$500,COLUMNS($B81:D81)+1,FALSE))</f>
        <v>My Order History</v>
      </c>
      <c r="M81" t="str">
        <f>IF(ISBLANK(VLOOKUP($C81&amp;$D81&amp;$G81,Setup!$D$2:$CX$500,COLUMNS($B81:E81)+1,FALSE)),"",VLOOKUP($C81&amp;$D81&amp;$G81,Setup!$D$2:$CX$500,COLUMNS($B81:E81)+1,FALSE))</f>
        <v>My Order History</v>
      </c>
      <c r="N81" t="str">
        <f>IF(ISBLANK(VLOOKUP($C81&amp;$D81&amp;$G81,Setup!$D$2:$CX$500,COLUMNS($B81:F81)+1,FALSE)),"",VLOOKUP($C81&amp;$D81&amp;$G81,Setup!$D$2:$CX$500,COLUMNS($B81:F81)+1,FALSE))</f>
        <v>My Profile</v>
      </c>
      <c r="O81" t="str">
        <f>IF(ISBLANK(VLOOKUP($C81&amp;$D81&amp;$G81,Setup!$D$2:$CX$500,COLUMNS($B81:G81)+1,FALSE)),"",VLOOKUP($C81&amp;$D81&amp;$G81,Setup!$D$2:$CX$500,COLUMNS($B81:G81)+1,FALSE))</f>
        <v>My Profile</v>
      </c>
      <c r="P81" t="str">
        <f>IF(ISBLANK(VLOOKUP($C81&amp;$D81&amp;$G81,Setup!$D$2:$CX$500,COLUMNS($B81:H81)+1,FALSE)),"",VLOOKUP($C81&amp;$D81&amp;$G81,Setup!$D$2:$CX$500,COLUMNS($B81:H81)+1,FALSE))</f>
        <v>My Shop with Points Accounts</v>
      </c>
      <c r="Q81" t="str">
        <f>IF(ISBLANK(VLOOKUP($C81&amp;$D81&amp;$G81,Setup!$D$2:$CX$500,COLUMNS($B81:I81)+1,FALSE)),"",VLOOKUP($C81&amp;$D81&amp;$G81,Setup!$D$2:$CX$500,COLUMNS($B81:I81)+1,FALSE))</f>
        <v>My Shop with Points Accounts</v>
      </c>
    </row>
    <row r="82" spans="1:17" x14ac:dyDescent="0.25">
      <c r="A82" t="s">
        <v>1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IF(ISBLANK(VLOOKUP($C82&amp;$D82&amp;$G82,Setup!$D$2:$CX$500,COLUMNS($B82:B82)+1,FALSE)),"",VLOOKUP($C82&amp;$D82&amp;$G82,Setup!$D$2:$CX$500,COLUMNS($B82:B82)+1,FALSE))</f>
        <v>#N/A</v>
      </c>
      <c r="K82" t="e">
        <f>IF(ISBLANK(VLOOKUP($C82&amp;$D82&amp;$G82,Setup!$D$2:$CX$500,COLUMNS($B82:C82)+1,FALSE)),"",VLOOKUP($C82&amp;$D82&amp;$G82,Setup!$D$2:$CX$500,COLUMNS($B82:C82)+1,FALSE))</f>
        <v>#N/A</v>
      </c>
      <c r="L82" t="e">
        <f>IF(ISBLANK(VLOOKUP($C82&amp;$D82&amp;$G82,Setup!$D$2:$CX$500,COLUMNS($B82:D82)+1,FALSE)),"",VLOOKUP($C82&amp;$D82&amp;$G82,Setup!$D$2:$CX$500,COLUMNS($B82:D82)+1,FALSE))</f>
        <v>#N/A</v>
      </c>
      <c r="M82" t="e">
        <f>IF(ISBLANK(VLOOKUP($C82&amp;$D82&amp;$G82,Setup!$D$2:$CX$500,COLUMNS($B82:E82)+1,FALSE)),"",VLOOKUP($C82&amp;$D82&amp;$G82,Setup!$D$2:$CX$500,COLUMNS($B82:E82)+1,FALSE))</f>
        <v>#N/A</v>
      </c>
      <c r="N82" t="e">
        <f>IF(ISBLANK(VLOOKUP($C82&amp;$D82&amp;$G82,Setup!$D$2:$CX$500,COLUMNS($B82:F82)+1,FALSE)),"",VLOOKUP($C82&amp;$D82&amp;$G82,Setup!$D$2:$CX$500,COLUMNS($B82:F82)+1,FALSE))</f>
        <v>#N/A</v>
      </c>
      <c r="O82" t="e">
        <f>IF(ISBLANK(VLOOKUP($C82&amp;$D82&amp;$G82,Setup!$D$2:$CX$500,COLUMNS($B82:G82)+1,FALSE)),"",VLOOKUP($C82&amp;$D82&amp;$G82,Setup!$D$2:$CX$500,COLUMNS($B82:G82)+1,FALSE))</f>
        <v>#N/A</v>
      </c>
      <c r="P82" t="e">
        <f>IF(ISBLANK(VLOOKUP($C82&amp;$D82&amp;$G82,Setup!$D$2:$CX$500,COLUMNS($B82:H82)+1,FALSE)),"",VLOOKUP($C82&amp;$D82&amp;$G82,Setup!$D$2:$CX$500,COLUMNS($B82:H82)+1,FALSE))</f>
        <v>#N/A</v>
      </c>
      <c r="Q82" t="e">
        <f>IF(ISBLANK(VLOOKUP($C82&amp;$D82&amp;$G82,Setup!$D$2:$CX$500,COLUMNS($B82:I82)+1,FALSE)),"",VLOOKUP($C82&amp;$D82&amp;$G82,Setup!$D$2:$CX$500,COLUMNS($B82:I82)+1,FALSE))</f>
        <v>#N/A</v>
      </c>
    </row>
    <row r="83" spans="1:17" x14ac:dyDescent="0.25">
      <c r="A83" t="s">
        <v>1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IF(ISBLANK(VLOOKUP($C83&amp;$D83&amp;$G83,Setup!$D$2:$CX$500,COLUMNS($B83:B83)+1,FALSE)),"",VLOOKUP($C83&amp;$D83&amp;$G83,Setup!$D$2:$CX$500,COLUMNS($B83:B83)+1,FALSE))</f>
        <v>My Points Summary</v>
      </c>
      <c r="K83" t="str">
        <f>IF(ISBLANK(VLOOKUP($C83&amp;$D83&amp;$G83,Setup!$D$2:$CX$500,COLUMNS($B83:C83)+1,FALSE)),"",VLOOKUP($C83&amp;$D83&amp;$G83,Setup!$D$2:$CX$500,COLUMNS($B83:C83)+1,FALSE))</f>
        <v>My Points Summary</v>
      </c>
      <c r="L83" t="str">
        <f>IF(ISBLANK(VLOOKUP($C83&amp;$D83&amp;$G83,Setup!$D$2:$CX$500,COLUMNS($B83:D83)+1,FALSE)),"",VLOOKUP($C83&amp;$D83&amp;$G83,Setup!$D$2:$CX$500,COLUMNS($B83:D83)+1,FALSE))</f>
        <v>My Order History</v>
      </c>
      <c r="M83" t="str">
        <f>IF(ISBLANK(VLOOKUP($C83&amp;$D83&amp;$G83,Setup!$D$2:$CX$500,COLUMNS($B83:E83)+1,FALSE)),"",VLOOKUP($C83&amp;$D83&amp;$G83,Setup!$D$2:$CX$500,COLUMNS($B83:E83)+1,FALSE))</f>
        <v>My Order History</v>
      </c>
      <c r="N83" t="str">
        <f>IF(ISBLANK(VLOOKUP($C83&amp;$D83&amp;$G83,Setup!$D$2:$CX$500,COLUMNS($B83:F83)+1,FALSE)),"",VLOOKUP($C83&amp;$D83&amp;$G83,Setup!$D$2:$CX$500,COLUMNS($B83:F83)+1,FALSE))</f>
        <v>My Profile</v>
      </c>
      <c r="O83" t="str">
        <f>IF(ISBLANK(VLOOKUP($C83&amp;$D83&amp;$G83,Setup!$D$2:$CX$500,COLUMNS($B83:G83)+1,FALSE)),"",VLOOKUP($C83&amp;$D83&amp;$G83,Setup!$D$2:$CX$500,COLUMNS($B83:G83)+1,FALSE))</f>
        <v>My Profile</v>
      </c>
      <c r="P83" t="str">
        <f>IF(ISBLANK(VLOOKUP($C83&amp;$D83&amp;$G83,Setup!$D$2:$CX$500,COLUMNS($B83:H83)+1,FALSE)),"",VLOOKUP($C83&amp;$D83&amp;$G83,Setup!$D$2:$CX$500,COLUMNS($B83:H83)+1,FALSE))</f>
        <v>My Shop with Points Accounts</v>
      </c>
      <c r="Q83" t="str">
        <f>IF(ISBLANK(VLOOKUP($C83&amp;$D83&amp;$G83,Setup!$D$2:$CX$500,COLUMNS($B83:I83)+1,FALSE)),"",VLOOKUP($C83&amp;$D83&amp;$G83,Setup!$D$2:$CX$500,COLUMNS($B83:I83)+1,FALSE))</f>
        <v>My Shop with Points Accounts</v>
      </c>
    </row>
    <row r="84" spans="1:17" x14ac:dyDescent="0.25">
      <c r="A84" t="s">
        <v>1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IF(ISBLANK(VLOOKUP($C84&amp;$D84&amp;$G84,Setup!$D$2:$CX$500,COLUMNS($B84:B84)+1,FALSE)),"",VLOOKUP($C84&amp;$D84&amp;$G84,Setup!$D$2:$CX$500,COLUMNS($B84:B84)+1,FALSE))</f>
        <v>My Points Summary</v>
      </c>
      <c r="K84" t="str">
        <f>IF(ISBLANK(VLOOKUP($C84&amp;$D84&amp;$G84,Setup!$D$2:$CX$500,COLUMNS($B84:C84)+1,FALSE)),"",VLOOKUP($C84&amp;$D84&amp;$G84,Setup!$D$2:$CX$500,COLUMNS($B84:C84)+1,FALSE))</f>
        <v>My Points Summary</v>
      </c>
      <c r="L84" t="str">
        <f>IF(ISBLANK(VLOOKUP($C84&amp;$D84&amp;$G84,Setup!$D$2:$CX$500,COLUMNS($B84:D84)+1,FALSE)),"",VLOOKUP($C84&amp;$D84&amp;$G84,Setup!$D$2:$CX$500,COLUMNS($B84:D84)+1,FALSE))</f>
        <v>My Order History</v>
      </c>
      <c r="M84" t="str">
        <f>IF(ISBLANK(VLOOKUP($C84&amp;$D84&amp;$G84,Setup!$D$2:$CX$500,COLUMNS($B84:E84)+1,FALSE)),"",VLOOKUP($C84&amp;$D84&amp;$G84,Setup!$D$2:$CX$500,COLUMNS($B84:E84)+1,FALSE))</f>
        <v>My Order History</v>
      </c>
      <c r="N84" t="str">
        <f>IF(ISBLANK(VLOOKUP($C84&amp;$D84&amp;$G84,Setup!$D$2:$CX$500,COLUMNS($B84:F84)+1,FALSE)),"",VLOOKUP($C84&amp;$D84&amp;$G84,Setup!$D$2:$CX$500,COLUMNS($B84:F84)+1,FALSE))</f>
        <v>My Profile</v>
      </c>
      <c r="O84" t="str">
        <f>IF(ISBLANK(VLOOKUP($C84&amp;$D84&amp;$G84,Setup!$D$2:$CX$500,COLUMNS($B84:G84)+1,FALSE)),"",VLOOKUP($C84&amp;$D84&amp;$G84,Setup!$D$2:$CX$500,COLUMNS($B84:G84)+1,FALSE))</f>
        <v>My Profile</v>
      </c>
      <c r="P84" t="str">
        <f>IF(ISBLANK(VLOOKUP($C84&amp;$D84&amp;$G84,Setup!$D$2:$CX$500,COLUMNS($B84:H84)+1,FALSE)),"",VLOOKUP($C84&amp;$D84&amp;$G84,Setup!$D$2:$CX$500,COLUMNS($B84:H84)+1,FALSE))</f>
        <v>My Shop with Points Accounts</v>
      </c>
      <c r="Q84" t="str">
        <f>IF(ISBLANK(VLOOKUP($C84&amp;$D84&amp;$G84,Setup!$D$2:$CX$500,COLUMNS($B84:I84)+1,FALSE)),"",VLOOKUP($C84&amp;$D84&amp;$G84,Setup!$D$2:$CX$500,COLUMNS($B84:I84)+1,FALSE))</f>
        <v>My Shop with Points Accounts</v>
      </c>
    </row>
    <row r="85" spans="1:17" x14ac:dyDescent="0.25">
      <c r="A85" t="s">
        <v>1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IF(ISBLANK(VLOOKUP($C85&amp;$D85&amp;$G85,Setup!$D$2:$CX$500,COLUMNS($B85:B85)+1,FALSE)),"",VLOOKUP($C85&amp;$D85&amp;$G85,Setup!$D$2:$CX$500,COLUMNS($B85:B85)+1,FALSE))</f>
        <v>My Premier Miles Summary</v>
      </c>
      <c r="K85" t="str">
        <f>IF(ISBLANK(VLOOKUP($C85&amp;$D85&amp;$G85,Setup!$D$2:$CX$500,COLUMNS($B85:C85)+1,FALSE)),"",VLOOKUP($C85&amp;$D85&amp;$G85,Setup!$D$2:$CX$500,COLUMNS($B85:C85)+1,FALSE))</f>
        <v>My Miles Summary</v>
      </c>
      <c r="L85" t="str">
        <f>IF(ISBLANK(VLOOKUP($C85&amp;$D85&amp;$G85,Setup!$D$2:$CX$500,COLUMNS($B85:D85)+1,FALSE)),"",VLOOKUP($C85&amp;$D85&amp;$G85,Setup!$D$2:$CX$500,COLUMNS($B85:D85)+1,FALSE))</f>
        <v>My Order History</v>
      </c>
      <c r="M85" t="str">
        <f>IF(ISBLANK(VLOOKUP($C85&amp;$D85&amp;$G85,Setup!$D$2:$CX$500,COLUMNS($B85:E85)+1,FALSE)),"",VLOOKUP($C85&amp;$D85&amp;$G85,Setup!$D$2:$CX$500,COLUMNS($B85:E85)+1,FALSE))</f>
        <v>My Order History</v>
      </c>
      <c r="N85" t="str">
        <f>IF(ISBLANK(VLOOKUP($C85&amp;$D85&amp;$G85,Setup!$D$2:$CX$500,COLUMNS($B85:F85)+1,FALSE)),"",VLOOKUP($C85&amp;$D85&amp;$G85,Setup!$D$2:$CX$500,COLUMNS($B85:F85)+1,FALSE))</f>
        <v>My Profile</v>
      </c>
      <c r="O85" t="str">
        <f>IF(ISBLANK(VLOOKUP($C85&amp;$D85&amp;$G85,Setup!$D$2:$CX$500,COLUMNS($B85:G85)+1,FALSE)),"",VLOOKUP($C85&amp;$D85&amp;$G85,Setup!$D$2:$CX$500,COLUMNS($B85:G85)+1,FALSE))</f>
        <v>My Profile</v>
      </c>
      <c r="P85" t="str">
        <f>IF(ISBLANK(VLOOKUP($C85&amp;$D85&amp;$G85,Setup!$D$2:$CX$500,COLUMNS($B85:H85)+1,FALSE)),"",VLOOKUP($C85&amp;$D85&amp;$G85,Setup!$D$2:$CX$500,COLUMNS($B85:H85)+1,FALSE))</f>
        <v>My Shop with Points Accounts</v>
      </c>
      <c r="Q85" t="str">
        <f>IF(ISBLANK(VLOOKUP($C85&amp;$D85&amp;$G85,Setup!$D$2:$CX$500,COLUMNS($B85:I85)+1,FALSE)),"",VLOOKUP($C85&amp;$D85&amp;$G85,Setup!$D$2:$CX$500,COLUMNS($B85:I85)+1,FALSE))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B1" workbookViewId="0">
      <selection activeCell="K12" sqref="K12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0" width="25.85546875" bestFit="1" customWidth="1"/>
    <col min="11" max="11" width="22.42578125" bestFit="1" customWidth="1"/>
    <col min="12" max="13" width="14.85546875" bestFit="1" customWidth="1"/>
    <col min="14" max="14" width="28" bestFit="1" customWidth="1"/>
    <col min="15" max="15" width="10.28515625" bestFit="1" customWidth="1"/>
  </cols>
  <sheetData>
    <row r="1" spans="1:11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6" t="s">
        <v>254</v>
      </c>
      <c r="K1" t="s">
        <v>781</v>
      </c>
    </row>
    <row r="2" spans="1:11" x14ac:dyDescent="0.25">
      <c r="A2" t="s">
        <v>775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">
        <v>777</v>
      </c>
      <c r="K2" s="1" t="s">
        <v>778</v>
      </c>
    </row>
    <row r="3" spans="1:11" x14ac:dyDescent="0.25">
      <c r="A3" t="s">
        <v>775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IF(ISBLANK(VLOOKUP($C3&amp;$D3&amp;$G3,Setup!$D$2:$CX$500,COLUMNS($B3:B3)+1,FALSE)),"",VLOOKUP($C3&amp;$D3&amp;$G3,Setup!$D$2:$CX$500,COLUMNS($B3:B3)+1,FALSE))</f>
        <v>My Miles Summary</v>
      </c>
      <c r="K3" t="str">
        <f>IF(ISBLANK(VLOOKUP($C3&amp;$D3&amp;$G3,Setup!$D$2:$CX$500,COLUMNS($B3:C3)+1,FALSE)),"",VLOOKUP($C3&amp;$D3&amp;$G3,Setup!$D$2:$CX$500,COLUMNS($B3:C3)+1,FALSE))</f>
        <v>My Miles Summary</v>
      </c>
    </row>
    <row r="4" spans="1:11" x14ac:dyDescent="0.25">
      <c r="A4" t="s">
        <v>775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IF(ISBLANK(VLOOKUP($C4&amp;$D4&amp;$G4,Setup!$D$2:$CX$500,COLUMNS($B4:B4)+1,FALSE)),"",VLOOKUP($C4&amp;$D4&amp;$G4,Setup!$D$2:$CX$500,COLUMNS($B4:B4)+1,FALSE))</f>
        <v>My Points Summary</v>
      </c>
      <c r="K4" t="str">
        <f>IF(ISBLANK(VLOOKUP($C4&amp;$D4&amp;$G4,Setup!$D$2:$CX$500,COLUMNS($B4:C4)+1,FALSE)),"",VLOOKUP($C4&amp;$D4&amp;$G4,Setup!$D$2:$CX$500,COLUMNS($B4:C4)+1,FALSE))</f>
        <v>My Points Summary</v>
      </c>
    </row>
    <row r="5" spans="1:11" x14ac:dyDescent="0.25">
      <c r="A5" t="s">
        <v>775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IF(ISBLANK(VLOOKUP($C5&amp;$D5&amp;$G5,Setup!$D$2:$CX$500,COLUMNS($B5:B5)+1,FALSE)),"",VLOOKUP($C5&amp;$D5&amp;$G5,Setup!$D$2:$CX$500,COLUMNS($B5:B5)+1,FALSE))</f>
        <v>My Points Summary</v>
      </c>
      <c r="K5" t="str">
        <f>IF(ISBLANK(VLOOKUP($C5&amp;$D5&amp;$G5,Setup!$D$2:$CX$500,COLUMNS($B5:C5)+1,FALSE)),"",VLOOKUP($C5&amp;$D5&amp;$G5,Setup!$D$2:$CX$500,COLUMNS($B5:C5)+1,FALSE))</f>
        <v>My Points Summary</v>
      </c>
    </row>
    <row r="6" spans="1:11" x14ac:dyDescent="0.25">
      <c r="A6" t="s">
        <v>775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IF(ISBLANK(VLOOKUP($C6&amp;$D6&amp;$G6,Setup!$D$2:$CX$500,COLUMNS($B6:B6)+1,FALSE)),"",VLOOKUP($C6&amp;$D6&amp;$G6,Setup!$D$2:$CX$500,COLUMNS($B6:B6)+1,FALSE))</f>
        <v>My Points Summary</v>
      </c>
      <c r="K6" t="str">
        <f>IF(ISBLANK(VLOOKUP($C6&amp;$D6&amp;$G6,Setup!$D$2:$CX$500,COLUMNS($B6:C6)+1,FALSE)),"",VLOOKUP($C6&amp;$D6&amp;$G6,Setup!$D$2:$CX$500,COLUMNS($B6:C6)+1,FALSE))</f>
        <v>My Points Summary</v>
      </c>
    </row>
    <row r="7" spans="1:11" x14ac:dyDescent="0.25">
      <c r="A7" t="s">
        <v>775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IF(ISBLANK(VLOOKUP($C7&amp;$D7&amp;$G7,Setup!$D$2:$CX$500,COLUMNS($B7:B7)+1,FALSE)),"",VLOOKUP($C7&amp;$D7&amp;$G7,Setup!$D$2:$CX$500,COLUMNS($B7:B7)+1,FALSE))</f>
        <v>My Points Summary</v>
      </c>
      <c r="K7" t="str">
        <f>IF(ISBLANK(VLOOKUP($C7&amp;$D7&amp;$G7,Setup!$D$2:$CX$500,COLUMNS($B7:C7)+1,FALSE)),"",VLOOKUP($C7&amp;$D7&amp;$G7,Setup!$D$2:$CX$500,COLUMNS($B7:C7)+1,FALSE))</f>
        <v>My Points Summary</v>
      </c>
    </row>
    <row r="8" spans="1:11" x14ac:dyDescent="0.25">
      <c r="A8" t="s">
        <v>775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IF(ISBLANK(VLOOKUP($C8&amp;$D8&amp;$G8,Setup!$D$2:$CX$500,COLUMNS($B8:B8)+1,FALSE)),"",VLOOKUP($C8&amp;$D8&amp;$G8,Setup!$D$2:$CX$500,COLUMNS($B8:B8)+1,FALSE))</f>
        <v>My Miles Summary</v>
      </c>
      <c r="K8" t="str">
        <f>IF(ISBLANK(VLOOKUP($C8&amp;$D8&amp;$G8,Setup!$D$2:$CX$500,COLUMNS($B8:C8)+1,FALSE)),"",VLOOKUP($C8&amp;$D8&amp;$G8,Setup!$D$2:$CX$500,COLUMNS($B8:C8)+1,FALSE))</f>
        <v>My Miles Summary</v>
      </c>
    </row>
    <row r="9" spans="1:11" x14ac:dyDescent="0.25">
      <c r="A9" t="s">
        <v>775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IF(ISBLANK(VLOOKUP($C9&amp;$D9&amp;$G9,Setup!$D$2:$CX$500,COLUMNS($B9:B9)+1,FALSE)),"",VLOOKUP($C9&amp;$D9&amp;$G9,Setup!$D$2:$CX$500,COLUMNS($B9:B9)+1,FALSE))</f>
        <v>My Miles Summary</v>
      </c>
      <c r="K9" t="str">
        <f>IF(ISBLANK(VLOOKUP($C9&amp;$D9&amp;$G9,Setup!$D$2:$CX$500,COLUMNS($B9:C9)+1,FALSE)),"",VLOOKUP($C9&amp;$D9&amp;$G9,Setup!$D$2:$CX$500,COLUMNS($B9:C9)+1,FALSE))</f>
        <v>My Miles Summary</v>
      </c>
    </row>
    <row r="10" spans="1:11" x14ac:dyDescent="0.25">
      <c r="A10" t="s">
        <v>775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IF(ISBLANK(VLOOKUP($C10&amp;$D10&amp;$G10,Setup!$D$2:$CX$500,COLUMNS($B10:B10)+1,FALSE)),"",VLOOKUP($C10&amp;$D10&amp;$G10,Setup!$D$2:$CX$500,COLUMNS($B10:B10)+1,FALSE))</f>
        <v>My Points Summary</v>
      </c>
      <c r="K10" t="str">
        <f>IF(ISBLANK(VLOOKUP($C10&amp;$D10&amp;$G10,Setup!$D$2:$CX$500,COLUMNS($B10:C10)+1,FALSE)),"",VLOOKUP($C10&amp;$D10&amp;$G10,Setup!$D$2:$CX$500,COLUMNS($B10:C10)+1,FALSE))</f>
        <v>My Points Summary</v>
      </c>
    </row>
    <row r="11" spans="1:11" x14ac:dyDescent="0.25">
      <c r="A11" t="s">
        <v>775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IF(ISBLANK(VLOOKUP($C11&amp;$D11&amp;$G11,Setup!$D$2:$CX$500,COLUMNS($B11:B11)+1,FALSE)),"",VLOOKUP($C11&amp;$D11&amp;$G11,Setup!$D$2:$CX$500,COLUMNS($B11:B11)+1,FALSE))</f>
        <v>My Points Summary</v>
      </c>
      <c r="K11" t="str">
        <f>IF(ISBLANK(VLOOKUP($C11&amp;$D11&amp;$G11,Setup!$D$2:$CX$500,COLUMNS($B11:C11)+1,FALSE)),"",VLOOKUP($C11&amp;$D11&amp;$G11,Setup!$D$2:$CX$500,COLUMNS($B11:C11)+1,FALSE))</f>
        <v>My Points Summary</v>
      </c>
    </row>
    <row r="12" spans="1:11" x14ac:dyDescent="0.25">
      <c r="A12" t="s">
        <v>775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IF(ISBLANK(VLOOKUP($C12&amp;$D12&amp;$G12,Setup!$D$2:$CX$500,COLUMNS($B12:B12)+1,FALSE)),"",VLOOKUP($C12&amp;$D12&amp;$G12,Setup!$D$2:$CX$500,COLUMNS($B12:B12)+1,FALSE))</f>
        <v>My Points Summary</v>
      </c>
      <c r="K12" t="str">
        <f>IF(ISBLANK(VLOOKUP($C12&amp;$D12&amp;$G12,Setup!$D$2:$CX$500,COLUMNS($B12:C12)+1,FALSE)),"",VLOOKUP($C12&amp;$D12&amp;$G12,Setup!$D$2:$CX$500,COLUMNS($B12:C12)+1,FALSE))</f>
        <v>My Points Summary</v>
      </c>
    </row>
    <row r="13" spans="1:11" x14ac:dyDescent="0.25">
      <c r="A13" t="s">
        <v>775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IF(ISBLANK(VLOOKUP($C13&amp;$D13&amp;$G13,Setup!$D$2:$CX$500,COLUMNS($B13:B13)+1,FALSE)),"",VLOOKUP($C13&amp;$D13&amp;$G13,Setup!$D$2:$CX$500,COLUMNS($B13:B13)+1,FALSE))</f>
        <v>My Points Summary</v>
      </c>
      <c r="K13" t="str">
        <f>IF(ISBLANK(VLOOKUP($C13&amp;$D13&amp;$G13,Setup!$D$2:$CX$500,COLUMNS($B13:C13)+1,FALSE)),"",VLOOKUP($C13&amp;$D13&amp;$G13,Setup!$D$2:$CX$500,COLUMNS($B13:C13)+1,FALSE))</f>
        <v>My Points Summary</v>
      </c>
    </row>
    <row r="14" spans="1:11" x14ac:dyDescent="0.25">
      <c r="A14" t="s">
        <v>775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IF(ISBLANK(VLOOKUP($C14&amp;$D14&amp;$G14,Setup!$D$2:$CX$500,COLUMNS($B14:B14)+1,FALSE)),"",VLOOKUP($C14&amp;$D14&amp;$G14,Setup!$D$2:$CX$500,COLUMNS($B14:B14)+1,FALSE))</f>
        <v>My Points Summary</v>
      </c>
      <c r="K14" t="str">
        <f>IF(ISBLANK(VLOOKUP($C14&amp;$D14&amp;$G14,Setup!$D$2:$CX$500,COLUMNS($B14:C14)+1,FALSE)),"",VLOOKUP($C14&amp;$D14&amp;$G14,Setup!$D$2:$CX$500,COLUMNS($B14:C14)+1,FALSE))</f>
        <v>My Points Summary</v>
      </c>
    </row>
    <row r="15" spans="1:11" x14ac:dyDescent="0.25">
      <c r="A15" t="s">
        <v>775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IF(ISBLANK(VLOOKUP($C15&amp;$D15&amp;$G15,Setup!$D$2:$CX$500,COLUMNS($B15:B15)+1,FALSE)),"",VLOOKUP($C15&amp;$D15&amp;$G15,Setup!$D$2:$CX$500,COLUMNS($B15:B15)+1,FALSE))</f>
        <v>My Miles Summary</v>
      </c>
      <c r="K15" t="str">
        <f>IF(ISBLANK(VLOOKUP($C15&amp;$D15&amp;$G15,Setup!$D$2:$CX$500,COLUMNS($B15:C15)+1,FALSE)),"",VLOOKUP($C15&amp;$D15&amp;$G15,Setup!$D$2:$CX$500,COLUMNS($B15:C15)+1,FALSE))</f>
        <v>My Miles Summary</v>
      </c>
    </row>
    <row r="16" spans="1:11" x14ac:dyDescent="0.25">
      <c r="A16" t="s">
        <v>775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IF(ISBLANK(VLOOKUP($C16&amp;$D16&amp;$G16,Setup!$D$2:$CX$500,COLUMNS($B16:B16)+1,FALSE)),"",VLOOKUP($C16&amp;$D16&amp;$G16,Setup!$D$2:$CX$500,COLUMNS($B16:B16)+1,FALSE))</f>
        <v>My Points Summary</v>
      </c>
      <c r="K16" t="str">
        <f>IF(ISBLANK(VLOOKUP($C16&amp;$D16&amp;$G16,Setup!$D$2:$CX$500,COLUMNS($B16:C16)+1,FALSE)),"",VLOOKUP($C16&amp;$D16&amp;$G16,Setup!$D$2:$CX$500,COLUMNS($B16:C16)+1,FALSE))</f>
        <v>My Points Summary</v>
      </c>
    </row>
    <row r="17" spans="1:11" x14ac:dyDescent="0.25">
      <c r="A17" t="s">
        <v>775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IF(ISBLANK(VLOOKUP($C17&amp;$D17&amp;$G17,Setup!$D$2:$CX$500,COLUMNS($B17:B17)+1,FALSE)),"",VLOOKUP($C17&amp;$D17&amp;$G17,Setup!$D$2:$CX$500,COLUMNS($B17:B17)+1,FALSE))</f>
        <v>My Points Summary</v>
      </c>
      <c r="K17" t="str">
        <f>IF(ISBLANK(VLOOKUP($C17&amp;$D17&amp;$G17,Setup!$D$2:$CX$500,COLUMNS($B17:C17)+1,FALSE)),"",VLOOKUP($C17&amp;$D17&amp;$G17,Setup!$D$2:$CX$500,COLUMNS($B17:C17)+1,FALSE))</f>
        <v>My Points Summary</v>
      </c>
    </row>
    <row r="18" spans="1:11" x14ac:dyDescent="0.25">
      <c r="A18" t="s">
        <v>775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IF(ISBLANK(VLOOKUP($C18&amp;$D18&amp;$G18,Setup!$D$2:$CX$500,COLUMNS($B18:B18)+1,FALSE)),"",VLOOKUP($C18&amp;$D18&amp;$G18,Setup!$D$2:$CX$500,COLUMNS($B18:B18)+1,FALSE))</f>
        <v>My Points Summary</v>
      </c>
      <c r="K18" t="str">
        <f>IF(ISBLANK(VLOOKUP($C18&amp;$D18&amp;$G18,Setup!$D$2:$CX$500,COLUMNS($B18:C18)+1,FALSE)),"",VLOOKUP($C18&amp;$D18&amp;$G18,Setup!$D$2:$CX$500,COLUMNS($B18:C18)+1,FALSE))</f>
        <v>My Points Summary</v>
      </c>
    </row>
    <row r="19" spans="1:11" x14ac:dyDescent="0.25">
      <c r="A19" t="s">
        <v>775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IF(ISBLANK(VLOOKUP($C19&amp;$D19&amp;$G19,Setup!$D$2:$CX$500,COLUMNS($B19:B19)+1,FALSE)),"",VLOOKUP($C19&amp;$D19&amp;$G19,Setup!$D$2:$CX$500,COLUMNS($B19:B19)+1,FALSE))</f>
        <v>我的積分摘要</v>
      </c>
      <c r="K19" t="str">
        <f>IF(ISBLANK(VLOOKUP($C19&amp;$D19&amp;$G19,Setup!$D$2:$CX$500,COLUMNS($B19:C19)+1,FALSE)),"",VLOOKUP($C19&amp;$D19&amp;$G19,Setup!$D$2:$CX$500,COLUMNS($B19:C19)+1,FALSE))</f>
        <v>我的積分摘要</v>
      </c>
    </row>
    <row r="20" spans="1:11" x14ac:dyDescent="0.25">
      <c r="A20" t="s">
        <v>775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IF(ISBLANK(VLOOKUP($C20&amp;$D20&amp;$G20,Setup!$D$2:$CX$500,COLUMNS($B20:B20)+1,FALSE)),"",VLOOKUP($C20&amp;$D20&amp;$G20,Setup!$D$2:$CX$500,COLUMNS($B20:B20)+1,FALSE))</f>
        <v>My Points Summary</v>
      </c>
      <c r="K20" t="str">
        <f>IF(ISBLANK(VLOOKUP($C20&amp;$D20&amp;$G20,Setup!$D$2:$CX$500,COLUMNS($B20:C20)+1,FALSE)),"",VLOOKUP($C20&amp;$D20&amp;$G20,Setup!$D$2:$CX$500,COLUMNS($B20:C20)+1,FALSE))</f>
        <v>My Points Summary</v>
      </c>
    </row>
    <row r="21" spans="1:11" x14ac:dyDescent="0.25">
      <c r="A21" t="s">
        <v>775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IF(ISBLANK(VLOOKUP($C21&amp;$D21&amp;$G21,Setup!$D$2:$CX$500,COLUMNS($B21:B21)+1,FALSE)),"",VLOOKUP($C21&amp;$D21&amp;$G21,Setup!$D$2:$CX$500,COLUMNS($B21:B21)+1,FALSE))</f>
        <v>我的積分摘要</v>
      </c>
      <c r="K21" t="str">
        <f>IF(ISBLANK(VLOOKUP($C21&amp;$D21&amp;$G21,Setup!$D$2:$CX$500,COLUMNS($B21:C21)+1,FALSE)),"",VLOOKUP($C21&amp;$D21&amp;$G21,Setup!$D$2:$CX$500,COLUMNS($B21:C21)+1,FALSE))</f>
        <v>我的積分摘要</v>
      </c>
    </row>
    <row r="22" spans="1:11" x14ac:dyDescent="0.25">
      <c r="A22" t="s">
        <v>775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IF(ISBLANK(VLOOKUP($C22&amp;$D22&amp;$G22,Setup!$D$2:$CX$500,COLUMNS($B22:B22)+1,FALSE)),"",VLOOKUP($C22&amp;$D22&amp;$G22,Setup!$D$2:$CX$500,COLUMNS($B22:B22)+1,FALSE))</f>
        <v>My Points Summary</v>
      </c>
      <c r="K22" t="str">
        <f>IF(ISBLANK(VLOOKUP($C22&amp;$D22&amp;$G22,Setup!$D$2:$CX$500,COLUMNS($B22:C22)+1,FALSE)),"",VLOOKUP($C22&amp;$D22&amp;$G22,Setup!$D$2:$CX$500,COLUMNS($B22:C22)+1,FALSE))</f>
        <v>My Points Summary</v>
      </c>
    </row>
    <row r="23" spans="1:11" x14ac:dyDescent="0.25">
      <c r="A23" t="s">
        <v>775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IF(ISBLANK(VLOOKUP($C23&amp;$D23&amp;$G23,Setup!$D$2:$CX$500,COLUMNS($B23:B23)+1,FALSE)),"",VLOOKUP($C23&amp;$D23&amp;$G23,Setup!$D$2:$CX$500,COLUMNS($B23:B23)+1,FALSE))</f>
        <v>我的積分摘要</v>
      </c>
      <c r="K23" t="str">
        <f>IF(ISBLANK(VLOOKUP($C23&amp;$D23&amp;$G23,Setup!$D$2:$CX$500,COLUMNS($B23:C23)+1,FALSE)),"",VLOOKUP($C23&amp;$D23&amp;$G23,Setup!$D$2:$CX$500,COLUMNS($B23:C23)+1,FALSE))</f>
        <v>我的積分摘要</v>
      </c>
    </row>
    <row r="24" spans="1:11" x14ac:dyDescent="0.25">
      <c r="A24" t="s">
        <v>775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IF(ISBLANK(VLOOKUP($C24&amp;$D24&amp;$G24,Setup!$D$2:$CX$500,COLUMNS($B24:B24)+1,FALSE)),"",VLOOKUP($C24&amp;$D24&amp;$G24,Setup!$D$2:$CX$500,COLUMNS($B24:B24)+1,FALSE))</f>
        <v>My Points Summary</v>
      </c>
      <c r="K24" t="str">
        <f>IF(ISBLANK(VLOOKUP($C24&amp;$D24&amp;$G24,Setup!$D$2:$CX$500,COLUMNS($B24:C24)+1,FALSE)),"",VLOOKUP($C24&amp;$D24&amp;$G24,Setup!$D$2:$CX$500,COLUMNS($B24:C24)+1,FALSE))</f>
        <v>My Points Summary</v>
      </c>
    </row>
    <row r="25" spans="1:11" x14ac:dyDescent="0.25">
      <c r="A25" t="s">
        <v>775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IF(ISBLANK(VLOOKUP($C25&amp;$D25&amp;$G25,Setup!$D$2:$CX$500,COLUMNS($B25:B25)+1,FALSE)),"",VLOOKUP($C25&amp;$D25&amp;$G25,Setup!$D$2:$CX$500,COLUMNS($B25:B25)+1,FALSE))</f>
        <v>我的積分摘要</v>
      </c>
      <c r="K25" t="str">
        <f>IF(ISBLANK(VLOOKUP($C25&amp;$D25&amp;$G25,Setup!$D$2:$CX$500,COLUMNS($B25:C25)+1,FALSE)),"",VLOOKUP($C25&amp;$D25&amp;$G25,Setup!$D$2:$CX$500,COLUMNS($B25:C25)+1,FALSE))</f>
        <v>我的積分摘要</v>
      </c>
    </row>
    <row r="26" spans="1:11" x14ac:dyDescent="0.25">
      <c r="A26" t="s">
        <v>775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IF(ISBLANK(VLOOKUP($C26&amp;$D26&amp;$G26,Setup!$D$2:$CX$500,COLUMNS($B26:B26)+1,FALSE)),"",VLOOKUP($C26&amp;$D26&amp;$G26,Setup!$D$2:$CX$500,COLUMNS($B26:B26)+1,FALSE))</f>
        <v>My Points Summary</v>
      </c>
      <c r="K26" t="str">
        <f>IF(ISBLANK(VLOOKUP($C26&amp;$D26&amp;$G26,Setup!$D$2:$CX$500,COLUMNS($B26:C26)+1,FALSE)),"",VLOOKUP($C26&amp;$D26&amp;$G26,Setup!$D$2:$CX$500,COLUMNS($B26:C26)+1,FALSE))</f>
        <v>My Points Summary</v>
      </c>
    </row>
    <row r="27" spans="1:11" x14ac:dyDescent="0.25">
      <c r="A27" t="s">
        <v>775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IF(ISBLANK(VLOOKUP($C27&amp;$D27&amp;$G27,Setup!$D$2:$CX$500,COLUMNS($B27:B27)+1,FALSE)),"",VLOOKUP($C27&amp;$D27&amp;$G27,Setup!$D$2:$CX$500,COLUMNS($B27:B27)+1,FALSE))</f>
        <v>我的積分摘要</v>
      </c>
      <c r="K27" t="str">
        <f>IF(ISBLANK(VLOOKUP($C27&amp;$D27&amp;$G27,Setup!$D$2:$CX$500,COLUMNS($B27:C27)+1,FALSE)),"",VLOOKUP($C27&amp;$D27&amp;$G27,Setup!$D$2:$CX$500,COLUMNS($B27:C27)+1,FALSE))</f>
        <v>我的積分摘要</v>
      </c>
    </row>
    <row r="28" spans="1:11" x14ac:dyDescent="0.25">
      <c r="A28" t="s">
        <v>775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IF(ISBLANK(VLOOKUP($C28&amp;$D28&amp;$G28,Setup!$D$2:$CX$500,COLUMNS($B28:B28)+1,FALSE)),"",VLOOKUP($C28&amp;$D28&amp;$G28,Setup!$D$2:$CX$500,COLUMNS($B28:B28)+1,FALSE))</f>
        <v>My Points Summary</v>
      </c>
      <c r="K28" t="str">
        <f>IF(ISBLANK(VLOOKUP($C28&amp;$D28&amp;$G28,Setup!$D$2:$CX$500,COLUMNS($B28:C28)+1,FALSE)),"",VLOOKUP($C28&amp;$D28&amp;$G28,Setup!$D$2:$CX$500,COLUMNS($B28:C28)+1,FALSE))</f>
        <v>My Points Summary</v>
      </c>
    </row>
    <row r="29" spans="1:11" x14ac:dyDescent="0.25">
      <c r="A29" t="s">
        <v>775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IF(ISBLANK(VLOOKUP($C29&amp;$D29&amp;$G29,Setup!$D$2:$CX$500,COLUMNS($B29:B29)+1,FALSE)),"",VLOOKUP($C29&amp;$D29&amp;$G29,Setup!$D$2:$CX$500,COLUMNS($B29:B29)+1,FALSE))</f>
        <v>我的積分摘要</v>
      </c>
      <c r="K29" t="str">
        <f>IF(ISBLANK(VLOOKUP($C29&amp;$D29&amp;$G29,Setup!$D$2:$CX$500,COLUMNS($B29:C29)+1,FALSE)),"",VLOOKUP($C29&amp;$D29&amp;$G29,Setup!$D$2:$CX$500,COLUMNS($B29:C29)+1,FALSE))</f>
        <v>我的積分摘要</v>
      </c>
    </row>
    <row r="30" spans="1:11" x14ac:dyDescent="0.25">
      <c r="A30" t="s">
        <v>775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IF(ISBLANK(VLOOKUP($C30&amp;$D30&amp;$G30,Setup!$D$2:$CX$500,COLUMNS($B30:B30)+1,FALSE)),"",VLOOKUP($C30&amp;$D30&amp;$G30,Setup!$D$2:$CX$500,COLUMNS($B30:B30)+1,FALSE))</f>
        <v>My Points Summary</v>
      </c>
      <c r="K30" t="str">
        <f>IF(ISBLANK(VLOOKUP($C30&amp;$D30&amp;$G30,Setup!$D$2:$CX$500,COLUMNS($B30:C30)+1,FALSE)),"",VLOOKUP($C30&amp;$D30&amp;$G30,Setup!$D$2:$CX$500,COLUMNS($B30:C30)+1,FALSE))</f>
        <v>My Points Summary</v>
      </c>
    </row>
    <row r="31" spans="1:11" x14ac:dyDescent="0.25">
      <c r="A31" t="s">
        <v>775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IF(ISBLANK(VLOOKUP($C31&amp;$D31&amp;$G31,Setup!$D$2:$CX$500,COLUMNS($B31:B31)+1,FALSE)),"",VLOOKUP($C31&amp;$D31&amp;$G31,Setup!$D$2:$CX$500,COLUMNS($B31:B31)+1,FALSE))</f>
        <v>我的積分摘要</v>
      </c>
      <c r="K31" t="str">
        <f>IF(ISBLANK(VLOOKUP($C31&amp;$D31&amp;$G31,Setup!$D$2:$CX$500,COLUMNS($B31:C31)+1,FALSE)),"",VLOOKUP($C31&amp;$D31&amp;$G31,Setup!$D$2:$CX$500,COLUMNS($B31:C31)+1,FALSE))</f>
        <v>我的積分摘要</v>
      </c>
    </row>
    <row r="32" spans="1:11" x14ac:dyDescent="0.25">
      <c r="A32" t="s">
        <v>775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IF(ISBLANK(VLOOKUP($C32&amp;$D32&amp;$G32,Setup!$D$2:$CX$500,COLUMNS($B32:B32)+1,FALSE)),"",VLOOKUP($C32&amp;$D32&amp;$G32,Setup!$D$2:$CX$500,COLUMNS($B32:B32)+1,FALSE))</f>
        <v>My Points Summary</v>
      </c>
      <c r="K32" t="str">
        <f>IF(ISBLANK(VLOOKUP($C32&amp;$D32&amp;$G32,Setup!$D$2:$CX$500,COLUMNS($B32:C32)+1,FALSE)),"",VLOOKUP($C32&amp;$D32&amp;$G32,Setup!$D$2:$CX$500,COLUMNS($B32:C32)+1,FALSE))</f>
        <v>My Points Summary</v>
      </c>
    </row>
    <row r="33" spans="1:11" x14ac:dyDescent="0.25">
      <c r="A33" t="s">
        <v>775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IF(ISBLANK(VLOOKUP($C33&amp;$D33&amp;$G33,Setup!$D$2:$CX$500,COLUMNS($B33:B33)+1,FALSE)),"",VLOOKUP($C33&amp;$D33&amp;$G33,Setup!$D$2:$CX$500,COLUMNS($B33:B33)+1,FALSE))</f>
        <v>我的積分摘要</v>
      </c>
      <c r="K33" t="str">
        <f>IF(ISBLANK(VLOOKUP($C33&amp;$D33&amp;$G33,Setup!$D$2:$CX$500,COLUMNS($B33:C33)+1,FALSE)),"",VLOOKUP($C33&amp;$D33&amp;$G33,Setup!$D$2:$CX$500,COLUMNS($B33:C33)+1,FALSE))</f>
        <v>我的積分摘要</v>
      </c>
    </row>
    <row r="34" spans="1:11" x14ac:dyDescent="0.25">
      <c r="A34" t="s">
        <v>775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IF(ISBLANK(VLOOKUP($C34&amp;$D34&amp;$G34,Setup!$D$2:$CX$500,COLUMNS($B34:B34)+1,FALSE)),"",VLOOKUP($C34&amp;$D34&amp;$G34,Setup!$D$2:$CX$500,COLUMNS($B34:B34)+1,FALSE))</f>
        <v>My Points Summary</v>
      </c>
      <c r="K34" t="str">
        <f>IF(ISBLANK(VLOOKUP($C34&amp;$D34&amp;$G34,Setup!$D$2:$CX$500,COLUMNS($B34:C34)+1,FALSE)),"",VLOOKUP($C34&amp;$D34&amp;$G34,Setup!$D$2:$CX$500,COLUMNS($B34:C34)+1,FALSE))</f>
        <v>My Points Summary</v>
      </c>
    </row>
    <row r="35" spans="1:11" x14ac:dyDescent="0.25">
      <c r="A35" t="s">
        <v>775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IF(ISBLANK(VLOOKUP($C35&amp;$D35&amp;$G35,Setup!$D$2:$CX$500,COLUMNS($B35:B35)+1,FALSE)),"",VLOOKUP($C35&amp;$D35&amp;$G35,Setup!$D$2:$CX$500,COLUMNS($B35:B35)+1,FALSE))</f>
        <v>My Rebates Summary</v>
      </c>
      <c r="K35" t="str">
        <f>IF(ISBLANK(VLOOKUP($C35&amp;$D35&amp;$G35,Setup!$D$2:$CX$500,COLUMNS($B35:C35)+1,FALSE)),"",VLOOKUP($C35&amp;$D35&amp;$G35,Setup!$D$2:$CX$500,COLUMNS($B35:C35)+1,FALSE))</f>
        <v>My Rebates Summary</v>
      </c>
    </row>
    <row r="36" spans="1:11" x14ac:dyDescent="0.25">
      <c r="A36" t="s">
        <v>775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IF(ISBLANK(VLOOKUP($C36&amp;$D36&amp;$G36,Setup!$D$2:$CX$500,COLUMNS($B36:B36)+1,FALSE)),"",VLOOKUP($C36&amp;$D36&amp;$G36,Setup!$D$2:$CX$500,COLUMNS($B36:B36)+1,FALSE))</f>
        <v>My Points Summary</v>
      </c>
      <c r="K36" t="str">
        <f>IF(ISBLANK(VLOOKUP($C36&amp;$D36&amp;$G36,Setup!$D$2:$CX$500,COLUMNS($B36:C36)+1,FALSE)),"",VLOOKUP($C36&amp;$D36&amp;$G36,Setup!$D$2:$CX$500,COLUMNS($B36:C36)+1,FALSE))</f>
        <v>My Points Summary</v>
      </c>
    </row>
    <row r="37" spans="1:11" x14ac:dyDescent="0.25">
      <c r="A37" t="s">
        <v>775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IF(ISBLANK(VLOOKUP($C37&amp;$D37&amp;$G37,Setup!$D$2:$CX$500,COLUMNS($B37:B37)+1,FALSE)),"",VLOOKUP($C37&amp;$D37&amp;$G37,Setup!$D$2:$CX$500,COLUMNS($B37:B37)+1,FALSE))</f>
        <v>My Points Summary</v>
      </c>
      <c r="K37" t="str">
        <f>IF(ISBLANK(VLOOKUP($C37&amp;$D37&amp;$G37,Setup!$D$2:$CX$500,COLUMNS($B37:C37)+1,FALSE)),"",VLOOKUP($C37&amp;$D37&amp;$G37,Setup!$D$2:$CX$500,COLUMNS($B37:C37)+1,FALSE))</f>
        <v>My Points Summary</v>
      </c>
    </row>
    <row r="38" spans="1:11" x14ac:dyDescent="0.25">
      <c r="A38" t="s">
        <v>775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IF(ISBLANK(VLOOKUP($C38&amp;$D38&amp;$G38,Setup!$D$2:$CX$500,COLUMNS($B38:B38)+1,FALSE)),"",VLOOKUP($C38&amp;$D38&amp;$G38,Setup!$D$2:$CX$500,COLUMNS($B38:B38)+1,FALSE))</f>
        <v>My Rebates Summary</v>
      </c>
      <c r="K38" t="str">
        <f>IF(ISBLANK(VLOOKUP($C38&amp;$D38&amp;$G38,Setup!$D$2:$CX$500,COLUMNS($B38:C38)+1,FALSE)),"",VLOOKUP($C38&amp;$D38&amp;$G38,Setup!$D$2:$CX$500,COLUMNS($B38:C38)+1,FALSE))</f>
        <v>My Rebates Summary</v>
      </c>
    </row>
    <row r="39" spans="1:11" x14ac:dyDescent="0.25">
      <c r="A39" t="s">
        <v>775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IF(ISBLANK(VLOOKUP($C39&amp;$D39&amp;$G39,Setup!$D$2:$CX$500,COLUMNS($B39:B39)+1,FALSE)),"",VLOOKUP($C39&amp;$D39&amp;$G39,Setup!$D$2:$CX$500,COLUMNS($B39:B39)+1,FALSE))</f>
        <v>My Points Summary</v>
      </c>
      <c r="K39" t="str">
        <f>IF(ISBLANK(VLOOKUP($C39&amp;$D39&amp;$G39,Setup!$D$2:$CX$500,COLUMNS($B39:C39)+1,FALSE)),"",VLOOKUP($C39&amp;$D39&amp;$G39,Setup!$D$2:$CX$500,COLUMNS($B39:C39)+1,FALSE))</f>
        <v>My Points Summary</v>
      </c>
    </row>
    <row r="40" spans="1:11" x14ac:dyDescent="0.25">
      <c r="A40" t="s">
        <v>775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IF(ISBLANK(VLOOKUP($C40&amp;$D40&amp;$G40,Setup!$D$2:$CX$500,COLUMNS($B40:B40)+1,FALSE)),"",VLOOKUP($C40&amp;$D40&amp;$G40,Setup!$D$2:$CX$500,COLUMNS($B40:B40)+1,FALSE))</f>
        <v>My Miles Summary</v>
      </c>
      <c r="K40" t="str">
        <f>IF(ISBLANK(VLOOKUP($C40&amp;$D40&amp;$G40,Setup!$D$2:$CX$500,COLUMNS($B40:C40)+1,FALSE)),"",VLOOKUP($C40&amp;$D40&amp;$G40,Setup!$D$2:$CX$500,COLUMNS($B40:C40)+1,FALSE))</f>
        <v>My Miles Summary</v>
      </c>
    </row>
    <row r="41" spans="1:11" x14ac:dyDescent="0.25">
      <c r="A41" t="s">
        <v>775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IF(ISBLANK(VLOOKUP($C41&amp;$D41&amp;$G41,Setup!$D$2:$CX$500,COLUMNS($B41:B41)+1,FALSE)),"",VLOOKUP($C41&amp;$D41&amp;$G41,Setup!$D$2:$CX$500,COLUMNS($B41:B41)+1,FALSE))</f>
        <v>My Points Summary</v>
      </c>
      <c r="K41" t="str">
        <f>IF(ISBLANK(VLOOKUP($C41&amp;$D41&amp;$G41,Setup!$D$2:$CX$500,COLUMNS($B41:C41)+1,FALSE)),"",VLOOKUP($C41&amp;$D41&amp;$G41,Setup!$D$2:$CX$500,COLUMNS($B41:C41)+1,FALSE))</f>
        <v>My Points Summary</v>
      </c>
    </row>
    <row r="42" spans="1:11" x14ac:dyDescent="0.25">
      <c r="A42" t="s">
        <v>775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IF(ISBLANK(VLOOKUP($C42&amp;$D42&amp;$G42,Setup!$D$2:$CX$500,COLUMNS($B42:B42)+1,FALSE)),"",VLOOKUP($C42&amp;$D42&amp;$G42,Setup!$D$2:$CX$500,COLUMNS($B42:B42)+1,FALSE))</f>
        <v>My Points Summary</v>
      </c>
      <c r="K42" t="str">
        <f>IF(ISBLANK(VLOOKUP($C42&amp;$D42&amp;$G42,Setup!$D$2:$CX$500,COLUMNS($B42:C42)+1,FALSE)),"",VLOOKUP($C42&amp;$D42&amp;$G42,Setup!$D$2:$CX$500,COLUMNS($B42:C42)+1,FALSE))</f>
        <v>My Points Summary</v>
      </c>
    </row>
    <row r="43" spans="1:11" x14ac:dyDescent="0.25">
      <c r="A43" t="s">
        <v>775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IF(ISBLANK(VLOOKUP($C43&amp;$D43&amp;$G43,Setup!$D$2:$CX$500,COLUMNS($B43:B43)+1,FALSE)),"",VLOOKUP($C43&amp;$D43&amp;$G43,Setup!$D$2:$CX$500,COLUMNS($B43:B43)+1,FALSE))</f>
        <v>สรุป คะแนน</v>
      </c>
      <c r="K43" t="str">
        <f>IF(ISBLANK(VLOOKUP($C43&amp;$D43&amp;$G43,Setup!$D$2:$CX$500,COLUMNS($B43:C43)+1,FALSE)),"",VLOOKUP($C43&amp;$D43&amp;$G43,Setup!$D$2:$CX$500,COLUMNS($B43:C43)+1,FALSE))</f>
        <v>สรุป คะแนน</v>
      </c>
    </row>
    <row r="44" spans="1:11" x14ac:dyDescent="0.25">
      <c r="A44" t="s">
        <v>775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IF(ISBLANK(VLOOKUP($C44&amp;$D44&amp;$G44,Setup!$D$2:$CX$500,COLUMNS($B44:B44)+1,FALSE)),"",VLOOKUP($C44&amp;$D44&amp;$G44,Setup!$D$2:$CX$500,COLUMNS($B44:B44)+1,FALSE))</f>
        <v>My Points Summary</v>
      </c>
      <c r="K44" t="str">
        <f>IF(ISBLANK(VLOOKUP($C44&amp;$D44&amp;$G44,Setup!$D$2:$CX$500,COLUMNS($B44:C44)+1,FALSE)),"",VLOOKUP($C44&amp;$D44&amp;$G44,Setup!$D$2:$CX$500,COLUMNS($B44:C44)+1,FALSE))</f>
        <v>My Points Summary</v>
      </c>
    </row>
    <row r="45" spans="1:11" x14ac:dyDescent="0.25">
      <c r="A45" t="s">
        <v>775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IF(ISBLANK(VLOOKUP($C45&amp;$D45&amp;$G45,Setup!$D$2:$CX$500,COLUMNS($B45:B45)+1,FALSE)),"",VLOOKUP($C45&amp;$D45&amp;$G45,Setup!$D$2:$CX$500,COLUMNS($B45:B45)+1,FALSE))</f>
        <v>สรุป คะแนน</v>
      </c>
      <c r="K45" t="str">
        <f>IF(ISBLANK(VLOOKUP($C45&amp;$D45&amp;$G45,Setup!$D$2:$CX$500,COLUMNS($B45:C45)+1,FALSE)),"",VLOOKUP($C45&amp;$D45&amp;$G45,Setup!$D$2:$CX$500,COLUMNS($B45:C45)+1,FALSE))</f>
        <v>สรุป คะแนน</v>
      </c>
    </row>
    <row r="46" spans="1:11" x14ac:dyDescent="0.25">
      <c r="A46" t="s">
        <v>775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IF(ISBLANK(VLOOKUP($C46&amp;$D46&amp;$G46,Setup!$D$2:$CX$500,COLUMNS($B46:B46)+1,FALSE)),"",VLOOKUP($C46&amp;$D46&amp;$G46,Setup!$D$2:$CX$500,COLUMNS($B46:B46)+1,FALSE))</f>
        <v>My Points Summary</v>
      </c>
      <c r="K46" t="str">
        <f>IF(ISBLANK(VLOOKUP($C46&amp;$D46&amp;$G46,Setup!$D$2:$CX$500,COLUMNS($B46:C46)+1,FALSE)),"",VLOOKUP($C46&amp;$D46&amp;$G46,Setup!$D$2:$CX$500,COLUMNS($B46:C46)+1,FALSE))</f>
        <v>My Points Summary</v>
      </c>
    </row>
    <row r="47" spans="1:11" x14ac:dyDescent="0.25">
      <c r="A47" t="s">
        <v>775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IF(ISBLANK(VLOOKUP($C47&amp;$D47&amp;$G47,Setup!$D$2:$CX$500,COLUMNS($B47:B47)+1,FALSE)),"",VLOOKUP($C47&amp;$D47&amp;$G47,Setup!$D$2:$CX$500,COLUMNS($B47:B47)+1,FALSE))</f>
        <v>สรุป คะแนน</v>
      </c>
      <c r="K47" t="str">
        <f>IF(ISBLANK(VLOOKUP($C47&amp;$D47&amp;$G47,Setup!$D$2:$CX$500,COLUMNS($B47:C47)+1,FALSE)),"",VLOOKUP($C47&amp;$D47&amp;$G47,Setup!$D$2:$CX$500,COLUMNS($B47:C47)+1,FALSE))</f>
        <v>สรุป คะแนน</v>
      </c>
    </row>
    <row r="48" spans="1:11" x14ac:dyDescent="0.25">
      <c r="A48" t="s">
        <v>775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IF(ISBLANK(VLOOKUP($C48&amp;$D48&amp;$G48,Setup!$D$2:$CX$500,COLUMNS($B48:B48)+1,FALSE)),"",VLOOKUP($C48&amp;$D48&amp;$G48,Setup!$D$2:$CX$500,COLUMNS($B48:B48)+1,FALSE))</f>
        <v>My Points Summary</v>
      </c>
      <c r="K48" t="str">
        <f>IF(ISBLANK(VLOOKUP($C48&amp;$D48&amp;$G48,Setup!$D$2:$CX$500,COLUMNS($B48:C48)+1,FALSE)),"",VLOOKUP($C48&amp;$D48&amp;$G48,Setup!$D$2:$CX$500,COLUMNS($B48:C48)+1,FALSE))</f>
        <v>My Points Summary</v>
      </c>
    </row>
    <row r="49" spans="1:11" x14ac:dyDescent="0.25">
      <c r="A49" t="s">
        <v>775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IF(ISBLANK(VLOOKUP($C49&amp;$D49&amp;$G49,Setup!$D$2:$CX$500,COLUMNS($B49:B49)+1,FALSE)),"",VLOOKUP($C49&amp;$D49&amp;$G49,Setup!$D$2:$CX$500,COLUMNS($B49:B49)+1,FALSE))</f>
        <v>สรุป คะแนน</v>
      </c>
      <c r="K49" t="str">
        <f>IF(ISBLANK(VLOOKUP($C49&amp;$D49&amp;$G49,Setup!$D$2:$CX$500,COLUMNS($B49:C49)+1,FALSE)),"",VLOOKUP($C49&amp;$D49&amp;$G49,Setup!$D$2:$CX$500,COLUMNS($B49:C49)+1,FALSE))</f>
        <v>สรุป คะแนน</v>
      </c>
    </row>
    <row r="50" spans="1:11" x14ac:dyDescent="0.25">
      <c r="A50" t="s">
        <v>775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IF(ISBLANK(VLOOKUP($C50&amp;$D50&amp;$G50,Setup!$D$2:$CX$500,COLUMNS($B50:B50)+1,FALSE)),"",VLOOKUP($C50&amp;$D50&amp;$G50,Setup!$D$2:$CX$500,COLUMNS($B50:B50)+1,FALSE))</f>
        <v>My Points Summary</v>
      </c>
      <c r="K50" t="str">
        <f>IF(ISBLANK(VLOOKUP($C50&amp;$D50&amp;$G50,Setup!$D$2:$CX$500,COLUMNS($B50:C50)+1,FALSE)),"",VLOOKUP($C50&amp;$D50&amp;$G50,Setup!$D$2:$CX$500,COLUMNS($B50:C50)+1,FALSE))</f>
        <v>My Points Summary</v>
      </c>
    </row>
    <row r="51" spans="1:11" x14ac:dyDescent="0.25">
      <c r="A51" t="s">
        <v>775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IF(ISBLANK(VLOOKUP($C51&amp;$D51&amp;$G51,Setup!$D$2:$CX$500,COLUMNS($B51:B51)+1,FALSE)),"",VLOOKUP($C51&amp;$D51&amp;$G51,Setup!$D$2:$CX$500,COLUMNS($B51:B51)+1,FALSE))</f>
        <v>สรุป คะแนน</v>
      </c>
      <c r="K51" t="str">
        <f>IF(ISBLANK(VLOOKUP($C51&amp;$D51&amp;$G51,Setup!$D$2:$CX$500,COLUMNS($B51:C51)+1,FALSE)),"",VLOOKUP($C51&amp;$D51&amp;$G51,Setup!$D$2:$CX$500,COLUMNS($B51:C51)+1,FALSE))</f>
        <v>สรุป คะแนน</v>
      </c>
    </row>
    <row r="52" spans="1:11" x14ac:dyDescent="0.25">
      <c r="A52" t="s">
        <v>775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IF(ISBLANK(VLOOKUP($C52&amp;$D52&amp;$G52,Setup!$D$2:$CX$500,COLUMNS($B52:B52)+1,FALSE)),"",VLOOKUP($C52&amp;$D52&amp;$G52,Setup!$D$2:$CX$500,COLUMNS($B52:B52)+1,FALSE))</f>
        <v>My Points Summary</v>
      </c>
      <c r="K52" t="str">
        <f>IF(ISBLANK(VLOOKUP($C52&amp;$D52&amp;$G52,Setup!$D$2:$CX$500,COLUMNS($B52:C52)+1,FALSE)),"",VLOOKUP($C52&amp;$D52&amp;$G52,Setup!$D$2:$CX$500,COLUMNS($B52:C52)+1,FALSE))</f>
        <v>My Points Summary</v>
      </c>
    </row>
    <row r="53" spans="1:11" x14ac:dyDescent="0.25">
      <c r="A53" t="s">
        <v>775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IF(ISBLANK(VLOOKUP($C53&amp;$D53&amp;$G53,Setup!$D$2:$CX$500,COLUMNS($B53:B53)+1,FALSE)),"",VLOOKUP($C53&amp;$D53&amp;$G53,Setup!$D$2:$CX$500,COLUMNS($B53:B53)+1,FALSE))</f>
        <v>สรุป คะแนน</v>
      </c>
      <c r="K53" t="str">
        <f>IF(ISBLANK(VLOOKUP($C53&amp;$D53&amp;$G53,Setup!$D$2:$CX$500,COLUMNS($B53:C53)+1,FALSE)),"",VLOOKUP($C53&amp;$D53&amp;$G53,Setup!$D$2:$CX$500,COLUMNS($B53:C53)+1,FALSE))</f>
        <v>สรุป คะแนน</v>
      </c>
    </row>
    <row r="54" spans="1:11" x14ac:dyDescent="0.25">
      <c r="A54" t="s">
        <v>775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IF(ISBLANK(VLOOKUP($C54&amp;$D54&amp;$G54,Setup!$D$2:$CX$500,COLUMNS($B54:B54)+1,FALSE)),"",VLOOKUP($C54&amp;$D54&amp;$G54,Setup!$D$2:$CX$500,COLUMNS($B54:B54)+1,FALSE))</f>
        <v>My Points Summary</v>
      </c>
      <c r="K54" t="str">
        <f>IF(ISBLANK(VLOOKUP($C54&amp;$D54&amp;$G54,Setup!$D$2:$CX$500,COLUMNS($B54:C54)+1,FALSE)),"",VLOOKUP($C54&amp;$D54&amp;$G54,Setup!$D$2:$CX$500,COLUMNS($B54:C54)+1,FALSE))</f>
        <v>My Points Summary</v>
      </c>
    </row>
    <row r="55" spans="1:11" x14ac:dyDescent="0.25">
      <c r="A55" t="s">
        <v>775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IF(ISBLANK(VLOOKUP($C55&amp;$D55&amp;$G55,Setup!$D$2:$CX$500,COLUMNS($B55:B55)+1,FALSE)),"",VLOOKUP($C55&amp;$D55&amp;$G55,Setup!$D$2:$CX$500,COLUMNS($B55:B55)+1,FALSE))</f>
        <v>สรุป คะแนน</v>
      </c>
      <c r="K55" t="str">
        <f>IF(ISBLANK(VLOOKUP($C55&amp;$D55&amp;$G55,Setup!$D$2:$CX$500,COLUMNS($B55:C55)+1,FALSE)),"",VLOOKUP($C55&amp;$D55&amp;$G55,Setup!$D$2:$CX$500,COLUMNS($B55:C55)+1,FALSE))</f>
        <v>สรุป คะแนน</v>
      </c>
    </row>
    <row r="56" spans="1:11" x14ac:dyDescent="0.25">
      <c r="A56" t="s">
        <v>775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IF(ISBLANK(VLOOKUP($C56&amp;$D56&amp;$G56,Setup!$D$2:$CX$500,COLUMNS($B56:B56)+1,FALSE)),"",VLOOKUP($C56&amp;$D56&amp;$G56,Setup!$D$2:$CX$500,COLUMNS($B56:B56)+1,FALSE))</f>
        <v>My Points Summary</v>
      </c>
      <c r="K56" t="str">
        <f>IF(ISBLANK(VLOOKUP($C56&amp;$D56&amp;$G56,Setup!$D$2:$CX$500,COLUMNS($B56:C56)+1,FALSE)),"",VLOOKUP($C56&amp;$D56&amp;$G56,Setup!$D$2:$CX$500,COLUMNS($B56:C56)+1,FALSE))</f>
        <v>My Points Summary</v>
      </c>
    </row>
    <row r="57" spans="1:11" x14ac:dyDescent="0.25">
      <c r="A57" t="s">
        <v>775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IF(ISBLANK(VLOOKUP($C57&amp;$D57&amp;$G57,Setup!$D$2:$CX$500,COLUMNS($B57:B57)+1,FALSE)),"",VLOOKUP($C57&amp;$D57&amp;$G57,Setup!$D$2:$CX$500,COLUMNS($B57:B57)+1,FALSE))</f>
        <v>สรุป คะแนน</v>
      </c>
      <c r="K57" t="str">
        <f>IF(ISBLANK(VLOOKUP($C57&amp;$D57&amp;$G57,Setup!$D$2:$CX$500,COLUMNS($B57:C57)+1,FALSE)),"",VLOOKUP($C57&amp;$D57&amp;$G57,Setup!$D$2:$CX$500,COLUMNS($B57:C57)+1,FALSE))</f>
        <v>สรุป คะแนน</v>
      </c>
    </row>
    <row r="58" spans="1:11" x14ac:dyDescent="0.25">
      <c r="A58" t="s">
        <v>775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IF(ISBLANK(VLOOKUP($C58&amp;$D58&amp;$G58,Setup!$D$2:$CX$500,COLUMNS($B58:B58)+1,FALSE)),"",VLOOKUP($C58&amp;$D58&amp;$G58,Setup!$D$2:$CX$500,COLUMNS($B58:B58)+1,FALSE))</f>
        <v>My Points Summary</v>
      </c>
      <c r="K58" t="str">
        <f>IF(ISBLANK(VLOOKUP($C58&amp;$D58&amp;$G58,Setup!$D$2:$CX$500,COLUMNS($B58:C58)+1,FALSE)),"",VLOOKUP($C58&amp;$D58&amp;$G58,Setup!$D$2:$CX$500,COLUMNS($B58:C58)+1,FALSE))</f>
        <v>My Points Summary</v>
      </c>
    </row>
    <row r="59" spans="1:11" x14ac:dyDescent="0.25">
      <c r="A59" t="s">
        <v>775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IF(ISBLANK(VLOOKUP($C59&amp;$D59&amp;$G59,Setup!$D$2:$CX$500,COLUMNS($B59:B59)+1,FALSE)),"",VLOOKUP($C59&amp;$D59&amp;$G59,Setup!$D$2:$CX$500,COLUMNS($B59:B59)+1,FALSE))</f>
        <v>My Points Summary</v>
      </c>
      <c r="K59" t="str">
        <f>IF(ISBLANK(VLOOKUP($C59&amp;$D59&amp;$G59,Setup!$D$2:$CX$500,COLUMNS($B59:C59)+1,FALSE)),"",VLOOKUP($C59&amp;$D59&amp;$G59,Setup!$D$2:$CX$500,COLUMNS($B59:C59)+1,FALSE))</f>
        <v>My Points Summary</v>
      </c>
    </row>
    <row r="60" spans="1:11" x14ac:dyDescent="0.25">
      <c r="A60" t="s">
        <v>775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IF(ISBLANK(VLOOKUP($C60&amp;$D60&amp;$G60,Setup!$D$2:$CX$500,COLUMNS($B60:B60)+1,FALSE)),"",VLOOKUP($C60&amp;$D60&amp;$G60,Setup!$D$2:$CX$500,COLUMNS($B60:B60)+1,FALSE))</f>
        <v>My Points Summary</v>
      </c>
      <c r="K60" t="str">
        <f>IF(ISBLANK(VLOOKUP($C60&amp;$D60&amp;$G60,Setup!$D$2:$CX$500,COLUMNS($B60:C60)+1,FALSE)),"",VLOOKUP($C60&amp;$D60&amp;$G60,Setup!$D$2:$CX$500,COLUMNS($B60:C60)+1,FALSE))</f>
        <v>My Points Summary</v>
      </c>
    </row>
    <row r="61" spans="1:11" x14ac:dyDescent="0.25">
      <c r="A61" t="s">
        <v>775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IF(ISBLANK(VLOOKUP($C61&amp;$D61&amp;$G61,Setup!$D$2:$CX$500,COLUMNS($B61:B61)+1,FALSE)),"",VLOOKUP($C61&amp;$D61&amp;$G61,Setup!$D$2:$CX$500,COLUMNS($B61:B61)+1,FALSE))</f>
        <v>My Miles Summary</v>
      </c>
      <c r="K61" t="str">
        <f>IF(ISBLANK(VLOOKUP($C61&amp;$D61&amp;$G61,Setup!$D$2:$CX$500,COLUMNS($B61:C61)+1,FALSE)),"",VLOOKUP($C61&amp;$D61&amp;$G61,Setup!$D$2:$CX$500,COLUMNS($B61:C61)+1,FALSE))</f>
        <v>My Miles Summary</v>
      </c>
    </row>
    <row r="62" spans="1:11" x14ac:dyDescent="0.25">
      <c r="A62" t="s">
        <v>775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IF(ISBLANK(VLOOKUP($C62&amp;$D62&amp;$G62,Setup!$D$2:$CX$500,COLUMNS($B62:B62)+1,FALSE)),"",VLOOKUP($C62&amp;$D62&amp;$G62,Setup!$D$2:$CX$500,COLUMNS($B62:B62)+1,FALSE))</f>
        <v>My Points Summary</v>
      </c>
      <c r="K62" t="str">
        <f>IF(ISBLANK(VLOOKUP($C62&amp;$D62&amp;$G62,Setup!$D$2:$CX$500,COLUMNS($B62:C62)+1,FALSE)),"",VLOOKUP($C62&amp;$D62&amp;$G62,Setup!$D$2:$CX$500,COLUMNS($B62:C62)+1,FALSE))</f>
        <v>My Points Summary</v>
      </c>
    </row>
    <row r="63" spans="1:11" x14ac:dyDescent="0.25">
      <c r="A63" t="s">
        <v>775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IF(ISBLANK(VLOOKUP($C63&amp;$D63&amp;$G63,Setup!$D$2:$CX$500,COLUMNS($B63:B63)+1,FALSE)),"",VLOOKUP($C63&amp;$D63&amp;$G63,Setup!$D$2:$CX$500,COLUMNS($B63:B63)+1,FALSE))</f>
        <v>My Points Summary</v>
      </c>
      <c r="K63" t="str">
        <f>IF(ISBLANK(VLOOKUP($C63&amp;$D63&amp;$G63,Setup!$D$2:$CX$500,COLUMNS($B63:C63)+1,FALSE)),"",VLOOKUP($C63&amp;$D63&amp;$G63,Setup!$D$2:$CX$500,COLUMNS($B63:C63)+1,FALSE))</f>
        <v>My Points Summary</v>
      </c>
    </row>
    <row r="64" spans="1:11" x14ac:dyDescent="0.25">
      <c r="A64" t="s">
        <v>775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IF(ISBLANK(VLOOKUP($C64&amp;$D64&amp;$G64,Setup!$D$2:$CX$500,COLUMNS($B64:B64)+1,FALSE)),"",VLOOKUP($C64&amp;$D64&amp;$G64,Setup!$D$2:$CX$500,COLUMNS($B64:B64)+1,FALSE))</f>
        <v>Resumen de mi Puntos</v>
      </c>
      <c r="K64" t="str">
        <f>IF(ISBLANK(VLOOKUP($C64&amp;$D64&amp;$G64,Setup!$D$2:$CX$500,COLUMNS($B64:C64)+1,FALSE)),"",VLOOKUP($C64&amp;$D64&amp;$G64,Setup!$D$2:$CX$500,COLUMNS($B64:C64)+1,FALSE))</f>
        <v>Resumen de mi puntos</v>
      </c>
    </row>
    <row r="65" spans="1:11" x14ac:dyDescent="0.25">
      <c r="A65" t="s">
        <v>775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IF(ISBLANK(VLOOKUP($C65&amp;$D65&amp;$G65,Setup!$D$2:$CX$500,COLUMNS($B65:B65)+1,FALSE)),"",VLOOKUP($C65&amp;$D65&amp;$G65,Setup!$D$2:$CX$500,COLUMNS($B65:B65)+1,FALSE))</f>
        <v>My Points Summary</v>
      </c>
      <c r="K65" t="str">
        <f>IF(ISBLANK(VLOOKUP($C65&amp;$D65&amp;$G65,Setup!$D$2:$CX$500,COLUMNS($B65:C65)+1,FALSE)),"",VLOOKUP($C65&amp;$D65&amp;$G65,Setup!$D$2:$CX$500,COLUMNS($B65:C65)+1,FALSE))</f>
        <v>My Points Summary</v>
      </c>
    </row>
    <row r="66" spans="1:11" x14ac:dyDescent="0.25">
      <c r="A66" t="s">
        <v>775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IF(ISBLANK(VLOOKUP($C66&amp;$D66&amp;$G66,Setup!$D$2:$CX$500,COLUMNS($B66:B66)+1,FALSE)),"",VLOOKUP($C66&amp;$D66&amp;$G66,Setup!$D$2:$CX$500,COLUMNS($B66:B66)+1,FALSE))</f>
        <v>Resumen de mi Puntos</v>
      </c>
      <c r="K66" t="str">
        <f>IF(ISBLANK(VLOOKUP($C66&amp;$D66&amp;$G66,Setup!$D$2:$CX$500,COLUMNS($B66:C66)+1,FALSE)),"",VLOOKUP($C66&amp;$D66&amp;$G66,Setup!$D$2:$CX$500,COLUMNS($B66:C66)+1,FALSE))</f>
        <v>Resumen de mi puntos</v>
      </c>
    </row>
    <row r="67" spans="1:11" x14ac:dyDescent="0.25">
      <c r="A67" t="s">
        <v>775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IF(ISBLANK(VLOOKUP($C67&amp;$D67&amp;$G67,Setup!$D$2:$CX$500,COLUMNS($B67:B67)+1,FALSE)),"",VLOOKUP($C67&amp;$D67&amp;$G67,Setup!$D$2:$CX$500,COLUMNS($B67:B67)+1,FALSE))</f>
        <v>My Points Summary</v>
      </c>
      <c r="K67" t="str">
        <f>IF(ISBLANK(VLOOKUP($C67&amp;$D67&amp;$G67,Setup!$D$2:$CX$500,COLUMNS($B67:C67)+1,FALSE)),"",VLOOKUP($C67&amp;$D67&amp;$G67,Setup!$D$2:$CX$500,COLUMNS($B67:C67)+1,FALSE))</f>
        <v>My Points Summary</v>
      </c>
    </row>
    <row r="68" spans="1:11" x14ac:dyDescent="0.25">
      <c r="A68" t="s">
        <v>775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IF(ISBLANK(VLOOKUP($C68&amp;$D68&amp;$G68,Setup!$D$2:$CX$500,COLUMNS($B68:B68)+1,FALSE)),"",VLOOKUP($C68&amp;$D68&amp;$G68,Setup!$D$2:$CX$500,COLUMNS($B68:B68)+1,FALSE))</f>
        <v>Resumen de mi Puntos</v>
      </c>
      <c r="K68" t="str">
        <f>IF(ISBLANK(VLOOKUP($C68&amp;$D68&amp;$G68,Setup!$D$2:$CX$500,COLUMNS($B68:C68)+1,FALSE)),"",VLOOKUP($C68&amp;$D68&amp;$G68,Setup!$D$2:$CX$500,COLUMNS($B68:C68)+1,FALSE))</f>
        <v>Resumen de mi puntos</v>
      </c>
    </row>
    <row r="69" spans="1:11" x14ac:dyDescent="0.25">
      <c r="A69" t="s">
        <v>775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IF(ISBLANK(VLOOKUP($C69&amp;$D69&amp;$G69,Setup!$D$2:$CX$500,COLUMNS($B69:B69)+1,FALSE)),"",VLOOKUP($C69&amp;$D69&amp;$G69,Setup!$D$2:$CX$500,COLUMNS($B69:B69)+1,FALSE))</f>
        <v>My Points Summary</v>
      </c>
      <c r="K69" t="str">
        <f>IF(ISBLANK(VLOOKUP($C69&amp;$D69&amp;$G69,Setup!$D$2:$CX$500,COLUMNS($B69:C69)+1,FALSE)),"",VLOOKUP($C69&amp;$D69&amp;$G69,Setup!$D$2:$CX$500,COLUMNS($B69:C69)+1,FALSE))</f>
        <v>My Points Summary</v>
      </c>
    </row>
    <row r="70" spans="1:11" x14ac:dyDescent="0.25">
      <c r="A70" t="s">
        <v>775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IF(ISBLANK(VLOOKUP($C70&amp;$D70&amp;$G70,Setup!$D$2:$CX$500,COLUMNS($B70:B70)+1,FALSE)),"",VLOOKUP($C70&amp;$D70&amp;$G70,Setup!$D$2:$CX$500,COLUMNS($B70:B70)+1,FALSE))</f>
        <v>Resumen de mi Puntos</v>
      </c>
      <c r="K70" t="str">
        <f>IF(ISBLANK(VLOOKUP($C70&amp;$D70&amp;$G70,Setup!$D$2:$CX$500,COLUMNS($B70:C70)+1,FALSE)),"",VLOOKUP($C70&amp;$D70&amp;$G70,Setup!$D$2:$CX$500,COLUMNS($B70:C70)+1,FALSE))</f>
        <v>Resumen de mi puntos</v>
      </c>
    </row>
    <row r="71" spans="1:11" x14ac:dyDescent="0.25">
      <c r="A71" t="s">
        <v>775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IF(ISBLANK(VLOOKUP($C71&amp;$D71&amp;$G71,Setup!$D$2:$CX$500,COLUMNS($B71:B71)+1,FALSE)),"",VLOOKUP($C71&amp;$D71&amp;$G71,Setup!$D$2:$CX$500,COLUMNS($B71:B71)+1,FALSE))</f>
        <v>My Points Summary</v>
      </c>
      <c r="K71" t="str">
        <f>IF(ISBLANK(VLOOKUP($C71&amp;$D71&amp;$G71,Setup!$D$2:$CX$500,COLUMNS($B71:C71)+1,FALSE)),"",VLOOKUP($C71&amp;$D71&amp;$G71,Setup!$D$2:$CX$500,COLUMNS($B71:C71)+1,FALSE))</f>
        <v>My Points Summary</v>
      </c>
    </row>
    <row r="72" spans="1:11" x14ac:dyDescent="0.25">
      <c r="A72" t="s">
        <v>775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IF(ISBLANK(VLOOKUP($C72&amp;$D72&amp;$G72,Setup!$D$2:$CX$500,COLUMNS($B72:B72)+1,FALSE)),"",VLOOKUP($C72&amp;$D72&amp;$G72,Setup!$D$2:$CX$500,COLUMNS($B72:B72)+1,FALSE))</f>
        <v>Resumen de mi Puntos</v>
      </c>
      <c r="K72" t="str">
        <f>IF(ISBLANK(VLOOKUP($C72&amp;$D72&amp;$G72,Setup!$D$2:$CX$500,COLUMNS($B72:C72)+1,FALSE)),"",VLOOKUP($C72&amp;$D72&amp;$G72,Setup!$D$2:$CX$500,COLUMNS($B72:C72)+1,FALSE))</f>
        <v>Resumen de mi puntos</v>
      </c>
    </row>
    <row r="73" spans="1:11" x14ac:dyDescent="0.25">
      <c r="A73" t="s">
        <v>775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IF(ISBLANK(VLOOKUP($C73&amp;$D73&amp;$G73,Setup!$D$2:$CX$500,COLUMNS($B73:B73)+1,FALSE)),"",VLOOKUP($C73&amp;$D73&amp;$G73,Setup!$D$2:$CX$500,COLUMNS($B73:B73)+1,FALSE))</f>
        <v>您的現金紅利公佈欄</v>
      </c>
      <c r="K73" t="str">
        <f>IF(ISBLANK(VLOOKUP($C73&amp;$D73&amp;$G73,Setup!$D$2:$CX$500,COLUMNS($B73:C73)+1,FALSE)),"",VLOOKUP($C73&amp;$D73&amp;$G73,Setup!$D$2:$CX$500,COLUMNS($B73:C73)+1,FALSE))</f>
        <v>您的現金紅利公佈欄</v>
      </c>
    </row>
    <row r="74" spans="1:11" x14ac:dyDescent="0.25">
      <c r="A74" t="s">
        <v>775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IF(ISBLANK(VLOOKUP($C74&amp;$D74&amp;$G74,Setup!$D$2:$CX$500,COLUMNS($B74:B74)+1,FALSE)),"",VLOOKUP($C74&amp;$D74&amp;$G74,Setup!$D$2:$CX$500,COLUMNS($B74:B74)+1,FALSE))</f>
        <v>您的紅利點數公佈欄</v>
      </c>
      <c r="K74" t="str">
        <f>IF(ISBLANK(VLOOKUP($C74&amp;$D74&amp;$G74,Setup!$D$2:$CX$500,COLUMNS($B74:C74)+1,FALSE)),"",VLOOKUP($C74&amp;$D74&amp;$G74,Setup!$D$2:$CX$500,COLUMNS($B74:C74)+1,FALSE))</f>
        <v>您的紅利點數 公佈欄</v>
      </c>
    </row>
    <row r="75" spans="1:11" x14ac:dyDescent="0.25">
      <c r="A75" t="s">
        <v>775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IF(ISBLANK(VLOOKUP($C75&amp;$D75&amp;$G75,Setup!$D$2:$CX$500,COLUMNS($B75:B75)+1,FALSE)),"",VLOOKUP($C75&amp;$D75&amp;$G75,Setup!$D$2:$CX$500,COLUMNS($B75:B75)+1,FALSE))</f>
        <v>您的紅利點數公佈欄</v>
      </c>
      <c r="K75" t="str">
        <f>IF(ISBLANK(VLOOKUP($C75&amp;$D75&amp;$G75,Setup!$D$2:$CX$500,COLUMNS($B75:C75)+1,FALSE)),"",VLOOKUP($C75&amp;$D75&amp;$G75,Setup!$D$2:$CX$500,COLUMNS($B75:C75)+1,FALSE))</f>
        <v>您的紅利點數 公佈欄</v>
      </c>
    </row>
    <row r="76" spans="1:11" x14ac:dyDescent="0.25">
      <c r="A76" t="s">
        <v>775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IF(ISBLANK(VLOOKUP($C76&amp;$D76&amp;$G76,Setup!$D$2:$CX$500,COLUMNS($B76:B76)+1,FALSE)),"",VLOOKUP($C76&amp;$D76&amp;$G76,Setup!$D$2:$CX$500,COLUMNS($B76:B76)+1,FALSE))</f>
        <v>您的紅利點數公佈欄</v>
      </c>
      <c r="K76" t="str">
        <f>IF(ISBLANK(VLOOKUP($C76&amp;$D76&amp;$G76,Setup!$D$2:$CX$500,COLUMNS($B76:C76)+1,FALSE)),"",VLOOKUP($C76&amp;$D76&amp;$G76,Setup!$D$2:$CX$500,COLUMNS($B76:C76)+1,FALSE))</f>
        <v>您的紅利點數 公佈欄</v>
      </c>
    </row>
    <row r="77" spans="1:11" x14ac:dyDescent="0.25">
      <c r="A77" t="s">
        <v>775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IF(ISBLANK(VLOOKUP($C77&amp;$D77&amp;$G77,Setup!$D$2:$CX$500,COLUMNS($B77:B77)+1,FALSE)),"",VLOOKUP($C77&amp;$D77&amp;$G77,Setup!$D$2:$CX$500,COLUMNS($B77:B77)+1,FALSE))</f>
        <v>您的紅利點數公佈欄</v>
      </c>
      <c r="K77" t="str">
        <f>IF(ISBLANK(VLOOKUP($C77&amp;$D77&amp;$G77,Setup!$D$2:$CX$500,COLUMNS($B77:C77)+1,FALSE)),"",VLOOKUP($C77&amp;$D77&amp;$G77,Setup!$D$2:$CX$500,COLUMNS($B77:C77)+1,FALSE))</f>
        <v>您的紅利點數 公佈欄</v>
      </c>
    </row>
    <row r="78" spans="1:11" x14ac:dyDescent="0.25">
      <c r="A78" t="s">
        <v>775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IF(ISBLANK(VLOOKUP($C78&amp;$D78&amp;$G78,Setup!$D$2:$CX$500,COLUMNS($B78:B78)+1,FALSE)),"",VLOOKUP($C78&amp;$D78&amp;$G78,Setup!$D$2:$CX$500,COLUMNS($B78:B78)+1,FALSE))</f>
        <v>My Points Summary</v>
      </c>
      <c r="K78" t="str">
        <f>IF(ISBLANK(VLOOKUP($C78&amp;$D78&amp;$G78,Setup!$D$2:$CX$500,COLUMNS($B78:C78)+1,FALSE)),"",VLOOKUP($C78&amp;$D78&amp;$G78,Setup!$D$2:$CX$500,COLUMNS($B78:C78)+1,FALSE))</f>
        <v>My Points Summary</v>
      </c>
    </row>
    <row r="79" spans="1:11" x14ac:dyDescent="0.25">
      <c r="A79" t="s">
        <v>775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IF(ISBLANK(VLOOKUP($C79&amp;$D79&amp;$G79,Setup!$D$2:$CX$500,COLUMNS($B79:B79)+1,FALSE)),"",VLOOKUP($C79&amp;$D79&amp;$G79,Setup!$D$2:$CX$500,COLUMNS($B79:B79)+1,FALSE))</f>
        <v>My Points Summary</v>
      </c>
      <c r="K79" t="str">
        <f>IF(ISBLANK(VLOOKUP($C79&amp;$D79&amp;$G79,Setup!$D$2:$CX$500,COLUMNS($B79:C79)+1,FALSE)),"",VLOOKUP($C79&amp;$D79&amp;$G79,Setup!$D$2:$CX$500,COLUMNS($B79:C79)+1,FALSE))</f>
        <v>My Points Summary</v>
      </c>
    </row>
    <row r="80" spans="1:11" x14ac:dyDescent="0.25">
      <c r="A80" t="s">
        <v>775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IF(ISBLANK(VLOOKUP($C80&amp;$D80&amp;$G80,Setup!$D$2:$CX$500,COLUMNS($B80:B80)+1,FALSE)),"",VLOOKUP($C80&amp;$D80&amp;$G80,Setup!$D$2:$CX$500,COLUMNS($B80:B80)+1,FALSE))</f>
        <v>My AirAsia Points Summary</v>
      </c>
      <c r="K80" t="str">
        <f>IF(ISBLANK(VLOOKUP($C80&amp;$D80&amp;$G80,Setup!$D$2:$CX$500,COLUMNS($B80:C80)+1,FALSE)),"",VLOOKUP($C80&amp;$D80&amp;$G80,Setup!$D$2:$CX$500,COLUMNS($B80:C80)+1,FALSE))</f>
        <v>My Points Summary</v>
      </c>
    </row>
    <row r="81" spans="1:11" x14ac:dyDescent="0.25">
      <c r="A81" t="s">
        <v>775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IF(ISBLANK(VLOOKUP($C81&amp;$D81&amp;$G81,Setup!$D$2:$CX$500,COLUMNS($B81:B81)+1,FALSE)),"",VLOOKUP($C81&amp;$D81&amp;$G81,Setup!$D$2:$CX$500,COLUMNS($B81:B81)+1,FALSE))</f>
        <v>My Points Summary</v>
      </c>
      <c r="K81" t="str">
        <f>IF(ISBLANK(VLOOKUP($C81&amp;$D81&amp;$G81,Setup!$D$2:$CX$500,COLUMNS($B81:C81)+1,FALSE)),"",VLOOKUP($C81&amp;$D81&amp;$G81,Setup!$D$2:$CX$500,COLUMNS($B81:C81)+1,FALSE))</f>
        <v>My Points Summary</v>
      </c>
    </row>
    <row r="82" spans="1:11" x14ac:dyDescent="0.25">
      <c r="A82" t="s">
        <v>775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IF(ISBLANK(VLOOKUP($C82&amp;$D82&amp;$G82,Setup!$D$2:$CX$500,COLUMNS($B82:B82)+1,FALSE)),"",VLOOKUP($C82&amp;$D82&amp;$G82,Setup!$D$2:$CX$500,COLUMNS($B82:B82)+1,FALSE))</f>
        <v>#N/A</v>
      </c>
      <c r="K82" t="e">
        <f>IF(ISBLANK(VLOOKUP($C82&amp;$D82&amp;$G82,Setup!$D$2:$CX$500,COLUMNS($B82:C82)+1,FALSE)),"",VLOOKUP($C82&amp;$D82&amp;$G82,Setup!$D$2:$CX$500,COLUMNS($B82:C82)+1,FALSE))</f>
        <v>#N/A</v>
      </c>
    </row>
    <row r="83" spans="1:11" x14ac:dyDescent="0.25">
      <c r="A83" t="s">
        <v>775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IF(ISBLANK(VLOOKUP($C83&amp;$D83&amp;$G83,Setup!$D$2:$CX$500,COLUMNS($B83:B83)+1,FALSE)),"",VLOOKUP($C83&amp;$D83&amp;$G83,Setup!$D$2:$CX$500,COLUMNS($B83:B83)+1,FALSE))</f>
        <v>My Points Summary</v>
      </c>
      <c r="K83" t="str">
        <f>IF(ISBLANK(VLOOKUP($C83&amp;$D83&amp;$G83,Setup!$D$2:$CX$500,COLUMNS($B83:C83)+1,FALSE)),"",VLOOKUP($C83&amp;$D83&amp;$G83,Setup!$D$2:$CX$500,COLUMNS($B83:C83)+1,FALSE))</f>
        <v>My Points Summary</v>
      </c>
    </row>
    <row r="84" spans="1:11" x14ac:dyDescent="0.25">
      <c r="A84" t="s">
        <v>775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IF(ISBLANK(VLOOKUP($C84&amp;$D84&amp;$G84,Setup!$D$2:$CX$500,COLUMNS($B84:B84)+1,FALSE)),"",VLOOKUP($C84&amp;$D84&amp;$G84,Setup!$D$2:$CX$500,COLUMNS($B84:B84)+1,FALSE))</f>
        <v>My Points Summary</v>
      </c>
      <c r="K84" t="str">
        <f>IF(ISBLANK(VLOOKUP($C84&amp;$D84&amp;$G84,Setup!$D$2:$CX$500,COLUMNS($B84:C84)+1,FALSE)),"",VLOOKUP($C84&amp;$D84&amp;$G84,Setup!$D$2:$CX$500,COLUMNS($B84:C84)+1,FALSE))</f>
        <v>My Points Summary</v>
      </c>
    </row>
    <row r="85" spans="1:11" x14ac:dyDescent="0.25">
      <c r="A85" t="s">
        <v>775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IF(ISBLANK(VLOOKUP($C85&amp;$D85&amp;$G85,Setup!$D$2:$CX$500,COLUMNS($B85:B85)+1,FALSE)),"",VLOOKUP($C85&amp;$D85&amp;$G85,Setup!$D$2:$CX$500,COLUMNS($B85:B85)+1,FALSE))</f>
        <v>My Premier Miles Summary</v>
      </c>
      <c r="K85" t="str">
        <f>IF(ISBLANK(VLOOKUP($C85&amp;$D85&amp;$G85,Setup!$D$2:$CX$500,COLUMNS($B85:C85)+1,FALSE)),"",VLOOKUP($C85&amp;$D85&amp;$G85,Setup!$D$2:$CX$500,COLUMNS($B85:C85)+1,FALSE))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8.140625" customWidth="1"/>
  </cols>
  <sheetData>
    <row r="1" spans="1:2" x14ac:dyDescent="0.25">
      <c r="A1" t="s">
        <v>28</v>
      </c>
      <c r="B1" t="s">
        <v>30</v>
      </c>
    </row>
    <row r="2" spans="1:2" ht="120" x14ac:dyDescent="0.25">
      <c r="A2" t="s">
        <v>27</v>
      </c>
      <c r="B2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defaultRowHeight="15" x14ac:dyDescent="0.25"/>
  <cols>
    <col min="1" max="1" width="37.28515625" bestFit="1" customWidth="1"/>
    <col min="2" max="2" width="10.140625" customWidth="1"/>
    <col min="3" max="3" width="26.140625" bestFit="1" customWidth="1"/>
  </cols>
  <sheetData>
    <row r="1" spans="1:3" s="11" customFormat="1" x14ac:dyDescent="0.25">
      <c r="A1" s="10" t="s">
        <v>247</v>
      </c>
      <c r="B1" s="10" t="s">
        <v>0</v>
      </c>
      <c r="C1" s="10" t="s">
        <v>38</v>
      </c>
    </row>
    <row r="2" spans="1:3" x14ac:dyDescent="0.25">
      <c r="A2" s="10" t="s">
        <v>1</v>
      </c>
      <c r="B2" t="s">
        <v>26</v>
      </c>
      <c r="C2" s="3" t="s">
        <v>39</v>
      </c>
    </row>
    <row r="3" spans="1:3" x14ac:dyDescent="0.25">
      <c r="A3" s="10" t="s">
        <v>158</v>
      </c>
      <c r="B3" t="s">
        <v>26</v>
      </c>
      <c r="C3" s="3" t="s">
        <v>40</v>
      </c>
    </row>
    <row r="4" spans="1:3" x14ac:dyDescent="0.25">
      <c r="A4" s="10" t="s">
        <v>42</v>
      </c>
      <c r="B4" t="s">
        <v>26</v>
      </c>
      <c r="C4" s="3" t="s">
        <v>41</v>
      </c>
    </row>
    <row r="5" spans="1:3" x14ac:dyDescent="0.25">
      <c r="A5" s="10" t="s">
        <v>3</v>
      </c>
      <c r="B5" t="s">
        <v>26</v>
      </c>
      <c r="C5" s="3" t="s">
        <v>27</v>
      </c>
    </row>
    <row r="6" spans="1:3" x14ac:dyDescent="0.25">
      <c r="A6" s="10" t="s">
        <v>292</v>
      </c>
      <c r="B6" t="s">
        <v>26</v>
      </c>
      <c r="C6" s="3" t="s">
        <v>514</v>
      </c>
    </row>
    <row r="7" spans="1:3" x14ac:dyDescent="0.25">
      <c r="A7" s="10" t="s">
        <v>293</v>
      </c>
      <c r="B7" t="s">
        <v>26</v>
      </c>
      <c r="C7" s="3" t="s">
        <v>515</v>
      </c>
    </row>
    <row r="8" spans="1:3" x14ac:dyDescent="0.25">
      <c r="A8" s="10" t="s">
        <v>248</v>
      </c>
      <c r="B8" t="s">
        <v>175</v>
      </c>
      <c r="C8" s="3" t="s">
        <v>249</v>
      </c>
    </row>
    <row r="9" spans="1:3" x14ac:dyDescent="0.25">
      <c r="A9" s="10" t="s">
        <v>252</v>
      </c>
      <c r="B9" t="s">
        <v>26</v>
      </c>
      <c r="C9" s="3" t="s">
        <v>253</v>
      </c>
    </row>
    <row r="10" spans="1:3" x14ac:dyDescent="0.25">
      <c r="A10" s="10" t="s">
        <v>250</v>
      </c>
      <c r="B10" t="s">
        <v>175</v>
      </c>
      <c r="C10" s="3" t="s">
        <v>251</v>
      </c>
    </row>
    <row r="11" spans="1:3" x14ac:dyDescent="0.25">
      <c r="A11" t="s">
        <v>513</v>
      </c>
      <c r="B11" t="s">
        <v>26</v>
      </c>
      <c r="C11" s="3" t="s">
        <v>773</v>
      </c>
    </row>
    <row r="12" spans="1:3" x14ac:dyDescent="0.25">
      <c r="A12" t="s">
        <v>516</v>
      </c>
      <c r="B12" t="s">
        <v>26</v>
      </c>
      <c r="C12" s="3" t="s">
        <v>774</v>
      </c>
    </row>
    <row r="13" spans="1:3" x14ac:dyDescent="0.25">
      <c r="A13" t="s">
        <v>775</v>
      </c>
      <c r="B13" t="s">
        <v>26</v>
      </c>
      <c r="C13" s="3" t="s">
        <v>776</v>
      </c>
    </row>
    <row r="14" spans="1:3" x14ac:dyDescent="0.25">
      <c r="A14" t="s">
        <v>782</v>
      </c>
      <c r="B14" t="s">
        <v>26</v>
      </c>
      <c r="C14" s="3" t="s">
        <v>782</v>
      </c>
    </row>
    <row r="15" spans="1:3" x14ac:dyDescent="0.25">
      <c r="A15" t="s">
        <v>783</v>
      </c>
      <c r="B15" t="s">
        <v>175</v>
      </c>
      <c r="C15" s="3" t="s">
        <v>784</v>
      </c>
    </row>
    <row r="16" spans="1:3" x14ac:dyDescent="0.25">
      <c r="A16" t="s">
        <v>790</v>
      </c>
      <c r="B16" t="s">
        <v>26</v>
      </c>
      <c r="C16" s="3" t="s">
        <v>813</v>
      </c>
    </row>
  </sheetData>
  <hyperlinks>
    <hyperlink ref="C8" location="MyOrderHistory!A1" display="MyOrderHistory"/>
    <hyperlink ref="C9" location="MyPointsSummary!A1" display="MyPointsSummary"/>
    <hyperlink ref="C10" location="MyProfile!A1" display="MyProfile"/>
    <hyperlink ref="C11" location="MySWP!A1" display="MySWP"/>
    <hyperlink ref="C12" location="MyAccountMenu!A1" display="MyAccountMenu"/>
    <hyperlink ref="C13" location="FAQContactUs!A1" display="FAQContactUs"/>
    <hyperlink ref="C7" location="'Logon-MegaMenu-Submenu'!A1" display="Logon-MegaMenu-Submenu"/>
    <hyperlink ref="C6" location="'Logon-MegaMenu'!A1" display="Logon-MegaMenu"/>
    <hyperlink ref="C5" location="Login!A1" display="Login"/>
    <hyperlink ref="C4" location="'Anon-MegaMenu-Submenu'!A1" display="Anon-MegaMenu-Submenu"/>
    <hyperlink ref="C3" location="'Anon-MegaMenu'!A1" display="Anon-MegaMenu"/>
    <hyperlink ref="C2" location="Anonymous!A1" display="Anonymous"/>
    <hyperlink ref="C14" location="CompleteLogin!A1" display="CompleteLogin"/>
    <hyperlink ref="C16" location="AlterLoyalty!A1" display="AlterLoyalty"/>
    <hyperlink ref="C15" location="EditEmail!A1" display="EditEmail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58"/>
  <sheetViews>
    <sheetView zoomScaleNormal="100" workbookViewId="0">
      <pane xSplit="4" ySplit="1" topLeftCell="AB59" activePane="bottomRight" state="frozen"/>
      <selection pane="topRight" activeCell="E1" sqref="E1"/>
      <selection pane="bottomLeft" activeCell="A2" sqref="A2"/>
      <selection pane="bottomRight" activeCell="AG72" sqref="AG72"/>
    </sheetView>
  </sheetViews>
  <sheetFormatPr defaultRowHeight="15" x14ac:dyDescent="0.25"/>
  <cols>
    <col min="1" max="1" width="20" bestFit="1" customWidth="1"/>
    <col min="2" max="2" width="12.85546875" bestFit="1" customWidth="1"/>
    <col min="3" max="3" width="11.5703125" bestFit="1" customWidth="1"/>
    <col min="4" max="4" width="35.28515625" customWidth="1"/>
    <col min="5" max="5" width="25.85546875" bestFit="1" customWidth="1"/>
    <col min="6" max="6" width="22.42578125" bestFit="1" customWidth="1"/>
    <col min="7" max="8" width="22.85546875" bestFit="1" customWidth="1"/>
    <col min="9" max="9" width="17.28515625" bestFit="1" customWidth="1"/>
    <col min="10" max="10" width="16.140625" bestFit="1" customWidth="1"/>
    <col min="11" max="11" width="28" bestFit="1" customWidth="1"/>
    <col min="12" max="12" width="16.140625" customWidth="1"/>
    <col min="13" max="13" width="21" bestFit="1" customWidth="1"/>
    <col min="14" max="14" width="25.28515625" bestFit="1" customWidth="1"/>
    <col min="15" max="15" width="16.7109375" bestFit="1" customWidth="1"/>
    <col min="16" max="22" width="13.7109375" bestFit="1" customWidth="1"/>
    <col min="23" max="23" width="19.7109375" bestFit="1" customWidth="1"/>
    <col min="24" max="24" width="22.7109375" bestFit="1" customWidth="1"/>
    <col min="25" max="25" width="24" bestFit="1" customWidth="1"/>
    <col min="26" max="26" width="18" bestFit="1" customWidth="1"/>
    <col min="27" max="27" width="17" bestFit="1" customWidth="1"/>
    <col min="28" max="30" width="13.7109375" bestFit="1" customWidth="1"/>
    <col min="31" max="31" width="14.42578125" bestFit="1" customWidth="1"/>
    <col min="32" max="32" width="13.7109375" bestFit="1" customWidth="1"/>
    <col min="33" max="33" width="23.85546875" bestFit="1" customWidth="1"/>
    <col min="34" max="34" width="23.140625" bestFit="1" customWidth="1"/>
    <col min="35" max="35" width="26.7109375" bestFit="1" customWidth="1"/>
    <col min="36" max="40" width="13.7109375" bestFit="1" customWidth="1"/>
    <col min="41" max="41" width="14.42578125" bestFit="1" customWidth="1"/>
    <col min="42" max="42" width="13.7109375" bestFit="1" customWidth="1"/>
    <col min="43" max="43" width="19.7109375" bestFit="1" customWidth="1"/>
    <col min="44" max="44" width="19.28515625" bestFit="1" customWidth="1"/>
    <col min="45" max="45" width="29.7109375" bestFit="1" customWidth="1"/>
    <col min="46" max="46" width="33.28515625" bestFit="1" customWidth="1"/>
    <col min="47" max="47" width="22" bestFit="1" customWidth="1"/>
    <col min="48" max="48" width="24.140625" bestFit="1" customWidth="1"/>
    <col min="49" max="51" width="27" bestFit="1" customWidth="1"/>
    <col min="52" max="52" width="13.7109375" bestFit="1" customWidth="1"/>
    <col min="53" max="53" width="34" bestFit="1" customWidth="1"/>
    <col min="54" max="54" width="19.28515625" bestFit="1" customWidth="1"/>
    <col min="55" max="55" width="24" bestFit="1" customWidth="1"/>
    <col min="56" max="56" width="27" bestFit="1" customWidth="1"/>
    <col min="57" max="62" width="13.7109375" bestFit="1" customWidth="1"/>
    <col min="63" max="63" width="14.28515625" bestFit="1" customWidth="1"/>
    <col min="64" max="72" width="13.7109375" bestFit="1" customWidth="1"/>
    <col min="73" max="73" width="14.28515625" bestFit="1" customWidth="1"/>
    <col min="74" max="82" width="13.7109375" bestFit="1" customWidth="1"/>
    <col min="83" max="83" width="14.28515625" bestFit="1" customWidth="1"/>
    <col min="84" max="92" width="13.7109375" bestFit="1" customWidth="1"/>
    <col min="93" max="93" width="14.28515625" bestFit="1" customWidth="1"/>
    <col min="94" max="102" width="13.7109375" bestFit="1" customWidth="1"/>
    <col min="103" max="103" width="9.85546875" bestFit="1" customWidth="1"/>
    <col min="104" max="104" width="12.7109375" bestFit="1" customWidth="1"/>
    <col min="105" max="105" width="25.85546875" bestFit="1" customWidth="1"/>
    <col min="106" max="106" width="41" bestFit="1" customWidth="1"/>
    <col min="107" max="108" width="22.85546875" bestFit="1" customWidth="1"/>
    <col min="109" max="109" width="17.28515625" bestFit="1" customWidth="1"/>
    <col min="110" max="110" width="16.140625" bestFit="1" customWidth="1"/>
    <col min="111" max="111" width="28" bestFit="1" customWidth="1"/>
    <col min="112" max="112" width="16.140625" customWidth="1"/>
  </cols>
  <sheetData>
    <row r="1" spans="1:107" x14ac:dyDescent="0.25">
      <c r="A1" t="s">
        <v>4</v>
      </c>
      <c r="B1" t="s">
        <v>284</v>
      </c>
      <c r="C1" t="s">
        <v>5</v>
      </c>
      <c r="D1" t="s">
        <v>289</v>
      </c>
      <c r="E1" t="s">
        <v>285</v>
      </c>
      <c r="F1" t="s">
        <v>286</v>
      </c>
      <c r="G1" t="s">
        <v>287</v>
      </c>
      <c r="H1" t="s">
        <v>288</v>
      </c>
      <c r="I1" t="s">
        <v>290</v>
      </c>
      <c r="J1" t="s">
        <v>291</v>
      </c>
      <c r="K1" t="s">
        <v>348</v>
      </c>
      <c r="L1" t="s">
        <v>349</v>
      </c>
      <c r="M1" t="s">
        <v>43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44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45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46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47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48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49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50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51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  <c r="CX1" t="s">
        <v>138</v>
      </c>
      <c r="CY1" t="s">
        <v>779</v>
      </c>
      <c r="CZ1" t="s">
        <v>780</v>
      </c>
      <c r="DA1" t="s">
        <v>785</v>
      </c>
      <c r="DB1" t="s">
        <v>788</v>
      </c>
      <c r="DC1" t="s">
        <v>808</v>
      </c>
    </row>
    <row r="2" spans="1:107" x14ac:dyDescent="0.25">
      <c r="A2" t="s">
        <v>16</v>
      </c>
      <c r="B2" t="s">
        <v>176</v>
      </c>
      <c r="C2" t="s">
        <v>29</v>
      </c>
      <c r="D2" t="str">
        <f>A2&amp;B2&amp;C2</f>
        <v>United Arab EmiratesAEPRSTIGEENG</v>
      </c>
      <c r="E2" t="s">
        <v>262</v>
      </c>
      <c r="F2" t="s">
        <v>262</v>
      </c>
      <c r="G2" t="s">
        <v>256</v>
      </c>
      <c r="H2" t="s">
        <v>256</v>
      </c>
      <c r="I2" t="s">
        <v>268</v>
      </c>
      <c r="J2" t="s">
        <v>268</v>
      </c>
      <c r="M2" t="s">
        <v>796</v>
      </c>
      <c r="N2" t="s">
        <v>161</v>
      </c>
      <c r="W2" t="s">
        <v>56</v>
      </c>
      <c r="X2" t="s">
        <v>294</v>
      </c>
      <c r="Y2" t="s">
        <v>163</v>
      </c>
      <c r="Z2" t="s">
        <v>168</v>
      </c>
      <c r="AA2" t="s">
        <v>143</v>
      </c>
      <c r="AB2" t="s">
        <v>162</v>
      </c>
      <c r="AG2" t="s">
        <v>53</v>
      </c>
      <c r="AH2" t="s">
        <v>160</v>
      </c>
      <c r="AI2" t="s">
        <v>146</v>
      </c>
      <c r="AJ2" t="s">
        <v>147</v>
      </c>
      <c r="AK2" t="s">
        <v>148</v>
      </c>
      <c r="AL2" t="s">
        <v>149</v>
      </c>
      <c r="AM2" t="s">
        <v>151</v>
      </c>
      <c r="AN2" t="s">
        <v>152</v>
      </c>
      <c r="DA2" t="s">
        <v>26</v>
      </c>
      <c r="DB2" t="s">
        <v>789</v>
      </c>
      <c r="DC2" s="1" t="s">
        <v>811</v>
      </c>
    </row>
    <row r="3" spans="1:107" x14ac:dyDescent="0.25">
      <c r="A3" t="s">
        <v>16</v>
      </c>
      <c r="B3" t="s">
        <v>178</v>
      </c>
      <c r="C3" t="s">
        <v>29</v>
      </c>
      <c r="D3" t="str">
        <f t="shared" ref="D3:D73" si="0">A3&amp;B3&amp;C3</f>
        <v>United Arab EmiratesAEPREMIERENG</v>
      </c>
      <c r="E3" t="s">
        <v>262</v>
      </c>
      <c r="F3" t="s">
        <v>262</v>
      </c>
      <c r="G3" t="s">
        <v>256</v>
      </c>
      <c r="H3" t="s">
        <v>256</v>
      </c>
      <c r="I3" t="s">
        <v>268</v>
      </c>
      <c r="J3" t="s">
        <v>268</v>
      </c>
      <c r="M3" t="s">
        <v>157</v>
      </c>
      <c r="N3" t="s">
        <v>161</v>
      </c>
      <c r="W3" t="s">
        <v>56</v>
      </c>
      <c r="X3" t="s">
        <v>294</v>
      </c>
      <c r="Y3" t="s">
        <v>163</v>
      </c>
      <c r="Z3" t="s">
        <v>168</v>
      </c>
      <c r="AA3" t="s">
        <v>143</v>
      </c>
      <c r="AB3" t="s">
        <v>162</v>
      </c>
      <c r="AG3" t="s">
        <v>53</v>
      </c>
      <c r="AH3" t="s">
        <v>160</v>
      </c>
      <c r="AI3" t="s">
        <v>146</v>
      </c>
      <c r="AJ3" t="s">
        <v>147</v>
      </c>
      <c r="AK3" t="s">
        <v>148</v>
      </c>
      <c r="AL3" t="s">
        <v>149</v>
      </c>
      <c r="AM3" t="s">
        <v>151</v>
      </c>
      <c r="AN3" t="s">
        <v>152</v>
      </c>
      <c r="DA3" t="s">
        <v>26</v>
      </c>
      <c r="DB3" t="s">
        <v>789</v>
      </c>
      <c r="DC3" s="1" t="s">
        <v>811</v>
      </c>
    </row>
    <row r="4" spans="1:107" x14ac:dyDescent="0.25">
      <c r="A4" t="s">
        <v>16</v>
      </c>
      <c r="B4" t="s">
        <v>179</v>
      </c>
      <c r="C4" t="s">
        <v>29</v>
      </c>
      <c r="D4" t="str">
        <f t="shared" si="0"/>
        <v>United Arab EmiratesAEREWARDSENG</v>
      </c>
      <c r="E4" t="s">
        <v>262</v>
      </c>
      <c r="F4" t="s">
        <v>262</v>
      </c>
      <c r="G4" t="s">
        <v>256</v>
      </c>
      <c r="H4" t="s">
        <v>256</v>
      </c>
      <c r="I4" t="s">
        <v>268</v>
      </c>
      <c r="J4" t="s">
        <v>268</v>
      </c>
      <c r="M4" t="s">
        <v>157</v>
      </c>
      <c r="N4" t="s">
        <v>161</v>
      </c>
      <c r="W4" t="s">
        <v>56</v>
      </c>
      <c r="X4" t="s">
        <v>294</v>
      </c>
      <c r="Y4" t="s">
        <v>163</v>
      </c>
      <c r="Z4" t="s">
        <v>143</v>
      </c>
      <c r="AA4" t="s">
        <v>162</v>
      </c>
      <c r="AG4" t="s">
        <v>53</v>
      </c>
      <c r="AH4" t="s">
        <v>160</v>
      </c>
      <c r="AI4" t="s">
        <v>146</v>
      </c>
      <c r="AJ4" t="s">
        <v>147</v>
      </c>
      <c r="AK4" t="s">
        <v>148</v>
      </c>
      <c r="AL4" t="s">
        <v>149</v>
      </c>
      <c r="AM4" t="s">
        <v>151</v>
      </c>
      <c r="AN4" t="s">
        <v>152</v>
      </c>
      <c r="DA4" t="s">
        <v>26</v>
      </c>
      <c r="DB4" t="s">
        <v>789</v>
      </c>
      <c r="DC4" s="1" t="s">
        <v>811</v>
      </c>
    </row>
    <row r="5" spans="1:107" x14ac:dyDescent="0.25">
      <c r="A5" t="s">
        <v>16</v>
      </c>
      <c r="B5" t="s">
        <v>180</v>
      </c>
      <c r="C5" t="s">
        <v>29</v>
      </c>
      <c r="D5" t="str">
        <f t="shared" si="0"/>
        <v>United Arab EmiratesAEPMILESENG</v>
      </c>
      <c r="E5" t="s">
        <v>263</v>
      </c>
      <c r="F5" t="s">
        <v>263</v>
      </c>
      <c r="G5" t="s">
        <v>256</v>
      </c>
      <c r="H5" t="s">
        <v>256</v>
      </c>
      <c r="I5" t="s">
        <v>268</v>
      </c>
      <c r="J5" t="s">
        <v>268</v>
      </c>
      <c r="M5" t="s">
        <v>56</v>
      </c>
      <c r="N5" t="s">
        <v>294</v>
      </c>
      <c r="O5" t="s">
        <v>163</v>
      </c>
      <c r="P5" t="s">
        <v>168</v>
      </c>
      <c r="Q5" t="s">
        <v>143</v>
      </c>
      <c r="R5" t="s">
        <v>162</v>
      </c>
      <c r="W5" t="s">
        <v>160</v>
      </c>
      <c r="X5" t="s">
        <v>160</v>
      </c>
      <c r="DA5" t="s">
        <v>26</v>
      </c>
      <c r="DB5" t="s">
        <v>789</v>
      </c>
      <c r="DC5" s="1" t="s">
        <v>811</v>
      </c>
    </row>
    <row r="6" spans="1:107" x14ac:dyDescent="0.25">
      <c r="A6" t="s">
        <v>16</v>
      </c>
      <c r="B6" t="s">
        <v>181</v>
      </c>
      <c r="C6" t="s">
        <v>29</v>
      </c>
      <c r="D6" t="str">
        <f t="shared" si="0"/>
        <v>United Arab EmiratesAECITILIFEENG</v>
      </c>
      <c r="E6" t="s">
        <v>262</v>
      </c>
      <c r="F6" t="s">
        <v>262</v>
      </c>
      <c r="G6" t="s">
        <v>256</v>
      </c>
      <c r="H6" t="s">
        <v>256</v>
      </c>
      <c r="I6" t="s">
        <v>268</v>
      </c>
      <c r="J6" t="s">
        <v>268</v>
      </c>
      <c r="M6" t="s">
        <v>56</v>
      </c>
      <c r="N6" t="s">
        <v>294</v>
      </c>
      <c r="O6" t="s">
        <v>163</v>
      </c>
      <c r="P6" t="s">
        <v>143</v>
      </c>
      <c r="Q6" t="s">
        <v>162</v>
      </c>
      <c r="W6" t="s">
        <v>160</v>
      </c>
      <c r="X6" t="s">
        <v>160</v>
      </c>
      <c r="DA6" t="s">
        <v>26</v>
      </c>
      <c r="DB6" t="s">
        <v>789</v>
      </c>
      <c r="DC6" s="1" t="s">
        <v>811</v>
      </c>
    </row>
    <row r="7" spans="1:107" x14ac:dyDescent="0.25">
      <c r="A7" s="1" t="s">
        <v>17</v>
      </c>
      <c r="B7" t="s">
        <v>244</v>
      </c>
      <c r="C7" t="s">
        <v>29</v>
      </c>
      <c r="D7" t="str">
        <f t="shared" si="0"/>
        <v>BahrainBHDMASSENG</v>
      </c>
      <c r="E7" t="s">
        <v>262</v>
      </c>
      <c r="F7" t="s">
        <v>262</v>
      </c>
      <c r="G7" t="s">
        <v>256</v>
      </c>
      <c r="H7" t="s">
        <v>256</v>
      </c>
      <c r="I7" t="s">
        <v>268</v>
      </c>
      <c r="J7" t="s">
        <v>268</v>
      </c>
      <c r="M7" t="s">
        <v>157</v>
      </c>
      <c r="N7" t="s">
        <v>161</v>
      </c>
      <c r="W7" t="s">
        <v>56</v>
      </c>
      <c r="X7" t="s">
        <v>163</v>
      </c>
      <c r="Y7" t="s">
        <v>143</v>
      </c>
      <c r="Z7" t="s">
        <v>162</v>
      </c>
      <c r="AG7" t="s">
        <v>53</v>
      </c>
      <c r="AH7" t="s">
        <v>146</v>
      </c>
      <c r="AI7" t="s">
        <v>147</v>
      </c>
      <c r="AJ7" t="s">
        <v>148</v>
      </c>
      <c r="AK7" t="s">
        <v>149</v>
      </c>
      <c r="AL7" t="s">
        <v>151</v>
      </c>
      <c r="AM7" t="s">
        <v>152</v>
      </c>
      <c r="DA7" t="s">
        <v>2</v>
      </c>
      <c r="DB7" t="s">
        <v>789</v>
      </c>
      <c r="DC7" s="1" t="s">
        <v>811</v>
      </c>
    </row>
    <row r="8" spans="1:107" x14ac:dyDescent="0.25">
      <c r="A8" s="1" t="s">
        <v>17</v>
      </c>
      <c r="B8" t="s">
        <v>183</v>
      </c>
      <c r="C8" t="s">
        <v>29</v>
      </c>
      <c r="D8" t="str">
        <f t="shared" si="0"/>
        <v>BahrainBHPMILEENG</v>
      </c>
      <c r="E8" t="s">
        <v>263</v>
      </c>
      <c r="F8" t="s">
        <v>263</v>
      </c>
      <c r="G8" t="s">
        <v>256</v>
      </c>
      <c r="H8" t="s">
        <v>256</v>
      </c>
      <c r="I8" t="s">
        <v>268</v>
      </c>
      <c r="J8" t="s">
        <v>268</v>
      </c>
      <c r="M8" t="s">
        <v>157</v>
      </c>
      <c r="N8" t="s">
        <v>161</v>
      </c>
      <c r="W8" t="s">
        <v>56</v>
      </c>
      <c r="X8" t="s">
        <v>143</v>
      </c>
      <c r="AG8" t="s">
        <v>53</v>
      </c>
      <c r="AH8" t="s">
        <v>160</v>
      </c>
      <c r="AI8" t="s">
        <v>146</v>
      </c>
      <c r="AJ8" t="s">
        <v>147</v>
      </c>
      <c r="AK8" t="s">
        <v>148</v>
      </c>
      <c r="AL8" t="s">
        <v>149</v>
      </c>
      <c r="AM8" t="s">
        <v>151</v>
      </c>
      <c r="AN8" t="s">
        <v>152</v>
      </c>
      <c r="DA8" t="s">
        <v>2</v>
      </c>
      <c r="DB8" t="s">
        <v>789</v>
      </c>
      <c r="DC8" s="1" t="s">
        <v>811</v>
      </c>
    </row>
    <row r="9" spans="1:107" x14ac:dyDescent="0.25">
      <c r="A9" s="1" t="s">
        <v>17</v>
      </c>
      <c r="B9" t="s">
        <v>184</v>
      </c>
      <c r="C9" t="s">
        <v>29</v>
      </c>
      <c r="D9" t="str">
        <f t="shared" si="0"/>
        <v>BahrainBHREWARDSENG</v>
      </c>
      <c r="E9" t="s">
        <v>262</v>
      </c>
      <c r="F9" t="s">
        <v>262</v>
      </c>
      <c r="G9" t="s">
        <v>256</v>
      </c>
      <c r="H9" t="s">
        <v>256</v>
      </c>
      <c r="I9" t="s">
        <v>268</v>
      </c>
      <c r="J9" t="s">
        <v>268</v>
      </c>
      <c r="M9" t="s">
        <v>157</v>
      </c>
      <c r="N9" t="s">
        <v>161</v>
      </c>
      <c r="W9" t="s">
        <v>56</v>
      </c>
      <c r="X9" t="s">
        <v>163</v>
      </c>
      <c r="Y9" t="s">
        <v>143</v>
      </c>
      <c r="Z9" t="s">
        <v>162</v>
      </c>
      <c r="AG9" t="s">
        <v>53</v>
      </c>
      <c r="AH9" t="s">
        <v>146</v>
      </c>
      <c r="AI9" t="s">
        <v>147</v>
      </c>
      <c r="AJ9" t="s">
        <v>148</v>
      </c>
      <c r="AK9" t="s">
        <v>149</v>
      </c>
      <c r="AL9" t="s">
        <v>151</v>
      </c>
      <c r="AM9" t="s">
        <v>152</v>
      </c>
      <c r="DA9" t="s">
        <v>2</v>
      </c>
      <c r="DB9" t="s">
        <v>789</v>
      </c>
      <c r="DC9" s="1" t="s">
        <v>811</v>
      </c>
    </row>
    <row r="10" spans="1:107" x14ac:dyDescent="0.25">
      <c r="A10" s="1" t="s">
        <v>17</v>
      </c>
      <c r="B10" t="s">
        <v>279</v>
      </c>
      <c r="C10" t="s">
        <v>29</v>
      </c>
      <c r="D10" t="str">
        <f t="shared" si="0"/>
        <v>BahrainBHPREMIERENG</v>
      </c>
      <c r="E10" t="s">
        <v>263</v>
      </c>
      <c r="F10" t="s">
        <v>263</v>
      </c>
      <c r="G10" t="s">
        <v>256</v>
      </c>
      <c r="H10" t="s">
        <v>256</v>
      </c>
      <c r="I10" t="s">
        <v>268</v>
      </c>
      <c r="J10" t="s">
        <v>268</v>
      </c>
      <c r="M10" t="s">
        <v>157</v>
      </c>
      <c r="N10" t="s">
        <v>161</v>
      </c>
      <c r="W10" t="s">
        <v>56</v>
      </c>
      <c r="X10" t="s">
        <v>143</v>
      </c>
      <c r="AG10" t="s">
        <v>53</v>
      </c>
      <c r="AH10" t="s">
        <v>160</v>
      </c>
      <c r="AI10" t="s">
        <v>146</v>
      </c>
      <c r="AJ10" t="s">
        <v>147</v>
      </c>
      <c r="AK10" t="s">
        <v>148</v>
      </c>
      <c r="AL10" t="s">
        <v>149</v>
      </c>
      <c r="AM10" t="s">
        <v>151</v>
      </c>
      <c r="AN10" t="s">
        <v>152</v>
      </c>
      <c r="DA10" t="s">
        <v>2</v>
      </c>
      <c r="DB10" t="s">
        <v>789</v>
      </c>
      <c r="DC10" s="1" t="s">
        <v>811</v>
      </c>
    </row>
    <row r="11" spans="1:107" s="12" customFormat="1" x14ac:dyDescent="0.25">
      <c r="A11" s="12" t="s">
        <v>15</v>
      </c>
      <c r="B11" s="12" t="s">
        <v>342</v>
      </c>
      <c r="C11" s="12" t="s">
        <v>29</v>
      </c>
      <c r="D11" s="12" t="str">
        <f t="shared" ref="D11:D16" si="1">A11&amp;B11&amp;C11</f>
        <v>AustraliaACBBUSSENG</v>
      </c>
      <c r="E11" s="12" t="s">
        <v>262</v>
      </c>
      <c r="F11" s="12" t="s">
        <v>262</v>
      </c>
      <c r="G11" s="12" t="s">
        <v>256</v>
      </c>
      <c r="H11" s="12" t="s">
        <v>256</v>
      </c>
      <c r="I11" s="12" t="s">
        <v>268</v>
      </c>
      <c r="J11" s="12" t="s">
        <v>268</v>
      </c>
      <c r="K11" s="12" t="s">
        <v>350</v>
      </c>
      <c r="L11" s="12" t="s">
        <v>350</v>
      </c>
      <c r="M11" s="12" t="s">
        <v>157</v>
      </c>
      <c r="N11" s="12" t="s">
        <v>161</v>
      </c>
      <c r="W11" s="12" t="s">
        <v>52</v>
      </c>
      <c r="X11" s="12" t="s">
        <v>294</v>
      </c>
      <c r="Y11" s="12" t="s">
        <v>139</v>
      </c>
      <c r="Z11" s="12" t="s">
        <v>140</v>
      </c>
      <c r="AA11" s="12" t="s">
        <v>141</v>
      </c>
      <c r="AB11" s="12" t="s">
        <v>142</v>
      </c>
      <c r="AC11" s="12" t="s">
        <v>143</v>
      </c>
      <c r="AD11" s="12" t="s">
        <v>144</v>
      </c>
      <c r="AE11" s="12" t="s">
        <v>145</v>
      </c>
      <c r="AF11" s="12" t="s">
        <v>162</v>
      </c>
      <c r="AG11" s="12" t="s">
        <v>53</v>
      </c>
      <c r="AH11" s="12" t="s">
        <v>146</v>
      </c>
      <c r="AI11" s="12" t="s">
        <v>147</v>
      </c>
      <c r="AJ11" s="12" t="s">
        <v>148</v>
      </c>
      <c r="AK11" s="12" t="s">
        <v>149</v>
      </c>
      <c r="AL11" s="12" t="s">
        <v>150</v>
      </c>
      <c r="AM11" s="12" t="s">
        <v>151</v>
      </c>
      <c r="AN11" s="12" t="s">
        <v>152</v>
      </c>
      <c r="AO11" s="12" t="s">
        <v>160</v>
      </c>
      <c r="AQ11" s="12" t="s">
        <v>54</v>
      </c>
      <c r="AR11" s="12" t="s">
        <v>153</v>
      </c>
      <c r="BA11" s="12" t="s">
        <v>55</v>
      </c>
      <c r="BB11" s="12" t="s">
        <v>154</v>
      </c>
      <c r="BC11" s="12" t="s">
        <v>155</v>
      </c>
      <c r="BD11" s="12" t="s">
        <v>162</v>
      </c>
      <c r="DA11" t="s">
        <v>26</v>
      </c>
      <c r="DB11" t="s">
        <v>789</v>
      </c>
      <c r="DC11" s="1" t="s">
        <v>811</v>
      </c>
    </row>
    <row r="12" spans="1:107" s="12" customFormat="1" x14ac:dyDescent="0.25">
      <c r="A12" s="12" t="s">
        <v>15</v>
      </c>
      <c r="B12" s="12" t="s">
        <v>343</v>
      </c>
      <c r="C12" s="12" t="s">
        <v>29</v>
      </c>
      <c r="D12" s="12" t="str">
        <f t="shared" si="1"/>
        <v>AustraliaACBMASSENG</v>
      </c>
      <c r="E12" s="12" t="s">
        <v>262</v>
      </c>
      <c r="F12" s="12" t="s">
        <v>262</v>
      </c>
      <c r="G12" s="12" t="s">
        <v>256</v>
      </c>
      <c r="H12" s="12" t="s">
        <v>256</v>
      </c>
      <c r="I12" s="12" t="s">
        <v>268</v>
      </c>
      <c r="J12" s="12" t="s">
        <v>268</v>
      </c>
      <c r="K12" s="12" t="s">
        <v>350</v>
      </c>
      <c r="L12" s="12" t="s">
        <v>350</v>
      </c>
      <c r="M12" s="12" t="s">
        <v>157</v>
      </c>
      <c r="N12" s="12" t="s">
        <v>161</v>
      </c>
      <c r="W12" s="12" t="s">
        <v>52</v>
      </c>
      <c r="X12" s="12" t="s">
        <v>294</v>
      </c>
      <c r="Y12" s="12" t="s">
        <v>139</v>
      </c>
      <c r="Z12" s="12" t="s">
        <v>140</v>
      </c>
      <c r="AA12" s="12" t="s">
        <v>141</v>
      </c>
      <c r="AB12" s="12" t="s">
        <v>142</v>
      </c>
      <c r="AC12" s="12" t="s">
        <v>143</v>
      </c>
      <c r="AD12" s="12" t="s">
        <v>144</v>
      </c>
      <c r="AE12" s="12" t="s">
        <v>145</v>
      </c>
      <c r="AF12" s="12" t="s">
        <v>162</v>
      </c>
      <c r="AG12" s="12" t="s">
        <v>53</v>
      </c>
      <c r="AH12" s="12" t="s">
        <v>146</v>
      </c>
      <c r="AI12" s="12" t="s">
        <v>147</v>
      </c>
      <c r="AJ12" s="12" t="s">
        <v>148</v>
      </c>
      <c r="AK12" s="12" t="s">
        <v>149</v>
      </c>
      <c r="AL12" s="12" t="s">
        <v>150</v>
      </c>
      <c r="AM12" s="12" t="s">
        <v>151</v>
      </c>
      <c r="AN12" s="12" t="s">
        <v>152</v>
      </c>
      <c r="AQ12" s="12" t="s">
        <v>54</v>
      </c>
      <c r="AR12" s="12" t="s">
        <v>153</v>
      </c>
      <c r="BA12" s="12" t="s">
        <v>55</v>
      </c>
      <c r="BB12" s="12" t="s">
        <v>154</v>
      </c>
      <c r="BC12" s="12" t="s">
        <v>155</v>
      </c>
      <c r="BD12" s="12" t="s">
        <v>162</v>
      </c>
      <c r="DA12" t="s">
        <v>26</v>
      </c>
      <c r="DB12" t="s">
        <v>789</v>
      </c>
      <c r="DC12" s="1" t="s">
        <v>811</v>
      </c>
    </row>
    <row r="13" spans="1:107" s="12" customFormat="1" x14ac:dyDescent="0.25">
      <c r="A13" s="12" t="s">
        <v>15</v>
      </c>
      <c r="B13" s="12" t="s">
        <v>344</v>
      </c>
      <c r="C13" s="12" t="s">
        <v>29</v>
      </c>
      <c r="D13" s="12" t="str">
        <f t="shared" si="1"/>
        <v>AustraliaACBPLATENG</v>
      </c>
      <c r="E13" s="12" t="s">
        <v>262</v>
      </c>
      <c r="F13" s="12" t="s">
        <v>262</v>
      </c>
      <c r="G13" s="12" t="s">
        <v>256</v>
      </c>
      <c r="H13" s="12" t="s">
        <v>256</v>
      </c>
      <c r="I13" s="12" t="s">
        <v>268</v>
      </c>
      <c r="J13" s="12" t="s">
        <v>268</v>
      </c>
      <c r="K13" s="12" t="s">
        <v>350</v>
      </c>
      <c r="L13" s="12" t="s">
        <v>350</v>
      </c>
      <c r="M13" s="12" t="s">
        <v>157</v>
      </c>
      <c r="N13" s="12" t="s">
        <v>161</v>
      </c>
      <c r="W13" s="12" t="s">
        <v>52</v>
      </c>
      <c r="X13" s="12" t="s">
        <v>294</v>
      </c>
      <c r="Y13" s="12" t="s">
        <v>139</v>
      </c>
      <c r="Z13" s="12" t="s">
        <v>140</v>
      </c>
      <c r="AA13" s="12" t="s">
        <v>141</v>
      </c>
      <c r="AB13" s="12" t="s">
        <v>142</v>
      </c>
      <c r="AC13" s="12" t="s">
        <v>143</v>
      </c>
      <c r="AD13" s="12" t="s">
        <v>144</v>
      </c>
      <c r="AE13" s="12" t="s">
        <v>145</v>
      </c>
      <c r="AF13" s="12" t="s">
        <v>162</v>
      </c>
      <c r="AG13" s="12" t="s">
        <v>53</v>
      </c>
      <c r="AH13" s="12" t="s">
        <v>146</v>
      </c>
      <c r="AI13" s="12" t="s">
        <v>147</v>
      </c>
      <c r="AJ13" s="12" t="s">
        <v>148</v>
      </c>
      <c r="AK13" s="12" t="s">
        <v>149</v>
      </c>
      <c r="AL13" s="12" t="s">
        <v>150</v>
      </c>
      <c r="AM13" s="12" t="s">
        <v>151</v>
      </c>
      <c r="AN13" s="12" t="s">
        <v>152</v>
      </c>
      <c r="AO13" s="12" t="s">
        <v>160</v>
      </c>
      <c r="AQ13" s="12" t="s">
        <v>54</v>
      </c>
      <c r="AR13" s="12" t="s">
        <v>153</v>
      </c>
      <c r="BA13" s="12" t="s">
        <v>55</v>
      </c>
      <c r="BB13" s="12" t="s">
        <v>154</v>
      </c>
      <c r="BC13" s="12" t="s">
        <v>155</v>
      </c>
      <c r="BD13" s="12" t="s">
        <v>162</v>
      </c>
      <c r="DA13" t="s">
        <v>26</v>
      </c>
      <c r="DB13" t="s">
        <v>789</v>
      </c>
      <c r="DC13" s="1" t="s">
        <v>811</v>
      </c>
    </row>
    <row r="14" spans="1:107" s="12" customFormat="1" x14ac:dyDescent="0.25">
      <c r="A14" s="12" t="s">
        <v>15</v>
      </c>
      <c r="B14" s="12" t="s">
        <v>345</v>
      </c>
      <c r="C14" s="12" t="s">
        <v>29</v>
      </c>
      <c r="D14" s="12" t="str">
        <f t="shared" si="1"/>
        <v>AustraliaACBPMLSENG</v>
      </c>
      <c r="E14" s="12" t="s">
        <v>263</v>
      </c>
      <c r="F14" s="12" t="s">
        <v>263</v>
      </c>
      <c r="G14" s="12" t="s">
        <v>256</v>
      </c>
      <c r="H14" s="12" t="s">
        <v>256</v>
      </c>
      <c r="I14" s="12" t="s">
        <v>268</v>
      </c>
      <c r="J14" s="12" t="s">
        <v>268</v>
      </c>
      <c r="K14" s="12" t="s">
        <v>350</v>
      </c>
      <c r="L14" s="12" t="s">
        <v>350</v>
      </c>
      <c r="M14" s="12" t="s">
        <v>157</v>
      </c>
      <c r="N14" s="12" t="s">
        <v>161</v>
      </c>
      <c r="W14" s="12" t="s">
        <v>52</v>
      </c>
      <c r="X14" s="12" t="s">
        <v>294</v>
      </c>
      <c r="Y14" s="12" t="s">
        <v>139</v>
      </c>
      <c r="Z14" s="12" t="s">
        <v>140</v>
      </c>
      <c r="AA14" s="12" t="s">
        <v>141</v>
      </c>
      <c r="AB14" s="12" t="s">
        <v>145</v>
      </c>
      <c r="AC14" s="12" t="s">
        <v>162</v>
      </c>
      <c r="AG14" s="12" t="s">
        <v>53</v>
      </c>
      <c r="AH14" s="12" t="s">
        <v>146</v>
      </c>
      <c r="AI14" s="12" t="s">
        <v>147</v>
      </c>
      <c r="AJ14" s="12" t="s">
        <v>148</v>
      </c>
      <c r="AK14" s="12" t="s">
        <v>149</v>
      </c>
      <c r="AL14" s="12" t="s">
        <v>150</v>
      </c>
      <c r="AM14" s="12" t="s">
        <v>151</v>
      </c>
      <c r="AN14" s="12" t="s">
        <v>152</v>
      </c>
      <c r="AO14" s="12" t="s">
        <v>160</v>
      </c>
      <c r="AQ14" s="12" t="s">
        <v>54</v>
      </c>
      <c r="AR14" s="12" t="s">
        <v>153</v>
      </c>
      <c r="BA14" s="12" t="s">
        <v>55</v>
      </c>
      <c r="BB14" s="12" t="s">
        <v>154</v>
      </c>
      <c r="BC14" s="12" t="s">
        <v>155</v>
      </c>
      <c r="BD14" s="12" t="s">
        <v>162</v>
      </c>
      <c r="DA14" t="s">
        <v>26</v>
      </c>
      <c r="DB14" t="s">
        <v>789</v>
      </c>
      <c r="DC14" s="1" t="s">
        <v>811</v>
      </c>
    </row>
    <row r="15" spans="1:107" s="12" customFormat="1" x14ac:dyDescent="0.25">
      <c r="A15" s="12" t="s">
        <v>15</v>
      </c>
      <c r="B15" s="12" t="s">
        <v>346</v>
      </c>
      <c r="C15" s="12" t="s">
        <v>29</v>
      </c>
      <c r="D15" s="12" t="str">
        <f t="shared" si="1"/>
        <v>AustraliaACBPRESENG</v>
      </c>
      <c r="E15" s="12" t="s">
        <v>262</v>
      </c>
      <c r="F15" s="12" t="s">
        <v>262</v>
      </c>
      <c r="G15" s="12" t="s">
        <v>256</v>
      </c>
      <c r="H15" s="12" t="s">
        <v>256</v>
      </c>
      <c r="I15" s="12" t="s">
        <v>268</v>
      </c>
      <c r="J15" s="12" t="s">
        <v>268</v>
      </c>
      <c r="K15" s="12" t="s">
        <v>350</v>
      </c>
      <c r="L15" s="12" t="s">
        <v>350</v>
      </c>
      <c r="M15" s="12" t="s">
        <v>157</v>
      </c>
      <c r="N15" s="12" t="s">
        <v>161</v>
      </c>
      <c r="W15" s="12" t="s">
        <v>52</v>
      </c>
      <c r="X15" s="12" t="s">
        <v>294</v>
      </c>
      <c r="Y15" s="12" t="s">
        <v>139</v>
      </c>
      <c r="Z15" s="12" t="s">
        <v>140</v>
      </c>
      <c r="AA15" s="12" t="s">
        <v>141</v>
      </c>
      <c r="AB15" s="12" t="s">
        <v>142</v>
      </c>
      <c r="AC15" s="12" t="s">
        <v>143</v>
      </c>
      <c r="AD15" s="12" t="s">
        <v>144</v>
      </c>
      <c r="AE15" s="12" t="s">
        <v>145</v>
      </c>
      <c r="AF15" s="12" t="s">
        <v>162</v>
      </c>
      <c r="AG15" s="12" t="s">
        <v>53</v>
      </c>
      <c r="AH15" s="12" t="s">
        <v>146</v>
      </c>
      <c r="AI15" s="12" t="s">
        <v>147</v>
      </c>
      <c r="AJ15" s="12" t="s">
        <v>148</v>
      </c>
      <c r="AK15" s="12" t="s">
        <v>149</v>
      </c>
      <c r="AL15" s="12" t="s">
        <v>150</v>
      </c>
      <c r="AM15" s="12" t="s">
        <v>151</v>
      </c>
      <c r="AN15" s="12" t="s">
        <v>152</v>
      </c>
      <c r="AO15" s="12" t="s">
        <v>160</v>
      </c>
      <c r="AQ15" s="12" t="s">
        <v>54</v>
      </c>
      <c r="AR15" s="12" t="s">
        <v>153</v>
      </c>
      <c r="BA15" s="12" t="s">
        <v>55</v>
      </c>
      <c r="BB15" s="12" t="s">
        <v>154</v>
      </c>
      <c r="BC15" s="12" t="s">
        <v>155</v>
      </c>
      <c r="BD15" s="12" t="s">
        <v>162</v>
      </c>
      <c r="DA15" t="s">
        <v>26</v>
      </c>
      <c r="DB15" t="s">
        <v>789</v>
      </c>
      <c r="DC15" s="1" t="s">
        <v>811</v>
      </c>
    </row>
    <row r="16" spans="1:107" s="12" customFormat="1" x14ac:dyDescent="0.25">
      <c r="A16" s="12" t="s">
        <v>15</v>
      </c>
      <c r="B16" s="12" t="s">
        <v>347</v>
      </c>
      <c r="C16" s="12" t="s">
        <v>29</v>
      </c>
      <c r="D16" s="12" t="str">
        <f t="shared" si="1"/>
        <v>AustraliaACBSIGNENG</v>
      </c>
      <c r="E16" s="12" t="s">
        <v>262</v>
      </c>
      <c r="F16" s="12" t="s">
        <v>262</v>
      </c>
      <c r="G16" s="12" t="s">
        <v>256</v>
      </c>
      <c r="H16" s="12" t="s">
        <v>256</v>
      </c>
      <c r="I16" s="12" t="s">
        <v>268</v>
      </c>
      <c r="J16" s="12" t="s">
        <v>268</v>
      </c>
      <c r="K16" s="12" t="s">
        <v>350</v>
      </c>
      <c r="L16" s="12" t="s">
        <v>350</v>
      </c>
      <c r="M16" s="12" t="s">
        <v>157</v>
      </c>
      <c r="N16" s="12" t="s">
        <v>161</v>
      </c>
      <c r="W16" s="12" t="s">
        <v>52</v>
      </c>
      <c r="X16" s="12" t="s">
        <v>294</v>
      </c>
      <c r="Y16" s="12" t="s">
        <v>139</v>
      </c>
      <c r="Z16" s="12" t="s">
        <v>140</v>
      </c>
      <c r="AA16" s="12" t="s">
        <v>141</v>
      </c>
      <c r="AB16" s="12" t="s">
        <v>142</v>
      </c>
      <c r="AC16" s="12" t="s">
        <v>143</v>
      </c>
      <c r="AD16" s="12" t="s">
        <v>144</v>
      </c>
      <c r="AE16" s="12" t="s">
        <v>145</v>
      </c>
      <c r="AF16" s="12" t="s">
        <v>162</v>
      </c>
      <c r="AG16" s="12" t="s">
        <v>53</v>
      </c>
      <c r="AH16" s="12" t="s">
        <v>146</v>
      </c>
      <c r="AI16" s="12" t="s">
        <v>147</v>
      </c>
      <c r="AJ16" s="12" t="s">
        <v>148</v>
      </c>
      <c r="AK16" s="12" t="s">
        <v>149</v>
      </c>
      <c r="AL16" s="12" t="s">
        <v>150</v>
      </c>
      <c r="AM16" s="12" t="s">
        <v>151</v>
      </c>
      <c r="AN16" s="12" t="s">
        <v>152</v>
      </c>
      <c r="AO16" s="12" t="s">
        <v>160</v>
      </c>
      <c r="AQ16" s="12" t="s">
        <v>54</v>
      </c>
      <c r="AR16" s="12" t="s">
        <v>153</v>
      </c>
      <c r="BA16" s="12" t="s">
        <v>55</v>
      </c>
      <c r="BB16" s="12" t="s">
        <v>154</v>
      </c>
      <c r="BC16" s="12" t="s">
        <v>155</v>
      </c>
      <c r="BD16" s="12" t="s">
        <v>162</v>
      </c>
      <c r="DA16" t="s">
        <v>26</v>
      </c>
      <c r="DB16" t="s">
        <v>789</v>
      </c>
      <c r="DC16" s="1" t="s">
        <v>811</v>
      </c>
    </row>
    <row r="17" spans="1:107" x14ac:dyDescent="0.25">
      <c r="A17" s="1" t="s">
        <v>159</v>
      </c>
      <c r="B17" t="s">
        <v>185</v>
      </c>
      <c r="C17" t="s">
        <v>29</v>
      </c>
      <c r="D17" t="str">
        <f t="shared" si="0"/>
        <v>Hong KongHKDMASSENG</v>
      </c>
      <c r="E17" t="s">
        <v>262</v>
      </c>
      <c r="F17" t="s">
        <v>262</v>
      </c>
      <c r="G17" t="s">
        <v>256</v>
      </c>
      <c r="H17" t="s">
        <v>256</v>
      </c>
      <c r="I17" t="s">
        <v>268</v>
      </c>
      <c r="J17" t="s">
        <v>268</v>
      </c>
      <c r="M17" t="s">
        <v>157</v>
      </c>
      <c r="N17" t="s">
        <v>161</v>
      </c>
      <c r="W17" t="s">
        <v>57</v>
      </c>
      <c r="X17" t="s">
        <v>163</v>
      </c>
      <c r="Y17" t="s">
        <v>164</v>
      </c>
      <c r="Z17" t="s">
        <v>162</v>
      </c>
      <c r="AG17" t="s">
        <v>53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160</v>
      </c>
      <c r="AQ17" t="s">
        <v>54</v>
      </c>
      <c r="AR17" t="s">
        <v>165</v>
      </c>
      <c r="BA17" t="s">
        <v>55</v>
      </c>
      <c r="BB17" t="s">
        <v>166</v>
      </c>
      <c r="BC17" t="s">
        <v>167</v>
      </c>
      <c r="BD17" t="s">
        <v>155</v>
      </c>
      <c r="BE17" t="s">
        <v>162</v>
      </c>
      <c r="DA17" t="s">
        <v>2</v>
      </c>
      <c r="DB17" t="s">
        <v>789</v>
      </c>
      <c r="DC17" s="1" t="s">
        <v>811</v>
      </c>
    </row>
    <row r="18" spans="1:107" x14ac:dyDescent="0.25">
      <c r="A18" s="1" t="s">
        <v>159</v>
      </c>
      <c r="B18" t="s">
        <v>187</v>
      </c>
      <c r="C18" t="s">
        <v>29</v>
      </c>
      <c r="D18" t="str">
        <f t="shared" si="0"/>
        <v>Hong KongHKPMCARDENG</v>
      </c>
      <c r="E18" t="s">
        <v>262</v>
      </c>
      <c r="F18" t="s">
        <v>262</v>
      </c>
      <c r="G18" t="s">
        <v>256</v>
      </c>
      <c r="H18" t="s">
        <v>256</v>
      </c>
      <c r="I18" t="s">
        <v>268</v>
      </c>
      <c r="J18" t="s">
        <v>268</v>
      </c>
      <c r="M18" t="s">
        <v>157</v>
      </c>
      <c r="N18" t="s">
        <v>161</v>
      </c>
      <c r="W18" t="s">
        <v>57</v>
      </c>
      <c r="X18" t="s">
        <v>294</v>
      </c>
      <c r="Y18" t="s">
        <v>163</v>
      </c>
      <c r="Z18" t="s">
        <v>164</v>
      </c>
      <c r="AA18" t="s">
        <v>162</v>
      </c>
      <c r="AG18" t="s">
        <v>53</v>
      </c>
      <c r="AH18" t="s">
        <v>146</v>
      </c>
      <c r="AI18" t="s">
        <v>147</v>
      </c>
      <c r="AJ18" t="s">
        <v>148</v>
      </c>
      <c r="AK18" t="s">
        <v>149</v>
      </c>
      <c r="AL18" t="s">
        <v>150</v>
      </c>
      <c r="AM18" t="s">
        <v>151</v>
      </c>
      <c r="AN18" t="s">
        <v>152</v>
      </c>
      <c r="AO18" t="s">
        <v>160</v>
      </c>
      <c r="AQ18" t="s">
        <v>54</v>
      </c>
      <c r="AR18" t="s">
        <v>165</v>
      </c>
      <c r="BA18" t="s">
        <v>55</v>
      </c>
      <c r="BB18" t="s">
        <v>166</v>
      </c>
      <c r="BC18" t="s">
        <v>167</v>
      </c>
      <c r="BD18" t="s">
        <v>155</v>
      </c>
      <c r="BE18" t="s">
        <v>162</v>
      </c>
      <c r="DA18" t="s">
        <v>2</v>
      </c>
      <c r="DB18" t="s">
        <v>789</v>
      </c>
      <c r="DC18" s="1" t="s">
        <v>811</v>
      </c>
    </row>
    <row r="19" spans="1:107" x14ac:dyDescent="0.25">
      <c r="A19" s="1" t="s">
        <v>159</v>
      </c>
      <c r="B19" t="s">
        <v>188</v>
      </c>
      <c r="C19" t="s">
        <v>29</v>
      </c>
      <c r="D19" t="str">
        <f t="shared" si="0"/>
        <v>Hong KongHKDINERSENG</v>
      </c>
      <c r="E19" t="s">
        <v>262</v>
      </c>
      <c r="F19" t="s">
        <v>262</v>
      </c>
      <c r="G19" t="s">
        <v>256</v>
      </c>
      <c r="H19" t="s">
        <v>256</v>
      </c>
      <c r="I19" t="s">
        <v>268</v>
      </c>
      <c r="J19" t="s">
        <v>268</v>
      </c>
      <c r="M19" t="s">
        <v>157</v>
      </c>
      <c r="N19" t="s">
        <v>161</v>
      </c>
      <c r="W19" t="s">
        <v>57</v>
      </c>
      <c r="X19" t="s">
        <v>163</v>
      </c>
      <c r="Y19" t="s">
        <v>164</v>
      </c>
      <c r="Z19" t="s">
        <v>162</v>
      </c>
      <c r="AG19" t="s">
        <v>53</v>
      </c>
      <c r="AH19" t="s">
        <v>146</v>
      </c>
      <c r="AI19" t="s">
        <v>147</v>
      </c>
      <c r="AJ19" t="s">
        <v>148</v>
      </c>
      <c r="AK19" t="s">
        <v>149</v>
      </c>
      <c r="AL19" t="s">
        <v>150</v>
      </c>
      <c r="AM19" t="s">
        <v>151</v>
      </c>
      <c r="AN19" t="s">
        <v>152</v>
      </c>
      <c r="AO19" t="s">
        <v>160</v>
      </c>
      <c r="AQ19" t="s">
        <v>54</v>
      </c>
      <c r="AR19" t="s">
        <v>165</v>
      </c>
      <c r="BA19" t="s">
        <v>55</v>
      </c>
      <c r="BB19" t="s">
        <v>166</v>
      </c>
      <c r="BC19" t="s">
        <v>167</v>
      </c>
      <c r="BD19" t="s">
        <v>155</v>
      </c>
      <c r="BE19" t="s">
        <v>162</v>
      </c>
      <c r="DA19" t="s">
        <v>2</v>
      </c>
      <c r="DB19" t="s">
        <v>789</v>
      </c>
      <c r="DC19" s="1" t="s">
        <v>811</v>
      </c>
    </row>
    <row r="20" spans="1:107" x14ac:dyDescent="0.25">
      <c r="A20" s="1" t="s">
        <v>159</v>
      </c>
      <c r="B20" t="s">
        <v>189</v>
      </c>
      <c r="C20" t="s">
        <v>29</v>
      </c>
      <c r="D20" t="str">
        <f t="shared" si="0"/>
        <v>Hong KongHKDINERUSENG</v>
      </c>
      <c r="E20" t="s">
        <v>262</v>
      </c>
      <c r="F20" t="s">
        <v>262</v>
      </c>
      <c r="G20" t="s">
        <v>256</v>
      </c>
      <c r="H20" t="s">
        <v>256</v>
      </c>
      <c r="I20" t="s">
        <v>268</v>
      </c>
      <c r="J20" t="s">
        <v>268</v>
      </c>
      <c r="M20" t="s">
        <v>157</v>
      </c>
      <c r="N20" t="s">
        <v>161</v>
      </c>
      <c r="W20" t="s">
        <v>53</v>
      </c>
      <c r="X20" t="s">
        <v>146</v>
      </c>
      <c r="Y20" t="s">
        <v>147</v>
      </c>
      <c r="Z20" t="s">
        <v>148</v>
      </c>
      <c r="AA20" t="s">
        <v>149</v>
      </c>
      <c r="AB20" t="s">
        <v>150</v>
      </c>
      <c r="AC20" t="s">
        <v>151</v>
      </c>
      <c r="AD20" t="s">
        <v>152</v>
      </c>
      <c r="AE20" t="s">
        <v>160</v>
      </c>
      <c r="AG20" t="s">
        <v>54</v>
      </c>
      <c r="AH20" t="s">
        <v>165</v>
      </c>
      <c r="AQ20" t="s">
        <v>55</v>
      </c>
      <c r="AR20" t="s">
        <v>166</v>
      </c>
      <c r="AS20" t="s">
        <v>167</v>
      </c>
      <c r="AT20" t="s">
        <v>155</v>
      </c>
      <c r="AU20" t="s">
        <v>162</v>
      </c>
      <c r="DA20" t="s">
        <v>2</v>
      </c>
      <c r="DB20" t="s">
        <v>789</v>
      </c>
      <c r="DC20" s="1" t="s">
        <v>811</v>
      </c>
    </row>
    <row r="21" spans="1:107" x14ac:dyDescent="0.25">
      <c r="A21" s="1" t="s">
        <v>159</v>
      </c>
      <c r="B21" t="s">
        <v>190</v>
      </c>
      <c r="C21" t="s">
        <v>29</v>
      </c>
      <c r="D21" t="str">
        <f t="shared" si="0"/>
        <v>Hong KongHKITCARDENG</v>
      </c>
      <c r="E21" t="s">
        <v>262</v>
      </c>
      <c r="F21" t="s">
        <v>262</v>
      </c>
      <c r="G21" t="s">
        <v>256</v>
      </c>
      <c r="H21" t="s">
        <v>256</v>
      </c>
      <c r="I21" t="s">
        <v>268</v>
      </c>
      <c r="J21" t="s">
        <v>268</v>
      </c>
      <c r="M21" t="s">
        <v>157</v>
      </c>
      <c r="N21" t="s">
        <v>161</v>
      </c>
      <c r="W21" t="s">
        <v>57</v>
      </c>
      <c r="X21" t="s">
        <v>163</v>
      </c>
      <c r="Y21" t="s">
        <v>164</v>
      </c>
      <c r="Z21" t="s">
        <v>162</v>
      </c>
      <c r="AG21" t="s">
        <v>53</v>
      </c>
      <c r="AH21" t="s">
        <v>146</v>
      </c>
      <c r="AI21" t="s">
        <v>147</v>
      </c>
      <c r="AJ21" t="s">
        <v>148</v>
      </c>
      <c r="AK21" t="s">
        <v>149</v>
      </c>
      <c r="AL21" t="s">
        <v>150</v>
      </c>
      <c r="AM21" t="s">
        <v>151</v>
      </c>
      <c r="AN21" t="s">
        <v>152</v>
      </c>
      <c r="AO21" t="s">
        <v>160</v>
      </c>
      <c r="AQ21" t="s">
        <v>54</v>
      </c>
      <c r="AR21" t="s">
        <v>165</v>
      </c>
      <c r="BA21" t="s">
        <v>55</v>
      </c>
      <c r="BB21" t="s">
        <v>166</v>
      </c>
      <c r="BC21" t="s">
        <v>167</v>
      </c>
      <c r="BD21" t="s">
        <v>155</v>
      </c>
      <c r="BE21" t="s">
        <v>162</v>
      </c>
      <c r="DA21" t="s">
        <v>2</v>
      </c>
      <c r="DB21" t="s">
        <v>789</v>
      </c>
      <c r="DC21" s="1" t="s">
        <v>811</v>
      </c>
    </row>
    <row r="22" spans="1:107" x14ac:dyDescent="0.25">
      <c r="A22" s="1" t="s">
        <v>159</v>
      </c>
      <c r="B22" t="s">
        <v>191</v>
      </c>
      <c r="C22" t="s">
        <v>29</v>
      </c>
      <c r="D22" t="str">
        <f t="shared" si="0"/>
        <v>Hong KongHKPSTIGEENG</v>
      </c>
      <c r="E22" t="s">
        <v>262</v>
      </c>
      <c r="F22" t="s">
        <v>262</v>
      </c>
      <c r="G22" t="s">
        <v>256</v>
      </c>
      <c r="H22" t="s">
        <v>256</v>
      </c>
      <c r="I22" t="s">
        <v>268</v>
      </c>
      <c r="J22" t="s">
        <v>268</v>
      </c>
      <c r="M22" t="s">
        <v>157</v>
      </c>
      <c r="N22" t="s">
        <v>161</v>
      </c>
      <c r="W22" t="s">
        <v>57</v>
      </c>
      <c r="X22" t="s">
        <v>294</v>
      </c>
      <c r="Y22" t="s">
        <v>163</v>
      </c>
      <c r="Z22" t="s">
        <v>164</v>
      </c>
      <c r="AA22" t="s">
        <v>162</v>
      </c>
      <c r="AG22" t="s">
        <v>53</v>
      </c>
      <c r="AH22" t="s">
        <v>146</v>
      </c>
      <c r="AI22" t="s">
        <v>147</v>
      </c>
      <c r="AJ22" t="s">
        <v>148</v>
      </c>
      <c r="AK22" t="s">
        <v>149</v>
      </c>
      <c r="AL22" t="s">
        <v>150</v>
      </c>
      <c r="AM22" t="s">
        <v>151</v>
      </c>
      <c r="AN22" t="s">
        <v>152</v>
      </c>
      <c r="AO22" t="s">
        <v>160</v>
      </c>
      <c r="AQ22" t="s">
        <v>54</v>
      </c>
      <c r="AR22" t="s">
        <v>165</v>
      </c>
      <c r="BA22" t="s">
        <v>55</v>
      </c>
      <c r="BB22" t="s">
        <v>166</v>
      </c>
      <c r="BC22" t="s">
        <v>167</v>
      </c>
      <c r="BD22" t="s">
        <v>155</v>
      </c>
      <c r="BE22" t="s">
        <v>162</v>
      </c>
      <c r="DA22" t="s">
        <v>2</v>
      </c>
      <c r="DB22" t="s">
        <v>789</v>
      </c>
      <c r="DC22" s="1" t="s">
        <v>811</v>
      </c>
    </row>
    <row r="23" spans="1:107" x14ac:dyDescent="0.25">
      <c r="A23" s="1" t="s">
        <v>159</v>
      </c>
      <c r="B23" t="s">
        <v>192</v>
      </c>
      <c r="C23" t="s">
        <v>29</v>
      </c>
      <c r="D23" t="str">
        <f t="shared" si="0"/>
        <v>Hong KongHKREWARDSENG</v>
      </c>
      <c r="E23" t="s">
        <v>262</v>
      </c>
      <c r="F23" t="s">
        <v>262</v>
      </c>
      <c r="G23" t="s">
        <v>256</v>
      </c>
      <c r="H23" t="s">
        <v>256</v>
      </c>
      <c r="I23" t="s">
        <v>268</v>
      </c>
      <c r="J23" t="s">
        <v>268</v>
      </c>
      <c r="M23" t="s">
        <v>157</v>
      </c>
      <c r="N23" t="s">
        <v>161</v>
      </c>
      <c r="W23" t="s">
        <v>57</v>
      </c>
      <c r="X23" t="s">
        <v>163</v>
      </c>
      <c r="Y23" t="s">
        <v>164</v>
      </c>
      <c r="Z23" t="s">
        <v>162</v>
      </c>
      <c r="AG23" t="s">
        <v>53</v>
      </c>
      <c r="AH23" t="s">
        <v>146</v>
      </c>
      <c r="AI23" t="s">
        <v>147</v>
      </c>
      <c r="AJ23" t="s">
        <v>148</v>
      </c>
      <c r="AK23" t="s">
        <v>149</v>
      </c>
      <c r="AL23" t="s">
        <v>150</v>
      </c>
      <c r="AM23" t="s">
        <v>151</v>
      </c>
      <c r="AN23" t="s">
        <v>152</v>
      </c>
      <c r="AO23" t="s">
        <v>160</v>
      </c>
      <c r="AQ23" t="s">
        <v>54</v>
      </c>
      <c r="AR23" t="s">
        <v>165</v>
      </c>
      <c r="BA23" t="s">
        <v>55</v>
      </c>
      <c r="BB23" t="s">
        <v>166</v>
      </c>
      <c r="BC23" t="s">
        <v>167</v>
      </c>
      <c r="BD23" t="s">
        <v>155</v>
      </c>
      <c r="BE23" t="s">
        <v>162</v>
      </c>
      <c r="DA23" t="s">
        <v>2</v>
      </c>
      <c r="DB23" t="s">
        <v>789</v>
      </c>
      <c r="DC23" s="1" t="s">
        <v>811</v>
      </c>
    </row>
    <row r="24" spans="1:107" x14ac:dyDescent="0.25">
      <c r="A24" s="1" t="s">
        <v>159</v>
      </c>
      <c r="B24" t="s">
        <v>193</v>
      </c>
      <c r="C24" t="s">
        <v>29</v>
      </c>
      <c r="D24" t="str">
        <f t="shared" si="0"/>
        <v>Hong KongHKULTIMAENG</v>
      </c>
      <c r="E24" t="s">
        <v>262</v>
      </c>
      <c r="F24" t="s">
        <v>262</v>
      </c>
      <c r="G24" t="s">
        <v>256</v>
      </c>
      <c r="H24" t="s">
        <v>256</v>
      </c>
      <c r="I24" t="s">
        <v>268</v>
      </c>
      <c r="J24" t="s">
        <v>268</v>
      </c>
      <c r="M24" t="s">
        <v>157</v>
      </c>
      <c r="N24" t="s">
        <v>161</v>
      </c>
      <c r="W24" t="s">
        <v>57</v>
      </c>
      <c r="X24" t="s">
        <v>294</v>
      </c>
      <c r="Y24" t="s">
        <v>163</v>
      </c>
      <c r="Z24" t="s">
        <v>164</v>
      </c>
      <c r="AA24" t="s">
        <v>162</v>
      </c>
      <c r="AG24" t="s">
        <v>53</v>
      </c>
      <c r="AH24" t="s">
        <v>146</v>
      </c>
      <c r="AI24" t="s">
        <v>147</v>
      </c>
      <c r="AJ24" t="s">
        <v>148</v>
      </c>
      <c r="AK24" t="s">
        <v>149</v>
      </c>
      <c r="AL24" t="s">
        <v>150</v>
      </c>
      <c r="AM24" t="s">
        <v>151</v>
      </c>
      <c r="AN24" t="s">
        <v>152</v>
      </c>
      <c r="AO24" t="s">
        <v>160</v>
      </c>
      <c r="AQ24" t="s">
        <v>54</v>
      </c>
      <c r="AR24" t="s">
        <v>165</v>
      </c>
      <c r="BA24" t="s">
        <v>55</v>
      </c>
      <c r="BB24" t="s">
        <v>166</v>
      </c>
      <c r="BC24" t="s">
        <v>167</v>
      </c>
      <c r="BD24" t="s">
        <v>155</v>
      </c>
      <c r="BE24" t="s">
        <v>162</v>
      </c>
      <c r="DA24" t="s">
        <v>2</v>
      </c>
      <c r="DB24" t="s">
        <v>789</v>
      </c>
      <c r="DC24" s="1" t="s">
        <v>811</v>
      </c>
    </row>
    <row r="25" spans="1:107" s="12" customFormat="1" x14ac:dyDescent="0.25">
      <c r="A25" s="13" t="s">
        <v>159</v>
      </c>
      <c r="B25" s="12" t="s">
        <v>185</v>
      </c>
      <c r="C25" s="12" t="s">
        <v>194</v>
      </c>
      <c r="D25" s="12" t="str">
        <f t="shared" si="0"/>
        <v>Hong KongHKDMASSZHO</v>
      </c>
      <c r="E25" s="12" t="s">
        <v>264</v>
      </c>
      <c r="F25" s="12" t="s">
        <v>264</v>
      </c>
      <c r="G25" s="12" t="s">
        <v>257</v>
      </c>
      <c r="H25" s="12" t="s">
        <v>257</v>
      </c>
      <c r="I25" s="12" t="s">
        <v>269</v>
      </c>
      <c r="J25" s="12" t="s">
        <v>269</v>
      </c>
      <c r="M25" s="12" t="s">
        <v>352</v>
      </c>
      <c r="N25" s="12" t="s">
        <v>353</v>
      </c>
      <c r="W25" s="12" t="s">
        <v>354</v>
      </c>
      <c r="X25" s="12" t="s">
        <v>355</v>
      </c>
      <c r="Y25" s="12" t="s">
        <v>356</v>
      </c>
      <c r="Z25" s="12" t="s">
        <v>353</v>
      </c>
      <c r="AG25" s="12" t="s">
        <v>357</v>
      </c>
      <c r="AH25" s="12" t="s">
        <v>358</v>
      </c>
      <c r="AI25" s="12" t="s">
        <v>359</v>
      </c>
      <c r="AJ25" s="12" t="s">
        <v>360</v>
      </c>
      <c r="AK25" s="12" t="s">
        <v>361</v>
      </c>
      <c r="AL25" s="12" t="s">
        <v>362</v>
      </c>
      <c r="AM25" s="12" t="s">
        <v>363</v>
      </c>
      <c r="AN25" s="12" t="s">
        <v>364</v>
      </c>
      <c r="AO25" s="12" t="s">
        <v>365</v>
      </c>
      <c r="AQ25" s="12" t="s">
        <v>366</v>
      </c>
      <c r="AR25" s="12" t="s">
        <v>367</v>
      </c>
      <c r="BA25" s="12" t="s">
        <v>368</v>
      </c>
      <c r="BB25" s="12" t="s">
        <v>369</v>
      </c>
      <c r="BC25" s="12" t="s">
        <v>167</v>
      </c>
      <c r="BD25" s="12" t="s">
        <v>155</v>
      </c>
      <c r="BE25" s="12" t="s">
        <v>353</v>
      </c>
      <c r="DA25" t="s">
        <v>2</v>
      </c>
      <c r="DB25" t="s">
        <v>807</v>
      </c>
      <c r="DC25" s="1" t="s">
        <v>811</v>
      </c>
    </row>
    <row r="26" spans="1:107" s="12" customFormat="1" x14ac:dyDescent="0.25">
      <c r="A26" s="13" t="s">
        <v>159</v>
      </c>
      <c r="B26" s="12" t="s">
        <v>187</v>
      </c>
      <c r="C26" s="12" t="s">
        <v>194</v>
      </c>
      <c r="D26" s="12" t="str">
        <f t="shared" si="0"/>
        <v>Hong KongHKPMCARDZHO</v>
      </c>
      <c r="E26" s="12" t="s">
        <v>264</v>
      </c>
      <c r="F26" s="12" t="s">
        <v>264</v>
      </c>
      <c r="G26" s="12" t="s">
        <v>257</v>
      </c>
      <c r="H26" s="12" t="s">
        <v>257</v>
      </c>
      <c r="I26" s="12" t="s">
        <v>269</v>
      </c>
      <c r="J26" s="12" t="s">
        <v>269</v>
      </c>
      <c r="M26" s="12" t="s">
        <v>352</v>
      </c>
      <c r="N26" s="12" t="s">
        <v>353</v>
      </c>
      <c r="W26" s="12" t="s">
        <v>354</v>
      </c>
      <c r="X26" s="12" t="s">
        <v>355</v>
      </c>
      <c r="Y26" s="12" t="s">
        <v>356</v>
      </c>
      <c r="Z26" s="12" t="s">
        <v>353</v>
      </c>
      <c r="AG26" s="12" t="s">
        <v>357</v>
      </c>
      <c r="AH26" s="12" t="s">
        <v>358</v>
      </c>
      <c r="AI26" s="12" t="s">
        <v>359</v>
      </c>
      <c r="AJ26" s="12" t="s">
        <v>360</v>
      </c>
      <c r="AK26" s="12" t="s">
        <v>361</v>
      </c>
      <c r="AL26" s="12" t="s">
        <v>362</v>
      </c>
      <c r="AM26" s="12" t="s">
        <v>363</v>
      </c>
      <c r="AN26" s="12" t="s">
        <v>364</v>
      </c>
      <c r="AO26" s="12" t="s">
        <v>365</v>
      </c>
      <c r="AQ26" s="12" t="s">
        <v>366</v>
      </c>
      <c r="AR26" s="12" t="s">
        <v>367</v>
      </c>
      <c r="BA26" s="12" t="s">
        <v>368</v>
      </c>
      <c r="BB26" s="12" t="s">
        <v>369</v>
      </c>
      <c r="BC26" s="12" t="s">
        <v>167</v>
      </c>
      <c r="BD26" s="12" t="s">
        <v>155</v>
      </c>
      <c r="BE26" s="12" t="s">
        <v>353</v>
      </c>
      <c r="DA26" t="s">
        <v>2</v>
      </c>
      <c r="DB26" t="s">
        <v>807</v>
      </c>
      <c r="DC26" s="1" t="s">
        <v>811</v>
      </c>
    </row>
    <row r="27" spans="1:107" s="12" customFormat="1" x14ac:dyDescent="0.25">
      <c r="A27" s="13" t="s">
        <v>159</v>
      </c>
      <c r="B27" s="12" t="s">
        <v>188</v>
      </c>
      <c r="C27" s="12" t="s">
        <v>194</v>
      </c>
      <c r="D27" s="12" t="str">
        <f t="shared" si="0"/>
        <v>Hong KongHKDINERSZHO</v>
      </c>
      <c r="E27" s="12" t="s">
        <v>264</v>
      </c>
      <c r="F27" s="12" t="s">
        <v>264</v>
      </c>
      <c r="G27" s="12" t="s">
        <v>257</v>
      </c>
      <c r="H27" s="12" t="s">
        <v>257</v>
      </c>
      <c r="I27" s="12" t="s">
        <v>269</v>
      </c>
      <c r="J27" s="12" t="s">
        <v>269</v>
      </c>
      <c r="M27" s="12" t="s">
        <v>352</v>
      </c>
      <c r="N27" s="12" t="s">
        <v>353</v>
      </c>
      <c r="W27" s="12" t="s">
        <v>354</v>
      </c>
      <c r="X27" s="12" t="s">
        <v>355</v>
      </c>
      <c r="Y27" s="12" t="s">
        <v>356</v>
      </c>
      <c r="Z27" s="12" t="s">
        <v>353</v>
      </c>
      <c r="AG27" s="12" t="s">
        <v>357</v>
      </c>
      <c r="AH27" s="12" t="s">
        <v>358</v>
      </c>
      <c r="AI27" s="12" t="s">
        <v>359</v>
      </c>
      <c r="AJ27" s="12" t="s">
        <v>360</v>
      </c>
      <c r="AK27" s="12" t="s">
        <v>361</v>
      </c>
      <c r="AL27" s="12" t="s">
        <v>362</v>
      </c>
      <c r="AM27" s="12" t="s">
        <v>363</v>
      </c>
      <c r="AN27" s="12" t="s">
        <v>364</v>
      </c>
      <c r="AO27" s="12" t="s">
        <v>365</v>
      </c>
      <c r="AQ27" s="12" t="s">
        <v>366</v>
      </c>
      <c r="AR27" s="12" t="s">
        <v>367</v>
      </c>
      <c r="BA27" s="12" t="s">
        <v>368</v>
      </c>
      <c r="BB27" s="12" t="s">
        <v>369</v>
      </c>
      <c r="BC27" s="12" t="s">
        <v>167</v>
      </c>
      <c r="BD27" s="12" t="s">
        <v>155</v>
      </c>
      <c r="BE27" s="12" t="s">
        <v>353</v>
      </c>
      <c r="DA27" t="s">
        <v>2</v>
      </c>
      <c r="DB27" t="s">
        <v>807</v>
      </c>
      <c r="DC27" s="1" t="s">
        <v>811</v>
      </c>
    </row>
    <row r="28" spans="1:107" s="12" customFormat="1" x14ac:dyDescent="0.25">
      <c r="A28" s="13" t="s">
        <v>159</v>
      </c>
      <c r="B28" s="12" t="s">
        <v>189</v>
      </c>
      <c r="C28" s="12" t="s">
        <v>194</v>
      </c>
      <c r="D28" s="12" t="str">
        <f t="shared" si="0"/>
        <v>Hong KongHKDINERUSZHO</v>
      </c>
      <c r="E28" s="12" t="s">
        <v>264</v>
      </c>
      <c r="F28" s="12" t="s">
        <v>264</v>
      </c>
      <c r="G28" s="12" t="s">
        <v>257</v>
      </c>
      <c r="H28" s="12" t="s">
        <v>257</v>
      </c>
      <c r="I28" s="12" t="s">
        <v>269</v>
      </c>
      <c r="J28" s="12" t="s">
        <v>269</v>
      </c>
      <c r="M28" s="12" t="s">
        <v>352</v>
      </c>
      <c r="N28" s="12" t="s">
        <v>353</v>
      </c>
      <c r="W28" s="12" t="s">
        <v>357</v>
      </c>
      <c r="X28" s="12" t="s">
        <v>358</v>
      </c>
      <c r="Y28" s="12" t="s">
        <v>359</v>
      </c>
      <c r="Z28" s="12" t="s">
        <v>360</v>
      </c>
      <c r="AA28" s="12" t="s">
        <v>361</v>
      </c>
      <c r="AB28" s="12" t="s">
        <v>362</v>
      </c>
      <c r="AC28" s="12" t="s">
        <v>363</v>
      </c>
      <c r="AD28" s="12" t="s">
        <v>364</v>
      </c>
      <c r="AE28" s="12" t="s">
        <v>365</v>
      </c>
      <c r="AG28" s="12" t="s">
        <v>366</v>
      </c>
      <c r="AH28" s="12" t="s">
        <v>367</v>
      </c>
      <c r="AQ28" s="12" t="s">
        <v>368</v>
      </c>
      <c r="AR28" s="12" t="s">
        <v>369</v>
      </c>
      <c r="AS28" s="12" t="s">
        <v>167</v>
      </c>
      <c r="AT28" s="12" t="s">
        <v>155</v>
      </c>
      <c r="AU28" s="12" t="s">
        <v>353</v>
      </c>
      <c r="DA28" t="s">
        <v>2</v>
      </c>
      <c r="DB28" t="s">
        <v>807</v>
      </c>
      <c r="DC28" s="1" t="s">
        <v>811</v>
      </c>
    </row>
    <row r="29" spans="1:107" s="12" customFormat="1" x14ac:dyDescent="0.25">
      <c r="A29" s="13" t="s">
        <v>159</v>
      </c>
      <c r="B29" s="12" t="s">
        <v>190</v>
      </c>
      <c r="C29" s="12" t="s">
        <v>194</v>
      </c>
      <c r="D29" s="12" t="str">
        <f t="shared" si="0"/>
        <v>Hong KongHKITCARDZHO</v>
      </c>
      <c r="E29" s="12" t="s">
        <v>264</v>
      </c>
      <c r="F29" s="12" t="s">
        <v>264</v>
      </c>
      <c r="G29" s="12" t="s">
        <v>257</v>
      </c>
      <c r="H29" s="12" t="s">
        <v>257</v>
      </c>
      <c r="I29" s="12" t="s">
        <v>269</v>
      </c>
      <c r="J29" s="12" t="s">
        <v>269</v>
      </c>
      <c r="M29" s="12" t="s">
        <v>352</v>
      </c>
      <c r="N29" s="12" t="s">
        <v>353</v>
      </c>
      <c r="W29" s="12" t="s">
        <v>354</v>
      </c>
      <c r="X29" s="12" t="s">
        <v>355</v>
      </c>
      <c r="Y29" s="12" t="s">
        <v>356</v>
      </c>
      <c r="Z29" s="12" t="s">
        <v>353</v>
      </c>
      <c r="AG29" s="12" t="s">
        <v>357</v>
      </c>
      <c r="AH29" s="12" t="s">
        <v>358</v>
      </c>
      <c r="AI29" s="12" t="s">
        <v>359</v>
      </c>
      <c r="AJ29" s="12" t="s">
        <v>360</v>
      </c>
      <c r="AK29" s="12" t="s">
        <v>361</v>
      </c>
      <c r="AL29" s="12" t="s">
        <v>362</v>
      </c>
      <c r="AM29" s="12" t="s">
        <v>363</v>
      </c>
      <c r="AN29" s="12" t="s">
        <v>364</v>
      </c>
      <c r="AO29" s="12" t="s">
        <v>365</v>
      </c>
      <c r="AQ29" s="12" t="s">
        <v>366</v>
      </c>
      <c r="AR29" s="12" t="s">
        <v>367</v>
      </c>
      <c r="BA29" s="12" t="s">
        <v>368</v>
      </c>
      <c r="BB29" s="12" t="s">
        <v>369</v>
      </c>
      <c r="BC29" s="12" t="s">
        <v>167</v>
      </c>
      <c r="BD29" s="12" t="s">
        <v>155</v>
      </c>
      <c r="BE29" s="12" t="s">
        <v>353</v>
      </c>
      <c r="DA29" t="s">
        <v>2</v>
      </c>
      <c r="DB29" t="s">
        <v>807</v>
      </c>
      <c r="DC29" s="1" t="s">
        <v>811</v>
      </c>
    </row>
    <row r="30" spans="1:107" s="12" customFormat="1" x14ac:dyDescent="0.25">
      <c r="A30" s="13" t="s">
        <v>159</v>
      </c>
      <c r="B30" s="12" t="s">
        <v>191</v>
      </c>
      <c r="C30" s="12" t="s">
        <v>194</v>
      </c>
      <c r="D30" s="12" t="str">
        <f t="shared" si="0"/>
        <v>Hong KongHKPSTIGEZHO</v>
      </c>
      <c r="E30" s="12" t="s">
        <v>264</v>
      </c>
      <c r="F30" s="12" t="s">
        <v>264</v>
      </c>
      <c r="G30" s="12" t="s">
        <v>257</v>
      </c>
      <c r="H30" s="12" t="s">
        <v>257</v>
      </c>
      <c r="I30" s="12" t="s">
        <v>269</v>
      </c>
      <c r="J30" s="12" t="s">
        <v>269</v>
      </c>
      <c r="M30" s="12" t="s">
        <v>352</v>
      </c>
      <c r="N30" s="12" t="s">
        <v>353</v>
      </c>
      <c r="W30" s="12" t="s">
        <v>354</v>
      </c>
      <c r="X30" s="12" t="s">
        <v>355</v>
      </c>
      <c r="Y30" s="12" t="s">
        <v>356</v>
      </c>
      <c r="Z30" s="12" t="s">
        <v>353</v>
      </c>
      <c r="AG30" s="12" t="s">
        <v>357</v>
      </c>
      <c r="AH30" s="12" t="s">
        <v>358</v>
      </c>
      <c r="AI30" s="12" t="s">
        <v>359</v>
      </c>
      <c r="AJ30" s="12" t="s">
        <v>360</v>
      </c>
      <c r="AK30" s="12" t="s">
        <v>361</v>
      </c>
      <c r="AL30" s="12" t="s">
        <v>362</v>
      </c>
      <c r="AM30" s="12" t="s">
        <v>363</v>
      </c>
      <c r="AN30" s="12" t="s">
        <v>364</v>
      </c>
      <c r="AO30" s="12" t="s">
        <v>365</v>
      </c>
      <c r="AQ30" s="12" t="s">
        <v>366</v>
      </c>
      <c r="AR30" s="12" t="s">
        <v>367</v>
      </c>
      <c r="BA30" s="12" t="s">
        <v>368</v>
      </c>
      <c r="BB30" s="12" t="s">
        <v>369</v>
      </c>
      <c r="BC30" s="12" t="s">
        <v>167</v>
      </c>
      <c r="BD30" s="12" t="s">
        <v>155</v>
      </c>
      <c r="BE30" s="12" t="s">
        <v>353</v>
      </c>
      <c r="DA30" t="s">
        <v>2</v>
      </c>
      <c r="DB30" t="s">
        <v>807</v>
      </c>
      <c r="DC30" s="1" t="s">
        <v>811</v>
      </c>
    </row>
    <row r="31" spans="1:107" s="12" customFormat="1" x14ac:dyDescent="0.25">
      <c r="A31" s="13" t="s">
        <v>159</v>
      </c>
      <c r="B31" s="12" t="s">
        <v>192</v>
      </c>
      <c r="C31" s="12" t="s">
        <v>194</v>
      </c>
      <c r="D31" s="12" t="str">
        <f t="shared" si="0"/>
        <v>Hong KongHKREWARDSZHO</v>
      </c>
      <c r="E31" s="12" t="s">
        <v>264</v>
      </c>
      <c r="F31" s="12" t="s">
        <v>264</v>
      </c>
      <c r="G31" s="12" t="s">
        <v>257</v>
      </c>
      <c r="H31" s="12" t="s">
        <v>257</v>
      </c>
      <c r="I31" s="12" t="s">
        <v>269</v>
      </c>
      <c r="J31" s="12" t="s">
        <v>269</v>
      </c>
      <c r="M31" s="12" t="s">
        <v>352</v>
      </c>
      <c r="N31" s="12" t="s">
        <v>353</v>
      </c>
      <c r="W31" s="12" t="s">
        <v>354</v>
      </c>
      <c r="X31" s="12" t="s">
        <v>355</v>
      </c>
      <c r="Y31" s="12" t="s">
        <v>356</v>
      </c>
      <c r="Z31" s="12" t="s">
        <v>353</v>
      </c>
      <c r="AG31" s="12" t="s">
        <v>357</v>
      </c>
      <c r="AH31" s="12" t="s">
        <v>358</v>
      </c>
      <c r="AI31" s="12" t="s">
        <v>359</v>
      </c>
      <c r="AJ31" s="12" t="s">
        <v>360</v>
      </c>
      <c r="AK31" s="12" t="s">
        <v>361</v>
      </c>
      <c r="AL31" s="12" t="s">
        <v>362</v>
      </c>
      <c r="AM31" s="12" t="s">
        <v>363</v>
      </c>
      <c r="AN31" s="12" t="s">
        <v>364</v>
      </c>
      <c r="AO31" s="12" t="s">
        <v>365</v>
      </c>
      <c r="AQ31" s="12" t="s">
        <v>366</v>
      </c>
      <c r="AR31" s="12" t="s">
        <v>367</v>
      </c>
      <c r="BA31" s="12" t="s">
        <v>368</v>
      </c>
      <c r="BB31" s="12" t="s">
        <v>369</v>
      </c>
      <c r="BC31" s="12" t="s">
        <v>167</v>
      </c>
      <c r="BD31" s="12" t="s">
        <v>155</v>
      </c>
      <c r="BE31" s="12" t="s">
        <v>353</v>
      </c>
      <c r="DA31" t="s">
        <v>2</v>
      </c>
      <c r="DB31" t="s">
        <v>807</v>
      </c>
      <c r="DC31" s="1" t="s">
        <v>811</v>
      </c>
    </row>
    <row r="32" spans="1:107" s="12" customFormat="1" x14ac:dyDescent="0.25">
      <c r="A32" s="13" t="s">
        <v>159</v>
      </c>
      <c r="B32" s="12" t="s">
        <v>193</v>
      </c>
      <c r="C32" s="12" t="s">
        <v>194</v>
      </c>
      <c r="D32" s="12" t="str">
        <f t="shared" si="0"/>
        <v>Hong KongHKULTIMAZHO</v>
      </c>
      <c r="E32" s="12" t="s">
        <v>264</v>
      </c>
      <c r="F32" s="12" t="s">
        <v>264</v>
      </c>
      <c r="G32" s="12" t="s">
        <v>257</v>
      </c>
      <c r="H32" s="12" t="s">
        <v>257</v>
      </c>
      <c r="I32" s="12" t="s">
        <v>269</v>
      </c>
      <c r="J32" s="12" t="s">
        <v>269</v>
      </c>
      <c r="M32" s="12" t="s">
        <v>352</v>
      </c>
      <c r="N32" s="12" t="s">
        <v>353</v>
      </c>
      <c r="W32" s="12" t="s">
        <v>354</v>
      </c>
      <c r="X32" s="12" t="s">
        <v>355</v>
      </c>
      <c r="Y32" s="12" t="s">
        <v>356</v>
      </c>
      <c r="Z32" s="12" t="s">
        <v>353</v>
      </c>
      <c r="AG32" s="12" t="s">
        <v>357</v>
      </c>
      <c r="AH32" s="12" t="s">
        <v>358</v>
      </c>
      <c r="AI32" s="12" t="s">
        <v>359</v>
      </c>
      <c r="AJ32" s="12" t="s">
        <v>360</v>
      </c>
      <c r="AK32" s="12" t="s">
        <v>361</v>
      </c>
      <c r="AL32" s="12" t="s">
        <v>362</v>
      </c>
      <c r="AM32" s="12" t="s">
        <v>363</v>
      </c>
      <c r="AN32" s="12" t="s">
        <v>364</v>
      </c>
      <c r="AO32" s="12" t="s">
        <v>365</v>
      </c>
      <c r="AQ32" s="12" t="s">
        <v>366</v>
      </c>
      <c r="AR32" s="12" t="s">
        <v>367</v>
      </c>
      <c r="BA32" s="12" t="s">
        <v>368</v>
      </c>
      <c r="BB32" s="12" t="s">
        <v>369</v>
      </c>
      <c r="BC32" s="12" t="s">
        <v>167</v>
      </c>
      <c r="BD32" s="12" t="s">
        <v>155</v>
      </c>
      <c r="BE32" s="12" t="s">
        <v>353</v>
      </c>
      <c r="DA32" t="s">
        <v>2</v>
      </c>
      <c r="DB32" t="s">
        <v>807</v>
      </c>
      <c r="DC32" s="1" t="s">
        <v>811</v>
      </c>
    </row>
    <row r="33" spans="1:107" x14ac:dyDescent="0.25">
      <c r="A33" s="1" t="s">
        <v>18</v>
      </c>
      <c r="B33" t="s">
        <v>201</v>
      </c>
      <c r="C33" t="s">
        <v>29</v>
      </c>
      <c r="D33" t="str">
        <f t="shared" si="0"/>
        <v>PhilippinesPHMASSENG</v>
      </c>
      <c r="E33" t="s">
        <v>262</v>
      </c>
      <c r="F33" t="s">
        <v>262</v>
      </c>
      <c r="G33" t="s">
        <v>256</v>
      </c>
      <c r="H33" t="s">
        <v>256</v>
      </c>
      <c r="I33" t="s">
        <v>268</v>
      </c>
      <c r="J33" t="s">
        <v>268</v>
      </c>
      <c r="K33" t="s">
        <v>350</v>
      </c>
      <c r="L33" t="s">
        <v>350</v>
      </c>
      <c r="M33" t="s">
        <v>157</v>
      </c>
      <c r="N33" t="s">
        <v>161</v>
      </c>
      <c r="W33" t="s">
        <v>57</v>
      </c>
      <c r="X33" t="s">
        <v>169</v>
      </c>
      <c r="Y33" t="s">
        <v>170</v>
      </c>
      <c r="Z33" t="s">
        <v>144</v>
      </c>
      <c r="AA33" t="s">
        <v>162</v>
      </c>
      <c r="AG33" t="s">
        <v>53</v>
      </c>
      <c r="AH33" t="s">
        <v>146</v>
      </c>
      <c r="AI33" t="s">
        <v>147</v>
      </c>
      <c r="AJ33" t="s">
        <v>148</v>
      </c>
      <c r="AK33" t="s">
        <v>150</v>
      </c>
      <c r="AL33" t="s">
        <v>149</v>
      </c>
      <c r="AM33" t="s">
        <v>151</v>
      </c>
      <c r="AN33" t="s">
        <v>152</v>
      </c>
      <c r="AO33" t="s">
        <v>160</v>
      </c>
      <c r="AQ33" t="s">
        <v>54</v>
      </c>
      <c r="AR33" t="s">
        <v>153</v>
      </c>
      <c r="AS33" t="s">
        <v>165</v>
      </c>
      <c r="AT33" t="s">
        <v>162</v>
      </c>
      <c r="BA33" t="s">
        <v>55</v>
      </c>
      <c r="BB33" t="s">
        <v>155</v>
      </c>
      <c r="BC33" t="s">
        <v>154</v>
      </c>
      <c r="BD33" t="s">
        <v>162</v>
      </c>
      <c r="DA33" t="s">
        <v>2</v>
      </c>
      <c r="DB33" t="s">
        <v>789</v>
      </c>
      <c r="DC33" s="1" t="s">
        <v>811</v>
      </c>
    </row>
    <row r="34" spans="1:107" x14ac:dyDescent="0.25">
      <c r="A34" s="1" t="s">
        <v>18</v>
      </c>
      <c r="B34" t="s">
        <v>202</v>
      </c>
      <c r="C34" t="s">
        <v>29</v>
      </c>
      <c r="D34" t="str">
        <f t="shared" si="0"/>
        <v>PhilippinesPHPMILESENG</v>
      </c>
      <c r="E34" t="s">
        <v>263</v>
      </c>
      <c r="F34" t="s">
        <v>263</v>
      </c>
      <c r="G34" t="s">
        <v>256</v>
      </c>
      <c r="H34" t="s">
        <v>256</v>
      </c>
      <c r="I34" t="s">
        <v>268</v>
      </c>
      <c r="J34" t="s">
        <v>268</v>
      </c>
      <c r="K34" t="s">
        <v>350</v>
      </c>
      <c r="L34" t="s">
        <v>350</v>
      </c>
      <c r="M34" t="s">
        <v>157</v>
      </c>
      <c r="N34" t="s">
        <v>161</v>
      </c>
      <c r="W34" t="s">
        <v>57</v>
      </c>
      <c r="X34" t="s">
        <v>169</v>
      </c>
      <c r="Y34" t="s">
        <v>170</v>
      </c>
      <c r="Z34" t="s">
        <v>144</v>
      </c>
      <c r="AA34" t="s">
        <v>162</v>
      </c>
      <c r="AG34" t="s">
        <v>53</v>
      </c>
      <c r="AH34" t="s">
        <v>146</v>
      </c>
      <c r="AI34" t="s">
        <v>147</v>
      </c>
      <c r="AJ34" t="s">
        <v>148</v>
      </c>
      <c r="AK34" t="s">
        <v>150</v>
      </c>
      <c r="AL34" t="s">
        <v>149</v>
      </c>
      <c r="AM34" t="s">
        <v>151</v>
      </c>
      <c r="AN34" t="s">
        <v>152</v>
      </c>
      <c r="AO34" t="s">
        <v>160</v>
      </c>
      <c r="AQ34" t="s">
        <v>54</v>
      </c>
      <c r="AR34" t="s">
        <v>153</v>
      </c>
      <c r="AS34" t="s">
        <v>165</v>
      </c>
      <c r="AT34" t="s">
        <v>162</v>
      </c>
      <c r="BA34" t="s">
        <v>55</v>
      </c>
      <c r="BB34" t="s">
        <v>155</v>
      </c>
      <c r="BC34" t="s">
        <v>154</v>
      </c>
      <c r="BD34" t="s">
        <v>162</v>
      </c>
      <c r="DA34" t="s">
        <v>2</v>
      </c>
      <c r="DB34" t="s">
        <v>789</v>
      </c>
      <c r="DC34" s="1" t="s">
        <v>811</v>
      </c>
    </row>
    <row r="35" spans="1:107" x14ac:dyDescent="0.25">
      <c r="A35" s="1" t="s">
        <v>18</v>
      </c>
      <c r="B35" t="s">
        <v>199</v>
      </c>
      <c r="C35" t="s">
        <v>29</v>
      </c>
      <c r="D35" t="str">
        <f t="shared" si="0"/>
        <v>PhilippinesPHCOREENG</v>
      </c>
      <c r="E35" t="s">
        <v>262</v>
      </c>
      <c r="F35" t="s">
        <v>262</v>
      </c>
      <c r="G35" t="s">
        <v>256</v>
      </c>
      <c r="H35" t="s">
        <v>256</v>
      </c>
      <c r="I35" t="s">
        <v>268</v>
      </c>
      <c r="J35" t="s">
        <v>268</v>
      </c>
      <c r="K35" t="s">
        <v>350</v>
      </c>
      <c r="L35" t="s">
        <v>350</v>
      </c>
      <c r="M35" t="s">
        <v>157</v>
      </c>
      <c r="N35" t="s">
        <v>161</v>
      </c>
      <c r="W35" t="s">
        <v>57</v>
      </c>
      <c r="X35" t="s">
        <v>169</v>
      </c>
      <c r="Y35" t="s">
        <v>338</v>
      </c>
      <c r="Z35" t="s">
        <v>144</v>
      </c>
      <c r="AA35" t="s">
        <v>162</v>
      </c>
      <c r="AG35" t="s">
        <v>53</v>
      </c>
      <c r="AH35" t="s">
        <v>146</v>
      </c>
      <c r="AI35" t="s">
        <v>147</v>
      </c>
      <c r="AJ35" t="s">
        <v>148</v>
      </c>
      <c r="AK35" t="s">
        <v>150</v>
      </c>
      <c r="AL35" t="s">
        <v>149</v>
      </c>
      <c r="AM35" t="s">
        <v>151</v>
      </c>
      <c r="AN35" t="s">
        <v>152</v>
      </c>
      <c r="AO35" t="s">
        <v>160</v>
      </c>
      <c r="AQ35" t="s">
        <v>54</v>
      </c>
      <c r="AR35" t="s">
        <v>153</v>
      </c>
      <c r="AS35" t="s">
        <v>165</v>
      </c>
      <c r="AT35" t="s">
        <v>162</v>
      </c>
      <c r="BA35" t="s">
        <v>55</v>
      </c>
      <c r="BB35" t="s">
        <v>155</v>
      </c>
      <c r="BC35" t="s">
        <v>154</v>
      </c>
      <c r="BD35" t="s">
        <v>162</v>
      </c>
      <c r="DA35" t="s">
        <v>2</v>
      </c>
      <c r="DB35" t="s">
        <v>789</v>
      </c>
      <c r="DC35" s="1" t="s">
        <v>811</v>
      </c>
    </row>
    <row r="36" spans="1:107" x14ac:dyDescent="0.25">
      <c r="A36" s="1" t="s">
        <v>18</v>
      </c>
      <c r="B36" t="s">
        <v>200</v>
      </c>
      <c r="C36" t="s">
        <v>29</v>
      </c>
      <c r="D36" t="str">
        <f t="shared" si="0"/>
        <v>PhilippinesPHCSHBKENG</v>
      </c>
      <c r="E36" t="s">
        <v>274</v>
      </c>
      <c r="F36" t="s">
        <v>274</v>
      </c>
      <c r="G36" t="s">
        <v>256</v>
      </c>
      <c r="H36" t="s">
        <v>256</v>
      </c>
      <c r="I36" t="s">
        <v>268</v>
      </c>
      <c r="J36" t="s">
        <v>268</v>
      </c>
      <c r="K36" t="s">
        <v>350</v>
      </c>
      <c r="L36" t="s">
        <v>350</v>
      </c>
      <c r="M36" t="s">
        <v>57</v>
      </c>
      <c r="N36" t="s">
        <v>169</v>
      </c>
      <c r="O36" t="s">
        <v>338</v>
      </c>
      <c r="P36" t="s">
        <v>144</v>
      </c>
      <c r="Q36" t="s">
        <v>162</v>
      </c>
      <c r="W36" t="s">
        <v>53</v>
      </c>
      <c r="X36" t="s">
        <v>146</v>
      </c>
      <c r="Y36" t="s">
        <v>147</v>
      </c>
      <c r="Z36" t="s">
        <v>148</v>
      </c>
      <c r="AA36" t="s">
        <v>150</v>
      </c>
      <c r="AB36" t="s">
        <v>149</v>
      </c>
      <c r="AC36" t="s">
        <v>151</v>
      </c>
      <c r="AD36" t="s">
        <v>152</v>
      </c>
      <c r="AG36" t="s">
        <v>54</v>
      </c>
      <c r="AH36" t="s">
        <v>153</v>
      </c>
      <c r="AI36" t="s">
        <v>165</v>
      </c>
      <c r="AJ36" t="s">
        <v>162</v>
      </c>
      <c r="AQ36" t="s">
        <v>55</v>
      </c>
      <c r="AR36" t="s">
        <v>155</v>
      </c>
      <c r="AS36" t="s">
        <v>154</v>
      </c>
      <c r="AT36" t="s">
        <v>162</v>
      </c>
      <c r="DA36" t="s">
        <v>2</v>
      </c>
      <c r="DB36" t="s">
        <v>789</v>
      </c>
      <c r="DC36" s="1" t="s">
        <v>811</v>
      </c>
    </row>
    <row r="37" spans="1:107" x14ac:dyDescent="0.25">
      <c r="A37" s="1" t="s">
        <v>18</v>
      </c>
      <c r="B37" t="s">
        <v>198</v>
      </c>
      <c r="C37" t="s">
        <v>29</v>
      </c>
      <c r="D37" t="str">
        <f t="shared" si="0"/>
        <v>PhilippinesPHCEBPACENG</v>
      </c>
      <c r="E37" t="s">
        <v>262</v>
      </c>
      <c r="F37" t="s">
        <v>262</v>
      </c>
      <c r="G37" t="s">
        <v>256</v>
      </c>
      <c r="H37" t="s">
        <v>256</v>
      </c>
      <c r="I37" t="s">
        <v>268</v>
      </c>
      <c r="J37" t="s">
        <v>268</v>
      </c>
      <c r="K37" t="s">
        <v>350</v>
      </c>
      <c r="L37" t="s">
        <v>350</v>
      </c>
      <c r="M37" t="s">
        <v>57</v>
      </c>
      <c r="N37" t="s">
        <v>169</v>
      </c>
      <c r="W37" t="s">
        <v>53</v>
      </c>
      <c r="X37" t="s">
        <v>160</v>
      </c>
      <c r="AG37" t="s">
        <v>55</v>
      </c>
      <c r="AH37" t="s">
        <v>155</v>
      </c>
      <c r="AI37" t="s">
        <v>154</v>
      </c>
      <c r="AJ37" t="s">
        <v>162</v>
      </c>
      <c r="DA37" t="s">
        <v>2</v>
      </c>
      <c r="DB37" t="s">
        <v>789</v>
      </c>
      <c r="DC37" s="1" t="s">
        <v>811</v>
      </c>
    </row>
    <row r="38" spans="1:107" x14ac:dyDescent="0.25">
      <c r="A38" s="1" t="s">
        <v>18</v>
      </c>
      <c r="B38" t="s">
        <v>197</v>
      </c>
      <c r="C38" t="s">
        <v>29</v>
      </c>
      <c r="D38" t="str">
        <f t="shared" si="0"/>
        <v>PhilippinesPHCBRBTENG</v>
      </c>
      <c r="E38" t="s">
        <v>274</v>
      </c>
      <c r="F38" t="s">
        <v>274</v>
      </c>
      <c r="G38" t="s">
        <v>256</v>
      </c>
      <c r="H38" t="s">
        <v>256</v>
      </c>
      <c r="I38" t="s">
        <v>268</v>
      </c>
      <c r="J38" t="s">
        <v>268</v>
      </c>
      <c r="K38" t="s">
        <v>350</v>
      </c>
      <c r="L38" t="s">
        <v>350</v>
      </c>
      <c r="M38" t="s">
        <v>57</v>
      </c>
      <c r="N38" t="s">
        <v>169</v>
      </c>
      <c r="W38" t="s">
        <v>55</v>
      </c>
      <c r="X38" t="s">
        <v>155</v>
      </c>
      <c r="Y38" t="s">
        <v>154</v>
      </c>
      <c r="Z38" t="s">
        <v>162</v>
      </c>
      <c r="DA38" t="s">
        <v>2</v>
      </c>
      <c r="DB38" t="s">
        <v>789</v>
      </c>
      <c r="DC38" s="1" t="s">
        <v>811</v>
      </c>
    </row>
    <row r="39" spans="1:107" x14ac:dyDescent="0.25">
      <c r="A39" s="1" t="s">
        <v>18</v>
      </c>
      <c r="B39" t="s">
        <v>195</v>
      </c>
      <c r="C39" t="s">
        <v>29</v>
      </c>
      <c r="D39" t="str">
        <f t="shared" si="0"/>
        <v>PhilippinesPHC2PENG</v>
      </c>
      <c r="E39" t="s">
        <v>262</v>
      </c>
      <c r="F39" t="s">
        <v>262</v>
      </c>
      <c r="G39" t="s">
        <v>256</v>
      </c>
      <c r="H39" t="s">
        <v>256</v>
      </c>
      <c r="I39" t="s">
        <v>268</v>
      </c>
      <c r="J39" t="s">
        <v>268</v>
      </c>
      <c r="K39" t="s">
        <v>350</v>
      </c>
      <c r="L39" t="s">
        <v>350</v>
      </c>
      <c r="M39" t="s">
        <v>57</v>
      </c>
      <c r="N39" t="s">
        <v>169</v>
      </c>
      <c r="W39" t="s">
        <v>53</v>
      </c>
      <c r="X39" t="s">
        <v>146</v>
      </c>
      <c r="Y39" t="s">
        <v>147</v>
      </c>
      <c r="Z39" t="s">
        <v>148</v>
      </c>
      <c r="AA39" t="s">
        <v>150</v>
      </c>
      <c r="AB39" t="s">
        <v>149</v>
      </c>
      <c r="AC39" t="s">
        <v>151</v>
      </c>
      <c r="AD39" t="s">
        <v>152</v>
      </c>
      <c r="AG39" t="s">
        <v>54</v>
      </c>
      <c r="AH39" t="s">
        <v>153</v>
      </c>
      <c r="AQ39" t="s">
        <v>55</v>
      </c>
      <c r="AR39" t="s">
        <v>155</v>
      </c>
      <c r="AS39" t="s">
        <v>154</v>
      </c>
      <c r="AT39" t="s">
        <v>162</v>
      </c>
      <c r="DA39" t="s">
        <v>2</v>
      </c>
      <c r="DB39" t="s">
        <v>789</v>
      </c>
      <c r="DC39" s="1" t="s">
        <v>811</v>
      </c>
    </row>
    <row r="40" spans="1:107" x14ac:dyDescent="0.25">
      <c r="A40" s="1" t="s">
        <v>18</v>
      </c>
      <c r="B40" t="s">
        <v>203</v>
      </c>
      <c r="C40" t="s">
        <v>29</v>
      </c>
      <c r="D40" t="str">
        <f t="shared" si="0"/>
        <v>PhilippinesPHPRESTENG</v>
      </c>
      <c r="E40" t="s">
        <v>262</v>
      </c>
      <c r="F40" t="s">
        <v>262</v>
      </c>
      <c r="G40" t="s">
        <v>256</v>
      </c>
      <c r="H40" t="s">
        <v>256</v>
      </c>
      <c r="I40" t="s">
        <v>268</v>
      </c>
      <c r="J40" t="s">
        <v>268</v>
      </c>
      <c r="K40" t="s">
        <v>350</v>
      </c>
      <c r="L40" t="s">
        <v>350</v>
      </c>
      <c r="M40" t="s">
        <v>157</v>
      </c>
      <c r="N40" t="s">
        <v>161</v>
      </c>
      <c r="W40" t="s">
        <v>57</v>
      </c>
      <c r="X40" t="s">
        <v>294</v>
      </c>
      <c r="AG40" t="s">
        <v>53</v>
      </c>
      <c r="AH40" t="s">
        <v>146</v>
      </c>
      <c r="AI40" t="s">
        <v>147</v>
      </c>
      <c r="AJ40" t="s">
        <v>148</v>
      </c>
      <c r="AK40" t="s">
        <v>150</v>
      </c>
      <c r="AL40" t="s">
        <v>149</v>
      </c>
      <c r="AM40" t="s">
        <v>151</v>
      </c>
      <c r="AN40" t="s">
        <v>152</v>
      </c>
      <c r="AO40" t="s">
        <v>160</v>
      </c>
      <c r="AQ40" t="s">
        <v>54</v>
      </c>
      <c r="AR40" t="s">
        <v>153</v>
      </c>
      <c r="AS40" t="s">
        <v>165</v>
      </c>
      <c r="AT40" t="s">
        <v>162</v>
      </c>
      <c r="BA40" t="s">
        <v>55</v>
      </c>
      <c r="BB40" t="s">
        <v>155</v>
      </c>
      <c r="BC40" t="s">
        <v>154</v>
      </c>
      <c r="BD40" t="s">
        <v>162</v>
      </c>
      <c r="DA40" t="s">
        <v>2</v>
      </c>
      <c r="DB40" t="s">
        <v>789</v>
      </c>
      <c r="DC40" s="1" t="s">
        <v>811</v>
      </c>
    </row>
    <row r="41" spans="1:107" x14ac:dyDescent="0.25">
      <c r="A41" s="1" t="s">
        <v>19</v>
      </c>
      <c r="B41" t="s">
        <v>212</v>
      </c>
      <c r="C41" t="s">
        <v>29</v>
      </c>
      <c r="D41" t="str">
        <f t="shared" si="0"/>
        <v>ThailandTHULTIMAENG</v>
      </c>
      <c r="E41" t="s">
        <v>262</v>
      </c>
      <c r="F41" t="s">
        <v>262</v>
      </c>
      <c r="G41" t="s">
        <v>256</v>
      </c>
      <c r="H41" t="s">
        <v>256</v>
      </c>
      <c r="I41" t="s">
        <v>268</v>
      </c>
      <c r="J41" t="s">
        <v>268</v>
      </c>
      <c r="M41" t="s">
        <v>157</v>
      </c>
      <c r="N41" t="s">
        <v>161</v>
      </c>
      <c r="W41" t="s">
        <v>56</v>
      </c>
      <c r="X41" t="s">
        <v>294</v>
      </c>
      <c r="Y41" t="s">
        <v>163</v>
      </c>
      <c r="Z41" t="s">
        <v>340</v>
      </c>
      <c r="AA41" t="s">
        <v>144</v>
      </c>
      <c r="AB41" t="s">
        <v>162</v>
      </c>
      <c r="AG41" t="s">
        <v>53</v>
      </c>
      <c r="AH41" t="s">
        <v>146</v>
      </c>
      <c r="AI41" t="s">
        <v>147</v>
      </c>
      <c r="AJ41" t="s">
        <v>148</v>
      </c>
      <c r="AK41" t="s">
        <v>149</v>
      </c>
      <c r="AL41" t="s">
        <v>150</v>
      </c>
      <c r="AM41" t="s">
        <v>151</v>
      </c>
      <c r="AN41" t="s">
        <v>152</v>
      </c>
      <c r="AO41" t="s">
        <v>160</v>
      </c>
      <c r="AQ41" t="s">
        <v>339</v>
      </c>
      <c r="AR41" t="s">
        <v>153</v>
      </c>
      <c r="AS41" t="s">
        <v>165</v>
      </c>
      <c r="AT41" t="s">
        <v>162</v>
      </c>
      <c r="BA41" t="s">
        <v>55</v>
      </c>
      <c r="BB41" t="s">
        <v>155</v>
      </c>
      <c r="BC41" t="s">
        <v>341</v>
      </c>
      <c r="BD41" t="s">
        <v>162</v>
      </c>
      <c r="DA41" t="s">
        <v>2</v>
      </c>
      <c r="DB41" t="s">
        <v>789</v>
      </c>
      <c r="DC41" s="1" t="s">
        <v>811</v>
      </c>
    </row>
    <row r="42" spans="1:107" x14ac:dyDescent="0.25">
      <c r="A42" s="1" t="s">
        <v>19</v>
      </c>
      <c r="B42" t="s">
        <v>204</v>
      </c>
      <c r="C42" t="s">
        <v>29</v>
      </c>
      <c r="D42" t="str">
        <f t="shared" si="0"/>
        <v>ThailandTHAFFLNTENG</v>
      </c>
      <c r="E42" t="s">
        <v>262</v>
      </c>
      <c r="F42" t="s">
        <v>262</v>
      </c>
      <c r="G42" t="s">
        <v>256</v>
      </c>
      <c r="H42" t="s">
        <v>256</v>
      </c>
      <c r="I42" t="s">
        <v>268</v>
      </c>
      <c r="J42" t="s">
        <v>268</v>
      </c>
      <c r="M42" t="s">
        <v>157</v>
      </c>
      <c r="N42" t="s">
        <v>161</v>
      </c>
      <c r="W42" t="s">
        <v>56</v>
      </c>
      <c r="X42" t="s">
        <v>294</v>
      </c>
      <c r="Y42" t="s">
        <v>163</v>
      </c>
      <c r="Z42" t="s">
        <v>340</v>
      </c>
      <c r="AA42" t="s">
        <v>144</v>
      </c>
      <c r="AB42" t="s">
        <v>162</v>
      </c>
      <c r="AG42" t="s">
        <v>53</v>
      </c>
      <c r="AH42" t="s">
        <v>146</v>
      </c>
      <c r="AI42" t="s">
        <v>147</v>
      </c>
      <c r="AJ42" t="s">
        <v>148</v>
      </c>
      <c r="AK42" t="s">
        <v>149</v>
      </c>
      <c r="AL42" t="s">
        <v>150</v>
      </c>
      <c r="AM42" t="s">
        <v>151</v>
      </c>
      <c r="AN42" t="s">
        <v>152</v>
      </c>
      <c r="AO42" t="s">
        <v>160</v>
      </c>
      <c r="AQ42" t="s">
        <v>339</v>
      </c>
      <c r="AR42" t="s">
        <v>153</v>
      </c>
      <c r="AS42" t="s">
        <v>165</v>
      </c>
      <c r="AT42" t="s">
        <v>162</v>
      </c>
      <c r="BA42" t="s">
        <v>55</v>
      </c>
      <c r="BB42" t="s">
        <v>155</v>
      </c>
      <c r="BC42" t="s">
        <v>341</v>
      </c>
      <c r="BD42" t="s">
        <v>162</v>
      </c>
      <c r="DA42" t="s">
        <v>2</v>
      </c>
      <c r="DB42" t="s">
        <v>789</v>
      </c>
      <c r="DC42" s="1" t="s">
        <v>811</v>
      </c>
    </row>
    <row r="43" spans="1:107" x14ac:dyDescent="0.25">
      <c r="A43" s="1" t="s">
        <v>19</v>
      </c>
      <c r="B43" t="s">
        <v>208</v>
      </c>
      <c r="C43" t="s">
        <v>29</v>
      </c>
      <c r="D43" t="str">
        <f t="shared" si="0"/>
        <v>ThailandTHDMASSENG</v>
      </c>
      <c r="E43" t="s">
        <v>262</v>
      </c>
      <c r="F43" t="s">
        <v>262</v>
      </c>
      <c r="G43" t="s">
        <v>256</v>
      </c>
      <c r="H43" t="s">
        <v>256</v>
      </c>
      <c r="I43" t="s">
        <v>268</v>
      </c>
      <c r="J43" t="s">
        <v>268</v>
      </c>
      <c r="M43" t="s">
        <v>157</v>
      </c>
      <c r="N43" t="s">
        <v>161</v>
      </c>
      <c r="W43" t="s">
        <v>56</v>
      </c>
      <c r="X43" t="s">
        <v>163</v>
      </c>
      <c r="Y43" t="s">
        <v>340</v>
      </c>
      <c r="Z43" t="s">
        <v>144</v>
      </c>
      <c r="AA43" t="s">
        <v>162</v>
      </c>
      <c r="AG43" t="s">
        <v>53</v>
      </c>
      <c r="AH43" t="s">
        <v>146</v>
      </c>
      <c r="AI43" t="s">
        <v>147</v>
      </c>
      <c r="AJ43" t="s">
        <v>148</v>
      </c>
      <c r="AK43" t="s">
        <v>149</v>
      </c>
      <c r="AL43" t="s">
        <v>150</v>
      </c>
      <c r="AM43" t="s">
        <v>151</v>
      </c>
      <c r="AN43" t="s">
        <v>152</v>
      </c>
      <c r="AO43" t="s">
        <v>160</v>
      </c>
      <c r="AQ43" t="s">
        <v>339</v>
      </c>
      <c r="AR43" t="s">
        <v>153</v>
      </c>
      <c r="AS43" t="s">
        <v>165</v>
      </c>
      <c r="AT43" t="s">
        <v>162</v>
      </c>
      <c r="BA43" t="s">
        <v>55</v>
      </c>
      <c r="BB43" t="s">
        <v>155</v>
      </c>
      <c r="BC43" t="s">
        <v>341</v>
      </c>
      <c r="BD43" t="s">
        <v>162</v>
      </c>
      <c r="DA43" t="s">
        <v>2</v>
      </c>
      <c r="DB43" t="s">
        <v>789</v>
      </c>
      <c r="DC43" s="1" t="s">
        <v>811</v>
      </c>
    </row>
    <row r="44" spans="1:107" x14ac:dyDescent="0.25">
      <c r="A44" s="1" t="s">
        <v>19</v>
      </c>
      <c r="B44" t="s">
        <v>211</v>
      </c>
      <c r="C44" t="s">
        <v>29</v>
      </c>
      <c r="D44" t="str">
        <f t="shared" si="0"/>
        <v>ThailandTHROPLUSENG</v>
      </c>
      <c r="E44" t="s">
        <v>262</v>
      </c>
      <c r="F44" t="s">
        <v>262</v>
      </c>
      <c r="G44" t="s">
        <v>256</v>
      </c>
      <c r="H44" t="s">
        <v>256</v>
      </c>
      <c r="I44" t="s">
        <v>268</v>
      </c>
      <c r="J44" t="s">
        <v>268</v>
      </c>
      <c r="M44" t="s">
        <v>53</v>
      </c>
      <c r="N44" t="s">
        <v>160</v>
      </c>
      <c r="W44" t="s">
        <v>55</v>
      </c>
      <c r="X44" t="s">
        <v>155</v>
      </c>
      <c r="Y44" t="s">
        <v>341</v>
      </c>
      <c r="Z44" t="s">
        <v>162</v>
      </c>
      <c r="DA44" t="s">
        <v>2</v>
      </c>
      <c r="DB44" t="s">
        <v>789</v>
      </c>
      <c r="DC44" s="1" t="s">
        <v>811</v>
      </c>
    </row>
    <row r="45" spans="1:107" x14ac:dyDescent="0.25">
      <c r="A45" s="1" t="s">
        <v>19</v>
      </c>
      <c r="B45" t="s">
        <v>207</v>
      </c>
      <c r="C45" t="s">
        <v>29</v>
      </c>
      <c r="D45" t="str">
        <f t="shared" si="0"/>
        <v>ThailandTHCITIMSENG</v>
      </c>
      <c r="E45" t="s">
        <v>262</v>
      </c>
      <c r="F45" t="s">
        <v>262</v>
      </c>
      <c r="G45" t="s">
        <v>256</v>
      </c>
      <c r="H45" t="s">
        <v>256</v>
      </c>
      <c r="I45" t="s">
        <v>268</v>
      </c>
      <c r="J45" t="s">
        <v>268</v>
      </c>
      <c r="M45" t="s">
        <v>56</v>
      </c>
      <c r="N45" t="s">
        <v>163</v>
      </c>
      <c r="W45" t="s">
        <v>53</v>
      </c>
      <c r="X45" t="s">
        <v>160</v>
      </c>
      <c r="AG45" t="s">
        <v>339</v>
      </c>
      <c r="AH45" t="s">
        <v>165</v>
      </c>
      <c r="AQ45" t="s">
        <v>55</v>
      </c>
      <c r="AR45" t="s">
        <v>155</v>
      </c>
      <c r="AS45" t="s">
        <v>341</v>
      </c>
      <c r="AT45" t="s">
        <v>162</v>
      </c>
      <c r="DA45" t="s">
        <v>2</v>
      </c>
      <c r="DB45" t="s">
        <v>789</v>
      </c>
      <c r="DC45" s="1" t="s">
        <v>811</v>
      </c>
    </row>
    <row r="46" spans="1:107" x14ac:dyDescent="0.25">
      <c r="A46" s="1" t="s">
        <v>19</v>
      </c>
      <c r="B46" t="s">
        <v>206</v>
      </c>
      <c r="C46" t="s">
        <v>29</v>
      </c>
      <c r="D46" t="str">
        <f t="shared" si="0"/>
        <v>ThailandTHCITIMCLSENG</v>
      </c>
      <c r="E46" t="s">
        <v>262</v>
      </c>
      <c r="F46" t="s">
        <v>262</v>
      </c>
      <c r="G46" t="s">
        <v>256</v>
      </c>
      <c r="H46" t="s">
        <v>256</v>
      </c>
      <c r="I46" t="s">
        <v>268</v>
      </c>
      <c r="J46" t="s">
        <v>268</v>
      </c>
      <c r="M46" t="s">
        <v>56</v>
      </c>
      <c r="N46" t="s">
        <v>163</v>
      </c>
      <c r="W46" t="s">
        <v>339</v>
      </c>
      <c r="X46" t="s">
        <v>165</v>
      </c>
      <c r="AG46" t="s">
        <v>55</v>
      </c>
      <c r="AH46" t="s">
        <v>155</v>
      </c>
      <c r="AI46" t="s">
        <v>341</v>
      </c>
      <c r="AJ46" t="s">
        <v>162</v>
      </c>
      <c r="DA46" t="s">
        <v>2</v>
      </c>
      <c r="DB46" t="s">
        <v>789</v>
      </c>
      <c r="DC46" s="1" t="s">
        <v>811</v>
      </c>
    </row>
    <row r="47" spans="1:107" x14ac:dyDescent="0.25">
      <c r="A47" s="1" t="s">
        <v>19</v>
      </c>
      <c r="B47" t="s">
        <v>209</v>
      </c>
      <c r="C47" t="s">
        <v>29</v>
      </c>
      <c r="D47" t="str">
        <f t="shared" si="0"/>
        <v>ThailandTHGOLDENG</v>
      </c>
      <c r="E47" t="s">
        <v>262</v>
      </c>
      <c r="F47" t="s">
        <v>262</v>
      </c>
      <c r="G47" t="s">
        <v>256</v>
      </c>
      <c r="H47" t="s">
        <v>256</v>
      </c>
      <c r="I47" t="s">
        <v>268</v>
      </c>
      <c r="J47" t="s">
        <v>268</v>
      </c>
      <c r="M47" t="s">
        <v>157</v>
      </c>
      <c r="N47" t="s">
        <v>161</v>
      </c>
      <c r="W47" t="s">
        <v>56</v>
      </c>
      <c r="X47" t="s">
        <v>163</v>
      </c>
      <c r="Y47" t="s">
        <v>340</v>
      </c>
      <c r="Z47" t="s">
        <v>144</v>
      </c>
      <c r="AA47" t="s">
        <v>162</v>
      </c>
      <c r="AG47" t="s">
        <v>53</v>
      </c>
      <c r="AH47" t="s">
        <v>146</v>
      </c>
      <c r="AI47" t="s">
        <v>147</v>
      </c>
      <c r="AJ47" t="s">
        <v>148</v>
      </c>
      <c r="AK47" t="s">
        <v>149</v>
      </c>
      <c r="AL47" t="s">
        <v>150</v>
      </c>
      <c r="AM47" t="s">
        <v>151</v>
      </c>
      <c r="AN47" t="s">
        <v>152</v>
      </c>
      <c r="AO47" t="s">
        <v>160</v>
      </c>
      <c r="AQ47" t="s">
        <v>339</v>
      </c>
      <c r="AR47" t="s">
        <v>153</v>
      </c>
      <c r="AS47" t="s">
        <v>165</v>
      </c>
      <c r="AT47" t="s">
        <v>162</v>
      </c>
      <c r="BA47" t="s">
        <v>55</v>
      </c>
      <c r="BB47" t="s">
        <v>155</v>
      </c>
      <c r="BC47" t="s">
        <v>341</v>
      </c>
      <c r="BD47" t="s">
        <v>162</v>
      </c>
      <c r="DA47" t="s">
        <v>2</v>
      </c>
      <c r="DB47" t="s">
        <v>789</v>
      </c>
      <c r="DC47" s="1" t="s">
        <v>811</v>
      </c>
    </row>
    <row r="48" spans="1:107" x14ac:dyDescent="0.25">
      <c r="A48" s="1" t="s">
        <v>19</v>
      </c>
      <c r="B48" t="s">
        <v>210</v>
      </c>
      <c r="C48" t="s">
        <v>29</v>
      </c>
      <c r="D48" t="str">
        <f t="shared" si="0"/>
        <v>ThailandTHMAKROENG</v>
      </c>
      <c r="E48" t="s">
        <v>262</v>
      </c>
      <c r="F48" t="s">
        <v>262</v>
      </c>
      <c r="G48" t="s">
        <v>256</v>
      </c>
      <c r="H48" t="s">
        <v>256</v>
      </c>
      <c r="I48" t="s">
        <v>268</v>
      </c>
      <c r="J48" t="s">
        <v>268</v>
      </c>
      <c r="M48" t="s">
        <v>56</v>
      </c>
      <c r="N48" t="s">
        <v>163</v>
      </c>
      <c r="W48" t="s">
        <v>339</v>
      </c>
      <c r="X48" t="s">
        <v>165</v>
      </c>
      <c r="AG48" t="s">
        <v>55</v>
      </c>
      <c r="AH48" t="s">
        <v>155</v>
      </c>
      <c r="AI48" t="s">
        <v>341</v>
      </c>
      <c r="AJ48" t="s">
        <v>162</v>
      </c>
      <c r="DA48" t="s">
        <v>2</v>
      </c>
      <c r="DB48" t="s">
        <v>789</v>
      </c>
      <c r="DC48" s="1" t="s">
        <v>811</v>
      </c>
    </row>
    <row r="49" spans="1:107" s="4" customFormat="1" x14ac:dyDescent="0.25">
      <c r="A49" s="19" t="s">
        <v>19</v>
      </c>
      <c r="B49" s="4" t="s">
        <v>212</v>
      </c>
      <c r="C49" s="4" t="s">
        <v>213</v>
      </c>
      <c r="D49" s="4" t="str">
        <f t="shared" si="0"/>
        <v>ThailandTHULTIMATHA</v>
      </c>
      <c r="E49" s="4" t="s">
        <v>265</v>
      </c>
      <c r="F49" s="4" t="s">
        <v>265</v>
      </c>
      <c r="G49" s="4" t="s">
        <v>258</v>
      </c>
      <c r="H49" s="4" t="s">
        <v>258</v>
      </c>
      <c r="I49" s="4" t="s">
        <v>270</v>
      </c>
      <c r="J49" s="4" t="s">
        <v>270</v>
      </c>
      <c r="M49" s="4" t="s">
        <v>814</v>
      </c>
      <c r="N49" s="4" t="s">
        <v>821</v>
      </c>
      <c r="W49" s="4" t="s">
        <v>815</v>
      </c>
      <c r="X49" s="4" t="s">
        <v>827</v>
      </c>
      <c r="Y49" s="4" t="s">
        <v>828</v>
      </c>
      <c r="Z49" s="4" t="s">
        <v>829</v>
      </c>
      <c r="AA49" s="4" t="s">
        <v>830</v>
      </c>
      <c r="AB49" s="4" t="s">
        <v>831</v>
      </c>
      <c r="AG49" s="4" t="s">
        <v>816</v>
      </c>
      <c r="AH49" s="4" t="s">
        <v>824</v>
      </c>
      <c r="AI49" s="4" t="s">
        <v>825</v>
      </c>
      <c r="AJ49" s="4" t="s">
        <v>826</v>
      </c>
      <c r="AK49" s="4" t="s">
        <v>832</v>
      </c>
      <c r="AL49" s="4" t="s">
        <v>833</v>
      </c>
      <c r="AM49" s="4" t="s">
        <v>834</v>
      </c>
      <c r="AN49" s="4" t="s">
        <v>835</v>
      </c>
      <c r="AO49" s="4" t="s">
        <v>836</v>
      </c>
      <c r="AQ49" s="4" t="s">
        <v>817</v>
      </c>
      <c r="AR49" s="4" t="s">
        <v>822</v>
      </c>
      <c r="AS49" s="4" t="s">
        <v>823</v>
      </c>
      <c r="AT49" s="4" t="s">
        <v>821</v>
      </c>
      <c r="BA49" s="4" t="s">
        <v>818</v>
      </c>
      <c r="BB49" s="4" t="s">
        <v>819</v>
      </c>
      <c r="BC49" s="4" t="s">
        <v>820</v>
      </c>
      <c r="BD49" s="4" t="s">
        <v>821</v>
      </c>
      <c r="DA49" s="4" t="s">
        <v>2</v>
      </c>
      <c r="DB49" s="4" t="s">
        <v>806</v>
      </c>
      <c r="DC49" s="19" t="s">
        <v>811</v>
      </c>
    </row>
    <row r="50" spans="1:107" s="7" customFormat="1" x14ac:dyDescent="0.25">
      <c r="A50" s="8" t="s">
        <v>19</v>
      </c>
      <c r="B50" s="7" t="s">
        <v>204</v>
      </c>
      <c r="C50" s="7" t="s">
        <v>213</v>
      </c>
      <c r="D50" s="7" t="str">
        <f t="shared" si="0"/>
        <v>ThailandTHAFFLNTTHA</v>
      </c>
      <c r="E50" s="7" t="s">
        <v>265</v>
      </c>
      <c r="F50" s="7" t="s">
        <v>265</v>
      </c>
      <c r="G50" s="7" t="s">
        <v>258</v>
      </c>
      <c r="H50" s="7" t="s">
        <v>258</v>
      </c>
      <c r="I50" s="7" t="s">
        <v>270</v>
      </c>
      <c r="J50" s="7" t="s">
        <v>270</v>
      </c>
      <c r="M50" s="24" t="s">
        <v>951</v>
      </c>
      <c r="N50" s="24" t="s">
        <v>952</v>
      </c>
      <c r="W50" s="24" t="s">
        <v>953</v>
      </c>
      <c r="X50" s="7" t="s">
        <v>827</v>
      </c>
      <c r="Y50" s="7" t="s">
        <v>828</v>
      </c>
      <c r="Z50" s="7" t="s">
        <v>829</v>
      </c>
      <c r="AA50" s="7" t="s">
        <v>830</v>
      </c>
      <c r="AB50" s="7" t="s">
        <v>831</v>
      </c>
      <c r="AG50" s="24" t="s">
        <v>954</v>
      </c>
      <c r="AH50" s="7" t="s">
        <v>824</v>
      </c>
      <c r="AI50" s="7" t="s">
        <v>825</v>
      </c>
      <c r="AJ50" s="7" t="s">
        <v>826</v>
      </c>
      <c r="AK50" s="7" t="s">
        <v>832</v>
      </c>
      <c r="AL50" s="7" t="s">
        <v>833</v>
      </c>
      <c r="AM50" s="7" t="s">
        <v>834</v>
      </c>
      <c r="AN50" s="7" t="s">
        <v>835</v>
      </c>
      <c r="AO50" s="7" t="s">
        <v>836</v>
      </c>
      <c r="AQ50" s="7" t="s">
        <v>817</v>
      </c>
      <c r="AR50" s="7" t="s">
        <v>822</v>
      </c>
      <c r="AS50" s="7" t="s">
        <v>823</v>
      </c>
      <c r="AT50" s="7" t="s">
        <v>821</v>
      </c>
      <c r="BA50" s="7" t="s">
        <v>818</v>
      </c>
      <c r="BB50" s="7" t="s">
        <v>819</v>
      </c>
      <c r="BC50" s="7" t="s">
        <v>820</v>
      </c>
      <c r="BD50" s="7" t="s">
        <v>821</v>
      </c>
      <c r="DA50" s="7" t="s">
        <v>2</v>
      </c>
      <c r="DB50" s="7" t="s">
        <v>806</v>
      </c>
      <c r="DC50" s="8" t="s">
        <v>811</v>
      </c>
    </row>
    <row r="51" spans="1:107" s="4" customFormat="1" x14ac:dyDescent="0.25">
      <c r="A51" s="19" t="s">
        <v>19</v>
      </c>
      <c r="B51" s="4" t="s">
        <v>208</v>
      </c>
      <c r="C51" s="4" t="s">
        <v>213</v>
      </c>
      <c r="D51" s="4" t="str">
        <f t="shared" si="0"/>
        <v>ThailandTHDMASSTHA</v>
      </c>
      <c r="E51" s="4" t="s">
        <v>265</v>
      </c>
      <c r="F51" s="4" t="s">
        <v>265</v>
      </c>
      <c r="G51" s="4" t="s">
        <v>258</v>
      </c>
      <c r="H51" s="4" t="s">
        <v>258</v>
      </c>
      <c r="I51" s="4" t="s">
        <v>270</v>
      </c>
      <c r="J51" s="4" t="s">
        <v>270</v>
      </c>
      <c r="M51" s="4" t="s">
        <v>814</v>
      </c>
      <c r="N51" s="4" t="s">
        <v>821</v>
      </c>
      <c r="W51" s="4" t="s">
        <v>815</v>
      </c>
      <c r="X51" s="4" t="s">
        <v>828</v>
      </c>
      <c r="Y51" s="4" t="s">
        <v>829</v>
      </c>
      <c r="Z51" s="4" t="s">
        <v>830</v>
      </c>
      <c r="AA51" s="4" t="s">
        <v>831</v>
      </c>
      <c r="AG51" s="4" t="s">
        <v>816</v>
      </c>
      <c r="AH51" s="4" t="s">
        <v>824</v>
      </c>
      <c r="AI51" s="4" t="s">
        <v>825</v>
      </c>
      <c r="AJ51" s="4" t="s">
        <v>826</v>
      </c>
      <c r="AK51" s="4" t="s">
        <v>832</v>
      </c>
      <c r="AL51" s="4" t="s">
        <v>833</v>
      </c>
      <c r="AM51" s="4" t="s">
        <v>834</v>
      </c>
      <c r="AN51" s="4" t="s">
        <v>835</v>
      </c>
      <c r="AO51" s="4" t="s">
        <v>836</v>
      </c>
      <c r="AQ51" s="4" t="s">
        <v>817</v>
      </c>
      <c r="AR51" s="4" t="s">
        <v>822</v>
      </c>
      <c r="AS51" s="4" t="s">
        <v>823</v>
      </c>
      <c r="AT51" s="4" t="s">
        <v>821</v>
      </c>
      <c r="BA51" s="4" t="s">
        <v>818</v>
      </c>
      <c r="BB51" s="4" t="s">
        <v>819</v>
      </c>
      <c r="BC51" s="4" t="s">
        <v>820</v>
      </c>
      <c r="BD51" s="4" t="s">
        <v>821</v>
      </c>
      <c r="DA51" s="4" t="s">
        <v>2</v>
      </c>
      <c r="DB51" s="4" t="s">
        <v>806</v>
      </c>
      <c r="DC51" s="19" t="s">
        <v>811</v>
      </c>
    </row>
    <row r="52" spans="1:107" s="4" customFormat="1" x14ac:dyDescent="0.25">
      <c r="A52" s="19" t="s">
        <v>19</v>
      </c>
      <c r="B52" s="4" t="s">
        <v>211</v>
      </c>
      <c r="C52" s="4" t="s">
        <v>213</v>
      </c>
      <c r="D52" s="4" t="str">
        <f t="shared" si="0"/>
        <v>ThailandTHROPLUSTHA</v>
      </c>
      <c r="E52" s="4" t="s">
        <v>265</v>
      </c>
      <c r="F52" s="4" t="s">
        <v>265</v>
      </c>
      <c r="G52" s="4" t="s">
        <v>258</v>
      </c>
      <c r="H52" s="4" t="s">
        <v>258</v>
      </c>
      <c r="I52" s="4" t="s">
        <v>270</v>
      </c>
      <c r="J52" s="4" t="s">
        <v>270</v>
      </c>
      <c r="M52" s="4" t="s">
        <v>816</v>
      </c>
      <c r="N52" s="4" t="s">
        <v>836</v>
      </c>
      <c r="W52" s="4" t="s">
        <v>818</v>
      </c>
      <c r="X52" s="4" t="s">
        <v>819</v>
      </c>
      <c r="Y52" s="4" t="s">
        <v>820</v>
      </c>
      <c r="Z52" s="4" t="s">
        <v>821</v>
      </c>
      <c r="DA52" s="4" t="s">
        <v>2</v>
      </c>
      <c r="DB52" s="4" t="s">
        <v>806</v>
      </c>
      <c r="DC52" s="19" t="s">
        <v>811</v>
      </c>
    </row>
    <row r="53" spans="1:107" s="4" customFormat="1" x14ac:dyDescent="0.25">
      <c r="A53" s="19" t="s">
        <v>19</v>
      </c>
      <c r="B53" s="4" t="s">
        <v>207</v>
      </c>
      <c r="C53" s="4" t="s">
        <v>213</v>
      </c>
      <c r="D53" s="4" t="str">
        <f t="shared" si="0"/>
        <v>ThailandTHCITIMSTHA</v>
      </c>
      <c r="E53" s="4" t="s">
        <v>265</v>
      </c>
      <c r="F53" s="4" t="s">
        <v>265</v>
      </c>
      <c r="G53" s="4" t="s">
        <v>258</v>
      </c>
      <c r="H53" s="4" t="s">
        <v>258</v>
      </c>
      <c r="I53" s="4" t="s">
        <v>270</v>
      </c>
      <c r="J53" s="4" t="s">
        <v>270</v>
      </c>
      <c r="M53" s="4" t="s">
        <v>815</v>
      </c>
      <c r="N53" s="4" t="s">
        <v>828</v>
      </c>
      <c r="W53" s="4" t="s">
        <v>816</v>
      </c>
      <c r="X53" s="4" t="s">
        <v>836</v>
      </c>
      <c r="AG53" s="4" t="s">
        <v>817</v>
      </c>
      <c r="AH53" s="4" t="s">
        <v>823</v>
      </c>
      <c r="AQ53" s="4" t="s">
        <v>818</v>
      </c>
      <c r="AR53" s="4" t="s">
        <v>819</v>
      </c>
      <c r="AS53" s="4" t="s">
        <v>820</v>
      </c>
      <c r="AT53" s="4" t="s">
        <v>821</v>
      </c>
      <c r="DA53" s="4" t="s">
        <v>2</v>
      </c>
      <c r="DB53" s="4" t="s">
        <v>806</v>
      </c>
      <c r="DC53" s="19" t="s">
        <v>811</v>
      </c>
    </row>
    <row r="54" spans="1:107" s="4" customFormat="1" x14ac:dyDescent="0.25">
      <c r="A54" s="19" t="s">
        <v>19</v>
      </c>
      <c r="B54" s="4" t="s">
        <v>206</v>
      </c>
      <c r="C54" s="4" t="s">
        <v>213</v>
      </c>
      <c r="D54" s="4" t="str">
        <f t="shared" si="0"/>
        <v>ThailandTHCITIMCLSTHA</v>
      </c>
      <c r="E54" s="4" t="s">
        <v>265</v>
      </c>
      <c r="F54" s="4" t="s">
        <v>265</v>
      </c>
      <c r="G54" s="4" t="s">
        <v>258</v>
      </c>
      <c r="H54" s="4" t="s">
        <v>258</v>
      </c>
      <c r="I54" s="4" t="s">
        <v>270</v>
      </c>
      <c r="J54" s="4" t="s">
        <v>270</v>
      </c>
      <c r="M54" s="4" t="s">
        <v>815</v>
      </c>
      <c r="N54" s="4" t="s">
        <v>828</v>
      </c>
      <c r="W54" s="4" t="s">
        <v>817</v>
      </c>
      <c r="X54" s="4" t="s">
        <v>823</v>
      </c>
      <c r="AG54" s="4" t="s">
        <v>818</v>
      </c>
      <c r="AH54" s="4" t="s">
        <v>819</v>
      </c>
      <c r="AI54" s="4" t="s">
        <v>820</v>
      </c>
      <c r="AJ54" s="4" t="s">
        <v>821</v>
      </c>
      <c r="DA54" s="4" t="s">
        <v>2</v>
      </c>
      <c r="DB54" s="4" t="s">
        <v>806</v>
      </c>
      <c r="DC54" s="19" t="s">
        <v>811</v>
      </c>
    </row>
    <row r="55" spans="1:107" s="4" customFormat="1" x14ac:dyDescent="0.25">
      <c r="A55" s="19" t="s">
        <v>19</v>
      </c>
      <c r="B55" s="4" t="s">
        <v>209</v>
      </c>
      <c r="C55" s="4" t="s">
        <v>213</v>
      </c>
      <c r="D55" s="4" t="str">
        <f t="shared" si="0"/>
        <v>ThailandTHGOLDTHA</v>
      </c>
      <c r="E55" s="4" t="s">
        <v>265</v>
      </c>
      <c r="F55" s="4" t="s">
        <v>265</v>
      </c>
      <c r="G55" s="4" t="s">
        <v>258</v>
      </c>
      <c r="H55" s="4" t="s">
        <v>258</v>
      </c>
      <c r="I55" s="4" t="s">
        <v>270</v>
      </c>
      <c r="J55" s="4" t="s">
        <v>270</v>
      </c>
      <c r="M55" s="4" t="s">
        <v>814</v>
      </c>
      <c r="N55" s="4" t="s">
        <v>821</v>
      </c>
      <c r="W55" s="4" t="s">
        <v>815</v>
      </c>
      <c r="X55" s="4" t="s">
        <v>828</v>
      </c>
      <c r="Y55" s="4" t="s">
        <v>829</v>
      </c>
      <c r="Z55" s="4" t="s">
        <v>830</v>
      </c>
      <c r="AA55" s="4" t="s">
        <v>831</v>
      </c>
      <c r="AG55" s="4" t="s">
        <v>816</v>
      </c>
      <c r="AH55" s="4" t="s">
        <v>824</v>
      </c>
      <c r="AI55" s="4" t="s">
        <v>825</v>
      </c>
      <c r="AJ55" s="4" t="s">
        <v>826</v>
      </c>
      <c r="AK55" s="4" t="s">
        <v>832</v>
      </c>
      <c r="AL55" s="4" t="s">
        <v>833</v>
      </c>
      <c r="AM55" s="4" t="s">
        <v>834</v>
      </c>
      <c r="AN55" s="4" t="s">
        <v>835</v>
      </c>
      <c r="AO55" s="4" t="s">
        <v>836</v>
      </c>
      <c r="AQ55" s="4" t="s">
        <v>817</v>
      </c>
      <c r="AR55" s="4" t="s">
        <v>822</v>
      </c>
      <c r="AS55" s="4" t="s">
        <v>823</v>
      </c>
      <c r="AT55" s="4" t="s">
        <v>821</v>
      </c>
      <c r="BA55" s="4" t="s">
        <v>818</v>
      </c>
      <c r="BB55" s="4" t="s">
        <v>819</v>
      </c>
      <c r="BC55" s="4" t="s">
        <v>820</v>
      </c>
      <c r="BD55" s="4" t="s">
        <v>821</v>
      </c>
      <c r="DA55" s="4" t="s">
        <v>2</v>
      </c>
      <c r="DB55" s="4" t="s">
        <v>806</v>
      </c>
      <c r="DC55" s="19" t="s">
        <v>811</v>
      </c>
    </row>
    <row r="56" spans="1:107" s="4" customFormat="1" x14ac:dyDescent="0.25">
      <c r="A56" s="19" t="s">
        <v>19</v>
      </c>
      <c r="B56" s="4" t="s">
        <v>210</v>
      </c>
      <c r="C56" s="4" t="s">
        <v>213</v>
      </c>
      <c r="D56" s="4" t="str">
        <f t="shared" si="0"/>
        <v>ThailandTHMAKROTHA</v>
      </c>
      <c r="E56" s="4" t="s">
        <v>265</v>
      </c>
      <c r="F56" s="4" t="s">
        <v>265</v>
      </c>
      <c r="G56" s="4" t="s">
        <v>258</v>
      </c>
      <c r="H56" s="4" t="s">
        <v>258</v>
      </c>
      <c r="I56" s="4" t="s">
        <v>270</v>
      </c>
      <c r="J56" s="4" t="s">
        <v>270</v>
      </c>
      <c r="M56" s="4" t="s">
        <v>815</v>
      </c>
      <c r="N56" s="4" t="s">
        <v>828</v>
      </c>
      <c r="W56" s="4" t="s">
        <v>817</v>
      </c>
      <c r="X56" s="4" t="s">
        <v>823</v>
      </c>
      <c r="AG56" s="4" t="s">
        <v>818</v>
      </c>
      <c r="AH56" s="4" t="s">
        <v>819</v>
      </c>
      <c r="AI56" s="4" t="s">
        <v>820</v>
      </c>
      <c r="AJ56" s="4" t="s">
        <v>821</v>
      </c>
      <c r="DA56" s="4" t="s">
        <v>2</v>
      </c>
      <c r="DB56" s="4" t="s">
        <v>806</v>
      </c>
      <c r="DC56" s="19" t="s">
        <v>811</v>
      </c>
    </row>
    <row r="57" spans="1:107" x14ac:dyDescent="0.25">
      <c r="A57" s="1" t="s">
        <v>21</v>
      </c>
      <c r="B57" t="s">
        <v>217</v>
      </c>
      <c r="C57" t="s">
        <v>29</v>
      </c>
      <c r="D57" t="str">
        <f t="shared" si="0"/>
        <v>SingaporeSGDMASSENG</v>
      </c>
      <c r="E57" t="s">
        <v>262</v>
      </c>
      <c r="F57" t="s">
        <v>262</v>
      </c>
      <c r="G57" t="s">
        <v>256</v>
      </c>
      <c r="H57" t="s">
        <v>256</v>
      </c>
      <c r="I57" t="s">
        <v>268</v>
      </c>
      <c r="J57" t="s">
        <v>268</v>
      </c>
      <c r="K57" t="s">
        <v>350</v>
      </c>
      <c r="L57" t="s">
        <v>350</v>
      </c>
      <c r="M57" t="s">
        <v>157</v>
      </c>
      <c r="N57" t="s">
        <v>161</v>
      </c>
      <c r="W57" t="s">
        <v>57</v>
      </c>
      <c r="X57" t="s">
        <v>163</v>
      </c>
      <c r="Y57" t="s">
        <v>144</v>
      </c>
      <c r="Z57" t="s">
        <v>143</v>
      </c>
      <c r="AA57" t="s">
        <v>164</v>
      </c>
      <c r="AB57" t="s">
        <v>162</v>
      </c>
      <c r="AG57" t="s">
        <v>53</v>
      </c>
      <c r="AH57" t="s">
        <v>146</v>
      </c>
      <c r="AI57" t="s">
        <v>147</v>
      </c>
      <c r="AJ57" t="s">
        <v>148</v>
      </c>
      <c r="AK57" t="s">
        <v>149</v>
      </c>
      <c r="AL57" t="s">
        <v>150</v>
      </c>
      <c r="AM57" t="s">
        <v>151</v>
      </c>
      <c r="AN57" t="s">
        <v>152</v>
      </c>
      <c r="AO57" t="s">
        <v>160</v>
      </c>
      <c r="AQ57" t="s">
        <v>54</v>
      </c>
      <c r="AR57" t="s">
        <v>153</v>
      </c>
      <c r="AS57" t="s">
        <v>165</v>
      </c>
      <c r="AT57" t="s">
        <v>162</v>
      </c>
      <c r="BA57" t="s">
        <v>55</v>
      </c>
      <c r="BB57" t="s">
        <v>171</v>
      </c>
      <c r="BC57" t="s">
        <v>155</v>
      </c>
      <c r="BD57" t="s">
        <v>172</v>
      </c>
      <c r="BE57" t="s">
        <v>162</v>
      </c>
      <c r="DA57" t="s">
        <v>26</v>
      </c>
      <c r="DB57" t="s">
        <v>789</v>
      </c>
      <c r="DC57" s="1" t="s">
        <v>811</v>
      </c>
    </row>
    <row r="58" spans="1:107" x14ac:dyDescent="0.25">
      <c r="A58" s="1" t="s">
        <v>21</v>
      </c>
      <c r="B58" t="s">
        <v>218</v>
      </c>
      <c r="C58" t="s">
        <v>29</v>
      </c>
      <c r="D58" t="str">
        <f t="shared" si="0"/>
        <v>SingaporeSGPMILESENG</v>
      </c>
      <c r="E58" t="s">
        <v>263</v>
      </c>
      <c r="F58" t="s">
        <v>263</v>
      </c>
      <c r="G58" t="s">
        <v>256</v>
      </c>
      <c r="H58" t="s">
        <v>256</v>
      </c>
      <c r="I58" t="s">
        <v>268</v>
      </c>
      <c r="J58" t="s">
        <v>268</v>
      </c>
      <c r="K58" t="s">
        <v>350</v>
      </c>
      <c r="L58" t="s">
        <v>350</v>
      </c>
      <c r="M58" t="s">
        <v>157</v>
      </c>
      <c r="N58" t="s">
        <v>161</v>
      </c>
      <c r="W58" t="s">
        <v>57</v>
      </c>
      <c r="X58" t="s">
        <v>294</v>
      </c>
      <c r="Y58" t="s">
        <v>163</v>
      </c>
      <c r="Z58" t="s">
        <v>144</v>
      </c>
      <c r="AA58" t="s">
        <v>164</v>
      </c>
      <c r="AB58" t="s">
        <v>162</v>
      </c>
      <c r="AG58" t="s">
        <v>53</v>
      </c>
      <c r="AH58" t="s">
        <v>146</v>
      </c>
      <c r="AI58" t="s">
        <v>147</v>
      </c>
      <c r="AJ58" t="s">
        <v>148</v>
      </c>
      <c r="AK58" t="s">
        <v>149</v>
      </c>
      <c r="AL58" t="s">
        <v>150</v>
      </c>
      <c r="AM58" t="s">
        <v>151</v>
      </c>
      <c r="AN58" t="s">
        <v>152</v>
      </c>
      <c r="AO58" t="s">
        <v>160</v>
      </c>
      <c r="AQ58" t="s">
        <v>54</v>
      </c>
      <c r="AR58" t="s">
        <v>153</v>
      </c>
      <c r="AS58" t="s">
        <v>165</v>
      </c>
      <c r="AT58" t="s">
        <v>162</v>
      </c>
      <c r="BA58" t="s">
        <v>55</v>
      </c>
      <c r="BB58" t="s">
        <v>171</v>
      </c>
      <c r="BC58" t="s">
        <v>155</v>
      </c>
      <c r="BD58" t="s">
        <v>172</v>
      </c>
      <c r="BE58" t="s">
        <v>162</v>
      </c>
      <c r="DA58" t="s">
        <v>26</v>
      </c>
      <c r="DB58" t="s">
        <v>789</v>
      </c>
      <c r="DC58" s="1" t="s">
        <v>811</v>
      </c>
    </row>
    <row r="59" spans="1:107" x14ac:dyDescent="0.25">
      <c r="A59" s="1" t="s">
        <v>21</v>
      </c>
      <c r="B59" t="s">
        <v>214</v>
      </c>
      <c r="C59" t="s">
        <v>29</v>
      </c>
      <c r="D59" t="str">
        <f t="shared" si="0"/>
        <v>SingaporeSGAFFENG</v>
      </c>
      <c r="E59" t="s">
        <v>262</v>
      </c>
      <c r="F59" t="s">
        <v>262</v>
      </c>
      <c r="G59" t="s">
        <v>256</v>
      </c>
      <c r="H59" t="s">
        <v>256</v>
      </c>
      <c r="I59" t="s">
        <v>268</v>
      </c>
      <c r="J59" t="s">
        <v>268</v>
      </c>
      <c r="K59" t="s">
        <v>350</v>
      </c>
      <c r="L59" t="s">
        <v>350</v>
      </c>
      <c r="M59" t="s">
        <v>157</v>
      </c>
      <c r="N59" t="s">
        <v>161</v>
      </c>
      <c r="W59" t="s">
        <v>57</v>
      </c>
      <c r="X59" t="s">
        <v>294</v>
      </c>
      <c r="Y59" t="s">
        <v>163</v>
      </c>
      <c r="Z59" t="s">
        <v>164</v>
      </c>
      <c r="AA59" t="s">
        <v>144</v>
      </c>
      <c r="AB59" t="s">
        <v>162</v>
      </c>
      <c r="AG59" t="s">
        <v>53</v>
      </c>
      <c r="AH59" t="s">
        <v>146</v>
      </c>
      <c r="AI59" t="s">
        <v>147</v>
      </c>
      <c r="AJ59" t="s">
        <v>148</v>
      </c>
      <c r="AK59" t="s">
        <v>149</v>
      </c>
      <c r="AL59" t="s">
        <v>150</v>
      </c>
      <c r="AM59" t="s">
        <v>151</v>
      </c>
      <c r="AN59" t="s">
        <v>152</v>
      </c>
      <c r="AO59" t="s">
        <v>160</v>
      </c>
      <c r="AQ59" t="s">
        <v>54</v>
      </c>
      <c r="AR59" t="s">
        <v>153</v>
      </c>
      <c r="AS59" t="s">
        <v>165</v>
      </c>
      <c r="AT59" t="s">
        <v>162</v>
      </c>
      <c r="BA59" t="s">
        <v>55</v>
      </c>
      <c r="BB59" t="s">
        <v>171</v>
      </c>
      <c r="BC59" t="s">
        <v>155</v>
      </c>
      <c r="BD59" t="s">
        <v>172</v>
      </c>
      <c r="BE59" t="s">
        <v>162</v>
      </c>
      <c r="DA59" t="s">
        <v>26</v>
      </c>
      <c r="DB59" t="s">
        <v>789</v>
      </c>
      <c r="DC59" s="1" t="s">
        <v>811</v>
      </c>
    </row>
    <row r="60" spans="1:107" x14ac:dyDescent="0.25">
      <c r="A60" s="1" t="s">
        <v>21</v>
      </c>
      <c r="B60" t="s">
        <v>219</v>
      </c>
      <c r="C60" t="s">
        <v>29</v>
      </c>
      <c r="D60" t="str">
        <f t="shared" si="0"/>
        <v>SingaporeSGSPAFFENG</v>
      </c>
      <c r="E60" t="s">
        <v>262</v>
      </c>
      <c r="F60" t="s">
        <v>262</v>
      </c>
      <c r="G60" t="s">
        <v>256</v>
      </c>
      <c r="H60" t="s">
        <v>256</v>
      </c>
      <c r="I60" t="s">
        <v>268</v>
      </c>
      <c r="J60" t="s">
        <v>268</v>
      </c>
      <c r="K60" t="s">
        <v>350</v>
      </c>
      <c r="L60" t="s">
        <v>350</v>
      </c>
      <c r="M60" t="s">
        <v>157</v>
      </c>
      <c r="N60" t="s">
        <v>161</v>
      </c>
      <c r="W60" t="s">
        <v>57</v>
      </c>
      <c r="X60" t="s">
        <v>294</v>
      </c>
      <c r="Y60" t="s">
        <v>163</v>
      </c>
      <c r="Z60" t="s">
        <v>164</v>
      </c>
      <c r="AA60" t="s">
        <v>144</v>
      </c>
      <c r="AB60" t="s">
        <v>162</v>
      </c>
      <c r="AG60" t="s">
        <v>53</v>
      </c>
      <c r="AH60" t="s">
        <v>146</v>
      </c>
      <c r="AI60" t="s">
        <v>147</v>
      </c>
      <c r="AJ60" t="s">
        <v>148</v>
      </c>
      <c r="AK60" t="s">
        <v>149</v>
      </c>
      <c r="AL60" t="s">
        <v>150</v>
      </c>
      <c r="AM60" t="s">
        <v>151</v>
      </c>
      <c r="AN60" t="s">
        <v>152</v>
      </c>
      <c r="AO60" t="s">
        <v>160</v>
      </c>
      <c r="AQ60" t="s">
        <v>54</v>
      </c>
      <c r="AR60" t="s">
        <v>153</v>
      </c>
      <c r="AS60" t="s">
        <v>165</v>
      </c>
      <c r="AT60" t="s">
        <v>162</v>
      </c>
      <c r="BA60" t="s">
        <v>55</v>
      </c>
      <c r="BB60" t="s">
        <v>171</v>
      </c>
      <c r="BC60" t="s">
        <v>155</v>
      </c>
      <c r="BD60" t="s">
        <v>172</v>
      </c>
      <c r="BE60" t="s">
        <v>162</v>
      </c>
      <c r="DA60" t="s">
        <v>26</v>
      </c>
      <c r="DB60" t="s">
        <v>789</v>
      </c>
      <c r="DC60" s="1" t="s">
        <v>811</v>
      </c>
    </row>
    <row r="61" spans="1:107" x14ac:dyDescent="0.25">
      <c r="A61" s="1" t="s">
        <v>21</v>
      </c>
      <c r="B61" t="s">
        <v>216</v>
      </c>
      <c r="C61" t="s">
        <v>29</v>
      </c>
      <c r="D61" t="str">
        <f t="shared" si="0"/>
        <v>SingaporeSGCITIBIZENG</v>
      </c>
      <c r="E61" t="s">
        <v>262</v>
      </c>
      <c r="F61" t="s">
        <v>262</v>
      </c>
      <c r="G61" t="s">
        <v>256</v>
      </c>
      <c r="H61" t="s">
        <v>256</v>
      </c>
      <c r="I61" t="s">
        <v>268</v>
      </c>
      <c r="J61" t="s">
        <v>268</v>
      </c>
      <c r="K61" t="s">
        <v>350</v>
      </c>
      <c r="L61" t="s">
        <v>350</v>
      </c>
      <c r="M61" t="s">
        <v>157</v>
      </c>
      <c r="N61" t="s">
        <v>161</v>
      </c>
      <c r="W61" t="s">
        <v>57</v>
      </c>
      <c r="X61" t="s">
        <v>163</v>
      </c>
      <c r="Y61" t="s">
        <v>164</v>
      </c>
      <c r="Z61" t="s">
        <v>144</v>
      </c>
      <c r="AA61" t="s">
        <v>143</v>
      </c>
      <c r="AB61" t="s">
        <v>162</v>
      </c>
      <c r="AG61" t="s">
        <v>53</v>
      </c>
      <c r="AH61" t="s">
        <v>146</v>
      </c>
      <c r="AI61" t="s">
        <v>147</v>
      </c>
      <c r="AJ61" t="s">
        <v>148</v>
      </c>
      <c r="AK61" t="s">
        <v>149</v>
      </c>
      <c r="AL61" t="s">
        <v>150</v>
      </c>
      <c r="AM61" t="s">
        <v>151</v>
      </c>
      <c r="AN61" t="s">
        <v>152</v>
      </c>
      <c r="AO61" t="s">
        <v>160</v>
      </c>
      <c r="AQ61" t="s">
        <v>54</v>
      </c>
      <c r="AR61" t="s">
        <v>153</v>
      </c>
      <c r="AS61" t="s">
        <v>165</v>
      </c>
      <c r="AT61" t="s">
        <v>162</v>
      </c>
      <c r="BA61" t="s">
        <v>55</v>
      </c>
      <c r="BB61" t="s">
        <v>171</v>
      </c>
      <c r="BC61" t="s">
        <v>155</v>
      </c>
      <c r="BD61" t="s">
        <v>172</v>
      </c>
      <c r="BE61" t="s">
        <v>162</v>
      </c>
      <c r="DA61" t="s">
        <v>26</v>
      </c>
      <c r="DB61" t="s">
        <v>789</v>
      </c>
      <c r="DC61" s="1" t="s">
        <v>811</v>
      </c>
    </row>
    <row r="62" spans="1:107" x14ac:dyDescent="0.25">
      <c r="A62" s="1" t="s">
        <v>23</v>
      </c>
      <c r="B62" t="s">
        <v>222</v>
      </c>
      <c r="C62" t="s">
        <v>29</v>
      </c>
      <c r="D62" t="str">
        <f t="shared" si="0"/>
        <v>MexicoMXCITIRWDSENG</v>
      </c>
      <c r="E62" t="s">
        <v>262</v>
      </c>
      <c r="F62" t="s">
        <v>262</v>
      </c>
      <c r="G62" t="s">
        <v>256</v>
      </c>
      <c r="H62" t="s">
        <v>256</v>
      </c>
      <c r="I62" t="s">
        <v>268</v>
      </c>
      <c r="J62" t="s">
        <v>268</v>
      </c>
      <c r="K62" t="s">
        <v>350</v>
      </c>
      <c r="L62" t="s">
        <v>350</v>
      </c>
      <c r="M62" t="s">
        <v>157</v>
      </c>
      <c r="N62" t="s">
        <v>802</v>
      </c>
      <c r="W62" t="s">
        <v>53</v>
      </c>
      <c r="X62" t="s">
        <v>160</v>
      </c>
      <c r="Y62" t="s">
        <v>146</v>
      </c>
      <c r="Z62" t="s">
        <v>147</v>
      </c>
      <c r="AA62" t="s">
        <v>148</v>
      </c>
      <c r="AB62" t="s">
        <v>149</v>
      </c>
      <c r="AC62" t="s">
        <v>151</v>
      </c>
      <c r="AD62" t="s">
        <v>152</v>
      </c>
      <c r="AE62" t="s">
        <v>150</v>
      </c>
      <c r="AG62" t="s">
        <v>56</v>
      </c>
      <c r="AH62" t="s">
        <v>139</v>
      </c>
      <c r="AI62" t="s">
        <v>143</v>
      </c>
      <c r="AQ62" t="s">
        <v>55</v>
      </c>
      <c r="AR62" t="s">
        <v>296</v>
      </c>
      <c r="AS62" t="s">
        <v>297</v>
      </c>
      <c r="AT62" t="s">
        <v>298</v>
      </c>
      <c r="AU62" t="s">
        <v>299</v>
      </c>
      <c r="AV62" t="s">
        <v>300</v>
      </c>
      <c r="AW62" t="s">
        <v>799</v>
      </c>
      <c r="BA62" t="s">
        <v>54</v>
      </c>
      <c r="BB62" t="s">
        <v>153</v>
      </c>
      <c r="BC62" t="s">
        <v>165</v>
      </c>
      <c r="BD62" t="s">
        <v>799</v>
      </c>
      <c r="DA62" t="s">
        <v>2</v>
      </c>
      <c r="DB62" t="s">
        <v>789</v>
      </c>
      <c r="DC62" s="1" t="s">
        <v>811</v>
      </c>
    </row>
    <row r="63" spans="1:107" x14ac:dyDescent="0.25">
      <c r="A63" s="1" t="s">
        <v>23</v>
      </c>
      <c r="B63" t="s">
        <v>223</v>
      </c>
      <c r="C63" t="s">
        <v>29</v>
      </c>
      <c r="D63" t="str">
        <f t="shared" si="0"/>
        <v>MexicoMXPREMIERENG</v>
      </c>
      <c r="E63" t="s">
        <v>262</v>
      </c>
      <c r="F63" t="s">
        <v>262</v>
      </c>
      <c r="G63" t="s">
        <v>256</v>
      </c>
      <c r="H63" t="s">
        <v>256</v>
      </c>
      <c r="I63" t="s">
        <v>268</v>
      </c>
      <c r="J63" t="s">
        <v>268</v>
      </c>
      <c r="K63" t="s">
        <v>350</v>
      </c>
      <c r="L63" t="s">
        <v>350</v>
      </c>
      <c r="M63" t="s">
        <v>157</v>
      </c>
      <c r="N63" t="s">
        <v>802</v>
      </c>
      <c r="W63" t="s">
        <v>53</v>
      </c>
      <c r="X63" t="s">
        <v>160</v>
      </c>
      <c r="Y63" t="s">
        <v>146</v>
      </c>
      <c r="Z63" t="s">
        <v>147</v>
      </c>
      <c r="AA63" t="s">
        <v>148</v>
      </c>
      <c r="AB63" t="s">
        <v>149</v>
      </c>
      <c r="AC63" t="s">
        <v>151</v>
      </c>
      <c r="AD63" t="s">
        <v>152</v>
      </c>
      <c r="AE63" t="s">
        <v>150</v>
      </c>
      <c r="AG63" t="s">
        <v>56</v>
      </c>
      <c r="AH63" t="s">
        <v>139</v>
      </c>
      <c r="AI63" t="s">
        <v>143</v>
      </c>
      <c r="AQ63" t="s">
        <v>55</v>
      </c>
      <c r="AR63" t="s">
        <v>296</v>
      </c>
      <c r="AS63" t="s">
        <v>301</v>
      </c>
      <c r="AT63" t="s">
        <v>298</v>
      </c>
      <c r="AU63" t="s">
        <v>302</v>
      </c>
      <c r="AV63" t="s">
        <v>310</v>
      </c>
      <c r="AW63" t="s">
        <v>300</v>
      </c>
      <c r="AX63" t="s">
        <v>799</v>
      </c>
      <c r="BA63" t="s">
        <v>54</v>
      </c>
      <c r="BB63" t="s">
        <v>153</v>
      </c>
      <c r="BC63" t="s">
        <v>165</v>
      </c>
      <c r="BD63" t="s">
        <v>799</v>
      </c>
      <c r="DA63" t="s">
        <v>2</v>
      </c>
      <c r="DB63" t="s">
        <v>789</v>
      </c>
      <c r="DC63" s="1" t="s">
        <v>811</v>
      </c>
    </row>
    <row r="64" spans="1:107" ht="17.25" x14ac:dyDescent="0.25">
      <c r="A64" s="1" t="s">
        <v>23</v>
      </c>
      <c r="B64" t="s">
        <v>224</v>
      </c>
      <c r="C64" t="s">
        <v>29</v>
      </c>
      <c r="D64" t="str">
        <f t="shared" si="0"/>
        <v>MexicoMXPRESTENG</v>
      </c>
      <c r="E64" t="s">
        <v>262</v>
      </c>
      <c r="F64" t="s">
        <v>262</v>
      </c>
      <c r="G64" t="s">
        <v>256</v>
      </c>
      <c r="H64" t="s">
        <v>256</v>
      </c>
      <c r="I64" t="s">
        <v>268</v>
      </c>
      <c r="J64" t="s">
        <v>268</v>
      </c>
      <c r="K64" t="s">
        <v>350</v>
      </c>
      <c r="L64" t="s">
        <v>350</v>
      </c>
      <c r="M64" t="s">
        <v>157</v>
      </c>
      <c r="N64" t="s">
        <v>802</v>
      </c>
      <c r="W64" t="s">
        <v>53</v>
      </c>
      <c r="X64" t="s">
        <v>160</v>
      </c>
      <c r="Y64" t="s">
        <v>146</v>
      </c>
      <c r="Z64" t="s">
        <v>147</v>
      </c>
      <c r="AA64" t="s">
        <v>148</v>
      </c>
      <c r="AB64" t="s">
        <v>149</v>
      </c>
      <c r="AC64" t="s">
        <v>151</v>
      </c>
      <c r="AD64" t="s">
        <v>152</v>
      </c>
      <c r="AE64" t="s">
        <v>150</v>
      </c>
      <c r="AG64" t="s">
        <v>56</v>
      </c>
      <c r="AH64" t="s">
        <v>139</v>
      </c>
      <c r="AI64" t="s">
        <v>143</v>
      </c>
      <c r="AJ64" t="s">
        <v>142</v>
      </c>
      <c r="AQ64" t="s">
        <v>55</v>
      </c>
      <c r="AR64" t="s">
        <v>296</v>
      </c>
      <c r="AS64" t="s">
        <v>303</v>
      </c>
      <c r="AT64" t="s">
        <v>304</v>
      </c>
      <c r="AU64" t="s">
        <v>305</v>
      </c>
      <c r="AV64" t="s">
        <v>800</v>
      </c>
      <c r="AW64" t="s">
        <v>306</v>
      </c>
      <c r="AX64" t="s">
        <v>310</v>
      </c>
      <c r="AY64" t="s">
        <v>799</v>
      </c>
      <c r="BA64" t="s">
        <v>54</v>
      </c>
      <c r="BB64" t="s">
        <v>153</v>
      </c>
      <c r="BC64" t="s">
        <v>165</v>
      </c>
      <c r="BD64" t="s">
        <v>799</v>
      </c>
      <c r="DA64" t="s">
        <v>2</v>
      </c>
      <c r="DB64" t="s">
        <v>789</v>
      </c>
      <c r="DC64" s="1" t="s">
        <v>811</v>
      </c>
    </row>
    <row r="65" spans="1:107" x14ac:dyDescent="0.25">
      <c r="A65" s="1" t="s">
        <v>23</v>
      </c>
      <c r="B65" t="s">
        <v>220</v>
      </c>
      <c r="C65" t="s">
        <v>29</v>
      </c>
      <c r="D65" t="str">
        <f t="shared" si="0"/>
        <v>MexicoMXBYNDENG</v>
      </c>
      <c r="E65" t="s">
        <v>262</v>
      </c>
      <c r="F65" t="s">
        <v>262</v>
      </c>
      <c r="G65" t="s">
        <v>256</v>
      </c>
      <c r="H65" t="s">
        <v>256</v>
      </c>
      <c r="I65" t="s">
        <v>268</v>
      </c>
      <c r="J65" t="s">
        <v>268</v>
      </c>
      <c r="K65" t="s">
        <v>350</v>
      </c>
      <c r="L65" t="s">
        <v>350</v>
      </c>
      <c r="M65" t="s">
        <v>157</v>
      </c>
      <c r="N65" t="s">
        <v>802</v>
      </c>
      <c r="W65" t="s">
        <v>53</v>
      </c>
      <c r="X65" t="s">
        <v>160</v>
      </c>
      <c r="Y65" t="s">
        <v>146</v>
      </c>
      <c r="Z65" t="s">
        <v>147</v>
      </c>
      <c r="AA65" t="s">
        <v>148</v>
      </c>
      <c r="AB65" t="s">
        <v>149</v>
      </c>
      <c r="AC65" t="s">
        <v>151</v>
      </c>
      <c r="AD65" t="s">
        <v>152</v>
      </c>
      <c r="AE65" t="s">
        <v>150</v>
      </c>
      <c r="AG65" t="s">
        <v>56</v>
      </c>
      <c r="AH65" t="s">
        <v>139</v>
      </c>
      <c r="AI65" t="s">
        <v>143</v>
      </c>
      <c r="AJ65" t="s">
        <v>142</v>
      </c>
      <c r="AQ65" t="s">
        <v>55</v>
      </c>
      <c r="AR65" t="s">
        <v>296</v>
      </c>
      <c r="AS65" t="s">
        <v>304</v>
      </c>
      <c r="AT65" t="s">
        <v>307</v>
      </c>
      <c r="AU65" t="s">
        <v>308</v>
      </c>
      <c r="AV65" t="s">
        <v>309</v>
      </c>
      <c r="AW65" t="s">
        <v>310</v>
      </c>
      <c r="AX65" t="s">
        <v>311</v>
      </c>
      <c r="AY65" t="s">
        <v>799</v>
      </c>
      <c r="BA65" t="s">
        <v>54</v>
      </c>
      <c r="BB65" t="s">
        <v>153</v>
      </c>
      <c r="BC65" t="s">
        <v>165</v>
      </c>
      <c r="BD65" t="s">
        <v>799</v>
      </c>
      <c r="DA65" t="s">
        <v>2</v>
      </c>
      <c r="DB65" t="s">
        <v>789</v>
      </c>
      <c r="DC65" s="1" t="s">
        <v>811</v>
      </c>
    </row>
    <row r="66" spans="1:107" x14ac:dyDescent="0.25">
      <c r="A66" s="1" t="s">
        <v>23</v>
      </c>
      <c r="B66" t="s">
        <v>225</v>
      </c>
      <c r="C66" t="s">
        <v>29</v>
      </c>
      <c r="D66" t="str">
        <f t="shared" si="0"/>
        <v>MexicoMXSFUNDENG</v>
      </c>
      <c r="E66" t="s">
        <v>262</v>
      </c>
      <c r="F66" t="s">
        <v>262</v>
      </c>
      <c r="G66" t="s">
        <v>256</v>
      </c>
      <c r="H66" t="s">
        <v>256</v>
      </c>
      <c r="I66" t="s">
        <v>268</v>
      </c>
      <c r="J66" t="s">
        <v>268</v>
      </c>
      <c r="K66" t="s">
        <v>350</v>
      </c>
      <c r="L66" t="s">
        <v>350</v>
      </c>
      <c r="M66" t="s">
        <v>157</v>
      </c>
      <c r="N66" t="s">
        <v>802</v>
      </c>
      <c r="W66" t="s">
        <v>53</v>
      </c>
      <c r="X66" t="s">
        <v>160</v>
      </c>
      <c r="Y66" t="s">
        <v>146</v>
      </c>
      <c r="Z66" t="s">
        <v>147</v>
      </c>
      <c r="AA66" t="s">
        <v>148</v>
      </c>
      <c r="AB66" t="s">
        <v>149</v>
      </c>
      <c r="AC66" t="s">
        <v>151</v>
      </c>
      <c r="AD66" t="s">
        <v>152</v>
      </c>
      <c r="AE66" t="s">
        <v>150</v>
      </c>
      <c r="AG66" t="s">
        <v>56</v>
      </c>
      <c r="AH66" t="s">
        <v>139</v>
      </c>
      <c r="AI66" t="s">
        <v>143</v>
      </c>
      <c r="AJ66" t="s">
        <v>142</v>
      </c>
      <c r="AQ66" t="s">
        <v>55</v>
      </c>
      <c r="AR66" t="s">
        <v>296</v>
      </c>
      <c r="AS66" t="s">
        <v>304</v>
      </c>
      <c r="AT66" t="s">
        <v>307</v>
      </c>
      <c r="AU66" t="s">
        <v>308</v>
      </c>
      <c r="AV66" t="s">
        <v>309</v>
      </c>
      <c r="AW66" t="s">
        <v>310</v>
      </c>
      <c r="AX66" t="s">
        <v>311</v>
      </c>
      <c r="AY66" t="s">
        <v>799</v>
      </c>
      <c r="BA66" t="s">
        <v>54</v>
      </c>
      <c r="BB66" t="s">
        <v>153</v>
      </c>
      <c r="BC66" t="s">
        <v>165</v>
      </c>
      <c r="BD66" t="s">
        <v>799</v>
      </c>
      <c r="DA66" t="s">
        <v>2</v>
      </c>
      <c r="DB66" t="s">
        <v>789</v>
      </c>
      <c r="DC66" s="1" t="s">
        <v>811</v>
      </c>
    </row>
    <row r="67" spans="1:107" x14ac:dyDescent="0.25">
      <c r="A67" s="1" t="s">
        <v>23</v>
      </c>
      <c r="B67" t="s">
        <v>222</v>
      </c>
      <c r="C67" t="s">
        <v>226</v>
      </c>
      <c r="D67" t="str">
        <f t="shared" si="0"/>
        <v>MexicoMXCITIRWDSSPA</v>
      </c>
      <c r="E67" t="s">
        <v>273</v>
      </c>
      <c r="F67" t="s">
        <v>266</v>
      </c>
      <c r="G67" t="s">
        <v>259</v>
      </c>
      <c r="H67" t="s">
        <v>259</v>
      </c>
      <c r="I67" t="s">
        <v>278</v>
      </c>
      <c r="J67" t="s">
        <v>271</v>
      </c>
      <c r="K67" t="s">
        <v>804</v>
      </c>
      <c r="L67" t="s">
        <v>804</v>
      </c>
      <c r="M67" t="s">
        <v>312</v>
      </c>
      <c r="N67" t="s">
        <v>801</v>
      </c>
      <c r="W67" t="s">
        <v>313</v>
      </c>
      <c r="X67" t="s">
        <v>317</v>
      </c>
      <c r="Y67" t="s">
        <v>318</v>
      </c>
      <c r="Z67" t="s">
        <v>319</v>
      </c>
      <c r="AA67" t="s">
        <v>320</v>
      </c>
      <c r="AB67" t="s">
        <v>321</v>
      </c>
      <c r="AC67" t="s">
        <v>322</v>
      </c>
      <c r="AD67" t="s">
        <v>323</v>
      </c>
      <c r="AE67" t="s">
        <v>324</v>
      </c>
      <c r="AG67" t="s">
        <v>314</v>
      </c>
      <c r="AH67" t="s">
        <v>325</v>
      </c>
      <c r="AI67" t="s">
        <v>326</v>
      </c>
      <c r="AQ67" t="s">
        <v>315</v>
      </c>
      <c r="AR67" t="s">
        <v>296</v>
      </c>
      <c r="AS67" t="s">
        <v>327</v>
      </c>
      <c r="AT67" t="s">
        <v>305</v>
      </c>
      <c r="AU67" t="s">
        <v>328</v>
      </c>
      <c r="AV67" t="s">
        <v>329</v>
      </c>
      <c r="AW67" t="s">
        <v>351</v>
      </c>
      <c r="BA67" t="s">
        <v>316</v>
      </c>
      <c r="BB67" t="s">
        <v>153</v>
      </c>
      <c r="BC67" t="s">
        <v>337</v>
      </c>
      <c r="BD67" t="s">
        <v>803</v>
      </c>
      <c r="DA67" t="s">
        <v>2</v>
      </c>
      <c r="DB67" t="s">
        <v>805</v>
      </c>
      <c r="DC67" s="1" t="s">
        <v>811</v>
      </c>
    </row>
    <row r="68" spans="1:107" x14ac:dyDescent="0.25">
      <c r="A68" s="1" t="s">
        <v>23</v>
      </c>
      <c r="B68" t="s">
        <v>223</v>
      </c>
      <c r="C68" t="s">
        <v>226</v>
      </c>
      <c r="D68" t="str">
        <f t="shared" si="0"/>
        <v>MexicoMXPREMIERSPA</v>
      </c>
      <c r="E68" t="s">
        <v>273</v>
      </c>
      <c r="F68" t="s">
        <v>266</v>
      </c>
      <c r="G68" t="s">
        <v>259</v>
      </c>
      <c r="H68" t="s">
        <v>259</v>
      </c>
      <c r="I68" t="s">
        <v>278</v>
      </c>
      <c r="J68" t="s">
        <v>271</v>
      </c>
      <c r="K68" t="s">
        <v>804</v>
      </c>
      <c r="L68" t="s">
        <v>804</v>
      </c>
      <c r="M68" t="s">
        <v>312</v>
      </c>
      <c r="N68" t="s">
        <v>801</v>
      </c>
      <c r="W68" t="s">
        <v>313</v>
      </c>
      <c r="X68" t="s">
        <v>317</v>
      </c>
      <c r="Y68" t="s">
        <v>318</v>
      </c>
      <c r="Z68" t="s">
        <v>319</v>
      </c>
      <c r="AA68" t="s">
        <v>320</v>
      </c>
      <c r="AB68" t="s">
        <v>321</v>
      </c>
      <c r="AC68" t="s">
        <v>322</v>
      </c>
      <c r="AD68" t="s">
        <v>323</v>
      </c>
      <c r="AE68" t="s">
        <v>324</v>
      </c>
      <c r="AG68" t="s">
        <v>314</v>
      </c>
      <c r="AH68" t="s">
        <v>325</v>
      </c>
      <c r="AI68" t="s">
        <v>326</v>
      </c>
      <c r="AQ68" t="s">
        <v>315</v>
      </c>
      <c r="AR68" t="s">
        <v>296</v>
      </c>
      <c r="AS68" t="s">
        <v>330</v>
      </c>
      <c r="AT68" t="s">
        <v>305</v>
      </c>
      <c r="AU68" t="s">
        <v>331</v>
      </c>
      <c r="AV68" t="s">
        <v>328</v>
      </c>
      <c r="AW68" t="s">
        <v>329</v>
      </c>
      <c r="AX68" t="s">
        <v>351</v>
      </c>
      <c r="BA68" t="s">
        <v>316</v>
      </c>
      <c r="BB68" t="s">
        <v>153</v>
      </c>
      <c r="BC68" t="s">
        <v>337</v>
      </c>
      <c r="BD68" t="s">
        <v>803</v>
      </c>
      <c r="DA68" t="s">
        <v>2</v>
      </c>
      <c r="DB68" t="s">
        <v>805</v>
      </c>
      <c r="DC68" s="1" t="s">
        <v>811</v>
      </c>
    </row>
    <row r="69" spans="1:107" ht="17.25" x14ac:dyDescent="0.25">
      <c r="A69" s="1" t="s">
        <v>23</v>
      </c>
      <c r="B69" t="s">
        <v>224</v>
      </c>
      <c r="C69" t="s">
        <v>226</v>
      </c>
      <c r="D69" t="str">
        <f t="shared" si="0"/>
        <v>MexicoMXPRESTSPA</v>
      </c>
      <c r="E69" t="s">
        <v>273</v>
      </c>
      <c r="F69" t="s">
        <v>266</v>
      </c>
      <c r="G69" t="s">
        <v>259</v>
      </c>
      <c r="H69" t="s">
        <v>259</v>
      </c>
      <c r="I69" t="s">
        <v>278</v>
      </c>
      <c r="J69" t="s">
        <v>271</v>
      </c>
      <c r="K69" t="s">
        <v>804</v>
      </c>
      <c r="L69" t="s">
        <v>804</v>
      </c>
      <c r="M69" t="s">
        <v>312</v>
      </c>
      <c r="N69" t="s">
        <v>801</v>
      </c>
      <c r="W69" t="s">
        <v>313</v>
      </c>
      <c r="X69" t="s">
        <v>317</v>
      </c>
      <c r="Y69" t="s">
        <v>318</v>
      </c>
      <c r="Z69" t="s">
        <v>319</v>
      </c>
      <c r="AA69" t="s">
        <v>320</v>
      </c>
      <c r="AB69" t="s">
        <v>321</v>
      </c>
      <c r="AC69" t="s">
        <v>322</v>
      </c>
      <c r="AD69" t="s">
        <v>323</v>
      </c>
      <c r="AE69" t="s">
        <v>324</v>
      </c>
      <c r="AG69" t="s">
        <v>314</v>
      </c>
      <c r="AH69" t="s">
        <v>325</v>
      </c>
      <c r="AI69" t="s">
        <v>326</v>
      </c>
      <c r="AJ69" t="s">
        <v>142</v>
      </c>
      <c r="AQ69" t="s">
        <v>315</v>
      </c>
      <c r="AR69" t="s">
        <v>296</v>
      </c>
      <c r="AS69" t="s">
        <v>332</v>
      </c>
      <c r="AT69" t="s">
        <v>333</v>
      </c>
      <c r="AU69" t="s">
        <v>305</v>
      </c>
      <c r="AV69" t="s">
        <v>800</v>
      </c>
      <c r="AW69" t="s">
        <v>334</v>
      </c>
      <c r="AX69" t="s">
        <v>310</v>
      </c>
      <c r="AY69" t="s">
        <v>351</v>
      </c>
      <c r="BA69" t="s">
        <v>316</v>
      </c>
      <c r="BB69" t="s">
        <v>153</v>
      </c>
      <c r="BC69" t="s">
        <v>337</v>
      </c>
      <c r="BD69" t="s">
        <v>803</v>
      </c>
      <c r="DA69" t="s">
        <v>2</v>
      </c>
      <c r="DB69" t="s">
        <v>805</v>
      </c>
      <c r="DC69" s="1" t="s">
        <v>811</v>
      </c>
    </row>
    <row r="70" spans="1:107" x14ac:dyDescent="0.25">
      <c r="A70" s="1" t="s">
        <v>23</v>
      </c>
      <c r="B70" t="s">
        <v>220</v>
      </c>
      <c r="C70" t="s">
        <v>226</v>
      </c>
      <c r="D70" t="str">
        <f t="shared" si="0"/>
        <v>MexicoMXBYNDSPA</v>
      </c>
      <c r="E70" t="s">
        <v>273</v>
      </c>
      <c r="F70" t="s">
        <v>266</v>
      </c>
      <c r="G70" t="s">
        <v>259</v>
      </c>
      <c r="H70" t="s">
        <v>259</v>
      </c>
      <c r="I70" t="s">
        <v>278</v>
      </c>
      <c r="J70" t="s">
        <v>271</v>
      </c>
      <c r="K70" t="s">
        <v>804</v>
      </c>
      <c r="L70" t="s">
        <v>804</v>
      </c>
      <c r="M70" t="s">
        <v>312</v>
      </c>
      <c r="N70" t="s">
        <v>801</v>
      </c>
      <c r="W70" t="s">
        <v>313</v>
      </c>
      <c r="X70" t="s">
        <v>317</v>
      </c>
      <c r="Y70" t="s">
        <v>318</v>
      </c>
      <c r="Z70" t="s">
        <v>319</v>
      </c>
      <c r="AA70" t="s">
        <v>320</v>
      </c>
      <c r="AB70" t="s">
        <v>321</v>
      </c>
      <c r="AC70" t="s">
        <v>322</v>
      </c>
      <c r="AD70" t="s">
        <v>323</v>
      </c>
      <c r="AE70" t="s">
        <v>324</v>
      </c>
      <c r="AG70" t="s">
        <v>314</v>
      </c>
      <c r="AH70" t="s">
        <v>325</v>
      </c>
      <c r="AI70" t="s">
        <v>326</v>
      </c>
      <c r="AJ70" t="s">
        <v>142</v>
      </c>
      <c r="AQ70" t="s">
        <v>315</v>
      </c>
      <c r="AR70" t="s">
        <v>296</v>
      </c>
      <c r="AS70" t="s">
        <v>333</v>
      </c>
      <c r="AT70" t="s">
        <v>335</v>
      </c>
      <c r="AU70" t="s">
        <v>308</v>
      </c>
      <c r="AV70" t="s">
        <v>309</v>
      </c>
      <c r="AW70" t="s">
        <v>310</v>
      </c>
      <c r="AX70" t="s">
        <v>336</v>
      </c>
      <c r="AY70" t="s">
        <v>351</v>
      </c>
      <c r="BA70" t="s">
        <v>316</v>
      </c>
      <c r="BB70" t="s">
        <v>153</v>
      </c>
      <c r="BC70" t="s">
        <v>337</v>
      </c>
      <c r="BD70" t="s">
        <v>803</v>
      </c>
      <c r="DA70" t="s">
        <v>2</v>
      </c>
      <c r="DB70" t="s">
        <v>805</v>
      </c>
      <c r="DC70" s="1" t="s">
        <v>811</v>
      </c>
    </row>
    <row r="71" spans="1:107" x14ac:dyDescent="0.25">
      <c r="A71" s="1" t="s">
        <v>23</v>
      </c>
      <c r="B71" t="s">
        <v>225</v>
      </c>
      <c r="C71" t="s">
        <v>226</v>
      </c>
      <c r="D71" t="str">
        <f t="shared" si="0"/>
        <v>MexicoMXSFUNDSPA</v>
      </c>
      <c r="E71" t="s">
        <v>273</v>
      </c>
      <c r="F71" t="s">
        <v>266</v>
      </c>
      <c r="G71" t="s">
        <v>259</v>
      </c>
      <c r="H71" t="s">
        <v>259</v>
      </c>
      <c r="I71" t="s">
        <v>278</v>
      </c>
      <c r="J71" t="s">
        <v>271</v>
      </c>
      <c r="K71" t="s">
        <v>804</v>
      </c>
      <c r="L71" t="s">
        <v>804</v>
      </c>
      <c r="M71" t="s">
        <v>312</v>
      </c>
      <c r="N71" t="s">
        <v>801</v>
      </c>
      <c r="W71" t="s">
        <v>313</v>
      </c>
      <c r="X71" t="s">
        <v>317</v>
      </c>
      <c r="Y71" t="s">
        <v>318</v>
      </c>
      <c r="Z71" t="s">
        <v>319</v>
      </c>
      <c r="AA71" t="s">
        <v>320</v>
      </c>
      <c r="AB71" t="s">
        <v>321</v>
      </c>
      <c r="AC71" t="s">
        <v>322</v>
      </c>
      <c r="AD71" t="s">
        <v>323</v>
      </c>
      <c r="AE71" t="s">
        <v>324</v>
      </c>
      <c r="AG71" t="s">
        <v>314</v>
      </c>
      <c r="AH71" t="s">
        <v>325</v>
      </c>
      <c r="AI71" t="s">
        <v>326</v>
      </c>
      <c r="AJ71" t="s">
        <v>142</v>
      </c>
      <c r="AQ71" t="s">
        <v>315</v>
      </c>
      <c r="AR71" t="s">
        <v>296</v>
      </c>
      <c r="AS71" t="s">
        <v>333</v>
      </c>
      <c r="AT71" t="s">
        <v>335</v>
      </c>
      <c r="AU71" t="s">
        <v>308</v>
      </c>
      <c r="AV71" t="s">
        <v>309</v>
      </c>
      <c r="AW71" t="s">
        <v>310</v>
      </c>
      <c r="AX71" t="s">
        <v>336</v>
      </c>
      <c r="AY71" t="s">
        <v>351</v>
      </c>
      <c r="BA71" t="s">
        <v>316</v>
      </c>
      <c r="BB71" t="s">
        <v>153</v>
      </c>
      <c r="BC71" t="s">
        <v>337</v>
      </c>
      <c r="BD71" t="s">
        <v>803</v>
      </c>
      <c r="DA71" t="s">
        <v>2</v>
      </c>
      <c r="DB71" t="s">
        <v>805</v>
      </c>
      <c r="DC71" s="1" t="s">
        <v>811</v>
      </c>
    </row>
    <row r="72" spans="1:107" s="7" customFormat="1" x14ac:dyDescent="0.25">
      <c r="A72" s="8" t="s">
        <v>24</v>
      </c>
      <c r="B72" s="7" t="s">
        <v>227</v>
      </c>
      <c r="C72" s="7" t="s">
        <v>194</v>
      </c>
      <c r="D72" s="7" t="str">
        <f t="shared" si="0"/>
        <v>TaiwanTWCASHZHO</v>
      </c>
      <c r="E72" s="7" t="s">
        <v>267</v>
      </c>
      <c r="F72" s="7" t="s">
        <v>267</v>
      </c>
      <c r="G72" s="7" t="s">
        <v>261</v>
      </c>
      <c r="H72" s="7" t="s">
        <v>260</v>
      </c>
      <c r="I72" s="7" t="s">
        <v>272</v>
      </c>
      <c r="J72" s="7" t="s">
        <v>272</v>
      </c>
      <c r="M72" s="24" t="s">
        <v>955</v>
      </c>
      <c r="N72" s="7" t="s">
        <v>793</v>
      </c>
      <c r="W72" s="24" t="s">
        <v>956</v>
      </c>
      <c r="X72" s="7" t="s">
        <v>372</v>
      </c>
      <c r="Y72" s="7" t="s">
        <v>373</v>
      </c>
      <c r="Z72" s="7" t="s">
        <v>375</v>
      </c>
      <c r="AA72" s="7" t="s">
        <v>374</v>
      </c>
      <c r="AB72" s="7" t="s">
        <v>794</v>
      </c>
      <c r="AG72" s="24" t="s">
        <v>957</v>
      </c>
      <c r="AH72" s="7" t="s">
        <v>377</v>
      </c>
      <c r="AQ72" s="7" t="s">
        <v>378</v>
      </c>
      <c r="AR72" s="7" t="s">
        <v>379</v>
      </c>
      <c r="AS72" s="7" t="s">
        <v>380</v>
      </c>
      <c r="AT72" s="7" t="s">
        <v>381</v>
      </c>
      <c r="AU72" s="7" t="s">
        <v>795</v>
      </c>
      <c r="BA72" s="7" t="s">
        <v>384</v>
      </c>
      <c r="BB72" s="7" t="s">
        <v>155</v>
      </c>
      <c r="BC72" s="7" t="s">
        <v>385</v>
      </c>
      <c r="BD72" s="7" t="s">
        <v>386</v>
      </c>
      <c r="BE72" s="7" t="s">
        <v>387</v>
      </c>
      <c r="BF72" s="7" t="s">
        <v>795</v>
      </c>
      <c r="DA72" s="7" t="s">
        <v>26</v>
      </c>
      <c r="DB72" s="7" t="s">
        <v>789</v>
      </c>
      <c r="DC72" s="8" t="s">
        <v>812</v>
      </c>
    </row>
    <row r="73" spans="1:107" s="4" customFormat="1" x14ac:dyDescent="0.25">
      <c r="A73" s="19" t="s">
        <v>24</v>
      </c>
      <c r="B73" s="4" t="s">
        <v>229</v>
      </c>
      <c r="C73" s="4" t="s">
        <v>194</v>
      </c>
      <c r="D73" s="4" t="str">
        <f t="shared" si="0"/>
        <v>TaiwanTWPRESTIGEZHO</v>
      </c>
      <c r="E73" s="4" t="s">
        <v>276</v>
      </c>
      <c r="F73" s="4" t="s">
        <v>277</v>
      </c>
      <c r="G73" s="4" t="s">
        <v>261</v>
      </c>
      <c r="H73" s="4" t="s">
        <v>260</v>
      </c>
      <c r="I73" s="4" t="s">
        <v>272</v>
      </c>
      <c r="J73" s="4" t="s">
        <v>272</v>
      </c>
      <c r="M73" s="4" t="s">
        <v>370</v>
      </c>
      <c r="N73" s="4" t="s">
        <v>793</v>
      </c>
      <c r="W73" s="4" t="s">
        <v>371</v>
      </c>
      <c r="X73" s="4" t="s">
        <v>372</v>
      </c>
      <c r="Y73" s="4" t="s">
        <v>373</v>
      </c>
      <c r="Z73" s="4" t="s">
        <v>374</v>
      </c>
      <c r="AA73" s="4" t="s">
        <v>375</v>
      </c>
      <c r="AB73" s="4" t="s">
        <v>376</v>
      </c>
      <c r="AC73" s="4" t="s">
        <v>794</v>
      </c>
      <c r="AG73" s="4" t="s">
        <v>377</v>
      </c>
      <c r="AH73" s="4" t="s">
        <v>377</v>
      </c>
      <c r="AQ73" s="4" t="s">
        <v>378</v>
      </c>
      <c r="AR73" s="4" t="s">
        <v>379</v>
      </c>
      <c r="AS73" s="4" t="s">
        <v>380</v>
      </c>
      <c r="AT73" s="4" t="s">
        <v>381</v>
      </c>
      <c r="AU73" s="4" t="s">
        <v>382</v>
      </c>
      <c r="AV73" s="4" t="s">
        <v>383</v>
      </c>
      <c r="AW73" s="4" t="s">
        <v>795</v>
      </c>
      <c r="BA73" s="4" t="s">
        <v>384</v>
      </c>
      <c r="BB73" s="4" t="s">
        <v>155</v>
      </c>
      <c r="BC73" s="4" t="s">
        <v>385</v>
      </c>
      <c r="BD73" s="4" t="s">
        <v>386</v>
      </c>
      <c r="BE73" s="4" t="s">
        <v>387</v>
      </c>
      <c r="BF73" s="4" t="s">
        <v>795</v>
      </c>
      <c r="DA73" s="4" t="s">
        <v>26</v>
      </c>
      <c r="DB73" s="4" t="s">
        <v>789</v>
      </c>
      <c r="DC73" s="19" t="s">
        <v>812</v>
      </c>
    </row>
    <row r="74" spans="1:107" s="4" customFormat="1" x14ac:dyDescent="0.25">
      <c r="A74" s="19" t="s">
        <v>24</v>
      </c>
      <c r="B74" s="4" t="s">
        <v>230</v>
      </c>
      <c r="C74" s="4" t="s">
        <v>194</v>
      </c>
      <c r="D74" s="4" t="str">
        <f t="shared" ref="D74:D130" si="2">A74&amp;B74&amp;C74</f>
        <v>TaiwanTWDIAMONDZHO</v>
      </c>
      <c r="E74" s="4" t="s">
        <v>276</v>
      </c>
      <c r="F74" s="4" t="s">
        <v>277</v>
      </c>
      <c r="G74" s="4" t="s">
        <v>261</v>
      </c>
      <c r="H74" s="4" t="s">
        <v>260</v>
      </c>
      <c r="I74" s="4" t="s">
        <v>272</v>
      </c>
      <c r="J74" s="4" t="s">
        <v>272</v>
      </c>
      <c r="M74" s="4" t="s">
        <v>370</v>
      </c>
      <c r="N74" s="4" t="s">
        <v>793</v>
      </c>
      <c r="W74" s="4" t="s">
        <v>371</v>
      </c>
      <c r="X74" s="4" t="s">
        <v>372</v>
      </c>
      <c r="Y74" s="4" t="s">
        <v>373</v>
      </c>
      <c r="Z74" s="4" t="s">
        <v>374</v>
      </c>
      <c r="AA74" s="4" t="s">
        <v>375</v>
      </c>
      <c r="AB74" s="4" t="s">
        <v>376</v>
      </c>
      <c r="AC74" s="4" t="s">
        <v>794</v>
      </c>
      <c r="AG74" s="4" t="s">
        <v>377</v>
      </c>
      <c r="AH74" s="4" t="s">
        <v>377</v>
      </c>
      <c r="AQ74" s="4" t="s">
        <v>378</v>
      </c>
      <c r="AR74" s="4" t="s">
        <v>379</v>
      </c>
      <c r="AS74" s="4" t="s">
        <v>380</v>
      </c>
      <c r="AT74" s="4" t="s">
        <v>381</v>
      </c>
      <c r="AU74" s="4" t="s">
        <v>382</v>
      </c>
      <c r="AV74" s="4" t="s">
        <v>383</v>
      </c>
      <c r="AW74" s="4" t="s">
        <v>795</v>
      </c>
      <c r="BA74" s="4" t="s">
        <v>384</v>
      </c>
      <c r="BB74" s="4" t="s">
        <v>155</v>
      </c>
      <c r="BC74" s="4" t="s">
        <v>385</v>
      </c>
      <c r="BD74" s="4" t="s">
        <v>386</v>
      </c>
      <c r="BE74" s="4" t="s">
        <v>387</v>
      </c>
      <c r="BF74" s="4" t="s">
        <v>795</v>
      </c>
      <c r="DA74" s="4" t="s">
        <v>26</v>
      </c>
      <c r="DB74" s="4" t="s">
        <v>789</v>
      </c>
      <c r="DC74" s="19" t="s">
        <v>812</v>
      </c>
    </row>
    <row r="75" spans="1:107" s="4" customFormat="1" x14ac:dyDescent="0.25">
      <c r="A75" s="19" t="s">
        <v>24</v>
      </c>
      <c r="B75" s="4" t="s">
        <v>231</v>
      </c>
      <c r="C75" s="4" t="s">
        <v>194</v>
      </c>
      <c r="D75" s="4" t="str">
        <f t="shared" si="2"/>
        <v>TaiwanTWREWARDSZHO</v>
      </c>
      <c r="E75" s="4" t="s">
        <v>276</v>
      </c>
      <c r="F75" s="4" t="s">
        <v>277</v>
      </c>
      <c r="G75" s="4" t="s">
        <v>261</v>
      </c>
      <c r="H75" s="4" t="s">
        <v>260</v>
      </c>
      <c r="I75" s="4" t="s">
        <v>272</v>
      </c>
      <c r="J75" s="4" t="s">
        <v>272</v>
      </c>
      <c r="M75" s="4" t="s">
        <v>370</v>
      </c>
      <c r="N75" s="4" t="s">
        <v>793</v>
      </c>
      <c r="W75" s="4" t="s">
        <v>371</v>
      </c>
      <c r="X75" s="4" t="s">
        <v>372</v>
      </c>
      <c r="Y75" s="4" t="s">
        <v>373</v>
      </c>
      <c r="Z75" s="4" t="s">
        <v>374</v>
      </c>
      <c r="AA75" s="4" t="s">
        <v>375</v>
      </c>
      <c r="AB75" s="4" t="s">
        <v>376</v>
      </c>
      <c r="AC75" s="4" t="s">
        <v>794</v>
      </c>
      <c r="AG75" s="4" t="s">
        <v>377</v>
      </c>
      <c r="AH75" s="4" t="s">
        <v>377</v>
      </c>
      <c r="AQ75" s="4" t="s">
        <v>378</v>
      </c>
      <c r="AR75" s="4" t="s">
        <v>379</v>
      </c>
      <c r="AS75" s="4" t="s">
        <v>380</v>
      </c>
      <c r="AT75" s="4" t="s">
        <v>381</v>
      </c>
      <c r="AU75" s="4" t="s">
        <v>382</v>
      </c>
      <c r="AV75" s="4" t="s">
        <v>383</v>
      </c>
      <c r="AW75" s="4" t="s">
        <v>795</v>
      </c>
      <c r="BA75" s="4" t="s">
        <v>384</v>
      </c>
      <c r="BB75" s="4" t="s">
        <v>155</v>
      </c>
      <c r="BC75" s="4" t="s">
        <v>385</v>
      </c>
      <c r="BD75" s="4" t="s">
        <v>386</v>
      </c>
      <c r="BE75" s="4" t="s">
        <v>387</v>
      </c>
      <c r="BF75" s="4" t="s">
        <v>795</v>
      </c>
      <c r="DA75" s="4" t="s">
        <v>26</v>
      </c>
      <c r="DB75" s="4" t="s">
        <v>789</v>
      </c>
      <c r="DC75" s="19" t="s">
        <v>812</v>
      </c>
    </row>
    <row r="76" spans="1:107" s="4" customFormat="1" x14ac:dyDescent="0.25">
      <c r="A76" s="19" t="s">
        <v>24</v>
      </c>
      <c r="B76" s="4" t="s">
        <v>232</v>
      </c>
      <c r="C76" s="4" t="s">
        <v>194</v>
      </c>
      <c r="D76" s="4" t="str">
        <f t="shared" si="2"/>
        <v>TaiwanTWPRMILESZHO</v>
      </c>
      <c r="E76" s="4" t="s">
        <v>276</v>
      </c>
      <c r="F76" s="4" t="s">
        <v>277</v>
      </c>
      <c r="G76" s="4" t="s">
        <v>261</v>
      </c>
      <c r="H76" s="4" t="s">
        <v>260</v>
      </c>
      <c r="I76" s="4" t="s">
        <v>272</v>
      </c>
      <c r="J76" s="4" t="s">
        <v>272</v>
      </c>
      <c r="M76" s="4" t="s">
        <v>370</v>
      </c>
      <c r="N76" s="4" t="s">
        <v>793</v>
      </c>
      <c r="W76" s="4" t="s">
        <v>371</v>
      </c>
      <c r="X76" s="4" t="s">
        <v>372</v>
      </c>
      <c r="Y76" s="4" t="s">
        <v>373</v>
      </c>
      <c r="Z76" s="4" t="s">
        <v>374</v>
      </c>
      <c r="AA76" s="4" t="s">
        <v>375</v>
      </c>
      <c r="AB76" s="4" t="s">
        <v>376</v>
      </c>
      <c r="AC76" s="4" t="s">
        <v>794</v>
      </c>
      <c r="AG76" s="4" t="s">
        <v>377</v>
      </c>
      <c r="AH76" s="4" t="s">
        <v>377</v>
      </c>
      <c r="AQ76" s="4" t="s">
        <v>378</v>
      </c>
      <c r="AR76" s="4" t="s">
        <v>379</v>
      </c>
      <c r="AS76" s="4" t="s">
        <v>381</v>
      </c>
      <c r="AT76" s="4" t="s">
        <v>795</v>
      </c>
      <c r="BA76" s="4" t="s">
        <v>384</v>
      </c>
      <c r="BB76" s="4" t="s">
        <v>155</v>
      </c>
      <c r="BC76" s="4" t="s">
        <v>385</v>
      </c>
      <c r="BD76" s="4" t="s">
        <v>386</v>
      </c>
      <c r="BE76" s="4" t="s">
        <v>387</v>
      </c>
      <c r="BF76" s="4" t="s">
        <v>795</v>
      </c>
      <c r="DA76" s="4" t="s">
        <v>26</v>
      </c>
      <c r="DB76" s="4" t="s">
        <v>789</v>
      </c>
      <c r="DC76" s="19" t="s">
        <v>812</v>
      </c>
    </row>
    <row r="77" spans="1:107" x14ac:dyDescent="0.25">
      <c r="A77" s="1" t="s">
        <v>25</v>
      </c>
      <c r="B77" t="s">
        <v>233</v>
      </c>
      <c r="C77" t="s">
        <v>29</v>
      </c>
      <c r="D77" t="str">
        <f t="shared" si="2"/>
        <v>MalaysiaMYAFFENG</v>
      </c>
      <c r="E77" t="s">
        <v>262</v>
      </c>
      <c r="F77" t="s">
        <v>262</v>
      </c>
      <c r="G77" t="s">
        <v>256</v>
      </c>
      <c r="H77" t="s">
        <v>256</v>
      </c>
      <c r="I77" t="s">
        <v>268</v>
      </c>
      <c r="J77" t="s">
        <v>268</v>
      </c>
      <c r="K77" t="s">
        <v>350</v>
      </c>
      <c r="L77" t="s">
        <v>350</v>
      </c>
      <c r="M77" t="s">
        <v>157</v>
      </c>
      <c r="N77" t="s">
        <v>161</v>
      </c>
      <c r="W77" t="s">
        <v>57</v>
      </c>
      <c r="X77" t="s">
        <v>294</v>
      </c>
      <c r="Y77" t="s">
        <v>173</v>
      </c>
      <c r="Z77" t="s">
        <v>143</v>
      </c>
      <c r="AA77" t="s">
        <v>798</v>
      </c>
      <c r="AG77" t="s">
        <v>53</v>
      </c>
      <c r="AH77" t="s">
        <v>160</v>
      </c>
      <c r="AQ77" t="s">
        <v>54</v>
      </c>
      <c r="AR77" t="s">
        <v>153</v>
      </c>
      <c r="AS77" t="s">
        <v>165</v>
      </c>
      <c r="AT77" t="s">
        <v>162</v>
      </c>
      <c r="BA77" t="s">
        <v>55</v>
      </c>
      <c r="BB77" t="s">
        <v>155</v>
      </c>
      <c r="BC77" t="s">
        <v>174</v>
      </c>
      <c r="BD77" t="s">
        <v>162</v>
      </c>
      <c r="DA77" t="s">
        <v>2</v>
      </c>
      <c r="DB77" t="s">
        <v>789</v>
      </c>
      <c r="DC77" s="1" t="s">
        <v>811</v>
      </c>
    </row>
    <row r="78" spans="1:107" x14ac:dyDescent="0.25">
      <c r="A78" s="1" t="s">
        <v>25</v>
      </c>
      <c r="B78" t="s">
        <v>236</v>
      </c>
      <c r="C78" t="s">
        <v>29</v>
      </c>
      <c r="D78" t="str">
        <f t="shared" si="2"/>
        <v>MalaysiaMYEMAFFENG</v>
      </c>
      <c r="E78" t="s">
        <v>262</v>
      </c>
      <c r="F78" t="s">
        <v>262</v>
      </c>
      <c r="G78" t="s">
        <v>256</v>
      </c>
      <c r="H78" t="s">
        <v>256</v>
      </c>
      <c r="I78" t="s">
        <v>268</v>
      </c>
      <c r="J78" t="s">
        <v>268</v>
      </c>
      <c r="K78" t="s">
        <v>350</v>
      </c>
      <c r="L78" t="s">
        <v>350</v>
      </c>
      <c r="M78" t="s">
        <v>157</v>
      </c>
      <c r="N78" t="s">
        <v>161</v>
      </c>
      <c r="W78" t="s">
        <v>57</v>
      </c>
      <c r="X78" t="s">
        <v>294</v>
      </c>
      <c r="Y78" t="s">
        <v>173</v>
      </c>
      <c r="Z78" t="s">
        <v>143</v>
      </c>
      <c r="AA78" t="s">
        <v>798</v>
      </c>
      <c r="AG78" t="s">
        <v>53</v>
      </c>
      <c r="AH78" t="s">
        <v>160</v>
      </c>
      <c r="AQ78" t="s">
        <v>54</v>
      </c>
      <c r="AR78" t="s">
        <v>153</v>
      </c>
      <c r="AS78" t="s">
        <v>165</v>
      </c>
      <c r="AT78" t="s">
        <v>162</v>
      </c>
      <c r="BA78" t="s">
        <v>55</v>
      </c>
      <c r="BB78" t="s">
        <v>155</v>
      </c>
      <c r="BC78" t="s">
        <v>174</v>
      </c>
      <c r="BD78" t="s">
        <v>162</v>
      </c>
      <c r="DA78" t="s">
        <v>2</v>
      </c>
      <c r="DB78" t="s">
        <v>789</v>
      </c>
      <c r="DC78" s="1" t="s">
        <v>811</v>
      </c>
    </row>
    <row r="79" spans="1:107" x14ac:dyDescent="0.25">
      <c r="A79" s="1" t="s">
        <v>25</v>
      </c>
      <c r="B79" t="s">
        <v>237</v>
      </c>
      <c r="C79" t="s">
        <v>29</v>
      </c>
      <c r="D79" t="str">
        <f t="shared" si="2"/>
        <v>MalaysiaMYMASSENG</v>
      </c>
      <c r="E79" t="s">
        <v>262</v>
      </c>
      <c r="F79" t="s">
        <v>262</v>
      </c>
      <c r="G79" t="s">
        <v>256</v>
      </c>
      <c r="H79" t="s">
        <v>256</v>
      </c>
      <c r="I79" t="s">
        <v>268</v>
      </c>
      <c r="J79" t="s">
        <v>268</v>
      </c>
      <c r="K79" t="s">
        <v>350</v>
      </c>
      <c r="L79" t="s">
        <v>350</v>
      </c>
      <c r="M79" t="s">
        <v>157</v>
      </c>
      <c r="N79" t="s">
        <v>161</v>
      </c>
      <c r="W79" t="s">
        <v>57</v>
      </c>
      <c r="X79" t="s">
        <v>173</v>
      </c>
      <c r="Y79" t="s">
        <v>143</v>
      </c>
      <c r="Z79" t="s">
        <v>798</v>
      </c>
      <c r="AG79" t="s">
        <v>53</v>
      </c>
      <c r="AH79" t="s">
        <v>160</v>
      </c>
      <c r="AQ79" t="s">
        <v>54</v>
      </c>
      <c r="AR79" t="s">
        <v>153</v>
      </c>
      <c r="AS79" t="s">
        <v>165</v>
      </c>
      <c r="AT79" t="s">
        <v>162</v>
      </c>
      <c r="BA79" t="s">
        <v>55</v>
      </c>
      <c r="BB79" t="s">
        <v>155</v>
      </c>
      <c r="BC79" t="s">
        <v>174</v>
      </c>
      <c r="BD79" t="s">
        <v>162</v>
      </c>
      <c r="DA79" t="s">
        <v>2</v>
      </c>
      <c r="DB79" t="s">
        <v>789</v>
      </c>
      <c r="DC79" s="1" t="s">
        <v>811</v>
      </c>
    </row>
    <row r="80" spans="1:107" x14ac:dyDescent="0.25">
      <c r="A80" s="1" t="s">
        <v>25</v>
      </c>
      <c r="B80" t="s">
        <v>239</v>
      </c>
      <c r="C80" t="s">
        <v>29</v>
      </c>
      <c r="D80" t="str">
        <f t="shared" si="2"/>
        <v>MalaysiaMY747BIZENG</v>
      </c>
      <c r="E80" t="s">
        <v>262</v>
      </c>
      <c r="F80" t="s">
        <v>262</v>
      </c>
      <c r="G80" t="s">
        <v>256</v>
      </c>
      <c r="H80" t="s">
        <v>256</v>
      </c>
      <c r="I80" t="s">
        <v>268</v>
      </c>
      <c r="J80" t="s">
        <v>268</v>
      </c>
      <c r="K80" t="s">
        <v>350</v>
      </c>
      <c r="L80" t="s">
        <v>350</v>
      </c>
      <c r="M80" t="s">
        <v>157</v>
      </c>
      <c r="N80" t="s">
        <v>161</v>
      </c>
      <c r="W80" t="s">
        <v>57</v>
      </c>
      <c r="X80" t="s">
        <v>173</v>
      </c>
      <c r="Y80" t="s">
        <v>143</v>
      </c>
      <c r="Z80" t="s">
        <v>798</v>
      </c>
      <c r="AG80" t="s">
        <v>53</v>
      </c>
      <c r="AH80" t="s">
        <v>160</v>
      </c>
      <c r="AQ80" t="s">
        <v>54</v>
      </c>
      <c r="AR80" t="s">
        <v>153</v>
      </c>
      <c r="AS80" t="s">
        <v>165</v>
      </c>
      <c r="AT80" t="s">
        <v>162</v>
      </c>
      <c r="BA80" t="s">
        <v>55</v>
      </c>
      <c r="BB80" t="s">
        <v>155</v>
      </c>
      <c r="BC80" t="s">
        <v>174</v>
      </c>
      <c r="BD80" t="s">
        <v>162</v>
      </c>
      <c r="DA80" t="s">
        <v>2</v>
      </c>
      <c r="DB80" t="s">
        <v>789</v>
      </c>
      <c r="DC80" s="1" t="s">
        <v>811</v>
      </c>
    </row>
    <row r="81" spans="1:107" x14ac:dyDescent="0.25">
      <c r="A81" s="1" t="s">
        <v>25</v>
      </c>
      <c r="B81" s="23" t="s">
        <v>240</v>
      </c>
      <c r="C81" t="s">
        <v>29</v>
      </c>
      <c r="D81" t="str">
        <f t="shared" si="2"/>
        <v>MalaysiaMY749BIZENG</v>
      </c>
      <c r="E81" s="23" t="s">
        <v>262</v>
      </c>
      <c r="F81" s="23" t="s">
        <v>262</v>
      </c>
      <c r="G81" s="23" t="s">
        <v>256</v>
      </c>
      <c r="H81" s="23" t="s">
        <v>256</v>
      </c>
      <c r="I81" s="23" t="s">
        <v>268</v>
      </c>
      <c r="J81" s="23" t="s">
        <v>268</v>
      </c>
      <c r="K81" s="23"/>
      <c r="L81" s="23"/>
      <c r="M81" s="23" t="s">
        <v>157</v>
      </c>
      <c r="N81" s="23" t="s">
        <v>161</v>
      </c>
      <c r="O81" s="23"/>
      <c r="P81" s="23"/>
      <c r="Q81" s="23"/>
      <c r="R81" s="23"/>
      <c r="S81" s="23"/>
      <c r="T81" s="23"/>
      <c r="U81" s="23"/>
      <c r="V81" s="23"/>
      <c r="W81" s="23" t="s">
        <v>57</v>
      </c>
      <c r="X81" s="23" t="s">
        <v>173</v>
      </c>
      <c r="Y81" s="23" t="s">
        <v>143</v>
      </c>
      <c r="Z81" s="23" t="s">
        <v>798</v>
      </c>
      <c r="AA81" s="23"/>
      <c r="AB81" s="23"/>
      <c r="AC81" s="23"/>
      <c r="AD81" s="23"/>
      <c r="AE81" s="23"/>
      <c r="AF81" s="23"/>
      <c r="AG81" s="23" t="s">
        <v>53</v>
      </c>
      <c r="AH81" s="23" t="s">
        <v>160</v>
      </c>
      <c r="AI81" s="23"/>
      <c r="AJ81" s="23"/>
      <c r="AK81" s="23"/>
      <c r="AL81" s="23"/>
      <c r="AM81" s="23"/>
      <c r="AN81" s="23"/>
      <c r="AO81" s="23"/>
      <c r="AP81" s="23"/>
      <c r="AQ81" s="23" t="s">
        <v>54</v>
      </c>
      <c r="AR81" s="23" t="s">
        <v>153</v>
      </c>
      <c r="AS81" s="23" t="s">
        <v>165</v>
      </c>
      <c r="AT81" t="s">
        <v>162</v>
      </c>
      <c r="AU81" s="23"/>
      <c r="AV81" s="23"/>
      <c r="AW81" s="23"/>
      <c r="AX81" s="23"/>
      <c r="AY81" s="23"/>
      <c r="AZ81" s="23"/>
      <c r="BA81" s="23" t="s">
        <v>55</v>
      </c>
      <c r="BB81" s="23" t="s">
        <v>155</v>
      </c>
      <c r="BC81" s="23" t="s">
        <v>174</v>
      </c>
      <c r="BD81" t="s">
        <v>162</v>
      </c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 t="s">
        <v>2</v>
      </c>
      <c r="DB81" s="23" t="s">
        <v>789</v>
      </c>
      <c r="DC81" s="1" t="s">
        <v>811</v>
      </c>
    </row>
    <row r="82" spans="1:107" x14ac:dyDescent="0.25">
      <c r="A82" s="1" t="s">
        <v>25</v>
      </c>
      <c r="B82" t="s">
        <v>235</v>
      </c>
      <c r="C82" t="s">
        <v>29</v>
      </c>
      <c r="D82" t="str">
        <f t="shared" si="2"/>
        <v>MalaysiaMYMILESENG</v>
      </c>
      <c r="E82" s="7" t="s">
        <v>275</v>
      </c>
      <c r="F82" s="7" t="s">
        <v>263</v>
      </c>
      <c r="G82" t="s">
        <v>256</v>
      </c>
      <c r="H82" t="s">
        <v>256</v>
      </c>
      <c r="I82" t="s">
        <v>268</v>
      </c>
      <c r="J82" t="s">
        <v>268</v>
      </c>
      <c r="K82" t="s">
        <v>350</v>
      </c>
      <c r="L82" t="s">
        <v>350</v>
      </c>
      <c r="M82" t="s">
        <v>295</v>
      </c>
      <c r="N82" t="s">
        <v>294</v>
      </c>
      <c r="O82" t="s">
        <v>143</v>
      </c>
      <c r="W82" t="s">
        <v>53</v>
      </c>
      <c r="X82" t="s">
        <v>160</v>
      </c>
      <c r="AG82" t="s">
        <v>54</v>
      </c>
      <c r="AH82" t="s">
        <v>153</v>
      </c>
      <c r="AI82" t="s">
        <v>165</v>
      </c>
      <c r="AJ82" t="s">
        <v>162</v>
      </c>
      <c r="AQ82" t="s">
        <v>55</v>
      </c>
      <c r="AR82" t="s">
        <v>155</v>
      </c>
      <c r="AS82" t="s">
        <v>174</v>
      </c>
      <c r="AT82" t="s">
        <v>162</v>
      </c>
      <c r="DA82" t="s">
        <v>2</v>
      </c>
      <c r="DB82" t="s">
        <v>789</v>
      </c>
      <c r="DC82" s="1" t="s">
        <v>811</v>
      </c>
    </row>
    <row r="83" spans="1:107" s="23" customFormat="1" x14ac:dyDescent="0.25">
      <c r="A83" s="22" t="s">
        <v>25</v>
      </c>
      <c r="B83" t="s">
        <v>238</v>
      </c>
      <c r="C83" t="s">
        <v>29</v>
      </c>
      <c r="D83" s="23" t="str">
        <f t="shared" si="2"/>
        <v>MalaysiaMYAAENG</v>
      </c>
      <c r="E83" t="s">
        <v>797</v>
      </c>
      <c r="F83" t="s">
        <v>262</v>
      </c>
      <c r="G83" t="s">
        <v>256</v>
      </c>
      <c r="H83" t="s">
        <v>256</v>
      </c>
      <c r="I83" t="s">
        <v>268</v>
      </c>
      <c r="J83" t="s">
        <v>268</v>
      </c>
      <c r="K83"/>
      <c r="L83"/>
      <c r="M83" t="s">
        <v>295</v>
      </c>
      <c r="N83" t="s">
        <v>143</v>
      </c>
      <c r="O83"/>
      <c r="P83"/>
      <c r="Q83"/>
      <c r="R83"/>
      <c r="S83"/>
      <c r="T83"/>
      <c r="U83"/>
      <c r="V83"/>
      <c r="W83" t="s">
        <v>53</v>
      </c>
      <c r="X83" t="s">
        <v>160</v>
      </c>
      <c r="Y83"/>
      <c r="Z83"/>
      <c r="AA83"/>
      <c r="AB83"/>
      <c r="AC83"/>
      <c r="AD83"/>
      <c r="AE83"/>
      <c r="AF83"/>
      <c r="AG83" t="s">
        <v>55</v>
      </c>
      <c r="AH83" t="s">
        <v>155</v>
      </c>
      <c r="AI83" t="s">
        <v>174</v>
      </c>
      <c r="AJ83" t="s">
        <v>162</v>
      </c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 t="s">
        <v>2</v>
      </c>
      <c r="DB83" t="s">
        <v>789</v>
      </c>
      <c r="DC83" s="1" t="s">
        <v>811</v>
      </c>
    </row>
    <row r="84" spans="1:107" x14ac:dyDescent="0.25">
      <c r="A84" s="1"/>
      <c r="DC84" s="1"/>
    </row>
    <row r="85" spans="1:107" x14ac:dyDescent="0.25">
      <c r="D85" t="str">
        <f t="shared" si="2"/>
        <v/>
      </c>
      <c r="DC85" s="1"/>
    </row>
    <row r="86" spans="1:107" x14ac:dyDescent="0.25">
      <c r="D86" t="str">
        <f t="shared" si="2"/>
        <v/>
      </c>
      <c r="DC86" s="1"/>
    </row>
    <row r="87" spans="1:107" x14ac:dyDescent="0.25">
      <c r="D87" t="str">
        <f t="shared" si="2"/>
        <v/>
      </c>
      <c r="DC87" s="1"/>
    </row>
    <row r="88" spans="1:107" x14ac:dyDescent="0.25">
      <c r="D88" t="str">
        <f t="shared" si="2"/>
        <v/>
      </c>
      <c r="DC88" s="1"/>
    </row>
    <row r="89" spans="1:107" x14ac:dyDescent="0.25">
      <c r="D89" t="str">
        <f t="shared" si="2"/>
        <v/>
      </c>
      <c r="DC89" s="1"/>
    </row>
    <row r="90" spans="1:107" x14ac:dyDescent="0.25">
      <c r="D90" t="str">
        <f t="shared" si="2"/>
        <v/>
      </c>
      <c r="DC90" s="1"/>
    </row>
    <row r="91" spans="1:107" x14ac:dyDescent="0.25">
      <c r="D91" t="str">
        <f t="shared" si="2"/>
        <v/>
      </c>
      <c r="DC91" s="1"/>
    </row>
    <row r="92" spans="1:107" x14ac:dyDescent="0.25">
      <c r="D92" t="str">
        <f t="shared" si="2"/>
        <v/>
      </c>
      <c r="DC92" s="1"/>
    </row>
    <row r="93" spans="1:107" x14ac:dyDescent="0.25">
      <c r="D93" t="str">
        <f t="shared" si="2"/>
        <v/>
      </c>
      <c r="DC93" s="1"/>
    </row>
    <row r="94" spans="1:107" x14ac:dyDescent="0.25">
      <c r="D94" t="str">
        <f t="shared" si="2"/>
        <v/>
      </c>
      <c r="DC94" s="1"/>
    </row>
    <row r="95" spans="1:107" x14ac:dyDescent="0.25">
      <c r="D95" t="str">
        <f t="shared" si="2"/>
        <v/>
      </c>
      <c r="DC95" s="1"/>
    </row>
    <row r="96" spans="1:107" x14ac:dyDescent="0.25">
      <c r="D96" t="str">
        <f t="shared" si="2"/>
        <v/>
      </c>
      <c r="DC96" s="1"/>
    </row>
    <row r="97" spans="4:107" x14ac:dyDescent="0.25">
      <c r="D97" t="str">
        <f t="shared" si="2"/>
        <v/>
      </c>
      <c r="DC97" s="1"/>
    </row>
    <row r="98" spans="4:107" x14ac:dyDescent="0.25">
      <c r="D98" t="str">
        <f t="shared" si="2"/>
        <v/>
      </c>
      <c r="DC98" s="1"/>
    </row>
    <row r="99" spans="4:107" x14ac:dyDescent="0.25">
      <c r="D99" t="str">
        <f t="shared" si="2"/>
        <v/>
      </c>
      <c r="DC99" s="1"/>
    </row>
    <row r="100" spans="4:107" x14ac:dyDescent="0.25">
      <c r="D100" t="str">
        <f t="shared" si="2"/>
        <v/>
      </c>
      <c r="DC100" s="1"/>
    </row>
    <row r="101" spans="4:107" x14ac:dyDescent="0.25">
      <c r="D101" t="str">
        <f t="shared" si="2"/>
        <v/>
      </c>
      <c r="DC101" s="1"/>
    </row>
    <row r="102" spans="4:107" x14ac:dyDescent="0.25">
      <c r="D102" t="str">
        <f t="shared" si="2"/>
        <v/>
      </c>
      <c r="DC102" s="1"/>
    </row>
    <row r="103" spans="4:107" x14ac:dyDescent="0.25">
      <c r="D103" t="str">
        <f t="shared" si="2"/>
        <v/>
      </c>
      <c r="DC103" s="1"/>
    </row>
    <row r="104" spans="4:107" x14ac:dyDescent="0.25">
      <c r="D104" t="str">
        <f t="shared" si="2"/>
        <v/>
      </c>
      <c r="DC104" s="1"/>
    </row>
    <row r="105" spans="4:107" x14ac:dyDescent="0.25">
      <c r="D105" t="str">
        <f t="shared" si="2"/>
        <v/>
      </c>
      <c r="DC105" s="1"/>
    </row>
    <row r="106" spans="4:107" x14ac:dyDescent="0.25">
      <c r="D106" t="str">
        <f t="shared" si="2"/>
        <v/>
      </c>
      <c r="DC106" s="1"/>
    </row>
    <row r="107" spans="4:107" x14ac:dyDescent="0.25">
      <c r="D107" t="str">
        <f t="shared" si="2"/>
        <v/>
      </c>
      <c r="DC107" s="1"/>
    </row>
    <row r="108" spans="4:107" x14ac:dyDescent="0.25">
      <c r="D108" t="str">
        <f t="shared" si="2"/>
        <v/>
      </c>
      <c r="DC108" s="1"/>
    </row>
    <row r="109" spans="4:107" x14ac:dyDescent="0.25">
      <c r="D109" t="str">
        <f t="shared" si="2"/>
        <v/>
      </c>
      <c r="DC109" s="1"/>
    </row>
    <row r="110" spans="4:107" x14ac:dyDescent="0.25">
      <c r="D110" t="str">
        <f t="shared" si="2"/>
        <v/>
      </c>
      <c r="DC110" s="1"/>
    </row>
    <row r="111" spans="4:107" x14ac:dyDescent="0.25">
      <c r="D111" t="str">
        <f t="shared" si="2"/>
        <v/>
      </c>
      <c r="DC111" s="1"/>
    </row>
    <row r="112" spans="4:107" x14ac:dyDescent="0.25">
      <c r="D112" t="str">
        <f t="shared" si="2"/>
        <v/>
      </c>
      <c r="DC112" s="1"/>
    </row>
    <row r="113" spans="4:107" x14ac:dyDescent="0.25">
      <c r="D113" t="str">
        <f t="shared" si="2"/>
        <v/>
      </c>
      <c r="DC113" s="1"/>
    </row>
    <row r="114" spans="4:107" x14ac:dyDescent="0.25">
      <c r="D114" t="str">
        <f t="shared" si="2"/>
        <v/>
      </c>
      <c r="DC114" s="1"/>
    </row>
    <row r="115" spans="4:107" x14ac:dyDescent="0.25">
      <c r="D115" t="str">
        <f t="shared" si="2"/>
        <v/>
      </c>
      <c r="DC115" s="1"/>
    </row>
    <row r="116" spans="4:107" x14ac:dyDescent="0.25">
      <c r="D116" t="str">
        <f t="shared" si="2"/>
        <v/>
      </c>
      <c r="DC116" s="1"/>
    </row>
    <row r="117" spans="4:107" x14ac:dyDescent="0.25">
      <c r="D117" t="str">
        <f t="shared" si="2"/>
        <v/>
      </c>
      <c r="DC117" s="1"/>
    </row>
    <row r="118" spans="4:107" x14ac:dyDescent="0.25">
      <c r="D118" t="str">
        <f t="shared" si="2"/>
        <v/>
      </c>
      <c r="DC118" s="1"/>
    </row>
    <row r="119" spans="4:107" x14ac:dyDescent="0.25">
      <c r="D119" t="str">
        <f t="shared" si="2"/>
        <v/>
      </c>
      <c r="DC119" s="1"/>
    </row>
    <row r="120" spans="4:107" x14ac:dyDescent="0.25">
      <c r="D120" t="str">
        <f t="shared" si="2"/>
        <v/>
      </c>
      <c r="DC120" s="1"/>
    </row>
    <row r="121" spans="4:107" x14ac:dyDescent="0.25">
      <c r="D121" t="str">
        <f t="shared" si="2"/>
        <v/>
      </c>
      <c r="DC121" s="1"/>
    </row>
    <row r="122" spans="4:107" x14ac:dyDescent="0.25">
      <c r="D122" t="str">
        <f t="shared" si="2"/>
        <v/>
      </c>
      <c r="DC122" s="1"/>
    </row>
    <row r="123" spans="4:107" x14ac:dyDescent="0.25">
      <c r="D123" t="str">
        <f t="shared" si="2"/>
        <v/>
      </c>
      <c r="DC123" s="1"/>
    </row>
    <row r="124" spans="4:107" x14ac:dyDescent="0.25">
      <c r="D124" t="str">
        <f t="shared" si="2"/>
        <v/>
      </c>
      <c r="DC124" s="1"/>
    </row>
    <row r="125" spans="4:107" x14ac:dyDescent="0.25">
      <c r="D125" t="str">
        <f t="shared" si="2"/>
        <v/>
      </c>
      <c r="DC125" s="1"/>
    </row>
    <row r="126" spans="4:107" x14ac:dyDescent="0.25">
      <c r="D126" t="str">
        <f t="shared" si="2"/>
        <v/>
      </c>
      <c r="DC126" s="1"/>
    </row>
    <row r="127" spans="4:107" x14ac:dyDescent="0.25">
      <c r="D127" t="str">
        <f t="shared" si="2"/>
        <v/>
      </c>
      <c r="DC127" s="1"/>
    </row>
    <row r="128" spans="4:107" x14ac:dyDescent="0.25">
      <c r="D128" t="str">
        <f t="shared" si="2"/>
        <v/>
      </c>
      <c r="DC128" s="1"/>
    </row>
    <row r="129" spans="4:107" x14ac:dyDescent="0.25">
      <c r="D129" t="str">
        <f t="shared" si="2"/>
        <v/>
      </c>
      <c r="DC129" s="1"/>
    </row>
    <row r="130" spans="4:107" x14ac:dyDescent="0.25">
      <c r="D130" t="str">
        <f t="shared" si="2"/>
        <v/>
      </c>
      <c r="DC130" s="1"/>
    </row>
    <row r="131" spans="4:107" x14ac:dyDescent="0.25">
      <c r="D131" t="str">
        <f t="shared" ref="D131:D194" si="3">A131&amp;B131&amp;C131</f>
        <v/>
      </c>
      <c r="DC131" s="1"/>
    </row>
    <row r="132" spans="4:107" x14ac:dyDescent="0.25">
      <c r="D132" t="str">
        <f t="shared" si="3"/>
        <v/>
      </c>
      <c r="DC132" s="1"/>
    </row>
    <row r="133" spans="4:107" x14ac:dyDescent="0.25">
      <c r="D133" t="str">
        <f t="shared" si="3"/>
        <v/>
      </c>
      <c r="DC133" s="1"/>
    </row>
    <row r="134" spans="4:107" x14ac:dyDescent="0.25">
      <c r="D134" t="str">
        <f t="shared" si="3"/>
        <v/>
      </c>
      <c r="DC134" s="1"/>
    </row>
    <row r="135" spans="4:107" x14ac:dyDescent="0.25">
      <c r="D135" t="str">
        <f t="shared" si="3"/>
        <v/>
      </c>
      <c r="DC135" s="1"/>
    </row>
    <row r="136" spans="4:107" x14ac:dyDescent="0.25">
      <c r="D136" t="str">
        <f t="shared" si="3"/>
        <v/>
      </c>
      <c r="DC136" s="1"/>
    </row>
    <row r="137" spans="4:107" x14ac:dyDescent="0.25">
      <c r="D137" t="str">
        <f t="shared" si="3"/>
        <v/>
      </c>
      <c r="DC137" s="1"/>
    </row>
    <row r="138" spans="4:107" x14ac:dyDescent="0.25">
      <c r="D138" t="str">
        <f t="shared" si="3"/>
        <v/>
      </c>
      <c r="DC138" s="1"/>
    </row>
    <row r="139" spans="4:107" x14ac:dyDescent="0.25">
      <c r="D139" t="str">
        <f t="shared" si="3"/>
        <v/>
      </c>
      <c r="DC139" s="1"/>
    </row>
    <row r="140" spans="4:107" x14ac:dyDescent="0.25">
      <c r="D140" t="str">
        <f t="shared" si="3"/>
        <v/>
      </c>
      <c r="DC140" s="1"/>
    </row>
    <row r="141" spans="4:107" x14ac:dyDescent="0.25">
      <c r="D141" t="str">
        <f t="shared" si="3"/>
        <v/>
      </c>
      <c r="DC141" s="1"/>
    </row>
    <row r="142" spans="4:107" x14ac:dyDescent="0.25">
      <c r="D142" t="str">
        <f t="shared" si="3"/>
        <v/>
      </c>
      <c r="DC142" s="1"/>
    </row>
    <row r="143" spans="4:107" x14ac:dyDescent="0.25">
      <c r="D143" t="str">
        <f t="shared" si="3"/>
        <v/>
      </c>
      <c r="DC143" s="1"/>
    </row>
    <row r="144" spans="4:107" x14ac:dyDescent="0.25">
      <c r="D144" t="str">
        <f t="shared" si="3"/>
        <v/>
      </c>
      <c r="DC144" s="1"/>
    </row>
    <row r="145" spans="4:107" x14ac:dyDescent="0.25">
      <c r="D145" t="str">
        <f t="shared" si="3"/>
        <v/>
      </c>
      <c r="DC145" s="1"/>
    </row>
    <row r="146" spans="4:107" x14ac:dyDescent="0.25">
      <c r="D146" t="str">
        <f t="shared" si="3"/>
        <v/>
      </c>
      <c r="DC146" s="1"/>
    </row>
    <row r="147" spans="4:107" x14ac:dyDescent="0.25">
      <c r="D147" t="str">
        <f t="shared" si="3"/>
        <v/>
      </c>
      <c r="DC147" s="1"/>
    </row>
    <row r="148" spans="4:107" x14ac:dyDescent="0.25">
      <c r="D148" t="str">
        <f t="shared" si="3"/>
        <v/>
      </c>
      <c r="DC148" s="1"/>
    </row>
    <row r="149" spans="4:107" x14ac:dyDescent="0.25">
      <c r="D149" t="str">
        <f t="shared" si="3"/>
        <v/>
      </c>
      <c r="DC149" s="1"/>
    </row>
    <row r="150" spans="4:107" x14ac:dyDescent="0.25">
      <c r="D150" t="str">
        <f t="shared" si="3"/>
        <v/>
      </c>
      <c r="DC150" s="1"/>
    </row>
    <row r="151" spans="4:107" x14ac:dyDescent="0.25">
      <c r="D151" t="str">
        <f t="shared" si="3"/>
        <v/>
      </c>
      <c r="DC151" s="1"/>
    </row>
    <row r="152" spans="4:107" x14ac:dyDescent="0.25">
      <c r="D152" t="str">
        <f t="shared" si="3"/>
        <v/>
      </c>
      <c r="DC152" s="1"/>
    </row>
    <row r="153" spans="4:107" x14ac:dyDescent="0.25">
      <c r="D153" t="str">
        <f t="shared" si="3"/>
        <v/>
      </c>
      <c r="DC153" s="1"/>
    </row>
    <row r="154" spans="4:107" x14ac:dyDescent="0.25">
      <c r="D154" t="str">
        <f t="shared" si="3"/>
        <v/>
      </c>
      <c r="DC154" s="1"/>
    </row>
    <row r="155" spans="4:107" x14ac:dyDescent="0.25">
      <c r="D155" t="str">
        <f t="shared" si="3"/>
        <v/>
      </c>
      <c r="DC155" s="1"/>
    </row>
    <row r="156" spans="4:107" x14ac:dyDescent="0.25">
      <c r="D156" t="str">
        <f t="shared" si="3"/>
        <v/>
      </c>
      <c r="DC156" s="1"/>
    </row>
    <row r="157" spans="4:107" x14ac:dyDescent="0.25">
      <c r="D157" t="str">
        <f t="shared" si="3"/>
        <v/>
      </c>
      <c r="DC157" s="1"/>
    </row>
    <row r="158" spans="4:107" x14ac:dyDescent="0.25">
      <c r="D158" t="str">
        <f t="shared" si="3"/>
        <v/>
      </c>
      <c r="DC158" s="1"/>
    </row>
    <row r="159" spans="4:107" x14ac:dyDescent="0.25">
      <c r="D159" t="str">
        <f t="shared" si="3"/>
        <v/>
      </c>
      <c r="DC159" s="1"/>
    </row>
    <row r="160" spans="4:107" x14ac:dyDescent="0.25">
      <c r="D160" t="str">
        <f t="shared" si="3"/>
        <v/>
      </c>
      <c r="DC160" s="1"/>
    </row>
    <row r="161" spans="4:107" x14ac:dyDescent="0.25">
      <c r="D161" t="str">
        <f t="shared" si="3"/>
        <v/>
      </c>
      <c r="DC161" s="1"/>
    </row>
    <row r="162" spans="4:107" x14ac:dyDescent="0.25">
      <c r="D162" t="str">
        <f t="shared" si="3"/>
        <v/>
      </c>
      <c r="DC162" s="1"/>
    </row>
    <row r="163" spans="4:107" x14ac:dyDescent="0.25">
      <c r="D163" t="str">
        <f t="shared" si="3"/>
        <v/>
      </c>
      <c r="DC163" s="1"/>
    </row>
    <row r="164" spans="4:107" x14ac:dyDescent="0.25">
      <c r="D164" t="str">
        <f t="shared" si="3"/>
        <v/>
      </c>
      <c r="DC164" s="1"/>
    </row>
    <row r="165" spans="4:107" x14ac:dyDescent="0.25">
      <c r="D165" t="str">
        <f t="shared" si="3"/>
        <v/>
      </c>
      <c r="DC165" s="1"/>
    </row>
    <row r="166" spans="4:107" x14ac:dyDescent="0.25">
      <c r="D166" t="str">
        <f t="shared" si="3"/>
        <v/>
      </c>
      <c r="DC166" s="1"/>
    </row>
    <row r="167" spans="4:107" x14ac:dyDescent="0.25">
      <c r="D167" t="str">
        <f t="shared" si="3"/>
        <v/>
      </c>
      <c r="DC167" s="1"/>
    </row>
    <row r="168" spans="4:107" x14ac:dyDescent="0.25">
      <c r="D168" t="str">
        <f t="shared" si="3"/>
        <v/>
      </c>
      <c r="DC168" s="1"/>
    </row>
    <row r="169" spans="4:107" x14ac:dyDescent="0.25">
      <c r="D169" t="str">
        <f t="shared" si="3"/>
        <v/>
      </c>
      <c r="DC169" s="1"/>
    </row>
    <row r="170" spans="4:107" x14ac:dyDescent="0.25">
      <c r="D170" t="str">
        <f t="shared" si="3"/>
        <v/>
      </c>
      <c r="DC170" s="1"/>
    </row>
    <row r="171" spans="4:107" x14ac:dyDescent="0.25">
      <c r="D171" t="str">
        <f t="shared" si="3"/>
        <v/>
      </c>
      <c r="DC171" s="1"/>
    </row>
    <row r="172" spans="4:107" x14ac:dyDescent="0.25">
      <c r="D172" t="str">
        <f t="shared" si="3"/>
        <v/>
      </c>
      <c r="DC172" s="1"/>
    </row>
    <row r="173" spans="4:107" x14ac:dyDescent="0.25">
      <c r="D173" t="str">
        <f t="shared" si="3"/>
        <v/>
      </c>
      <c r="DC173" s="1"/>
    </row>
    <row r="174" spans="4:107" x14ac:dyDescent="0.25">
      <c r="D174" t="str">
        <f t="shared" si="3"/>
        <v/>
      </c>
      <c r="DC174" s="1"/>
    </row>
    <row r="175" spans="4:107" x14ac:dyDescent="0.25">
      <c r="D175" t="str">
        <f t="shared" si="3"/>
        <v/>
      </c>
      <c r="DC175" s="1"/>
    </row>
    <row r="176" spans="4:107" x14ac:dyDescent="0.25">
      <c r="D176" t="str">
        <f t="shared" si="3"/>
        <v/>
      </c>
      <c r="DC176" s="1"/>
    </row>
    <row r="177" spans="4:107" x14ac:dyDescent="0.25">
      <c r="D177" t="str">
        <f t="shared" si="3"/>
        <v/>
      </c>
      <c r="DC177" s="1"/>
    </row>
    <row r="178" spans="4:107" x14ac:dyDescent="0.25">
      <c r="D178" t="str">
        <f t="shared" si="3"/>
        <v/>
      </c>
      <c r="DC178" s="1"/>
    </row>
    <row r="179" spans="4:107" x14ac:dyDescent="0.25">
      <c r="D179" t="str">
        <f t="shared" si="3"/>
        <v/>
      </c>
      <c r="DC179" s="1"/>
    </row>
    <row r="180" spans="4:107" x14ac:dyDescent="0.25">
      <c r="D180" t="str">
        <f t="shared" si="3"/>
        <v/>
      </c>
      <c r="DC180" s="1"/>
    </row>
    <row r="181" spans="4:107" x14ac:dyDescent="0.25">
      <c r="D181" t="str">
        <f t="shared" si="3"/>
        <v/>
      </c>
      <c r="DC181" s="1"/>
    </row>
    <row r="182" spans="4:107" x14ac:dyDescent="0.25">
      <c r="D182" t="str">
        <f t="shared" si="3"/>
        <v/>
      </c>
      <c r="DC182" s="1"/>
    </row>
    <row r="183" spans="4:107" x14ac:dyDescent="0.25">
      <c r="D183" t="str">
        <f t="shared" si="3"/>
        <v/>
      </c>
      <c r="DC183" s="1"/>
    </row>
    <row r="184" spans="4:107" x14ac:dyDescent="0.25">
      <c r="D184" t="str">
        <f t="shared" si="3"/>
        <v/>
      </c>
      <c r="DC184" s="1"/>
    </row>
    <row r="185" spans="4:107" x14ac:dyDescent="0.25">
      <c r="D185" t="str">
        <f t="shared" si="3"/>
        <v/>
      </c>
      <c r="DC185" s="1"/>
    </row>
    <row r="186" spans="4:107" x14ac:dyDescent="0.25">
      <c r="D186" t="str">
        <f t="shared" si="3"/>
        <v/>
      </c>
      <c r="DC186" s="1"/>
    </row>
    <row r="187" spans="4:107" x14ac:dyDescent="0.25">
      <c r="D187" t="str">
        <f t="shared" si="3"/>
        <v/>
      </c>
      <c r="DC187" s="1"/>
    </row>
    <row r="188" spans="4:107" x14ac:dyDescent="0.25">
      <c r="D188" t="str">
        <f t="shared" si="3"/>
        <v/>
      </c>
      <c r="DC188" s="1"/>
    </row>
    <row r="189" spans="4:107" x14ac:dyDescent="0.25">
      <c r="D189" t="str">
        <f t="shared" si="3"/>
        <v/>
      </c>
      <c r="DC189" s="1"/>
    </row>
    <row r="190" spans="4:107" x14ac:dyDescent="0.25">
      <c r="D190" t="str">
        <f t="shared" si="3"/>
        <v/>
      </c>
      <c r="DC190" s="1"/>
    </row>
    <row r="191" spans="4:107" x14ac:dyDescent="0.25">
      <c r="D191" t="str">
        <f t="shared" si="3"/>
        <v/>
      </c>
      <c r="DC191" s="1"/>
    </row>
    <row r="192" spans="4:107" x14ac:dyDescent="0.25">
      <c r="D192" t="str">
        <f t="shared" si="3"/>
        <v/>
      </c>
      <c r="DC192" s="1"/>
    </row>
    <row r="193" spans="4:107" x14ac:dyDescent="0.25">
      <c r="D193" t="str">
        <f t="shared" si="3"/>
        <v/>
      </c>
      <c r="DC193" s="1"/>
    </row>
    <row r="194" spans="4:107" x14ac:dyDescent="0.25">
      <c r="D194" t="str">
        <f t="shared" si="3"/>
        <v/>
      </c>
      <c r="DC194" s="1"/>
    </row>
    <row r="195" spans="4:107" x14ac:dyDescent="0.25">
      <c r="D195" t="str">
        <f t="shared" ref="D195:D258" si="4">A195&amp;B195&amp;C195</f>
        <v/>
      </c>
      <c r="DC195" s="1"/>
    </row>
    <row r="196" spans="4:107" x14ac:dyDescent="0.25">
      <c r="D196" t="str">
        <f t="shared" si="4"/>
        <v/>
      </c>
      <c r="DC196" s="1"/>
    </row>
    <row r="197" spans="4:107" x14ac:dyDescent="0.25">
      <c r="D197" t="str">
        <f t="shared" si="4"/>
        <v/>
      </c>
      <c r="DC197" s="1"/>
    </row>
    <row r="198" spans="4:107" x14ac:dyDescent="0.25">
      <c r="D198" t="str">
        <f t="shared" si="4"/>
        <v/>
      </c>
      <c r="DC198" s="1"/>
    </row>
    <row r="199" spans="4:107" x14ac:dyDescent="0.25">
      <c r="D199" t="str">
        <f t="shared" si="4"/>
        <v/>
      </c>
      <c r="DC199" s="1"/>
    </row>
    <row r="200" spans="4:107" x14ac:dyDescent="0.25">
      <c r="D200" t="str">
        <f t="shared" si="4"/>
        <v/>
      </c>
      <c r="DC200" s="1"/>
    </row>
    <row r="201" spans="4:107" x14ac:dyDescent="0.25">
      <c r="D201" t="str">
        <f t="shared" si="4"/>
        <v/>
      </c>
      <c r="DC201" s="1"/>
    </row>
    <row r="202" spans="4:107" x14ac:dyDescent="0.25">
      <c r="D202" t="str">
        <f t="shared" si="4"/>
        <v/>
      </c>
      <c r="DC202" s="1"/>
    </row>
    <row r="203" spans="4:107" x14ac:dyDescent="0.25">
      <c r="D203" t="str">
        <f t="shared" si="4"/>
        <v/>
      </c>
      <c r="DC203" s="1"/>
    </row>
    <row r="204" spans="4:107" x14ac:dyDescent="0.25">
      <c r="D204" t="str">
        <f t="shared" si="4"/>
        <v/>
      </c>
      <c r="DC204" s="1"/>
    </row>
    <row r="205" spans="4:107" x14ac:dyDescent="0.25">
      <c r="D205" t="str">
        <f t="shared" si="4"/>
        <v/>
      </c>
      <c r="DC205" s="1"/>
    </row>
    <row r="206" spans="4:107" x14ac:dyDescent="0.25">
      <c r="D206" t="str">
        <f t="shared" si="4"/>
        <v/>
      </c>
      <c r="DC206" s="1"/>
    </row>
    <row r="207" spans="4:107" x14ac:dyDescent="0.25">
      <c r="D207" t="str">
        <f t="shared" si="4"/>
        <v/>
      </c>
      <c r="DC207" s="1"/>
    </row>
    <row r="208" spans="4:107" x14ac:dyDescent="0.25">
      <c r="D208" t="str">
        <f t="shared" si="4"/>
        <v/>
      </c>
      <c r="DC208" s="1"/>
    </row>
    <row r="209" spans="4:107" x14ac:dyDescent="0.25">
      <c r="D209" t="str">
        <f t="shared" si="4"/>
        <v/>
      </c>
      <c r="DC209" s="1"/>
    </row>
    <row r="210" spans="4:107" x14ac:dyDescent="0.25">
      <c r="D210" t="str">
        <f t="shared" si="4"/>
        <v/>
      </c>
      <c r="DC210" s="1"/>
    </row>
    <row r="211" spans="4:107" x14ac:dyDescent="0.25">
      <c r="D211" t="str">
        <f t="shared" si="4"/>
        <v/>
      </c>
      <c r="DC211" s="1"/>
    </row>
    <row r="212" spans="4:107" x14ac:dyDescent="0.25">
      <c r="D212" t="str">
        <f t="shared" si="4"/>
        <v/>
      </c>
      <c r="DC212" s="1"/>
    </row>
    <row r="213" spans="4:107" x14ac:dyDescent="0.25">
      <c r="D213" t="str">
        <f t="shared" si="4"/>
        <v/>
      </c>
      <c r="DC213" s="1"/>
    </row>
    <row r="214" spans="4:107" x14ac:dyDescent="0.25">
      <c r="D214" t="str">
        <f t="shared" si="4"/>
        <v/>
      </c>
      <c r="DC214" s="1"/>
    </row>
    <row r="215" spans="4:107" x14ac:dyDescent="0.25">
      <c r="D215" t="str">
        <f t="shared" si="4"/>
        <v/>
      </c>
      <c r="DC215" s="1"/>
    </row>
    <row r="216" spans="4:107" x14ac:dyDescent="0.25">
      <c r="D216" t="str">
        <f t="shared" si="4"/>
        <v/>
      </c>
      <c r="DC216" s="1"/>
    </row>
    <row r="217" spans="4:107" x14ac:dyDescent="0.25">
      <c r="D217" t="str">
        <f t="shared" si="4"/>
        <v/>
      </c>
      <c r="DC217" s="1"/>
    </row>
    <row r="218" spans="4:107" x14ac:dyDescent="0.25">
      <c r="D218" t="str">
        <f t="shared" si="4"/>
        <v/>
      </c>
      <c r="DC218" s="1"/>
    </row>
    <row r="219" spans="4:107" x14ac:dyDescent="0.25">
      <c r="D219" t="str">
        <f t="shared" si="4"/>
        <v/>
      </c>
      <c r="DC219" s="1"/>
    </row>
    <row r="220" spans="4:107" x14ac:dyDescent="0.25">
      <c r="D220" t="str">
        <f t="shared" si="4"/>
        <v/>
      </c>
      <c r="DC220" s="1"/>
    </row>
    <row r="221" spans="4:107" x14ac:dyDescent="0.25">
      <c r="D221" t="str">
        <f t="shared" si="4"/>
        <v/>
      </c>
      <c r="DC221" s="1"/>
    </row>
    <row r="222" spans="4:107" x14ac:dyDescent="0.25">
      <c r="D222" t="str">
        <f t="shared" si="4"/>
        <v/>
      </c>
      <c r="DC222" s="1"/>
    </row>
    <row r="223" spans="4:107" x14ac:dyDescent="0.25">
      <c r="D223" t="str">
        <f t="shared" si="4"/>
        <v/>
      </c>
      <c r="DC223" s="1"/>
    </row>
    <row r="224" spans="4:107" x14ac:dyDescent="0.25">
      <c r="D224" t="str">
        <f t="shared" si="4"/>
        <v/>
      </c>
      <c r="DC224" s="1"/>
    </row>
    <row r="225" spans="4:107" x14ac:dyDescent="0.25">
      <c r="D225" t="str">
        <f t="shared" si="4"/>
        <v/>
      </c>
      <c r="DC225" s="1"/>
    </row>
    <row r="226" spans="4:107" x14ac:dyDescent="0.25">
      <c r="D226" t="str">
        <f t="shared" si="4"/>
        <v/>
      </c>
      <c r="DC226" s="1"/>
    </row>
    <row r="227" spans="4:107" x14ac:dyDescent="0.25">
      <c r="D227" t="str">
        <f t="shared" si="4"/>
        <v/>
      </c>
      <c r="DC227" s="1"/>
    </row>
    <row r="228" spans="4:107" x14ac:dyDescent="0.25">
      <c r="D228" t="str">
        <f t="shared" si="4"/>
        <v/>
      </c>
      <c r="DC228" s="1"/>
    </row>
    <row r="229" spans="4:107" x14ac:dyDescent="0.25">
      <c r="D229" t="str">
        <f t="shared" si="4"/>
        <v/>
      </c>
      <c r="DC229" s="1"/>
    </row>
    <row r="230" spans="4:107" x14ac:dyDescent="0.25">
      <c r="D230" t="str">
        <f t="shared" si="4"/>
        <v/>
      </c>
      <c r="DC230" s="1"/>
    </row>
    <row r="231" spans="4:107" x14ac:dyDescent="0.25">
      <c r="D231" t="str">
        <f t="shared" si="4"/>
        <v/>
      </c>
      <c r="DC231" s="1"/>
    </row>
    <row r="232" spans="4:107" x14ac:dyDescent="0.25">
      <c r="D232" t="str">
        <f t="shared" si="4"/>
        <v/>
      </c>
      <c r="DC232" s="1"/>
    </row>
    <row r="233" spans="4:107" x14ac:dyDescent="0.25">
      <c r="D233" t="str">
        <f t="shared" si="4"/>
        <v/>
      </c>
      <c r="DC233" s="1"/>
    </row>
    <row r="234" spans="4:107" x14ac:dyDescent="0.25">
      <c r="D234" t="str">
        <f t="shared" si="4"/>
        <v/>
      </c>
      <c r="DC234" s="1"/>
    </row>
    <row r="235" spans="4:107" x14ac:dyDescent="0.25">
      <c r="D235" t="str">
        <f t="shared" si="4"/>
        <v/>
      </c>
      <c r="DC235" s="1"/>
    </row>
    <row r="236" spans="4:107" x14ac:dyDescent="0.25">
      <c r="D236" t="str">
        <f t="shared" si="4"/>
        <v/>
      </c>
      <c r="DC236" s="1"/>
    </row>
    <row r="237" spans="4:107" x14ac:dyDescent="0.25">
      <c r="D237" t="str">
        <f t="shared" si="4"/>
        <v/>
      </c>
      <c r="DC237" s="1"/>
    </row>
    <row r="238" spans="4:107" x14ac:dyDescent="0.25">
      <c r="D238" t="str">
        <f t="shared" si="4"/>
        <v/>
      </c>
      <c r="DC238" s="1"/>
    </row>
    <row r="239" spans="4:107" x14ac:dyDescent="0.25">
      <c r="D239" t="str">
        <f t="shared" si="4"/>
        <v/>
      </c>
      <c r="DC239" s="1"/>
    </row>
    <row r="240" spans="4:107" x14ac:dyDescent="0.25">
      <c r="D240" t="str">
        <f t="shared" si="4"/>
        <v/>
      </c>
      <c r="DC240" s="1"/>
    </row>
    <row r="241" spans="4:107" x14ac:dyDescent="0.25">
      <c r="D241" t="str">
        <f t="shared" si="4"/>
        <v/>
      </c>
      <c r="DC241" s="1"/>
    </row>
    <row r="242" spans="4:107" x14ac:dyDescent="0.25">
      <c r="D242" t="str">
        <f t="shared" si="4"/>
        <v/>
      </c>
      <c r="DC242" s="1"/>
    </row>
    <row r="243" spans="4:107" x14ac:dyDescent="0.25">
      <c r="D243" t="str">
        <f t="shared" si="4"/>
        <v/>
      </c>
      <c r="DC243" s="1"/>
    </row>
    <row r="244" spans="4:107" x14ac:dyDescent="0.25">
      <c r="D244" t="str">
        <f t="shared" si="4"/>
        <v/>
      </c>
      <c r="DC244" s="1"/>
    </row>
    <row r="245" spans="4:107" x14ac:dyDescent="0.25">
      <c r="D245" t="str">
        <f t="shared" si="4"/>
        <v/>
      </c>
      <c r="DC245" s="1"/>
    </row>
    <row r="246" spans="4:107" x14ac:dyDescent="0.25">
      <c r="D246" t="str">
        <f t="shared" si="4"/>
        <v/>
      </c>
      <c r="DC246" s="1"/>
    </row>
    <row r="247" spans="4:107" x14ac:dyDescent="0.25">
      <c r="D247" t="str">
        <f t="shared" si="4"/>
        <v/>
      </c>
      <c r="DC247" s="1"/>
    </row>
    <row r="248" spans="4:107" x14ac:dyDescent="0.25">
      <c r="D248" t="str">
        <f t="shared" si="4"/>
        <v/>
      </c>
      <c r="DC248" s="1"/>
    </row>
    <row r="249" spans="4:107" x14ac:dyDescent="0.25">
      <c r="D249" t="str">
        <f t="shared" si="4"/>
        <v/>
      </c>
      <c r="DC249" s="1"/>
    </row>
    <row r="250" spans="4:107" x14ac:dyDescent="0.25">
      <c r="D250" t="str">
        <f t="shared" si="4"/>
        <v/>
      </c>
      <c r="DC250" s="1"/>
    </row>
    <row r="251" spans="4:107" x14ac:dyDescent="0.25">
      <c r="D251" t="str">
        <f t="shared" si="4"/>
        <v/>
      </c>
      <c r="DC251" s="1"/>
    </row>
    <row r="252" spans="4:107" x14ac:dyDescent="0.25">
      <c r="D252" t="str">
        <f t="shared" si="4"/>
        <v/>
      </c>
      <c r="DC252" s="1"/>
    </row>
    <row r="253" spans="4:107" x14ac:dyDescent="0.25">
      <c r="D253" t="str">
        <f t="shared" si="4"/>
        <v/>
      </c>
      <c r="DC253" s="1"/>
    </row>
    <row r="254" spans="4:107" x14ac:dyDescent="0.25">
      <c r="D254" t="str">
        <f t="shared" si="4"/>
        <v/>
      </c>
      <c r="DC254" s="1"/>
    </row>
    <row r="255" spans="4:107" x14ac:dyDescent="0.25">
      <c r="D255" t="str">
        <f t="shared" si="4"/>
        <v/>
      </c>
      <c r="DC255" s="1"/>
    </row>
    <row r="256" spans="4:107" x14ac:dyDescent="0.25">
      <c r="D256" t="str">
        <f t="shared" si="4"/>
        <v/>
      </c>
      <c r="DC256" s="1"/>
    </row>
    <row r="257" spans="4:107" x14ac:dyDescent="0.25">
      <c r="D257" t="str">
        <f t="shared" si="4"/>
        <v/>
      </c>
      <c r="DC257" s="1"/>
    </row>
    <row r="258" spans="4:107" x14ac:dyDescent="0.25">
      <c r="D258" t="str">
        <f t="shared" si="4"/>
        <v/>
      </c>
      <c r="DC258" s="1"/>
    </row>
    <row r="259" spans="4:107" x14ac:dyDescent="0.25">
      <c r="D259" t="str">
        <f t="shared" ref="D259:D322" si="5">A259&amp;B259&amp;C259</f>
        <v/>
      </c>
      <c r="DC259" s="1"/>
    </row>
    <row r="260" spans="4:107" x14ac:dyDescent="0.25">
      <c r="D260" t="str">
        <f t="shared" si="5"/>
        <v/>
      </c>
      <c r="DC260" s="1"/>
    </row>
    <row r="261" spans="4:107" x14ac:dyDescent="0.25">
      <c r="D261" t="str">
        <f t="shared" si="5"/>
        <v/>
      </c>
      <c r="DC261" s="1"/>
    </row>
    <row r="262" spans="4:107" x14ac:dyDescent="0.25">
      <c r="D262" t="str">
        <f t="shared" si="5"/>
        <v/>
      </c>
      <c r="DC262" s="1"/>
    </row>
    <row r="263" spans="4:107" x14ac:dyDescent="0.25">
      <c r="D263" t="str">
        <f t="shared" si="5"/>
        <v/>
      </c>
      <c r="DC263" s="1"/>
    </row>
    <row r="264" spans="4:107" x14ac:dyDescent="0.25">
      <c r="D264" t="str">
        <f t="shared" si="5"/>
        <v/>
      </c>
      <c r="DC264" s="1"/>
    </row>
    <row r="265" spans="4:107" x14ac:dyDescent="0.25">
      <c r="D265" t="str">
        <f t="shared" si="5"/>
        <v/>
      </c>
      <c r="DC265" s="1"/>
    </row>
    <row r="266" spans="4:107" x14ac:dyDescent="0.25">
      <c r="D266" t="str">
        <f t="shared" si="5"/>
        <v/>
      </c>
      <c r="DC266" s="1"/>
    </row>
    <row r="267" spans="4:107" x14ac:dyDescent="0.25">
      <c r="D267" t="str">
        <f t="shared" si="5"/>
        <v/>
      </c>
      <c r="DC267" s="1"/>
    </row>
    <row r="268" spans="4:107" x14ac:dyDescent="0.25">
      <c r="D268" t="str">
        <f t="shared" si="5"/>
        <v/>
      </c>
      <c r="DC268" s="1"/>
    </row>
    <row r="269" spans="4:107" x14ac:dyDescent="0.25">
      <c r="D269" t="str">
        <f t="shared" si="5"/>
        <v/>
      </c>
      <c r="DC269" s="1"/>
    </row>
    <row r="270" spans="4:107" x14ac:dyDescent="0.25">
      <c r="D270" t="str">
        <f t="shared" si="5"/>
        <v/>
      </c>
      <c r="DC270" s="1"/>
    </row>
    <row r="271" spans="4:107" x14ac:dyDescent="0.25">
      <c r="D271" t="str">
        <f t="shared" si="5"/>
        <v/>
      </c>
      <c r="DC271" s="1"/>
    </row>
    <row r="272" spans="4:107" x14ac:dyDescent="0.25">
      <c r="D272" t="str">
        <f t="shared" si="5"/>
        <v/>
      </c>
      <c r="DC272" s="1"/>
    </row>
    <row r="273" spans="4:107" x14ac:dyDescent="0.25">
      <c r="D273" t="str">
        <f t="shared" si="5"/>
        <v/>
      </c>
      <c r="DC273" s="1"/>
    </row>
    <row r="274" spans="4:107" x14ac:dyDescent="0.25">
      <c r="D274" t="str">
        <f t="shared" si="5"/>
        <v/>
      </c>
      <c r="DC274" s="1"/>
    </row>
    <row r="275" spans="4:107" x14ac:dyDescent="0.25">
      <c r="D275" t="str">
        <f t="shared" si="5"/>
        <v/>
      </c>
      <c r="DC275" s="1"/>
    </row>
    <row r="276" spans="4:107" x14ac:dyDescent="0.25">
      <c r="D276" t="str">
        <f t="shared" si="5"/>
        <v/>
      </c>
      <c r="DC276" s="1"/>
    </row>
    <row r="277" spans="4:107" x14ac:dyDescent="0.25">
      <c r="D277" t="str">
        <f t="shared" si="5"/>
        <v/>
      </c>
      <c r="DC277" s="1"/>
    </row>
    <row r="278" spans="4:107" x14ac:dyDescent="0.25">
      <c r="D278" t="str">
        <f t="shared" si="5"/>
        <v/>
      </c>
      <c r="DC278" s="1"/>
    </row>
    <row r="279" spans="4:107" x14ac:dyDescent="0.25">
      <c r="D279" t="str">
        <f t="shared" si="5"/>
        <v/>
      </c>
      <c r="DC279" s="1"/>
    </row>
    <row r="280" spans="4:107" x14ac:dyDescent="0.25">
      <c r="D280" t="str">
        <f t="shared" si="5"/>
        <v/>
      </c>
      <c r="DC280" s="1"/>
    </row>
    <row r="281" spans="4:107" x14ac:dyDescent="0.25">
      <c r="D281" t="str">
        <f t="shared" si="5"/>
        <v/>
      </c>
      <c r="DC281" s="1"/>
    </row>
    <row r="282" spans="4:107" x14ac:dyDescent="0.25">
      <c r="D282" t="str">
        <f t="shared" si="5"/>
        <v/>
      </c>
      <c r="DC282" s="1"/>
    </row>
    <row r="283" spans="4:107" x14ac:dyDescent="0.25">
      <c r="D283" t="str">
        <f t="shared" si="5"/>
        <v/>
      </c>
      <c r="DC283" s="1"/>
    </row>
    <row r="284" spans="4:107" x14ac:dyDescent="0.25">
      <c r="D284" t="str">
        <f t="shared" si="5"/>
        <v/>
      </c>
      <c r="DC284" s="1"/>
    </row>
    <row r="285" spans="4:107" x14ac:dyDescent="0.25">
      <c r="D285" t="str">
        <f t="shared" si="5"/>
        <v/>
      </c>
      <c r="DC285" s="1"/>
    </row>
    <row r="286" spans="4:107" x14ac:dyDescent="0.25">
      <c r="D286" t="str">
        <f t="shared" si="5"/>
        <v/>
      </c>
      <c r="DC286" s="1"/>
    </row>
    <row r="287" spans="4:107" x14ac:dyDescent="0.25">
      <c r="D287" t="str">
        <f t="shared" si="5"/>
        <v/>
      </c>
      <c r="DC287" s="1"/>
    </row>
    <row r="288" spans="4:107" x14ac:dyDescent="0.25">
      <c r="D288" t="str">
        <f t="shared" si="5"/>
        <v/>
      </c>
      <c r="DC288" s="1"/>
    </row>
    <row r="289" spans="4:107" x14ac:dyDescent="0.25">
      <c r="D289" t="str">
        <f t="shared" si="5"/>
        <v/>
      </c>
      <c r="DC289" s="1"/>
    </row>
    <row r="290" spans="4:107" x14ac:dyDescent="0.25">
      <c r="D290" t="str">
        <f t="shared" si="5"/>
        <v/>
      </c>
      <c r="DC290" s="1"/>
    </row>
    <row r="291" spans="4:107" x14ac:dyDescent="0.25">
      <c r="D291" t="str">
        <f t="shared" si="5"/>
        <v/>
      </c>
      <c r="DC291" s="1"/>
    </row>
    <row r="292" spans="4:107" x14ac:dyDescent="0.25">
      <c r="D292" t="str">
        <f t="shared" si="5"/>
        <v/>
      </c>
      <c r="DC292" s="1"/>
    </row>
    <row r="293" spans="4:107" x14ac:dyDescent="0.25">
      <c r="D293" t="str">
        <f t="shared" si="5"/>
        <v/>
      </c>
      <c r="DC293" s="1"/>
    </row>
    <row r="294" spans="4:107" x14ac:dyDescent="0.25">
      <c r="D294" t="str">
        <f t="shared" si="5"/>
        <v/>
      </c>
      <c r="DC294" s="1"/>
    </row>
    <row r="295" spans="4:107" x14ac:dyDescent="0.25">
      <c r="D295" t="str">
        <f t="shared" si="5"/>
        <v/>
      </c>
      <c r="DC295" s="1"/>
    </row>
    <row r="296" spans="4:107" x14ac:dyDescent="0.25">
      <c r="D296" t="str">
        <f t="shared" si="5"/>
        <v/>
      </c>
      <c r="DC296" s="1"/>
    </row>
    <row r="297" spans="4:107" x14ac:dyDescent="0.25">
      <c r="D297" t="str">
        <f t="shared" si="5"/>
        <v/>
      </c>
      <c r="DC297" s="1"/>
    </row>
    <row r="298" spans="4:107" x14ac:dyDescent="0.25">
      <c r="D298" t="str">
        <f t="shared" si="5"/>
        <v/>
      </c>
      <c r="DC298" s="1"/>
    </row>
    <row r="299" spans="4:107" x14ac:dyDescent="0.25">
      <c r="D299" t="str">
        <f t="shared" si="5"/>
        <v/>
      </c>
      <c r="DC299" s="1"/>
    </row>
    <row r="300" spans="4:107" x14ac:dyDescent="0.25">
      <c r="D300" t="str">
        <f t="shared" si="5"/>
        <v/>
      </c>
      <c r="DC300" s="1"/>
    </row>
    <row r="301" spans="4:107" x14ac:dyDescent="0.25">
      <c r="D301" t="str">
        <f t="shared" si="5"/>
        <v/>
      </c>
      <c r="DC301" s="1"/>
    </row>
    <row r="302" spans="4:107" x14ac:dyDescent="0.25">
      <c r="D302" t="str">
        <f t="shared" si="5"/>
        <v/>
      </c>
      <c r="DC302" s="1"/>
    </row>
    <row r="303" spans="4:107" x14ac:dyDescent="0.25">
      <c r="D303" t="str">
        <f t="shared" si="5"/>
        <v/>
      </c>
      <c r="DC303" s="1"/>
    </row>
    <row r="304" spans="4:107" x14ac:dyDescent="0.25">
      <c r="D304" t="str">
        <f t="shared" si="5"/>
        <v/>
      </c>
      <c r="DC304" s="1"/>
    </row>
    <row r="305" spans="4:107" x14ac:dyDescent="0.25">
      <c r="D305" t="str">
        <f t="shared" si="5"/>
        <v/>
      </c>
      <c r="DC305" s="1"/>
    </row>
    <row r="306" spans="4:107" x14ac:dyDescent="0.25">
      <c r="D306" t="str">
        <f t="shared" si="5"/>
        <v/>
      </c>
      <c r="DC306" s="1"/>
    </row>
    <row r="307" spans="4:107" x14ac:dyDescent="0.25">
      <c r="D307" t="str">
        <f t="shared" si="5"/>
        <v/>
      </c>
      <c r="DC307" s="1"/>
    </row>
    <row r="308" spans="4:107" x14ac:dyDescent="0.25">
      <c r="D308" t="str">
        <f t="shared" si="5"/>
        <v/>
      </c>
      <c r="DC308" s="1"/>
    </row>
    <row r="309" spans="4:107" x14ac:dyDescent="0.25">
      <c r="D309" t="str">
        <f t="shared" si="5"/>
        <v/>
      </c>
      <c r="DC309" s="1"/>
    </row>
    <row r="310" spans="4:107" x14ac:dyDescent="0.25">
      <c r="D310" t="str">
        <f t="shared" si="5"/>
        <v/>
      </c>
      <c r="DC310" s="1"/>
    </row>
    <row r="311" spans="4:107" x14ac:dyDescent="0.25">
      <c r="D311" t="str">
        <f t="shared" si="5"/>
        <v/>
      </c>
      <c r="DC311" s="1"/>
    </row>
    <row r="312" spans="4:107" x14ac:dyDescent="0.25">
      <c r="D312" t="str">
        <f t="shared" si="5"/>
        <v/>
      </c>
      <c r="DC312" s="1"/>
    </row>
    <row r="313" spans="4:107" x14ac:dyDescent="0.25">
      <c r="D313" t="str">
        <f t="shared" si="5"/>
        <v/>
      </c>
      <c r="DC313" s="1"/>
    </row>
    <row r="314" spans="4:107" x14ac:dyDescent="0.25">
      <c r="D314" t="str">
        <f t="shared" si="5"/>
        <v/>
      </c>
      <c r="DC314" s="1"/>
    </row>
    <row r="315" spans="4:107" x14ac:dyDescent="0.25">
      <c r="D315" t="str">
        <f t="shared" si="5"/>
        <v/>
      </c>
      <c r="DC315" s="1"/>
    </row>
    <row r="316" spans="4:107" x14ac:dyDescent="0.25">
      <c r="D316" t="str">
        <f t="shared" si="5"/>
        <v/>
      </c>
      <c r="DC316" s="1"/>
    </row>
    <row r="317" spans="4:107" x14ac:dyDescent="0.25">
      <c r="D317" t="str">
        <f t="shared" si="5"/>
        <v/>
      </c>
      <c r="DC317" s="1"/>
    </row>
    <row r="318" spans="4:107" x14ac:dyDescent="0.25">
      <c r="D318" t="str">
        <f t="shared" si="5"/>
        <v/>
      </c>
      <c r="DC318" s="1"/>
    </row>
    <row r="319" spans="4:107" x14ac:dyDescent="0.25">
      <c r="D319" t="str">
        <f t="shared" si="5"/>
        <v/>
      </c>
      <c r="DC319" s="1"/>
    </row>
    <row r="320" spans="4:107" x14ac:dyDescent="0.25">
      <c r="D320" t="str">
        <f t="shared" si="5"/>
        <v/>
      </c>
      <c r="DC320" s="1"/>
    </row>
    <row r="321" spans="4:107" x14ac:dyDescent="0.25">
      <c r="D321" t="str">
        <f t="shared" si="5"/>
        <v/>
      </c>
      <c r="DC321" s="1"/>
    </row>
    <row r="322" spans="4:107" x14ac:dyDescent="0.25">
      <c r="D322" t="str">
        <f t="shared" si="5"/>
        <v/>
      </c>
      <c r="DC322" s="1"/>
    </row>
    <row r="323" spans="4:107" x14ac:dyDescent="0.25">
      <c r="D323" t="str">
        <f t="shared" ref="D323:D386" si="6">A323&amp;B323&amp;C323</f>
        <v/>
      </c>
      <c r="DC323" s="1"/>
    </row>
    <row r="324" spans="4:107" x14ac:dyDescent="0.25">
      <c r="D324" t="str">
        <f t="shared" si="6"/>
        <v/>
      </c>
      <c r="DC324" s="1"/>
    </row>
    <row r="325" spans="4:107" x14ac:dyDescent="0.25">
      <c r="D325" t="str">
        <f t="shared" si="6"/>
        <v/>
      </c>
      <c r="DC325" s="1"/>
    </row>
    <row r="326" spans="4:107" x14ac:dyDescent="0.25">
      <c r="D326" t="str">
        <f t="shared" si="6"/>
        <v/>
      </c>
      <c r="DC326" s="1"/>
    </row>
    <row r="327" spans="4:107" x14ac:dyDescent="0.25">
      <c r="D327" t="str">
        <f t="shared" si="6"/>
        <v/>
      </c>
      <c r="DC327" s="1"/>
    </row>
    <row r="328" spans="4:107" x14ac:dyDescent="0.25">
      <c r="D328" t="str">
        <f t="shared" si="6"/>
        <v/>
      </c>
      <c r="DC328" s="1"/>
    </row>
    <row r="329" spans="4:107" x14ac:dyDescent="0.25">
      <c r="D329" t="str">
        <f t="shared" si="6"/>
        <v/>
      </c>
      <c r="DC329" s="1"/>
    </row>
    <row r="330" spans="4:107" x14ac:dyDescent="0.25">
      <c r="D330" t="str">
        <f t="shared" si="6"/>
        <v/>
      </c>
      <c r="DC330" s="1"/>
    </row>
    <row r="331" spans="4:107" x14ac:dyDescent="0.25">
      <c r="D331" t="str">
        <f t="shared" si="6"/>
        <v/>
      </c>
      <c r="DC331" s="1"/>
    </row>
    <row r="332" spans="4:107" x14ac:dyDescent="0.25">
      <c r="D332" t="str">
        <f t="shared" si="6"/>
        <v/>
      </c>
      <c r="DC332" s="1"/>
    </row>
    <row r="333" spans="4:107" x14ac:dyDescent="0.25">
      <c r="D333" t="str">
        <f t="shared" si="6"/>
        <v/>
      </c>
      <c r="DC333" s="1"/>
    </row>
    <row r="334" spans="4:107" x14ac:dyDescent="0.25">
      <c r="D334" t="str">
        <f t="shared" si="6"/>
        <v/>
      </c>
      <c r="DC334" s="1"/>
    </row>
    <row r="335" spans="4:107" x14ac:dyDescent="0.25">
      <c r="D335" t="str">
        <f t="shared" si="6"/>
        <v/>
      </c>
      <c r="DC335" s="1"/>
    </row>
    <row r="336" spans="4:107" x14ac:dyDescent="0.25">
      <c r="D336" t="str">
        <f t="shared" si="6"/>
        <v/>
      </c>
      <c r="DC336" s="1"/>
    </row>
    <row r="337" spans="4:107" x14ac:dyDescent="0.25">
      <c r="D337" t="str">
        <f t="shared" si="6"/>
        <v/>
      </c>
      <c r="DC337" s="1"/>
    </row>
    <row r="338" spans="4:107" x14ac:dyDescent="0.25">
      <c r="D338" t="str">
        <f t="shared" si="6"/>
        <v/>
      </c>
      <c r="DC338" s="1"/>
    </row>
    <row r="339" spans="4:107" x14ac:dyDescent="0.25">
      <c r="D339" t="str">
        <f t="shared" si="6"/>
        <v/>
      </c>
      <c r="DC339" s="1"/>
    </row>
    <row r="340" spans="4:107" x14ac:dyDescent="0.25">
      <c r="D340" t="str">
        <f t="shared" si="6"/>
        <v/>
      </c>
      <c r="DC340" s="1"/>
    </row>
    <row r="341" spans="4:107" x14ac:dyDescent="0.25">
      <c r="D341" t="str">
        <f t="shared" si="6"/>
        <v/>
      </c>
      <c r="DC341" s="1"/>
    </row>
    <row r="342" spans="4:107" x14ac:dyDescent="0.25">
      <c r="D342" t="str">
        <f t="shared" si="6"/>
        <v/>
      </c>
      <c r="DC342" s="1"/>
    </row>
    <row r="343" spans="4:107" x14ac:dyDescent="0.25">
      <c r="D343" t="str">
        <f t="shared" si="6"/>
        <v/>
      </c>
      <c r="DC343" s="1"/>
    </row>
    <row r="344" spans="4:107" x14ac:dyDescent="0.25">
      <c r="D344" t="str">
        <f t="shared" si="6"/>
        <v/>
      </c>
      <c r="DC344" s="1"/>
    </row>
    <row r="345" spans="4:107" x14ac:dyDescent="0.25">
      <c r="D345" t="str">
        <f t="shared" si="6"/>
        <v/>
      </c>
      <c r="DC345" s="1"/>
    </row>
    <row r="346" spans="4:107" x14ac:dyDescent="0.25">
      <c r="D346" t="str">
        <f t="shared" si="6"/>
        <v/>
      </c>
      <c r="DC346" s="1"/>
    </row>
    <row r="347" spans="4:107" x14ac:dyDescent="0.25">
      <c r="D347" t="str">
        <f t="shared" si="6"/>
        <v/>
      </c>
      <c r="DC347" s="1"/>
    </row>
    <row r="348" spans="4:107" x14ac:dyDescent="0.25">
      <c r="D348" t="str">
        <f t="shared" si="6"/>
        <v/>
      </c>
      <c r="DC348" s="1"/>
    </row>
    <row r="349" spans="4:107" x14ac:dyDescent="0.25">
      <c r="D349" t="str">
        <f t="shared" si="6"/>
        <v/>
      </c>
      <c r="DC349" s="1"/>
    </row>
    <row r="350" spans="4:107" x14ac:dyDescent="0.25">
      <c r="D350" t="str">
        <f t="shared" si="6"/>
        <v/>
      </c>
      <c r="DC350" s="1"/>
    </row>
    <row r="351" spans="4:107" x14ac:dyDescent="0.25">
      <c r="D351" t="str">
        <f t="shared" si="6"/>
        <v/>
      </c>
      <c r="DC351" s="1"/>
    </row>
    <row r="352" spans="4:107" x14ac:dyDescent="0.25">
      <c r="D352" t="str">
        <f t="shared" si="6"/>
        <v/>
      </c>
      <c r="DC352" s="1"/>
    </row>
    <row r="353" spans="4:107" x14ac:dyDescent="0.25">
      <c r="D353" t="str">
        <f t="shared" si="6"/>
        <v/>
      </c>
      <c r="DC353" s="1"/>
    </row>
    <row r="354" spans="4:107" x14ac:dyDescent="0.25">
      <c r="D354" t="str">
        <f t="shared" si="6"/>
        <v/>
      </c>
      <c r="DC354" s="1"/>
    </row>
    <row r="355" spans="4:107" x14ac:dyDescent="0.25">
      <c r="D355" t="str">
        <f t="shared" si="6"/>
        <v/>
      </c>
      <c r="DC355" s="1"/>
    </row>
    <row r="356" spans="4:107" x14ac:dyDescent="0.25">
      <c r="D356" t="str">
        <f t="shared" si="6"/>
        <v/>
      </c>
      <c r="DC356" s="1"/>
    </row>
    <row r="357" spans="4:107" x14ac:dyDescent="0.25">
      <c r="D357" t="str">
        <f t="shared" si="6"/>
        <v/>
      </c>
      <c r="DC357" s="1"/>
    </row>
    <row r="358" spans="4:107" x14ac:dyDescent="0.25">
      <c r="D358" t="str">
        <f t="shared" si="6"/>
        <v/>
      </c>
      <c r="DC358" s="1"/>
    </row>
    <row r="359" spans="4:107" x14ac:dyDescent="0.25">
      <c r="D359" t="str">
        <f t="shared" si="6"/>
        <v/>
      </c>
      <c r="DC359" s="1"/>
    </row>
    <row r="360" spans="4:107" x14ac:dyDescent="0.25">
      <c r="D360" t="str">
        <f t="shared" si="6"/>
        <v/>
      </c>
      <c r="DC360" s="1"/>
    </row>
    <row r="361" spans="4:107" x14ac:dyDescent="0.25">
      <c r="D361" t="str">
        <f t="shared" si="6"/>
        <v/>
      </c>
      <c r="DC361" s="1"/>
    </row>
    <row r="362" spans="4:107" x14ac:dyDescent="0.25">
      <c r="D362" t="str">
        <f t="shared" si="6"/>
        <v/>
      </c>
      <c r="DC362" s="1"/>
    </row>
    <row r="363" spans="4:107" x14ac:dyDescent="0.25">
      <c r="D363" t="str">
        <f t="shared" si="6"/>
        <v/>
      </c>
      <c r="DC363" s="1"/>
    </row>
    <row r="364" spans="4:107" x14ac:dyDescent="0.25">
      <c r="D364" t="str">
        <f t="shared" si="6"/>
        <v/>
      </c>
      <c r="DC364" s="1"/>
    </row>
    <row r="365" spans="4:107" x14ac:dyDescent="0.25">
      <c r="D365" t="str">
        <f t="shared" si="6"/>
        <v/>
      </c>
      <c r="DC365" s="1"/>
    </row>
    <row r="366" spans="4:107" x14ac:dyDescent="0.25">
      <c r="D366" t="str">
        <f t="shared" si="6"/>
        <v/>
      </c>
      <c r="DC366" s="1"/>
    </row>
    <row r="367" spans="4:107" x14ac:dyDescent="0.25">
      <c r="D367" t="str">
        <f t="shared" si="6"/>
        <v/>
      </c>
      <c r="DC367" s="1"/>
    </row>
    <row r="368" spans="4:107" x14ac:dyDescent="0.25">
      <c r="D368" t="str">
        <f t="shared" si="6"/>
        <v/>
      </c>
      <c r="DC368" s="1"/>
    </row>
    <row r="369" spans="4:107" x14ac:dyDescent="0.25">
      <c r="D369" t="str">
        <f t="shared" si="6"/>
        <v/>
      </c>
      <c r="DC369" s="1"/>
    </row>
    <row r="370" spans="4:107" x14ac:dyDescent="0.25">
      <c r="D370" t="str">
        <f t="shared" si="6"/>
        <v/>
      </c>
      <c r="DC370" s="1"/>
    </row>
    <row r="371" spans="4:107" x14ac:dyDescent="0.25">
      <c r="D371" t="str">
        <f t="shared" si="6"/>
        <v/>
      </c>
      <c r="DC371" s="1"/>
    </row>
    <row r="372" spans="4:107" x14ac:dyDescent="0.25">
      <c r="D372" t="str">
        <f t="shared" si="6"/>
        <v/>
      </c>
      <c r="DC372" s="1"/>
    </row>
    <row r="373" spans="4:107" x14ac:dyDescent="0.25">
      <c r="D373" t="str">
        <f t="shared" si="6"/>
        <v/>
      </c>
      <c r="DC373" s="1"/>
    </row>
    <row r="374" spans="4:107" x14ac:dyDescent="0.25">
      <c r="D374" t="str">
        <f t="shared" si="6"/>
        <v/>
      </c>
      <c r="DC374" s="1"/>
    </row>
    <row r="375" spans="4:107" x14ac:dyDescent="0.25">
      <c r="D375" t="str">
        <f t="shared" si="6"/>
        <v/>
      </c>
      <c r="DC375" s="1"/>
    </row>
    <row r="376" spans="4:107" x14ac:dyDescent="0.25">
      <c r="D376" t="str">
        <f t="shared" si="6"/>
        <v/>
      </c>
      <c r="DC376" s="1"/>
    </row>
    <row r="377" spans="4:107" x14ac:dyDescent="0.25">
      <c r="D377" t="str">
        <f t="shared" si="6"/>
        <v/>
      </c>
      <c r="DC377" s="1"/>
    </row>
    <row r="378" spans="4:107" x14ac:dyDescent="0.25">
      <c r="D378" t="str">
        <f t="shared" si="6"/>
        <v/>
      </c>
      <c r="DC378" s="1"/>
    </row>
    <row r="379" spans="4:107" x14ac:dyDescent="0.25">
      <c r="D379" t="str">
        <f t="shared" si="6"/>
        <v/>
      </c>
      <c r="DC379" s="1"/>
    </row>
    <row r="380" spans="4:107" x14ac:dyDescent="0.25">
      <c r="D380" t="str">
        <f t="shared" si="6"/>
        <v/>
      </c>
      <c r="DC380" s="1"/>
    </row>
    <row r="381" spans="4:107" x14ac:dyDescent="0.25">
      <c r="D381" t="str">
        <f t="shared" si="6"/>
        <v/>
      </c>
      <c r="DC381" s="1"/>
    </row>
    <row r="382" spans="4:107" x14ac:dyDescent="0.25">
      <c r="D382" t="str">
        <f t="shared" si="6"/>
        <v/>
      </c>
      <c r="DC382" s="1"/>
    </row>
    <row r="383" spans="4:107" x14ac:dyDescent="0.25">
      <c r="D383" t="str">
        <f t="shared" si="6"/>
        <v/>
      </c>
      <c r="DC383" s="1"/>
    </row>
    <row r="384" spans="4:107" x14ac:dyDescent="0.25">
      <c r="D384" t="str">
        <f t="shared" si="6"/>
        <v/>
      </c>
      <c r="DC384" s="1"/>
    </row>
    <row r="385" spans="4:107" x14ac:dyDescent="0.25">
      <c r="D385" t="str">
        <f t="shared" si="6"/>
        <v/>
      </c>
      <c r="DC385" s="1"/>
    </row>
    <row r="386" spans="4:107" x14ac:dyDescent="0.25">
      <c r="D386" t="str">
        <f t="shared" si="6"/>
        <v/>
      </c>
      <c r="DC386" s="1"/>
    </row>
    <row r="387" spans="4:107" x14ac:dyDescent="0.25">
      <c r="D387" t="str">
        <f t="shared" ref="D387:D450" si="7">A387&amp;B387&amp;C387</f>
        <v/>
      </c>
      <c r="DC387" s="1"/>
    </row>
    <row r="388" spans="4:107" x14ac:dyDescent="0.25">
      <c r="D388" t="str">
        <f t="shared" si="7"/>
        <v/>
      </c>
      <c r="DC388" s="1"/>
    </row>
    <row r="389" spans="4:107" x14ac:dyDescent="0.25">
      <c r="D389" t="str">
        <f t="shared" si="7"/>
        <v/>
      </c>
      <c r="DC389" s="1"/>
    </row>
    <row r="390" spans="4:107" x14ac:dyDescent="0.25">
      <c r="D390" t="str">
        <f t="shared" si="7"/>
        <v/>
      </c>
      <c r="DC390" s="1"/>
    </row>
    <row r="391" spans="4:107" x14ac:dyDescent="0.25">
      <c r="D391" t="str">
        <f t="shared" si="7"/>
        <v/>
      </c>
      <c r="DC391" s="1"/>
    </row>
    <row r="392" spans="4:107" x14ac:dyDescent="0.25">
      <c r="D392" t="str">
        <f t="shared" si="7"/>
        <v/>
      </c>
      <c r="DC392" s="1"/>
    </row>
    <row r="393" spans="4:107" x14ac:dyDescent="0.25">
      <c r="D393" t="str">
        <f t="shared" si="7"/>
        <v/>
      </c>
      <c r="DC393" s="1"/>
    </row>
    <row r="394" spans="4:107" x14ac:dyDescent="0.25">
      <c r="D394" t="str">
        <f t="shared" si="7"/>
        <v/>
      </c>
      <c r="DC394" s="1"/>
    </row>
    <row r="395" spans="4:107" x14ac:dyDescent="0.25">
      <c r="D395" t="str">
        <f t="shared" si="7"/>
        <v/>
      </c>
      <c r="DC395" s="1"/>
    </row>
    <row r="396" spans="4:107" x14ac:dyDescent="0.25">
      <c r="D396" t="str">
        <f t="shared" si="7"/>
        <v/>
      </c>
      <c r="DC396" s="1"/>
    </row>
    <row r="397" spans="4:107" x14ac:dyDescent="0.25">
      <c r="D397" t="str">
        <f t="shared" si="7"/>
        <v/>
      </c>
      <c r="DC397" s="1"/>
    </row>
    <row r="398" spans="4:107" x14ac:dyDescent="0.25">
      <c r="D398" t="str">
        <f t="shared" si="7"/>
        <v/>
      </c>
      <c r="DC398" s="1"/>
    </row>
    <row r="399" spans="4:107" x14ac:dyDescent="0.25">
      <c r="D399" t="str">
        <f t="shared" si="7"/>
        <v/>
      </c>
      <c r="DC399" s="1"/>
    </row>
    <row r="400" spans="4:107" x14ac:dyDescent="0.25">
      <c r="D400" t="str">
        <f t="shared" si="7"/>
        <v/>
      </c>
      <c r="DC400" s="1"/>
    </row>
    <row r="401" spans="4:107" x14ac:dyDescent="0.25">
      <c r="D401" t="str">
        <f t="shared" si="7"/>
        <v/>
      </c>
      <c r="DC401" s="1"/>
    </row>
    <row r="402" spans="4:107" x14ac:dyDescent="0.25">
      <c r="D402" t="str">
        <f t="shared" si="7"/>
        <v/>
      </c>
      <c r="DC402" s="1"/>
    </row>
    <row r="403" spans="4:107" x14ac:dyDescent="0.25">
      <c r="D403" t="str">
        <f t="shared" si="7"/>
        <v/>
      </c>
      <c r="DC403" s="1"/>
    </row>
    <row r="404" spans="4:107" x14ac:dyDescent="0.25">
      <c r="D404" t="str">
        <f t="shared" si="7"/>
        <v/>
      </c>
      <c r="DC404" s="1"/>
    </row>
    <row r="405" spans="4:107" x14ac:dyDescent="0.25">
      <c r="D405" t="str">
        <f t="shared" si="7"/>
        <v/>
      </c>
      <c r="DC405" s="1"/>
    </row>
    <row r="406" spans="4:107" x14ac:dyDescent="0.25">
      <c r="D406" t="str">
        <f t="shared" si="7"/>
        <v/>
      </c>
      <c r="DC406" s="1"/>
    </row>
    <row r="407" spans="4:107" x14ac:dyDescent="0.25">
      <c r="D407" t="str">
        <f t="shared" si="7"/>
        <v/>
      </c>
      <c r="DC407" s="1"/>
    </row>
    <row r="408" spans="4:107" x14ac:dyDescent="0.25">
      <c r="D408" t="str">
        <f t="shared" si="7"/>
        <v/>
      </c>
      <c r="DC408" s="1"/>
    </row>
    <row r="409" spans="4:107" x14ac:dyDescent="0.25">
      <c r="D409" t="str">
        <f t="shared" si="7"/>
        <v/>
      </c>
      <c r="DC409" s="1"/>
    </row>
    <row r="410" spans="4:107" x14ac:dyDescent="0.25">
      <c r="D410" t="str">
        <f t="shared" si="7"/>
        <v/>
      </c>
      <c r="DC410" s="1"/>
    </row>
    <row r="411" spans="4:107" x14ac:dyDescent="0.25">
      <c r="D411" t="str">
        <f t="shared" si="7"/>
        <v/>
      </c>
      <c r="DC411" s="1"/>
    </row>
    <row r="412" spans="4:107" x14ac:dyDescent="0.25">
      <c r="D412" t="str">
        <f t="shared" si="7"/>
        <v/>
      </c>
      <c r="DC412" s="1"/>
    </row>
    <row r="413" spans="4:107" x14ac:dyDescent="0.25">
      <c r="D413" t="str">
        <f t="shared" si="7"/>
        <v/>
      </c>
      <c r="DC413" s="1"/>
    </row>
    <row r="414" spans="4:107" x14ac:dyDescent="0.25">
      <c r="D414" t="str">
        <f t="shared" si="7"/>
        <v/>
      </c>
      <c r="DC414" s="1"/>
    </row>
    <row r="415" spans="4:107" x14ac:dyDescent="0.25">
      <c r="D415" t="str">
        <f t="shared" si="7"/>
        <v/>
      </c>
      <c r="DC415" s="1"/>
    </row>
    <row r="416" spans="4:107" x14ac:dyDescent="0.25">
      <c r="D416" t="str">
        <f t="shared" si="7"/>
        <v/>
      </c>
      <c r="DC416" s="1"/>
    </row>
    <row r="417" spans="4:107" x14ac:dyDescent="0.25">
      <c r="D417" t="str">
        <f t="shared" si="7"/>
        <v/>
      </c>
      <c r="DC417" s="1"/>
    </row>
    <row r="418" spans="4:107" x14ac:dyDescent="0.25">
      <c r="D418" t="str">
        <f t="shared" si="7"/>
        <v/>
      </c>
      <c r="DC418" s="1"/>
    </row>
    <row r="419" spans="4:107" x14ac:dyDescent="0.25">
      <c r="D419" t="str">
        <f t="shared" si="7"/>
        <v/>
      </c>
      <c r="DC419" s="1"/>
    </row>
    <row r="420" spans="4:107" x14ac:dyDescent="0.25">
      <c r="D420" t="str">
        <f t="shared" si="7"/>
        <v/>
      </c>
      <c r="DC420" s="1"/>
    </row>
    <row r="421" spans="4:107" x14ac:dyDescent="0.25">
      <c r="D421" t="str">
        <f t="shared" si="7"/>
        <v/>
      </c>
      <c r="DC421" s="1"/>
    </row>
    <row r="422" spans="4:107" x14ac:dyDescent="0.25">
      <c r="D422" t="str">
        <f t="shared" si="7"/>
        <v/>
      </c>
      <c r="DC422" s="1"/>
    </row>
    <row r="423" spans="4:107" x14ac:dyDescent="0.25">
      <c r="D423" t="str">
        <f t="shared" si="7"/>
        <v/>
      </c>
      <c r="DC423" s="1"/>
    </row>
    <row r="424" spans="4:107" x14ac:dyDescent="0.25">
      <c r="D424" t="str">
        <f t="shared" si="7"/>
        <v/>
      </c>
      <c r="DC424" s="1"/>
    </row>
    <row r="425" spans="4:107" x14ac:dyDescent="0.25">
      <c r="D425" t="str">
        <f t="shared" si="7"/>
        <v/>
      </c>
      <c r="DC425" s="1"/>
    </row>
    <row r="426" spans="4:107" x14ac:dyDescent="0.25">
      <c r="D426" t="str">
        <f t="shared" si="7"/>
        <v/>
      </c>
      <c r="DC426" s="1"/>
    </row>
    <row r="427" spans="4:107" x14ac:dyDescent="0.25">
      <c r="D427" t="str">
        <f t="shared" si="7"/>
        <v/>
      </c>
      <c r="DC427" s="1"/>
    </row>
    <row r="428" spans="4:107" x14ac:dyDescent="0.25">
      <c r="D428" t="str">
        <f t="shared" si="7"/>
        <v/>
      </c>
      <c r="DC428" s="1"/>
    </row>
    <row r="429" spans="4:107" x14ac:dyDescent="0.25">
      <c r="D429" t="str">
        <f t="shared" si="7"/>
        <v/>
      </c>
      <c r="DC429" s="1"/>
    </row>
    <row r="430" spans="4:107" x14ac:dyDescent="0.25">
      <c r="D430" t="str">
        <f t="shared" si="7"/>
        <v/>
      </c>
      <c r="DC430" s="1"/>
    </row>
    <row r="431" spans="4:107" x14ac:dyDescent="0.25">
      <c r="D431" t="str">
        <f t="shared" si="7"/>
        <v/>
      </c>
      <c r="DC431" s="1"/>
    </row>
    <row r="432" spans="4:107" x14ac:dyDescent="0.25">
      <c r="D432" t="str">
        <f t="shared" si="7"/>
        <v/>
      </c>
      <c r="DC432" s="1"/>
    </row>
    <row r="433" spans="4:107" x14ac:dyDescent="0.25">
      <c r="D433" t="str">
        <f t="shared" si="7"/>
        <v/>
      </c>
      <c r="DC433" s="1"/>
    </row>
    <row r="434" spans="4:107" x14ac:dyDescent="0.25">
      <c r="D434" t="str">
        <f t="shared" si="7"/>
        <v/>
      </c>
      <c r="DC434" s="1"/>
    </row>
    <row r="435" spans="4:107" x14ac:dyDescent="0.25">
      <c r="D435" t="str">
        <f t="shared" si="7"/>
        <v/>
      </c>
      <c r="DC435" s="1"/>
    </row>
    <row r="436" spans="4:107" x14ac:dyDescent="0.25">
      <c r="D436" t="str">
        <f t="shared" si="7"/>
        <v/>
      </c>
      <c r="DC436" s="1"/>
    </row>
    <row r="437" spans="4:107" x14ac:dyDescent="0.25">
      <c r="D437" t="str">
        <f t="shared" si="7"/>
        <v/>
      </c>
      <c r="DC437" s="1"/>
    </row>
    <row r="438" spans="4:107" x14ac:dyDescent="0.25">
      <c r="D438" t="str">
        <f t="shared" si="7"/>
        <v/>
      </c>
      <c r="DC438" s="1"/>
    </row>
    <row r="439" spans="4:107" x14ac:dyDescent="0.25">
      <c r="D439" t="str">
        <f t="shared" si="7"/>
        <v/>
      </c>
      <c r="DC439" s="1"/>
    </row>
    <row r="440" spans="4:107" x14ac:dyDescent="0.25">
      <c r="D440" t="str">
        <f t="shared" si="7"/>
        <v/>
      </c>
      <c r="DC440" s="1"/>
    </row>
    <row r="441" spans="4:107" x14ac:dyDescent="0.25">
      <c r="D441" t="str">
        <f t="shared" si="7"/>
        <v/>
      </c>
      <c r="DC441" s="1"/>
    </row>
    <row r="442" spans="4:107" x14ac:dyDescent="0.25">
      <c r="D442" t="str">
        <f t="shared" si="7"/>
        <v/>
      </c>
      <c r="DC442" s="1"/>
    </row>
    <row r="443" spans="4:107" x14ac:dyDescent="0.25">
      <c r="D443" t="str">
        <f t="shared" si="7"/>
        <v/>
      </c>
      <c r="DC443" s="1"/>
    </row>
    <row r="444" spans="4:107" x14ac:dyDescent="0.25">
      <c r="D444" t="str">
        <f t="shared" si="7"/>
        <v/>
      </c>
      <c r="DC444" s="1"/>
    </row>
    <row r="445" spans="4:107" x14ac:dyDescent="0.25">
      <c r="D445" t="str">
        <f t="shared" si="7"/>
        <v/>
      </c>
      <c r="DC445" s="1"/>
    </row>
    <row r="446" spans="4:107" x14ac:dyDescent="0.25">
      <c r="D446" t="str">
        <f t="shared" si="7"/>
        <v/>
      </c>
      <c r="DC446" s="1"/>
    </row>
    <row r="447" spans="4:107" x14ac:dyDescent="0.25">
      <c r="D447" t="str">
        <f t="shared" si="7"/>
        <v/>
      </c>
      <c r="DC447" s="1"/>
    </row>
    <row r="448" spans="4:107" x14ac:dyDescent="0.25">
      <c r="D448" t="str">
        <f t="shared" si="7"/>
        <v/>
      </c>
      <c r="DC448" s="1"/>
    </row>
    <row r="449" spans="4:107" x14ac:dyDescent="0.25">
      <c r="D449" t="str">
        <f t="shared" si="7"/>
        <v/>
      </c>
      <c r="DC449" s="1"/>
    </row>
    <row r="450" spans="4:107" x14ac:dyDescent="0.25">
      <c r="D450" t="str">
        <f t="shared" si="7"/>
        <v/>
      </c>
      <c r="DC450" s="1"/>
    </row>
    <row r="451" spans="4:107" x14ac:dyDescent="0.25">
      <c r="D451" t="str">
        <f t="shared" ref="D451:D514" si="8">A451&amp;B451&amp;C451</f>
        <v/>
      </c>
      <c r="DC451" s="1"/>
    </row>
    <row r="452" spans="4:107" x14ac:dyDescent="0.25">
      <c r="D452" t="str">
        <f t="shared" si="8"/>
        <v/>
      </c>
      <c r="DC452" s="1"/>
    </row>
    <row r="453" spans="4:107" x14ac:dyDescent="0.25">
      <c r="D453" t="str">
        <f t="shared" si="8"/>
        <v/>
      </c>
      <c r="DC453" s="1"/>
    </row>
    <row r="454" spans="4:107" x14ac:dyDescent="0.25">
      <c r="D454" t="str">
        <f t="shared" si="8"/>
        <v/>
      </c>
      <c r="DC454" s="1"/>
    </row>
    <row r="455" spans="4:107" x14ac:dyDescent="0.25">
      <c r="D455" t="str">
        <f t="shared" si="8"/>
        <v/>
      </c>
      <c r="DC455" s="1"/>
    </row>
    <row r="456" spans="4:107" x14ac:dyDescent="0.25">
      <c r="D456" t="str">
        <f t="shared" si="8"/>
        <v/>
      </c>
      <c r="DC456" s="1"/>
    </row>
    <row r="457" spans="4:107" x14ac:dyDescent="0.25">
      <c r="D457" t="str">
        <f t="shared" si="8"/>
        <v/>
      </c>
      <c r="DC457" s="1"/>
    </row>
    <row r="458" spans="4:107" x14ac:dyDescent="0.25">
      <c r="D458" t="str">
        <f t="shared" si="8"/>
        <v/>
      </c>
      <c r="DC458" s="1"/>
    </row>
    <row r="459" spans="4:107" x14ac:dyDescent="0.25">
      <c r="D459" t="str">
        <f t="shared" si="8"/>
        <v/>
      </c>
      <c r="DC459" s="1"/>
    </row>
    <row r="460" spans="4:107" x14ac:dyDescent="0.25">
      <c r="D460" t="str">
        <f t="shared" si="8"/>
        <v/>
      </c>
      <c r="DC460" s="1"/>
    </row>
    <row r="461" spans="4:107" x14ac:dyDescent="0.25">
      <c r="D461" t="str">
        <f t="shared" si="8"/>
        <v/>
      </c>
      <c r="DC461" s="1"/>
    </row>
    <row r="462" spans="4:107" x14ac:dyDescent="0.25">
      <c r="D462" t="str">
        <f t="shared" si="8"/>
        <v/>
      </c>
      <c r="DC462" s="1"/>
    </row>
    <row r="463" spans="4:107" x14ac:dyDescent="0.25">
      <c r="D463" t="str">
        <f t="shared" si="8"/>
        <v/>
      </c>
      <c r="DC463" s="1"/>
    </row>
    <row r="464" spans="4:107" x14ac:dyDescent="0.25">
      <c r="D464" t="str">
        <f t="shared" si="8"/>
        <v/>
      </c>
      <c r="DC464" s="1"/>
    </row>
    <row r="465" spans="4:107" x14ac:dyDescent="0.25">
      <c r="D465" t="str">
        <f t="shared" si="8"/>
        <v/>
      </c>
      <c r="DC465" s="1"/>
    </row>
    <row r="466" spans="4:107" x14ac:dyDescent="0.25">
      <c r="D466" t="str">
        <f t="shared" si="8"/>
        <v/>
      </c>
      <c r="DC466" s="1"/>
    </row>
    <row r="467" spans="4:107" x14ac:dyDescent="0.25">
      <c r="D467" t="str">
        <f t="shared" si="8"/>
        <v/>
      </c>
      <c r="DC467" s="1"/>
    </row>
    <row r="468" spans="4:107" x14ac:dyDescent="0.25">
      <c r="D468" t="str">
        <f t="shared" si="8"/>
        <v/>
      </c>
      <c r="DC468" s="1"/>
    </row>
    <row r="469" spans="4:107" x14ac:dyDescent="0.25">
      <c r="D469" t="str">
        <f t="shared" si="8"/>
        <v/>
      </c>
      <c r="DC469" s="1"/>
    </row>
    <row r="470" spans="4:107" x14ac:dyDescent="0.25">
      <c r="D470" t="str">
        <f t="shared" si="8"/>
        <v/>
      </c>
      <c r="DC470" s="1"/>
    </row>
    <row r="471" spans="4:107" x14ac:dyDescent="0.25">
      <c r="D471" t="str">
        <f t="shared" si="8"/>
        <v/>
      </c>
      <c r="DC471" s="1"/>
    </row>
    <row r="472" spans="4:107" x14ac:dyDescent="0.25">
      <c r="D472" t="str">
        <f t="shared" si="8"/>
        <v/>
      </c>
      <c r="DC472" s="1"/>
    </row>
    <row r="473" spans="4:107" x14ac:dyDescent="0.25">
      <c r="D473" t="str">
        <f t="shared" si="8"/>
        <v/>
      </c>
      <c r="DC473" s="1"/>
    </row>
    <row r="474" spans="4:107" x14ac:dyDescent="0.25">
      <c r="D474" t="str">
        <f t="shared" si="8"/>
        <v/>
      </c>
      <c r="DC474" s="1"/>
    </row>
    <row r="475" spans="4:107" x14ac:dyDescent="0.25">
      <c r="D475" t="str">
        <f t="shared" si="8"/>
        <v/>
      </c>
      <c r="DC475" s="1"/>
    </row>
    <row r="476" spans="4:107" x14ac:dyDescent="0.25">
      <c r="D476" t="str">
        <f t="shared" si="8"/>
        <v/>
      </c>
      <c r="DC476" s="1"/>
    </row>
    <row r="477" spans="4:107" x14ac:dyDescent="0.25">
      <c r="D477" t="str">
        <f t="shared" si="8"/>
        <v/>
      </c>
      <c r="DC477" s="1"/>
    </row>
    <row r="478" spans="4:107" x14ac:dyDescent="0.25">
      <c r="D478" t="str">
        <f t="shared" si="8"/>
        <v/>
      </c>
      <c r="DC478" s="1"/>
    </row>
    <row r="479" spans="4:107" x14ac:dyDescent="0.25">
      <c r="D479" t="str">
        <f t="shared" si="8"/>
        <v/>
      </c>
      <c r="DC479" s="1"/>
    </row>
    <row r="480" spans="4:107" x14ac:dyDescent="0.25">
      <c r="D480" t="str">
        <f t="shared" si="8"/>
        <v/>
      </c>
      <c r="DC480" s="1"/>
    </row>
    <row r="481" spans="4:107" x14ac:dyDescent="0.25">
      <c r="D481" t="str">
        <f t="shared" si="8"/>
        <v/>
      </c>
      <c r="DC481" s="1"/>
    </row>
    <row r="482" spans="4:107" x14ac:dyDescent="0.25">
      <c r="D482" t="str">
        <f t="shared" si="8"/>
        <v/>
      </c>
      <c r="DC482" s="1"/>
    </row>
    <row r="483" spans="4:107" x14ac:dyDescent="0.25">
      <c r="D483" t="str">
        <f t="shared" si="8"/>
        <v/>
      </c>
      <c r="DC483" s="1"/>
    </row>
    <row r="484" spans="4:107" x14ac:dyDescent="0.25">
      <c r="D484" t="str">
        <f t="shared" si="8"/>
        <v/>
      </c>
      <c r="DC484" s="1"/>
    </row>
    <row r="485" spans="4:107" x14ac:dyDescent="0.25">
      <c r="D485" t="str">
        <f t="shared" si="8"/>
        <v/>
      </c>
      <c r="DC485" s="1"/>
    </row>
    <row r="486" spans="4:107" x14ac:dyDescent="0.25">
      <c r="D486" t="str">
        <f t="shared" si="8"/>
        <v/>
      </c>
      <c r="DC486" s="1"/>
    </row>
    <row r="487" spans="4:107" x14ac:dyDescent="0.25">
      <c r="D487" t="str">
        <f t="shared" si="8"/>
        <v/>
      </c>
      <c r="DC487" s="1"/>
    </row>
    <row r="488" spans="4:107" x14ac:dyDescent="0.25">
      <c r="D488" t="str">
        <f t="shared" si="8"/>
        <v/>
      </c>
      <c r="DC488" s="1"/>
    </row>
    <row r="489" spans="4:107" x14ac:dyDescent="0.25">
      <c r="D489" t="str">
        <f t="shared" si="8"/>
        <v/>
      </c>
      <c r="DC489" s="1"/>
    </row>
    <row r="490" spans="4:107" x14ac:dyDescent="0.25">
      <c r="D490" t="str">
        <f t="shared" si="8"/>
        <v/>
      </c>
      <c r="DC490" s="1"/>
    </row>
    <row r="491" spans="4:107" x14ac:dyDescent="0.25">
      <c r="D491" t="str">
        <f t="shared" si="8"/>
        <v/>
      </c>
      <c r="DC491" s="1"/>
    </row>
    <row r="492" spans="4:107" x14ac:dyDescent="0.25">
      <c r="D492" t="str">
        <f t="shared" si="8"/>
        <v/>
      </c>
      <c r="DC492" s="1"/>
    </row>
    <row r="493" spans="4:107" x14ac:dyDescent="0.25">
      <c r="D493" t="str">
        <f t="shared" si="8"/>
        <v/>
      </c>
      <c r="DC493" s="1"/>
    </row>
    <row r="494" spans="4:107" x14ac:dyDescent="0.25">
      <c r="D494" t="str">
        <f t="shared" si="8"/>
        <v/>
      </c>
      <c r="DC494" s="1"/>
    </row>
    <row r="495" spans="4:107" x14ac:dyDescent="0.25">
      <c r="D495" t="str">
        <f t="shared" si="8"/>
        <v/>
      </c>
      <c r="DC495" s="1"/>
    </row>
    <row r="496" spans="4:107" x14ac:dyDescent="0.25">
      <c r="D496" t="str">
        <f t="shared" si="8"/>
        <v/>
      </c>
      <c r="DC496" s="1"/>
    </row>
    <row r="497" spans="4:107" x14ac:dyDescent="0.25">
      <c r="D497" t="str">
        <f t="shared" si="8"/>
        <v/>
      </c>
      <c r="DC497" s="1"/>
    </row>
    <row r="498" spans="4:107" x14ac:dyDescent="0.25">
      <c r="D498" t="str">
        <f t="shared" si="8"/>
        <v/>
      </c>
      <c r="DC498" s="1"/>
    </row>
    <row r="499" spans="4:107" x14ac:dyDescent="0.25">
      <c r="D499" t="str">
        <f t="shared" si="8"/>
        <v/>
      </c>
      <c r="DC499" s="1"/>
    </row>
    <row r="500" spans="4:107" x14ac:dyDescent="0.25">
      <c r="D500" t="str">
        <f t="shared" si="8"/>
        <v/>
      </c>
      <c r="DC500" s="1"/>
    </row>
    <row r="501" spans="4:107" x14ac:dyDescent="0.25">
      <c r="D501" t="str">
        <f t="shared" si="8"/>
        <v/>
      </c>
      <c r="DC501" s="1"/>
    </row>
    <row r="502" spans="4:107" x14ac:dyDescent="0.25">
      <c r="D502" t="str">
        <f t="shared" si="8"/>
        <v/>
      </c>
      <c r="DC502" s="1"/>
    </row>
    <row r="503" spans="4:107" x14ac:dyDescent="0.25">
      <c r="D503" t="str">
        <f t="shared" si="8"/>
        <v/>
      </c>
      <c r="DC503" s="1"/>
    </row>
    <row r="504" spans="4:107" x14ac:dyDescent="0.25">
      <c r="D504" t="str">
        <f t="shared" si="8"/>
        <v/>
      </c>
      <c r="DC504" s="1"/>
    </row>
    <row r="505" spans="4:107" x14ac:dyDescent="0.25">
      <c r="D505" t="str">
        <f t="shared" si="8"/>
        <v/>
      </c>
      <c r="DC505" s="1"/>
    </row>
    <row r="506" spans="4:107" x14ac:dyDescent="0.25">
      <c r="D506" t="str">
        <f t="shared" si="8"/>
        <v/>
      </c>
      <c r="DC506" s="1"/>
    </row>
    <row r="507" spans="4:107" x14ac:dyDescent="0.25">
      <c r="D507" t="str">
        <f t="shared" si="8"/>
        <v/>
      </c>
      <c r="DC507" s="1"/>
    </row>
    <row r="508" spans="4:107" x14ac:dyDescent="0.25">
      <c r="D508" t="str">
        <f t="shared" si="8"/>
        <v/>
      </c>
      <c r="DC508" s="1"/>
    </row>
    <row r="509" spans="4:107" x14ac:dyDescent="0.25">
      <c r="D509" t="str">
        <f t="shared" si="8"/>
        <v/>
      </c>
      <c r="DC509" s="1"/>
    </row>
    <row r="510" spans="4:107" x14ac:dyDescent="0.25">
      <c r="D510" t="str">
        <f t="shared" si="8"/>
        <v/>
      </c>
      <c r="DC510" s="1"/>
    </row>
    <row r="511" spans="4:107" x14ac:dyDescent="0.25">
      <c r="D511" t="str">
        <f t="shared" si="8"/>
        <v/>
      </c>
      <c r="DC511" s="1"/>
    </row>
    <row r="512" spans="4:107" x14ac:dyDescent="0.25">
      <c r="D512" t="str">
        <f t="shared" si="8"/>
        <v/>
      </c>
      <c r="DC512" s="1"/>
    </row>
    <row r="513" spans="4:107" x14ac:dyDescent="0.25">
      <c r="D513" t="str">
        <f t="shared" si="8"/>
        <v/>
      </c>
      <c r="DC513" s="1"/>
    </row>
    <row r="514" spans="4:107" x14ac:dyDescent="0.25">
      <c r="D514" t="str">
        <f t="shared" si="8"/>
        <v/>
      </c>
      <c r="DC514" s="1"/>
    </row>
    <row r="515" spans="4:107" x14ac:dyDescent="0.25">
      <c r="D515" t="str">
        <f t="shared" ref="D515:D578" si="9">A515&amp;B515&amp;C515</f>
        <v/>
      </c>
      <c r="DC515" s="1"/>
    </row>
    <row r="516" spans="4:107" x14ac:dyDescent="0.25">
      <c r="D516" t="str">
        <f t="shared" si="9"/>
        <v/>
      </c>
      <c r="DC516" s="1"/>
    </row>
    <row r="517" spans="4:107" x14ac:dyDescent="0.25">
      <c r="D517" t="str">
        <f t="shared" si="9"/>
        <v/>
      </c>
      <c r="DC517" s="1"/>
    </row>
    <row r="518" spans="4:107" x14ac:dyDescent="0.25">
      <c r="D518" t="str">
        <f t="shared" si="9"/>
        <v/>
      </c>
      <c r="DC518" s="1"/>
    </row>
    <row r="519" spans="4:107" x14ac:dyDescent="0.25">
      <c r="D519" t="str">
        <f t="shared" si="9"/>
        <v/>
      </c>
      <c r="DC519" s="1"/>
    </row>
    <row r="520" spans="4:107" x14ac:dyDescent="0.25">
      <c r="D520" t="str">
        <f t="shared" si="9"/>
        <v/>
      </c>
      <c r="DC520" s="1"/>
    </row>
    <row r="521" spans="4:107" x14ac:dyDescent="0.25">
      <c r="D521" t="str">
        <f t="shared" si="9"/>
        <v/>
      </c>
      <c r="DC521" s="1"/>
    </row>
    <row r="522" spans="4:107" x14ac:dyDescent="0.25">
      <c r="D522" t="str">
        <f t="shared" si="9"/>
        <v/>
      </c>
      <c r="DC522" s="1"/>
    </row>
    <row r="523" spans="4:107" x14ac:dyDescent="0.25">
      <c r="D523" t="str">
        <f t="shared" si="9"/>
        <v/>
      </c>
      <c r="DC523" s="1"/>
    </row>
    <row r="524" spans="4:107" x14ac:dyDescent="0.25">
      <c r="D524" t="str">
        <f t="shared" si="9"/>
        <v/>
      </c>
      <c r="DC524" s="1"/>
    </row>
    <row r="525" spans="4:107" x14ac:dyDescent="0.25">
      <c r="D525" t="str">
        <f t="shared" si="9"/>
        <v/>
      </c>
      <c r="DC525" s="1"/>
    </row>
    <row r="526" spans="4:107" x14ac:dyDescent="0.25">
      <c r="D526" t="str">
        <f t="shared" si="9"/>
        <v/>
      </c>
      <c r="DC526" s="1"/>
    </row>
    <row r="527" spans="4:107" x14ac:dyDescent="0.25">
      <c r="D527" t="str">
        <f t="shared" si="9"/>
        <v/>
      </c>
      <c r="DC527" s="1"/>
    </row>
    <row r="528" spans="4:107" x14ac:dyDescent="0.25">
      <c r="D528" t="str">
        <f t="shared" si="9"/>
        <v/>
      </c>
      <c r="DC528" s="1"/>
    </row>
    <row r="529" spans="4:107" x14ac:dyDescent="0.25">
      <c r="D529" t="str">
        <f t="shared" si="9"/>
        <v/>
      </c>
      <c r="DC529" s="1"/>
    </row>
    <row r="530" spans="4:107" x14ac:dyDescent="0.25">
      <c r="D530" t="str">
        <f t="shared" si="9"/>
        <v/>
      </c>
      <c r="DC530" s="1"/>
    </row>
    <row r="531" spans="4:107" x14ac:dyDescent="0.25">
      <c r="D531" t="str">
        <f t="shared" si="9"/>
        <v/>
      </c>
      <c r="DC531" s="1"/>
    </row>
    <row r="532" spans="4:107" x14ac:dyDescent="0.25">
      <c r="D532" t="str">
        <f t="shared" si="9"/>
        <v/>
      </c>
      <c r="DC532" s="1"/>
    </row>
    <row r="533" spans="4:107" x14ac:dyDescent="0.25">
      <c r="D533" t="str">
        <f t="shared" si="9"/>
        <v/>
      </c>
      <c r="DC533" s="1"/>
    </row>
    <row r="534" spans="4:107" x14ac:dyDescent="0.25">
      <c r="D534" t="str">
        <f t="shared" si="9"/>
        <v/>
      </c>
      <c r="DC534" s="1"/>
    </row>
    <row r="535" spans="4:107" x14ac:dyDescent="0.25">
      <c r="D535" t="str">
        <f t="shared" si="9"/>
        <v/>
      </c>
      <c r="DC535" s="1"/>
    </row>
    <row r="536" spans="4:107" x14ac:dyDescent="0.25">
      <c r="D536" t="str">
        <f t="shared" si="9"/>
        <v/>
      </c>
      <c r="DC536" s="1"/>
    </row>
    <row r="537" spans="4:107" x14ac:dyDescent="0.25">
      <c r="D537" t="str">
        <f t="shared" si="9"/>
        <v/>
      </c>
      <c r="DC537" s="1"/>
    </row>
    <row r="538" spans="4:107" x14ac:dyDescent="0.25">
      <c r="D538" t="str">
        <f t="shared" si="9"/>
        <v/>
      </c>
      <c r="DC538" s="1"/>
    </row>
    <row r="539" spans="4:107" x14ac:dyDescent="0.25">
      <c r="D539" t="str">
        <f t="shared" si="9"/>
        <v/>
      </c>
      <c r="DC539" s="1"/>
    </row>
    <row r="540" spans="4:107" x14ac:dyDescent="0.25">
      <c r="D540" t="str">
        <f t="shared" si="9"/>
        <v/>
      </c>
      <c r="DC540" s="1"/>
    </row>
    <row r="541" spans="4:107" x14ac:dyDescent="0.25">
      <c r="D541" t="str">
        <f t="shared" si="9"/>
        <v/>
      </c>
      <c r="DC541" s="1"/>
    </row>
    <row r="542" spans="4:107" x14ac:dyDescent="0.25">
      <c r="D542" t="str">
        <f t="shared" si="9"/>
        <v/>
      </c>
      <c r="DC542" s="1"/>
    </row>
    <row r="543" spans="4:107" x14ac:dyDescent="0.25">
      <c r="D543" t="str">
        <f t="shared" si="9"/>
        <v/>
      </c>
      <c r="DC543" s="1"/>
    </row>
    <row r="544" spans="4:107" x14ac:dyDescent="0.25">
      <c r="D544" t="str">
        <f t="shared" si="9"/>
        <v/>
      </c>
      <c r="DC544" s="1"/>
    </row>
    <row r="545" spans="4:107" x14ac:dyDescent="0.25">
      <c r="D545" t="str">
        <f t="shared" si="9"/>
        <v/>
      </c>
      <c r="DC545" s="1"/>
    </row>
    <row r="546" spans="4:107" x14ac:dyDescent="0.25">
      <c r="D546" t="str">
        <f t="shared" si="9"/>
        <v/>
      </c>
      <c r="DC546" s="1"/>
    </row>
    <row r="547" spans="4:107" x14ac:dyDescent="0.25">
      <c r="D547" t="str">
        <f t="shared" si="9"/>
        <v/>
      </c>
      <c r="DC547" s="1"/>
    </row>
    <row r="548" spans="4:107" x14ac:dyDescent="0.25">
      <c r="D548" t="str">
        <f t="shared" si="9"/>
        <v/>
      </c>
      <c r="DC548" s="1"/>
    </row>
    <row r="549" spans="4:107" x14ac:dyDescent="0.25">
      <c r="D549" t="str">
        <f t="shared" si="9"/>
        <v/>
      </c>
      <c r="DC549" s="1"/>
    </row>
    <row r="550" spans="4:107" x14ac:dyDescent="0.25">
      <c r="D550" t="str">
        <f t="shared" si="9"/>
        <v/>
      </c>
      <c r="DC550" s="1"/>
    </row>
    <row r="551" spans="4:107" x14ac:dyDescent="0.25">
      <c r="D551" t="str">
        <f t="shared" si="9"/>
        <v/>
      </c>
      <c r="DC551" s="1"/>
    </row>
    <row r="552" spans="4:107" x14ac:dyDescent="0.25">
      <c r="D552" t="str">
        <f t="shared" si="9"/>
        <v/>
      </c>
      <c r="DC552" s="1"/>
    </row>
    <row r="553" spans="4:107" x14ac:dyDescent="0.25">
      <c r="D553" t="str">
        <f t="shared" si="9"/>
        <v/>
      </c>
      <c r="DC553" s="1"/>
    </row>
    <row r="554" spans="4:107" x14ac:dyDescent="0.25">
      <c r="D554" t="str">
        <f t="shared" si="9"/>
        <v/>
      </c>
      <c r="DC554" s="1"/>
    </row>
    <row r="555" spans="4:107" x14ac:dyDescent="0.25">
      <c r="D555" t="str">
        <f t="shared" si="9"/>
        <v/>
      </c>
      <c r="DC555" s="1"/>
    </row>
    <row r="556" spans="4:107" x14ac:dyDescent="0.25">
      <c r="D556" t="str">
        <f t="shared" si="9"/>
        <v/>
      </c>
      <c r="DC556" s="1"/>
    </row>
    <row r="557" spans="4:107" x14ac:dyDescent="0.25">
      <c r="D557" t="str">
        <f t="shared" si="9"/>
        <v/>
      </c>
      <c r="DC557" s="1"/>
    </row>
    <row r="558" spans="4:107" x14ac:dyDescent="0.25">
      <c r="D558" t="str">
        <f t="shared" si="9"/>
        <v/>
      </c>
      <c r="DC558" s="1"/>
    </row>
    <row r="559" spans="4:107" x14ac:dyDescent="0.25">
      <c r="D559" t="str">
        <f t="shared" si="9"/>
        <v/>
      </c>
      <c r="DC559" s="1"/>
    </row>
    <row r="560" spans="4:107" x14ac:dyDescent="0.25">
      <c r="D560" t="str">
        <f t="shared" si="9"/>
        <v/>
      </c>
      <c r="DC560" s="1"/>
    </row>
    <row r="561" spans="4:107" x14ac:dyDescent="0.25">
      <c r="D561" t="str">
        <f t="shared" si="9"/>
        <v/>
      </c>
      <c r="DC561" s="1"/>
    </row>
    <row r="562" spans="4:107" x14ac:dyDescent="0.25">
      <c r="D562" t="str">
        <f t="shared" si="9"/>
        <v/>
      </c>
      <c r="DC562" s="1"/>
    </row>
    <row r="563" spans="4:107" x14ac:dyDescent="0.25">
      <c r="D563" t="str">
        <f t="shared" si="9"/>
        <v/>
      </c>
      <c r="DC563" s="1"/>
    </row>
    <row r="564" spans="4:107" x14ac:dyDescent="0.25">
      <c r="D564" t="str">
        <f t="shared" si="9"/>
        <v/>
      </c>
      <c r="DC564" s="1"/>
    </row>
    <row r="565" spans="4:107" x14ac:dyDescent="0.25">
      <c r="D565" t="str">
        <f t="shared" si="9"/>
        <v/>
      </c>
      <c r="DC565" s="1"/>
    </row>
    <row r="566" spans="4:107" x14ac:dyDescent="0.25">
      <c r="D566" t="str">
        <f t="shared" si="9"/>
        <v/>
      </c>
      <c r="DC566" s="1"/>
    </row>
    <row r="567" spans="4:107" x14ac:dyDescent="0.25">
      <c r="D567" t="str">
        <f t="shared" si="9"/>
        <v/>
      </c>
      <c r="DC567" s="1"/>
    </row>
    <row r="568" spans="4:107" x14ac:dyDescent="0.25">
      <c r="D568" t="str">
        <f t="shared" si="9"/>
        <v/>
      </c>
      <c r="DC568" s="1"/>
    </row>
    <row r="569" spans="4:107" x14ac:dyDescent="0.25">
      <c r="D569" t="str">
        <f t="shared" si="9"/>
        <v/>
      </c>
      <c r="DC569" s="1"/>
    </row>
    <row r="570" spans="4:107" x14ac:dyDescent="0.25">
      <c r="D570" t="str">
        <f t="shared" si="9"/>
        <v/>
      </c>
      <c r="DC570" s="1"/>
    </row>
    <row r="571" spans="4:107" x14ac:dyDescent="0.25">
      <c r="D571" t="str">
        <f t="shared" si="9"/>
        <v/>
      </c>
      <c r="DC571" s="1"/>
    </row>
    <row r="572" spans="4:107" x14ac:dyDescent="0.25">
      <c r="D572" t="str">
        <f t="shared" si="9"/>
        <v/>
      </c>
      <c r="DC572" s="1"/>
    </row>
    <row r="573" spans="4:107" x14ac:dyDescent="0.25">
      <c r="D573" t="str">
        <f t="shared" si="9"/>
        <v/>
      </c>
      <c r="DC573" s="1"/>
    </row>
    <row r="574" spans="4:107" x14ac:dyDescent="0.25">
      <c r="D574" t="str">
        <f t="shared" si="9"/>
        <v/>
      </c>
      <c r="DC574" s="1"/>
    </row>
    <row r="575" spans="4:107" x14ac:dyDescent="0.25">
      <c r="D575" t="str">
        <f t="shared" si="9"/>
        <v/>
      </c>
      <c r="DC575" s="1"/>
    </row>
    <row r="576" spans="4:107" x14ac:dyDescent="0.25">
      <c r="D576" t="str">
        <f t="shared" si="9"/>
        <v/>
      </c>
      <c r="DC576" s="1"/>
    </row>
    <row r="577" spans="4:107" x14ac:dyDescent="0.25">
      <c r="D577" t="str">
        <f t="shared" si="9"/>
        <v/>
      </c>
      <c r="DC577" s="1"/>
    </row>
    <row r="578" spans="4:107" x14ac:dyDescent="0.25">
      <c r="D578" t="str">
        <f t="shared" si="9"/>
        <v/>
      </c>
      <c r="DC578" s="1"/>
    </row>
    <row r="579" spans="4:107" x14ac:dyDescent="0.25">
      <c r="D579" t="str">
        <f t="shared" ref="D579:D642" si="10">A579&amp;B579&amp;C579</f>
        <v/>
      </c>
      <c r="DC579" s="1"/>
    </row>
    <row r="580" spans="4:107" x14ac:dyDescent="0.25">
      <c r="D580" t="str">
        <f t="shared" si="10"/>
        <v/>
      </c>
      <c r="DC580" s="1"/>
    </row>
    <row r="581" spans="4:107" x14ac:dyDescent="0.25">
      <c r="D581" t="str">
        <f t="shared" si="10"/>
        <v/>
      </c>
      <c r="DC581" s="1"/>
    </row>
    <row r="582" spans="4:107" x14ac:dyDescent="0.25">
      <c r="D582" t="str">
        <f t="shared" si="10"/>
        <v/>
      </c>
      <c r="DC582" s="1"/>
    </row>
    <row r="583" spans="4:107" x14ac:dyDescent="0.25">
      <c r="D583" t="str">
        <f t="shared" si="10"/>
        <v/>
      </c>
      <c r="DC583" s="1"/>
    </row>
    <row r="584" spans="4:107" x14ac:dyDescent="0.25">
      <c r="D584" t="str">
        <f t="shared" si="10"/>
        <v/>
      </c>
      <c r="DC584" s="1"/>
    </row>
    <row r="585" spans="4:107" x14ac:dyDescent="0.25">
      <c r="D585" t="str">
        <f t="shared" si="10"/>
        <v/>
      </c>
      <c r="DC585" s="1"/>
    </row>
    <row r="586" spans="4:107" x14ac:dyDescent="0.25">
      <c r="D586" t="str">
        <f t="shared" si="10"/>
        <v/>
      </c>
      <c r="DC586" s="1"/>
    </row>
    <row r="587" spans="4:107" x14ac:dyDescent="0.25">
      <c r="D587" t="str">
        <f t="shared" si="10"/>
        <v/>
      </c>
      <c r="DC587" s="1"/>
    </row>
    <row r="588" spans="4:107" x14ac:dyDescent="0.25">
      <c r="D588" t="str">
        <f t="shared" si="10"/>
        <v/>
      </c>
      <c r="DC588" s="1"/>
    </row>
    <row r="589" spans="4:107" x14ac:dyDescent="0.25">
      <c r="D589" t="str">
        <f t="shared" si="10"/>
        <v/>
      </c>
      <c r="DC589" s="1"/>
    </row>
    <row r="590" spans="4:107" x14ac:dyDescent="0.25">
      <c r="D590" t="str">
        <f t="shared" si="10"/>
        <v/>
      </c>
      <c r="DC590" s="1"/>
    </row>
    <row r="591" spans="4:107" x14ac:dyDescent="0.25">
      <c r="D591" t="str">
        <f t="shared" si="10"/>
        <v/>
      </c>
      <c r="DC591" s="1"/>
    </row>
    <row r="592" spans="4:107" x14ac:dyDescent="0.25">
      <c r="D592" t="str">
        <f t="shared" si="10"/>
        <v/>
      </c>
      <c r="DC592" s="1"/>
    </row>
    <row r="593" spans="4:107" x14ac:dyDescent="0.25">
      <c r="D593" t="str">
        <f t="shared" si="10"/>
        <v/>
      </c>
      <c r="DC593" s="1"/>
    </row>
    <row r="594" spans="4:107" x14ac:dyDescent="0.25">
      <c r="D594" t="str">
        <f t="shared" si="10"/>
        <v/>
      </c>
      <c r="DC594" s="1"/>
    </row>
    <row r="595" spans="4:107" x14ac:dyDescent="0.25">
      <c r="D595" t="str">
        <f t="shared" si="10"/>
        <v/>
      </c>
      <c r="DC595" s="1"/>
    </row>
    <row r="596" spans="4:107" x14ac:dyDescent="0.25">
      <c r="D596" t="str">
        <f t="shared" si="10"/>
        <v/>
      </c>
      <c r="DC596" s="1"/>
    </row>
    <row r="597" spans="4:107" x14ac:dyDescent="0.25">
      <c r="D597" t="str">
        <f t="shared" si="10"/>
        <v/>
      </c>
      <c r="DC597" s="1"/>
    </row>
    <row r="598" spans="4:107" x14ac:dyDescent="0.25">
      <c r="D598" t="str">
        <f t="shared" si="10"/>
        <v/>
      </c>
      <c r="DC598" s="1"/>
    </row>
    <row r="599" spans="4:107" x14ac:dyDescent="0.25">
      <c r="D599" t="str">
        <f t="shared" si="10"/>
        <v/>
      </c>
      <c r="DC599" s="1"/>
    </row>
    <row r="600" spans="4:107" x14ac:dyDescent="0.25">
      <c r="D600" t="str">
        <f t="shared" si="10"/>
        <v/>
      </c>
      <c r="DC600" s="1"/>
    </row>
    <row r="601" spans="4:107" x14ac:dyDescent="0.25">
      <c r="D601" t="str">
        <f t="shared" si="10"/>
        <v/>
      </c>
      <c r="DC601" s="1"/>
    </row>
    <row r="602" spans="4:107" x14ac:dyDescent="0.25">
      <c r="D602" t="str">
        <f t="shared" si="10"/>
        <v/>
      </c>
      <c r="DC602" s="1"/>
    </row>
    <row r="603" spans="4:107" x14ac:dyDescent="0.25">
      <c r="D603" t="str">
        <f t="shared" si="10"/>
        <v/>
      </c>
      <c r="DC603" s="1"/>
    </row>
    <row r="604" spans="4:107" x14ac:dyDescent="0.25">
      <c r="D604" t="str">
        <f t="shared" si="10"/>
        <v/>
      </c>
      <c r="DC604" s="1"/>
    </row>
    <row r="605" spans="4:107" x14ac:dyDescent="0.25">
      <c r="D605" t="str">
        <f t="shared" si="10"/>
        <v/>
      </c>
      <c r="DC605" s="1"/>
    </row>
    <row r="606" spans="4:107" x14ac:dyDescent="0.25">
      <c r="D606" t="str">
        <f t="shared" si="10"/>
        <v/>
      </c>
      <c r="DC606" s="1"/>
    </row>
    <row r="607" spans="4:107" x14ac:dyDescent="0.25">
      <c r="D607" t="str">
        <f t="shared" si="10"/>
        <v/>
      </c>
      <c r="DC607" s="1"/>
    </row>
    <row r="608" spans="4:107" x14ac:dyDescent="0.25">
      <c r="D608" t="str">
        <f t="shared" si="10"/>
        <v/>
      </c>
      <c r="DC608" s="1"/>
    </row>
    <row r="609" spans="4:107" x14ac:dyDescent="0.25">
      <c r="D609" t="str">
        <f t="shared" si="10"/>
        <v/>
      </c>
      <c r="DC609" s="1"/>
    </row>
    <row r="610" spans="4:107" x14ac:dyDescent="0.25">
      <c r="D610" t="str">
        <f t="shared" si="10"/>
        <v/>
      </c>
      <c r="DC610" s="1"/>
    </row>
    <row r="611" spans="4:107" x14ac:dyDescent="0.25">
      <c r="D611" t="str">
        <f t="shared" si="10"/>
        <v/>
      </c>
      <c r="DC611" s="1"/>
    </row>
    <row r="612" spans="4:107" x14ac:dyDescent="0.25">
      <c r="D612" t="str">
        <f t="shared" si="10"/>
        <v/>
      </c>
      <c r="DC612" s="1"/>
    </row>
    <row r="613" spans="4:107" x14ac:dyDescent="0.25">
      <c r="D613" t="str">
        <f t="shared" si="10"/>
        <v/>
      </c>
      <c r="DC613" s="1"/>
    </row>
    <row r="614" spans="4:107" x14ac:dyDescent="0.25">
      <c r="D614" t="str">
        <f t="shared" si="10"/>
        <v/>
      </c>
      <c r="DC614" s="1"/>
    </row>
    <row r="615" spans="4:107" x14ac:dyDescent="0.25">
      <c r="D615" t="str">
        <f t="shared" si="10"/>
        <v/>
      </c>
      <c r="DC615" s="1"/>
    </row>
    <row r="616" spans="4:107" x14ac:dyDescent="0.25">
      <c r="D616" t="str">
        <f t="shared" si="10"/>
        <v/>
      </c>
      <c r="DC616" s="1"/>
    </row>
    <row r="617" spans="4:107" x14ac:dyDescent="0.25">
      <c r="D617" t="str">
        <f t="shared" si="10"/>
        <v/>
      </c>
      <c r="DC617" s="1"/>
    </row>
    <row r="618" spans="4:107" x14ac:dyDescent="0.25">
      <c r="D618" t="str">
        <f t="shared" si="10"/>
        <v/>
      </c>
      <c r="DC618" s="1"/>
    </row>
    <row r="619" spans="4:107" x14ac:dyDescent="0.25">
      <c r="D619" t="str">
        <f t="shared" si="10"/>
        <v/>
      </c>
      <c r="DC619" s="1"/>
    </row>
    <row r="620" spans="4:107" x14ac:dyDescent="0.25">
      <c r="D620" t="str">
        <f t="shared" si="10"/>
        <v/>
      </c>
      <c r="DC620" s="1"/>
    </row>
    <row r="621" spans="4:107" x14ac:dyDescent="0.25">
      <c r="D621" t="str">
        <f t="shared" si="10"/>
        <v/>
      </c>
      <c r="DC621" s="1"/>
    </row>
    <row r="622" spans="4:107" x14ac:dyDescent="0.25">
      <c r="D622" t="str">
        <f t="shared" si="10"/>
        <v/>
      </c>
      <c r="DC622" s="1"/>
    </row>
    <row r="623" spans="4:107" x14ac:dyDescent="0.25">
      <c r="D623" t="str">
        <f t="shared" si="10"/>
        <v/>
      </c>
      <c r="DC623" s="1"/>
    </row>
    <row r="624" spans="4:107" x14ac:dyDescent="0.25">
      <c r="D624" t="str">
        <f t="shared" si="10"/>
        <v/>
      </c>
      <c r="DC624" s="1"/>
    </row>
    <row r="625" spans="4:107" x14ac:dyDescent="0.25">
      <c r="D625" t="str">
        <f t="shared" si="10"/>
        <v/>
      </c>
      <c r="DC625" s="1"/>
    </row>
    <row r="626" spans="4:107" x14ac:dyDescent="0.25">
      <c r="D626" t="str">
        <f t="shared" si="10"/>
        <v/>
      </c>
      <c r="DC626" s="1"/>
    </row>
    <row r="627" spans="4:107" x14ac:dyDescent="0.25">
      <c r="D627" t="str">
        <f t="shared" si="10"/>
        <v/>
      </c>
      <c r="DC627" s="1"/>
    </row>
    <row r="628" spans="4:107" x14ac:dyDescent="0.25">
      <c r="D628" t="str">
        <f t="shared" si="10"/>
        <v/>
      </c>
      <c r="DC628" s="1"/>
    </row>
    <row r="629" spans="4:107" x14ac:dyDescent="0.25">
      <c r="D629" t="str">
        <f t="shared" si="10"/>
        <v/>
      </c>
      <c r="DC629" s="1"/>
    </row>
    <row r="630" spans="4:107" x14ac:dyDescent="0.25">
      <c r="D630" t="str">
        <f t="shared" si="10"/>
        <v/>
      </c>
      <c r="DC630" s="1"/>
    </row>
    <row r="631" spans="4:107" x14ac:dyDescent="0.25">
      <c r="D631" t="str">
        <f t="shared" si="10"/>
        <v/>
      </c>
      <c r="DC631" s="1"/>
    </row>
    <row r="632" spans="4:107" x14ac:dyDescent="0.25">
      <c r="D632" t="str">
        <f t="shared" si="10"/>
        <v/>
      </c>
      <c r="DC632" s="1"/>
    </row>
    <row r="633" spans="4:107" x14ac:dyDescent="0.25">
      <c r="D633" t="str">
        <f t="shared" si="10"/>
        <v/>
      </c>
      <c r="DC633" s="1"/>
    </row>
    <row r="634" spans="4:107" x14ac:dyDescent="0.25">
      <c r="D634" t="str">
        <f t="shared" si="10"/>
        <v/>
      </c>
      <c r="DC634" s="1"/>
    </row>
    <row r="635" spans="4:107" x14ac:dyDescent="0.25">
      <c r="D635" t="str">
        <f t="shared" si="10"/>
        <v/>
      </c>
      <c r="DC635" s="1"/>
    </row>
    <row r="636" spans="4:107" x14ac:dyDescent="0.25">
      <c r="D636" t="str">
        <f t="shared" si="10"/>
        <v/>
      </c>
      <c r="DC636" s="1"/>
    </row>
    <row r="637" spans="4:107" x14ac:dyDescent="0.25">
      <c r="D637" t="str">
        <f t="shared" si="10"/>
        <v/>
      </c>
      <c r="DC637" s="1"/>
    </row>
    <row r="638" spans="4:107" x14ac:dyDescent="0.25">
      <c r="D638" t="str">
        <f t="shared" si="10"/>
        <v/>
      </c>
      <c r="DC638" s="1"/>
    </row>
    <row r="639" spans="4:107" x14ac:dyDescent="0.25">
      <c r="D639" t="str">
        <f t="shared" si="10"/>
        <v/>
      </c>
      <c r="DC639" s="1"/>
    </row>
    <row r="640" spans="4:107" x14ac:dyDescent="0.25">
      <c r="D640" t="str">
        <f t="shared" si="10"/>
        <v/>
      </c>
      <c r="DC640" s="1"/>
    </row>
    <row r="641" spans="4:107" x14ac:dyDescent="0.25">
      <c r="D641" t="str">
        <f t="shared" si="10"/>
        <v/>
      </c>
      <c r="DC641" s="1"/>
    </row>
    <row r="642" spans="4:107" x14ac:dyDescent="0.25">
      <c r="D642" t="str">
        <f t="shared" si="10"/>
        <v/>
      </c>
      <c r="DC642" s="1"/>
    </row>
    <row r="643" spans="4:107" x14ac:dyDescent="0.25">
      <c r="D643" t="str">
        <f t="shared" ref="D643:D706" si="11">A643&amp;B643&amp;C643</f>
        <v/>
      </c>
      <c r="DC643" s="1"/>
    </row>
    <row r="644" spans="4:107" x14ac:dyDescent="0.25">
      <c r="D644" t="str">
        <f t="shared" si="11"/>
        <v/>
      </c>
      <c r="DC644" s="1"/>
    </row>
    <row r="645" spans="4:107" x14ac:dyDescent="0.25">
      <c r="D645" t="str">
        <f t="shared" si="11"/>
        <v/>
      </c>
      <c r="DC645" s="1"/>
    </row>
    <row r="646" spans="4:107" x14ac:dyDescent="0.25">
      <c r="D646" t="str">
        <f t="shared" si="11"/>
        <v/>
      </c>
      <c r="DC646" s="1"/>
    </row>
    <row r="647" spans="4:107" x14ac:dyDescent="0.25">
      <c r="D647" t="str">
        <f t="shared" si="11"/>
        <v/>
      </c>
      <c r="DC647" s="1"/>
    </row>
    <row r="648" spans="4:107" x14ac:dyDescent="0.25">
      <c r="D648" t="str">
        <f t="shared" si="11"/>
        <v/>
      </c>
      <c r="DC648" s="1"/>
    </row>
    <row r="649" spans="4:107" x14ac:dyDescent="0.25">
      <c r="D649" t="str">
        <f t="shared" si="11"/>
        <v/>
      </c>
      <c r="DC649" s="1"/>
    </row>
    <row r="650" spans="4:107" x14ac:dyDescent="0.25">
      <c r="D650" t="str">
        <f t="shared" si="11"/>
        <v/>
      </c>
      <c r="DC650" s="1"/>
    </row>
    <row r="651" spans="4:107" x14ac:dyDescent="0.25">
      <c r="D651" t="str">
        <f t="shared" si="11"/>
        <v/>
      </c>
      <c r="DC651" s="1"/>
    </row>
    <row r="652" spans="4:107" x14ac:dyDescent="0.25">
      <c r="D652" t="str">
        <f t="shared" si="11"/>
        <v/>
      </c>
      <c r="DC652" s="1"/>
    </row>
    <row r="653" spans="4:107" x14ac:dyDescent="0.25">
      <c r="D653" t="str">
        <f t="shared" si="11"/>
        <v/>
      </c>
      <c r="DC653" s="1"/>
    </row>
    <row r="654" spans="4:107" x14ac:dyDescent="0.25">
      <c r="D654" t="str">
        <f t="shared" si="11"/>
        <v/>
      </c>
      <c r="DC654" s="1"/>
    </row>
    <row r="655" spans="4:107" x14ac:dyDescent="0.25">
      <c r="D655" t="str">
        <f t="shared" si="11"/>
        <v/>
      </c>
      <c r="DC655" s="1"/>
    </row>
    <row r="656" spans="4:107" x14ac:dyDescent="0.25">
      <c r="D656" t="str">
        <f t="shared" si="11"/>
        <v/>
      </c>
      <c r="DC656" s="1"/>
    </row>
    <row r="657" spans="4:107" x14ac:dyDescent="0.25">
      <c r="D657" t="str">
        <f t="shared" si="11"/>
        <v/>
      </c>
      <c r="DC657" s="1"/>
    </row>
    <row r="658" spans="4:107" x14ac:dyDescent="0.25">
      <c r="D658" t="str">
        <f t="shared" si="11"/>
        <v/>
      </c>
      <c r="DC658" s="1"/>
    </row>
    <row r="659" spans="4:107" x14ac:dyDescent="0.25">
      <c r="D659" t="str">
        <f t="shared" si="11"/>
        <v/>
      </c>
      <c r="DC659" s="1"/>
    </row>
    <row r="660" spans="4:107" x14ac:dyDescent="0.25">
      <c r="D660" t="str">
        <f t="shared" si="11"/>
        <v/>
      </c>
      <c r="DC660" s="1"/>
    </row>
    <row r="661" spans="4:107" x14ac:dyDescent="0.25">
      <c r="D661" t="str">
        <f t="shared" si="11"/>
        <v/>
      </c>
      <c r="DC661" s="1"/>
    </row>
    <row r="662" spans="4:107" x14ac:dyDescent="0.25">
      <c r="D662" t="str">
        <f t="shared" si="11"/>
        <v/>
      </c>
      <c r="DC662" s="1"/>
    </row>
    <row r="663" spans="4:107" x14ac:dyDescent="0.25">
      <c r="D663" t="str">
        <f t="shared" si="11"/>
        <v/>
      </c>
      <c r="DC663" s="1"/>
    </row>
    <row r="664" spans="4:107" x14ac:dyDescent="0.25">
      <c r="D664" t="str">
        <f t="shared" si="11"/>
        <v/>
      </c>
      <c r="DC664" s="1"/>
    </row>
    <row r="665" spans="4:107" x14ac:dyDescent="0.25">
      <c r="D665" t="str">
        <f t="shared" si="11"/>
        <v/>
      </c>
      <c r="DC665" s="1"/>
    </row>
    <row r="666" spans="4:107" x14ac:dyDescent="0.25">
      <c r="D666" t="str">
        <f t="shared" si="11"/>
        <v/>
      </c>
      <c r="DC666" s="1"/>
    </row>
    <row r="667" spans="4:107" x14ac:dyDescent="0.25">
      <c r="D667" t="str">
        <f t="shared" si="11"/>
        <v/>
      </c>
      <c r="DC667" s="1"/>
    </row>
    <row r="668" spans="4:107" x14ac:dyDescent="0.25">
      <c r="D668" t="str">
        <f t="shared" si="11"/>
        <v/>
      </c>
      <c r="DC668" s="1"/>
    </row>
    <row r="669" spans="4:107" x14ac:dyDescent="0.25">
      <c r="D669" t="str">
        <f t="shared" si="11"/>
        <v/>
      </c>
      <c r="DC669" s="1"/>
    </row>
    <row r="670" spans="4:107" x14ac:dyDescent="0.25">
      <c r="D670" t="str">
        <f t="shared" si="11"/>
        <v/>
      </c>
      <c r="DC670" s="1"/>
    </row>
    <row r="671" spans="4:107" x14ac:dyDescent="0.25">
      <c r="D671" t="str">
        <f t="shared" si="11"/>
        <v/>
      </c>
      <c r="DC671" s="1"/>
    </row>
    <row r="672" spans="4:107" x14ac:dyDescent="0.25">
      <c r="D672" t="str">
        <f t="shared" si="11"/>
        <v/>
      </c>
      <c r="DC672" s="1"/>
    </row>
    <row r="673" spans="4:107" x14ac:dyDescent="0.25">
      <c r="D673" t="str">
        <f t="shared" si="11"/>
        <v/>
      </c>
      <c r="DC673" s="1"/>
    </row>
    <row r="674" spans="4:107" x14ac:dyDescent="0.25">
      <c r="D674" t="str">
        <f t="shared" si="11"/>
        <v/>
      </c>
      <c r="DC674" s="1"/>
    </row>
    <row r="675" spans="4:107" x14ac:dyDescent="0.25">
      <c r="D675" t="str">
        <f t="shared" si="11"/>
        <v/>
      </c>
      <c r="DC675" s="1"/>
    </row>
    <row r="676" spans="4:107" x14ac:dyDescent="0.25">
      <c r="D676" t="str">
        <f t="shared" si="11"/>
        <v/>
      </c>
      <c r="DC676" s="1"/>
    </row>
    <row r="677" spans="4:107" x14ac:dyDescent="0.25">
      <c r="D677" t="str">
        <f t="shared" si="11"/>
        <v/>
      </c>
      <c r="DC677" s="1"/>
    </row>
    <row r="678" spans="4:107" x14ac:dyDescent="0.25">
      <c r="D678" t="str">
        <f t="shared" si="11"/>
        <v/>
      </c>
      <c r="DC678" s="1"/>
    </row>
    <row r="679" spans="4:107" x14ac:dyDescent="0.25">
      <c r="D679" t="str">
        <f t="shared" si="11"/>
        <v/>
      </c>
      <c r="DC679" s="1"/>
    </row>
    <row r="680" spans="4:107" x14ac:dyDescent="0.25">
      <c r="D680" t="str">
        <f t="shared" si="11"/>
        <v/>
      </c>
      <c r="DC680" s="1"/>
    </row>
    <row r="681" spans="4:107" x14ac:dyDescent="0.25">
      <c r="D681" t="str">
        <f t="shared" si="11"/>
        <v/>
      </c>
      <c r="DC681" s="1"/>
    </row>
    <row r="682" spans="4:107" x14ac:dyDescent="0.25">
      <c r="D682" t="str">
        <f t="shared" si="11"/>
        <v/>
      </c>
      <c r="DC682" s="1"/>
    </row>
    <row r="683" spans="4:107" x14ac:dyDescent="0.25">
      <c r="D683" t="str">
        <f t="shared" si="11"/>
        <v/>
      </c>
      <c r="DC683" s="1"/>
    </row>
    <row r="684" spans="4:107" x14ac:dyDescent="0.25">
      <c r="D684" t="str">
        <f t="shared" si="11"/>
        <v/>
      </c>
      <c r="DC684" s="1"/>
    </row>
    <row r="685" spans="4:107" x14ac:dyDescent="0.25">
      <c r="D685" t="str">
        <f t="shared" si="11"/>
        <v/>
      </c>
      <c r="DC685" s="1"/>
    </row>
    <row r="686" spans="4:107" x14ac:dyDescent="0.25">
      <c r="D686" t="str">
        <f t="shared" si="11"/>
        <v/>
      </c>
      <c r="DC686" s="1"/>
    </row>
    <row r="687" spans="4:107" x14ac:dyDescent="0.25">
      <c r="D687" t="str">
        <f t="shared" si="11"/>
        <v/>
      </c>
      <c r="DC687" s="1"/>
    </row>
    <row r="688" spans="4:107" x14ac:dyDescent="0.25">
      <c r="D688" t="str">
        <f t="shared" si="11"/>
        <v/>
      </c>
      <c r="DC688" s="1"/>
    </row>
    <row r="689" spans="4:107" x14ac:dyDescent="0.25">
      <c r="D689" t="str">
        <f t="shared" si="11"/>
        <v/>
      </c>
      <c r="DC689" s="1"/>
    </row>
    <row r="690" spans="4:107" x14ac:dyDescent="0.25">
      <c r="D690" t="str">
        <f t="shared" si="11"/>
        <v/>
      </c>
      <c r="DC690" s="1"/>
    </row>
    <row r="691" spans="4:107" x14ac:dyDescent="0.25">
      <c r="D691" t="str">
        <f t="shared" si="11"/>
        <v/>
      </c>
      <c r="DC691" s="1"/>
    </row>
    <row r="692" spans="4:107" x14ac:dyDescent="0.25">
      <c r="D692" t="str">
        <f t="shared" si="11"/>
        <v/>
      </c>
      <c r="DC692" s="1"/>
    </row>
    <row r="693" spans="4:107" x14ac:dyDescent="0.25">
      <c r="D693" t="str">
        <f t="shared" si="11"/>
        <v/>
      </c>
      <c r="DC693" s="1"/>
    </row>
    <row r="694" spans="4:107" x14ac:dyDescent="0.25">
      <c r="D694" t="str">
        <f t="shared" si="11"/>
        <v/>
      </c>
      <c r="DC694" s="1"/>
    </row>
    <row r="695" spans="4:107" x14ac:dyDescent="0.25">
      <c r="D695" t="str">
        <f t="shared" si="11"/>
        <v/>
      </c>
      <c r="DC695" s="1"/>
    </row>
    <row r="696" spans="4:107" x14ac:dyDescent="0.25">
      <c r="D696" t="str">
        <f t="shared" si="11"/>
        <v/>
      </c>
      <c r="DC696" s="1"/>
    </row>
    <row r="697" spans="4:107" x14ac:dyDescent="0.25">
      <c r="D697" t="str">
        <f t="shared" si="11"/>
        <v/>
      </c>
      <c r="DC697" s="1"/>
    </row>
    <row r="698" spans="4:107" x14ac:dyDescent="0.25">
      <c r="D698" t="str">
        <f t="shared" si="11"/>
        <v/>
      </c>
      <c r="DC698" s="1"/>
    </row>
    <row r="699" spans="4:107" x14ac:dyDescent="0.25">
      <c r="D699" t="str">
        <f t="shared" si="11"/>
        <v/>
      </c>
      <c r="DC699" s="1"/>
    </row>
    <row r="700" spans="4:107" x14ac:dyDescent="0.25">
      <c r="D700" t="str">
        <f t="shared" si="11"/>
        <v/>
      </c>
      <c r="DC700" s="1"/>
    </row>
    <row r="701" spans="4:107" x14ac:dyDescent="0.25">
      <c r="D701" t="str">
        <f t="shared" si="11"/>
        <v/>
      </c>
      <c r="DC701" s="1"/>
    </row>
    <row r="702" spans="4:107" x14ac:dyDescent="0.25">
      <c r="D702" t="str">
        <f t="shared" si="11"/>
        <v/>
      </c>
      <c r="DC702" s="1"/>
    </row>
    <row r="703" spans="4:107" x14ac:dyDescent="0.25">
      <c r="D703" t="str">
        <f t="shared" si="11"/>
        <v/>
      </c>
      <c r="DC703" s="1"/>
    </row>
    <row r="704" spans="4:107" x14ac:dyDescent="0.25">
      <c r="D704" t="str">
        <f t="shared" si="11"/>
        <v/>
      </c>
      <c r="DC704" s="1"/>
    </row>
    <row r="705" spans="4:107" x14ac:dyDescent="0.25">
      <c r="D705" t="str">
        <f t="shared" si="11"/>
        <v/>
      </c>
      <c r="DC705" s="1"/>
    </row>
    <row r="706" spans="4:107" x14ac:dyDescent="0.25">
      <c r="D706" t="str">
        <f t="shared" si="11"/>
        <v/>
      </c>
      <c r="DC706" s="1"/>
    </row>
    <row r="707" spans="4:107" x14ac:dyDescent="0.25">
      <c r="D707" t="str">
        <f t="shared" ref="D707:D755" si="12">A707&amp;B707&amp;C707</f>
        <v/>
      </c>
      <c r="DC707" s="1"/>
    </row>
    <row r="708" spans="4:107" x14ac:dyDescent="0.25">
      <c r="D708" t="str">
        <f t="shared" si="12"/>
        <v/>
      </c>
      <c r="DC708" s="1"/>
    </row>
    <row r="709" spans="4:107" x14ac:dyDescent="0.25">
      <c r="D709" t="str">
        <f t="shared" si="12"/>
        <v/>
      </c>
      <c r="DC709" s="1"/>
    </row>
    <row r="710" spans="4:107" x14ac:dyDescent="0.25">
      <c r="D710" t="str">
        <f t="shared" si="12"/>
        <v/>
      </c>
      <c r="DC710" s="1"/>
    </row>
    <row r="711" spans="4:107" x14ac:dyDescent="0.25">
      <c r="D711" t="str">
        <f t="shared" si="12"/>
        <v/>
      </c>
      <c r="DC711" s="1"/>
    </row>
    <row r="712" spans="4:107" x14ac:dyDescent="0.25">
      <c r="D712" t="str">
        <f t="shared" si="12"/>
        <v/>
      </c>
      <c r="DC712" s="1"/>
    </row>
    <row r="713" spans="4:107" x14ac:dyDescent="0.25">
      <c r="D713" t="str">
        <f t="shared" si="12"/>
        <v/>
      </c>
      <c r="DC713" s="1"/>
    </row>
    <row r="714" spans="4:107" x14ac:dyDescent="0.25">
      <c r="D714" t="str">
        <f t="shared" si="12"/>
        <v/>
      </c>
      <c r="DC714" s="1"/>
    </row>
    <row r="715" spans="4:107" x14ac:dyDescent="0.25">
      <c r="D715" t="str">
        <f t="shared" si="12"/>
        <v/>
      </c>
      <c r="DC715" s="1"/>
    </row>
    <row r="716" spans="4:107" x14ac:dyDescent="0.25">
      <c r="D716" t="str">
        <f t="shared" si="12"/>
        <v/>
      </c>
      <c r="DC716" s="1"/>
    </row>
    <row r="717" spans="4:107" x14ac:dyDescent="0.25">
      <c r="D717" t="str">
        <f t="shared" si="12"/>
        <v/>
      </c>
      <c r="DC717" s="1"/>
    </row>
    <row r="718" spans="4:107" x14ac:dyDescent="0.25">
      <c r="D718" t="str">
        <f t="shared" si="12"/>
        <v/>
      </c>
      <c r="DC718" s="1"/>
    </row>
    <row r="719" spans="4:107" x14ac:dyDescent="0.25">
      <c r="D719" t="str">
        <f t="shared" si="12"/>
        <v/>
      </c>
      <c r="DC719" s="1"/>
    </row>
    <row r="720" spans="4:107" x14ac:dyDescent="0.25">
      <c r="D720" t="str">
        <f t="shared" si="12"/>
        <v/>
      </c>
      <c r="DC720" s="1"/>
    </row>
    <row r="721" spans="4:107" x14ac:dyDescent="0.25">
      <c r="D721" t="str">
        <f t="shared" si="12"/>
        <v/>
      </c>
      <c r="DC721" s="1"/>
    </row>
    <row r="722" spans="4:107" x14ac:dyDescent="0.25">
      <c r="D722" t="str">
        <f t="shared" si="12"/>
        <v/>
      </c>
      <c r="DC722" s="1"/>
    </row>
    <row r="723" spans="4:107" x14ac:dyDescent="0.25">
      <c r="D723" t="str">
        <f t="shared" si="12"/>
        <v/>
      </c>
      <c r="DC723" s="1"/>
    </row>
    <row r="724" spans="4:107" x14ac:dyDescent="0.25">
      <c r="D724" t="str">
        <f t="shared" si="12"/>
        <v/>
      </c>
      <c r="DC724" s="1"/>
    </row>
    <row r="725" spans="4:107" x14ac:dyDescent="0.25">
      <c r="D725" t="str">
        <f t="shared" si="12"/>
        <v/>
      </c>
      <c r="DC725" s="1"/>
    </row>
    <row r="726" spans="4:107" x14ac:dyDescent="0.25">
      <c r="D726" t="str">
        <f t="shared" si="12"/>
        <v/>
      </c>
      <c r="DC726" s="1"/>
    </row>
    <row r="727" spans="4:107" x14ac:dyDescent="0.25">
      <c r="D727" t="str">
        <f t="shared" si="12"/>
        <v/>
      </c>
      <c r="DC727" s="1"/>
    </row>
    <row r="728" spans="4:107" x14ac:dyDescent="0.25">
      <c r="D728" t="str">
        <f t="shared" si="12"/>
        <v/>
      </c>
      <c r="DC728" s="1"/>
    </row>
    <row r="729" spans="4:107" x14ac:dyDescent="0.25">
      <c r="D729" t="str">
        <f t="shared" si="12"/>
        <v/>
      </c>
      <c r="DC729" s="1"/>
    </row>
    <row r="730" spans="4:107" x14ac:dyDescent="0.25">
      <c r="D730" t="str">
        <f t="shared" si="12"/>
        <v/>
      </c>
      <c r="DC730" s="1"/>
    </row>
    <row r="731" spans="4:107" x14ac:dyDescent="0.25">
      <c r="D731" t="str">
        <f t="shared" si="12"/>
        <v/>
      </c>
      <c r="DC731" s="1"/>
    </row>
    <row r="732" spans="4:107" x14ac:dyDescent="0.25">
      <c r="D732" t="str">
        <f t="shared" si="12"/>
        <v/>
      </c>
      <c r="DC732" s="1"/>
    </row>
    <row r="733" spans="4:107" x14ac:dyDescent="0.25">
      <c r="D733" t="str">
        <f t="shared" si="12"/>
        <v/>
      </c>
      <c r="DC733" s="1"/>
    </row>
    <row r="734" spans="4:107" x14ac:dyDescent="0.25">
      <c r="D734" t="str">
        <f t="shared" si="12"/>
        <v/>
      </c>
      <c r="DC734" s="1"/>
    </row>
    <row r="735" spans="4:107" x14ac:dyDescent="0.25">
      <c r="D735" t="str">
        <f t="shared" si="12"/>
        <v/>
      </c>
      <c r="DC735" s="1"/>
    </row>
    <row r="736" spans="4:107" x14ac:dyDescent="0.25">
      <c r="D736" t="str">
        <f t="shared" si="12"/>
        <v/>
      </c>
      <c r="DC736" s="1"/>
    </row>
    <row r="737" spans="4:107" x14ac:dyDescent="0.25">
      <c r="D737" t="str">
        <f t="shared" si="12"/>
        <v/>
      </c>
      <c r="DC737" s="1"/>
    </row>
    <row r="738" spans="4:107" x14ac:dyDescent="0.25">
      <c r="D738" t="str">
        <f t="shared" si="12"/>
        <v/>
      </c>
      <c r="DC738" s="1"/>
    </row>
    <row r="739" spans="4:107" x14ac:dyDescent="0.25">
      <c r="D739" t="str">
        <f t="shared" si="12"/>
        <v/>
      </c>
      <c r="DC739" s="1"/>
    </row>
    <row r="740" spans="4:107" x14ac:dyDescent="0.25">
      <c r="D740" t="str">
        <f t="shared" si="12"/>
        <v/>
      </c>
      <c r="DC740" s="1"/>
    </row>
    <row r="741" spans="4:107" x14ac:dyDescent="0.25">
      <c r="D741" t="str">
        <f t="shared" si="12"/>
        <v/>
      </c>
      <c r="DC741" s="1"/>
    </row>
    <row r="742" spans="4:107" x14ac:dyDescent="0.25">
      <c r="D742" t="str">
        <f t="shared" si="12"/>
        <v/>
      </c>
      <c r="DC742" s="1"/>
    </row>
    <row r="743" spans="4:107" x14ac:dyDescent="0.25">
      <c r="D743" t="str">
        <f t="shared" si="12"/>
        <v/>
      </c>
      <c r="DC743" s="1"/>
    </row>
    <row r="744" spans="4:107" x14ac:dyDescent="0.25">
      <c r="D744" t="str">
        <f t="shared" si="12"/>
        <v/>
      </c>
      <c r="DC744" s="1"/>
    </row>
    <row r="745" spans="4:107" x14ac:dyDescent="0.25">
      <c r="D745" t="str">
        <f t="shared" si="12"/>
        <v/>
      </c>
      <c r="DC745" s="1"/>
    </row>
    <row r="746" spans="4:107" x14ac:dyDescent="0.25">
      <c r="D746" t="str">
        <f t="shared" si="12"/>
        <v/>
      </c>
      <c r="DC746" s="1"/>
    </row>
    <row r="747" spans="4:107" x14ac:dyDescent="0.25">
      <c r="D747" t="str">
        <f t="shared" si="12"/>
        <v/>
      </c>
      <c r="DC747" s="1"/>
    </row>
    <row r="748" spans="4:107" x14ac:dyDescent="0.25">
      <c r="D748" t="str">
        <f t="shared" si="12"/>
        <v/>
      </c>
      <c r="DC748" s="1"/>
    </row>
    <row r="749" spans="4:107" x14ac:dyDescent="0.25">
      <c r="D749" t="str">
        <f t="shared" si="12"/>
        <v/>
      </c>
      <c r="DC749" s="1"/>
    </row>
    <row r="750" spans="4:107" x14ac:dyDescent="0.25">
      <c r="D750" t="str">
        <f t="shared" si="12"/>
        <v/>
      </c>
      <c r="DC750" s="1"/>
    </row>
    <row r="751" spans="4:107" x14ac:dyDescent="0.25">
      <c r="D751" t="str">
        <f t="shared" si="12"/>
        <v/>
      </c>
      <c r="DC751" s="1"/>
    </row>
    <row r="752" spans="4:107" x14ac:dyDescent="0.25">
      <c r="D752" t="str">
        <f t="shared" si="12"/>
        <v/>
      </c>
      <c r="DC752" s="1"/>
    </row>
    <row r="753" spans="4:107" x14ac:dyDescent="0.25">
      <c r="D753" t="str">
        <f t="shared" si="12"/>
        <v/>
      </c>
      <c r="DC753" s="1"/>
    </row>
    <row r="754" spans="4:107" x14ac:dyDescent="0.25">
      <c r="D754" t="str">
        <f t="shared" si="12"/>
        <v/>
      </c>
      <c r="DC754" s="1"/>
    </row>
    <row r="755" spans="4:107" x14ac:dyDescent="0.25">
      <c r="D755" t="str">
        <f t="shared" si="12"/>
        <v/>
      </c>
      <c r="DC755" s="1"/>
    </row>
    <row r="758" spans="4:107" ht="18.75" x14ac:dyDescent="0.25">
      <c r="AQ758" s="9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B3" sqref="B3"/>
    </sheetView>
  </sheetViews>
  <sheetFormatPr defaultRowHeight="15" x14ac:dyDescent="0.25"/>
  <cols>
    <col min="1" max="1" width="21.1406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14.85546875" bestFit="1" customWidth="1"/>
    <col min="12" max="12" width="13.28515625" bestFit="1" customWidth="1"/>
    <col min="13" max="13" width="41" bestFit="1" customWidth="1"/>
  </cols>
  <sheetData>
    <row r="1" spans="1:14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t="s">
        <v>785</v>
      </c>
      <c r="M1" t="s">
        <v>786</v>
      </c>
      <c r="N1" t="s">
        <v>787</v>
      </c>
    </row>
    <row r="2" spans="1:14" x14ac:dyDescent="0.25">
      <c r="A2" t="s">
        <v>784</v>
      </c>
      <c r="B2" t="s">
        <v>156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IF(ISBLANK(VLOOKUP($C2&amp;$D2&amp;$G2,Setup!$D$2:$CX$500,COLUMNS($B2:B2)+5,FALSE)),"",VLOOKUP($C2&amp;$D2&amp;$G2,Setup!$D$2:$CX$500,COLUMNS($B2:B2)+5,FALSE))</f>
        <v>My Profile</v>
      </c>
      <c r="K2" t="str">
        <f>IF(ISBLANK(VLOOKUP($C2&amp;$D2&amp;$G2,Setup!$D$2:$CX$500,COLUMNS($B2:C2)+5,FALSE)),"",VLOOKUP($C2&amp;$D2&amp;$G2,Setup!$D$2:$CX$500,COLUMNS($B2:C2)+5,FALSE))</f>
        <v>My Profile</v>
      </c>
      <c r="L2" s="20" t="str">
        <f>IF(ISBLANK(VLOOKUP($C2&amp;$D2&amp;$G2,Setup!$D$2:$DA$500,COLUMNS($B2:B2)+101,FALSE)),"",VLOOKUP($C2&amp;$D2&amp;$G2,Setup!$D$2:$DA$500,COLUMNS($B2:B2)+101,FALSE))</f>
        <v>No</v>
      </c>
      <c r="M2" t="str">
        <f ca="1">D2&amp;TEXT(NOW(),"hhmmss")&amp;G2&amp;"@Citi.Com"</f>
        <v>AECITILIFE185308ENG@Citi.Com</v>
      </c>
      <c r="N2" t="str">
        <f>IF(ISBLANK(VLOOKUP($C2&amp;$D2&amp;$G2,Setup!$D$2:$DB$500,COLUMNS($B2:B2)+102,FALSE)),"",VLOOKUP($C2&amp;$D2&amp;$G2,Setup!$D$2:$DB$500,COLUMNS($B2:B2)+102,FALSE))</f>
        <v>Please correct them before continuing</v>
      </c>
    </row>
    <row r="3" spans="1:14" x14ac:dyDescent="0.25">
      <c r="A3" t="s">
        <v>784</v>
      </c>
      <c r="B3" t="s">
        <v>156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IF(ISBLANK(VLOOKUP($C3&amp;$D3&amp;$G3,Setup!$D$2:$CX$500,COLUMNS($B3:B3)+5,FALSE)),"",VLOOKUP($C3&amp;$D3&amp;$G3,Setup!$D$2:$CX$500,COLUMNS($B3:B3)+5,FALSE))</f>
        <v>My Profile</v>
      </c>
      <c r="K3" t="str">
        <f>IF(ISBLANK(VLOOKUP($C3&amp;$D3&amp;$G3,Setup!$D$2:$CX$500,COLUMNS($B3:C3)+5,FALSE)),"",VLOOKUP($C3&amp;$D3&amp;$G3,Setup!$D$2:$CX$500,COLUMNS($B3:C3)+5,FALSE))</f>
        <v>My Profile</v>
      </c>
      <c r="L3" s="20" t="str">
        <f>IF(ISBLANK(VLOOKUP($C3&amp;$D3&amp;$G3,Setup!$D$2:$DA$500,COLUMNS($B3:B3)+101,FALSE)),"",VLOOKUP($C3&amp;$D3&amp;$G3,Setup!$D$2:$DA$500,COLUMNS($B3:B3)+101,FALSE))</f>
        <v>No</v>
      </c>
      <c r="M3" t="str">
        <f t="shared" ref="M3:M66" ca="1" si="0">D3&amp;TEXT(NOW(),"hhmmss")&amp;G3&amp;"@Citi.Com"</f>
        <v>AEPMILES185308ENG@Citi.Com</v>
      </c>
      <c r="N3" t="str">
        <f>IF(ISBLANK(VLOOKUP($C3&amp;$D3&amp;$G3,Setup!$D$2:$DB$500,COLUMNS($B3:B3)+102,FALSE)),"",VLOOKUP($C3&amp;$D3&amp;$G3,Setup!$D$2:$DB$500,COLUMNS($B3:B3)+102,FALSE))</f>
        <v>Please correct them before continuing</v>
      </c>
    </row>
    <row r="4" spans="1:14" x14ac:dyDescent="0.25">
      <c r="A4" t="s">
        <v>784</v>
      </c>
      <c r="B4" t="s">
        <v>156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IF(ISBLANK(VLOOKUP($C4&amp;$D4&amp;$G4,Setup!$D$2:$CX$500,COLUMNS($B4:B4)+5,FALSE)),"",VLOOKUP($C4&amp;$D4&amp;$G4,Setup!$D$2:$CX$500,COLUMNS($B4:B4)+5,FALSE))</f>
        <v>My Profile</v>
      </c>
      <c r="K4" t="str">
        <f>IF(ISBLANK(VLOOKUP($C4&amp;$D4&amp;$G4,Setup!$D$2:$CX$500,COLUMNS($B4:C4)+5,FALSE)),"",VLOOKUP($C4&amp;$D4&amp;$G4,Setup!$D$2:$CX$500,COLUMNS($B4:C4)+5,FALSE))</f>
        <v>My Profile</v>
      </c>
      <c r="L4" s="20" t="str">
        <f>IF(ISBLANK(VLOOKUP($C4&amp;$D4&amp;$G4,Setup!$D$2:$DA$500,COLUMNS($B4:B4)+101,FALSE)),"",VLOOKUP($C4&amp;$D4&amp;$G4,Setup!$D$2:$DA$500,COLUMNS($B4:B4)+101,FALSE))</f>
        <v>No</v>
      </c>
      <c r="M4" t="str">
        <f t="shared" ca="1" si="0"/>
        <v>AEPREMIER185308ENG@Citi.Com</v>
      </c>
      <c r="N4" t="str">
        <f>IF(ISBLANK(VLOOKUP($C4&amp;$D4&amp;$G4,Setup!$D$2:$DB$500,COLUMNS($B4:B4)+102,FALSE)),"",VLOOKUP($C4&amp;$D4&amp;$G4,Setup!$D$2:$DB$500,COLUMNS($B4:B4)+102,FALSE))</f>
        <v>Please correct them before continuing</v>
      </c>
    </row>
    <row r="5" spans="1:14" x14ac:dyDescent="0.25">
      <c r="A5" t="s">
        <v>784</v>
      </c>
      <c r="B5" t="s">
        <v>156</v>
      </c>
      <c r="C5" t="s">
        <v>16</v>
      </c>
      <c r="D5" t="s">
        <v>176</v>
      </c>
      <c r="E5" s="1" t="s">
        <v>657</v>
      </c>
      <c r="F5" s="1" t="s">
        <v>177</v>
      </c>
      <c r="G5" s="1" t="s">
        <v>29</v>
      </c>
      <c r="H5" s="1" t="s">
        <v>658</v>
      </c>
      <c r="I5">
        <v>5100</v>
      </c>
      <c r="J5" t="str">
        <f>IF(ISBLANK(VLOOKUP($C5&amp;$D5&amp;$G5,Setup!$D$2:$CX$500,COLUMNS($B5:B5)+5,FALSE)),"",VLOOKUP($C5&amp;$D5&amp;$G5,Setup!$D$2:$CX$500,COLUMNS($B5:B5)+5,FALSE))</f>
        <v>My Profile</v>
      </c>
      <c r="K5" t="str">
        <f>IF(ISBLANK(VLOOKUP($C5&amp;$D5&amp;$G5,Setup!$D$2:$CX$500,COLUMNS($B5:C5)+5,FALSE)),"",VLOOKUP($C5&amp;$D5&amp;$G5,Setup!$D$2:$CX$500,COLUMNS($B5:C5)+5,FALSE))</f>
        <v>My Profile</v>
      </c>
      <c r="L5" s="20" t="str">
        <f>IF(ISBLANK(VLOOKUP($C5&amp;$D5&amp;$G5,Setup!$D$2:$DA$500,COLUMNS($B5:B5)+101,FALSE)),"",VLOOKUP($C5&amp;$D5&amp;$G5,Setup!$D$2:$DA$500,COLUMNS($B5:B5)+101,FALSE))</f>
        <v>No</v>
      </c>
      <c r="M5" t="str">
        <f t="shared" ca="1" si="0"/>
        <v>AEPRSTIGE185308ENG@Citi.Com</v>
      </c>
      <c r="N5" t="str">
        <f>IF(ISBLANK(VLOOKUP($C5&amp;$D5&amp;$G5,Setup!$D$2:$DB$500,COLUMNS($B5:B5)+102,FALSE)),"",VLOOKUP($C5&amp;$D5&amp;$G5,Setup!$D$2:$DB$500,COLUMNS($B5:B5)+102,FALSE))</f>
        <v>Please correct them before continuing</v>
      </c>
    </row>
    <row r="6" spans="1:14" x14ac:dyDescent="0.25">
      <c r="A6" t="s">
        <v>784</v>
      </c>
      <c r="B6" t="s">
        <v>156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IF(ISBLANK(VLOOKUP($C6&amp;$D6&amp;$G6,Setup!$D$2:$CX$500,COLUMNS($B6:B6)+5,FALSE)),"",VLOOKUP($C6&amp;$D6&amp;$G6,Setup!$D$2:$CX$500,COLUMNS($B6:B6)+5,FALSE))</f>
        <v>My Profile</v>
      </c>
      <c r="K6" t="str">
        <f>IF(ISBLANK(VLOOKUP($C6&amp;$D6&amp;$G6,Setup!$D$2:$CX$500,COLUMNS($B6:C6)+5,FALSE)),"",VLOOKUP($C6&amp;$D6&amp;$G6,Setup!$D$2:$CX$500,COLUMNS($B6:C6)+5,FALSE))</f>
        <v>My Profile</v>
      </c>
      <c r="L6" s="20" t="str">
        <f>IF(ISBLANK(VLOOKUP($C6&amp;$D6&amp;$G6,Setup!$D$2:$DA$500,COLUMNS($B6:B6)+101,FALSE)),"",VLOOKUP($C6&amp;$D6&amp;$G6,Setup!$D$2:$DA$500,COLUMNS($B6:B6)+101,FALSE))</f>
        <v>No</v>
      </c>
      <c r="M6" t="str">
        <f t="shared" ca="1" si="0"/>
        <v>AEREWARDS185308ENG@Citi.Com</v>
      </c>
      <c r="N6" t="str">
        <f>IF(ISBLANK(VLOOKUP($C6&amp;$D6&amp;$G6,Setup!$D$2:$DB$500,COLUMNS($B6:B6)+102,FALSE)),"",VLOOKUP($C6&amp;$D6&amp;$G6,Setup!$D$2:$DB$500,COLUMNS($B6:B6)+102,FALSE))</f>
        <v>Please correct them before continuing</v>
      </c>
    </row>
    <row r="7" spans="1:14" x14ac:dyDescent="0.25">
      <c r="A7" t="s">
        <v>784</v>
      </c>
      <c r="B7" t="s">
        <v>175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IF(ISBLANK(VLOOKUP($C7&amp;$D7&amp;$G7,Setup!$D$2:$CX$500,COLUMNS($B7:B7)+5,FALSE)),"",VLOOKUP($C7&amp;$D7&amp;$G7,Setup!$D$2:$CX$500,COLUMNS($B7:B7)+5,FALSE))</f>
        <v>My Profile</v>
      </c>
      <c r="K7" t="str">
        <f>IF(ISBLANK(VLOOKUP($C7&amp;$D7&amp;$G7,Setup!$D$2:$CX$500,COLUMNS($B7:C7)+5,FALSE)),"",VLOOKUP($C7&amp;$D7&amp;$G7,Setup!$D$2:$CX$500,COLUMNS($B7:C7)+5,FALSE))</f>
        <v>My Profile</v>
      </c>
      <c r="L7" s="20" t="str">
        <f>IF(ISBLANK(VLOOKUP($C7&amp;$D7&amp;$G7,Setup!$D$2:$DA$500,COLUMNS($B7:B7)+101,FALSE)),"",VLOOKUP($C7&amp;$D7&amp;$G7,Setup!$D$2:$DA$500,COLUMNS($B7:B7)+101,FALSE))</f>
        <v>Yes</v>
      </c>
      <c r="M7" t="str">
        <f t="shared" ca="1" si="0"/>
        <v>BHDMASS185308ENG@Citi.Com</v>
      </c>
      <c r="N7" t="str">
        <f>IF(ISBLANK(VLOOKUP($C7&amp;$D7&amp;$G7,Setup!$D$2:$DB$500,COLUMNS($B7:B7)+102,FALSE)),"",VLOOKUP($C7&amp;$D7&amp;$G7,Setup!$D$2:$DB$500,COLUMNS($B7:B7)+102,FALSE))</f>
        <v>Please correct them before continuing</v>
      </c>
    </row>
    <row r="8" spans="1:14" x14ac:dyDescent="0.25">
      <c r="A8" t="s">
        <v>784</v>
      </c>
      <c r="B8" t="s">
        <v>156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IF(ISBLANK(VLOOKUP($C8&amp;$D8&amp;$G8,Setup!$D$2:$CX$500,COLUMNS($B8:B8)+5,FALSE)),"",VLOOKUP($C8&amp;$D8&amp;$G8,Setup!$D$2:$CX$500,COLUMNS($B8:B8)+5,FALSE))</f>
        <v>My Profile</v>
      </c>
      <c r="K8" t="str">
        <f>IF(ISBLANK(VLOOKUP($C8&amp;$D8&amp;$G8,Setup!$D$2:$CX$500,COLUMNS($B8:C8)+5,FALSE)),"",VLOOKUP($C8&amp;$D8&amp;$G8,Setup!$D$2:$CX$500,COLUMNS($B8:C8)+5,FALSE))</f>
        <v>My Profile</v>
      </c>
      <c r="L8" s="20" t="str">
        <f>IF(ISBLANK(VLOOKUP($C8&amp;$D8&amp;$G8,Setup!$D$2:$DA$500,COLUMNS($B8:B8)+101,FALSE)),"",VLOOKUP($C8&amp;$D8&amp;$G8,Setup!$D$2:$DA$500,COLUMNS($B8:B8)+101,FALSE))</f>
        <v>Yes</v>
      </c>
      <c r="M8" t="str">
        <f t="shared" ca="1" si="0"/>
        <v>BHPMILE185308ENG@Citi.Com</v>
      </c>
      <c r="N8" t="str">
        <f>IF(ISBLANK(VLOOKUP($C8&amp;$D8&amp;$G8,Setup!$D$2:$DB$500,COLUMNS($B8:B8)+102,FALSE)),"",VLOOKUP($C8&amp;$D8&amp;$G8,Setup!$D$2:$DB$500,COLUMNS($B8:B8)+102,FALSE))</f>
        <v>Please correct them before continuing</v>
      </c>
    </row>
    <row r="9" spans="1:14" x14ac:dyDescent="0.25">
      <c r="A9" t="s">
        <v>784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IF(ISBLANK(VLOOKUP($C9&amp;$D9&amp;$G9,Setup!$D$2:$CX$500,COLUMNS($B9:B9)+5,FALSE)),"",VLOOKUP($C9&amp;$D9&amp;$G9,Setup!$D$2:$CX$500,COLUMNS($B9:B9)+5,FALSE))</f>
        <v>My Profile</v>
      </c>
      <c r="K9" t="str">
        <f>IF(ISBLANK(VLOOKUP($C9&amp;$D9&amp;$G9,Setup!$D$2:$CX$500,COLUMNS($B9:C9)+5,FALSE)),"",VLOOKUP($C9&amp;$D9&amp;$G9,Setup!$D$2:$CX$500,COLUMNS($B9:C9)+5,FALSE))</f>
        <v>My Profile</v>
      </c>
      <c r="L9" s="20" t="str">
        <f>IF(ISBLANK(VLOOKUP($C9&amp;$D9&amp;$G9,Setup!$D$2:$DA$500,COLUMNS($B9:B9)+101,FALSE)),"",VLOOKUP($C9&amp;$D9&amp;$G9,Setup!$D$2:$DA$500,COLUMNS($B9:B9)+101,FALSE))</f>
        <v>Yes</v>
      </c>
      <c r="M9" t="str">
        <f t="shared" ca="1" si="0"/>
        <v>BHPREMIER185308ENG@Citi.Com</v>
      </c>
      <c r="N9" t="str">
        <f>IF(ISBLANK(VLOOKUP($C9&amp;$D9&amp;$G9,Setup!$D$2:$DB$500,COLUMNS($B9:B9)+102,FALSE)),"",VLOOKUP($C9&amp;$D9&amp;$G9,Setup!$D$2:$DB$500,COLUMNS($B9:B9)+102,FALSE))</f>
        <v>Please correct them before continuing</v>
      </c>
    </row>
    <row r="10" spans="1:14" x14ac:dyDescent="0.25">
      <c r="A10" t="s">
        <v>784</v>
      </c>
      <c r="B10" t="s">
        <v>156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IF(ISBLANK(VLOOKUP($C10&amp;$D10&amp;$G10,Setup!$D$2:$CX$500,COLUMNS($B10:B10)+5,FALSE)),"",VLOOKUP($C10&amp;$D10&amp;$G10,Setup!$D$2:$CX$500,COLUMNS($B10:B10)+5,FALSE))</f>
        <v>My Profile</v>
      </c>
      <c r="K10" t="str">
        <f>IF(ISBLANK(VLOOKUP($C10&amp;$D10&amp;$G10,Setup!$D$2:$CX$500,COLUMNS($B10:C10)+5,FALSE)),"",VLOOKUP($C10&amp;$D10&amp;$G10,Setup!$D$2:$CX$500,COLUMNS($B10:C10)+5,FALSE))</f>
        <v>My Profile</v>
      </c>
      <c r="L10" s="20" t="str">
        <f>IF(ISBLANK(VLOOKUP($C10&amp;$D10&amp;$G10,Setup!$D$2:$DA$500,COLUMNS($B10:B10)+101,FALSE)),"",VLOOKUP($C10&amp;$D10&amp;$G10,Setup!$D$2:$DA$500,COLUMNS($B10:B10)+101,FALSE))</f>
        <v>Yes</v>
      </c>
      <c r="M10" t="str">
        <f t="shared" ca="1" si="0"/>
        <v>BHREWARDS185308ENG@Citi.Com</v>
      </c>
      <c r="N10" t="str">
        <f>IF(ISBLANK(VLOOKUP($C10&amp;$D10&amp;$G10,Setup!$D$2:$DB$500,COLUMNS($B10:B10)+102,FALSE)),"",VLOOKUP($C10&amp;$D10&amp;$G10,Setup!$D$2:$DB$500,COLUMNS($B10:B10)+102,FALSE))</f>
        <v>Please correct them before continuing</v>
      </c>
    </row>
    <row r="11" spans="1:14" x14ac:dyDescent="0.25">
      <c r="A11" t="s">
        <v>784</v>
      </c>
      <c r="B11" t="s">
        <v>156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IF(ISBLANK(VLOOKUP($C11&amp;$D11&amp;$G11,Setup!$D$2:$CX$500,COLUMNS($B11:B11)+5,FALSE)),"",VLOOKUP($C11&amp;$D11&amp;$G11,Setup!$D$2:$CX$500,COLUMNS($B11:B11)+5,FALSE))</f>
        <v>My Profile</v>
      </c>
      <c r="K11" t="str">
        <f>IF(ISBLANK(VLOOKUP($C11&amp;$D11&amp;$G11,Setup!$D$2:$CX$500,COLUMNS($B11:C11)+5,FALSE)),"",VLOOKUP($C11&amp;$D11&amp;$G11,Setup!$D$2:$CX$500,COLUMNS($B11:C11)+5,FALSE))</f>
        <v>My Profile</v>
      </c>
      <c r="L11" s="20" t="str">
        <f>IF(ISBLANK(VLOOKUP($C11&amp;$D11&amp;$G11,Setup!$D$2:$DA$500,COLUMNS($B11:B11)+101,FALSE)),"",VLOOKUP($C11&amp;$D11&amp;$G11,Setup!$D$2:$DA$500,COLUMNS($B11:B11)+101,FALSE))</f>
        <v>No</v>
      </c>
      <c r="M11" t="str">
        <f t="shared" ca="1" si="0"/>
        <v>ACBBUSS185308ENG@Citi.Com</v>
      </c>
      <c r="N11" t="str">
        <f>IF(ISBLANK(VLOOKUP($C11&amp;$D11&amp;$G11,Setup!$D$2:$DB$500,COLUMNS($B11:B11)+102,FALSE)),"",VLOOKUP($C11&amp;$D11&amp;$G11,Setup!$D$2:$DB$500,COLUMNS($B11:B11)+102,FALSE))</f>
        <v>Please correct them before continuing</v>
      </c>
    </row>
    <row r="12" spans="1:14" x14ac:dyDescent="0.25">
      <c r="A12" t="s">
        <v>784</v>
      </c>
      <c r="B12" t="s">
        <v>156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IF(ISBLANK(VLOOKUP($C12&amp;$D12&amp;$G12,Setup!$D$2:$CX$500,COLUMNS($B12:B12)+5,FALSE)),"",VLOOKUP($C12&amp;$D12&amp;$G12,Setup!$D$2:$CX$500,COLUMNS($B12:B12)+5,FALSE))</f>
        <v>My Profile</v>
      </c>
      <c r="K12" t="str">
        <f>IF(ISBLANK(VLOOKUP($C12&amp;$D12&amp;$G12,Setup!$D$2:$CX$500,COLUMNS($B12:C12)+5,FALSE)),"",VLOOKUP($C12&amp;$D12&amp;$G12,Setup!$D$2:$CX$500,COLUMNS($B12:C12)+5,FALSE))</f>
        <v>My Profile</v>
      </c>
      <c r="L12" s="20" t="str">
        <f>IF(ISBLANK(VLOOKUP($C12&amp;$D12&amp;$G12,Setup!$D$2:$DA$500,COLUMNS($B12:B12)+101,FALSE)),"",VLOOKUP($C12&amp;$D12&amp;$G12,Setup!$D$2:$DA$500,COLUMNS($B12:B12)+101,FALSE))</f>
        <v>No</v>
      </c>
      <c r="M12" t="str">
        <f t="shared" ca="1" si="0"/>
        <v>ACBMASS185308ENG@Citi.Com</v>
      </c>
      <c r="N12" t="str">
        <f>IF(ISBLANK(VLOOKUP($C12&amp;$D12&amp;$G12,Setup!$D$2:$DB$500,COLUMNS($B12:B12)+102,FALSE)),"",VLOOKUP($C12&amp;$D12&amp;$G12,Setup!$D$2:$DB$500,COLUMNS($B12:B12)+102,FALSE))</f>
        <v>Please correct them before continuing</v>
      </c>
    </row>
    <row r="13" spans="1:14" x14ac:dyDescent="0.25">
      <c r="A13" t="s">
        <v>784</v>
      </c>
      <c r="B13" t="s">
        <v>156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IF(ISBLANK(VLOOKUP($C13&amp;$D13&amp;$G13,Setup!$D$2:$CX$500,COLUMNS($B13:B13)+5,FALSE)),"",VLOOKUP($C13&amp;$D13&amp;$G13,Setup!$D$2:$CX$500,COLUMNS($B13:B13)+5,FALSE))</f>
        <v>My Profile</v>
      </c>
      <c r="K13" t="str">
        <f>IF(ISBLANK(VLOOKUP($C13&amp;$D13&amp;$G13,Setup!$D$2:$CX$500,COLUMNS($B13:C13)+5,FALSE)),"",VLOOKUP($C13&amp;$D13&amp;$G13,Setup!$D$2:$CX$500,COLUMNS($B13:C13)+5,FALSE))</f>
        <v>My Profile</v>
      </c>
      <c r="L13" s="20" t="str">
        <f>IF(ISBLANK(VLOOKUP($C13&amp;$D13&amp;$G13,Setup!$D$2:$DA$500,COLUMNS($B13:B13)+101,FALSE)),"",VLOOKUP($C13&amp;$D13&amp;$G13,Setup!$D$2:$DA$500,COLUMNS($B13:B13)+101,FALSE))</f>
        <v>No</v>
      </c>
      <c r="M13" t="str">
        <f t="shared" ca="1" si="0"/>
        <v>ACBPLAT185308ENG@Citi.Com</v>
      </c>
      <c r="N13" t="str">
        <f>IF(ISBLANK(VLOOKUP($C13&amp;$D13&amp;$G13,Setup!$D$2:$DB$500,COLUMNS($B13:B13)+102,FALSE)),"",VLOOKUP($C13&amp;$D13&amp;$G13,Setup!$D$2:$DB$500,COLUMNS($B13:B13)+102,FALSE))</f>
        <v>Please correct them before continuing</v>
      </c>
    </row>
    <row r="14" spans="1:14" x14ac:dyDescent="0.25">
      <c r="A14" t="s">
        <v>784</v>
      </c>
      <c r="B14" t="s">
        <v>156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IF(ISBLANK(VLOOKUP($C14&amp;$D14&amp;$G14,Setup!$D$2:$CX$500,COLUMNS($B14:B14)+5,FALSE)),"",VLOOKUP($C14&amp;$D14&amp;$G14,Setup!$D$2:$CX$500,COLUMNS($B14:B14)+5,FALSE))</f>
        <v>My Profile</v>
      </c>
      <c r="K14" t="str">
        <f>IF(ISBLANK(VLOOKUP($C14&amp;$D14&amp;$G14,Setup!$D$2:$CX$500,COLUMNS($B14:C14)+5,FALSE)),"",VLOOKUP($C14&amp;$D14&amp;$G14,Setup!$D$2:$CX$500,COLUMNS($B14:C14)+5,FALSE))</f>
        <v>My Profile</v>
      </c>
      <c r="L14" s="20" t="str">
        <f>IF(ISBLANK(VLOOKUP($C14&amp;$D14&amp;$G14,Setup!$D$2:$DA$500,COLUMNS($B14:B14)+101,FALSE)),"",VLOOKUP($C14&amp;$D14&amp;$G14,Setup!$D$2:$DA$500,COLUMNS($B14:B14)+101,FALSE))</f>
        <v>No</v>
      </c>
      <c r="M14" t="str">
        <f t="shared" ca="1" si="0"/>
        <v>ACBPMLS185308ENG@Citi.Com</v>
      </c>
      <c r="N14" t="str">
        <f>IF(ISBLANK(VLOOKUP($C14&amp;$D14&amp;$G14,Setup!$D$2:$DB$500,COLUMNS($B14:B14)+102,FALSE)),"",VLOOKUP($C14&amp;$D14&amp;$G14,Setup!$D$2:$DB$500,COLUMNS($B14:B14)+102,FALSE))</f>
        <v>Please correct them before continuing</v>
      </c>
    </row>
    <row r="15" spans="1:14" x14ac:dyDescent="0.25">
      <c r="A15" t="s">
        <v>784</v>
      </c>
      <c r="B15" t="s">
        <v>156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IF(ISBLANK(VLOOKUP($C15&amp;$D15&amp;$G15,Setup!$D$2:$CX$500,COLUMNS($B15:B15)+5,FALSE)),"",VLOOKUP($C15&amp;$D15&amp;$G15,Setup!$D$2:$CX$500,COLUMNS($B15:B15)+5,FALSE))</f>
        <v>My Profile</v>
      </c>
      <c r="K15" t="str">
        <f>IF(ISBLANK(VLOOKUP($C15&amp;$D15&amp;$G15,Setup!$D$2:$CX$500,COLUMNS($B15:C15)+5,FALSE)),"",VLOOKUP($C15&amp;$D15&amp;$G15,Setup!$D$2:$CX$500,COLUMNS($B15:C15)+5,FALSE))</f>
        <v>My Profile</v>
      </c>
      <c r="L15" s="20" t="str">
        <f>IF(ISBLANK(VLOOKUP($C15&amp;$D15&amp;$G15,Setup!$D$2:$DA$500,COLUMNS($B15:B15)+101,FALSE)),"",VLOOKUP($C15&amp;$D15&amp;$G15,Setup!$D$2:$DA$500,COLUMNS($B15:B15)+101,FALSE))</f>
        <v>No</v>
      </c>
      <c r="M15" t="str">
        <f t="shared" ca="1" si="0"/>
        <v>ACBPRES185308ENG@Citi.Com</v>
      </c>
      <c r="N15" t="str">
        <f>IF(ISBLANK(VLOOKUP($C15&amp;$D15&amp;$G15,Setup!$D$2:$DB$500,COLUMNS($B15:B15)+102,FALSE)),"",VLOOKUP($C15&amp;$D15&amp;$G15,Setup!$D$2:$DB$500,COLUMNS($B15:B15)+102,FALSE))</f>
        <v>Please correct them before continuing</v>
      </c>
    </row>
    <row r="16" spans="1:14" x14ac:dyDescent="0.25">
      <c r="A16" t="s">
        <v>784</v>
      </c>
      <c r="B16" t="s">
        <v>156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IF(ISBLANK(VLOOKUP($C16&amp;$D16&amp;$G16,Setup!$D$2:$CX$500,COLUMNS($B16:B16)+5,FALSE)),"",VLOOKUP($C16&amp;$D16&amp;$G16,Setup!$D$2:$CX$500,COLUMNS($B16:B16)+5,FALSE))</f>
        <v>My Profile</v>
      </c>
      <c r="K16" t="str">
        <f>IF(ISBLANK(VLOOKUP($C16&amp;$D16&amp;$G16,Setup!$D$2:$CX$500,COLUMNS($B16:C16)+5,FALSE)),"",VLOOKUP($C16&amp;$D16&amp;$G16,Setup!$D$2:$CX$500,COLUMNS($B16:C16)+5,FALSE))</f>
        <v>My Profile</v>
      </c>
      <c r="L16" s="20" t="str">
        <f>IF(ISBLANK(VLOOKUP($C16&amp;$D16&amp;$G16,Setup!$D$2:$DA$500,COLUMNS($B16:B16)+101,FALSE)),"",VLOOKUP($C16&amp;$D16&amp;$G16,Setup!$D$2:$DA$500,COLUMNS($B16:B16)+101,FALSE))</f>
        <v>No</v>
      </c>
      <c r="M16" t="str">
        <f t="shared" ca="1" si="0"/>
        <v>ACBSIGN185308ENG@Citi.Com</v>
      </c>
      <c r="N16" t="str">
        <f>IF(ISBLANK(VLOOKUP($C16&amp;$D16&amp;$G16,Setup!$D$2:$DB$500,COLUMNS($B16:B16)+102,FALSE)),"",VLOOKUP($C16&amp;$D16&amp;$G16,Setup!$D$2:$DB$500,COLUMNS($B16:B16)+102,FALSE))</f>
        <v>Please correct them before continuing</v>
      </c>
    </row>
    <row r="17" spans="1:14" x14ac:dyDescent="0.25">
      <c r="A17" t="s">
        <v>784</v>
      </c>
      <c r="B17" t="s">
        <v>156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IF(ISBLANK(VLOOKUP($C17&amp;$D17&amp;$G17,Setup!$D$2:$CX$500,COLUMNS($B17:B17)+5,FALSE)),"",VLOOKUP($C17&amp;$D17&amp;$G17,Setup!$D$2:$CX$500,COLUMNS($B17:B17)+5,FALSE))</f>
        <v>My Profile</v>
      </c>
      <c r="K17" t="str">
        <f>IF(ISBLANK(VLOOKUP($C17&amp;$D17&amp;$G17,Setup!$D$2:$CX$500,COLUMNS($B17:C17)+5,FALSE)),"",VLOOKUP($C17&amp;$D17&amp;$G17,Setup!$D$2:$CX$500,COLUMNS($B17:C17)+5,FALSE))</f>
        <v>My Profile</v>
      </c>
      <c r="L17" s="20" t="str">
        <f>IF(ISBLANK(VLOOKUP($C17&amp;$D17&amp;$G17,Setup!$D$2:$DA$500,COLUMNS($B17:B17)+101,FALSE)),"",VLOOKUP($C17&amp;$D17&amp;$G17,Setup!$D$2:$DA$500,COLUMNS($B17:B17)+101,FALSE))</f>
        <v>Yes</v>
      </c>
      <c r="M17" t="str">
        <f t="shared" ca="1" si="0"/>
        <v>HKDINERS185308ENG@Citi.Com</v>
      </c>
      <c r="N17" t="str">
        <f>IF(ISBLANK(VLOOKUP($C17&amp;$D17&amp;$G17,Setup!$D$2:$DB$500,COLUMNS($B17:B17)+102,FALSE)),"",VLOOKUP($C17&amp;$D17&amp;$G17,Setup!$D$2:$DB$500,COLUMNS($B17:B17)+102,FALSE))</f>
        <v>Please correct them before continuing</v>
      </c>
    </row>
    <row r="18" spans="1:14" x14ac:dyDescent="0.25">
      <c r="A18" t="s">
        <v>784</v>
      </c>
      <c r="B18" t="s">
        <v>156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IF(ISBLANK(VLOOKUP($C18&amp;$D18&amp;$G18,Setup!$D$2:$CX$500,COLUMNS($B18:B18)+5,FALSE)),"",VLOOKUP($C18&amp;$D18&amp;$G18,Setup!$D$2:$CX$500,COLUMNS($B18:B18)+5,FALSE))</f>
        <v>My Profile</v>
      </c>
      <c r="K18" t="str">
        <f>IF(ISBLANK(VLOOKUP($C18&amp;$D18&amp;$G18,Setup!$D$2:$CX$500,COLUMNS($B18:C18)+5,FALSE)),"",VLOOKUP($C18&amp;$D18&amp;$G18,Setup!$D$2:$CX$500,COLUMNS($B18:C18)+5,FALSE))</f>
        <v>My Profile</v>
      </c>
      <c r="L18" s="20" t="str">
        <f>IF(ISBLANK(VLOOKUP($C18&amp;$D18&amp;$G18,Setup!$D$2:$DA$500,COLUMNS($B18:B18)+101,FALSE)),"",VLOOKUP($C18&amp;$D18&amp;$G18,Setup!$D$2:$DA$500,COLUMNS($B18:B18)+101,FALSE))</f>
        <v>Yes</v>
      </c>
      <c r="M18" t="str">
        <f t="shared" ca="1" si="0"/>
        <v>HKDINERUS185308ENG@Citi.Com</v>
      </c>
      <c r="N18" t="str">
        <f>IF(ISBLANK(VLOOKUP($C18&amp;$D18&amp;$G18,Setup!$D$2:$DB$500,COLUMNS($B18:B18)+102,FALSE)),"",VLOOKUP($C18&amp;$D18&amp;$G18,Setup!$D$2:$DB$500,COLUMNS($B18:B18)+102,FALSE))</f>
        <v>Please correct them before continuing</v>
      </c>
    </row>
    <row r="19" spans="1:14" x14ac:dyDescent="0.25">
      <c r="A19" t="s">
        <v>784</v>
      </c>
      <c r="B19" t="s">
        <v>156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IF(ISBLANK(VLOOKUP($C19&amp;$D19&amp;$G19,Setup!$D$2:$CX$500,COLUMNS($B19:B19)+5,FALSE)),"",VLOOKUP($C19&amp;$D19&amp;$G19,Setup!$D$2:$CX$500,COLUMNS($B19:B19)+5,FALSE))</f>
        <v>My Profile</v>
      </c>
      <c r="K19" t="str">
        <f>IF(ISBLANK(VLOOKUP($C19&amp;$D19&amp;$G19,Setup!$D$2:$CX$500,COLUMNS($B19:C19)+5,FALSE)),"",VLOOKUP($C19&amp;$D19&amp;$G19,Setup!$D$2:$CX$500,COLUMNS($B19:C19)+5,FALSE))</f>
        <v>My Profile</v>
      </c>
      <c r="L19" s="20" t="str">
        <f>IF(ISBLANK(VLOOKUP($C19&amp;$D19&amp;$G19,Setup!$D$2:$DA$500,COLUMNS($B19:B19)+101,FALSE)),"",VLOOKUP($C19&amp;$D19&amp;$G19,Setup!$D$2:$DA$500,COLUMNS($B19:B19)+101,FALSE))</f>
        <v>Yes</v>
      </c>
      <c r="M19" t="str">
        <f t="shared" ca="1" si="0"/>
        <v>HKDMASS185308ENG@Citi.Com</v>
      </c>
      <c r="N19" t="str">
        <f>IF(ISBLANK(VLOOKUP($C19&amp;$D19&amp;$G19,Setup!$D$2:$DB$500,COLUMNS($B19:B19)+102,FALSE)),"",VLOOKUP($C19&amp;$D19&amp;$G19,Setup!$D$2:$DB$500,COLUMNS($B19:B19)+102,FALSE))</f>
        <v>Please correct them before continuing</v>
      </c>
    </row>
    <row r="20" spans="1:14" x14ac:dyDescent="0.25">
      <c r="A20" t="s">
        <v>784</v>
      </c>
      <c r="B20" t="s">
        <v>156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IF(ISBLANK(VLOOKUP($C20&amp;$D20&amp;$G20,Setup!$D$2:$CX$500,COLUMNS($B20:B20)+5,FALSE)),"",VLOOKUP($C20&amp;$D20&amp;$G20,Setup!$D$2:$CX$500,COLUMNS($B20:B20)+5,FALSE))</f>
        <v>My Profile</v>
      </c>
      <c r="K20" t="str">
        <f>IF(ISBLANK(VLOOKUP($C20&amp;$D20&amp;$G20,Setup!$D$2:$CX$500,COLUMNS($B20:C20)+5,FALSE)),"",VLOOKUP($C20&amp;$D20&amp;$G20,Setup!$D$2:$CX$500,COLUMNS($B20:C20)+5,FALSE))</f>
        <v>My Profile</v>
      </c>
      <c r="L20" s="20" t="str">
        <f>IF(ISBLANK(VLOOKUP($C20&amp;$D20&amp;$G20,Setup!$D$2:$DA$500,COLUMNS($B20:B20)+101,FALSE)),"",VLOOKUP($C20&amp;$D20&amp;$G20,Setup!$D$2:$DA$500,COLUMNS($B20:B20)+101,FALSE))</f>
        <v>Yes</v>
      </c>
      <c r="M20" t="str">
        <f t="shared" ca="1" si="0"/>
        <v>HKITCARD185308ENG@Citi.Com</v>
      </c>
      <c r="N20" t="str">
        <f>IF(ISBLANK(VLOOKUP($C20&amp;$D20&amp;$G20,Setup!$D$2:$DB$500,COLUMNS($B20:B20)+102,FALSE)),"",VLOOKUP($C20&amp;$D20&amp;$G20,Setup!$D$2:$DB$500,COLUMNS($B20:B20)+102,FALSE))</f>
        <v>Please correct them before continuing</v>
      </c>
    </row>
    <row r="21" spans="1:14" x14ac:dyDescent="0.25">
      <c r="A21" t="s">
        <v>784</v>
      </c>
      <c r="B21" t="s">
        <v>156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IF(ISBLANK(VLOOKUP($C21&amp;$D21&amp;$G21,Setup!$D$2:$CX$500,COLUMNS($B21:B21)+5,FALSE)),"",VLOOKUP($C21&amp;$D21&amp;$G21,Setup!$D$2:$CX$500,COLUMNS($B21:B21)+5,FALSE))</f>
        <v>My Profile</v>
      </c>
      <c r="K21" t="str">
        <f>IF(ISBLANK(VLOOKUP($C21&amp;$D21&amp;$G21,Setup!$D$2:$CX$500,COLUMNS($B21:C21)+5,FALSE)),"",VLOOKUP($C21&amp;$D21&amp;$G21,Setup!$D$2:$CX$500,COLUMNS($B21:C21)+5,FALSE))</f>
        <v>My Profile</v>
      </c>
      <c r="L21" s="20" t="str">
        <f>IF(ISBLANK(VLOOKUP($C21&amp;$D21&amp;$G21,Setup!$D$2:$DA$500,COLUMNS($B21:B21)+101,FALSE)),"",VLOOKUP($C21&amp;$D21&amp;$G21,Setup!$D$2:$DA$500,COLUMNS($B21:B21)+101,FALSE))</f>
        <v>Yes</v>
      </c>
      <c r="M21" t="str">
        <f t="shared" ca="1" si="0"/>
        <v>HKPMCARD185308ENG@Citi.Com</v>
      </c>
      <c r="N21" t="str">
        <f>IF(ISBLANK(VLOOKUP($C21&amp;$D21&amp;$G21,Setup!$D$2:$DB$500,COLUMNS($B21:B21)+102,FALSE)),"",VLOOKUP($C21&amp;$D21&amp;$G21,Setup!$D$2:$DB$500,COLUMNS($B21:B21)+102,FALSE))</f>
        <v>Please correct them before continuing</v>
      </c>
    </row>
    <row r="22" spans="1:14" x14ac:dyDescent="0.25">
      <c r="A22" t="s">
        <v>784</v>
      </c>
      <c r="B22" t="s">
        <v>156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IF(ISBLANK(VLOOKUP($C22&amp;$D22&amp;$G22,Setup!$D$2:$CX$500,COLUMNS($B22:B22)+5,FALSE)),"",VLOOKUP($C22&amp;$D22&amp;$G22,Setup!$D$2:$CX$500,COLUMNS($B22:B22)+5,FALSE))</f>
        <v>My Profile</v>
      </c>
      <c r="K22" t="str">
        <f>IF(ISBLANK(VLOOKUP($C22&amp;$D22&amp;$G22,Setup!$D$2:$CX$500,COLUMNS($B22:C22)+5,FALSE)),"",VLOOKUP($C22&amp;$D22&amp;$G22,Setup!$D$2:$CX$500,COLUMNS($B22:C22)+5,FALSE))</f>
        <v>My Profile</v>
      </c>
      <c r="L22" s="20" t="str">
        <f>IF(ISBLANK(VLOOKUP($C22&amp;$D22&amp;$G22,Setup!$D$2:$DA$500,COLUMNS($B22:B22)+101,FALSE)),"",VLOOKUP($C22&amp;$D22&amp;$G22,Setup!$D$2:$DA$500,COLUMNS($B22:B22)+101,FALSE))</f>
        <v>Yes</v>
      </c>
      <c r="M22" t="str">
        <f t="shared" ca="1" si="0"/>
        <v>HKPSTIGE185308ENG@Citi.Com</v>
      </c>
      <c r="N22" t="str">
        <f>IF(ISBLANK(VLOOKUP($C22&amp;$D22&amp;$G22,Setup!$D$2:$DB$500,COLUMNS($B22:B22)+102,FALSE)),"",VLOOKUP($C22&amp;$D22&amp;$G22,Setup!$D$2:$DB$500,COLUMNS($B22:B22)+102,FALSE))</f>
        <v>Please correct them before continuing</v>
      </c>
    </row>
    <row r="23" spans="1:14" x14ac:dyDescent="0.25">
      <c r="A23" t="s">
        <v>784</v>
      </c>
      <c r="B23" t="s">
        <v>156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IF(ISBLANK(VLOOKUP($C23&amp;$D23&amp;$G23,Setup!$D$2:$CX$500,COLUMNS($B23:B23)+5,FALSE)),"",VLOOKUP($C23&amp;$D23&amp;$G23,Setup!$D$2:$CX$500,COLUMNS($B23:B23)+5,FALSE))</f>
        <v>My Profile</v>
      </c>
      <c r="K23" t="str">
        <f>IF(ISBLANK(VLOOKUP($C23&amp;$D23&amp;$G23,Setup!$D$2:$CX$500,COLUMNS($B23:C23)+5,FALSE)),"",VLOOKUP($C23&amp;$D23&amp;$G23,Setup!$D$2:$CX$500,COLUMNS($B23:C23)+5,FALSE))</f>
        <v>My Profile</v>
      </c>
      <c r="L23" s="20" t="str">
        <f>IF(ISBLANK(VLOOKUP($C23&amp;$D23&amp;$G23,Setup!$D$2:$DA$500,COLUMNS($B23:B23)+101,FALSE)),"",VLOOKUP($C23&amp;$D23&amp;$G23,Setup!$D$2:$DA$500,COLUMNS($B23:B23)+101,FALSE))</f>
        <v>Yes</v>
      </c>
      <c r="M23" t="str">
        <f t="shared" ca="1" si="0"/>
        <v>HKREWARDS185308ENG@Citi.Com</v>
      </c>
      <c r="N23" t="str">
        <f>IF(ISBLANK(VLOOKUP($C23&amp;$D23&amp;$G23,Setup!$D$2:$DB$500,COLUMNS($B23:B23)+102,FALSE)),"",VLOOKUP($C23&amp;$D23&amp;$G23,Setup!$D$2:$DB$500,COLUMNS($B23:B23)+102,FALSE))</f>
        <v>Please correct them before continuing</v>
      </c>
    </row>
    <row r="24" spans="1:14" x14ac:dyDescent="0.25">
      <c r="A24" t="s">
        <v>784</v>
      </c>
      <c r="B24" t="s">
        <v>156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IF(ISBLANK(VLOOKUP($C24&amp;$D24&amp;$G24,Setup!$D$2:$CX$500,COLUMNS($B24:B24)+5,FALSE)),"",VLOOKUP($C24&amp;$D24&amp;$G24,Setup!$D$2:$CX$500,COLUMNS($B24:B24)+5,FALSE))</f>
        <v>My Profile</v>
      </c>
      <c r="K24" t="str">
        <f>IF(ISBLANK(VLOOKUP($C24&amp;$D24&amp;$G24,Setup!$D$2:$CX$500,COLUMNS($B24:C24)+5,FALSE)),"",VLOOKUP($C24&amp;$D24&amp;$G24,Setup!$D$2:$CX$500,COLUMNS($B24:C24)+5,FALSE))</f>
        <v>My Profile</v>
      </c>
      <c r="L24" s="20" t="str">
        <f>IF(ISBLANK(VLOOKUP($C24&amp;$D24&amp;$G24,Setup!$D$2:$DA$500,COLUMNS($B24:B24)+101,FALSE)),"",VLOOKUP($C24&amp;$D24&amp;$G24,Setup!$D$2:$DA$500,COLUMNS($B24:B24)+101,FALSE))</f>
        <v>Yes</v>
      </c>
      <c r="M24" t="str">
        <f t="shared" ca="1" si="0"/>
        <v>HKULTIMA185308ENG@Citi.Com</v>
      </c>
      <c r="N24" t="str">
        <f>IF(ISBLANK(VLOOKUP($C24&amp;$D24&amp;$G24,Setup!$D$2:$DB$500,COLUMNS($B24:B24)+102,FALSE)),"",VLOOKUP($C24&amp;$D24&amp;$G24,Setup!$D$2:$DB$500,COLUMNS($B24:B24)+102,FALSE))</f>
        <v>Please correct them before continuing</v>
      </c>
    </row>
    <row r="25" spans="1:14" x14ac:dyDescent="0.25">
      <c r="A25" t="s">
        <v>784</v>
      </c>
      <c r="B25" t="s">
        <v>156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IF(ISBLANK(VLOOKUP($C25&amp;$D25&amp;$G25,Setup!$D$2:$CX$500,COLUMNS($B25:B25)+5,FALSE)),"",VLOOKUP($C25&amp;$D25&amp;$G25,Setup!$D$2:$CX$500,COLUMNS($B25:B25)+5,FALSE))</f>
        <v>我的個人資料</v>
      </c>
      <c r="K25" t="str">
        <f>IF(ISBLANK(VLOOKUP($C25&amp;$D25&amp;$G25,Setup!$D$2:$CX$500,COLUMNS($B25:C25)+5,FALSE)),"",VLOOKUP($C25&amp;$D25&amp;$G25,Setup!$D$2:$CX$500,COLUMNS($B25:C25)+5,FALSE))</f>
        <v>我的個人資料</v>
      </c>
      <c r="L25" s="20" t="str">
        <f>IF(ISBLANK(VLOOKUP($C25&amp;$D25&amp;$G25,Setup!$D$2:$DA$500,COLUMNS($B25:B25)+101,FALSE)),"",VLOOKUP($C25&amp;$D25&amp;$G25,Setup!$D$2:$DA$500,COLUMNS($B25:B25)+101,FALSE))</f>
        <v>Yes</v>
      </c>
      <c r="M25" t="str">
        <f t="shared" ca="1" si="0"/>
        <v>HKDINERS185308ZHO@Citi.Com</v>
      </c>
      <c r="N25" t="str">
        <f>IF(ISBLANK(VLOOKUP($C25&amp;$D25&amp;$G25,Setup!$D$2:$DB$500,COLUMNS($B25:B25)+102,FALSE)),"",VLOOKUP($C25&amp;$D25&amp;$G25,Setup!$D$2:$DB$500,COLUMNS($B25:B25)+102,FALSE))</f>
        <v>請修正後繼續。</v>
      </c>
    </row>
    <row r="26" spans="1:14" x14ac:dyDescent="0.25">
      <c r="A26" t="s">
        <v>784</v>
      </c>
      <c r="B26" t="s">
        <v>156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IF(ISBLANK(VLOOKUP($C26&amp;$D26&amp;$G26,Setup!$D$2:$CX$500,COLUMNS($B26:B26)+5,FALSE)),"",VLOOKUP($C26&amp;$D26&amp;$G26,Setup!$D$2:$CX$500,COLUMNS($B26:B26)+5,FALSE))</f>
        <v>我的個人資料</v>
      </c>
      <c r="K26" t="str">
        <f>IF(ISBLANK(VLOOKUP($C26&amp;$D26&amp;$G26,Setup!$D$2:$CX$500,COLUMNS($B26:C26)+5,FALSE)),"",VLOOKUP($C26&amp;$D26&amp;$G26,Setup!$D$2:$CX$500,COLUMNS($B26:C26)+5,FALSE))</f>
        <v>我的個人資料</v>
      </c>
      <c r="L26" s="20" t="str">
        <f>IF(ISBLANK(VLOOKUP($C26&amp;$D26&amp;$G26,Setup!$D$2:$DA$500,COLUMNS($B26:B26)+101,FALSE)),"",VLOOKUP($C26&amp;$D26&amp;$G26,Setup!$D$2:$DA$500,COLUMNS($B26:B26)+101,FALSE))</f>
        <v>Yes</v>
      </c>
      <c r="M26" t="str">
        <f t="shared" ca="1" si="0"/>
        <v>HKDINERUS185308ZHO@Citi.Com</v>
      </c>
      <c r="N26" t="str">
        <f>IF(ISBLANK(VLOOKUP($C26&amp;$D26&amp;$G26,Setup!$D$2:$DB$500,COLUMNS($B26:B26)+102,FALSE)),"",VLOOKUP($C26&amp;$D26&amp;$G26,Setup!$D$2:$DB$500,COLUMNS($B26:B26)+102,FALSE))</f>
        <v>請修正後繼續。</v>
      </c>
    </row>
    <row r="27" spans="1:14" x14ac:dyDescent="0.25">
      <c r="A27" t="s">
        <v>784</v>
      </c>
      <c r="B27" t="s">
        <v>156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IF(ISBLANK(VLOOKUP($C27&amp;$D27&amp;$G27,Setup!$D$2:$CX$500,COLUMNS($B27:B27)+5,FALSE)),"",VLOOKUP($C27&amp;$D27&amp;$G27,Setup!$D$2:$CX$500,COLUMNS($B27:B27)+5,FALSE))</f>
        <v>我的個人資料</v>
      </c>
      <c r="K27" t="str">
        <f>IF(ISBLANK(VLOOKUP($C27&amp;$D27&amp;$G27,Setup!$D$2:$CX$500,COLUMNS($B27:C27)+5,FALSE)),"",VLOOKUP($C27&amp;$D27&amp;$G27,Setup!$D$2:$CX$500,COLUMNS($B27:C27)+5,FALSE))</f>
        <v>我的個人資料</v>
      </c>
      <c r="L27" s="20" t="str">
        <f>IF(ISBLANK(VLOOKUP($C27&amp;$D27&amp;$G27,Setup!$D$2:$DA$500,COLUMNS($B27:B27)+101,FALSE)),"",VLOOKUP($C27&amp;$D27&amp;$G27,Setup!$D$2:$DA$500,COLUMNS($B27:B27)+101,FALSE))</f>
        <v>Yes</v>
      </c>
      <c r="M27" t="str">
        <f t="shared" ca="1" si="0"/>
        <v>HKDMASS185308ZHO@Citi.Com</v>
      </c>
      <c r="N27" t="str">
        <f>IF(ISBLANK(VLOOKUP($C27&amp;$D27&amp;$G27,Setup!$D$2:$DB$500,COLUMNS($B27:B27)+102,FALSE)),"",VLOOKUP($C27&amp;$D27&amp;$G27,Setup!$D$2:$DB$500,COLUMNS($B27:B27)+102,FALSE))</f>
        <v>請修正後繼續。</v>
      </c>
    </row>
    <row r="28" spans="1:14" x14ac:dyDescent="0.25">
      <c r="A28" t="s">
        <v>784</v>
      </c>
      <c r="B28" t="s">
        <v>156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IF(ISBLANK(VLOOKUP($C28&amp;$D28&amp;$G28,Setup!$D$2:$CX$500,COLUMNS($B28:B28)+5,FALSE)),"",VLOOKUP($C28&amp;$D28&amp;$G28,Setup!$D$2:$CX$500,COLUMNS($B28:B28)+5,FALSE))</f>
        <v>我的個人資料</v>
      </c>
      <c r="K28" t="str">
        <f>IF(ISBLANK(VLOOKUP($C28&amp;$D28&amp;$G28,Setup!$D$2:$CX$500,COLUMNS($B28:C28)+5,FALSE)),"",VLOOKUP($C28&amp;$D28&amp;$G28,Setup!$D$2:$CX$500,COLUMNS($B28:C28)+5,FALSE))</f>
        <v>我的個人資料</v>
      </c>
      <c r="L28" s="20" t="str">
        <f>IF(ISBLANK(VLOOKUP($C28&amp;$D28&amp;$G28,Setup!$D$2:$DA$500,COLUMNS($B28:B28)+101,FALSE)),"",VLOOKUP($C28&amp;$D28&amp;$G28,Setup!$D$2:$DA$500,COLUMNS($B28:B28)+101,FALSE))</f>
        <v>Yes</v>
      </c>
      <c r="M28" t="str">
        <f t="shared" ca="1" si="0"/>
        <v>HKITCARD185308ZHO@Citi.Com</v>
      </c>
      <c r="N28" t="str">
        <f>IF(ISBLANK(VLOOKUP($C28&amp;$D28&amp;$G28,Setup!$D$2:$DB$500,COLUMNS($B28:B28)+102,FALSE)),"",VLOOKUP($C28&amp;$D28&amp;$G28,Setup!$D$2:$DB$500,COLUMNS($B28:B28)+102,FALSE))</f>
        <v>請修正後繼續。</v>
      </c>
    </row>
    <row r="29" spans="1:14" x14ac:dyDescent="0.25">
      <c r="A29" t="s">
        <v>784</v>
      </c>
      <c r="B29" t="s">
        <v>156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IF(ISBLANK(VLOOKUP($C29&amp;$D29&amp;$G29,Setup!$D$2:$CX$500,COLUMNS($B29:B29)+5,FALSE)),"",VLOOKUP($C29&amp;$D29&amp;$G29,Setup!$D$2:$CX$500,COLUMNS($B29:B29)+5,FALSE))</f>
        <v>我的個人資料</v>
      </c>
      <c r="K29" t="str">
        <f>IF(ISBLANK(VLOOKUP($C29&amp;$D29&amp;$G29,Setup!$D$2:$CX$500,COLUMNS($B29:C29)+5,FALSE)),"",VLOOKUP($C29&amp;$D29&amp;$G29,Setup!$D$2:$CX$500,COLUMNS($B29:C29)+5,FALSE))</f>
        <v>我的個人資料</v>
      </c>
      <c r="L29" s="20" t="str">
        <f>IF(ISBLANK(VLOOKUP($C29&amp;$D29&amp;$G29,Setup!$D$2:$DA$500,COLUMNS($B29:B29)+101,FALSE)),"",VLOOKUP($C29&amp;$D29&amp;$G29,Setup!$D$2:$DA$500,COLUMNS($B29:B29)+101,FALSE))</f>
        <v>Yes</v>
      </c>
      <c r="M29" t="str">
        <f t="shared" ca="1" si="0"/>
        <v>HKPMCARD185308ZHO@Citi.Com</v>
      </c>
      <c r="N29" t="str">
        <f>IF(ISBLANK(VLOOKUP($C29&amp;$D29&amp;$G29,Setup!$D$2:$DB$500,COLUMNS($B29:B29)+102,FALSE)),"",VLOOKUP($C29&amp;$D29&amp;$G29,Setup!$D$2:$DB$500,COLUMNS($B29:B29)+102,FALSE))</f>
        <v>請修正後繼續。</v>
      </c>
    </row>
    <row r="30" spans="1:14" x14ac:dyDescent="0.25">
      <c r="A30" t="s">
        <v>784</v>
      </c>
      <c r="B30" t="s">
        <v>156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IF(ISBLANK(VLOOKUP($C30&amp;$D30&amp;$G30,Setup!$D$2:$CX$500,COLUMNS($B30:B30)+5,FALSE)),"",VLOOKUP($C30&amp;$D30&amp;$G30,Setup!$D$2:$CX$500,COLUMNS($B30:B30)+5,FALSE))</f>
        <v>我的個人資料</v>
      </c>
      <c r="K30" t="str">
        <f>IF(ISBLANK(VLOOKUP($C30&amp;$D30&amp;$G30,Setup!$D$2:$CX$500,COLUMNS($B30:C30)+5,FALSE)),"",VLOOKUP($C30&amp;$D30&amp;$G30,Setup!$D$2:$CX$500,COLUMNS($B30:C30)+5,FALSE))</f>
        <v>我的個人資料</v>
      </c>
      <c r="L30" s="20" t="str">
        <f>IF(ISBLANK(VLOOKUP($C30&amp;$D30&amp;$G30,Setup!$D$2:$DA$500,COLUMNS($B30:B30)+101,FALSE)),"",VLOOKUP($C30&amp;$D30&amp;$G30,Setup!$D$2:$DA$500,COLUMNS($B30:B30)+101,FALSE))</f>
        <v>Yes</v>
      </c>
      <c r="M30" t="str">
        <f t="shared" ca="1" si="0"/>
        <v>HKPSTIGE185308ZHO@Citi.Com</v>
      </c>
      <c r="N30" t="str">
        <f>IF(ISBLANK(VLOOKUP($C30&amp;$D30&amp;$G30,Setup!$D$2:$DB$500,COLUMNS($B30:B30)+102,FALSE)),"",VLOOKUP($C30&amp;$D30&amp;$G30,Setup!$D$2:$DB$500,COLUMNS($B30:B30)+102,FALSE))</f>
        <v>請修正後繼續。</v>
      </c>
    </row>
    <row r="31" spans="1:14" x14ac:dyDescent="0.25">
      <c r="A31" t="s">
        <v>784</v>
      </c>
      <c r="B31" t="s">
        <v>156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IF(ISBLANK(VLOOKUP($C31&amp;$D31&amp;$G31,Setup!$D$2:$CX$500,COLUMNS($B31:B31)+5,FALSE)),"",VLOOKUP($C31&amp;$D31&amp;$G31,Setup!$D$2:$CX$500,COLUMNS($B31:B31)+5,FALSE))</f>
        <v>我的個人資料</v>
      </c>
      <c r="K31" t="str">
        <f>IF(ISBLANK(VLOOKUP($C31&amp;$D31&amp;$G31,Setup!$D$2:$CX$500,COLUMNS($B31:C31)+5,FALSE)),"",VLOOKUP($C31&amp;$D31&amp;$G31,Setup!$D$2:$CX$500,COLUMNS($B31:C31)+5,FALSE))</f>
        <v>我的個人資料</v>
      </c>
      <c r="L31" s="20" t="str">
        <f>IF(ISBLANK(VLOOKUP($C31&amp;$D31&amp;$G31,Setup!$D$2:$DA$500,COLUMNS($B31:B31)+101,FALSE)),"",VLOOKUP($C31&amp;$D31&amp;$G31,Setup!$D$2:$DA$500,COLUMNS($B31:B31)+101,FALSE))</f>
        <v>Yes</v>
      </c>
      <c r="M31" t="str">
        <f t="shared" ca="1" si="0"/>
        <v>HKREWARDS185308ZHO@Citi.Com</v>
      </c>
      <c r="N31" t="str">
        <f>IF(ISBLANK(VLOOKUP($C31&amp;$D31&amp;$G31,Setup!$D$2:$DB$500,COLUMNS($B31:B31)+102,FALSE)),"",VLOOKUP($C31&amp;$D31&amp;$G31,Setup!$D$2:$DB$500,COLUMNS($B31:B31)+102,FALSE))</f>
        <v>請修正後繼續。</v>
      </c>
    </row>
    <row r="32" spans="1:14" x14ac:dyDescent="0.25">
      <c r="A32" t="s">
        <v>784</v>
      </c>
      <c r="B32" t="s">
        <v>156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IF(ISBLANK(VLOOKUP($C32&amp;$D32&amp;$G32,Setup!$D$2:$CX$500,COLUMNS($B32:B32)+5,FALSE)),"",VLOOKUP($C32&amp;$D32&amp;$G32,Setup!$D$2:$CX$500,COLUMNS($B32:B32)+5,FALSE))</f>
        <v>我的個人資料</v>
      </c>
      <c r="K32" t="str">
        <f>IF(ISBLANK(VLOOKUP($C32&amp;$D32&amp;$G32,Setup!$D$2:$CX$500,COLUMNS($B32:C32)+5,FALSE)),"",VLOOKUP($C32&amp;$D32&amp;$G32,Setup!$D$2:$CX$500,COLUMNS($B32:C32)+5,FALSE))</f>
        <v>我的個人資料</v>
      </c>
      <c r="L32" s="20" t="str">
        <f>IF(ISBLANK(VLOOKUP($C32&amp;$D32&amp;$G32,Setup!$D$2:$DA$500,COLUMNS($B32:B32)+101,FALSE)),"",VLOOKUP($C32&amp;$D32&amp;$G32,Setup!$D$2:$DA$500,COLUMNS($B32:B32)+101,FALSE))</f>
        <v>Yes</v>
      </c>
      <c r="M32" t="str">
        <f t="shared" ca="1" si="0"/>
        <v>HKULTIMA185308ZHO@Citi.Com</v>
      </c>
      <c r="N32" t="str">
        <f>IF(ISBLANK(VLOOKUP($C32&amp;$D32&amp;$G32,Setup!$D$2:$DB$500,COLUMNS($B32:B32)+102,FALSE)),"",VLOOKUP($C32&amp;$D32&amp;$G32,Setup!$D$2:$DB$500,COLUMNS($B32:B32)+102,FALSE))</f>
        <v>請修正後繼續。</v>
      </c>
    </row>
    <row r="33" spans="1:14" x14ac:dyDescent="0.25">
      <c r="A33" t="s">
        <v>784</v>
      </c>
      <c r="B33" t="s">
        <v>156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IF(ISBLANK(VLOOKUP($C33&amp;$D33&amp;$G33,Setup!$D$2:$CX$500,COLUMNS($B33:B33)+5,FALSE)),"",VLOOKUP($C33&amp;$D33&amp;$G33,Setup!$D$2:$CX$500,COLUMNS($B33:B33)+5,FALSE))</f>
        <v>My Profile</v>
      </c>
      <c r="K33" t="str">
        <f>IF(ISBLANK(VLOOKUP($C33&amp;$D33&amp;$G33,Setup!$D$2:$CX$500,COLUMNS($B33:C33)+5,FALSE)),"",VLOOKUP($C33&amp;$D33&amp;$G33,Setup!$D$2:$CX$500,COLUMNS($B33:C33)+5,FALSE))</f>
        <v>My Profile</v>
      </c>
      <c r="L33" s="20" t="str">
        <f>IF(ISBLANK(VLOOKUP($C33&amp;$D33&amp;$G33,Setup!$D$2:$DA$500,COLUMNS($B33:B33)+101,FALSE)),"",VLOOKUP($C33&amp;$D33&amp;$G33,Setup!$D$2:$DA$500,COLUMNS($B33:B33)+101,FALSE))</f>
        <v>Yes</v>
      </c>
      <c r="M33" t="str">
        <f t="shared" ca="1" si="0"/>
        <v>PHC2P185308ENG@Citi.Com</v>
      </c>
      <c r="N33" t="str">
        <f>IF(ISBLANK(VLOOKUP($C33&amp;$D33&amp;$G33,Setup!$D$2:$DB$500,COLUMNS($B33:B33)+102,FALSE)),"",VLOOKUP($C33&amp;$D33&amp;$G33,Setup!$D$2:$DB$500,COLUMNS($B33:B33)+102,FALSE))</f>
        <v>Please correct them before continuing</v>
      </c>
    </row>
    <row r="34" spans="1:14" x14ac:dyDescent="0.25">
      <c r="A34" t="s">
        <v>784</v>
      </c>
      <c r="B34" t="s">
        <v>156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IF(ISBLANK(VLOOKUP($C34&amp;$D34&amp;$G34,Setup!$D$2:$CX$500,COLUMNS($B34:B34)+5,FALSE)),"",VLOOKUP($C34&amp;$D34&amp;$G34,Setup!$D$2:$CX$500,COLUMNS($B34:B34)+5,FALSE))</f>
        <v>My Profile</v>
      </c>
      <c r="K34" t="str">
        <f>IF(ISBLANK(VLOOKUP($C34&amp;$D34&amp;$G34,Setup!$D$2:$CX$500,COLUMNS($B34:C34)+5,FALSE)),"",VLOOKUP($C34&amp;$D34&amp;$G34,Setup!$D$2:$CX$500,COLUMNS($B34:C34)+5,FALSE))</f>
        <v>My Profile</v>
      </c>
      <c r="L34" s="20" t="str">
        <f>IF(ISBLANK(VLOOKUP($C34&amp;$D34&amp;$G34,Setup!$D$2:$DA$500,COLUMNS($B34:B34)+101,FALSE)),"",VLOOKUP($C34&amp;$D34&amp;$G34,Setup!$D$2:$DA$500,COLUMNS($B34:B34)+101,FALSE))</f>
        <v>Yes</v>
      </c>
      <c r="M34" t="str">
        <f t="shared" ca="1" si="0"/>
        <v>PHCBRBT185308ENG@Citi.Com</v>
      </c>
      <c r="N34" t="str">
        <f>IF(ISBLANK(VLOOKUP($C34&amp;$D34&amp;$G34,Setup!$D$2:$DB$500,COLUMNS($B34:B34)+102,FALSE)),"",VLOOKUP($C34&amp;$D34&amp;$G34,Setup!$D$2:$DB$500,COLUMNS($B34:B34)+102,FALSE))</f>
        <v>Please correct them before continuing</v>
      </c>
    </row>
    <row r="35" spans="1:14" x14ac:dyDescent="0.25">
      <c r="A35" t="s">
        <v>784</v>
      </c>
      <c r="B35" t="s">
        <v>156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IF(ISBLANK(VLOOKUP($C35&amp;$D35&amp;$G35,Setup!$D$2:$CX$500,COLUMNS($B35:B35)+5,FALSE)),"",VLOOKUP($C35&amp;$D35&amp;$G35,Setup!$D$2:$CX$500,COLUMNS($B35:B35)+5,FALSE))</f>
        <v>My Profile</v>
      </c>
      <c r="K35" t="str">
        <f>IF(ISBLANK(VLOOKUP($C35&amp;$D35&amp;$G35,Setup!$D$2:$CX$500,COLUMNS($B35:C35)+5,FALSE)),"",VLOOKUP($C35&amp;$D35&amp;$G35,Setup!$D$2:$CX$500,COLUMNS($B35:C35)+5,FALSE))</f>
        <v>My Profile</v>
      </c>
      <c r="L35" s="20" t="str">
        <f>IF(ISBLANK(VLOOKUP($C35&amp;$D35&amp;$G35,Setup!$D$2:$DA$500,COLUMNS($B35:B35)+101,FALSE)),"",VLOOKUP($C35&amp;$D35&amp;$G35,Setup!$D$2:$DA$500,COLUMNS($B35:B35)+101,FALSE))</f>
        <v>Yes</v>
      </c>
      <c r="M35" t="str">
        <f t="shared" ca="1" si="0"/>
        <v>PHCEBPAC185308ENG@Citi.Com</v>
      </c>
      <c r="N35" t="str">
        <f>IF(ISBLANK(VLOOKUP($C35&amp;$D35&amp;$G35,Setup!$D$2:$DB$500,COLUMNS($B35:B35)+102,FALSE)),"",VLOOKUP($C35&amp;$D35&amp;$G35,Setup!$D$2:$DB$500,COLUMNS($B35:B35)+102,FALSE))</f>
        <v>Please correct them before continuing</v>
      </c>
    </row>
    <row r="36" spans="1:14" x14ac:dyDescent="0.25">
      <c r="A36" t="s">
        <v>784</v>
      </c>
      <c r="B36" t="s">
        <v>156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IF(ISBLANK(VLOOKUP($C36&amp;$D36&amp;$G36,Setup!$D$2:$CX$500,COLUMNS($B36:B36)+5,FALSE)),"",VLOOKUP($C36&amp;$D36&amp;$G36,Setup!$D$2:$CX$500,COLUMNS($B36:B36)+5,FALSE))</f>
        <v>My Profile</v>
      </c>
      <c r="K36" t="str">
        <f>IF(ISBLANK(VLOOKUP($C36&amp;$D36&amp;$G36,Setup!$D$2:$CX$500,COLUMNS($B36:C36)+5,FALSE)),"",VLOOKUP($C36&amp;$D36&amp;$G36,Setup!$D$2:$CX$500,COLUMNS($B36:C36)+5,FALSE))</f>
        <v>My Profile</v>
      </c>
      <c r="L36" s="20" t="str">
        <f>IF(ISBLANK(VLOOKUP($C36&amp;$D36&amp;$G36,Setup!$D$2:$DA$500,COLUMNS($B36:B36)+101,FALSE)),"",VLOOKUP($C36&amp;$D36&amp;$G36,Setup!$D$2:$DA$500,COLUMNS($B36:B36)+101,FALSE))</f>
        <v>Yes</v>
      </c>
      <c r="M36" t="str">
        <f t="shared" ca="1" si="0"/>
        <v>PHCORE185308ENG@Citi.Com</v>
      </c>
      <c r="N36" t="str">
        <f>IF(ISBLANK(VLOOKUP($C36&amp;$D36&amp;$G36,Setup!$D$2:$DB$500,COLUMNS($B36:B36)+102,FALSE)),"",VLOOKUP($C36&amp;$D36&amp;$G36,Setup!$D$2:$DB$500,COLUMNS($B36:B36)+102,FALSE))</f>
        <v>Please correct them before continuing</v>
      </c>
    </row>
    <row r="37" spans="1:14" x14ac:dyDescent="0.25">
      <c r="A37" t="s">
        <v>784</v>
      </c>
      <c r="B37" t="s">
        <v>156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IF(ISBLANK(VLOOKUP($C37&amp;$D37&amp;$G37,Setup!$D$2:$CX$500,COLUMNS($B37:B37)+5,FALSE)),"",VLOOKUP($C37&amp;$D37&amp;$G37,Setup!$D$2:$CX$500,COLUMNS($B37:B37)+5,FALSE))</f>
        <v>My Profile</v>
      </c>
      <c r="K37" t="str">
        <f>IF(ISBLANK(VLOOKUP($C37&amp;$D37&amp;$G37,Setup!$D$2:$CX$500,COLUMNS($B37:C37)+5,FALSE)),"",VLOOKUP($C37&amp;$D37&amp;$G37,Setup!$D$2:$CX$500,COLUMNS($B37:C37)+5,FALSE))</f>
        <v>My Profile</v>
      </c>
      <c r="L37" s="20" t="str">
        <f>IF(ISBLANK(VLOOKUP($C37&amp;$D37&amp;$G37,Setup!$D$2:$DA$500,COLUMNS($B37:B37)+101,FALSE)),"",VLOOKUP($C37&amp;$D37&amp;$G37,Setup!$D$2:$DA$500,COLUMNS($B37:B37)+101,FALSE))</f>
        <v>Yes</v>
      </c>
      <c r="M37" t="str">
        <f t="shared" ca="1" si="0"/>
        <v>PHCSHBK185308ENG@Citi.Com</v>
      </c>
      <c r="N37" t="str">
        <f>IF(ISBLANK(VLOOKUP($C37&amp;$D37&amp;$G37,Setup!$D$2:$DB$500,COLUMNS($B37:B37)+102,FALSE)),"",VLOOKUP($C37&amp;$D37&amp;$G37,Setup!$D$2:$DB$500,COLUMNS($B37:B37)+102,FALSE))</f>
        <v>Please correct them before continuing</v>
      </c>
    </row>
    <row r="38" spans="1:14" x14ac:dyDescent="0.25">
      <c r="A38" t="s">
        <v>784</v>
      </c>
      <c r="B38" t="s">
        <v>156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IF(ISBLANK(VLOOKUP($C38&amp;$D38&amp;$G38,Setup!$D$2:$CX$500,COLUMNS($B38:B38)+5,FALSE)),"",VLOOKUP($C38&amp;$D38&amp;$G38,Setup!$D$2:$CX$500,COLUMNS($B38:B38)+5,FALSE))</f>
        <v>My Profile</v>
      </c>
      <c r="K38" t="str">
        <f>IF(ISBLANK(VLOOKUP($C38&amp;$D38&amp;$G38,Setup!$D$2:$CX$500,COLUMNS($B38:C38)+5,FALSE)),"",VLOOKUP($C38&amp;$D38&amp;$G38,Setup!$D$2:$CX$500,COLUMNS($B38:C38)+5,FALSE))</f>
        <v>My Profile</v>
      </c>
      <c r="L38" s="20" t="str">
        <f>IF(ISBLANK(VLOOKUP($C38&amp;$D38&amp;$G38,Setup!$D$2:$DA$500,COLUMNS($B38:B38)+101,FALSE)),"",VLOOKUP($C38&amp;$D38&amp;$G38,Setup!$D$2:$DA$500,COLUMNS($B38:B38)+101,FALSE))</f>
        <v>Yes</v>
      </c>
      <c r="M38" t="str">
        <f t="shared" ca="1" si="0"/>
        <v>PHMASS185308ENG@Citi.Com</v>
      </c>
      <c r="N38" t="str">
        <f>IF(ISBLANK(VLOOKUP($C38&amp;$D38&amp;$G38,Setup!$D$2:$DB$500,COLUMNS($B38:B38)+102,FALSE)),"",VLOOKUP($C38&amp;$D38&amp;$G38,Setup!$D$2:$DB$500,COLUMNS($B38:B38)+102,FALSE))</f>
        <v>Please correct them before continuing</v>
      </c>
    </row>
    <row r="39" spans="1:14" x14ac:dyDescent="0.25">
      <c r="A39" t="s">
        <v>784</v>
      </c>
      <c r="B39" t="s">
        <v>156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IF(ISBLANK(VLOOKUP($C39&amp;$D39&amp;$G39,Setup!$D$2:$CX$500,COLUMNS($B39:B39)+5,FALSE)),"",VLOOKUP($C39&amp;$D39&amp;$G39,Setup!$D$2:$CX$500,COLUMNS($B39:B39)+5,FALSE))</f>
        <v>My Profile</v>
      </c>
      <c r="K39" t="str">
        <f>IF(ISBLANK(VLOOKUP($C39&amp;$D39&amp;$G39,Setup!$D$2:$CX$500,COLUMNS($B39:C39)+5,FALSE)),"",VLOOKUP($C39&amp;$D39&amp;$G39,Setup!$D$2:$CX$500,COLUMNS($B39:C39)+5,FALSE))</f>
        <v>My Profile</v>
      </c>
      <c r="L39" s="20" t="str">
        <f>IF(ISBLANK(VLOOKUP($C39&amp;$D39&amp;$G39,Setup!$D$2:$DA$500,COLUMNS($B39:B39)+101,FALSE)),"",VLOOKUP($C39&amp;$D39&amp;$G39,Setup!$D$2:$DA$500,COLUMNS($B39:B39)+101,FALSE))</f>
        <v>Yes</v>
      </c>
      <c r="M39" t="str">
        <f t="shared" ca="1" si="0"/>
        <v>PHPMILES185308ENG@Citi.Com</v>
      </c>
      <c r="N39" t="str">
        <f>IF(ISBLANK(VLOOKUP($C39&amp;$D39&amp;$G39,Setup!$D$2:$DB$500,COLUMNS($B39:B39)+102,FALSE)),"",VLOOKUP($C39&amp;$D39&amp;$G39,Setup!$D$2:$DB$500,COLUMNS($B39:B39)+102,FALSE))</f>
        <v>Please correct them before continuing</v>
      </c>
    </row>
    <row r="40" spans="1:14" x14ac:dyDescent="0.25">
      <c r="A40" t="s">
        <v>784</v>
      </c>
      <c r="B40" t="s">
        <v>156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IF(ISBLANK(VLOOKUP($C40&amp;$D40&amp;$G40,Setup!$D$2:$CX$500,COLUMNS($B40:B40)+5,FALSE)),"",VLOOKUP($C40&amp;$D40&amp;$G40,Setup!$D$2:$CX$500,COLUMNS($B40:B40)+5,FALSE))</f>
        <v>My Profile</v>
      </c>
      <c r="K40" t="str">
        <f>IF(ISBLANK(VLOOKUP($C40&amp;$D40&amp;$G40,Setup!$D$2:$CX$500,COLUMNS($B40:C40)+5,FALSE)),"",VLOOKUP($C40&amp;$D40&amp;$G40,Setup!$D$2:$CX$500,COLUMNS($B40:C40)+5,FALSE))</f>
        <v>My Profile</v>
      </c>
      <c r="L40" s="20" t="str">
        <f>IF(ISBLANK(VLOOKUP($C40&amp;$D40&amp;$G40,Setup!$D$2:$DA$500,COLUMNS($B40:B40)+101,FALSE)),"",VLOOKUP($C40&amp;$D40&amp;$G40,Setup!$D$2:$DA$500,COLUMNS($B40:B40)+101,FALSE))</f>
        <v>Yes</v>
      </c>
      <c r="M40" t="str">
        <f t="shared" ca="1" si="0"/>
        <v>PHPREST185308ENG@Citi.Com</v>
      </c>
      <c r="N40" t="str">
        <f>IF(ISBLANK(VLOOKUP($C40&amp;$D40&amp;$G40,Setup!$D$2:$DB$500,COLUMNS($B40:B40)+102,FALSE)),"",VLOOKUP($C40&amp;$D40&amp;$G40,Setup!$D$2:$DB$500,COLUMNS($B40:B40)+102,FALSE))</f>
        <v>Please correct them before continuing</v>
      </c>
    </row>
    <row r="41" spans="1:14" x14ac:dyDescent="0.25">
      <c r="A41" t="s">
        <v>784</v>
      </c>
      <c r="B41" t="s">
        <v>156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IF(ISBLANK(VLOOKUP($C41&amp;$D41&amp;$G41,Setup!$D$2:$CX$500,COLUMNS($B41:B41)+5,FALSE)),"",VLOOKUP($C41&amp;$D41&amp;$G41,Setup!$D$2:$CX$500,COLUMNS($B41:B41)+5,FALSE))</f>
        <v>My Profile</v>
      </c>
      <c r="K41" t="str">
        <f>IF(ISBLANK(VLOOKUP($C41&amp;$D41&amp;$G41,Setup!$D$2:$CX$500,COLUMNS($B41:C41)+5,FALSE)),"",VLOOKUP($C41&amp;$D41&amp;$G41,Setup!$D$2:$CX$500,COLUMNS($B41:C41)+5,FALSE))</f>
        <v>My Profile</v>
      </c>
      <c r="L41" s="20" t="str">
        <f>IF(ISBLANK(VLOOKUP($C41&amp;$D41&amp;$G41,Setup!$D$2:$DA$500,COLUMNS($B41:B41)+101,FALSE)),"",VLOOKUP($C41&amp;$D41&amp;$G41,Setup!$D$2:$DA$500,COLUMNS($B41:B41)+101,FALSE))</f>
        <v>Yes</v>
      </c>
      <c r="M41" t="str">
        <f t="shared" ca="1" si="0"/>
        <v>THAFFLNT185308ENG@Citi.Com</v>
      </c>
      <c r="N41" t="str">
        <f>IF(ISBLANK(VLOOKUP($C41&amp;$D41&amp;$G41,Setup!$D$2:$DB$500,COLUMNS($B41:B41)+102,FALSE)),"",VLOOKUP($C41&amp;$D41&amp;$G41,Setup!$D$2:$DB$500,COLUMNS($B41:B41)+102,FALSE))</f>
        <v>Please correct them before continuing</v>
      </c>
    </row>
    <row r="42" spans="1:14" x14ac:dyDescent="0.25">
      <c r="A42" t="s">
        <v>784</v>
      </c>
      <c r="B42" t="s">
        <v>156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IF(ISBLANK(VLOOKUP($C42&amp;$D42&amp;$G42,Setup!$D$2:$CX$500,COLUMNS($B42:B42)+5,FALSE)),"",VLOOKUP($C42&amp;$D42&amp;$G42,Setup!$D$2:$CX$500,COLUMNS($B42:B42)+5,FALSE))</f>
        <v>My Profile</v>
      </c>
      <c r="K42" t="str">
        <f>IF(ISBLANK(VLOOKUP($C42&amp;$D42&amp;$G42,Setup!$D$2:$CX$500,COLUMNS($B42:C42)+5,FALSE)),"",VLOOKUP($C42&amp;$D42&amp;$G42,Setup!$D$2:$CX$500,COLUMNS($B42:C42)+5,FALSE))</f>
        <v>My Profile</v>
      </c>
      <c r="L42" s="20" t="str">
        <f>IF(ISBLANK(VLOOKUP($C42&amp;$D42&amp;$G42,Setup!$D$2:$DA$500,COLUMNS($B42:B42)+101,FALSE)),"",VLOOKUP($C42&amp;$D42&amp;$G42,Setup!$D$2:$DA$500,COLUMNS($B42:B42)+101,FALSE))</f>
        <v>Yes</v>
      </c>
      <c r="M42" t="str">
        <f t="shared" ca="1" si="0"/>
        <v>THCITIMCLS185308ENG@Citi.Com</v>
      </c>
      <c r="N42" t="str">
        <f>IF(ISBLANK(VLOOKUP($C42&amp;$D42&amp;$G42,Setup!$D$2:$DB$500,COLUMNS($B42:B42)+102,FALSE)),"",VLOOKUP($C42&amp;$D42&amp;$G42,Setup!$D$2:$DB$500,COLUMNS($B42:B42)+102,FALSE))</f>
        <v>Please correct them before continuing</v>
      </c>
    </row>
    <row r="43" spans="1:14" x14ac:dyDescent="0.25">
      <c r="A43" t="s">
        <v>784</v>
      </c>
      <c r="B43" t="s">
        <v>156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IF(ISBLANK(VLOOKUP($C43&amp;$D43&amp;$G43,Setup!$D$2:$CX$500,COLUMNS($B43:B43)+5,FALSE)),"",VLOOKUP($C43&amp;$D43&amp;$G43,Setup!$D$2:$CX$500,COLUMNS($B43:B43)+5,FALSE))</f>
        <v>My Profile</v>
      </c>
      <c r="K43" t="str">
        <f>IF(ISBLANK(VLOOKUP($C43&amp;$D43&amp;$G43,Setup!$D$2:$CX$500,COLUMNS($B43:C43)+5,FALSE)),"",VLOOKUP($C43&amp;$D43&amp;$G43,Setup!$D$2:$CX$500,COLUMNS($B43:C43)+5,FALSE))</f>
        <v>My Profile</v>
      </c>
      <c r="L43" s="20" t="str">
        <f>IF(ISBLANK(VLOOKUP($C43&amp;$D43&amp;$G43,Setup!$D$2:$DA$500,COLUMNS($B43:B43)+101,FALSE)),"",VLOOKUP($C43&amp;$D43&amp;$G43,Setup!$D$2:$DA$500,COLUMNS($B43:B43)+101,FALSE))</f>
        <v>Yes</v>
      </c>
      <c r="M43" t="str">
        <f t="shared" ca="1" si="0"/>
        <v>THCITIMS185308ENG@Citi.Com</v>
      </c>
      <c r="N43" t="str">
        <f>IF(ISBLANK(VLOOKUP($C43&amp;$D43&amp;$G43,Setup!$D$2:$DB$500,COLUMNS($B43:B43)+102,FALSE)),"",VLOOKUP($C43&amp;$D43&amp;$G43,Setup!$D$2:$DB$500,COLUMNS($B43:B43)+102,FALSE))</f>
        <v>Please correct them before continuing</v>
      </c>
    </row>
    <row r="44" spans="1:14" x14ac:dyDescent="0.25">
      <c r="A44" t="s">
        <v>784</v>
      </c>
      <c r="B44" t="s">
        <v>156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IF(ISBLANK(VLOOKUP($C44&amp;$D44&amp;$G44,Setup!$D$2:$CX$500,COLUMNS($B44:B44)+5,FALSE)),"",VLOOKUP($C44&amp;$D44&amp;$G44,Setup!$D$2:$CX$500,COLUMNS($B44:B44)+5,FALSE))</f>
        <v>My Profile</v>
      </c>
      <c r="K44" t="str">
        <f>IF(ISBLANK(VLOOKUP($C44&amp;$D44&amp;$G44,Setup!$D$2:$CX$500,COLUMNS($B44:C44)+5,FALSE)),"",VLOOKUP($C44&amp;$D44&amp;$G44,Setup!$D$2:$CX$500,COLUMNS($B44:C44)+5,FALSE))</f>
        <v>My Profile</v>
      </c>
      <c r="L44" s="20" t="str">
        <f>IF(ISBLANK(VLOOKUP($C44&amp;$D44&amp;$G44,Setup!$D$2:$DA$500,COLUMNS($B44:B44)+101,FALSE)),"",VLOOKUP($C44&amp;$D44&amp;$G44,Setup!$D$2:$DA$500,COLUMNS($B44:B44)+101,FALSE))</f>
        <v>Yes</v>
      </c>
      <c r="M44" t="str">
        <f t="shared" ca="1" si="0"/>
        <v>THDMASS185308ENG@Citi.Com</v>
      </c>
      <c r="N44" t="str">
        <f>IF(ISBLANK(VLOOKUP($C44&amp;$D44&amp;$G44,Setup!$D$2:$DB$500,COLUMNS($B44:B44)+102,FALSE)),"",VLOOKUP($C44&amp;$D44&amp;$G44,Setup!$D$2:$DB$500,COLUMNS($B44:B44)+102,FALSE))</f>
        <v>Please correct them before continuing</v>
      </c>
    </row>
    <row r="45" spans="1:14" x14ac:dyDescent="0.25">
      <c r="A45" t="s">
        <v>784</v>
      </c>
      <c r="B45" t="s">
        <v>156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IF(ISBLANK(VLOOKUP($C45&amp;$D45&amp;$G45,Setup!$D$2:$CX$500,COLUMNS($B45:B45)+5,FALSE)),"",VLOOKUP($C45&amp;$D45&amp;$G45,Setup!$D$2:$CX$500,COLUMNS($B45:B45)+5,FALSE))</f>
        <v>My Profile</v>
      </c>
      <c r="K45" t="str">
        <f>IF(ISBLANK(VLOOKUP($C45&amp;$D45&amp;$G45,Setup!$D$2:$CX$500,COLUMNS($B45:C45)+5,FALSE)),"",VLOOKUP($C45&amp;$D45&amp;$G45,Setup!$D$2:$CX$500,COLUMNS($B45:C45)+5,FALSE))</f>
        <v>My Profile</v>
      </c>
      <c r="L45" s="20" t="str">
        <f>IF(ISBLANK(VLOOKUP($C45&amp;$D45&amp;$G45,Setup!$D$2:$DA$500,COLUMNS($B45:B45)+101,FALSE)),"",VLOOKUP($C45&amp;$D45&amp;$G45,Setup!$D$2:$DA$500,COLUMNS($B45:B45)+101,FALSE))</f>
        <v>Yes</v>
      </c>
      <c r="M45" t="str">
        <f t="shared" ca="1" si="0"/>
        <v>THGOLD185308ENG@Citi.Com</v>
      </c>
      <c r="N45" t="str">
        <f>IF(ISBLANK(VLOOKUP($C45&amp;$D45&amp;$G45,Setup!$D$2:$DB$500,COLUMNS($B45:B45)+102,FALSE)),"",VLOOKUP($C45&amp;$D45&amp;$G45,Setup!$D$2:$DB$500,COLUMNS($B45:B45)+102,FALSE))</f>
        <v>Please correct them before continuing</v>
      </c>
    </row>
    <row r="46" spans="1:14" x14ac:dyDescent="0.25">
      <c r="A46" t="s">
        <v>784</v>
      </c>
      <c r="B46" t="s">
        <v>156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IF(ISBLANK(VLOOKUP($C46&amp;$D46&amp;$G46,Setup!$D$2:$CX$500,COLUMNS($B46:B46)+5,FALSE)),"",VLOOKUP($C46&amp;$D46&amp;$G46,Setup!$D$2:$CX$500,COLUMNS($B46:B46)+5,FALSE))</f>
        <v>My Profile</v>
      </c>
      <c r="K46" t="str">
        <f>IF(ISBLANK(VLOOKUP($C46&amp;$D46&amp;$G46,Setup!$D$2:$CX$500,COLUMNS($B46:C46)+5,FALSE)),"",VLOOKUP($C46&amp;$D46&amp;$G46,Setup!$D$2:$CX$500,COLUMNS($B46:C46)+5,FALSE))</f>
        <v>My Profile</v>
      </c>
      <c r="L46" s="20" t="str">
        <f>IF(ISBLANK(VLOOKUP($C46&amp;$D46&amp;$G46,Setup!$D$2:$DA$500,COLUMNS($B46:B46)+101,FALSE)),"",VLOOKUP($C46&amp;$D46&amp;$G46,Setup!$D$2:$DA$500,COLUMNS($B46:B46)+101,FALSE))</f>
        <v>Yes</v>
      </c>
      <c r="M46" t="str">
        <f t="shared" ca="1" si="0"/>
        <v>THMAKRO185308ENG@Citi.Com</v>
      </c>
      <c r="N46" t="str">
        <f>IF(ISBLANK(VLOOKUP($C46&amp;$D46&amp;$G46,Setup!$D$2:$DB$500,COLUMNS($B46:B46)+102,FALSE)),"",VLOOKUP($C46&amp;$D46&amp;$G46,Setup!$D$2:$DB$500,COLUMNS($B46:B46)+102,FALSE))</f>
        <v>Please correct them before continuing</v>
      </c>
    </row>
    <row r="47" spans="1:14" x14ac:dyDescent="0.25">
      <c r="A47" t="s">
        <v>784</v>
      </c>
      <c r="B47" t="s">
        <v>156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IF(ISBLANK(VLOOKUP($C47&amp;$D47&amp;$G47,Setup!$D$2:$CX$500,COLUMNS($B47:B47)+5,FALSE)),"",VLOOKUP($C47&amp;$D47&amp;$G47,Setup!$D$2:$CX$500,COLUMNS($B47:B47)+5,FALSE))</f>
        <v>My Profile</v>
      </c>
      <c r="K47" t="str">
        <f>IF(ISBLANK(VLOOKUP($C47&amp;$D47&amp;$G47,Setup!$D$2:$CX$500,COLUMNS($B47:C47)+5,FALSE)),"",VLOOKUP($C47&amp;$D47&amp;$G47,Setup!$D$2:$CX$500,COLUMNS($B47:C47)+5,FALSE))</f>
        <v>My Profile</v>
      </c>
      <c r="L47" s="20" t="str">
        <f>IF(ISBLANK(VLOOKUP($C47&amp;$D47&amp;$G47,Setup!$D$2:$DA$500,COLUMNS($B47:B47)+101,FALSE)),"",VLOOKUP($C47&amp;$D47&amp;$G47,Setup!$D$2:$DA$500,COLUMNS($B47:B47)+101,FALSE))</f>
        <v>Yes</v>
      </c>
      <c r="M47" t="str">
        <f t="shared" ca="1" si="0"/>
        <v>THROPLUS185308ENG@Citi.Com</v>
      </c>
      <c r="N47" t="str">
        <f>IF(ISBLANK(VLOOKUP($C47&amp;$D47&amp;$G47,Setup!$D$2:$DB$500,COLUMNS($B47:B47)+102,FALSE)),"",VLOOKUP($C47&amp;$D47&amp;$G47,Setup!$D$2:$DB$500,COLUMNS($B47:B47)+102,FALSE))</f>
        <v>Please correct them before continuing</v>
      </c>
    </row>
    <row r="48" spans="1:14" x14ac:dyDescent="0.25">
      <c r="A48" t="s">
        <v>784</v>
      </c>
      <c r="B48" t="s">
        <v>156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IF(ISBLANK(VLOOKUP($C48&amp;$D48&amp;$G48,Setup!$D$2:$CX$500,COLUMNS($B48:B48)+5,FALSE)),"",VLOOKUP($C48&amp;$D48&amp;$G48,Setup!$D$2:$CX$500,COLUMNS($B48:B48)+5,FALSE))</f>
        <v>My Profile</v>
      </c>
      <c r="K48" t="str">
        <f>IF(ISBLANK(VLOOKUP($C48&amp;$D48&amp;$G48,Setup!$D$2:$CX$500,COLUMNS($B48:C48)+5,FALSE)),"",VLOOKUP($C48&amp;$D48&amp;$G48,Setup!$D$2:$CX$500,COLUMNS($B48:C48)+5,FALSE))</f>
        <v>My Profile</v>
      </c>
      <c r="L48" s="20" t="str">
        <f>IF(ISBLANK(VLOOKUP($C48&amp;$D48&amp;$G48,Setup!$D$2:$DA$500,COLUMNS($B48:B48)+101,FALSE)),"",VLOOKUP($C48&amp;$D48&amp;$G48,Setup!$D$2:$DA$500,COLUMNS($B48:B48)+101,FALSE))</f>
        <v>Yes</v>
      </c>
      <c r="M48" t="str">
        <f t="shared" ca="1" si="0"/>
        <v>THULTIMA185308ENG@Citi.Com</v>
      </c>
      <c r="N48" t="str">
        <f>IF(ISBLANK(VLOOKUP($C48&amp;$D48&amp;$G48,Setup!$D$2:$DB$500,COLUMNS($B48:B48)+102,FALSE)),"",VLOOKUP($C48&amp;$D48&amp;$G48,Setup!$D$2:$DB$500,COLUMNS($B48:B48)+102,FALSE))</f>
        <v>Please correct them before continuing</v>
      </c>
    </row>
    <row r="49" spans="1:14" x14ac:dyDescent="0.25">
      <c r="A49" t="s">
        <v>784</v>
      </c>
      <c r="B49" t="s">
        <v>156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IF(ISBLANK(VLOOKUP($C49&amp;$D49&amp;$G49,Setup!$D$2:$CX$500,COLUMNS($B49:B49)+5,FALSE)),"",VLOOKUP($C49&amp;$D49&amp;$G49,Setup!$D$2:$CX$500,COLUMNS($B49:B49)+5,FALSE))</f>
        <v>ประวัติของฉัน</v>
      </c>
      <c r="K49" t="str">
        <f>IF(ISBLANK(VLOOKUP($C49&amp;$D49&amp;$G49,Setup!$D$2:$CX$500,COLUMNS($B49:C49)+5,FALSE)),"",VLOOKUP($C49&amp;$D49&amp;$G49,Setup!$D$2:$CX$500,COLUMNS($B49:C49)+5,FALSE))</f>
        <v>ประวัติของฉัน</v>
      </c>
      <c r="L49" s="20" t="str">
        <f>IF(ISBLANK(VLOOKUP($C49&amp;$D49&amp;$G49,Setup!$D$2:$DA$500,COLUMNS($B49:B49)+101,FALSE)),"",VLOOKUP($C49&amp;$D49&amp;$G49,Setup!$D$2:$DA$500,COLUMNS($B49:B49)+101,FALSE))</f>
        <v>Yes</v>
      </c>
      <c r="M49" t="str">
        <f t="shared" ca="1" si="0"/>
        <v>THAFFLNT185308THA@Citi.Com</v>
      </c>
      <c r="N49" t="str">
        <f>IF(ISBLANK(VLOOKUP($C49&amp;$D49&amp;$G49,Setup!$D$2:$DB$500,COLUMNS($B49:B49)+102,FALSE)),"",VLOOKUP($C49&amp;$D49&amp;$G49,Setup!$D$2:$DB$500,COLUMNS($B49:B49)+102,FALSE))</f>
        <v>กรุณาตรวจสอบความถูกต้องก่อนดำเนินการต่อ</v>
      </c>
    </row>
    <row r="50" spans="1:14" x14ac:dyDescent="0.25">
      <c r="A50" t="s">
        <v>784</v>
      </c>
      <c r="B50" t="s">
        <v>156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IF(ISBLANK(VLOOKUP($C50&amp;$D50&amp;$G50,Setup!$D$2:$CX$500,COLUMNS($B50:B50)+5,FALSE)),"",VLOOKUP($C50&amp;$D50&amp;$G50,Setup!$D$2:$CX$500,COLUMNS($B50:B50)+5,FALSE))</f>
        <v>ประวัติของฉัน</v>
      </c>
      <c r="K50" t="str">
        <f>IF(ISBLANK(VLOOKUP($C50&amp;$D50&amp;$G50,Setup!$D$2:$CX$500,COLUMNS($B50:C50)+5,FALSE)),"",VLOOKUP($C50&amp;$D50&amp;$G50,Setup!$D$2:$CX$500,COLUMNS($B50:C50)+5,FALSE))</f>
        <v>ประวัติของฉัน</v>
      </c>
      <c r="L50" s="20" t="str">
        <f>IF(ISBLANK(VLOOKUP($C50&amp;$D50&amp;$G50,Setup!$D$2:$DA$500,COLUMNS($B50:B50)+101,FALSE)),"",VLOOKUP($C50&amp;$D50&amp;$G50,Setup!$D$2:$DA$500,COLUMNS($B50:B50)+101,FALSE))</f>
        <v>Yes</v>
      </c>
      <c r="M50" t="str">
        <f t="shared" ca="1" si="0"/>
        <v>THCITIMCLS185308THA@Citi.Com</v>
      </c>
      <c r="N50" t="str">
        <f>IF(ISBLANK(VLOOKUP($C50&amp;$D50&amp;$G50,Setup!$D$2:$DB$500,COLUMNS($B50:B50)+102,FALSE)),"",VLOOKUP($C50&amp;$D50&amp;$G50,Setup!$D$2:$DB$500,COLUMNS($B50:B50)+102,FALSE))</f>
        <v>กรุณาตรวจสอบความถูกต้องก่อนดำเนินการต่อ</v>
      </c>
    </row>
    <row r="51" spans="1:14" x14ac:dyDescent="0.25">
      <c r="A51" t="s">
        <v>784</v>
      </c>
      <c r="B51" t="s">
        <v>156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IF(ISBLANK(VLOOKUP($C51&amp;$D51&amp;$G51,Setup!$D$2:$CX$500,COLUMNS($B51:B51)+5,FALSE)),"",VLOOKUP($C51&amp;$D51&amp;$G51,Setup!$D$2:$CX$500,COLUMNS($B51:B51)+5,FALSE))</f>
        <v>ประวัติของฉัน</v>
      </c>
      <c r="K51" t="str">
        <f>IF(ISBLANK(VLOOKUP($C51&amp;$D51&amp;$G51,Setup!$D$2:$CX$500,COLUMNS($B51:C51)+5,FALSE)),"",VLOOKUP($C51&amp;$D51&amp;$G51,Setup!$D$2:$CX$500,COLUMNS($B51:C51)+5,FALSE))</f>
        <v>ประวัติของฉัน</v>
      </c>
      <c r="L51" s="20" t="str">
        <f>IF(ISBLANK(VLOOKUP($C51&amp;$D51&amp;$G51,Setup!$D$2:$DA$500,COLUMNS($B51:B51)+101,FALSE)),"",VLOOKUP($C51&amp;$D51&amp;$G51,Setup!$D$2:$DA$500,COLUMNS($B51:B51)+101,FALSE))</f>
        <v>Yes</v>
      </c>
      <c r="M51" t="str">
        <f t="shared" ca="1" si="0"/>
        <v>THCITIMS185308THA@Citi.Com</v>
      </c>
      <c r="N51" t="str">
        <f>IF(ISBLANK(VLOOKUP($C51&amp;$D51&amp;$G51,Setup!$D$2:$DB$500,COLUMNS($B51:B51)+102,FALSE)),"",VLOOKUP($C51&amp;$D51&amp;$G51,Setup!$D$2:$DB$500,COLUMNS($B51:B51)+102,FALSE))</f>
        <v>กรุณาตรวจสอบความถูกต้องก่อนดำเนินการต่อ</v>
      </c>
    </row>
    <row r="52" spans="1:14" x14ac:dyDescent="0.25">
      <c r="A52" t="s">
        <v>784</v>
      </c>
      <c r="B52" t="s">
        <v>156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IF(ISBLANK(VLOOKUP($C52&amp;$D52&amp;$G52,Setup!$D$2:$CX$500,COLUMNS($B52:B52)+5,FALSE)),"",VLOOKUP($C52&amp;$D52&amp;$G52,Setup!$D$2:$CX$500,COLUMNS($B52:B52)+5,FALSE))</f>
        <v>ประวัติของฉัน</v>
      </c>
      <c r="K52" t="str">
        <f>IF(ISBLANK(VLOOKUP($C52&amp;$D52&amp;$G52,Setup!$D$2:$CX$500,COLUMNS($B52:C52)+5,FALSE)),"",VLOOKUP($C52&amp;$D52&amp;$G52,Setup!$D$2:$CX$500,COLUMNS($B52:C52)+5,FALSE))</f>
        <v>ประวัติของฉัน</v>
      </c>
      <c r="L52" s="20" t="str">
        <f>IF(ISBLANK(VLOOKUP($C52&amp;$D52&amp;$G52,Setup!$D$2:$DA$500,COLUMNS($B52:B52)+101,FALSE)),"",VLOOKUP($C52&amp;$D52&amp;$G52,Setup!$D$2:$DA$500,COLUMNS($B52:B52)+101,FALSE))</f>
        <v>Yes</v>
      </c>
      <c r="M52" t="str">
        <f t="shared" ca="1" si="0"/>
        <v>THDMASS185308THA@Citi.Com</v>
      </c>
      <c r="N52" t="str">
        <f>IF(ISBLANK(VLOOKUP($C52&amp;$D52&amp;$G52,Setup!$D$2:$DB$500,COLUMNS($B52:B52)+102,FALSE)),"",VLOOKUP($C52&amp;$D52&amp;$G52,Setup!$D$2:$DB$500,COLUMNS($B52:B52)+102,FALSE))</f>
        <v>กรุณาตรวจสอบความถูกต้องก่อนดำเนินการต่อ</v>
      </c>
    </row>
    <row r="53" spans="1:14" x14ac:dyDescent="0.25">
      <c r="A53" t="s">
        <v>784</v>
      </c>
      <c r="B53" t="s">
        <v>156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IF(ISBLANK(VLOOKUP($C53&amp;$D53&amp;$G53,Setup!$D$2:$CX$500,COLUMNS($B53:B53)+5,FALSE)),"",VLOOKUP($C53&amp;$D53&amp;$G53,Setup!$D$2:$CX$500,COLUMNS($B53:B53)+5,FALSE))</f>
        <v>ประวัติของฉัน</v>
      </c>
      <c r="K53" t="str">
        <f>IF(ISBLANK(VLOOKUP($C53&amp;$D53&amp;$G53,Setup!$D$2:$CX$500,COLUMNS($B53:C53)+5,FALSE)),"",VLOOKUP($C53&amp;$D53&amp;$G53,Setup!$D$2:$CX$500,COLUMNS($B53:C53)+5,FALSE))</f>
        <v>ประวัติของฉัน</v>
      </c>
      <c r="L53" s="20" t="str">
        <f>IF(ISBLANK(VLOOKUP($C53&amp;$D53&amp;$G53,Setup!$D$2:$DA$500,COLUMNS($B53:B53)+101,FALSE)),"",VLOOKUP($C53&amp;$D53&amp;$G53,Setup!$D$2:$DA$500,COLUMNS($B53:B53)+101,FALSE))</f>
        <v>Yes</v>
      </c>
      <c r="M53" t="str">
        <f t="shared" ca="1" si="0"/>
        <v>THGOLD185308THA@Citi.Com</v>
      </c>
      <c r="N53" t="str">
        <f>IF(ISBLANK(VLOOKUP($C53&amp;$D53&amp;$G53,Setup!$D$2:$DB$500,COLUMNS($B53:B53)+102,FALSE)),"",VLOOKUP($C53&amp;$D53&amp;$G53,Setup!$D$2:$DB$500,COLUMNS($B53:B53)+102,FALSE))</f>
        <v>กรุณาตรวจสอบความถูกต้องก่อนดำเนินการต่อ</v>
      </c>
    </row>
    <row r="54" spans="1:14" x14ac:dyDescent="0.25">
      <c r="A54" t="s">
        <v>784</v>
      </c>
      <c r="B54" t="s">
        <v>156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IF(ISBLANK(VLOOKUP($C54&amp;$D54&amp;$G54,Setup!$D$2:$CX$500,COLUMNS($B54:B54)+5,FALSE)),"",VLOOKUP($C54&amp;$D54&amp;$G54,Setup!$D$2:$CX$500,COLUMNS($B54:B54)+5,FALSE))</f>
        <v>ประวัติของฉัน</v>
      </c>
      <c r="K54" t="str">
        <f>IF(ISBLANK(VLOOKUP($C54&amp;$D54&amp;$G54,Setup!$D$2:$CX$500,COLUMNS($B54:C54)+5,FALSE)),"",VLOOKUP($C54&amp;$D54&amp;$G54,Setup!$D$2:$CX$500,COLUMNS($B54:C54)+5,FALSE))</f>
        <v>ประวัติของฉัน</v>
      </c>
      <c r="L54" s="20" t="str">
        <f>IF(ISBLANK(VLOOKUP($C54&amp;$D54&amp;$G54,Setup!$D$2:$DA$500,COLUMNS($B54:B54)+101,FALSE)),"",VLOOKUP($C54&amp;$D54&amp;$G54,Setup!$D$2:$DA$500,COLUMNS($B54:B54)+101,FALSE))</f>
        <v>Yes</v>
      </c>
      <c r="M54" t="str">
        <f t="shared" ca="1" si="0"/>
        <v>THMAKRO185308THA@Citi.Com</v>
      </c>
      <c r="N54" t="str">
        <f>IF(ISBLANK(VLOOKUP($C54&amp;$D54&amp;$G54,Setup!$D$2:$DB$500,COLUMNS($B54:B54)+102,FALSE)),"",VLOOKUP($C54&amp;$D54&amp;$G54,Setup!$D$2:$DB$500,COLUMNS($B54:B54)+102,FALSE))</f>
        <v>กรุณาตรวจสอบความถูกต้องก่อนดำเนินการต่อ</v>
      </c>
    </row>
    <row r="55" spans="1:14" x14ac:dyDescent="0.25">
      <c r="A55" t="s">
        <v>784</v>
      </c>
      <c r="B55" t="s">
        <v>156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IF(ISBLANK(VLOOKUP($C55&amp;$D55&amp;$G55,Setup!$D$2:$CX$500,COLUMNS($B55:B55)+5,FALSE)),"",VLOOKUP($C55&amp;$D55&amp;$G55,Setup!$D$2:$CX$500,COLUMNS($B55:B55)+5,FALSE))</f>
        <v>ประวัติของฉัน</v>
      </c>
      <c r="K55" t="str">
        <f>IF(ISBLANK(VLOOKUP($C55&amp;$D55&amp;$G55,Setup!$D$2:$CX$500,COLUMNS($B55:C55)+5,FALSE)),"",VLOOKUP($C55&amp;$D55&amp;$G55,Setup!$D$2:$CX$500,COLUMNS($B55:C55)+5,FALSE))</f>
        <v>ประวัติของฉัน</v>
      </c>
      <c r="L55" s="20" t="str">
        <f>IF(ISBLANK(VLOOKUP($C55&amp;$D55&amp;$G55,Setup!$D$2:$DA$500,COLUMNS($B55:B55)+101,FALSE)),"",VLOOKUP($C55&amp;$D55&amp;$G55,Setup!$D$2:$DA$500,COLUMNS($B55:B55)+101,FALSE))</f>
        <v>Yes</v>
      </c>
      <c r="M55" t="str">
        <f t="shared" ca="1" si="0"/>
        <v>THROPLUS185308THA@Citi.Com</v>
      </c>
      <c r="N55" t="str">
        <f>IF(ISBLANK(VLOOKUP($C55&amp;$D55&amp;$G55,Setup!$D$2:$DB$500,COLUMNS($B55:B55)+102,FALSE)),"",VLOOKUP($C55&amp;$D55&amp;$G55,Setup!$D$2:$DB$500,COLUMNS($B55:B55)+102,FALSE))</f>
        <v>กรุณาตรวจสอบความถูกต้องก่อนดำเนินการต่อ</v>
      </c>
    </row>
    <row r="56" spans="1:14" x14ac:dyDescent="0.25">
      <c r="A56" t="s">
        <v>784</v>
      </c>
      <c r="B56" t="s">
        <v>156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IF(ISBLANK(VLOOKUP($C56&amp;$D56&amp;$G56,Setup!$D$2:$CX$500,COLUMNS($B56:B56)+5,FALSE)),"",VLOOKUP($C56&amp;$D56&amp;$G56,Setup!$D$2:$CX$500,COLUMNS($B56:B56)+5,FALSE))</f>
        <v>ประวัติของฉัน</v>
      </c>
      <c r="K56" t="str">
        <f>IF(ISBLANK(VLOOKUP($C56&amp;$D56&amp;$G56,Setup!$D$2:$CX$500,COLUMNS($B56:C56)+5,FALSE)),"",VLOOKUP($C56&amp;$D56&amp;$G56,Setup!$D$2:$CX$500,COLUMNS($B56:C56)+5,FALSE))</f>
        <v>ประวัติของฉัน</v>
      </c>
      <c r="L56" s="20" t="str">
        <f>IF(ISBLANK(VLOOKUP($C56&amp;$D56&amp;$G56,Setup!$D$2:$DA$500,COLUMNS($B56:B56)+101,FALSE)),"",VLOOKUP($C56&amp;$D56&amp;$G56,Setup!$D$2:$DA$500,COLUMNS($B56:B56)+101,FALSE))</f>
        <v>Yes</v>
      </c>
      <c r="M56" t="str">
        <f t="shared" ca="1" si="0"/>
        <v>THULTIMA185308THA@Citi.Com</v>
      </c>
      <c r="N56" t="str">
        <f>IF(ISBLANK(VLOOKUP($C56&amp;$D56&amp;$G56,Setup!$D$2:$DB$500,COLUMNS($B56:B56)+102,FALSE)),"",VLOOKUP($C56&amp;$D56&amp;$G56,Setup!$D$2:$DB$500,COLUMNS($B56:B56)+102,FALSE))</f>
        <v>กรุณาตรวจสอบความถูกต้องก่อนดำเนินการต่อ</v>
      </c>
    </row>
    <row r="57" spans="1:14" x14ac:dyDescent="0.25">
      <c r="A57" t="s">
        <v>784</v>
      </c>
      <c r="B57" t="s">
        <v>156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IF(ISBLANK(VLOOKUP($C57&amp;$D57&amp;$G57,Setup!$D$2:$CX$500,COLUMNS($B57:B57)+5,FALSE)),"",VLOOKUP($C57&amp;$D57&amp;$G57,Setup!$D$2:$CX$500,COLUMNS($B57:B57)+5,FALSE))</f>
        <v>My Profile</v>
      </c>
      <c r="K57" t="str">
        <f>IF(ISBLANK(VLOOKUP($C57&amp;$D57&amp;$G57,Setup!$D$2:$CX$500,COLUMNS($B57:C57)+5,FALSE)),"",VLOOKUP($C57&amp;$D57&amp;$G57,Setup!$D$2:$CX$500,COLUMNS($B57:C57)+5,FALSE))</f>
        <v>My Profile</v>
      </c>
      <c r="L57" s="20" t="str">
        <f>IF(ISBLANK(VLOOKUP($C57&amp;$D57&amp;$G57,Setup!$D$2:$DA$500,COLUMNS($B57:B57)+101,FALSE)),"",VLOOKUP($C57&amp;$D57&amp;$G57,Setup!$D$2:$DA$500,COLUMNS($B57:B57)+101,FALSE))</f>
        <v>No</v>
      </c>
      <c r="M57" t="str">
        <f t="shared" ca="1" si="0"/>
        <v>SGAFF185308ENG@Citi.Com</v>
      </c>
      <c r="N57" t="str">
        <f>IF(ISBLANK(VLOOKUP($C57&amp;$D57&amp;$G57,Setup!$D$2:$DB$500,COLUMNS($B57:B57)+102,FALSE)),"",VLOOKUP($C57&amp;$D57&amp;$G57,Setup!$D$2:$DB$500,COLUMNS($B57:B57)+102,FALSE))</f>
        <v>Please correct them before continuing</v>
      </c>
    </row>
    <row r="58" spans="1:14" x14ac:dyDescent="0.25">
      <c r="A58" t="s">
        <v>784</v>
      </c>
      <c r="B58" t="s">
        <v>156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IF(ISBLANK(VLOOKUP($C58&amp;$D58&amp;$G58,Setup!$D$2:$CX$500,COLUMNS($B58:B58)+5,FALSE)),"",VLOOKUP($C58&amp;$D58&amp;$G58,Setup!$D$2:$CX$500,COLUMNS($B58:B58)+5,FALSE))</f>
        <v>My Profile</v>
      </c>
      <c r="K58" t="str">
        <f>IF(ISBLANK(VLOOKUP($C58&amp;$D58&amp;$G58,Setup!$D$2:$CX$500,COLUMNS($B58:C58)+5,FALSE)),"",VLOOKUP($C58&amp;$D58&amp;$G58,Setup!$D$2:$CX$500,COLUMNS($B58:C58)+5,FALSE))</f>
        <v>My Profile</v>
      </c>
      <c r="L58" s="20" t="str">
        <f>IF(ISBLANK(VLOOKUP($C58&amp;$D58&amp;$G58,Setup!$D$2:$DA$500,COLUMNS($B58:B58)+101,FALSE)),"",VLOOKUP($C58&amp;$D58&amp;$G58,Setup!$D$2:$DA$500,COLUMNS($B58:B58)+101,FALSE))</f>
        <v>No</v>
      </c>
      <c r="M58" t="str">
        <f t="shared" ca="1" si="0"/>
        <v>SGCITIBIZ185308ENG@Citi.Com</v>
      </c>
      <c r="N58" t="str">
        <f>IF(ISBLANK(VLOOKUP($C58&amp;$D58&amp;$G58,Setup!$D$2:$DB$500,COLUMNS($B58:B58)+102,FALSE)),"",VLOOKUP($C58&amp;$D58&amp;$G58,Setup!$D$2:$DB$500,COLUMNS($B58:B58)+102,FALSE))</f>
        <v>Please correct them before continuing</v>
      </c>
    </row>
    <row r="59" spans="1:14" x14ac:dyDescent="0.25">
      <c r="A59" t="s">
        <v>784</v>
      </c>
      <c r="B59" t="s">
        <v>156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IF(ISBLANK(VLOOKUP($C59&amp;$D59&amp;$G59,Setup!$D$2:$CX$500,COLUMNS($B59:B59)+5,FALSE)),"",VLOOKUP($C59&amp;$D59&amp;$G59,Setup!$D$2:$CX$500,COLUMNS($B59:B59)+5,FALSE))</f>
        <v>My Profile</v>
      </c>
      <c r="K59" t="str">
        <f>IF(ISBLANK(VLOOKUP($C59&amp;$D59&amp;$G59,Setup!$D$2:$CX$500,COLUMNS($B59:C59)+5,FALSE)),"",VLOOKUP($C59&amp;$D59&amp;$G59,Setup!$D$2:$CX$500,COLUMNS($B59:C59)+5,FALSE))</f>
        <v>My Profile</v>
      </c>
      <c r="L59" s="20" t="str">
        <f>IF(ISBLANK(VLOOKUP($C59&amp;$D59&amp;$G59,Setup!$D$2:$DA$500,COLUMNS($B59:B59)+101,FALSE)),"",VLOOKUP($C59&amp;$D59&amp;$G59,Setup!$D$2:$DA$500,COLUMNS($B59:B59)+101,FALSE))</f>
        <v>No</v>
      </c>
      <c r="M59" t="str">
        <f t="shared" ca="1" si="0"/>
        <v>SGDMASS185308ENG@Citi.Com</v>
      </c>
      <c r="N59" t="str">
        <f>IF(ISBLANK(VLOOKUP($C59&amp;$D59&amp;$G59,Setup!$D$2:$DB$500,COLUMNS($B59:B59)+102,FALSE)),"",VLOOKUP($C59&amp;$D59&amp;$G59,Setup!$D$2:$DB$500,COLUMNS($B59:B59)+102,FALSE))</f>
        <v>Please correct them before continuing</v>
      </c>
    </row>
    <row r="60" spans="1:14" x14ac:dyDescent="0.25">
      <c r="A60" t="s">
        <v>784</v>
      </c>
      <c r="B60" t="s">
        <v>156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IF(ISBLANK(VLOOKUP($C60&amp;$D60&amp;$G60,Setup!$D$2:$CX$500,COLUMNS($B60:B60)+5,FALSE)),"",VLOOKUP($C60&amp;$D60&amp;$G60,Setup!$D$2:$CX$500,COLUMNS($B60:B60)+5,FALSE))</f>
        <v>My Profile</v>
      </c>
      <c r="K60" t="str">
        <f>IF(ISBLANK(VLOOKUP($C60&amp;$D60&amp;$G60,Setup!$D$2:$CX$500,COLUMNS($B60:C60)+5,FALSE)),"",VLOOKUP($C60&amp;$D60&amp;$G60,Setup!$D$2:$CX$500,COLUMNS($B60:C60)+5,FALSE))</f>
        <v>My Profile</v>
      </c>
      <c r="L60" s="20" t="str">
        <f>IF(ISBLANK(VLOOKUP($C60&amp;$D60&amp;$G60,Setup!$D$2:$DA$500,COLUMNS($B60:B60)+101,FALSE)),"",VLOOKUP($C60&amp;$D60&amp;$G60,Setup!$D$2:$DA$500,COLUMNS($B60:B60)+101,FALSE))</f>
        <v>No</v>
      </c>
      <c r="M60" t="str">
        <f t="shared" ca="1" si="0"/>
        <v>SGPMILES185308ENG@Citi.Com</v>
      </c>
      <c r="N60" t="str">
        <f>IF(ISBLANK(VLOOKUP($C60&amp;$D60&amp;$G60,Setup!$D$2:$DB$500,COLUMNS($B60:B60)+102,FALSE)),"",VLOOKUP($C60&amp;$D60&amp;$G60,Setup!$D$2:$DB$500,COLUMNS($B60:B60)+102,FALSE))</f>
        <v>Please correct them before continuing</v>
      </c>
    </row>
    <row r="61" spans="1:14" x14ac:dyDescent="0.25">
      <c r="A61" t="s">
        <v>784</v>
      </c>
      <c r="B61" t="s">
        <v>156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IF(ISBLANK(VLOOKUP($C61&amp;$D61&amp;$G61,Setup!$D$2:$CX$500,COLUMNS($B61:B61)+5,FALSE)),"",VLOOKUP($C61&amp;$D61&amp;$G61,Setup!$D$2:$CX$500,COLUMNS($B61:B61)+5,FALSE))</f>
        <v>My Profile</v>
      </c>
      <c r="K61" t="str">
        <f>IF(ISBLANK(VLOOKUP($C61&amp;$D61&amp;$G61,Setup!$D$2:$CX$500,COLUMNS($B61:C61)+5,FALSE)),"",VLOOKUP($C61&amp;$D61&amp;$G61,Setup!$D$2:$CX$500,COLUMNS($B61:C61)+5,FALSE))</f>
        <v>My Profile</v>
      </c>
      <c r="L61" s="20" t="str">
        <f>IF(ISBLANK(VLOOKUP($C61&amp;$D61&amp;$G61,Setup!$D$2:$DA$500,COLUMNS($B61:B61)+101,FALSE)),"",VLOOKUP($C61&amp;$D61&amp;$G61,Setup!$D$2:$DA$500,COLUMNS($B61:B61)+101,FALSE))</f>
        <v>No</v>
      </c>
      <c r="M61" t="str">
        <f t="shared" ca="1" si="0"/>
        <v>SGSPAFF185308ENG@Citi.Com</v>
      </c>
      <c r="N61" t="str">
        <f>IF(ISBLANK(VLOOKUP($C61&amp;$D61&amp;$G61,Setup!$D$2:$DB$500,COLUMNS($B61:B61)+102,FALSE)),"",VLOOKUP($C61&amp;$D61&amp;$G61,Setup!$D$2:$DB$500,COLUMNS($B61:B61)+102,FALSE))</f>
        <v>Please correct them before continuing</v>
      </c>
    </row>
    <row r="62" spans="1:14" x14ac:dyDescent="0.25">
      <c r="A62" t="s">
        <v>784</v>
      </c>
      <c r="B62" t="s">
        <v>156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IF(ISBLANK(VLOOKUP($C62&amp;$D62&amp;$G62,Setup!$D$2:$CX$500,COLUMNS($B62:B62)+5,FALSE)),"",VLOOKUP($C62&amp;$D62&amp;$G62,Setup!$D$2:$CX$500,COLUMNS($B62:B62)+5,FALSE))</f>
        <v>My Profile</v>
      </c>
      <c r="K62" t="str">
        <f>IF(ISBLANK(VLOOKUP($C62&amp;$D62&amp;$G62,Setup!$D$2:$CX$500,COLUMNS($B62:C62)+5,FALSE)),"",VLOOKUP($C62&amp;$D62&amp;$G62,Setup!$D$2:$CX$500,COLUMNS($B62:C62)+5,FALSE))</f>
        <v>My Profile</v>
      </c>
      <c r="L62" s="20" t="str">
        <f>IF(ISBLANK(VLOOKUP($C62&amp;$D62&amp;$G62,Setup!$D$2:$DA$500,COLUMNS($B62:B62)+101,FALSE)),"",VLOOKUP($C62&amp;$D62&amp;$G62,Setup!$D$2:$DA$500,COLUMNS($B62:B62)+101,FALSE))</f>
        <v>Yes</v>
      </c>
      <c r="M62" t="str">
        <f t="shared" ca="1" si="0"/>
        <v>MXBYND185308ENG@Citi.Com</v>
      </c>
      <c r="N62" t="str">
        <f>IF(ISBLANK(VLOOKUP($C62&amp;$D62&amp;$G62,Setup!$D$2:$DB$500,COLUMNS($B62:B62)+102,FALSE)),"",VLOOKUP($C62&amp;$D62&amp;$G62,Setup!$D$2:$DB$500,COLUMNS($B62:B62)+102,FALSE))</f>
        <v>Please correct them before continuing</v>
      </c>
    </row>
    <row r="63" spans="1:14" x14ac:dyDescent="0.25">
      <c r="A63" t="s">
        <v>784</v>
      </c>
      <c r="B63" t="s">
        <v>156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IF(ISBLANK(VLOOKUP($C63&amp;$D63&amp;$G63,Setup!$D$2:$CX$500,COLUMNS($B63:B63)+5,FALSE)),"",VLOOKUP($C63&amp;$D63&amp;$G63,Setup!$D$2:$CX$500,COLUMNS($B63:B63)+5,FALSE))</f>
        <v>My Profile</v>
      </c>
      <c r="K63" t="str">
        <f>IF(ISBLANK(VLOOKUP($C63&amp;$D63&amp;$G63,Setup!$D$2:$CX$500,COLUMNS($B63:C63)+5,FALSE)),"",VLOOKUP($C63&amp;$D63&amp;$G63,Setup!$D$2:$CX$500,COLUMNS($B63:C63)+5,FALSE))</f>
        <v>My Profile</v>
      </c>
      <c r="L63" s="20" t="str">
        <f>IF(ISBLANK(VLOOKUP($C63&amp;$D63&amp;$G63,Setup!$D$2:$DA$500,COLUMNS($B63:B63)+101,FALSE)),"",VLOOKUP($C63&amp;$D63&amp;$G63,Setup!$D$2:$DA$500,COLUMNS($B63:B63)+101,FALSE))</f>
        <v>Yes</v>
      </c>
      <c r="M63" t="str">
        <f t="shared" ca="1" si="0"/>
        <v>MXCITIRWDS185308ENG@Citi.Com</v>
      </c>
      <c r="N63" t="str">
        <f>IF(ISBLANK(VLOOKUP($C63&amp;$D63&amp;$G63,Setup!$D$2:$DB$500,COLUMNS($B63:B63)+102,FALSE)),"",VLOOKUP($C63&amp;$D63&amp;$G63,Setup!$D$2:$DB$500,COLUMNS($B63:B63)+102,FALSE))</f>
        <v>Please correct them before continuing</v>
      </c>
    </row>
    <row r="64" spans="1:14" x14ac:dyDescent="0.25">
      <c r="A64" t="s">
        <v>784</v>
      </c>
      <c r="B64" t="s">
        <v>156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IF(ISBLANK(VLOOKUP($C64&amp;$D64&amp;$G64,Setup!$D$2:$CX$500,COLUMNS($B64:B64)+5,FALSE)),"",VLOOKUP($C64&amp;$D64&amp;$G64,Setup!$D$2:$CX$500,COLUMNS($B64:B64)+5,FALSE))</f>
        <v>My Profile</v>
      </c>
      <c r="K64" t="str">
        <f>IF(ISBLANK(VLOOKUP($C64&amp;$D64&amp;$G64,Setup!$D$2:$CX$500,COLUMNS($B64:C64)+5,FALSE)),"",VLOOKUP($C64&amp;$D64&amp;$G64,Setup!$D$2:$CX$500,COLUMNS($B64:C64)+5,FALSE))</f>
        <v>My Profile</v>
      </c>
      <c r="L64" s="20" t="str">
        <f>IF(ISBLANK(VLOOKUP($C64&amp;$D64&amp;$G64,Setup!$D$2:$DA$500,COLUMNS($B64:B64)+101,FALSE)),"",VLOOKUP($C64&amp;$D64&amp;$G64,Setup!$D$2:$DA$500,COLUMNS($B64:B64)+101,FALSE))</f>
        <v>Yes</v>
      </c>
      <c r="M64" t="str">
        <f t="shared" ca="1" si="0"/>
        <v>MXPREMIER185308ENG@Citi.Com</v>
      </c>
      <c r="N64" t="str">
        <f>IF(ISBLANK(VLOOKUP($C64&amp;$D64&amp;$G64,Setup!$D$2:$DB$500,COLUMNS($B64:B64)+102,FALSE)),"",VLOOKUP($C64&amp;$D64&amp;$G64,Setup!$D$2:$DB$500,COLUMNS($B64:B64)+102,FALSE))</f>
        <v>Please correct them before continuing</v>
      </c>
    </row>
    <row r="65" spans="1:14" x14ac:dyDescent="0.25">
      <c r="A65" t="s">
        <v>784</v>
      </c>
      <c r="B65" t="s">
        <v>156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IF(ISBLANK(VLOOKUP($C65&amp;$D65&amp;$G65,Setup!$D$2:$CX$500,COLUMNS($B65:B65)+5,FALSE)),"",VLOOKUP($C65&amp;$D65&amp;$G65,Setup!$D$2:$CX$500,COLUMNS($B65:B65)+5,FALSE))</f>
        <v>My Profile</v>
      </c>
      <c r="K65" t="str">
        <f>IF(ISBLANK(VLOOKUP($C65&amp;$D65&amp;$G65,Setup!$D$2:$CX$500,COLUMNS($B65:C65)+5,FALSE)),"",VLOOKUP($C65&amp;$D65&amp;$G65,Setup!$D$2:$CX$500,COLUMNS($B65:C65)+5,FALSE))</f>
        <v>My Profile</v>
      </c>
      <c r="L65" s="20" t="str">
        <f>IF(ISBLANK(VLOOKUP($C65&amp;$D65&amp;$G65,Setup!$D$2:$DA$500,COLUMNS($B65:B65)+101,FALSE)),"",VLOOKUP($C65&amp;$D65&amp;$G65,Setup!$D$2:$DA$500,COLUMNS($B65:B65)+101,FALSE))</f>
        <v>Yes</v>
      </c>
      <c r="M65" t="str">
        <f t="shared" ca="1" si="0"/>
        <v>MXPREST185308ENG@Citi.Com</v>
      </c>
      <c r="N65" t="str">
        <f>IF(ISBLANK(VLOOKUP($C65&amp;$D65&amp;$G65,Setup!$D$2:$DB$500,COLUMNS($B65:B65)+102,FALSE)),"",VLOOKUP($C65&amp;$D65&amp;$G65,Setup!$D$2:$DB$500,COLUMNS($B65:B65)+102,FALSE))</f>
        <v>Please correct them before continuing</v>
      </c>
    </row>
    <row r="66" spans="1:14" x14ac:dyDescent="0.25">
      <c r="A66" t="s">
        <v>784</v>
      </c>
      <c r="B66" t="s">
        <v>156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IF(ISBLANK(VLOOKUP($C66&amp;$D66&amp;$G66,Setup!$D$2:$CX$500,COLUMNS($B66:B66)+5,FALSE)),"",VLOOKUP($C66&amp;$D66&amp;$G66,Setup!$D$2:$CX$500,COLUMNS($B66:B66)+5,FALSE))</f>
        <v>My Profile</v>
      </c>
      <c r="K66" t="str">
        <f>IF(ISBLANK(VLOOKUP($C66&amp;$D66&amp;$G66,Setup!$D$2:$CX$500,COLUMNS($B66:C66)+5,FALSE)),"",VLOOKUP($C66&amp;$D66&amp;$G66,Setup!$D$2:$CX$500,COLUMNS($B66:C66)+5,FALSE))</f>
        <v>My Profile</v>
      </c>
      <c r="L66" s="20" t="str">
        <f>IF(ISBLANK(VLOOKUP($C66&amp;$D66&amp;$G66,Setup!$D$2:$DA$500,COLUMNS($B66:B66)+101,FALSE)),"",VLOOKUP($C66&amp;$D66&amp;$G66,Setup!$D$2:$DA$500,COLUMNS($B66:B66)+101,FALSE))</f>
        <v>Yes</v>
      </c>
      <c r="M66" t="str">
        <f t="shared" ca="1" si="0"/>
        <v>MXPREST185308ENG@Citi.Com</v>
      </c>
      <c r="N66" t="str">
        <f>IF(ISBLANK(VLOOKUP($C66&amp;$D66&amp;$G66,Setup!$D$2:$DB$500,COLUMNS($B66:B66)+102,FALSE)),"",VLOOKUP($C66&amp;$D66&amp;$G66,Setup!$D$2:$DB$500,COLUMNS($B66:B66)+102,FALSE))</f>
        <v>Please correct them before continuing</v>
      </c>
    </row>
    <row r="67" spans="1:14" x14ac:dyDescent="0.25">
      <c r="A67" t="s">
        <v>784</v>
      </c>
      <c r="B67" t="s">
        <v>156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IF(ISBLANK(VLOOKUP($C67&amp;$D67&amp;$G67,Setup!$D$2:$CX$500,COLUMNS($B67:B67)+5,FALSE)),"",VLOOKUP($C67&amp;$D67&amp;$G67,Setup!$D$2:$CX$500,COLUMNS($B67:B67)+5,FALSE))</f>
        <v>My Profile</v>
      </c>
      <c r="K67" t="str">
        <f>IF(ISBLANK(VLOOKUP($C67&amp;$D67&amp;$G67,Setup!$D$2:$CX$500,COLUMNS($B67:C67)+5,FALSE)),"",VLOOKUP($C67&amp;$D67&amp;$G67,Setup!$D$2:$CX$500,COLUMNS($B67:C67)+5,FALSE))</f>
        <v>My Profile</v>
      </c>
      <c r="L67" s="20" t="str">
        <f>IF(ISBLANK(VLOOKUP($C67&amp;$D67&amp;$G67,Setup!$D$2:$DA$500,COLUMNS($B67:B67)+101,FALSE)),"",VLOOKUP($C67&amp;$D67&amp;$G67,Setup!$D$2:$DA$500,COLUMNS($B67:B67)+101,FALSE))</f>
        <v>Yes</v>
      </c>
      <c r="M67" t="str">
        <f t="shared" ref="M67:M82" ca="1" si="1">D67&amp;TEXT(NOW(),"hhmmss")&amp;G67&amp;"@Citi.Com"</f>
        <v>MXSFUND185308ENG@Citi.Com</v>
      </c>
      <c r="N67" t="str">
        <f>IF(ISBLANK(VLOOKUP($C67&amp;$D67&amp;$G67,Setup!$D$2:$DB$500,COLUMNS($B67:B67)+102,FALSE)),"",VLOOKUP($C67&amp;$D67&amp;$G67,Setup!$D$2:$DB$500,COLUMNS($B67:B67)+102,FALSE))</f>
        <v>Please correct them before continuing</v>
      </c>
    </row>
    <row r="68" spans="1:14" x14ac:dyDescent="0.25">
      <c r="A68" t="s">
        <v>784</v>
      </c>
      <c r="B68" t="s">
        <v>156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IF(ISBLANK(VLOOKUP($C68&amp;$D68&amp;$G68,Setup!$D$2:$CX$500,COLUMNS($B68:B68)+5,FALSE)),"",VLOOKUP($C68&amp;$D68&amp;$G68,Setup!$D$2:$CX$500,COLUMNS($B68:B68)+5,FALSE))</f>
        <v>Mi perfil</v>
      </c>
      <c r="K68" t="str">
        <f>IF(ISBLANK(VLOOKUP($C68&amp;$D68&amp;$G68,Setup!$D$2:$CX$500,COLUMNS($B68:C68)+5,FALSE)),"",VLOOKUP($C68&amp;$D68&amp;$G68,Setup!$D$2:$CX$500,COLUMNS($B68:C68)+5,FALSE))</f>
        <v>Mi Perfil</v>
      </c>
      <c r="L68" s="20" t="str">
        <f>IF(ISBLANK(VLOOKUP($C68&amp;$D68&amp;$G68,Setup!$D$2:$DA$500,COLUMNS($B68:B68)+101,FALSE)),"",VLOOKUP($C68&amp;$D68&amp;$G68,Setup!$D$2:$DA$500,COLUMNS($B68:B68)+101,FALSE))</f>
        <v>Yes</v>
      </c>
      <c r="M68" t="str">
        <f t="shared" ca="1" si="1"/>
        <v>MXBYND185308SPA@Citi.Com</v>
      </c>
      <c r="N68" t="str">
        <f>IF(ISBLANK(VLOOKUP($C68&amp;$D68&amp;$G68,Setup!$D$2:$DB$500,COLUMNS($B68:B68)+102,FALSE)),"",VLOOKUP($C68&amp;$D68&amp;$G68,Setup!$D$2:$DB$500,COLUMNS($B68:B68)+102,FALSE))</f>
        <v>Corrija los datos antes de continuar</v>
      </c>
    </row>
    <row r="69" spans="1:14" x14ac:dyDescent="0.25">
      <c r="A69" t="s">
        <v>784</v>
      </c>
      <c r="B69" t="s">
        <v>156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IF(ISBLANK(VLOOKUP($C69&amp;$D69&amp;$G69,Setup!$D$2:$CX$500,COLUMNS($B69:B69)+5,FALSE)),"",VLOOKUP($C69&amp;$D69&amp;$G69,Setup!$D$2:$CX$500,COLUMNS($B69:B69)+5,FALSE))</f>
        <v>Mi perfil</v>
      </c>
      <c r="K69" t="str">
        <f>IF(ISBLANK(VLOOKUP($C69&amp;$D69&amp;$G69,Setup!$D$2:$CX$500,COLUMNS($B69:C69)+5,FALSE)),"",VLOOKUP($C69&amp;$D69&amp;$G69,Setup!$D$2:$CX$500,COLUMNS($B69:C69)+5,FALSE))</f>
        <v>Mi Perfil</v>
      </c>
      <c r="L69" s="20" t="str">
        <f>IF(ISBLANK(VLOOKUP($C69&amp;$D69&amp;$G69,Setup!$D$2:$DA$500,COLUMNS($B69:B69)+101,FALSE)),"",VLOOKUP($C69&amp;$D69&amp;$G69,Setup!$D$2:$DA$500,COLUMNS($B69:B69)+101,FALSE))</f>
        <v>Yes</v>
      </c>
      <c r="M69" t="str">
        <f t="shared" ca="1" si="1"/>
        <v>MXCITIRWDS185308SPA@Citi.Com</v>
      </c>
      <c r="N69" t="str">
        <f>IF(ISBLANK(VLOOKUP($C69&amp;$D69&amp;$G69,Setup!$D$2:$DB$500,COLUMNS($B69:B69)+102,FALSE)),"",VLOOKUP($C69&amp;$D69&amp;$G69,Setup!$D$2:$DB$500,COLUMNS($B69:B69)+102,FALSE))</f>
        <v>Corrija los datos antes de continuar</v>
      </c>
    </row>
    <row r="70" spans="1:14" x14ac:dyDescent="0.25">
      <c r="A70" t="s">
        <v>784</v>
      </c>
      <c r="B70" t="s">
        <v>156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IF(ISBLANK(VLOOKUP($C70&amp;$D70&amp;$G70,Setup!$D$2:$CX$500,COLUMNS($B70:B70)+5,FALSE)),"",VLOOKUP($C70&amp;$D70&amp;$G70,Setup!$D$2:$CX$500,COLUMNS($B70:B70)+5,FALSE))</f>
        <v>Mi perfil</v>
      </c>
      <c r="K70" t="str">
        <f>IF(ISBLANK(VLOOKUP($C70&amp;$D70&amp;$G70,Setup!$D$2:$CX$500,COLUMNS($B70:C70)+5,FALSE)),"",VLOOKUP($C70&amp;$D70&amp;$G70,Setup!$D$2:$CX$500,COLUMNS($B70:C70)+5,FALSE))</f>
        <v>Mi Perfil</v>
      </c>
      <c r="L70" s="20" t="str">
        <f>IF(ISBLANK(VLOOKUP($C70&amp;$D70&amp;$G70,Setup!$D$2:$DA$500,COLUMNS($B70:B70)+101,FALSE)),"",VLOOKUP($C70&amp;$D70&amp;$G70,Setup!$D$2:$DA$500,COLUMNS($B70:B70)+101,FALSE))</f>
        <v>Yes</v>
      </c>
      <c r="M70" t="str">
        <f t="shared" ca="1" si="1"/>
        <v>MXPREMIER185308SPA@Citi.Com</v>
      </c>
      <c r="N70" t="str">
        <f>IF(ISBLANK(VLOOKUP($C70&amp;$D70&amp;$G70,Setup!$D$2:$DB$500,COLUMNS($B70:B70)+102,FALSE)),"",VLOOKUP($C70&amp;$D70&amp;$G70,Setup!$D$2:$DB$500,COLUMNS($B70:B70)+102,FALSE))</f>
        <v>Corrija los datos antes de continuar</v>
      </c>
    </row>
    <row r="71" spans="1:14" x14ac:dyDescent="0.25">
      <c r="A71" t="s">
        <v>784</v>
      </c>
      <c r="B71" t="s">
        <v>156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IF(ISBLANK(VLOOKUP($C71&amp;$D71&amp;$G71,Setup!$D$2:$CX$500,COLUMNS($B71:B71)+5,FALSE)),"",VLOOKUP($C71&amp;$D71&amp;$G71,Setup!$D$2:$CX$500,COLUMNS($B71:B71)+5,FALSE))</f>
        <v>Mi perfil</v>
      </c>
      <c r="K71" t="str">
        <f>IF(ISBLANK(VLOOKUP($C71&amp;$D71&amp;$G71,Setup!$D$2:$CX$500,COLUMNS($B71:C71)+5,FALSE)),"",VLOOKUP($C71&amp;$D71&amp;$G71,Setup!$D$2:$CX$500,COLUMNS($B71:C71)+5,FALSE))</f>
        <v>Mi Perfil</v>
      </c>
      <c r="L71" s="20" t="str">
        <f>IF(ISBLANK(VLOOKUP($C71&amp;$D71&amp;$G71,Setup!$D$2:$DA$500,COLUMNS($B71:B71)+101,FALSE)),"",VLOOKUP($C71&amp;$D71&amp;$G71,Setup!$D$2:$DA$500,COLUMNS($B71:B71)+101,FALSE))</f>
        <v>Yes</v>
      </c>
      <c r="M71" t="str">
        <f t="shared" ca="1" si="1"/>
        <v>MXPREST185308SPA@Citi.Com</v>
      </c>
      <c r="N71" t="str">
        <f>IF(ISBLANK(VLOOKUP($C71&amp;$D71&amp;$G71,Setup!$D$2:$DB$500,COLUMNS($B71:B71)+102,FALSE)),"",VLOOKUP($C71&amp;$D71&amp;$G71,Setup!$D$2:$DB$500,COLUMNS($B71:B71)+102,FALSE))</f>
        <v>Corrija los datos antes de continuar</v>
      </c>
    </row>
    <row r="72" spans="1:14" x14ac:dyDescent="0.25">
      <c r="A72" t="s">
        <v>784</v>
      </c>
      <c r="B72" t="s">
        <v>156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IF(ISBLANK(VLOOKUP($C72&amp;$D72&amp;$G72,Setup!$D$2:$CX$500,COLUMNS($B72:B72)+5,FALSE)),"",VLOOKUP($C72&amp;$D72&amp;$G72,Setup!$D$2:$CX$500,COLUMNS($B72:B72)+5,FALSE))</f>
        <v>Mi perfil</v>
      </c>
      <c r="K72" t="str">
        <f>IF(ISBLANK(VLOOKUP($C72&amp;$D72&amp;$G72,Setup!$D$2:$CX$500,COLUMNS($B72:C72)+5,FALSE)),"",VLOOKUP($C72&amp;$D72&amp;$G72,Setup!$D$2:$CX$500,COLUMNS($B72:C72)+5,FALSE))</f>
        <v>Mi Perfil</v>
      </c>
      <c r="L72" s="20" t="str">
        <f>IF(ISBLANK(VLOOKUP($C72&amp;$D72&amp;$G72,Setup!$D$2:$DA$500,COLUMNS($B72:B72)+101,FALSE)),"",VLOOKUP($C72&amp;$D72&amp;$G72,Setup!$D$2:$DA$500,COLUMNS($B72:B72)+101,FALSE))</f>
        <v>Yes</v>
      </c>
      <c r="M72" t="str">
        <f t="shared" ca="1" si="1"/>
        <v>MXPREST185308SPA@Citi.Com</v>
      </c>
      <c r="N72" t="str">
        <f>IF(ISBLANK(VLOOKUP($C72&amp;$D72&amp;$G72,Setup!$D$2:$DB$500,COLUMNS($B72:B72)+102,FALSE)),"",VLOOKUP($C72&amp;$D72&amp;$G72,Setup!$D$2:$DB$500,COLUMNS($B72:B72)+102,FALSE))</f>
        <v>Corrija los datos antes de continuar</v>
      </c>
    </row>
    <row r="73" spans="1:14" x14ac:dyDescent="0.25">
      <c r="A73" t="s">
        <v>784</v>
      </c>
      <c r="B73" t="s">
        <v>156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IF(ISBLANK(VLOOKUP($C73&amp;$D73&amp;$G73,Setup!$D$2:$CX$500,COLUMNS($B73:B73)+5,FALSE)),"",VLOOKUP($C73&amp;$D73&amp;$G73,Setup!$D$2:$CX$500,COLUMNS($B73:B73)+5,FALSE))</f>
        <v>Mi perfil</v>
      </c>
      <c r="K73" t="str">
        <f>IF(ISBLANK(VLOOKUP($C73&amp;$D73&amp;$G73,Setup!$D$2:$CX$500,COLUMNS($B73:C73)+5,FALSE)),"",VLOOKUP($C73&amp;$D73&amp;$G73,Setup!$D$2:$CX$500,COLUMNS($B73:C73)+5,FALSE))</f>
        <v>Mi Perfil</v>
      </c>
      <c r="L73" s="20" t="str">
        <f>IF(ISBLANK(VLOOKUP($C73&amp;$D73&amp;$G73,Setup!$D$2:$DA$500,COLUMNS($B73:B73)+101,FALSE)),"",VLOOKUP($C73&amp;$D73&amp;$G73,Setup!$D$2:$DA$500,COLUMNS($B73:B73)+101,FALSE))</f>
        <v>Yes</v>
      </c>
      <c r="M73" t="str">
        <f t="shared" ca="1" si="1"/>
        <v>MXSFUND185308SPA@Citi.Com</v>
      </c>
      <c r="N73" t="str">
        <f>IF(ISBLANK(VLOOKUP($C73&amp;$D73&amp;$G73,Setup!$D$2:$DB$500,COLUMNS($B73:B73)+102,FALSE)),"",VLOOKUP($C73&amp;$D73&amp;$G73,Setup!$D$2:$DB$500,COLUMNS($B73:B73)+102,FALSE))</f>
        <v>Corrija los datos antes de continuar</v>
      </c>
    </row>
    <row r="74" spans="1:14" x14ac:dyDescent="0.25">
      <c r="A74" t="s">
        <v>784</v>
      </c>
      <c r="B74" t="s">
        <v>156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IF(ISBLANK(VLOOKUP($C74&amp;$D74&amp;$G74,Setup!$D$2:$CX$500,COLUMNS($B74:B74)+5,FALSE)),"",VLOOKUP($C74&amp;$D74&amp;$G74,Setup!$D$2:$CX$500,COLUMNS($B74:B74)+5,FALSE))</f>
        <v>您的常用設定</v>
      </c>
      <c r="K74" t="str">
        <f>IF(ISBLANK(VLOOKUP($C74&amp;$D74&amp;$G74,Setup!$D$2:$CX$500,COLUMNS($B74:C74)+5,FALSE)),"",VLOOKUP($C74&amp;$D74&amp;$G74,Setup!$D$2:$CX$500,COLUMNS($B74:C74)+5,FALSE))</f>
        <v>您的常用設定</v>
      </c>
      <c r="L74" s="20" t="str">
        <f>IF(ISBLANK(VLOOKUP($C74&amp;$D74&amp;$G74,Setup!$D$2:$DA$500,COLUMNS($B74:B74)+101,FALSE)),"",VLOOKUP($C74&amp;$D74&amp;$G74,Setup!$D$2:$DA$500,COLUMNS($B74:B74)+101,FALSE))</f>
        <v>No</v>
      </c>
      <c r="M74" t="str">
        <f t="shared" ca="1" si="1"/>
        <v>TWCASH185308ZHO@Citi.Com</v>
      </c>
      <c r="N74" t="str">
        <f>IF(ISBLANK(VLOOKUP($C74&amp;$D74&amp;$G74,Setup!$D$2:$DB$500,COLUMNS($B74:B74)+102,FALSE)),"",VLOOKUP($C74&amp;$D74&amp;$G74,Setup!$D$2:$DB$500,COLUMNS($B74:B74)+102,FALSE))</f>
        <v>Please correct them before continuing</v>
      </c>
    </row>
    <row r="75" spans="1:14" x14ac:dyDescent="0.25">
      <c r="A75" t="s">
        <v>784</v>
      </c>
      <c r="B75" t="s">
        <v>156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IF(ISBLANK(VLOOKUP($C75&amp;$D75&amp;$G75,Setup!$D$2:$CX$500,COLUMNS($B75:B75)+5,FALSE)),"",VLOOKUP($C75&amp;$D75&amp;$G75,Setup!$D$2:$CX$500,COLUMNS($B75:B75)+5,FALSE))</f>
        <v>您的常用設定</v>
      </c>
      <c r="K75" t="str">
        <f>IF(ISBLANK(VLOOKUP($C75&amp;$D75&amp;$G75,Setup!$D$2:$CX$500,COLUMNS($B75:C75)+5,FALSE)),"",VLOOKUP($C75&amp;$D75&amp;$G75,Setup!$D$2:$CX$500,COLUMNS($B75:C75)+5,FALSE))</f>
        <v>您的常用設定</v>
      </c>
      <c r="L75" s="20" t="str">
        <f>IF(ISBLANK(VLOOKUP($C75&amp;$D75&amp;$G75,Setup!$D$2:$DA$500,COLUMNS($B75:B75)+101,FALSE)),"",VLOOKUP($C75&amp;$D75&amp;$G75,Setup!$D$2:$DA$500,COLUMNS($B75:B75)+101,FALSE))</f>
        <v>No</v>
      </c>
      <c r="M75" t="str">
        <f t="shared" ca="1" si="1"/>
        <v>TWDIAMOND185308ZHO@Citi.Com</v>
      </c>
      <c r="N75" t="str">
        <f>IF(ISBLANK(VLOOKUP($C75&amp;$D75&amp;$G75,Setup!$D$2:$DB$500,COLUMNS($B75:B75)+102,FALSE)),"",VLOOKUP($C75&amp;$D75&amp;$G75,Setup!$D$2:$DB$500,COLUMNS($B75:B75)+102,FALSE))</f>
        <v>Please correct them before continuing</v>
      </c>
    </row>
    <row r="76" spans="1:14" x14ac:dyDescent="0.25">
      <c r="A76" t="s">
        <v>784</v>
      </c>
      <c r="B76" t="s">
        <v>156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IF(ISBLANK(VLOOKUP($C76&amp;$D76&amp;$G76,Setup!$D$2:$CX$500,COLUMNS($B76:B76)+5,FALSE)),"",VLOOKUP($C76&amp;$D76&amp;$G76,Setup!$D$2:$CX$500,COLUMNS($B76:B76)+5,FALSE))</f>
        <v>您的常用設定</v>
      </c>
      <c r="K76" t="str">
        <f>IF(ISBLANK(VLOOKUP($C76&amp;$D76&amp;$G76,Setup!$D$2:$CX$500,COLUMNS($B76:C76)+5,FALSE)),"",VLOOKUP($C76&amp;$D76&amp;$G76,Setup!$D$2:$CX$500,COLUMNS($B76:C76)+5,FALSE))</f>
        <v>您的常用設定</v>
      </c>
      <c r="L76" s="20" t="str">
        <f>IF(ISBLANK(VLOOKUP($C76&amp;$D76&amp;$G76,Setup!$D$2:$DA$500,COLUMNS($B76:B76)+101,FALSE)),"",VLOOKUP($C76&amp;$D76&amp;$G76,Setup!$D$2:$DA$500,COLUMNS($B76:B76)+101,FALSE))</f>
        <v>No</v>
      </c>
      <c r="M76" t="str">
        <f t="shared" ca="1" si="1"/>
        <v>TWPRESTIGE185308ZHO@Citi.Com</v>
      </c>
      <c r="N76" t="str">
        <f>IF(ISBLANK(VLOOKUP($C76&amp;$D76&amp;$G76,Setup!$D$2:$DB$500,COLUMNS($B76:B76)+102,FALSE)),"",VLOOKUP($C76&amp;$D76&amp;$G76,Setup!$D$2:$DB$500,COLUMNS($B76:B76)+102,FALSE))</f>
        <v>Please correct them before continuing</v>
      </c>
    </row>
    <row r="77" spans="1:14" x14ac:dyDescent="0.25">
      <c r="A77" t="s">
        <v>784</v>
      </c>
      <c r="B77" t="s">
        <v>156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IF(ISBLANK(VLOOKUP($C77&amp;$D77&amp;$G77,Setup!$D$2:$CX$500,COLUMNS($B77:B77)+5,FALSE)),"",VLOOKUP($C77&amp;$D77&amp;$G77,Setup!$D$2:$CX$500,COLUMNS($B77:B77)+5,FALSE))</f>
        <v>您的常用設定</v>
      </c>
      <c r="K77" t="str">
        <f>IF(ISBLANK(VLOOKUP($C77&amp;$D77&amp;$G77,Setup!$D$2:$CX$500,COLUMNS($B77:C77)+5,FALSE)),"",VLOOKUP($C77&amp;$D77&amp;$G77,Setup!$D$2:$CX$500,COLUMNS($B77:C77)+5,FALSE))</f>
        <v>您的常用設定</v>
      </c>
      <c r="L77" s="20" t="str">
        <f>IF(ISBLANK(VLOOKUP($C77&amp;$D77&amp;$G77,Setup!$D$2:$DA$500,COLUMNS($B77:B77)+101,FALSE)),"",VLOOKUP($C77&amp;$D77&amp;$G77,Setup!$D$2:$DA$500,COLUMNS($B77:B77)+101,FALSE))</f>
        <v>No</v>
      </c>
      <c r="M77" t="str">
        <f t="shared" ca="1" si="1"/>
        <v>TWPRMILES185308ZHO@Citi.Com</v>
      </c>
      <c r="N77" t="str">
        <f>IF(ISBLANK(VLOOKUP($C77&amp;$D77&amp;$G77,Setup!$D$2:$DB$500,COLUMNS($B77:B77)+102,FALSE)),"",VLOOKUP($C77&amp;$D77&amp;$G77,Setup!$D$2:$DB$500,COLUMNS($B77:B77)+102,FALSE))</f>
        <v>Please correct them before continuing</v>
      </c>
    </row>
    <row r="78" spans="1:14" x14ac:dyDescent="0.25">
      <c r="A78" t="s">
        <v>784</v>
      </c>
      <c r="B78" t="s">
        <v>156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1">
        <v>5250</v>
      </c>
      <c r="J78" t="str">
        <f>IF(ISBLANK(VLOOKUP($C78&amp;$D78&amp;$G78,Setup!$D$2:$CX$500,COLUMNS($B78:B78)+5,FALSE)),"",VLOOKUP($C78&amp;$D78&amp;$G78,Setup!$D$2:$CX$500,COLUMNS($B78:B78)+5,FALSE))</f>
        <v>您的常用設定</v>
      </c>
      <c r="K78" t="str">
        <f>IF(ISBLANK(VLOOKUP($C78&amp;$D78&amp;$G78,Setup!$D$2:$CX$500,COLUMNS($B78:C78)+5,FALSE)),"",VLOOKUP($C78&amp;$D78&amp;$G78,Setup!$D$2:$CX$500,COLUMNS($B78:C78)+5,FALSE))</f>
        <v>您的常用設定</v>
      </c>
      <c r="L78" s="20" t="str">
        <f>IF(ISBLANK(VLOOKUP($C78&amp;$D78&amp;$G78,Setup!$D$2:$DA$500,COLUMNS($B78:B78)+101,FALSE)),"",VLOOKUP($C78&amp;$D78&amp;$G78,Setup!$D$2:$DA$500,COLUMNS($B78:B78)+101,FALSE))</f>
        <v>No</v>
      </c>
      <c r="M78" t="str">
        <f t="shared" ca="1" si="1"/>
        <v>TWREWARDS185308ZHO@Citi.Com</v>
      </c>
      <c r="N78" t="str">
        <f>IF(ISBLANK(VLOOKUP($C78&amp;$D78&amp;$G78,Setup!$D$2:$DB$500,COLUMNS($B78:B78)+102,FALSE)),"",VLOOKUP($C78&amp;$D78&amp;$G78,Setup!$D$2:$DB$500,COLUMNS($B78:B78)+102,FALSE))</f>
        <v>Please correct them before continuing</v>
      </c>
    </row>
    <row r="79" spans="1:14" x14ac:dyDescent="0.25">
      <c r="A79" t="s">
        <v>784</v>
      </c>
      <c r="B79" t="s">
        <v>156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1">
        <v>5260</v>
      </c>
      <c r="J79" t="str">
        <f>IF(ISBLANK(VLOOKUP($C79&amp;$D79&amp;$G79,Setup!$D$2:$CX$500,COLUMNS($B79:B79)+5,FALSE)),"",VLOOKUP($C79&amp;$D79&amp;$G79,Setup!$D$2:$CX$500,COLUMNS($B79:B79)+5,FALSE))</f>
        <v>My Profile</v>
      </c>
      <c r="K79" t="str">
        <f>IF(ISBLANK(VLOOKUP($C79&amp;$D79&amp;$G79,Setup!$D$2:$CX$500,COLUMNS($B79:C79)+5,FALSE)),"",VLOOKUP($C79&amp;$D79&amp;$G79,Setup!$D$2:$CX$500,COLUMNS($B79:C79)+5,FALSE))</f>
        <v>My Profile</v>
      </c>
      <c r="L79" s="20" t="str">
        <f>IF(ISBLANK(VLOOKUP($C79&amp;$D79&amp;$G79,Setup!$D$2:$DA$500,COLUMNS($B79:B79)+101,FALSE)),"",VLOOKUP($C79&amp;$D79&amp;$G79,Setup!$D$2:$DA$500,COLUMNS($B79:B79)+101,FALSE))</f>
        <v>Yes</v>
      </c>
      <c r="M79" t="str">
        <f t="shared" ca="1" si="1"/>
        <v>MY747BIZ185308ENG@Citi.Com</v>
      </c>
      <c r="N79" t="str">
        <f>IF(ISBLANK(VLOOKUP($C79&amp;$D79&amp;$G79,Setup!$D$2:$DB$500,COLUMNS($B79:B79)+102,FALSE)),"",VLOOKUP($C79&amp;$D79&amp;$G79,Setup!$D$2:$DB$500,COLUMNS($B79:B79)+102,FALSE))</f>
        <v>Please correct them before continuing</v>
      </c>
    </row>
    <row r="80" spans="1:14" x14ac:dyDescent="0.25">
      <c r="A80" t="s">
        <v>784</v>
      </c>
      <c r="B80" t="s">
        <v>156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1">
        <v>5260</v>
      </c>
      <c r="J80" t="str">
        <f>IF(ISBLANK(VLOOKUP($C80&amp;$D80&amp;$G80,Setup!$D$2:$CX$500,COLUMNS($B80:B80)+5,FALSE)),"",VLOOKUP($C80&amp;$D80&amp;$G80,Setup!$D$2:$CX$500,COLUMNS($B80:B80)+5,FALSE))</f>
        <v>My Profile</v>
      </c>
      <c r="K80" t="str">
        <f>IF(ISBLANK(VLOOKUP($C80&amp;$D80&amp;$G80,Setup!$D$2:$CX$500,COLUMNS($B80:C80)+5,FALSE)),"",VLOOKUP($C80&amp;$D80&amp;$G80,Setup!$D$2:$CX$500,COLUMNS($B80:C80)+5,FALSE))</f>
        <v>My Profile</v>
      </c>
      <c r="L80" s="20" t="str">
        <f>IF(ISBLANK(VLOOKUP($C80&amp;$D80&amp;$G80,Setup!$D$2:$DA$500,COLUMNS($B80:B80)+101,FALSE)),"",VLOOKUP($C80&amp;$D80&amp;$G80,Setup!$D$2:$DA$500,COLUMNS($B80:B80)+101,FALSE))</f>
        <v>Yes</v>
      </c>
      <c r="M80" t="str">
        <f t="shared" ca="1" si="1"/>
        <v>MY749BIZ185308ENG@Citi.Com</v>
      </c>
      <c r="N80" t="str">
        <f>IF(ISBLANK(VLOOKUP($C80&amp;$D80&amp;$G80,Setup!$D$2:$DB$500,COLUMNS($B80:B80)+102,FALSE)),"",VLOOKUP($C80&amp;$D80&amp;$G80,Setup!$D$2:$DB$500,COLUMNS($B80:B80)+102,FALSE))</f>
        <v>Please correct them before continuing</v>
      </c>
    </row>
    <row r="81" spans="1:14" x14ac:dyDescent="0.25">
      <c r="A81" t="s">
        <v>784</v>
      </c>
      <c r="B81" t="s">
        <v>156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1">
        <v>5260</v>
      </c>
      <c r="J81" t="str">
        <f>IF(ISBLANK(VLOOKUP($C81&amp;$D81&amp;$G81,Setup!$D$2:$CX$500,COLUMNS($B81:B81)+5,FALSE)),"",VLOOKUP($C81&amp;$D81&amp;$G81,Setup!$D$2:$CX$500,COLUMNS($B81:B81)+5,FALSE))</f>
        <v>My Profile</v>
      </c>
      <c r="K81" t="str">
        <f>IF(ISBLANK(VLOOKUP($C81&amp;$D81&amp;$G81,Setup!$D$2:$CX$500,COLUMNS($B81:C81)+5,FALSE)),"",VLOOKUP($C81&amp;$D81&amp;$G81,Setup!$D$2:$CX$500,COLUMNS($B81:C81)+5,FALSE))</f>
        <v>My Profile</v>
      </c>
      <c r="L81" s="20" t="str">
        <f>IF(ISBLANK(VLOOKUP($C81&amp;$D81&amp;$G81,Setup!$D$2:$DA$500,COLUMNS($B81:B81)+101,FALSE)),"",VLOOKUP($C81&amp;$D81&amp;$G81,Setup!$D$2:$DA$500,COLUMNS($B81:B81)+101,FALSE))</f>
        <v>Yes</v>
      </c>
      <c r="M81" t="str">
        <f t="shared" ca="1" si="1"/>
        <v>MYAA185308ENG@Citi.Com</v>
      </c>
      <c r="N81" t="str">
        <f>IF(ISBLANK(VLOOKUP($C81&amp;$D81&amp;$G81,Setup!$D$2:$DB$500,COLUMNS($B81:B81)+102,FALSE)),"",VLOOKUP($C81&amp;$D81&amp;$G81,Setup!$D$2:$DB$500,COLUMNS($B81:B81)+102,FALSE))</f>
        <v>Please correct them before continuing</v>
      </c>
    </row>
    <row r="82" spans="1:14" x14ac:dyDescent="0.25">
      <c r="A82" t="s">
        <v>784</v>
      </c>
      <c r="B82" t="s">
        <v>156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1">
        <v>5260</v>
      </c>
      <c r="J82" t="str">
        <f>IF(ISBLANK(VLOOKUP($C82&amp;$D82&amp;$G82,Setup!$D$2:$CX$500,COLUMNS($B82:B82)+5,FALSE)),"",VLOOKUP($C82&amp;$D82&amp;$G82,Setup!$D$2:$CX$500,COLUMNS($B82:B82)+5,FALSE))</f>
        <v>My Profile</v>
      </c>
      <c r="K82" t="str">
        <f>IF(ISBLANK(VLOOKUP($C82&amp;$D82&amp;$G82,Setup!$D$2:$CX$500,COLUMNS($B82:C82)+5,FALSE)),"",VLOOKUP($C82&amp;$D82&amp;$G82,Setup!$D$2:$CX$500,COLUMNS($B82:C82)+5,FALSE))</f>
        <v>My Profile</v>
      </c>
      <c r="L82" s="20" t="str">
        <f>IF(ISBLANK(VLOOKUP($C82&amp;$D82&amp;$G82,Setup!$D$2:$DA$500,COLUMNS($B82:B82)+101,FALSE)),"",VLOOKUP($C82&amp;$D82&amp;$G82,Setup!$D$2:$DA$500,COLUMNS($B82:B82)+101,FALSE))</f>
        <v>Yes</v>
      </c>
      <c r="M82" t="str">
        <f t="shared" ca="1" si="1"/>
        <v>MYAFF185308ENG@Citi.Com</v>
      </c>
      <c r="N82" t="str">
        <f>IF(ISBLANK(VLOOKUP($C82&amp;$D82&amp;$G82,Setup!$D$2:$DB$500,COLUMNS($B82:B82)+102,FALSE)),"",VLOOKUP($C82&amp;$D82&amp;$G82,Setup!$D$2:$DB$500,COLUMNS($B82:B82)+102,FALSE))</f>
        <v>Please correct them before continuing</v>
      </c>
    </row>
    <row r="83" spans="1:14" x14ac:dyDescent="0.25">
      <c r="A83" t="s">
        <v>784</v>
      </c>
      <c r="B83" t="s">
        <v>156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1">
        <v>5260</v>
      </c>
      <c r="J83" t="str">
        <f>IF(ISBLANK(VLOOKUP($C83&amp;$D83&amp;$G83,Setup!$D$2:$CX$500,COLUMNS($B83:B83)+5,FALSE)),"",VLOOKUP($C83&amp;$D83&amp;$G83,Setup!$D$2:$CX$500,COLUMNS($B83:B83)+5,FALSE))</f>
        <v>My Profile</v>
      </c>
      <c r="K83" t="str">
        <f>IF(ISBLANK(VLOOKUP($C83&amp;$D83&amp;$G83,Setup!$D$2:$CX$500,COLUMNS($B83:C83)+5,FALSE)),"",VLOOKUP($C83&amp;$D83&amp;$G83,Setup!$D$2:$CX$500,COLUMNS($B83:C83)+5,FALSE))</f>
        <v>My Profile</v>
      </c>
      <c r="L83" s="20" t="str">
        <f>IF(ISBLANK(VLOOKUP($C83&amp;$D83&amp;$G83,Setup!$D$2:$DA$500,COLUMNS($B83:B83)+101,FALSE)),"",VLOOKUP($C83&amp;$D83&amp;$G83,Setup!$D$2:$DA$500,COLUMNS($B83:B83)+101,FALSE))</f>
        <v>Yes</v>
      </c>
      <c r="M83" t="str">
        <f t="shared" ref="M83:M85" ca="1" si="2">D83&amp;TEXT(NOW(),"hhmmss")&amp;G83&amp;"@Citi.Com"</f>
        <v>MYEMAFF185308ENG@Citi.Com</v>
      </c>
      <c r="N83" t="str">
        <f>IF(ISBLANK(VLOOKUP($C83&amp;$D83&amp;$G83,Setup!$D$2:$DB$500,COLUMNS($B83:B83)+102,FALSE)),"",VLOOKUP($C83&amp;$D83&amp;$G83,Setup!$D$2:$DB$500,COLUMNS($B83:B83)+102,FALSE))</f>
        <v>Please correct them before continuing</v>
      </c>
    </row>
    <row r="84" spans="1:14" x14ac:dyDescent="0.25">
      <c r="A84" t="s">
        <v>784</v>
      </c>
      <c r="B84" t="s">
        <v>156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1">
        <v>5260</v>
      </c>
      <c r="J84" t="str">
        <f>IF(ISBLANK(VLOOKUP($C84&amp;$D84&amp;$G84,Setup!$D$2:$CX$500,COLUMNS($B84:B84)+5,FALSE)),"",VLOOKUP($C84&amp;$D84&amp;$G84,Setup!$D$2:$CX$500,COLUMNS($B84:B84)+5,FALSE))</f>
        <v>My Profile</v>
      </c>
      <c r="K84" t="str">
        <f>IF(ISBLANK(VLOOKUP($C84&amp;$D84&amp;$G84,Setup!$D$2:$CX$500,COLUMNS($B84:C84)+5,FALSE)),"",VLOOKUP($C84&amp;$D84&amp;$G84,Setup!$D$2:$CX$500,COLUMNS($B84:C84)+5,FALSE))</f>
        <v>My Profile</v>
      </c>
      <c r="L84" s="20" t="str">
        <f>IF(ISBLANK(VLOOKUP($C84&amp;$D84&amp;$G84,Setup!$D$2:$DA$500,COLUMNS($B84:B84)+101,FALSE)),"",VLOOKUP($C84&amp;$D84&amp;$G84,Setup!$D$2:$DA$500,COLUMNS($B84:B84)+101,FALSE))</f>
        <v>Yes</v>
      </c>
      <c r="M84" t="str">
        <f t="shared" ca="1" si="2"/>
        <v>MYMASS185308ENG@Citi.Com</v>
      </c>
      <c r="N84" t="str">
        <f>IF(ISBLANK(VLOOKUP($C84&amp;$D84&amp;$G84,Setup!$D$2:$DB$500,COLUMNS($B84:B84)+102,FALSE)),"",VLOOKUP($C84&amp;$D84&amp;$G84,Setup!$D$2:$DB$500,COLUMNS($B84:B84)+102,FALSE))</f>
        <v>Please correct them before continuing</v>
      </c>
    </row>
    <row r="85" spans="1:14" x14ac:dyDescent="0.25">
      <c r="A85" t="s">
        <v>784</v>
      </c>
      <c r="B85" t="s">
        <v>156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IF(ISBLANK(VLOOKUP($C85&amp;$D85&amp;$G85,Setup!$D$2:$CX$500,COLUMNS($B85:B85)+5,FALSE)),"",VLOOKUP($C85&amp;$D85&amp;$G85,Setup!$D$2:$CX$500,COLUMNS($B85:B85)+5,FALSE))</f>
        <v>My Profile</v>
      </c>
      <c r="K85" t="str">
        <f>IF(ISBLANK(VLOOKUP($C85&amp;$D85&amp;$G85,Setup!$D$2:$CX$500,COLUMNS($B85:C85)+5,FALSE)),"",VLOOKUP($C85&amp;$D85&amp;$G85,Setup!$D$2:$CX$500,COLUMNS($B85:C85)+5,FALSE))</f>
        <v>My Profile</v>
      </c>
      <c r="L85" s="20" t="str">
        <f>IF(ISBLANK(VLOOKUP($C85&amp;$D85&amp;$G85,Setup!$D$2:$DA$500,COLUMNS($B85:B85)+101,FALSE)),"",VLOOKUP($C85&amp;$D85&amp;$G85,Setup!$D$2:$DA$500,COLUMNS($B85:B85)+101,FALSE))</f>
        <v>Yes</v>
      </c>
      <c r="M85" t="str">
        <f t="shared" ca="1" si="2"/>
        <v>MYMILES185308ENG@Citi.Com</v>
      </c>
      <c r="N85" t="str">
        <f>IF(ISBLANK(VLOOKUP($C85&amp;$D85&amp;$G85,Setup!$D$2:$DB$500,COLUMNS($B85:B85)+102,FALSE)),"",VLOOKUP($C85&amp;$D85&amp;$G85,Setup!$D$2:$DB$500,COLUMNS($B85:B85)+102,FALSE))</f>
        <v>Please correct them before continuing</v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C14" sqref="C14"/>
    </sheetView>
  </sheetViews>
  <sheetFormatPr defaultRowHeight="15" x14ac:dyDescent="0.25"/>
  <cols>
    <col min="1" max="1" width="21.140625" bestFit="1" customWidth="1"/>
    <col min="2" max="2" width="10.28515625" bestFit="1" customWidth="1"/>
    <col min="3" max="3" width="20" style="1" bestFit="1" customWidth="1"/>
    <col min="4" max="4" width="12.85546875" bestFit="1" customWidth="1"/>
    <col min="5" max="5" width="20.28515625" bestFit="1" customWidth="1"/>
    <col min="6" max="6" width="13.85546875" style="1" bestFit="1" customWidth="1"/>
    <col min="7" max="7" width="16.28515625" style="1" bestFit="1" customWidth="1"/>
    <col min="8" max="8" width="17.28515625" bestFit="1" customWidth="1"/>
    <col min="9" max="9" width="11" bestFit="1" customWidth="1"/>
    <col min="10" max="11" width="14.85546875" bestFit="1" customWidth="1"/>
    <col min="12" max="12" width="13.28515625" bestFit="1" customWidth="1"/>
    <col min="13" max="13" width="24.28515625" customWidth="1"/>
    <col min="14" max="14" width="26" bestFit="1" customWidth="1"/>
  </cols>
  <sheetData>
    <row r="1" spans="1:14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s="20" t="s">
        <v>808</v>
      </c>
      <c r="M1" t="s">
        <v>809</v>
      </c>
      <c r="N1" t="s">
        <v>810</v>
      </c>
    </row>
    <row r="2" spans="1:14" x14ac:dyDescent="0.25">
      <c r="A2" t="s">
        <v>784</v>
      </c>
      <c r="B2" t="s">
        <v>26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IF(ISBLANK(VLOOKUP($C2&amp;$D2&amp;$G2,Setup!$D$2:$CX$500,COLUMNS($B2:B2)+5,FALSE)),"",VLOOKUP($C2&amp;$D2&amp;$G2,Setup!$D$2:$CX$500,COLUMNS($B2:B2)+5,FALSE))</f>
        <v>My Profile</v>
      </c>
      <c r="K2" t="str">
        <f>IF(ISBLANK(VLOOKUP($C2&amp;$D2&amp;$G2,Setup!$D$2:$CX$500,COLUMNS($B2:C2)+5,FALSE)),"",VLOOKUP($C2&amp;$D2&amp;$G2,Setup!$D$2:$CX$500,COLUMNS($B2:C2)+5,FALSE))</f>
        <v>My Profile</v>
      </c>
      <c r="L2" s="20" t="str">
        <f>IF(ISBLANK(VLOOKUP($C2&amp;$D2&amp;$G2,Setup!$D$2:$DC$500,COLUMNS($B2:B2)+103,FALSE)),"",VLOOKUP($C2&amp;$D2&amp;$G2,Setup!$D$2:$DC$500,COLUMNS($B2:B2)+103,FALSE))</f>
        <v>Hilton Worldwide</v>
      </c>
      <c r="M2" t="str">
        <f ca="1">"2103"&amp;TEXT(NOW(),"DDMMYY")&amp;ROW(M1)</f>
        <v>21031509171</v>
      </c>
      <c r="N2" t="str">
        <f ca="1">"2107"&amp;TEXT(NOW(),"HHMMSS")&amp;ROW(N1)</f>
        <v>21071853081</v>
      </c>
    </row>
    <row r="3" spans="1:14" x14ac:dyDescent="0.25">
      <c r="A3" t="s">
        <v>784</v>
      </c>
      <c r="B3" t="s">
        <v>26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IF(ISBLANK(VLOOKUP($C3&amp;$D3&amp;$G3,Setup!$D$2:$CX$500,COLUMNS($B3:B3)+5,FALSE)),"",VLOOKUP($C3&amp;$D3&amp;$G3,Setup!$D$2:$CX$500,COLUMNS($B3:B3)+5,FALSE))</f>
        <v>My Profile</v>
      </c>
      <c r="K3" t="str">
        <f>IF(ISBLANK(VLOOKUP($C3&amp;$D3&amp;$G3,Setup!$D$2:$CX$500,COLUMNS($B3:C3)+5,FALSE)),"",VLOOKUP($C3&amp;$D3&amp;$G3,Setup!$D$2:$CX$500,COLUMNS($B3:C3)+5,FALSE))</f>
        <v>My Profile</v>
      </c>
      <c r="L3" s="20" t="str">
        <f>IF(ISBLANK(VLOOKUP($C3&amp;$D3&amp;$G3,Setup!$D$2:$DC$500,COLUMNS($B3:B3)+103,FALSE)),"",VLOOKUP($C3&amp;$D3&amp;$G3,Setup!$D$2:$DC$500,COLUMNS($B3:B3)+103,FALSE))</f>
        <v>Hilton Worldwide</v>
      </c>
      <c r="M3" t="str">
        <f t="shared" ref="M3:M66" ca="1" si="0">"2103"&amp;TEXT(NOW(),"DDMMYY")&amp;ROW(M2)</f>
        <v>21031509172</v>
      </c>
      <c r="N3" t="str">
        <f t="shared" ref="N3:N66" ca="1" si="1">"2107"&amp;TEXT(NOW(),"HHMMSS")&amp;ROW(N2)</f>
        <v>21071853082</v>
      </c>
    </row>
    <row r="4" spans="1:14" x14ac:dyDescent="0.25">
      <c r="A4" t="s">
        <v>784</v>
      </c>
      <c r="B4" t="s">
        <v>26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IF(ISBLANK(VLOOKUP($C4&amp;$D4&amp;$G4,Setup!$D$2:$CX$500,COLUMNS($B4:B4)+5,FALSE)),"",VLOOKUP($C4&amp;$D4&amp;$G4,Setup!$D$2:$CX$500,COLUMNS($B4:B4)+5,FALSE))</f>
        <v>My Profile</v>
      </c>
      <c r="K4" t="str">
        <f>IF(ISBLANK(VLOOKUP($C4&amp;$D4&amp;$G4,Setup!$D$2:$CX$500,COLUMNS($B4:C4)+5,FALSE)),"",VLOOKUP($C4&amp;$D4&amp;$G4,Setup!$D$2:$CX$500,COLUMNS($B4:C4)+5,FALSE))</f>
        <v>My Profile</v>
      </c>
      <c r="L4" s="20" t="str">
        <f>IF(ISBLANK(VLOOKUP($C4&amp;$D4&amp;$G4,Setup!$D$2:$DC$500,COLUMNS($B4:B4)+103,FALSE)),"",VLOOKUP($C4&amp;$D4&amp;$G4,Setup!$D$2:$DC$500,COLUMNS($B4:B4)+103,FALSE))</f>
        <v>Hilton Worldwide</v>
      </c>
      <c r="M4" t="str">
        <f t="shared" ca="1" si="0"/>
        <v>21031509173</v>
      </c>
      <c r="N4" t="str">
        <f t="shared" ca="1" si="1"/>
        <v>21071853083</v>
      </c>
    </row>
    <row r="5" spans="1:14" x14ac:dyDescent="0.25">
      <c r="A5" t="s">
        <v>784</v>
      </c>
      <c r="B5" t="s">
        <v>26</v>
      </c>
      <c r="C5" t="s">
        <v>16</v>
      </c>
      <c r="D5" t="s">
        <v>176</v>
      </c>
      <c r="E5" s="1" t="s">
        <v>657</v>
      </c>
      <c r="F5" s="1" t="s">
        <v>177</v>
      </c>
      <c r="G5" s="1" t="s">
        <v>29</v>
      </c>
      <c r="H5" s="1" t="s">
        <v>658</v>
      </c>
      <c r="I5">
        <v>5100</v>
      </c>
      <c r="J5" t="str">
        <f>IF(ISBLANK(VLOOKUP($C5&amp;$D5&amp;$G5,Setup!$D$2:$CX$500,COLUMNS($B5:B5)+5,FALSE)),"",VLOOKUP($C5&amp;$D5&amp;$G5,Setup!$D$2:$CX$500,COLUMNS($B5:B5)+5,FALSE))</f>
        <v>My Profile</v>
      </c>
      <c r="K5" t="str">
        <f>IF(ISBLANK(VLOOKUP($C5&amp;$D5&amp;$G5,Setup!$D$2:$CX$500,COLUMNS($B5:C5)+5,FALSE)),"",VLOOKUP($C5&amp;$D5&amp;$G5,Setup!$D$2:$CX$500,COLUMNS($B5:C5)+5,FALSE))</f>
        <v>My Profile</v>
      </c>
      <c r="L5" s="20" t="str">
        <f>IF(ISBLANK(VLOOKUP($C5&amp;$D5&amp;$G5,Setup!$D$2:$DC$500,COLUMNS($B5:B5)+103,FALSE)),"",VLOOKUP($C5&amp;$D5&amp;$G5,Setup!$D$2:$DC$500,COLUMNS($B5:B5)+103,FALSE))</f>
        <v>Hilton Worldwide</v>
      </c>
      <c r="M5" t="str">
        <f t="shared" ca="1" si="0"/>
        <v>21031509174</v>
      </c>
      <c r="N5" t="str">
        <f t="shared" ca="1" si="1"/>
        <v>21071853084</v>
      </c>
    </row>
    <row r="6" spans="1:14" x14ac:dyDescent="0.25">
      <c r="A6" t="s">
        <v>784</v>
      </c>
      <c r="B6" t="s">
        <v>26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IF(ISBLANK(VLOOKUP($C6&amp;$D6&amp;$G6,Setup!$D$2:$CX$500,COLUMNS($B6:B6)+5,FALSE)),"",VLOOKUP($C6&amp;$D6&amp;$G6,Setup!$D$2:$CX$500,COLUMNS($B6:B6)+5,FALSE))</f>
        <v>My Profile</v>
      </c>
      <c r="K6" t="str">
        <f>IF(ISBLANK(VLOOKUP($C6&amp;$D6&amp;$G6,Setup!$D$2:$CX$500,COLUMNS($B6:C6)+5,FALSE)),"",VLOOKUP($C6&amp;$D6&amp;$G6,Setup!$D$2:$CX$500,COLUMNS($B6:C6)+5,FALSE))</f>
        <v>My Profile</v>
      </c>
      <c r="L6" s="20" t="str">
        <f>IF(ISBLANK(VLOOKUP($C6&amp;$D6&amp;$G6,Setup!$D$2:$DC$500,COLUMNS($B6:B6)+103,FALSE)),"",VLOOKUP($C6&amp;$D6&amp;$G6,Setup!$D$2:$DC$500,COLUMNS($B6:B6)+103,FALSE))</f>
        <v>Hilton Worldwide</v>
      </c>
      <c r="M6" t="str">
        <f t="shared" ca="1" si="0"/>
        <v>21031509175</v>
      </c>
      <c r="N6" t="str">
        <f t="shared" ca="1" si="1"/>
        <v>21071853085</v>
      </c>
    </row>
    <row r="7" spans="1:14" x14ac:dyDescent="0.25">
      <c r="A7" t="s">
        <v>784</v>
      </c>
      <c r="B7" t="s">
        <v>175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IF(ISBLANK(VLOOKUP($C7&amp;$D7&amp;$G7,Setup!$D$2:$CX$500,COLUMNS($B7:B7)+5,FALSE)),"",VLOOKUP($C7&amp;$D7&amp;$G7,Setup!$D$2:$CX$500,COLUMNS($B7:B7)+5,FALSE))</f>
        <v>My Profile</v>
      </c>
      <c r="K7" t="str">
        <f>IF(ISBLANK(VLOOKUP($C7&amp;$D7&amp;$G7,Setup!$D$2:$CX$500,COLUMNS($B7:C7)+5,FALSE)),"",VLOOKUP($C7&amp;$D7&amp;$G7,Setup!$D$2:$CX$500,COLUMNS($B7:C7)+5,FALSE))</f>
        <v>My Profile</v>
      </c>
      <c r="L7" s="20" t="str">
        <f>IF(ISBLANK(VLOOKUP($C7&amp;$D7&amp;$G7,Setup!$D$2:$DC$500,COLUMNS($B7:B7)+103,FALSE)),"",VLOOKUP($C7&amp;$D7&amp;$G7,Setup!$D$2:$DC$500,COLUMNS($B7:B7)+103,FALSE))</f>
        <v>Hilton Worldwide</v>
      </c>
      <c r="M7" t="str">
        <f t="shared" ca="1" si="0"/>
        <v>21031509176</v>
      </c>
      <c r="N7" t="str">
        <f t="shared" ca="1" si="1"/>
        <v>21071853086</v>
      </c>
    </row>
    <row r="8" spans="1:14" x14ac:dyDescent="0.25">
      <c r="A8" t="s">
        <v>784</v>
      </c>
      <c r="B8" t="s">
        <v>26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IF(ISBLANK(VLOOKUP($C8&amp;$D8&amp;$G8,Setup!$D$2:$CX$500,COLUMNS($B8:B8)+5,FALSE)),"",VLOOKUP($C8&amp;$D8&amp;$G8,Setup!$D$2:$CX$500,COLUMNS($B8:B8)+5,FALSE))</f>
        <v>My Profile</v>
      </c>
      <c r="K8" t="str">
        <f>IF(ISBLANK(VLOOKUP($C8&amp;$D8&amp;$G8,Setup!$D$2:$CX$500,COLUMNS($B8:C8)+5,FALSE)),"",VLOOKUP($C8&amp;$D8&amp;$G8,Setup!$D$2:$CX$500,COLUMNS($B8:C8)+5,FALSE))</f>
        <v>My Profile</v>
      </c>
      <c r="L8" s="20" t="str">
        <f>IF(ISBLANK(VLOOKUP($C8&amp;$D8&amp;$G8,Setup!$D$2:$DC$500,COLUMNS($B8:B8)+103,FALSE)),"",VLOOKUP($C8&amp;$D8&amp;$G8,Setup!$D$2:$DC$500,COLUMNS($B8:B8)+103,FALSE))</f>
        <v>Hilton Worldwide</v>
      </c>
      <c r="M8" t="str">
        <f t="shared" ca="1" si="0"/>
        <v>21031509177</v>
      </c>
      <c r="N8" t="str">
        <f t="shared" ca="1" si="1"/>
        <v>21071853087</v>
      </c>
    </row>
    <row r="9" spans="1:14" x14ac:dyDescent="0.25">
      <c r="A9" t="s">
        <v>784</v>
      </c>
      <c r="B9" t="s">
        <v>26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IF(ISBLANK(VLOOKUP($C9&amp;$D9&amp;$G9,Setup!$D$2:$CX$500,COLUMNS($B9:B9)+5,FALSE)),"",VLOOKUP($C9&amp;$D9&amp;$G9,Setup!$D$2:$CX$500,COLUMNS($B9:B9)+5,FALSE))</f>
        <v>My Profile</v>
      </c>
      <c r="K9" t="str">
        <f>IF(ISBLANK(VLOOKUP($C9&amp;$D9&amp;$G9,Setup!$D$2:$CX$500,COLUMNS($B9:C9)+5,FALSE)),"",VLOOKUP($C9&amp;$D9&amp;$G9,Setup!$D$2:$CX$500,COLUMNS($B9:C9)+5,FALSE))</f>
        <v>My Profile</v>
      </c>
      <c r="L9" s="20" t="str">
        <f>IF(ISBLANK(VLOOKUP($C9&amp;$D9&amp;$G9,Setup!$D$2:$DC$500,COLUMNS($B9:B9)+103,FALSE)),"",VLOOKUP($C9&amp;$D9&amp;$G9,Setup!$D$2:$DC$500,COLUMNS($B9:B9)+103,FALSE))</f>
        <v>Hilton Worldwide</v>
      </c>
      <c r="M9" t="str">
        <f t="shared" ca="1" si="0"/>
        <v>21031509178</v>
      </c>
      <c r="N9" t="str">
        <f t="shared" ca="1" si="1"/>
        <v>21071853088</v>
      </c>
    </row>
    <row r="10" spans="1:14" x14ac:dyDescent="0.25">
      <c r="A10" t="s">
        <v>784</v>
      </c>
      <c r="B10" t="s">
        <v>26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IF(ISBLANK(VLOOKUP($C10&amp;$D10&amp;$G10,Setup!$D$2:$CX$500,COLUMNS($B10:B10)+5,FALSE)),"",VLOOKUP($C10&amp;$D10&amp;$G10,Setup!$D$2:$CX$500,COLUMNS($B10:B10)+5,FALSE))</f>
        <v>My Profile</v>
      </c>
      <c r="K10" t="str">
        <f>IF(ISBLANK(VLOOKUP($C10&amp;$D10&amp;$G10,Setup!$D$2:$CX$500,COLUMNS($B10:C10)+5,FALSE)),"",VLOOKUP($C10&amp;$D10&amp;$G10,Setup!$D$2:$CX$500,COLUMNS($B10:C10)+5,FALSE))</f>
        <v>My Profile</v>
      </c>
      <c r="L10" s="20" t="str">
        <f>IF(ISBLANK(VLOOKUP($C10&amp;$D10&amp;$G10,Setup!$D$2:$DC$500,COLUMNS($B10:B10)+103,FALSE)),"",VLOOKUP($C10&amp;$D10&amp;$G10,Setup!$D$2:$DC$500,COLUMNS($B10:B10)+103,FALSE))</f>
        <v>Hilton Worldwide</v>
      </c>
      <c r="M10" t="str">
        <f t="shared" ca="1" si="0"/>
        <v>21031509179</v>
      </c>
      <c r="N10" t="str">
        <f t="shared" ca="1" si="1"/>
        <v>21071853089</v>
      </c>
    </row>
    <row r="11" spans="1:14" x14ac:dyDescent="0.25">
      <c r="A11" t="s">
        <v>784</v>
      </c>
      <c r="B11" t="s">
        <v>26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IF(ISBLANK(VLOOKUP($C11&amp;$D11&amp;$G11,Setup!$D$2:$CX$500,COLUMNS($B11:B11)+5,FALSE)),"",VLOOKUP($C11&amp;$D11&amp;$G11,Setup!$D$2:$CX$500,COLUMNS($B11:B11)+5,FALSE))</f>
        <v>My Profile</v>
      </c>
      <c r="K11" t="str">
        <f>IF(ISBLANK(VLOOKUP($C11&amp;$D11&amp;$G11,Setup!$D$2:$CX$500,COLUMNS($B11:C11)+5,FALSE)),"",VLOOKUP($C11&amp;$D11&amp;$G11,Setup!$D$2:$CX$500,COLUMNS($B11:C11)+5,FALSE))</f>
        <v>My Profile</v>
      </c>
      <c r="L11" s="20" t="str">
        <f>IF(ISBLANK(VLOOKUP($C11&amp;$D11&amp;$G11,Setup!$D$2:$DC$500,COLUMNS($B11:B11)+103,FALSE)),"",VLOOKUP($C11&amp;$D11&amp;$G11,Setup!$D$2:$DC$500,COLUMNS($B11:B11)+103,FALSE))</f>
        <v>Hilton Worldwide</v>
      </c>
      <c r="M11" t="str">
        <f t="shared" ca="1" si="0"/>
        <v>210315091710</v>
      </c>
      <c r="N11" t="str">
        <f t="shared" ca="1" si="1"/>
        <v>210718530810</v>
      </c>
    </row>
    <row r="12" spans="1:14" x14ac:dyDescent="0.25">
      <c r="A12" t="s">
        <v>784</v>
      </c>
      <c r="B12" t="s">
        <v>26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IF(ISBLANK(VLOOKUP($C12&amp;$D12&amp;$G12,Setup!$D$2:$CX$500,COLUMNS($B12:B12)+5,FALSE)),"",VLOOKUP($C12&amp;$D12&amp;$G12,Setup!$D$2:$CX$500,COLUMNS($B12:B12)+5,FALSE))</f>
        <v>My Profile</v>
      </c>
      <c r="K12" t="str">
        <f>IF(ISBLANK(VLOOKUP($C12&amp;$D12&amp;$G12,Setup!$D$2:$CX$500,COLUMNS($B12:C12)+5,FALSE)),"",VLOOKUP($C12&amp;$D12&amp;$G12,Setup!$D$2:$CX$500,COLUMNS($B12:C12)+5,FALSE))</f>
        <v>My Profile</v>
      </c>
      <c r="L12" s="20" t="str">
        <f>IF(ISBLANK(VLOOKUP($C12&amp;$D12&amp;$G12,Setup!$D$2:$DC$500,COLUMNS($B12:B12)+103,FALSE)),"",VLOOKUP($C12&amp;$D12&amp;$G12,Setup!$D$2:$DC$500,COLUMNS($B12:B12)+103,FALSE))</f>
        <v>Hilton Worldwide</v>
      </c>
      <c r="M12" t="str">
        <f t="shared" ca="1" si="0"/>
        <v>210315091711</v>
      </c>
      <c r="N12" t="str">
        <f t="shared" ca="1" si="1"/>
        <v>210718530811</v>
      </c>
    </row>
    <row r="13" spans="1:14" x14ac:dyDescent="0.25">
      <c r="A13" t="s">
        <v>784</v>
      </c>
      <c r="B13" t="s">
        <v>26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IF(ISBLANK(VLOOKUP($C13&amp;$D13&amp;$G13,Setup!$D$2:$CX$500,COLUMNS($B13:B13)+5,FALSE)),"",VLOOKUP($C13&amp;$D13&amp;$G13,Setup!$D$2:$CX$500,COLUMNS($B13:B13)+5,FALSE))</f>
        <v>My Profile</v>
      </c>
      <c r="K13" t="str">
        <f>IF(ISBLANK(VLOOKUP($C13&amp;$D13&amp;$G13,Setup!$D$2:$CX$500,COLUMNS($B13:C13)+5,FALSE)),"",VLOOKUP($C13&amp;$D13&amp;$G13,Setup!$D$2:$CX$500,COLUMNS($B13:C13)+5,FALSE))</f>
        <v>My Profile</v>
      </c>
      <c r="L13" s="20" t="str">
        <f>IF(ISBLANK(VLOOKUP($C13&amp;$D13&amp;$G13,Setup!$D$2:$DC$500,COLUMNS($B13:B13)+103,FALSE)),"",VLOOKUP($C13&amp;$D13&amp;$G13,Setup!$D$2:$DC$500,COLUMNS($B13:B13)+103,FALSE))</f>
        <v>Hilton Worldwide</v>
      </c>
      <c r="M13" t="str">
        <f t="shared" ca="1" si="0"/>
        <v>210315091712</v>
      </c>
      <c r="N13" t="str">
        <f t="shared" ca="1" si="1"/>
        <v>210718530812</v>
      </c>
    </row>
    <row r="14" spans="1:14" x14ac:dyDescent="0.25">
      <c r="A14" t="s">
        <v>784</v>
      </c>
      <c r="B14" t="s">
        <v>26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IF(ISBLANK(VLOOKUP($C14&amp;$D14&amp;$G14,Setup!$D$2:$CX$500,COLUMNS($B14:B14)+5,FALSE)),"",VLOOKUP($C14&amp;$D14&amp;$G14,Setup!$D$2:$CX$500,COLUMNS($B14:B14)+5,FALSE))</f>
        <v>My Profile</v>
      </c>
      <c r="K14" t="str">
        <f>IF(ISBLANK(VLOOKUP($C14&amp;$D14&amp;$G14,Setup!$D$2:$CX$500,COLUMNS($B14:C14)+5,FALSE)),"",VLOOKUP($C14&amp;$D14&amp;$G14,Setup!$D$2:$CX$500,COLUMNS($B14:C14)+5,FALSE))</f>
        <v>My Profile</v>
      </c>
      <c r="L14" s="20" t="str">
        <f>IF(ISBLANK(VLOOKUP($C14&amp;$D14&amp;$G14,Setup!$D$2:$DC$500,COLUMNS($B14:B14)+103,FALSE)),"",VLOOKUP($C14&amp;$D14&amp;$G14,Setup!$D$2:$DC$500,COLUMNS($B14:B14)+103,FALSE))</f>
        <v>Hilton Worldwide</v>
      </c>
      <c r="M14" t="str">
        <f t="shared" ca="1" si="0"/>
        <v>210315091713</v>
      </c>
      <c r="N14" t="str">
        <f t="shared" ca="1" si="1"/>
        <v>210718530813</v>
      </c>
    </row>
    <row r="15" spans="1:14" x14ac:dyDescent="0.25">
      <c r="A15" t="s">
        <v>784</v>
      </c>
      <c r="B15" t="s">
        <v>26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IF(ISBLANK(VLOOKUP($C15&amp;$D15&amp;$G15,Setup!$D$2:$CX$500,COLUMNS($B15:B15)+5,FALSE)),"",VLOOKUP($C15&amp;$D15&amp;$G15,Setup!$D$2:$CX$500,COLUMNS($B15:B15)+5,FALSE))</f>
        <v>My Profile</v>
      </c>
      <c r="K15" t="str">
        <f>IF(ISBLANK(VLOOKUP($C15&amp;$D15&amp;$G15,Setup!$D$2:$CX$500,COLUMNS($B15:C15)+5,FALSE)),"",VLOOKUP($C15&amp;$D15&amp;$G15,Setup!$D$2:$CX$500,COLUMNS($B15:C15)+5,FALSE))</f>
        <v>My Profile</v>
      </c>
      <c r="L15" s="20" t="str">
        <f>IF(ISBLANK(VLOOKUP($C15&amp;$D15&amp;$G15,Setup!$D$2:$DC$500,COLUMNS($B15:B15)+103,FALSE)),"",VLOOKUP($C15&amp;$D15&amp;$G15,Setup!$D$2:$DC$500,COLUMNS($B15:B15)+103,FALSE))</f>
        <v>Hilton Worldwide</v>
      </c>
      <c r="M15" t="str">
        <f t="shared" ca="1" si="0"/>
        <v>210315091714</v>
      </c>
      <c r="N15" t="str">
        <f t="shared" ca="1" si="1"/>
        <v>210718530814</v>
      </c>
    </row>
    <row r="16" spans="1:14" x14ac:dyDescent="0.25">
      <c r="A16" t="s">
        <v>784</v>
      </c>
      <c r="B16" t="s">
        <v>26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IF(ISBLANK(VLOOKUP($C16&amp;$D16&amp;$G16,Setup!$D$2:$CX$500,COLUMNS($B16:B16)+5,FALSE)),"",VLOOKUP($C16&amp;$D16&amp;$G16,Setup!$D$2:$CX$500,COLUMNS($B16:B16)+5,FALSE))</f>
        <v>My Profile</v>
      </c>
      <c r="K16" t="str">
        <f>IF(ISBLANK(VLOOKUP($C16&amp;$D16&amp;$G16,Setup!$D$2:$CX$500,COLUMNS($B16:C16)+5,FALSE)),"",VLOOKUP($C16&amp;$D16&amp;$G16,Setup!$D$2:$CX$500,COLUMNS($B16:C16)+5,FALSE))</f>
        <v>My Profile</v>
      </c>
      <c r="L16" s="20" t="str">
        <f>IF(ISBLANK(VLOOKUP($C16&amp;$D16&amp;$G16,Setup!$D$2:$DC$500,COLUMNS($B16:B16)+103,FALSE)),"",VLOOKUP($C16&amp;$D16&amp;$G16,Setup!$D$2:$DC$500,COLUMNS($B16:B16)+103,FALSE))</f>
        <v>Hilton Worldwide</v>
      </c>
      <c r="M16" t="str">
        <f t="shared" ca="1" si="0"/>
        <v>210315091715</v>
      </c>
      <c r="N16" t="str">
        <f t="shared" ca="1" si="1"/>
        <v>210718530815</v>
      </c>
    </row>
    <row r="17" spans="1:14" x14ac:dyDescent="0.25">
      <c r="A17" t="s">
        <v>784</v>
      </c>
      <c r="B17" t="s">
        <v>26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IF(ISBLANK(VLOOKUP($C17&amp;$D17&amp;$G17,Setup!$D$2:$CX$500,COLUMNS($B17:B17)+5,FALSE)),"",VLOOKUP($C17&amp;$D17&amp;$G17,Setup!$D$2:$CX$500,COLUMNS($B17:B17)+5,FALSE))</f>
        <v>My Profile</v>
      </c>
      <c r="K17" t="str">
        <f>IF(ISBLANK(VLOOKUP($C17&amp;$D17&amp;$G17,Setup!$D$2:$CX$500,COLUMNS($B17:C17)+5,FALSE)),"",VLOOKUP($C17&amp;$D17&amp;$G17,Setup!$D$2:$CX$500,COLUMNS($B17:C17)+5,FALSE))</f>
        <v>My Profile</v>
      </c>
      <c r="L17" s="20" t="str">
        <f>IF(ISBLANK(VLOOKUP($C17&amp;$D17&amp;$G17,Setup!$D$2:$DC$500,COLUMNS($B17:B17)+103,FALSE)),"",VLOOKUP($C17&amp;$D17&amp;$G17,Setup!$D$2:$DC$500,COLUMNS($B17:B17)+103,FALSE))</f>
        <v>Hilton Worldwide</v>
      </c>
      <c r="M17" t="str">
        <f t="shared" ca="1" si="0"/>
        <v>210315091716</v>
      </c>
      <c r="N17" t="str">
        <f t="shared" ca="1" si="1"/>
        <v>210718530816</v>
      </c>
    </row>
    <row r="18" spans="1:14" x14ac:dyDescent="0.25">
      <c r="A18" t="s">
        <v>784</v>
      </c>
      <c r="B18" t="s">
        <v>26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IF(ISBLANK(VLOOKUP($C18&amp;$D18&amp;$G18,Setup!$D$2:$CX$500,COLUMNS($B18:B18)+5,FALSE)),"",VLOOKUP($C18&amp;$D18&amp;$G18,Setup!$D$2:$CX$500,COLUMNS($B18:B18)+5,FALSE))</f>
        <v>My Profile</v>
      </c>
      <c r="K18" t="str">
        <f>IF(ISBLANK(VLOOKUP($C18&amp;$D18&amp;$G18,Setup!$D$2:$CX$500,COLUMNS($B18:C18)+5,FALSE)),"",VLOOKUP($C18&amp;$D18&amp;$G18,Setup!$D$2:$CX$500,COLUMNS($B18:C18)+5,FALSE))</f>
        <v>My Profile</v>
      </c>
      <c r="L18" s="20" t="str">
        <f>IF(ISBLANK(VLOOKUP($C18&amp;$D18&amp;$G18,Setup!$D$2:$DC$500,COLUMNS($B18:B18)+103,FALSE)),"",VLOOKUP($C18&amp;$D18&amp;$G18,Setup!$D$2:$DC$500,COLUMNS($B18:B18)+103,FALSE))</f>
        <v>Hilton Worldwide</v>
      </c>
      <c r="M18" t="str">
        <f t="shared" ca="1" si="0"/>
        <v>210315091717</v>
      </c>
      <c r="N18" t="str">
        <f t="shared" ca="1" si="1"/>
        <v>210718530817</v>
      </c>
    </row>
    <row r="19" spans="1:14" x14ac:dyDescent="0.25">
      <c r="A19" t="s">
        <v>784</v>
      </c>
      <c r="B19" t="s">
        <v>26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IF(ISBLANK(VLOOKUP($C19&amp;$D19&amp;$G19,Setup!$D$2:$CX$500,COLUMNS($B19:B19)+5,FALSE)),"",VLOOKUP($C19&amp;$D19&amp;$G19,Setup!$D$2:$CX$500,COLUMNS($B19:B19)+5,FALSE))</f>
        <v>My Profile</v>
      </c>
      <c r="K19" t="str">
        <f>IF(ISBLANK(VLOOKUP($C19&amp;$D19&amp;$G19,Setup!$D$2:$CX$500,COLUMNS($B19:C19)+5,FALSE)),"",VLOOKUP($C19&amp;$D19&amp;$G19,Setup!$D$2:$CX$500,COLUMNS($B19:C19)+5,FALSE))</f>
        <v>My Profile</v>
      </c>
      <c r="L19" s="20" t="str">
        <f>IF(ISBLANK(VLOOKUP($C19&amp;$D19&amp;$G19,Setup!$D$2:$DC$500,COLUMNS($B19:B19)+103,FALSE)),"",VLOOKUP($C19&amp;$D19&amp;$G19,Setup!$D$2:$DC$500,COLUMNS($B19:B19)+103,FALSE))</f>
        <v>Hilton Worldwide</v>
      </c>
      <c r="M19" t="str">
        <f t="shared" ca="1" si="0"/>
        <v>210315091718</v>
      </c>
      <c r="N19" t="str">
        <f t="shared" ca="1" si="1"/>
        <v>210718530818</v>
      </c>
    </row>
    <row r="20" spans="1:14" x14ac:dyDescent="0.25">
      <c r="A20" t="s">
        <v>784</v>
      </c>
      <c r="B20" t="s">
        <v>26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IF(ISBLANK(VLOOKUP($C20&amp;$D20&amp;$G20,Setup!$D$2:$CX$500,COLUMNS($B20:B20)+5,FALSE)),"",VLOOKUP($C20&amp;$D20&amp;$G20,Setup!$D$2:$CX$500,COLUMNS($B20:B20)+5,FALSE))</f>
        <v>My Profile</v>
      </c>
      <c r="K20" t="str">
        <f>IF(ISBLANK(VLOOKUP($C20&amp;$D20&amp;$G20,Setup!$D$2:$CX$500,COLUMNS($B20:C20)+5,FALSE)),"",VLOOKUP($C20&amp;$D20&amp;$G20,Setup!$D$2:$CX$500,COLUMNS($B20:C20)+5,FALSE))</f>
        <v>My Profile</v>
      </c>
      <c r="L20" s="20" t="str">
        <f>IF(ISBLANK(VLOOKUP($C20&amp;$D20&amp;$G20,Setup!$D$2:$DC$500,COLUMNS($B20:B20)+103,FALSE)),"",VLOOKUP($C20&amp;$D20&amp;$G20,Setup!$D$2:$DC$500,COLUMNS($B20:B20)+103,FALSE))</f>
        <v>Hilton Worldwide</v>
      </c>
      <c r="M20" t="str">
        <f t="shared" ca="1" si="0"/>
        <v>210315091719</v>
      </c>
      <c r="N20" t="str">
        <f t="shared" ca="1" si="1"/>
        <v>210718530819</v>
      </c>
    </row>
    <row r="21" spans="1:14" x14ac:dyDescent="0.25">
      <c r="A21" t="s">
        <v>784</v>
      </c>
      <c r="B21" t="s">
        <v>26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IF(ISBLANK(VLOOKUP($C21&amp;$D21&amp;$G21,Setup!$D$2:$CX$500,COLUMNS($B21:B21)+5,FALSE)),"",VLOOKUP($C21&amp;$D21&amp;$G21,Setup!$D$2:$CX$500,COLUMNS($B21:B21)+5,FALSE))</f>
        <v>My Profile</v>
      </c>
      <c r="K21" t="str">
        <f>IF(ISBLANK(VLOOKUP($C21&amp;$D21&amp;$G21,Setup!$D$2:$CX$500,COLUMNS($B21:C21)+5,FALSE)),"",VLOOKUP($C21&amp;$D21&amp;$G21,Setup!$D$2:$CX$500,COLUMNS($B21:C21)+5,FALSE))</f>
        <v>My Profile</v>
      </c>
      <c r="L21" s="20" t="str">
        <f>IF(ISBLANK(VLOOKUP($C21&amp;$D21&amp;$G21,Setup!$D$2:$DC$500,COLUMNS($B21:B21)+103,FALSE)),"",VLOOKUP($C21&amp;$D21&amp;$G21,Setup!$D$2:$DC$500,COLUMNS($B21:B21)+103,FALSE))</f>
        <v>Hilton Worldwide</v>
      </c>
      <c r="M21" t="str">
        <f t="shared" ca="1" si="0"/>
        <v>210315091720</v>
      </c>
      <c r="N21" t="str">
        <f t="shared" ca="1" si="1"/>
        <v>210718530820</v>
      </c>
    </row>
    <row r="22" spans="1:14" x14ac:dyDescent="0.25">
      <c r="A22" t="s">
        <v>784</v>
      </c>
      <c r="B22" t="s">
        <v>26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IF(ISBLANK(VLOOKUP($C22&amp;$D22&amp;$G22,Setup!$D$2:$CX$500,COLUMNS($B22:B22)+5,FALSE)),"",VLOOKUP($C22&amp;$D22&amp;$G22,Setup!$D$2:$CX$500,COLUMNS($B22:B22)+5,FALSE))</f>
        <v>My Profile</v>
      </c>
      <c r="K22" t="str">
        <f>IF(ISBLANK(VLOOKUP($C22&amp;$D22&amp;$G22,Setup!$D$2:$CX$500,COLUMNS($B22:C22)+5,FALSE)),"",VLOOKUP($C22&amp;$D22&amp;$G22,Setup!$D$2:$CX$500,COLUMNS($B22:C22)+5,FALSE))</f>
        <v>My Profile</v>
      </c>
      <c r="L22" s="20" t="str">
        <f>IF(ISBLANK(VLOOKUP($C22&amp;$D22&amp;$G22,Setup!$D$2:$DC$500,COLUMNS($B22:B22)+103,FALSE)),"",VLOOKUP($C22&amp;$D22&amp;$G22,Setup!$D$2:$DC$500,COLUMNS($B22:B22)+103,FALSE))</f>
        <v>Hilton Worldwide</v>
      </c>
      <c r="M22" t="str">
        <f t="shared" ca="1" si="0"/>
        <v>210315091721</v>
      </c>
      <c r="N22" t="str">
        <f t="shared" ca="1" si="1"/>
        <v>210718530821</v>
      </c>
    </row>
    <row r="23" spans="1:14" x14ac:dyDescent="0.25">
      <c r="A23" t="s">
        <v>784</v>
      </c>
      <c r="B23" t="s">
        <v>26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IF(ISBLANK(VLOOKUP($C23&amp;$D23&amp;$G23,Setup!$D$2:$CX$500,COLUMNS($B23:B23)+5,FALSE)),"",VLOOKUP($C23&amp;$D23&amp;$G23,Setup!$D$2:$CX$500,COLUMNS($B23:B23)+5,FALSE))</f>
        <v>My Profile</v>
      </c>
      <c r="K23" t="str">
        <f>IF(ISBLANK(VLOOKUP($C23&amp;$D23&amp;$G23,Setup!$D$2:$CX$500,COLUMNS($B23:C23)+5,FALSE)),"",VLOOKUP($C23&amp;$D23&amp;$G23,Setup!$D$2:$CX$500,COLUMNS($B23:C23)+5,FALSE))</f>
        <v>My Profile</v>
      </c>
      <c r="L23" s="20" t="str">
        <f>IF(ISBLANK(VLOOKUP($C23&amp;$D23&amp;$G23,Setup!$D$2:$DC$500,COLUMNS($B23:B23)+103,FALSE)),"",VLOOKUP($C23&amp;$D23&amp;$G23,Setup!$D$2:$DC$500,COLUMNS($B23:B23)+103,FALSE))</f>
        <v>Hilton Worldwide</v>
      </c>
      <c r="M23" t="str">
        <f t="shared" ca="1" si="0"/>
        <v>210315091722</v>
      </c>
      <c r="N23" t="str">
        <f t="shared" ca="1" si="1"/>
        <v>210718530822</v>
      </c>
    </row>
    <row r="24" spans="1:14" x14ac:dyDescent="0.25">
      <c r="A24" t="s">
        <v>784</v>
      </c>
      <c r="B24" t="s">
        <v>26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IF(ISBLANK(VLOOKUP($C24&amp;$D24&amp;$G24,Setup!$D$2:$CX$500,COLUMNS($B24:B24)+5,FALSE)),"",VLOOKUP($C24&amp;$D24&amp;$G24,Setup!$D$2:$CX$500,COLUMNS($B24:B24)+5,FALSE))</f>
        <v>My Profile</v>
      </c>
      <c r="K24" t="str">
        <f>IF(ISBLANK(VLOOKUP($C24&amp;$D24&amp;$G24,Setup!$D$2:$CX$500,COLUMNS($B24:C24)+5,FALSE)),"",VLOOKUP($C24&amp;$D24&amp;$G24,Setup!$D$2:$CX$500,COLUMNS($B24:C24)+5,FALSE))</f>
        <v>My Profile</v>
      </c>
      <c r="L24" s="20" t="str">
        <f>IF(ISBLANK(VLOOKUP($C24&amp;$D24&amp;$G24,Setup!$D$2:$DC$500,COLUMNS($B24:B24)+103,FALSE)),"",VLOOKUP($C24&amp;$D24&amp;$G24,Setup!$D$2:$DC$500,COLUMNS($B24:B24)+103,FALSE))</f>
        <v>Hilton Worldwide</v>
      </c>
      <c r="M24" t="str">
        <f t="shared" ca="1" si="0"/>
        <v>210315091723</v>
      </c>
      <c r="N24" t="str">
        <f t="shared" ca="1" si="1"/>
        <v>210718530823</v>
      </c>
    </row>
    <row r="25" spans="1:14" x14ac:dyDescent="0.25">
      <c r="A25" t="s">
        <v>784</v>
      </c>
      <c r="B25" t="s">
        <v>26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IF(ISBLANK(VLOOKUP($C25&amp;$D25&amp;$G25,Setup!$D$2:$CX$500,COLUMNS($B25:B25)+5,FALSE)),"",VLOOKUP($C25&amp;$D25&amp;$G25,Setup!$D$2:$CX$500,COLUMNS($B25:B25)+5,FALSE))</f>
        <v>我的個人資料</v>
      </c>
      <c r="K25" t="str">
        <f>IF(ISBLANK(VLOOKUP($C25&amp;$D25&amp;$G25,Setup!$D$2:$CX$500,COLUMNS($B25:C25)+5,FALSE)),"",VLOOKUP($C25&amp;$D25&amp;$G25,Setup!$D$2:$CX$500,COLUMNS($B25:C25)+5,FALSE))</f>
        <v>我的個人資料</v>
      </c>
      <c r="L25" s="20" t="str">
        <f>IF(ISBLANK(VLOOKUP($C25&amp;$D25&amp;$G25,Setup!$D$2:$DC$500,COLUMNS($B25:B25)+103,FALSE)),"",VLOOKUP($C25&amp;$D25&amp;$G25,Setup!$D$2:$DC$500,COLUMNS($B25:B25)+103,FALSE))</f>
        <v>Hilton Worldwide</v>
      </c>
      <c r="M25" t="str">
        <f t="shared" ca="1" si="0"/>
        <v>210315091724</v>
      </c>
      <c r="N25" t="str">
        <f t="shared" ca="1" si="1"/>
        <v>210718530824</v>
      </c>
    </row>
    <row r="26" spans="1:14" x14ac:dyDescent="0.25">
      <c r="A26" t="s">
        <v>784</v>
      </c>
      <c r="B26" t="s">
        <v>26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IF(ISBLANK(VLOOKUP($C26&amp;$D26&amp;$G26,Setup!$D$2:$CX$500,COLUMNS($B26:B26)+5,FALSE)),"",VLOOKUP($C26&amp;$D26&amp;$G26,Setup!$D$2:$CX$500,COLUMNS($B26:B26)+5,FALSE))</f>
        <v>我的個人資料</v>
      </c>
      <c r="K26" t="str">
        <f>IF(ISBLANK(VLOOKUP($C26&amp;$D26&amp;$G26,Setup!$D$2:$CX$500,COLUMNS($B26:C26)+5,FALSE)),"",VLOOKUP($C26&amp;$D26&amp;$G26,Setup!$D$2:$CX$500,COLUMNS($B26:C26)+5,FALSE))</f>
        <v>我的個人資料</v>
      </c>
      <c r="L26" s="20" t="str">
        <f>IF(ISBLANK(VLOOKUP($C26&amp;$D26&amp;$G26,Setup!$D$2:$DC$500,COLUMNS($B26:B26)+103,FALSE)),"",VLOOKUP($C26&amp;$D26&amp;$G26,Setup!$D$2:$DC$500,COLUMNS($B26:B26)+103,FALSE))</f>
        <v>Hilton Worldwide</v>
      </c>
      <c r="M26" t="str">
        <f t="shared" ca="1" si="0"/>
        <v>210315091725</v>
      </c>
      <c r="N26" t="str">
        <f t="shared" ca="1" si="1"/>
        <v>210718530825</v>
      </c>
    </row>
    <row r="27" spans="1:14" x14ac:dyDescent="0.25">
      <c r="A27" t="s">
        <v>784</v>
      </c>
      <c r="B27" t="s">
        <v>26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IF(ISBLANK(VLOOKUP($C27&amp;$D27&amp;$G27,Setup!$D$2:$CX$500,COLUMNS($B27:B27)+5,FALSE)),"",VLOOKUP($C27&amp;$D27&amp;$G27,Setup!$D$2:$CX$500,COLUMNS($B27:B27)+5,FALSE))</f>
        <v>我的個人資料</v>
      </c>
      <c r="K27" t="str">
        <f>IF(ISBLANK(VLOOKUP($C27&amp;$D27&amp;$G27,Setup!$D$2:$CX$500,COLUMNS($B27:C27)+5,FALSE)),"",VLOOKUP($C27&amp;$D27&amp;$G27,Setup!$D$2:$CX$500,COLUMNS($B27:C27)+5,FALSE))</f>
        <v>我的個人資料</v>
      </c>
      <c r="L27" s="20" t="str">
        <f>IF(ISBLANK(VLOOKUP($C27&amp;$D27&amp;$G27,Setup!$D$2:$DC$500,COLUMNS($B27:B27)+103,FALSE)),"",VLOOKUP($C27&amp;$D27&amp;$G27,Setup!$D$2:$DC$500,COLUMNS($B27:B27)+103,FALSE))</f>
        <v>Hilton Worldwide</v>
      </c>
      <c r="M27" t="str">
        <f t="shared" ca="1" si="0"/>
        <v>210315091726</v>
      </c>
      <c r="N27" t="str">
        <f t="shared" ca="1" si="1"/>
        <v>210718530826</v>
      </c>
    </row>
    <row r="28" spans="1:14" x14ac:dyDescent="0.25">
      <c r="A28" t="s">
        <v>784</v>
      </c>
      <c r="B28" t="s">
        <v>26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IF(ISBLANK(VLOOKUP($C28&amp;$D28&amp;$G28,Setup!$D$2:$CX$500,COLUMNS($B28:B28)+5,FALSE)),"",VLOOKUP($C28&amp;$D28&amp;$G28,Setup!$D$2:$CX$500,COLUMNS($B28:B28)+5,FALSE))</f>
        <v>我的個人資料</v>
      </c>
      <c r="K28" t="str">
        <f>IF(ISBLANK(VLOOKUP($C28&amp;$D28&amp;$G28,Setup!$D$2:$CX$500,COLUMNS($B28:C28)+5,FALSE)),"",VLOOKUP($C28&amp;$D28&amp;$G28,Setup!$D$2:$CX$500,COLUMNS($B28:C28)+5,FALSE))</f>
        <v>我的個人資料</v>
      </c>
      <c r="L28" s="20" t="str">
        <f>IF(ISBLANK(VLOOKUP($C28&amp;$D28&amp;$G28,Setup!$D$2:$DC$500,COLUMNS($B28:B28)+103,FALSE)),"",VLOOKUP($C28&amp;$D28&amp;$G28,Setup!$D$2:$DC$500,COLUMNS($B28:B28)+103,FALSE))</f>
        <v>Hilton Worldwide</v>
      </c>
      <c r="M28" t="str">
        <f t="shared" ca="1" si="0"/>
        <v>210315091727</v>
      </c>
      <c r="N28" t="str">
        <f t="shared" ca="1" si="1"/>
        <v>210718530827</v>
      </c>
    </row>
    <row r="29" spans="1:14" x14ac:dyDescent="0.25">
      <c r="A29" t="s">
        <v>784</v>
      </c>
      <c r="B29" t="s">
        <v>26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IF(ISBLANK(VLOOKUP($C29&amp;$D29&amp;$G29,Setup!$D$2:$CX$500,COLUMNS($B29:B29)+5,FALSE)),"",VLOOKUP($C29&amp;$D29&amp;$G29,Setup!$D$2:$CX$500,COLUMNS($B29:B29)+5,FALSE))</f>
        <v>我的個人資料</v>
      </c>
      <c r="K29" t="str">
        <f>IF(ISBLANK(VLOOKUP($C29&amp;$D29&amp;$G29,Setup!$D$2:$CX$500,COLUMNS($B29:C29)+5,FALSE)),"",VLOOKUP($C29&amp;$D29&amp;$G29,Setup!$D$2:$CX$500,COLUMNS($B29:C29)+5,FALSE))</f>
        <v>我的個人資料</v>
      </c>
      <c r="L29" s="20" t="str">
        <f>IF(ISBLANK(VLOOKUP($C29&amp;$D29&amp;$G29,Setup!$D$2:$DC$500,COLUMNS($B29:B29)+103,FALSE)),"",VLOOKUP($C29&amp;$D29&amp;$G29,Setup!$D$2:$DC$500,COLUMNS($B29:B29)+103,FALSE))</f>
        <v>Hilton Worldwide</v>
      </c>
      <c r="M29" t="str">
        <f t="shared" ca="1" si="0"/>
        <v>210315091728</v>
      </c>
      <c r="N29" t="str">
        <f t="shared" ca="1" si="1"/>
        <v>210718530828</v>
      </c>
    </row>
    <row r="30" spans="1:14" x14ac:dyDescent="0.25">
      <c r="A30" t="s">
        <v>784</v>
      </c>
      <c r="B30" t="s">
        <v>26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IF(ISBLANK(VLOOKUP($C30&amp;$D30&amp;$G30,Setup!$D$2:$CX$500,COLUMNS($B30:B30)+5,FALSE)),"",VLOOKUP($C30&amp;$D30&amp;$G30,Setup!$D$2:$CX$500,COLUMNS($B30:B30)+5,FALSE))</f>
        <v>我的個人資料</v>
      </c>
      <c r="K30" t="str">
        <f>IF(ISBLANK(VLOOKUP($C30&amp;$D30&amp;$G30,Setup!$D$2:$CX$500,COLUMNS($B30:C30)+5,FALSE)),"",VLOOKUP($C30&amp;$D30&amp;$G30,Setup!$D$2:$CX$500,COLUMNS($B30:C30)+5,FALSE))</f>
        <v>我的個人資料</v>
      </c>
      <c r="L30" s="20" t="str">
        <f>IF(ISBLANK(VLOOKUP($C30&amp;$D30&amp;$G30,Setup!$D$2:$DC$500,COLUMNS($B30:B30)+103,FALSE)),"",VLOOKUP($C30&amp;$D30&amp;$G30,Setup!$D$2:$DC$500,COLUMNS($B30:B30)+103,FALSE))</f>
        <v>Hilton Worldwide</v>
      </c>
      <c r="M30" t="str">
        <f t="shared" ca="1" si="0"/>
        <v>210315091729</v>
      </c>
      <c r="N30" t="str">
        <f t="shared" ca="1" si="1"/>
        <v>210718530829</v>
      </c>
    </row>
    <row r="31" spans="1:14" x14ac:dyDescent="0.25">
      <c r="A31" t="s">
        <v>784</v>
      </c>
      <c r="B31" t="s">
        <v>26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IF(ISBLANK(VLOOKUP($C31&amp;$D31&amp;$G31,Setup!$D$2:$CX$500,COLUMNS($B31:B31)+5,FALSE)),"",VLOOKUP($C31&amp;$D31&amp;$G31,Setup!$D$2:$CX$500,COLUMNS($B31:B31)+5,FALSE))</f>
        <v>我的個人資料</v>
      </c>
      <c r="K31" t="str">
        <f>IF(ISBLANK(VLOOKUP($C31&amp;$D31&amp;$G31,Setup!$D$2:$CX$500,COLUMNS($B31:C31)+5,FALSE)),"",VLOOKUP($C31&amp;$D31&amp;$G31,Setup!$D$2:$CX$500,COLUMNS($B31:C31)+5,FALSE))</f>
        <v>我的個人資料</v>
      </c>
      <c r="L31" s="20" t="str">
        <f>IF(ISBLANK(VLOOKUP($C31&amp;$D31&amp;$G31,Setup!$D$2:$DC$500,COLUMNS($B31:B31)+103,FALSE)),"",VLOOKUP($C31&amp;$D31&amp;$G31,Setup!$D$2:$DC$500,COLUMNS($B31:B31)+103,FALSE))</f>
        <v>Hilton Worldwide</v>
      </c>
      <c r="M31" t="str">
        <f t="shared" ca="1" si="0"/>
        <v>210315091730</v>
      </c>
      <c r="N31" t="str">
        <f t="shared" ca="1" si="1"/>
        <v>210718530830</v>
      </c>
    </row>
    <row r="32" spans="1:14" x14ac:dyDescent="0.25">
      <c r="A32" t="s">
        <v>784</v>
      </c>
      <c r="B32" t="s">
        <v>26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IF(ISBLANK(VLOOKUP($C32&amp;$D32&amp;$G32,Setup!$D$2:$CX$500,COLUMNS($B32:B32)+5,FALSE)),"",VLOOKUP($C32&amp;$D32&amp;$G32,Setup!$D$2:$CX$500,COLUMNS($B32:B32)+5,FALSE))</f>
        <v>我的個人資料</v>
      </c>
      <c r="K32" t="str">
        <f>IF(ISBLANK(VLOOKUP($C32&amp;$D32&amp;$G32,Setup!$D$2:$CX$500,COLUMNS($B32:C32)+5,FALSE)),"",VLOOKUP($C32&amp;$D32&amp;$G32,Setup!$D$2:$CX$500,COLUMNS($B32:C32)+5,FALSE))</f>
        <v>我的個人資料</v>
      </c>
      <c r="L32" s="20" t="str">
        <f>IF(ISBLANK(VLOOKUP($C32&amp;$D32&amp;$G32,Setup!$D$2:$DC$500,COLUMNS($B32:B32)+103,FALSE)),"",VLOOKUP($C32&amp;$D32&amp;$G32,Setup!$D$2:$DC$500,COLUMNS($B32:B32)+103,FALSE))</f>
        <v>Hilton Worldwide</v>
      </c>
      <c r="M32" t="str">
        <f t="shared" ca="1" si="0"/>
        <v>210315091731</v>
      </c>
      <c r="N32" t="str">
        <f t="shared" ca="1" si="1"/>
        <v>210718530831</v>
      </c>
    </row>
    <row r="33" spans="1:14" x14ac:dyDescent="0.25">
      <c r="A33" t="s">
        <v>784</v>
      </c>
      <c r="B33" t="s">
        <v>26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IF(ISBLANK(VLOOKUP($C33&amp;$D33&amp;$G33,Setup!$D$2:$CX$500,COLUMNS($B33:B33)+5,FALSE)),"",VLOOKUP($C33&amp;$D33&amp;$G33,Setup!$D$2:$CX$500,COLUMNS($B33:B33)+5,FALSE))</f>
        <v>My Profile</v>
      </c>
      <c r="K33" t="str">
        <f>IF(ISBLANK(VLOOKUP($C33&amp;$D33&amp;$G33,Setup!$D$2:$CX$500,COLUMNS($B33:C33)+5,FALSE)),"",VLOOKUP($C33&amp;$D33&amp;$G33,Setup!$D$2:$CX$500,COLUMNS($B33:C33)+5,FALSE))</f>
        <v>My Profile</v>
      </c>
      <c r="L33" s="20" t="str">
        <f>IF(ISBLANK(VLOOKUP($C33&amp;$D33&amp;$G33,Setup!$D$2:$DC$500,COLUMNS($B33:B33)+103,FALSE)),"",VLOOKUP($C33&amp;$D33&amp;$G33,Setup!$D$2:$DC$500,COLUMNS($B33:B33)+103,FALSE))</f>
        <v>Hilton Worldwide</v>
      </c>
      <c r="M33" t="str">
        <f t="shared" ca="1" si="0"/>
        <v>210315091732</v>
      </c>
      <c r="N33" t="str">
        <f t="shared" ca="1" si="1"/>
        <v>210718530832</v>
      </c>
    </row>
    <row r="34" spans="1:14" x14ac:dyDescent="0.25">
      <c r="A34" t="s">
        <v>784</v>
      </c>
      <c r="B34" t="s">
        <v>26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IF(ISBLANK(VLOOKUP($C34&amp;$D34&amp;$G34,Setup!$D$2:$CX$500,COLUMNS($B34:B34)+5,FALSE)),"",VLOOKUP($C34&amp;$D34&amp;$G34,Setup!$D$2:$CX$500,COLUMNS($B34:B34)+5,FALSE))</f>
        <v>My Profile</v>
      </c>
      <c r="K34" t="str">
        <f>IF(ISBLANK(VLOOKUP($C34&amp;$D34&amp;$G34,Setup!$D$2:$CX$500,COLUMNS($B34:C34)+5,FALSE)),"",VLOOKUP($C34&amp;$D34&amp;$G34,Setup!$D$2:$CX$500,COLUMNS($B34:C34)+5,FALSE))</f>
        <v>My Profile</v>
      </c>
      <c r="L34" s="20" t="str">
        <f>IF(ISBLANK(VLOOKUP($C34&amp;$D34&amp;$G34,Setup!$D$2:$DC$500,COLUMNS($B34:B34)+103,FALSE)),"",VLOOKUP($C34&amp;$D34&amp;$G34,Setup!$D$2:$DC$500,COLUMNS($B34:B34)+103,FALSE))</f>
        <v>Hilton Worldwide</v>
      </c>
      <c r="M34" t="str">
        <f t="shared" ca="1" si="0"/>
        <v>210315091733</v>
      </c>
      <c r="N34" t="str">
        <f t="shared" ca="1" si="1"/>
        <v>210718530833</v>
      </c>
    </row>
    <row r="35" spans="1:14" x14ac:dyDescent="0.25">
      <c r="A35" t="s">
        <v>784</v>
      </c>
      <c r="B35" t="s">
        <v>26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IF(ISBLANK(VLOOKUP($C35&amp;$D35&amp;$G35,Setup!$D$2:$CX$500,COLUMNS($B35:B35)+5,FALSE)),"",VLOOKUP($C35&amp;$D35&amp;$G35,Setup!$D$2:$CX$500,COLUMNS($B35:B35)+5,FALSE))</f>
        <v>My Profile</v>
      </c>
      <c r="K35" t="str">
        <f>IF(ISBLANK(VLOOKUP($C35&amp;$D35&amp;$G35,Setup!$D$2:$CX$500,COLUMNS($B35:C35)+5,FALSE)),"",VLOOKUP($C35&amp;$D35&amp;$G35,Setup!$D$2:$CX$500,COLUMNS($B35:C35)+5,FALSE))</f>
        <v>My Profile</v>
      </c>
      <c r="L35" s="20" t="str">
        <f>IF(ISBLANK(VLOOKUP($C35&amp;$D35&amp;$G35,Setup!$D$2:$DC$500,COLUMNS($B35:B35)+103,FALSE)),"",VLOOKUP($C35&amp;$D35&amp;$G35,Setup!$D$2:$DC$500,COLUMNS($B35:B35)+103,FALSE))</f>
        <v>Hilton Worldwide</v>
      </c>
      <c r="M35" t="str">
        <f t="shared" ca="1" si="0"/>
        <v>210315091734</v>
      </c>
      <c r="N35" t="str">
        <f t="shared" ca="1" si="1"/>
        <v>210718530834</v>
      </c>
    </row>
    <row r="36" spans="1:14" x14ac:dyDescent="0.25">
      <c r="A36" t="s">
        <v>784</v>
      </c>
      <c r="B36" t="s">
        <v>26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IF(ISBLANK(VLOOKUP($C36&amp;$D36&amp;$G36,Setup!$D$2:$CX$500,COLUMNS($B36:B36)+5,FALSE)),"",VLOOKUP($C36&amp;$D36&amp;$G36,Setup!$D$2:$CX$500,COLUMNS($B36:B36)+5,FALSE))</f>
        <v>My Profile</v>
      </c>
      <c r="K36" t="str">
        <f>IF(ISBLANK(VLOOKUP($C36&amp;$D36&amp;$G36,Setup!$D$2:$CX$500,COLUMNS($B36:C36)+5,FALSE)),"",VLOOKUP($C36&amp;$D36&amp;$G36,Setup!$D$2:$CX$500,COLUMNS($B36:C36)+5,FALSE))</f>
        <v>My Profile</v>
      </c>
      <c r="L36" s="20" t="str">
        <f>IF(ISBLANK(VLOOKUP($C36&amp;$D36&amp;$G36,Setup!$D$2:$DC$500,COLUMNS($B36:B36)+103,FALSE)),"",VLOOKUP($C36&amp;$D36&amp;$G36,Setup!$D$2:$DC$500,COLUMNS($B36:B36)+103,FALSE))</f>
        <v>Hilton Worldwide</v>
      </c>
      <c r="M36" t="str">
        <f t="shared" ca="1" si="0"/>
        <v>210315091735</v>
      </c>
      <c r="N36" t="str">
        <f t="shared" ca="1" si="1"/>
        <v>210718530835</v>
      </c>
    </row>
    <row r="37" spans="1:14" x14ac:dyDescent="0.25">
      <c r="A37" t="s">
        <v>784</v>
      </c>
      <c r="B37" t="s">
        <v>26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IF(ISBLANK(VLOOKUP($C37&amp;$D37&amp;$G37,Setup!$D$2:$CX$500,COLUMNS($B37:B37)+5,FALSE)),"",VLOOKUP($C37&amp;$D37&amp;$G37,Setup!$D$2:$CX$500,COLUMNS($B37:B37)+5,FALSE))</f>
        <v>My Profile</v>
      </c>
      <c r="K37" t="str">
        <f>IF(ISBLANK(VLOOKUP($C37&amp;$D37&amp;$G37,Setup!$D$2:$CX$500,COLUMNS($B37:C37)+5,FALSE)),"",VLOOKUP($C37&amp;$D37&amp;$G37,Setup!$D$2:$CX$500,COLUMNS($B37:C37)+5,FALSE))</f>
        <v>My Profile</v>
      </c>
      <c r="L37" s="20" t="str">
        <f>IF(ISBLANK(VLOOKUP($C37&amp;$D37&amp;$G37,Setup!$D$2:$DC$500,COLUMNS($B37:B37)+103,FALSE)),"",VLOOKUP($C37&amp;$D37&amp;$G37,Setup!$D$2:$DC$500,COLUMNS($B37:B37)+103,FALSE))</f>
        <v>Hilton Worldwide</v>
      </c>
      <c r="M37" t="str">
        <f t="shared" ca="1" si="0"/>
        <v>210315091736</v>
      </c>
      <c r="N37" t="str">
        <f t="shared" ca="1" si="1"/>
        <v>210718530836</v>
      </c>
    </row>
    <row r="38" spans="1:14" x14ac:dyDescent="0.25">
      <c r="A38" t="s">
        <v>784</v>
      </c>
      <c r="B38" t="s">
        <v>26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IF(ISBLANK(VLOOKUP($C38&amp;$D38&amp;$G38,Setup!$D$2:$CX$500,COLUMNS($B38:B38)+5,FALSE)),"",VLOOKUP($C38&amp;$D38&amp;$G38,Setup!$D$2:$CX$500,COLUMNS($B38:B38)+5,FALSE))</f>
        <v>My Profile</v>
      </c>
      <c r="K38" t="str">
        <f>IF(ISBLANK(VLOOKUP($C38&amp;$D38&amp;$G38,Setup!$D$2:$CX$500,COLUMNS($B38:C38)+5,FALSE)),"",VLOOKUP($C38&amp;$D38&amp;$G38,Setup!$D$2:$CX$500,COLUMNS($B38:C38)+5,FALSE))</f>
        <v>My Profile</v>
      </c>
      <c r="L38" s="20" t="str">
        <f>IF(ISBLANK(VLOOKUP($C38&amp;$D38&amp;$G38,Setup!$D$2:$DC$500,COLUMNS($B38:B38)+103,FALSE)),"",VLOOKUP($C38&amp;$D38&amp;$G38,Setup!$D$2:$DC$500,COLUMNS($B38:B38)+103,FALSE))</f>
        <v>Hilton Worldwide</v>
      </c>
      <c r="M38" t="str">
        <f t="shared" ca="1" si="0"/>
        <v>210315091737</v>
      </c>
      <c r="N38" t="str">
        <f t="shared" ca="1" si="1"/>
        <v>210718530837</v>
      </c>
    </row>
    <row r="39" spans="1:14" x14ac:dyDescent="0.25">
      <c r="A39" t="s">
        <v>784</v>
      </c>
      <c r="B39" t="s">
        <v>26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IF(ISBLANK(VLOOKUP($C39&amp;$D39&amp;$G39,Setup!$D$2:$CX$500,COLUMNS($B39:B39)+5,FALSE)),"",VLOOKUP($C39&amp;$D39&amp;$G39,Setup!$D$2:$CX$500,COLUMNS($B39:B39)+5,FALSE))</f>
        <v>My Profile</v>
      </c>
      <c r="K39" t="str">
        <f>IF(ISBLANK(VLOOKUP($C39&amp;$D39&amp;$G39,Setup!$D$2:$CX$500,COLUMNS($B39:C39)+5,FALSE)),"",VLOOKUP($C39&amp;$D39&amp;$G39,Setup!$D$2:$CX$500,COLUMNS($B39:C39)+5,FALSE))</f>
        <v>My Profile</v>
      </c>
      <c r="L39" s="20" t="str">
        <f>IF(ISBLANK(VLOOKUP($C39&amp;$D39&amp;$G39,Setup!$D$2:$DC$500,COLUMNS($B39:B39)+103,FALSE)),"",VLOOKUP($C39&amp;$D39&amp;$G39,Setup!$D$2:$DC$500,COLUMNS($B39:B39)+103,FALSE))</f>
        <v>Hilton Worldwide</v>
      </c>
      <c r="M39" t="str">
        <f t="shared" ca="1" si="0"/>
        <v>210315091738</v>
      </c>
      <c r="N39" t="str">
        <f t="shared" ca="1" si="1"/>
        <v>210718530838</v>
      </c>
    </row>
    <row r="40" spans="1:14" x14ac:dyDescent="0.25">
      <c r="A40" t="s">
        <v>784</v>
      </c>
      <c r="B40" t="s">
        <v>26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IF(ISBLANK(VLOOKUP($C40&amp;$D40&amp;$G40,Setup!$D$2:$CX$500,COLUMNS($B40:B40)+5,FALSE)),"",VLOOKUP($C40&amp;$D40&amp;$G40,Setup!$D$2:$CX$500,COLUMNS($B40:B40)+5,FALSE))</f>
        <v>My Profile</v>
      </c>
      <c r="K40" t="str">
        <f>IF(ISBLANK(VLOOKUP($C40&amp;$D40&amp;$G40,Setup!$D$2:$CX$500,COLUMNS($B40:C40)+5,FALSE)),"",VLOOKUP($C40&amp;$D40&amp;$G40,Setup!$D$2:$CX$500,COLUMNS($B40:C40)+5,FALSE))</f>
        <v>My Profile</v>
      </c>
      <c r="L40" s="20" t="str">
        <f>IF(ISBLANK(VLOOKUP($C40&amp;$D40&amp;$G40,Setup!$D$2:$DC$500,COLUMNS($B40:B40)+103,FALSE)),"",VLOOKUP($C40&amp;$D40&amp;$G40,Setup!$D$2:$DC$500,COLUMNS($B40:B40)+103,FALSE))</f>
        <v>Hilton Worldwide</v>
      </c>
      <c r="M40" t="str">
        <f t="shared" ca="1" si="0"/>
        <v>210315091739</v>
      </c>
      <c r="N40" t="str">
        <f t="shared" ca="1" si="1"/>
        <v>210718530839</v>
      </c>
    </row>
    <row r="41" spans="1:14" x14ac:dyDescent="0.25">
      <c r="A41" t="s">
        <v>784</v>
      </c>
      <c r="B41" t="s">
        <v>26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IF(ISBLANK(VLOOKUP($C41&amp;$D41&amp;$G41,Setup!$D$2:$CX$500,COLUMNS($B41:B41)+5,FALSE)),"",VLOOKUP($C41&amp;$D41&amp;$G41,Setup!$D$2:$CX$500,COLUMNS($B41:B41)+5,FALSE))</f>
        <v>My Profile</v>
      </c>
      <c r="K41" t="str">
        <f>IF(ISBLANK(VLOOKUP($C41&amp;$D41&amp;$G41,Setup!$D$2:$CX$500,COLUMNS($B41:C41)+5,FALSE)),"",VLOOKUP($C41&amp;$D41&amp;$G41,Setup!$D$2:$CX$500,COLUMNS($B41:C41)+5,FALSE))</f>
        <v>My Profile</v>
      </c>
      <c r="L41" s="20" t="str">
        <f>IF(ISBLANK(VLOOKUP($C41&amp;$D41&amp;$G41,Setup!$D$2:$DC$500,COLUMNS($B41:B41)+103,FALSE)),"",VLOOKUP($C41&amp;$D41&amp;$G41,Setup!$D$2:$DC$500,COLUMNS($B41:B41)+103,FALSE))</f>
        <v>Hilton Worldwide</v>
      </c>
      <c r="M41" t="str">
        <f t="shared" ca="1" si="0"/>
        <v>210315091740</v>
      </c>
      <c r="N41" t="str">
        <f t="shared" ca="1" si="1"/>
        <v>210718530840</v>
      </c>
    </row>
    <row r="42" spans="1:14" x14ac:dyDescent="0.25">
      <c r="A42" t="s">
        <v>784</v>
      </c>
      <c r="B42" t="s">
        <v>26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IF(ISBLANK(VLOOKUP($C42&amp;$D42&amp;$G42,Setup!$D$2:$CX$500,COLUMNS($B42:B42)+5,FALSE)),"",VLOOKUP($C42&amp;$D42&amp;$G42,Setup!$D$2:$CX$500,COLUMNS($B42:B42)+5,FALSE))</f>
        <v>My Profile</v>
      </c>
      <c r="K42" t="str">
        <f>IF(ISBLANK(VLOOKUP($C42&amp;$D42&amp;$G42,Setup!$D$2:$CX$500,COLUMNS($B42:C42)+5,FALSE)),"",VLOOKUP($C42&amp;$D42&amp;$G42,Setup!$D$2:$CX$500,COLUMNS($B42:C42)+5,FALSE))</f>
        <v>My Profile</v>
      </c>
      <c r="L42" s="20" t="str">
        <f>IF(ISBLANK(VLOOKUP($C42&amp;$D42&amp;$G42,Setup!$D$2:$DC$500,COLUMNS($B42:B42)+103,FALSE)),"",VLOOKUP($C42&amp;$D42&amp;$G42,Setup!$D$2:$DC$500,COLUMNS($B42:B42)+103,FALSE))</f>
        <v>Hilton Worldwide</v>
      </c>
      <c r="M42" t="str">
        <f t="shared" ca="1" si="0"/>
        <v>210315091741</v>
      </c>
      <c r="N42" t="str">
        <f t="shared" ca="1" si="1"/>
        <v>210718530841</v>
      </c>
    </row>
    <row r="43" spans="1:14" x14ac:dyDescent="0.25">
      <c r="A43" t="s">
        <v>784</v>
      </c>
      <c r="B43" t="s">
        <v>26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IF(ISBLANK(VLOOKUP($C43&amp;$D43&amp;$G43,Setup!$D$2:$CX$500,COLUMNS($B43:B43)+5,FALSE)),"",VLOOKUP($C43&amp;$D43&amp;$G43,Setup!$D$2:$CX$500,COLUMNS($B43:B43)+5,FALSE))</f>
        <v>My Profile</v>
      </c>
      <c r="K43" t="str">
        <f>IF(ISBLANK(VLOOKUP($C43&amp;$D43&amp;$G43,Setup!$D$2:$CX$500,COLUMNS($B43:C43)+5,FALSE)),"",VLOOKUP($C43&amp;$D43&amp;$G43,Setup!$D$2:$CX$500,COLUMNS($B43:C43)+5,FALSE))</f>
        <v>My Profile</v>
      </c>
      <c r="L43" s="20" t="str">
        <f>IF(ISBLANK(VLOOKUP($C43&amp;$D43&amp;$G43,Setup!$D$2:$DC$500,COLUMNS($B43:B43)+103,FALSE)),"",VLOOKUP($C43&amp;$D43&amp;$G43,Setup!$D$2:$DC$500,COLUMNS($B43:B43)+103,FALSE))</f>
        <v>Hilton Worldwide</v>
      </c>
      <c r="M43" t="str">
        <f t="shared" ca="1" si="0"/>
        <v>210315091742</v>
      </c>
      <c r="N43" t="str">
        <f t="shared" ca="1" si="1"/>
        <v>210718530842</v>
      </c>
    </row>
    <row r="44" spans="1:14" x14ac:dyDescent="0.25">
      <c r="A44" t="s">
        <v>784</v>
      </c>
      <c r="B44" t="s">
        <v>26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IF(ISBLANK(VLOOKUP($C44&amp;$D44&amp;$G44,Setup!$D$2:$CX$500,COLUMNS($B44:B44)+5,FALSE)),"",VLOOKUP($C44&amp;$D44&amp;$G44,Setup!$D$2:$CX$500,COLUMNS($B44:B44)+5,FALSE))</f>
        <v>My Profile</v>
      </c>
      <c r="K44" t="str">
        <f>IF(ISBLANK(VLOOKUP($C44&amp;$D44&amp;$G44,Setup!$D$2:$CX$500,COLUMNS($B44:C44)+5,FALSE)),"",VLOOKUP($C44&amp;$D44&amp;$G44,Setup!$D$2:$CX$500,COLUMNS($B44:C44)+5,FALSE))</f>
        <v>My Profile</v>
      </c>
      <c r="L44" s="20" t="str">
        <f>IF(ISBLANK(VLOOKUP($C44&amp;$D44&amp;$G44,Setup!$D$2:$DC$500,COLUMNS($B44:B44)+103,FALSE)),"",VLOOKUP($C44&amp;$D44&amp;$G44,Setup!$D$2:$DC$500,COLUMNS($B44:B44)+103,FALSE))</f>
        <v>Hilton Worldwide</v>
      </c>
      <c r="M44" t="str">
        <f t="shared" ca="1" si="0"/>
        <v>210315091743</v>
      </c>
      <c r="N44" t="str">
        <f t="shared" ca="1" si="1"/>
        <v>210718530843</v>
      </c>
    </row>
    <row r="45" spans="1:14" x14ac:dyDescent="0.25">
      <c r="A45" t="s">
        <v>784</v>
      </c>
      <c r="B45" t="s">
        <v>26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IF(ISBLANK(VLOOKUP($C45&amp;$D45&amp;$G45,Setup!$D$2:$CX$500,COLUMNS($B45:B45)+5,FALSE)),"",VLOOKUP($C45&amp;$D45&amp;$G45,Setup!$D$2:$CX$500,COLUMNS($B45:B45)+5,FALSE))</f>
        <v>My Profile</v>
      </c>
      <c r="K45" t="str">
        <f>IF(ISBLANK(VLOOKUP($C45&amp;$D45&amp;$G45,Setup!$D$2:$CX$500,COLUMNS($B45:C45)+5,FALSE)),"",VLOOKUP($C45&amp;$D45&amp;$G45,Setup!$D$2:$CX$500,COLUMNS($B45:C45)+5,FALSE))</f>
        <v>My Profile</v>
      </c>
      <c r="L45" s="20" t="str">
        <f>IF(ISBLANK(VLOOKUP($C45&amp;$D45&amp;$G45,Setup!$D$2:$DC$500,COLUMNS($B45:B45)+103,FALSE)),"",VLOOKUP($C45&amp;$D45&amp;$G45,Setup!$D$2:$DC$500,COLUMNS($B45:B45)+103,FALSE))</f>
        <v>Hilton Worldwide</v>
      </c>
      <c r="M45" t="str">
        <f t="shared" ca="1" si="0"/>
        <v>210315091744</v>
      </c>
      <c r="N45" t="str">
        <f t="shared" ca="1" si="1"/>
        <v>210718530844</v>
      </c>
    </row>
    <row r="46" spans="1:14" x14ac:dyDescent="0.25">
      <c r="A46" t="s">
        <v>784</v>
      </c>
      <c r="B46" t="s">
        <v>26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IF(ISBLANK(VLOOKUP($C46&amp;$D46&amp;$G46,Setup!$D$2:$CX$500,COLUMNS($B46:B46)+5,FALSE)),"",VLOOKUP($C46&amp;$D46&amp;$G46,Setup!$D$2:$CX$500,COLUMNS($B46:B46)+5,FALSE))</f>
        <v>My Profile</v>
      </c>
      <c r="K46" t="str">
        <f>IF(ISBLANK(VLOOKUP($C46&amp;$D46&amp;$G46,Setup!$D$2:$CX$500,COLUMNS($B46:C46)+5,FALSE)),"",VLOOKUP($C46&amp;$D46&amp;$G46,Setup!$D$2:$CX$500,COLUMNS($B46:C46)+5,FALSE))</f>
        <v>My Profile</v>
      </c>
      <c r="L46" s="20" t="str">
        <f>IF(ISBLANK(VLOOKUP($C46&amp;$D46&amp;$G46,Setup!$D$2:$DC$500,COLUMNS($B46:B46)+103,FALSE)),"",VLOOKUP($C46&amp;$D46&amp;$G46,Setup!$D$2:$DC$500,COLUMNS($B46:B46)+103,FALSE))</f>
        <v>Hilton Worldwide</v>
      </c>
      <c r="M46" t="str">
        <f t="shared" ca="1" si="0"/>
        <v>210315091745</v>
      </c>
      <c r="N46" t="str">
        <f t="shared" ca="1" si="1"/>
        <v>210718530845</v>
      </c>
    </row>
    <row r="47" spans="1:14" x14ac:dyDescent="0.25">
      <c r="A47" t="s">
        <v>784</v>
      </c>
      <c r="B47" t="s">
        <v>26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IF(ISBLANK(VLOOKUP($C47&amp;$D47&amp;$G47,Setup!$D$2:$CX$500,COLUMNS($B47:B47)+5,FALSE)),"",VLOOKUP($C47&amp;$D47&amp;$G47,Setup!$D$2:$CX$500,COLUMNS($B47:B47)+5,FALSE))</f>
        <v>My Profile</v>
      </c>
      <c r="K47" t="str">
        <f>IF(ISBLANK(VLOOKUP($C47&amp;$D47&amp;$G47,Setup!$D$2:$CX$500,COLUMNS($B47:C47)+5,FALSE)),"",VLOOKUP($C47&amp;$D47&amp;$G47,Setup!$D$2:$CX$500,COLUMNS($B47:C47)+5,FALSE))</f>
        <v>My Profile</v>
      </c>
      <c r="L47" s="20" t="str">
        <f>IF(ISBLANK(VLOOKUP($C47&amp;$D47&amp;$G47,Setup!$D$2:$DC$500,COLUMNS($B47:B47)+103,FALSE)),"",VLOOKUP($C47&amp;$D47&amp;$G47,Setup!$D$2:$DC$500,COLUMNS($B47:B47)+103,FALSE))</f>
        <v>Hilton Worldwide</v>
      </c>
      <c r="M47" t="str">
        <f t="shared" ca="1" si="0"/>
        <v>210315091746</v>
      </c>
      <c r="N47" t="str">
        <f t="shared" ca="1" si="1"/>
        <v>210718530846</v>
      </c>
    </row>
    <row r="48" spans="1:14" x14ac:dyDescent="0.25">
      <c r="A48" t="s">
        <v>784</v>
      </c>
      <c r="B48" t="s">
        <v>26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IF(ISBLANK(VLOOKUP($C48&amp;$D48&amp;$G48,Setup!$D$2:$CX$500,COLUMNS($B48:B48)+5,FALSE)),"",VLOOKUP($C48&amp;$D48&amp;$G48,Setup!$D$2:$CX$500,COLUMNS($B48:B48)+5,FALSE))</f>
        <v>My Profile</v>
      </c>
      <c r="K48" t="str">
        <f>IF(ISBLANK(VLOOKUP($C48&amp;$D48&amp;$G48,Setup!$D$2:$CX$500,COLUMNS($B48:C48)+5,FALSE)),"",VLOOKUP($C48&amp;$D48&amp;$G48,Setup!$D$2:$CX$500,COLUMNS($B48:C48)+5,FALSE))</f>
        <v>My Profile</v>
      </c>
      <c r="L48" s="20" t="str">
        <f>IF(ISBLANK(VLOOKUP($C48&amp;$D48&amp;$G48,Setup!$D$2:$DC$500,COLUMNS($B48:B48)+103,FALSE)),"",VLOOKUP($C48&amp;$D48&amp;$G48,Setup!$D$2:$DC$500,COLUMNS($B48:B48)+103,FALSE))</f>
        <v>Hilton Worldwide</v>
      </c>
      <c r="M48" t="str">
        <f t="shared" ca="1" si="0"/>
        <v>210315091747</v>
      </c>
      <c r="N48" t="str">
        <f t="shared" ca="1" si="1"/>
        <v>210718530847</v>
      </c>
    </row>
    <row r="49" spans="1:14" x14ac:dyDescent="0.25">
      <c r="A49" t="s">
        <v>784</v>
      </c>
      <c r="B49" t="s">
        <v>26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IF(ISBLANK(VLOOKUP($C49&amp;$D49&amp;$G49,Setup!$D$2:$CX$500,COLUMNS($B49:B49)+5,FALSE)),"",VLOOKUP($C49&amp;$D49&amp;$G49,Setup!$D$2:$CX$500,COLUMNS($B49:B49)+5,FALSE))</f>
        <v>ประวัติของฉัน</v>
      </c>
      <c r="K49" t="str">
        <f>IF(ISBLANK(VLOOKUP($C49&amp;$D49&amp;$G49,Setup!$D$2:$CX$500,COLUMNS($B49:C49)+5,FALSE)),"",VLOOKUP($C49&amp;$D49&amp;$G49,Setup!$D$2:$CX$500,COLUMNS($B49:C49)+5,FALSE))</f>
        <v>ประวัติของฉัน</v>
      </c>
      <c r="L49" s="20" t="str">
        <f>IF(ISBLANK(VLOOKUP($C49&amp;$D49&amp;$G49,Setup!$D$2:$DC$500,COLUMNS($B49:B49)+103,FALSE)),"",VLOOKUP($C49&amp;$D49&amp;$G49,Setup!$D$2:$DC$500,COLUMNS($B49:B49)+103,FALSE))</f>
        <v>Hilton Worldwide</v>
      </c>
      <c r="M49" t="str">
        <f t="shared" ca="1" si="0"/>
        <v>210315091748</v>
      </c>
      <c r="N49" t="str">
        <f t="shared" ca="1" si="1"/>
        <v>210718530848</v>
      </c>
    </row>
    <row r="50" spans="1:14" x14ac:dyDescent="0.25">
      <c r="A50" t="s">
        <v>784</v>
      </c>
      <c r="B50" t="s">
        <v>26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IF(ISBLANK(VLOOKUP($C50&amp;$D50&amp;$G50,Setup!$D$2:$CX$500,COLUMNS($B50:B50)+5,FALSE)),"",VLOOKUP($C50&amp;$D50&amp;$G50,Setup!$D$2:$CX$500,COLUMNS($B50:B50)+5,FALSE))</f>
        <v>ประวัติของฉัน</v>
      </c>
      <c r="K50" t="str">
        <f>IF(ISBLANK(VLOOKUP($C50&amp;$D50&amp;$G50,Setup!$D$2:$CX$500,COLUMNS($B50:C50)+5,FALSE)),"",VLOOKUP($C50&amp;$D50&amp;$G50,Setup!$D$2:$CX$500,COLUMNS($B50:C50)+5,FALSE))</f>
        <v>ประวัติของฉัน</v>
      </c>
      <c r="L50" s="20" t="str">
        <f>IF(ISBLANK(VLOOKUP($C50&amp;$D50&amp;$G50,Setup!$D$2:$DC$500,COLUMNS($B50:B50)+103,FALSE)),"",VLOOKUP($C50&amp;$D50&amp;$G50,Setup!$D$2:$DC$500,COLUMNS($B50:B50)+103,FALSE))</f>
        <v>Hilton Worldwide</v>
      </c>
      <c r="M50" t="str">
        <f t="shared" ca="1" si="0"/>
        <v>210315091749</v>
      </c>
      <c r="N50" t="str">
        <f t="shared" ca="1" si="1"/>
        <v>210718530849</v>
      </c>
    </row>
    <row r="51" spans="1:14" x14ac:dyDescent="0.25">
      <c r="A51" t="s">
        <v>784</v>
      </c>
      <c r="B51" t="s">
        <v>26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IF(ISBLANK(VLOOKUP($C51&amp;$D51&amp;$G51,Setup!$D$2:$CX$500,COLUMNS($B51:B51)+5,FALSE)),"",VLOOKUP($C51&amp;$D51&amp;$G51,Setup!$D$2:$CX$500,COLUMNS($B51:B51)+5,FALSE))</f>
        <v>ประวัติของฉัน</v>
      </c>
      <c r="K51" t="str">
        <f>IF(ISBLANK(VLOOKUP($C51&amp;$D51&amp;$G51,Setup!$D$2:$CX$500,COLUMNS($B51:C51)+5,FALSE)),"",VLOOKUP($C51&amp;$D51&amp;$G51,Setup!$D$2:$CX$500,COLUMNS($B51:C51)+5,FALSE))</f>
        <v>ประวัติของฉัน</v>
      </c>
      <c r="L51" s="20" t="str">
        <f>IF(ISBLANK(VLOOKUP($C51&amp;$D51&amp;$G51,Setup!$D$2:$DC$500,COLUMNS($B51:B51)+103,FALSE)),"",VLOOKUP($C51&amp;$D51&amp;$G51,Setup!$D$2:$DC$500,COLUMNS($B51:B51)+103,FALSE))</f>
        <v>Hilton Worldwide</v>
      </c>
      <c r="M51" t="str">
        <f t="shared" ca="1" si="0"/>
        <v>210315091750</v>
      </c>
      <c r="N51" t="str">
        <f t="shared" ca="1" si="1"/>
        <v>210718530850</v>
      </c>
    </row>
    <row r="52" spans="1:14" x14ac:dyDescent="0.25">
      <c r="A52" t="s">
        <v>784</v>
      </c>
      <c r="B52" t="s">
        <v>26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IF(ISBLANK(VLOOKUP($C52&amp;$D52&amp;$G52,Setup!$D$2:$CX$500,COLUMNS($B52:B52)+5,FALSE)),"",VLOOKUP($C52&amp;$D52&amp;$G52,Setup!$D$2:$CX$500,COLUMNS($B52:B52)+5,FALSE))</f>
        <v>ประวัติของฉัน</v>
      </c>
      <c r="K52" t="str">
        <f>IF(ISBLANK(VLOOKUP($C52&amp;$D52&amp;$G52,Setup!$D$2:$CX$500,COLUMNS($B52:C52)+5,FALSE)),"",VLOOKUP($C52&amp;$D52&amp;$G52,Setup!$D$2:$CX$500,COLUMNS($B52:C52)+5,FALSE))</f>
        <v>ประวัติของฉัน</v>
      </c>
      <c r="L52" s="20" t="str">
        <f>IF(ISBLANK(VLOOKUP($C52&amp;$D52&amp;$G52,Setup!$D$2:$DC$500,COLUMNS($B52:B52)+103,FALSE)),"",VLOOKUP($C52&amp;$D52&amp;$G52,Setup!$D$2:$DC$500,COLUMNS($B52:B52)+103,FALSE))</f>
        <v>Hilton Worldwide</v>
      </c>
      <c r="M52" t="str">
        <f t="shared" ca="1" si="0"/>
        <v>210315091751</v>
      </c>
      <c r="N52" t="str">
        <f t="shared" ca="1" si="1"/>
        <v>210718530851</v>
      </c>
    </row>
    <row r="53" spans="1:14" x14ac:dyDescent="0.25">
      <c r="A53" t="s">
        <v>784</v>
      </c>
      <c r="B53" t="s">
        <v>26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IF(ISBLANK(VLOOKUP($C53&amp;$D53&amp;$G53,Setup!$D$2:$CX$500,COLUMNS($B53:B53)+5,FALSE)),"",VLOOKUP($C53&amp;$D53&amp;$G53,Setup!$D$2:$CX$500,COLUMNS($B53:B53)+5,FALSE))</f>
        <v>ประวัติของฉัน</v>
      </c>
      <c r="K53" t="str">
        <f>IF(ISBLANK(VLOOKUP($C53&amp;$D53&amp;$G53,Setup!$D$2:$CX$500,COLUMNS($B53:C53)+5,FALSE)),"",VLOOKUP($C53&amp;$D53&amp;$G53,Setup!$D$2:$CX$500,COLUMNS($B53:C53)+5,FALSE))</f>
        <v>ประวัติของฉัน</v>
      </c>
      <c r="L53" s="20" t="str">
        <f>IF(ISBLANK(VLOOKUP($C53&amp;$D53&amp;$G53,Setup!$D$2:$DC$500,COLUMNS($B53:B53)+103,FALSE)),"",VLOOKUP($C53&amp;$D53&amp;$G53,Setup!$D$2:$DC$500,COLUMNS($B53:B53)+103,FALSE))</f>
        <v>Hilton Worldwide</v>
      </c>
      <c r="M53" t="str">
        <f t="shared" ca="1" si="0"/>
        <v>210315091752</v>
      </c>
      <c r="N53" t="str">
        <f t="shared" ca="1" si="1"/>
        <v>210718530852</v>
      </c>
    </row>
    <row r="54" spans="1:14" x14ac:dyDescent="0.25">
      <c r="A54" t="s">
        <v>784</v>
      </c>
      <c r="B54" t="s">
        <v>26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IF(ISBLANK(VLOOKUP($C54&amp;$D54&amp;$G54,Setup!$D$2:$CX$500,COLUMNS($B54:B54)+5,FALSE)),"",VLOOKUP($C54&amp;$D54&amp;$G54,Setup!$D$2:$CX$500,COLUMNS($B54:B54)+5,FALSE))</f>
        <v>ประวัติของฉัน</v>
      </c>
      <c r="K54" t="str">
        <f>IF(ISBLANK(VLOOKUP($C54&amp;$D54&amp;$G54,Setup!$D$2:$CX$500,COLUMNS($B54:C54)+5,FALSE)),"",VLOOKUP($C54&amp;$D54&amp;$G54,Setup!$D$2:$CX$500,COLUMNS($B54:C54)+5,FALSE))</f>
        <v>ประวัติของฉัน</v>
      </c>
      <c r="L54" s="20" t="str">
        <f>IF(ISBLANK(VLOOKUP($C54&amp;$D54&amp;$G54,Setup!$D$2:$DC$500,COLUMNS($B54:B54)+103,FALSE)),"",VLOOKUP($C54&amp;$D54&amp;$G54,Setup!$D$2:$DC$500,COLUMNS($B54:B54)+103,FALSE))</f>
        <v>Hilton Worldwide</v>
      </c>
      <c r="M54" t="str">
        <f t="shared" ca="1" si="0"/>
        <v>210315091753</v>
      </c>
      <c r="N54" t="str">
        <f t="shared" ca="1" si="1"/>
        <v>210718530853</v>
      </c>
    </row>
    <row r="55" spans="1:14" x14ac:dyDescent="0.25">
      <c r="A55" t="s">
        <v>784</v>
      </c>
      <c r="B55" t="s">
        <v>26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IF(ISBLANK(VLOOKUP($C55&amp;$D55&amp;$G55,Setup!$D$2:$CX$500,COLUMNS($B55:B55)+5,FALSE)),"",VLOOKUP($C55&amp;$D55&amp;$G55,Setup!$D$2:$CX$500,COLUMNS($B55:B55)+5,FALSE))</f>
        <v>ประวัติของฉัน</v>
      </c>
      <c r="K55" t="str">
        <f>IF(ISBLANK(VLOOKUP($C55&amp;$D55&amp;$G55,Setup!$D$2:$CX$500,COLUMNS($B55:C55)+5,FALSE)),"",VLOOKUP($C55&amp;$D55&amp;$G55,Setup!$D$2:$CX$500,COLUMNS($B55:C55)+5,FALSE))</f>
        <v>ประวัติของฉัน</v>
      </c>
      <c r="L55" s="20" t="str">
        <f>IF(ISBLANK(VLOOKUP($C55&amp;$D55&amp;$G55,Setup!$D$2:$DC$500,COLUMNS($B55:B55)+103,FALSE)),"",VLOOKUP($C55&amp;$D55&amp;$G55,Setup!$D$2:$DC$500,COLUMNS($B55:B55)+103,FALSE))</f>
        <v>Hilton Worldwide</v>
      </c>
      <c r="M55" t="str">
        <f t="shared" ca="1" si="0"/>
        <v>210315091754</v>
      </c>
      <c r="N55" t="str">
        <f t="shared" ca="1" si="1"/>
        <v>210718530854</v>
      </c>
    </row>
    <row r="56" spans="1:14" x14ac:dyDescent="0.25">
      <c r="A56" t="s">
        <v>784</v>
      </c>
      <c r="B56" t="s">
        <v>26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IF(ISBLANK(VLOOKUP($C56&amp;$D56&amp;$G56,Setup!$D$2:$CX$500,COLUMNS($B56:B56)+5,FALSE)),"",VLOOKUP($C56&amp;$D56&amp;$G56,Setup!$D$2:$CX$500,COLUMNS($B56:B56)+5,FALSE))</f>
        <v>ประวัติของฉัน</v>
      </c>
      <c r="K56" t="str">
        <f>IF(ISBLANK(VLOOKUP($C56&amp;$D56&amp;$G56,Setup!$D$2:$CX$500,COLUMNS($B56:C56)+5,FALSE)),"",VLOOKUP($C56&amp;$D56&amp;$G56,Setup!$D$2:$CX$500,COLUMNS($B56:C56)+5,FALSE))</f>
        <v>ประวัติของฉัน</v>
      </c>
      <c r="L56" s="20" t="str">
        <f>IF(ISBLANK(VLOOKUP($C56&amp;$D56&amp;$G56,Setup!$D$2:$DC$500,COLUMNS($B56:B56)+103,FALSE)),"",VLOOKUP($C56&amp;$D56&amp;$G56,Setup!$D$2:$DC$500,COLUMNS($B56:B56)+103,FALSE))</f>
        <v>Hilton Worldwide</v>
      </c>
      <c r="M56" t="str">
        <f t="shared" ca="1" si="0"/>
        <v>210315091755</v>
      </c>
      <c r="N56" t="str">
        <f t="shared" ca="1" si="1"/>
        <v>210718530855</v>
      </c>
    </row>
    <row r="57" spans="1:14" x14ac:dyDescent="0.25">
      <c r="A57" t="s">
        <v>784</v>
      </c>
      <c r="B57" t="s">
        <v>26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IF(ISBLANK(VLOOKUP($C57&amp;$D57&amp;$G57,Setup!$D$2:$CX$500,COLUMNS($B57:B57)+5,FALSE)),"",VLOOKUP($C57&amp;$D57&amp;$G57,Setup!$D$2:$CX$500,COLUMNS($B57:B57)+5,FALSE))</f>
        <v>My Profile</v>
      </c>
      <c r="K57" t="str">
        <f>IF(ISBLANK(VLOOKUP($C57&amp;$D57&amp;$G57,Setup!$D$2:$CX$500,COLUMNS($B57:C57)+5,FALSE)),"",VLOOKUP($C57&amp;$D57&amp;$G57,Setup!$D$2:$CX$500,COLUMNS($B57:C57)+5,FALSE))</f>
        <v>My Profile</v>
      </c>
      <c r="L57" s="20" t="str">
        <f>IF(ISBLANK(VLOOKUP($C57&amp;$D57&amp;$G57,Setup!$D$2:$DC$500,COLUMNS($B57:B57)+103,FALSE)),"",VLOOKUP($C57&amp;$D57&amp;$G57,Setup!$D$2:$DC$500,COLUMNS($B57:B57)+103,FALSE))</f>
        <v>Hilton Worldwide</v>
      </c>
      <c r="M57" t="str">
        <f t="shared" ca="1" si="0"/>
        <v>210315091756</v>
      </c>
      <c r="N57" t="str">
        <f t="shared" ca="1" si="1"/>
        <v>210718530856</v>
      </c>
    </row>
    <row r="58" spans="1:14" x14ac:dyDescent="0.25">
      <c r="A58" t="s">
        <v>784</v>
      </c>
      <c r="B58" t="s">
        <v>26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IF(ISBLANK(VLOOKUP($C58&amp;$D58&amp;$G58,Setup!$D$2:$CX$500,COLUMNS($B58:B58)+5,FALSE)),"",VLOOKUP($C58&amp;$D58&amp;$G58,Setup!$D$2:$CX$500,COLUMNS($B58:B58)+5,FALSE))</f>
        <v>My Profile</v>
      </c>
      <c r="K58" t="str">
        <f>IF(ISBLANK(VLOOKUP($C58&amp;$D58&amp;$G58,Setup!$D$2:$CX$500,COLUMNS($B58:C58)+5,FALSE)),"",VLOOKUP($C58&amp;$D58&amp;$G58,Setup!$D$2:$CX$500,COLUMNS($B58:C58)+5,FALSE))</f>
        <v>My Profile</v>
      </c>
      <c r="L58" s="20" t="str">
        <f>IF(ISBLANK(VLOOKUP($C58&amp;$D58&amp;$G58,Setup!$D$2:$DC$500,COLUMNS($B58:B58)+103,FALSE)),"",VLOOKUP($C58&amp;$D58&amp;$G58,Setup!$D$2:$DC$500,COLUMNS($B58:B58)+103,FALSE))</f>
        <v>Hilton Worldwide</v>
      </c>
      <c r="M58" t="str">
        <f t="shared" ca="1" si="0"/>
        <v>210315091757</v>
      </c>
      <c r="N58" t="str">
        <f t="shared" ca="1" si="1"/>
        <v>210718530857</v>
      </c>
    </row>
    <row r="59" spans="1:14" x14ac:dyDescent="0.25">
      <c r="A59" t="s">
        <v>784</v>
      </c>
      <c r="B59" t="s">
        <v>26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IF(ISBLANK(VLOOKUP($C59&amp;$D59&amp;$G59,Setup!$D$2:$CX$500,COLUMNS($B59:B59)+5,FALSE)),"",VLOOKUP($C59&amp;$D59&amp;$G59,Setup!$D$2:$CX$500,COLUMNS($B59:B59)+5,FALSE))</f>
        <v>My Profile</v>
      </c>
      <c r="K59" t="str">
        <f>IF(ISBLANK(VLOOKUP($C59&amp;$D59&amp;$G59,Setup!$D$2:$CX$500,COLUMNS($B59:C59)+5,FALSE)),"",VLOOKUP($C59&amp;$D59&amp;$G59,Setup!$D$2:$CX$500,COLUMNS($B59:C59)+5,FALSE))</f>
        <v>My Profile</v>
      </c>
      <c r="L59" s="20" t="str">
        <f>IF(ISBLANK(VLOOKUP($C59&amp;$D59&amp;$G59,Setup!$D$2:$DC$500,COLUMNS($B59:B59)+103,FALSE)),"",VLOOKUP($C59&amp;$D59&amp;$G59,Setup!$D$2:$DC$500,COLUMNS($B59:B59)+103,FALSE))</f>
        <v>Hilton Worldwide</v>
      </c>
      <c r="M59" t="str">
        <f t="shared" ca="1" si="0"/>
        <v>210315091758</v>
      </c>
      <c r="N59" t="str">
        <f t="shared" ca="1" si="1"/>
        <v>210718530858</v>
      </c>
    </row>
    <row r="60" spans="1:14" x14ac:dyDescent="0.25">
      <c r="A60" t="s">
        <v>784</v>
      </c>
      <c r="B60" t="s">
        <v>26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IF(ISBLANK(VLOOKUP($C60&amp;$D60&amp;$G60,Setup!$D$2:$CX$500,COLUMNS($B60:B60)+5,FALSE)),"",VLOOKUP($C60&amp;$D60&amp;$G60,Setup!$D$2:$CX$500,COLUMNS($B60:B60)+5,FALSE))</f>
        <v>My Profile</v>
      </c>
      <c r="K60" t="str">
        <f>IF(ISBLANK(VLOOKUP($C60&amp;$D60&amp;$G60,Setup!$D$2:$CX$500,COLUMNS($B60:C60)+5,FALSE)),"",VLOOKUP($C60&amp;$D60&amp;$G60,Setup!$D$2:$CX$500,COLUMNS($B60:C60)+5,FALSE))</f>
        <v>My Profile</v>
      </c>
      <c r="L60" s="20" t="str">
        <f>IF(ISBLANK(VLOOKUP($C60&amp;$D60&amp;$G60,Setup!$D$2:$DC$500,COLUMNS($B60:B60)+103,FALSE)),"",VLOOKUP($C60&amp;$D60&amp;$G60,Setup!$D$2:$DC$500,COLUMNS($B60:B60)+103,FALSE))</f>
        <v>Hilton Worldwide</v>
      </c>
      <c r="M60" t="str">
        <f t="shared" ca="1" si="0"/>
        <v>210315091759</v>
      </c>
      <c r="N60" t="str">
        <f t="shared" ca="1" si="1"/>
        <v>210718530859</v>
      </c>
    </row>
    <row r="61" spans="1:14" x14ac:dyDescent="0.25">
      <c r="A61" t="s">
        <v>784</v>
      </c>
      <c r="B61" t="s">
        <v>26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IF(ISBLANK(VLOOKUP($C61&amp;$D61&amp;$G61,Setup!$D$2:$CX$500,COLUMNS($B61:B61)+5,FALSE)),"",VLOOKUP($C61&amp;$D61&amp;$G61,Setup!$D$2:$CX$500,COLUMNS($B61:B61)+5,FALSE))</f>
        <v>My Profile</v>
      </c>
      <c r="K61" t="str">
        <f>IF(ISBLANK(VLOOKUP($C61&amp;$D61&amp;$G61,Setup!$D$2:$CX$500,COLUMNS($B61:C61)+5,FALSE)),"",VLOOKUP($C61&amp;$D61&amp;$G61,Setup!$D$2:$CX$500,COLUMNS($B61:C61)+5,FALSE))</f>
        <v>My Profile</v>
      </c>
      <c r="L61" s="20" t="str">
        <f>IF(ISBLANK(VLOOKUP($C61&amp;$D61&amp;$G61,Setup!$D$2:$DC$500,COLUMNS($B61:B61)+103,FALSE)),"",VLOOKUP($C61&amp;$D61&amp;$G61,Setup!$D$2:$DC$500,COLUMNS($B61:B61)+103,FALSE))</f>
        <v>Hilton Worldwide</v>
      </c>
      <c r="M61" t="str">
        <f t="shared" ca="1" si="0"/>
        <v>210315091760</v>
      </c>
      <c r="N61" t="str">
        <f t="shared" ca="1" si="1"/>
        <v>210718530860</v>
      </c>
    </row>
    <row r="62" spans="1:14" x14ac:dyDescent="0.25">
      <c r="A62" t="s">
        <v>784</v>
      </c>
      <c r="B62" t="s">
        <v>26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IF(ISBLANK(VLOOKUP($C62&amp;$D62&amp;$G62,Setup!$D$2:$CX$500,COLUMNS($B62:B62)+5,FALSE)),"",VLOOKUP($C62&amp;$D62&amp;$G62,Setup!$D$2:$CX$500,COLUMNS($B62:B62)+5,FALSE))</f>
        <v>My Profile</v>
      </c>
      <c r="K62" t="str">
        <f>IF(ISBLANK(VLOOKUP($C62&amp;$D62&amp;$G62,Setup!$D$2:$CX$500,COLUMNS($B62:C62)+5,FALSE)),"",VLOOKUP($C62&amp;$D62&amp;$G62,Setup!$D$2:$CX$500,COLUMNS($B62:C62)+5,FALSE))</f>
        <v>My Profile</v>
      </c>
      <c r="L62" s="20" t="str">
        <f>IF(ISBLANK(VLOOKUP($C62&amp;$D62&amp;$G62,Setup!$D$2:$DC$500,COLUMNS($B62:B62)+103,FALSE)),"",VLOOKUP($C62&amp;$D62&amp;$G62,Setup!$D$2:$DC$500,COLUMNS($B62:B62)+103,FALSE))</f>
        <v>Hilton Worldwide</v>
      </c>
      <c r="M62" t="str">
        <f t="shared" ca="1" si="0"/>
        <v>210315091761</v>
      </c>
      <c r="N62" t="str">
        <f t="shared" ca="1" si="1"/>
        <v>210718530861</v>
      </c>
    </row>
    <row r="63" spans="1:14" x14ac:dyDescent="0.25">
      <c r="A63" t="s">
        <v>784</v>
      </c>
      <c r="B63" t="s">
        <v>26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IF(ISBLANK(VLOOKUP($C63&amp;$D63&amp;$G63,Setup!$D$2:$CX$500,COLUMNS($B63:B63)+5,FALSE)),"",VLOOKUP($C63&amp;$D63&amp;$G63,Setup!$D$2:$CX$500,COLUMNS($B63:B63)+5,FALSE))</f>
        <v>My Profile</v>
      </c>
      <c r="K63" t="str">
        <f>IF(ISBLANK(VLOOKUP($C63&amp;$D63&amp;$G63,Setup!$D$2:$CX$500,COLUMNS($B63:C63)+5,FALSE)),"",VLOOKUP($C63&amp;$D63&amp;$G63,Setup!$D$2:$CX$500,COLUMNS($B63:C63)+5,FALSE))</f>
        <v>My Profile</v>
      </c>
      <c r="L63" s="20" t="str">
        <f>IF(ISBLANK(VLOOKUP($C63&amp;$D63&amp;$G63,Setup!$D$2:$DC$500,COLUMNS($B63:B63)+103,FALSE)),"",VLOOKUP($C63&amp;$D63&amp;$G63,Setup!$D$2:$DC$500,COLUMNS($B63:B63)+103,FALSE))</f>
        <v>Hilton Worldwide</v>
      </c>
      <c r="M63" t="str">
        <f t="shared" ca="1" si="0"/>
        <v>210315091762</v>
      </c>
      <c r="N63" t="str">
        <f t="shared" ca="1" si="1"/>
        <v>210718530862</v>
      </c>
    </row>
    <row r="64" spans="1:14" x14ac:dyDescent="0.25">
      <c r="A64" t="s">
        <v>784</v>
      </c>
      <c r="B64" t="s">
        <v>26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IF(ISBLANK(VLOOKUP($C64&amp;$D64&amp;$G64,Setup!$D$2:$CX$500,COLUMNS($B64:B64)+5,FALSE)),"",VLOOKUP($C64&amp;$D64&amp;$G64,Setup!$D$2:$CX$500,COLUMNS($B64:B64)+5,FALSE))</f>
        <v>My Profile</v>
      </c>
      <c r="K64" t="str">
        <f>IF(ISBLANK(VLOOKUP($C64&amp;$D64&amp;$G64,Setup!$D$2:$CX$500,COLUMNS($B64:C64)+5,FALSE)),"",VLOOKUP($C64&amp;$D64&amp;$G64,Setup!$D$2:$CX$500,COLUMNS($B64:C64)+5,FALSE))</f>
        <v>My Profile</v>
      </c>
      <c r="L64" s="20" t="str">
        <f>IF(ISBLANK(VLOOKUP($C64&amp;$D64&amp;$G64,Setup!$D$2:$DC$500,COLUMNS($B64:B64)+103,FALSE)),"",VLOOKUP($C64&amp;$D64&amp;$G64,Setup!$D$2:$DC$500,COLUMNS($B64:B64)+103,FALSE))</f>
        <v>Hilton Worldwide</v>
      </c>
      <c r="M64" t="str">
        <f t="shared" ca="1" si="0"/>
        <v>210315091763</v>
      </c>
      <c r="N64" t="str">
        <f t="shared" ca="1" si="1"/>
        <v>210718530863</v>
      </c>
    </row>
    <row r="65" spans="1:14" x14ac:dyDescent="0.25">
      <c r="A65" t="s">
        <v>784</v>
      </c>
      <c r="B65" t="s">
        <v>26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IF(ISBLANK(VLOOKUP($C65&amp;$D65&amp;$G65,Setup!$D$2:$CX$500,COLUMNS($B65:B65)+5,FALSE)),"",VLOOKUP($C65&amp;$D65&amp;$G65,Setup!$D$2:$CX$500,COLUMNS($B65:B65)+5,FALSE))</f>
        <v>My Profile</v>
      </c>
      <c r="K65" t="str">
        <f>IF(ISBLANK(VLOOKUP($C65&amp;$D65&amp;$G65,Setup!$D$2:$CX$500,COLUMNS($B65:C65)+5,FALSE)),"",VLOOKUP($C65&amp;$D65&amp;$G65,Setup!$D$2:$CX$500,COLUMNS($B65:C65)+5,FALSE))</f>
        <v>My Profile</v>
      </c>
      <c r="L65" s="20" t="str">
        <f>IF(ISBLANK(VLOOKUP($C65&amp;$D65&amp;$G65,Setup!$D$2:$DC$500,COLUMNS($B65:B65)+103,FALSE)),"",VLOOKUP($C65&amp;$D65&amp;$G65,Setup!$D$2:$DC$500,COLUMNS($B65:B65)+103,FALSE))</f>
        <v>Hilton Worldwide</v>
      </c>
      <c r="M65" t="str">
        <f t="shared" ca="1" si="0"/>
        <v>210315091764</v>
      </c>
      <c r="N65" t="str">
        <f t="shared" ca="1" si="1"/>
        <v>210718530864</v>
      </c>
    </row>
    <row r="66" spans="1:14" x14ac:dyDescent="0.25">
      <c r="A66" t="s">
        <v>784</v>
      </c>
      <c r="B66" t="s">
        <v>26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IF(ISBLANK(VLOOKUP($C66&amp;$D66&amp;$G66,Setup!$D$2:$CX$500,COLUMNS($B66:B66)+5,FALSE)),"",VLOOKUP($C66&amp;$D66&amp;$G66,Setup!$D$2:$CX$500,COLUMNS($B66:B66)+5,FALSE))</f>
        <v>My Profile</v>
      </c>
      <c r="K66" t="str">
        <f>IF(ISBLANK(VLOOKUP($C66&amp;$D66&amp;$G66,Setup!$D$2:$CX$500,COLUMNS($B66:C66)+5,FALSE)),"",VLOOKUP($C66&amp;$D66&amp;$G66,Setup!$D$2:$CX$500,COLUMNS($B66:C66)+5,FALSE))</f>
        <v>My Profile</v>
      </c>
      <c r="L66" s="20" t="str">
        <f>IF(ISBLANK(VLOOKUP($C66&amp;$D66&amp;$G66,Setup!$D$2:$DC$500,COLUMNS($B66:B66)+103,FALSE)),"",VLOOKUP($C66&amp;$D66&amp;$G66,Setup!$D$2:$DC$500,COLUMNS($B66:B66)+103,FALSE))</f>
        <v>Hilton Worldwide</v>
      </c>
      <c r="M66" t="str">
        <f t="shared" ca="1" si="0"/>
        <v>210315091765</v>
      </c>
      <c r="N66" t="str">
        <f t="shared" ca="1" si="1"/>
        <v>210718530865</v>
      </c>
    </row>
    <row r="67" spans="1:14" x14ac:dyDescent="0.25">
      <c r="A67" t="s">
        <v>784</v>
      </c>
      <c r="B67" t="s">
        <v>26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IF(ISBLANK(VLOOKUP($C67&amp;$D67&amp;$G67,Setup!$D$2:$CX$500,COLUMNS($B67:B67)+5,FALSE)),"",VLOOKUP($C67&amp;$D67&amp;$G67,Setup!$D$2:$CX$500,COLUMNS($B67:B67)+5,FALSE))</f>
        <v>My Profile</v>
      </c>
      <c r="K67" t="str">
        <f>IF(ISBLANK(VLOOKUP($C67&amp;$D67&amp;$G67,Setup!$D$2:$CX$500,COLUMNS($B67:C67)+5,FALSE)),"",VLOOKUP($C67&amp;$D67&amp;$G67,Setup!$D$2:$CX$500,COLUMNS($B67:C67)+5,FALSE))</f>
        <v>My Profile</v>
      </c>
      <c r="L67" s="20" t="str">
        <f>IF(ISBLANK(VLOOKUP($C67&amp;$D67&amp;$G67,Setup!$D$2:$DC$500,COLUMNS($B67:B67)+103,FALSE)),"",VLOOKUP($C67&amp;$D67&amp;$G67,Setup!$D$2:$DC$500,COLUMNS($B67:B67)+103,FALSE))</f>
        <v>Hilton Worldwide</v>
      </c>
      <c r="M67" t="str">
        <f t="shared" ref="M67:M85" ca="1" si="2">"2103"&amp;TEXT(NOW(),"DDMMYY")&amp;ROW(M66)</f>
        <v>210315091766</v>
      </c>
      <c r="N67" t="str">
        <f t="shared" ref="N67:N85" ca="1" si="3">"2107"&amp;TEXT(NOW(),"HHMMSS")&amp;ROW(N66)</f>
        <v>210718530866</v>
      </c>
    </row>
    <row r="68" spans="1:14" x14ac:dyDescent="0.25">
      <c r="A68" t="s">
        <v>784</v>
      </c>
      <c r="B68" t="s">
        <v>26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IF(ISBLANK(VLOOKUP($C68&amp;$D68&amp;$G68,Setup!$D$2:$CX$500,COLUMNS($B68:B68)+5,FALSE)),"",VLOOKUP($C68&amp;$D68&amp;$G68,Setup!$D$2:$CX$500,COLUMNS($B68:B68)+5,FALSE))</f>
        <v>Mi perfil</v>
      </c>
      <c r="K68" t="str">
        <f>IF(ISBLANK(VLOOKUP($C68&amp;$D68&amp;$G68,Setup!$D$2:$CX$500,COLUMNS($B68:C68)+5,FALSE)),"",VLOOKUP($C68&amp;$D68&amp;$G68,Setup!$D$2:$CX$500,COLUMNS($B68:C68)+5,FALSE))</f>
        <v>Mi Perfil</v>
      </c>
      <c r="L68" s="20" t="str">
        <f>IF(ISBLANK(VLOOKUP($C68&amp;$D68&amp;$G68,Setup!$D$2:$DC$500,COLUMNS($B68:B68)+103,FALSE)),"",VLOOKUP($C68&amp;$D68&amp;$G68,Setup!$D$2:$DC$500,COLUMNS($B68:B68)+103,FALSE))</f>
        <v>Hilton Worldwide</v>
      </c>
      <c r="M68" t="str">
        <f t="shared" ca="1" si="2"/>
        <v>210315091767</v>
      </c>
      <c r="N68" t="str">
        <f t="shared" ca="1" si="3"/>
        <v>210718530867</v>
      </c>
    </row>
    <row r="69" spans="1:14" x14ac:dyDescent="0.25">
      <c r="A69" t="s">
        <v>784</v>
      </c>
      <c r="B69" t="s">
        <v>26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IF(ISBLANK(VLOOKUP($C69&amp;$D69&amp;$G69,Setup!$D$2:$CX$500,COLUMNS($B69:B69)+5,FALSE)),"",VLOOKUP($C69&amp;$D69&amp;$G69,Setup!$D$2:$CX$500,COLUMNS($B69:B69)+5,FALSE))</f>
        <v>Mi perfil</v>
      </c>
      <c r="K69" t="str">
        <f>IF(ISBLANK(VLOOKUP($C69&amp;$D69&amp;$G69,Setup!$D$2:$CX$500,COLUMNS($B69:C69)+5,FALSE)),"",VLOOKUP($C69&amp;$D69&amp;$G69,Setup!$D$2:$CX$500,COLUMNS($B69:C69)+5,FALSE))</f>
        <v>Mi Perfil</v>
      </c>
      <c r="L69" s="20" t="str">
        <f>IF(ISBLANK(VLOOKUP($C69&amp;$D69&amp;$G69,Setup!$D$2:$DC$500,COLUMNS($B69:B69)+103,FALSE)),"",VLOOKUP($C69&amp;$D69&amp;$G69,Setup!$D$2:$DC$500,COLUMNS($B69:B69)+103,FALSE))</f>
        <v>Hilton Worldwide</v>
      </c>
      <c r="M69" t="str">
        <f t="shared" ca="1" si="2"/>
        <v>210315091768</v>
      </c>
      <c r="N69" t="str">
        <f t="shared" ca="1" si="3"/>
        <v>210718530868</v>
      </c>
    </row>
    <row r="70" spans="1:14" x14ac:dyDescent="0.25">
      <c r="A70" t="s">
        <v>784</v>
      </c>
      <c r="B70" t="s">
        <v>26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IF(ISBLANK(VLOOKUP($C70&amp;$D70&amp;$G70,Setup!$D$2:$CX$500,COLUMNS($B70:B70)+5,FALSE)),"",VLOOKUP($C70&amp;$D70&amp;$G70,Setup!$D$2:$CX$500,COLUMNS($B70:B70)+5,FALSE))</f>
        <v>Mi perfil</v>
      </c>
      <c r="K70" t="str">
        <f>IF(ISBLANK(VLOOKUP($C70&amp;$D70&amp;$G70,Setup!$D$2:$CX$500,COLUMNS($B70:C70)+5,FALSE)),"",VLOOKUP($C70&amp;$D70&amp;$G70,Setup!$D$2:$CX$500,COLUMNS($B70:C70)+5,FALSE))</f>
        <v>Mi Perfil</v>
      </c>
      <c r="L70" s="20" t="str">
        <f>IF(ISBLANK(VLOOKUP($C70&amp;$D70&amp;$G70,Setup!$D$2:$DC$500,COLUMNS($B70:B70)+103,FALSE)),"",VLOOKUP($C70&amp;$D70&amp;$G70,Setup!$D$2:$DC$500,COLUMNS($B70:B70)+103,FALSE))</f>
        <v>Hilton Worldwide</v>
      </c>
      <c r="M70" t="str">
        <f t="shared" ca="1" si="2"/>
        <v>210315091769</v>
      </c>
      <c r="N70" t="str">
        <f t="shared" ca="1" si="3"/>
        <v>210718530869</v>
      </c>
    </row>
    <row r="71" spans="1:14" x14ac:dyDescent="0.25">
      <c r="A71" t="s">
        <v>784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IF(ISBLANK(VLOOKUP($C71&amp;$D71&amp;$G71,Setup!$D$2:$CX$500,COLUMNS($B71:B71)+5,FALSE)),"",VLOOKUP($C71&amp;$D71&amp;$G71,Setup!$D$2:$CX$500,COLUMNS($B71:B71)+5,FALSE))</f>
        <v>Mi perfil</v>
      </c>
      <c r="K71" t="str">
        <f>IF(ISBLANK(VLOOKUP($C71&amp;$D71&amp;$G71,Setup!$D$2:$CX$500,COLUMNS($B71:C71)+5,FALSE)),"",VLOOKUP($C71&amp;$D71&amp;$G71,Setup!$D$2:$CX$500,COLUMNS($B71:C71)+5,FALSE))</f>
        <v>Mi Perfil</v>
      </c>
      <c r="L71" s="20" t="str">
        <f>IF(ISBLANK(VLOOKUP($C71&amp;$D71&amp;$G71,Setup!$D$2:$DC$500,COLUMNS($B71:B71)+103,FALSE)),"",VLOOKUP($C71&amp;$D71&amp;$G71,Setup!$D$2:$DC$500,COLUMNS($B71:B71)+103,FALSE))</f>
        <v>Hilton Worldwide</v>
      </c>
      <c r="M71" t="str">
        <f t="shared" ca="1" si="2"/>
        <v>210315091770</v>
      </c>
      <c r="N71" t="str">
        <f t="shared" ca="1" si="3"/>
        <v>210718530870</v>
      </c>
    </row>
    <row r="72" spans="1:14" x14ac:dyDescent="0.25">
      <c r="A72" t="s">
        <v>784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IF(ISBLANK(VLOOKUP($C72&amp;$D72&amp;$G72,Setup!$D$2:$CX$500,COLUMNS($B72:B72)+5,FALSE)),"",VLOOKUP($C72&amp;$D72&amp;$G72,Setup!$D$2:$CX$500,COLUMNS($B72:B72)+5,FALSE))</f>
        <v>Mi perfil</v>
      </c>
      <c r="K72" t="str">
        <f>IF(ISBLANK(VLOOKUP($C72&amp;$D72&amp;$G72,Setup!$D$2:$CX$500,COLUMNS($B72:C72)+5,FALSE)),"",VLOOKUP($C72&amp;$D72&amp;$G72,Setup!$D$2:$CX$500,COLUMNS($B72:C72)+5,FALSE))</f>
        <v>Mi Perfil</v>
      </c>
      <c r="L72" s="20" t="str">
        <f>IF(ISBLANK(VLOOKUP($C72&amp;$D72&amp;$G72,Setup!$D$2:$DC$500,COLUMNS($B72:B72)+103,FALSE)),"",VLOOKUP($C72&amp;$D72&amp;$G72,Setup!$D$2:$DC$500,COLUMNS($B72:B72)+103,FALSE))</f>
        <v>Hilton Worldwide</v>
      </c>
      <c r="M72" t="str">
        <f t="shared" ca="1" si="2"/>
        <v>210315091771</v>
      </c>
      <c r="N72" t="str">
        <f t="shared" ca="1" si="3"/>
        <v>210718530871</v>
      </c>
    </row>
    <row r="73" spans="1:14" x14ac:dyDescent="0.25">
      <c r="A73" t="s">
        <v>784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IF(ISBLANK(VLOOKUP($C73&amp;$D73&amp;$G73,Setup!$D$2:$CX$500,COLUMNS($B73:B73)+5,FALSE)),"",VLOOKUP($C73&amp;$D73&amp;$G73,Setup!$D$2:$CX$500,COLUMNS($B73:B73)+5,FALSE))</f>
        <v>Mi perfil</v>
      </c>
      <c r="K73" t="str">
        <f>IF(ISBLANK(VLOOKUP($C73&amp;$D73&amp;$G73,Setup!$D$2:$CX$500,COLUMNS($B73:C73)+5,FALSE)),"",VLOOKUP($C73&amp;$D73&amp;$G73,Setup!$D$2:$CX$500,COLUMNS($B73:C73)+5,FALSE))</f>
        <v>Mi Perfil</v>
      </c>
      <c r="L73" s="20" t="str">
        <f>IF(ISBLANK(VLOOKUP($C73&amp;$D73&amp;$G73,Setup!$D$2:$DC$500,COLUMNS($B73:B73)+103,FALSE)),"",VLOOKUP($C73&amp;$D73&amp;$G73,Setup!$D$2:$DC$500,COLUMNS($B73:B73)+103,FALSE))</f>
        <v>Hilton Worldwide</v>
      </c>
      <c r="M73" t="str">
        <f t="shared" ca="1" si="2"/>
        <v>210315091772</v>
      </c>
      <c r="N73" t="str">
        <f t="shared" ca="1" si="3"/>
        <v>210718530872</v>
      </c>
    </row>
    <row r="74" spans="1:14" x14ac:dyDescent="0.25">
      <c r="A74" t="s">
        <v>784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IF(ISBLANK(VLOOKUP($C74&amp;$D74&amp;$G74,Setup!$D$2:$CX$500,COLUMNS($B74:B74)+5,FALSE)),"",VLOOKUP($C74&amp;$D74&amp;$G74,Setup!$D$2:$CX$500,COLUMNS($B74:B74)+5,FALSE))</f>
        <v>您的常用設定</v>
      </c>
      <c r="K74" t="str">
        <f>IF(ISBLANK(VLOOKUP($C74&amp;$D74&amp;$G74,Setup!$D$2:$CX$500,COLUMNS($B74:C74)+5,FALSE)),"",VLOOKUP($C74&amp;$D74&amp;$G74,Setup!$D$2:$CX$500,COLUMNS($B74:C74)+5,FALSE))</f>
        <v>您的常用設定</v>
      </c>
      <c r="L74" s="20" t="str">
        <f>IF(ISBLANK(VLOOKUP($C74&amp;$D74&amp;$G74,Setup!$D$2:$DC$500,COLUMNS($B74:B74)+103,FALSE)),"",VLOOKUP($C74&amp;$D74&amp;$G74,Setup!$D$2:$DC$500,COLUMNS($B74:B74)+103,FALSE))</f>
        <v>HAPPY GO 點數</v>
      </c>
      <c r="M74" t="str">
        <f t="shared" ca="1" si="2"/>
        <v>210315091773</v>
      </c>
      <c r="N74" t="str">
        <f t="shared" ca="1" si="3"/>
        <v>210718530873</v>
      </c>
    </row>
    <row r="75" spans="1:14" x14ac:dyDescent="0.25">
      <c r="A75" t="s">
        <v>784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IF(ISBLANK(VLOOKUP($C75&amp;$D75&amp;$G75,Setup!$D$2:$CX$500,COLUMNS($B75:B75)+5,FALSE)),"",VLOOKUP($C75&amp;$D75&amp;$G75,Setup!$D$2:$CX$500,COLUMNS($B75:B75)+5,FALSE))</f>
        <v>您的常用設定</v>
      </c>
      <c r="K75" t="str">
        <f>IF(ISBLANK(VLOOKUP($C75&amp;$D75&amp;$G75,Setup!$D$2:$CX$500,COLUMNS($B75:C75)+5,FALSE)),"",VLOOKUP($C75&amp;$D75&amp;$G75,Setup!$D$2:$CX$500,COLUMNS($B75:C75)+5,FALSE))</f>
        <v>您的常用設定</v>
      </c>
      <c r="L75" s="20" t="str">
        <f>IF(ISBLANK(VLOOKUP($C75&amp;$D75&amp;$G75,Setup!$D$2:$DC$500,COLUMNS($B75:B75)+103,FALSE)),"",VLOOKUP($C75&amp;$D75&amp;$G75,Setup!$D$2:$DC$500,COLUMNS($B75:B75)+103,FALSE))</f>
        <v>HAPPY GO 點數</v>
      </c>
      <c r="M75" t="str">
        <f t="shared" ca="1" si="2"/>
        <v>210315091774</v>
      </c>
      <c r="N75" t="str">
        <f t="shared" ca="1" si="3"/>
        <v>210718530874</v>
      </c>
    </row>
    <row r="76" spans="1:14" x14ac:dyDescent="0.25">
      <c r="A76" t="s">
        <v>784</v>
      </c>
      <c r="B76" t="s">
        <v>26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IF(ISBLANK(VLOOKUP($C76&amp;$D76&amp;$G76,Setup!$D$2:$CX$500,COLUMNS($B76:B76)+5,FALSE)),"",VLOOKUP($C76&amp;$D76&amp;$G76,Setup!$D$2:$CX$500,COLUMNS($B76:B76)+5,FALSE))</f>
        <v>您的常用設定</v>
      </c>
      <c r="K76" t="str">
        <f>IF(ISBLANK(VLOOKUP($C76&amp;$D76&amp;$G76,Setup!$D$2:$CX$500,COLUMNS($B76:C76)+5,FALSE)),"",VLOOKUP($C76&amp;$D76&amp;$G76,Setup!$D$2:$CX$500,COLUMNS($B76:C76)+5,FALSE))</f>
        <v>您的常用設定</v>
      </c>
      <c r="L76" s="20" t="str">
        <f>IF(ISBLANK(VLOOKUP($C76&amp;$D76&amp;$G76,Setup!$D$2:$DC$500,COLUMNS($B76:B76)+103,FALSE)),"",VLOOKUP($C76&amp;$D76&amp;$G76,Setup!$D$2:$DC$500,COLUMNS($B76:B76)+103,FALSE))</f>
        <v>HAPPY GO 點數</v>
      </c>
      <c r="M76" t="str">
        <f t="shared" ca="1" si="2"/>
        <v>210315091775</v>
      </c>
      <c r="N76" t="str">
        <f t="shared" ca="1" si="3"/>
        <v>210718530875</v>
      </c>
    </row>
    <row r="77" spans="1:14" x14ac:dyDescent="0.25">
      <c r="A77" t="s">
        <v>784</v>
      </c>
      <c r="B77" t="s">
        <v>26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IF(ISBLANK(VLOOKUP($C77&amp;$D77&amp;$G77,Setup!$D$2:$CX$500,COLUMNS($B77:B77)+5,FALSE)),"",VLOOKUP($C77&amp;$D77&amp;$G77,Setup!$D$2:$CX$500,COLUMNS($B77:B77)+5,FALSE))</f>
        <v>您的常用設定</v>
      </c>
      <c r="K77" t="str">
        <f>IF(ISBLANK(VLOOKUP($C77&amp;$D77&amp;$G77,Setup!$D$2:$CX$500,COLUMNS($B77:C77)+5,FALSE)),"",VLOOKUP($C77&amp;$D77&amp;$G77,Setup!$D$2:$CX$500,COLUMNS($B77:C77)+5,FALSE))</f>
        <v>您的常用設定</v>
      </c>
      <c r="L77" s="20" t="str">
        <f>IF(ISBLANK(VLOOKUP($C77&amp;$D77&amp;$G77,Setup!$D$2:$DC$500,COLUMNS($B77:B77)+103,FALSE)),"",VLOOKUP($C77&amp;$D77&amp;$G77,Setup!$D$2:$DC$500,COLUMNS($B77:B77)+103,FALSE))</f>
        <v>HAPPY GO 點數</v>
      </c>
      <c r="M77" t="str">
        <f t="shared" ca="1" si="2"/>
        <v>210315091776</v>
      </c>
      <c r="N77" t="str">
        <f t="shared" ca="1" si="3"/>
        <v>210718530876</v>
      </c>
    </row>
    <row r="78" spans="1:14" x14ac:dyDescent="0.25">
      <c r="A78" t="s">
        <v>784</v>
      </c>
      <c r="B78" t="s">
        <v>26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1">
        <v>5250</v>
      </c>
      <c r="J78" t="str">
        <f>IF(ISBLANK(VLOOKUP($C78&amp;$D78&amp;$G78,Setup!$D$2:$CX$500,COLUMNS($B78:B78)+5,FALSE)),"",VLOOKUP($C78&amp;$D78&amp;$G78,Setup!$D$2:$CX$500,COLUMNS($B78:B78)+5,FALSE))</f>
        <v>您的常用設定</v>
      </c>
      <c r="K78" t="str">
        <f>IF(ISBLANK(VLOOKUP($C78&amp;$D78&amp;$G78,Setup!$D$2:$CX$500,COLUMNS($B78:C78)+5,FALSE)),"",VLOOKUP($C78&amp;$D78&amp;$G78,Setup!$D$2:$CX$500,COLUMNS($B78:C78)+5,FALSE))</f>
        <v>您的常用設定</v>
      </c>
      <c r="L78" s="20" t="str">
        <f>IF(ISBLANK(VLOOKUP($C78&amp;$D78&amp;$G78,Setup!$D$2:$DC$500,COLUMNS($B78:B78)+103,FALSE)),"",VLOOKUP($C78&amp;$D78&amp;$G78,Setup!$D$2:$DC$500,COLUMNS($B78:B78)+103,FALSE))</f>
        <v>HAPPY GO 點數</v>
      </c>
      <c r="M78" t="str">
        <f t="shared" ca="1" si="2"/>
        <v>210315091777</v>
      </c>
      <c r="N78" t="str">
        <f t="shared" ca="1" si="3"/>
        <v>210718530877</v>
      </c>
    </row>
    <row r="79" spans="1:14" x14ac:dyDescent="0.25">
      <c r="A79" t="s">
        <v>784</v>
      </c>
      <c r="B79" t="s">
        <v>26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1">
        <v>5260</v>
      </c>
      <c r="J79" t="str">
        <f>IF(ISBLANK(VLOOKUP($C79&amp;$D79&amp;$G79,Setup!$D$2:$CX$500,COLUMNS($B79:B79)+5,FALSE)),"",VLOOKUP($C79&amp;$D79&amp;$G79,Setup!$D$2:$CX$500,COLUMNS($B79:B79)+5,FALSE))</f>
        <v>My Profile</v>
      </c>
      <c r="K79" t="str">
        <f>IF(ISBLANK(VLOOKUP($C79&amp;$D79&amp;$G79,Setup!$D$2:$CX$500,COLUMNS($B79:C79)+5,FALSE)),"",VLOOKUP($C79&amp;$D79&amp;$G79,Setup!$D$2:$CX$500,COLUMNS($B79:C79)+5,FALSE))</f>
        <v>My Profile</v>
      </c>
      <c r="L79" s="20" t="str">
        <f>IF(ISBLANK(VLOOKUP($C79&amp;$D79&amp;$G79,Setup!$D$2:$DC$500,COLUMNS($B79:B79)+103,FALSE)),"",VLOOKUP($C79&amp;$D79&amp;$G79,Setup!$D$2:$DC$500,COLUMNS($B79:B79)+103,FALSE))</f>
        <v>Hilton Worldwide</v>
      </c>
      <c r="M79" t="str">
        <f t="shared" ca="1" si="2"/>
        <v>210315091778</v>
      </c>
      <c r="N79" t="str">
        <f t="shared" ca="1" si="3"/>
        <v>210718530878</v>
      </c>
    </row>
    <row r="80" spans="1:14" x14ac:dyDescent="0.25">
      <c r="A80" t="s">
        <v>784</v>
      </c>
      <c r="B80" t="s">
        <v>26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1">
        <v>5260</v>
      </c>
      <c r="J80" t="str">
        <f>IF(ISBLANK(VLOOKUP($C80&amp;$D80&amp;$G80,Setup!$D$2:$CX$500,COLUMNS($B80:B80)+5,FALSE)),"",VLOOKUP($C80&amp;$D80&amp;$G80,Setup!$D$2:$CX$500,COLUMNS($B80:B80)+5,FALSE))</f>
        <v>My Profile</v>
      </c>
      <c r="K80" t="str">
        <f>IF(ISBLANK(VLOOKUP($C80&amp;$D80&amp;$G80,Setup!$D$2:$CX$500,COLUMNS($B80:C80)+5,FALSE)),"",VLOOKUP($C80&amp;$D80&amp;$G80,Setup!$D$2:$CX$500,COLUMNS($B80:C80)+5,FALSE))</f>
        <v>My Profile</v>
      </c>
      <c r="L80" s="20" t="str">
        <f>IF(ISBLANK(VLOOKUP($C80&amp;$D80&amp;$G80,Setup!$D$2:$DC$500,COLUMNS($B80:B80)+103,FALSE)),"",VLOOKUP($C80&amp;$D80&amp;$G80,Setup!$D$2:$DC$500,COLUMNS($B80:B80)+103,FALSE))</f>
        <v>Hilton Worldwide</v>
      </c>
      <c r="M80" t="str">
        <f t="shared" ca="1" si="2"/>
        <v>210315091779</v>
      </c>
      <c r="N80" t="str">
        <f t="shared" ca="1" si="3"/>
        <v>210718530879</v>
      </c>
    </row>
    <row r="81" spans="1:14" x14ac:dyDescent="0.25">
      <c r="A81" t="s">
        <v>784</v>
      </c>
      <c r="B81" t="s">
        <v>26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1">
        <v>5260</v>
      </c>
      <c r="J81" t="str">
        <f>IF(ISBLANK(VLOOKUP($C81&amp;$D81&amp;$G81,Setup!$D$2:$CX$500,COLUMNS($B81:B81)+5,FALSE)),"",VLOOKUP($C81&amp;$D81&amp;$G81,Setup!$D$2:$CX$500,COLUMNS($B81:B81)+5,FALSE))</f>
        <v>My Profile</v>
      </c>
      <c r="K81" t="str">
        <f>IF(ISBLANK(VLOOKUP($C81&amp;$D81&amp;$G81,Setup!$D$2:$CX$500,COLUMNS($B81:C81)+5,FALSE)),"",VLOOKUP($C81&amp;$D81&amp;$G81,Setup!$D$2:$CX$500,COLUMNS($B81:C81)+5,FALSE))</f>
        <v>My Profile</v>
      </c>
      <c r="L81" s="20" t="str">
        <f>IF(ISBLANK(VLOOKUP($C81&amp;$D81&amp;$G81,Setup!$D$2:$DC$500,COLUMNS($B81:B81)+103,FALSE)),"",VLOOKUP($C81&amp;$D81&amp;$G81,Setup!$D$2:$DC$500,COLUMNS($B81:B81)+103,FALSE))</f>
        <v>Hilton Worldwide</v>
      </c>
      <c r="M81" t="str">
        <f t="shared" ca="1" si="2"/>
        <v>210315091780</v>
      </c>
      <c r="N81" t="str">
        <f t="shared" ca="1" si="3"/>
        <v>210718530880</v>
      </c>
    </row>
    <row r="82" spans="1:14" x14ac:dyDescent="0.25">
      <c r="A82" t="s">
        <v>784</v>
      </c>
      <c r="B82" t="s">
        <v>26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1">
        <v>5260</v>
      </c>
      <c r="J82" t="str">
        <f>IF(ISBLANK(VLOOKUP($C82&amp;$D82&amp;$G82,Setup!$D$2:$CX$500,COLUMNS($B82:B82)+5,FALSE)),"",VLOOKUP($C82&amp;$D82&amp;$G82,Setup!$D$2:$CX$500,COLUMNS($B82:B82)+5,FALSE))</f>
        <v>My Profile</v>
      </c>
      <c r="K82" t="str">
        <f>IF(ISBLANK(VLOOKUP($C82&amp;$D82&amp;$G82,Setup!$D$2:$CX$500,COLUMNS($B82:C82)+5,FALSE)),"",VLOOKUP($C82&amp;$D82&amp;$G82,Setup!$D$2:$CX$500,COLUMNS($B82:C82)+5,FALSE))</f>
        <v>My Profile</v>
      </c>
      <c r="L82" s="20" t="str">
        <f>IF(ISBLANK(VLOOKUP($C82&amp;$D82&amp;$G82,Setup!$D$2:$DC$500,COLUMNS($B82:B82)+103,FALSE)),"",VLOOKUP($C82&amp;$D82&amp;$G82,Setup!$D$2:$DC$500,COLUMNS($B82:B82)+103,FALSE))</f>
        <v>Hilton Worldwide</v>
      </c>
      <c r="M82" t="str">
        <f t="shared" ca="1" si="2"/>
        <v>210315091781</v>
      </c>
      <c r="N82" t="str">
        <f t="shared" ca="1" si="3"/>
        <v>210718530881</v>
      </c>
    </row>
    <row r="83" spans="1:14" x14ac:dyDescent="0.25">
      <c r="A83" t="s">
        <v>784</v>
      </c>
      <c r="B83" t="s">
        <v>26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1">
        <v>5260</v>
      </c>
      <c r="J83" t="str">
        <f>IF(ISBLANK(VLOOKUP($C83&amp;$D83&amp;$G83,Setup!$D$2:$CX$500,COLUMNS($B83:B83)+5,FALSE)),"",VLOOKUP($C83&amp;$D83&amp;$G83,Setup!$D$2:$CX$500,COLUMNS($B83:B83)+5,FALSE))</f>
        <v>My Profile</v>
      </c>
      <c r="K83" t="str">
        <f>IF(ISBLANK(VLOOKUP($C83&amp;$D83&amp;$G83,Setup!$D$2:$CX$500,COLUMNS($B83:C83)+5,FALSE)),"",VLOOKUP($C83&amp;$D83&amp;$G83,Setup!$D$2:$CX$500,COLUMNS($B83:C83)+5,FALSE))</f>
        <v>My Profile</v>
      </c>
      <c r="L83" s="20" t="str">
        <f>IF(ISBLANK(VLOOKUP($C83&amp;$D83&amp;$G83,Setup!$D$2:$DC$500,COLUMNS($B83:B83)+103,FALSE)),"",VLOOKUP($C83&amp;$D83&amp;$G83,Setup!$D$2:$DC$500,COLUMNS($B83:B83)+103,FALSE))</f>
        <v>Hilton Worldwide</v>
      </c>
      <c r="M83" t="str">
        <f t="shared" ca="1" si="2"/>
        <v>210315091782</v>
      </c>
      <c r="N83" t="str">
        <f t="shared" ca="1" si="3"/>
        <v>210718530882</v>
      </c>
    </row>
    <row r="84" spans="1:14" x14ac:dyDescent="0.25">
      <c r="A84" t="s">
        <v>784</v>
      </c>
      <c r="B84" t="s">
        <v>26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1">
        <v>5260</v>
      </c>
      <c r="J84" t="str">
        <f>IF(ISBLANK(VLOOKUP($C84&amp;$D84&amp;$G84,Setup!$D$2:$CX$500,COLUMNS($B84:B84)+5,FALSE)),"",VLOOKUP($C84&amp;$D84&amp;$G84,Setup!$D$2:$CX$500,COLUMNS($B84:B84)+5,FALSE))</f>
        <v>My Profile</v>
      </c>
      <c r="K84" t="str">
        <f>IF(ISBLANK(VLOOKUP($C84&amp;$D84&amp;$G84,Setup!$D$2:$CX$500,COLUMNS($B84:C84)+5,FALSE)),"",VLOOKUP($C84&amp;$D84&amp;$G84,Setup!$D$2:$CX$500,COLUMNS($B84:C84)+5,FALSE))</f>
        <v>My Profile</v>
      </c>
      <c r="L84" s="20" t="str">
        <f>IF(ISBLANK(VLOOKUP($C84&amp;$D84&amp;$G84,Setup!$D$2:$DC$500,COLUMNS($B84:B84)+103,FALSE)),"",VLOOKUP($C84&amp;$D84&amp;$G84,Setup!$D$2:$DC$500,COLUMNS($B84:B84)+103,FALSE))</f>
        <v>Hilton Worldwide</v>
      </c>
      <c r="M84" t="str">
        <f t="shared" ca="1" si="2"/>
        <v>210315091783</v>
      </c>
      <c r="N84" t="str">
        <f t="shared" ca="1" si="3"/>
        <v>210718530883</v>
      </c>
    </row>
    <row r="85" spans="1:14" x14ac:dyDescent="0.25">
      <c r="A85" t="s">
        <v>784</v>
      </c>
      <c r="B85" t="s">
        <v>26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IF(ISBLANK(VLOOKUP($C85&amp;$D85&amp;$G85,Setup!$D$2:$CX$500,COLUMNS($B85:B85)+5,FALSE)),"",VLOOKUP($C85&amp;$D85&amp;$G85,Setup!$D$2:$CX$500,COLUMNS($B85:B85)+5,FALSE))</f>
        <v>My Profile</v>
      </c>
      <c r="K85" t="str">
        <f>IF(ISBLANK(VLOOKUP($C85&amp;$D85&amp;$G85,Setup!$D$2:$CX$500,COLUMNS($B85:C85)+5,FALSE)),"",VLOOKUP($C85&amp;$D85&amp;$G85,Setup!$D$2:$CX$500,COLUMNS($B85:C85)+5,FALSE))</f>
        <v>My Profile</v>
      </c>
      <c r="L85" s="20" t="str">
        <f>IF(ISBLANK(VLOOKUP($C85&amp;$D85&amp;$G85,Setup!$D$2:$DC$500,COLUMNS($B85:B85)+103,FALSE)),"",VLOOKUP($C85&amp;$D85&amp;$G85,Setup!$D$2:$DC$500,COLUMNS($B85:B85)+103,FALSE))</f>
        <v>Hilton Worldwide</v>
      </c>
      <c r="M85" t="str">
        <f t="shared" ca="1" si="2"/>
        <v>210315091784</v>
      </c>
      <c r="N85" t="str">
        <f t="shared" ca="1" si="3"/>
        <v>210718530884</v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5"/>
  <sheetViews>
    <sheetView workbookViewId="0">
      <selection activeCell="B3" sqref="B3:B85"/>
    </sheetView>
  </sheetViews>
  <sheetFormatPr defaultRowHeight="15" x14ac:dyDescent="0.25"/>
  <cols>
    <col min="1" max="1" width="26.7109375" bestFit="1" customWidth="1"/>
    <col min="2" max="2" width="8" bestFit="1" customWidth="1"/>
    <col min="3" max="3" width="10.42578125" bestFit="1" customWidth="1"/>
    <col min="4" max="4" width="9.85546875" bestFit="1" customWidth="1"/>
    <col min="5" max="5" width="20.28515625" style="1" bestFit="1" customWidth="1"/>
    <col min="6" max="6" width="11.5703125" bestFit="1" customWidth="1"/>
    <col min="7" max="7" width="14" bestFit="1" customWidth="1"/>
    <col min="8" max="8" width="17.28515625" style="1" bestFit="1" customWidth="1"/>
    <col min="9" max="9" width="8.7109375" bestFit="1" customWidth="1"/>
    <col min="10" max="10" width="12.42578125" bestFit="1" customWidth="1"/>
    <col min="11" max="11" width="18.7109375" bestFit="1" customWidth="1"/>
    <col min="12" max="13" width="16.140625" bestFit="1" customWidth="1"/>
    <col min="14" max="14" width="12.42578125" bestFit="1" customWidth="1"/>
    <col min="15" max="15" width="10.28515625" bestFit="1" customWidth="1"/>
    <col min="16" max="16" width="28" bestFit="1" customWidth="1"/>
    <col min="17" max="17" width="10.28515625" bestFit="1" customWidth="1"/>
    <col min="18" max="18" width="12" bestFit="1" customWidth="1"/>
    <col min="19" max="19" width="11.42578125" bestFit="1" customWidth="1"/>
    <col min="20" max="20" width="12" bestFit="1" customWidth="1"/>
    <col min="21" max="29" width="11.42578125" bestFit="1" customWidth="1"/>
    <col min="30" max="30" width="12" bestFit="1" customWidth="1"/>
    <col min="31" max="39" width="11.42578125" bestFit="1" customWidth="1"/>
    <col min="40" max="40" width="12" bestFit="1" customWidth="1"/>
    <col min="41" max="41" width="11.42578125" bestFit="1" customWidth="1"/>
    <col min="42" max="42" width="12" bestFit="1" customWidth="1"/>
    <col min="43" max="46" width="11.42578125" bestFit="1" customWidth="1"/>
  </cols>
  <sheetData>
    <row r="1" spans="1:107" x14ac:dyDescent="0.2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s="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43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44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45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46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47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48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49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50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51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</row>
    <row r="2" spans="1:107" x14ac:dyDescent="0.25">
      <c r="A2" s="7" t="s">
        <v>515</v>
      </c>
      <c r="B2" t="s">
        <v>175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IF(ISBLANK(VLOOKUP($C2&amp;$D2&amp;$G2,Setup!$D$2:$CX$500,COLUMNS($B2:B2)+1,FALSE)),"",VLOOKUP($C2&amp;$D2&amp;$G2,Setup!$D$2:$CX$500,COLUMNS($B2:B2)+1,FALSE))</f>
        <v>My Points Summary</v>
      </c>
      <c r="K2" t="str">
        <f>IF(ISBLANK(VLOOKUP($C2&amp;$D2&amp;$G2,Setup!$D$2:$CX$500,COLUMNS($B2:C2)+1,FALSE)),"",VLOOKUP($C2&amp;$D2&amp;$G2,Setup!$D$2:$CX$500,COLUMNS($B2:C2)+1,FALSE))</f>
        <v>My Points Summary</v>
      </c>
      <c r="L2" t="str">
        <f>IF(ISBLANK(VLOOKUP($C2&amp;$D2&amp;$G2,Setup!$D$2:$CX$500,COLUMNS($B2:D2)+1,FALSE)),"",VLOOKUP($C2&amp;$D2&amp;$G2,Setup!$D$2:$CX$500,COLUMNS($B2:D2)+1,FALSE))</f>
        <v>My Order History</v>
      </c>
      <c r="M2" t="str">
        <f>IF(ISBLANK(VLOOKUP($C2&amp;$D2&amp;$G2,Setup!$D$2:$CX$500,COLUMNS($B2:E2)+1,FALSE)),"",VLOOKUP($C2&amp;$D2&amp;$G2,Setup!$D$2:$CX$500,COLUMNS($B2:E2)+1,FALSE))</f>
        <v>My Order History</v>
      </c>
      <c r="N2" t="str">
        <f>IF(ISBLANK(VLOOKUP($C2&amp;$D2&amp;$G2,Setup!$D$2:$CX$500,COLUMNS($B2:F2)+1,FALSE)),"",VLOOKUP($C2&amp;$D2&amp;$G2,Setup!$D$2:$CX$500,COLUMNS($B2:F2)+1,FALSE))</f>
        <v>My Profile</v>
      </c>
      <c r="O2" t="str">
        <f>IF(ISBLANK(VLOOKUP($C2&amp;$D2&amp;$G2,Setup!$D$2:$CX$500,COLUMNS($B2:G2)+1,FALSE)),"",VLOOKUP($C2&amp;$D2&amp;$G2,Setup!$D$2:$CX$500,COLUMNS($B2:G2)+1,FALSE))</f>
        <v>My Profile</v>
      </c>
      <c r="P2" t="str">
        <f>IF(ISBLANK(VLOOKUP($C2&amp;$D2&amp;$G2,Setup!$D$2:$CX$500,COLUMNS($B2:H2)+1,FALSE)),"",VLOOKUP($C2&amp;$D2&amp;$G2,Setup!$D$2:$CX$500,COLUMNS($B2:H2)+1,FALSE))</f>
        <v/>
      </c>
      <c r="Q2" t="str">
        <f>IF(ISBLANK(VLOOKUP($C2&amp;$D2&amp;$G2,Setup!$D$2:$CX$500,COLUMNS($B2:I2)+1,FALSE)),"",VLOOKUP($C2&amp;$D2&amp;$G2,Setup!$D$2:$CX$500,COLUMNS($B2:I2)+1,FALSE))</f>
        <v/>
      </c>
      <c r="R2" t="str">
        <f>IF(ISBLANK(VLOOKUP($C2&amp;$D2&amp;$G2,Setup!$D$2:$CX$500,COLUMNS($B2:J2)+1,FALSE)),"",VLOOKUP($C2&amp;$D2&amp;$G2,Setup!$D$2:$CX$500,COLUMNS($B2:J2)+1,FALSE))</f>
        <v>Cash Rewards</v>
      </c>
      <c r="S2" t="str">
        <f>IF(ISBLANK(VLOOKUP($C2&amp;$D2&amp;$G2,Setup!$D$2:$CX$500,COLUMNS($B2:K2)+1,FALSE)),"",VLOOKUP($C2&amp;$D2&amp;$G2,Setup!$D$2:$CX$500,COLUMNS($B2:K2)+1,FALSE))</f>
        <v>Select and Credit</v>
      </c>
      <c r="T2" t="str">
        <f>IF(ISBLANK(VLOOKUP($C2&amp;$D2&amp;$G2,Setup!$D$2:$CX$500,COLUMNS($B2:L2)+1,FALSE)),"",VLOOKUP($C2&amp;$D2&amp;$G2,Setup!$D$2:$CX$500,COLUMNS($B2:L2)+1,FALSE))</f>
        <v>Gift Vouchers</v>
      </c>
      <c r="U2" t="str">
        <f>IF(ISBLANK(VLOOKUP($C2&amp;$D2&amp;$G2,Setup!$D$2:$CX$500,COLUMNS($B2:M2)+1,FALSE)),"",VLOOKUP($C2&amp;$D2&amp;$G2,Setup!$D$2:$CX$500,COLUMNS($B2:M2)+1,FALSE))</f>
        <v>Annual Fee Credit</v>
      </c>
      <c r="V2" t="str">
        <f>IF(ISBLANK(VLOOKUP($C2&amp;$D2&amp;$G2,Setup!$D$2:$CX$500,COLUMNS($B2:N2)+1,FALSE)),"",VLOOKUP($C2&amp;$D2&amp;$G2,Setup!$D$2:$CX$500,COLUMNS($B2:N2)+1,FALSE))</f>
        <v>SEE ALL »</v>
      </c>
      <c r="W2" t="str">
        <f>IF(ISBLANK(VLOOKUP($C2&amp;$D2&amp;$G2,Setup!$D$2:$CX$500,COLUMNS($B2:O2)+1,FALSE)),"",VLOOKUP($C2&amp;$D2&amp;$G2,Setup!$D$2:$CX$500,COLUMNS($B2:O2)+1,FALSE))</f>
        <v/>
      </c>
      <c r="X2" t="str">
        <f>IF(ISBLANK(VLOOKUP($C2&amp;$D2&amp;$G2,Setup!$D$2:$CX$500,COLUMNS($B2:P2)+1,FALSE)),"",VLOOKUP($C2&amp;$D2&amp;$G2,Setup!$D$2:$CX$500,COLUMNS($B2:P2)+1,FALSE))</f>
        <v/>
      </c>
      <c r="Y2" t="str">
        <f>IF(ISBLANK(VLOOKUP($C2&amp;$D2&amp;$G2,Setup!$D$2:$CX$500,COLUMNS($B2:Q2)+1,FALSE)),"",VLOOKUP($C2&amp;$D2&amp;$G2,Setup!$D$2:$CX$500,COLUMNS($B2:Q2)+1,FALSE))</f>
        <v/>
      </c>
      <c r="Z2" t="str">
        <f>IF(ISBLANK(VLOOKUP($C2&amp;$D2&amp;$G2,Setup!$D$2:$CX$500,COLUMNS($B2:R2)+1,FALSE)),"",VLOOKUP($C2&amp;$D2&amp;$G2,Setup!$D$2:$CX$500,COLUMNS($B2:R2)+1,FALSE))</f>
        <v/>
      </c>
      <c r="AA2" t="str">
        <f>IF(ISBLANK(VLOOKUP($C2&amp;$D2&amp;$G2,Setup!$D$2:$CX$500,COLUMNS($B2:S2)+1,FALSE)),"",VLOOKUP($C2&amp;$D2&amp;$G2,Setup!$D$2:$CX$500,COLUMNS($B2:S2)+1,FALSE))</f>
        <v/>
      </c>
      <c r="AB2" t="str">
        <f>IF(ISBLANK(VLOOKUP($C2&amp;$D2&amp;$G2,Setup!$D$2:$CX$500,COLUMNS($B2:T2)+1,FALSE)),"",VLOOKUP($C2&amp;$D2&amp;$G2,Setup!$D$2:$CX$500,COLUMNS($B2:T2)+1,FALSE))</f>
        <v>Points Transfer</v>
      </c>
      <c r="AC2" t="str">
        <f>IF(ISBLANK(VLOOKUP($C2&amp;$D2&amp;$G2,Setup!$D$2:$CX$500,COLUMNS($B2:U2)+1,FALSE)),"",VLOOKUP($C2&amp;$D2&amp;$G2,Setup!$D$2:$CX$500,COLUMNS($B2:U2)+1,FALSE))</f>
        <v>Points Transfer</v>
      </c>
      <c r="AD2" t="str">
        <f>IF(ISBLANK(VLOOKUP($C2&amp;$D2&amp;$G2,Setup!$D$2:$CX$500,COLUMNS($B2:V2)+1,FALSE)),"",VLOOKUP($C2&amp;$D2&amp;$G2,Setup!$D$2:$CX$500,COLUMNS($B2:V2)+1,FALSE))</f>
        <v/>
      </c>
      <c r="AE2" t="str">
        <f>IF(ISBLANK(VLOOKUP($C2&amp;$D2&amp;$G2,Setup!$D$2:$CX$500,COLUMNS($B2:W2)+1,FALSE)),"",VLOOKUP($C2&amp;$D2&amp;$G2,Setup!$D$2:$CX$500,COLUMNS($B2:W2)+1,FALSE))</f>
        <v/>
      </c>
      <c r="AF2" t="str">
        <f>IF(ISBLANK(VLOOKUP($C2&amp;$D2&amp;$G2,Setup!$D$2:$CX$500,COLUMNS($B2:X2)+1,FALSE)),"",VLOOKUP($C2&amp;$D2&amp;$G2,Setup!$D$2:$CX$500,COLUMNS($B2:X2)+1,FALSE))</f>
        <v/>
      </c>
      <c r="AG2" t="str">
        <f>IF(ISBLANK(VLOOKUP($C2&amp;$D2&amp;$G2,Setup!$D$2:$CX$500,COLUMNS($B2:Y2)+1,FALSE)),"",VLOOKUP($C2&amp;$D2&amp;$G2,Setup!$D$2:$CX$500,COLUMNS($B2:Y2)+1,FALSE))</f>
        <v/>
      </c>
      <c r="AH2" t="str">
        <f>IF(ISBLANK(VLOOKUP($C2&amp;$D2&amp;$G2,Setup!$D$2:$CX$500,COLUMNS($B2:Z2)+1,FALSE)),"",VLOOKUP($C2&amp;$D2&amp;$G2,Setup!$D$2:$CX$500,COLUMNS($B2:Z2)+1,FALSE))</f>
        <v/>
      </c>
      <c r="AI2" t="str">
        <f>IF(ISBLANK(VLOOKUP($C2&amp;$D2&amp;$G2,Setup!$D$2:$CX$500,COLUMNS($B2:AA2)+1,FALSE)),"",VLOOKUP($C2&amp;$D2&amp;$G2,Setup!$D$2:$CX$500,COLUMNS($B2:AA2)+1,FALSE))</f>
        <v/>
      </c>
      <c r="AJ2" t="str">
        <f>IF(ISBLANK(VLOOKUP($C2&amp;$D2&amp;$G2,Setup!$D$2:$CX$500,COLUMNS($B2:AB2)+1,FALSE)),"",VLOOKUP($C2&amp;$D2&amp;$G2,Setup!$D$2:$CX$500,COLUMNS($B2:AB2)+1,FALSE))</f>
        <v/>
      </c>
      <c r="AK2" t="str">
        <f>IF(ISBLANK(VLOOKUP($C2&amp;$D2&amp;$G2,Setup!$D$2:$CX$500,COLUMNS($B2:AC2)+1,FALSE)),"",VLOOKUP($C2&amp;$D2&amp;$G2,Setup!$D$2:$CX$500,COLUMNS($B2:AC2)+1,FALSE))</f>
        <v/>
      </c>
      <c r="AL2" t="str">
        <f>IF(ISBLANK(VLOOKUP($C2&amp;$D2&amp;$G2,Setup!$D$2:$CX$500,COLUMNS($B2:AD2)+1,FALSE)),"",VLOOKUP($C2&amp;$D2&amp;$G2,Setup!$D$2:$CX$500,COLUMNS($B2:AD2)+1,FALSE))</f>
        <v/>
      </c>
      <c r="AM2" t="str">
        <f>IF(ISBLANK(VLOOKUP($C2&amp;$D2&amp;$G2,Setup!$D$2:$CX$500,COLUMNS($B2:AE2)+1,FALSE)),"",VLOOKUP($C2&amp;$D2&amp;$G2,Setup!$D$2:$CX$500,COLUMNS($B2:AE2)+1,FALSE))</f>
        <v/>
      </c>
      <c r="AN2" t="str">
        <f>IF(ISBLANK(VLOOKUP($C2&amp;$D2&amp;$G2,Setup!$D$2:$CX$500,COLUMNS($B2:AF2)+1,FALSE)),"",VLOOKUP($C2&amp;$D2&amp;$G2,Setup!$D$2:$CX$500,COLUMNS($B2:AF2)+1,FALSE))</f>
        <v/>
      </c>
      <c r="AO2" t="str">
        <f>IF(ISBLANK(VLOOKUP($C2&amp;$D2&amp;$G2,Setup!$D$2:$CX$500,COLUMNS($B2:AG2)+1,FALSE)),"",VLOOKUP($C2&amp;$D2&amp;$G2,Setup!$D$2:$CX$500,COLUMNS($B2:AG2)+1,FALSE))</f>
        <v/>
      </c>
      <c r="AP2" t="str">
        <f>IF(ISBLANK(VLOOKUP($C2&amp;$D2&amp;$G2,Setup!$D$2:$CX$500,COLUMNS($B2:AH2)+1,FALSE)),"",VLOOKUP($C2&amp;$D2&amp;$G2,Setup!$D$2:$CX$500,COLUMNS($B2:AH2)+1,FALSE))</f>
        <v/>
      </c>
      <c r="AQ2" t="str">
        <f>IF(ISBLANK(VLOOKUP($C2&amp;$D2&amp;$G2,Setup!$D$2:$CX$500,COLUMNS($B2:AI2)+1,FALSE)),"",VLOOKUP($C2&amp;$D2&amp;$G2,Setup!$D$2:$CX$500,COLUMNS($B2:AI2)+1,FALSE))</f>
        <v/>
      </c>
      <c r="AR2" t="str">
        <f>IF(ISBLANK(VLOOKUP($C2&amp;$D2&amp;$G2,Setup!$D$2:$CX$500,COLUMNS($B2:AJ2)+1,FALSE)),"",VLOOKUP($C2&amp;$D2&amp;$G2,Setup!$D$2:$CX$500,COLUMNS($B2:AJ2)+1,FALSE))</f>
        <v/>
      </c>
      <c r="AS2" t="str">
        <f>IF(ISBLANK(VLOOKUP($C2&amp;$D2&amp;$G2,Setup!$D$2:$CX$500,COLUMNS($B2:AK2)+1,FALSE)),"",VLOOKUP($C2&amp;$D2&amp;$G2,Setup!$D$2:$CX$500,COLUMNS($B2:AK2)+1,FALSE))</f>
        <v/>
      </c>
      <c r="AT2" t="str">
        <f>IF(ISBLANK(VLOOKUP($C2&amp;$D2&amp;$G2,Setup!$D$2:$CX$500,COLUMNS($B2:AL2)+1,FALSE)),"",VLOOKUP($C2&amp;$D2&amp;$G2,Setup!$D$2:$CX$500,COLUMNS($B2:AL2)+1,FALSE))</f>
        <v/>
      </c>
      <c r="AU2" t="str">
        <f>IF(ISBLANK(VLOOKUP($C2&amp;$D2&amp;$G2,Setup!$D$2:$CX$500,COLUMNS($B2:AM2)+1,FALSE)),"",VLOOKUP($C2&amp;$D2&amp;$G2,Setup!$D$2:$CX$500,COLUMNS($B2:AM2)+1,FALSE))</f>
        <v/>
      </c>
      <c r="AV2" t="str">
        <f>IF(ISBLANK(VLOOKUP($C2&amp;$D2&amp;$G2,Setup!$D$2:$CX$500,COLUMNS($B2:AN2)+1,FALSE)),"",VLOOKUP($C2&amp;$D2&amp;$G2,Setup!$D$2:$CX$500,COLUMNS($B2:AN2)+1,FALSE))</f>
        <v/>
      </c>
      <c r="AW2" t="str">
        <f>IF(ISBLANK(VLOOKUP($C2&amp;$D2&amp;$G2,Setup!$D$2:$CX$500,COLUMNS($B2:AO2)+1,FALSE)),"",VLOOKUP($C2&amp;$D2&amp;$G2,Setup!$D$2:$CX$500,COLUMNS($B2:AO2)+1,FALSE))</f>
        <v/>
      </c>
      <c r="AX2" t="str">
        <f>IF(ISBLANK(VLOOKUP($C2&amp;$D2&amp;$G2,Setup!$D$2:$CX$500,COLUMNS($B2:AP2)+1,FALSE)),"",VLOOKUP($C2&amp;$D2&amp;$G2,Setup!$D$2:$CX$500,COLUMNS($B2:AP2)+1,FALSE))</f>
        <v/>
      </c>
      <c r="AY2" t="str">
        <f>IF(ISBLANK(VLOOKUP($C2&amp;$D2&amp;$G2,Setup!$D$2:$CX$500,COLUMNS($B2:AQ2)+1,FALSE)),"",VLOOKUP($C2&amp;$D2&amp;$G2,Setup!$D$2:$CX$500,COLUMNS($B2:AQ2)+1,FALSE))</f>
        <v/>
      </c>
      <c r="AZ2" t="str">
        <f>IF(ISBLANK(VLOOKUP($C2&amp;$D2&amp;$G2,Setup!$D$2:$CX$500,COLUMNS($B2:AR2)+1,FALSE)),"",VLOOKUP($C2&amp;$D2&amp;$G2,Setup!$D$2:$CX$500,COLUMNS($B2:AR2)+1,FALSE))</f>
        <v/>
      </c>
      <c r="BA2" t="str">
        <f>IF(ISBLANK(VLOOKUP($C2&amp;$D2&amp;$G2,Setup!$D$2:$CX$500,COLUMNS($B2:AS2)+1,FALSE)),"",VLOOKUP($C2&amp;$D2&amp;$G2,Setup!$D$2:$CX$500,COLUMNS($B2:AS2)+1,FALSE))</f>
        <v/>
      </c>
      <c r="BB2" t="str">
        <f>IF(ISBLANK(VLOOKUP($C2&amp;$D2&amp;$G2,Setup!$D$2:$CX$500,COLUMNS($B2:AT2)+1,FALSE)),"",VLOOKUP($C2&amp;$D2&amp;$G2,Setup!$D$2:$CX$500,COLUMNS($B2:AT2)+1,FALSE))</f>
        <v/>
      </c>
      <c r="BC2" t="str">
        <f>IF(ISBLANK(VLOOKUP($C2&amp;$D2&amp;$G2,Setup!$D$2:$CX$500,COLUMNS($B2:AU2)+1,FALSE)),"",VLOOKUP($C2&amp;$D2&amp;$G2,Setup!$D$2:$CX$500,COLUMNS($B2:AU2)+1,FALSE))</f>
        <v/>
      </c>
      <c r="BD2" t="str">
        <f>IF(ISBLANK(VLOOKUP($C2&amp;$D2&amp;$G2,Setup!$D$2:$CX$500,COLUMNS($B2:AV2)+1,FALSE)),"",VLOOKUP($C2&amp;$D2&amp;$G2,Setup!$D$2:$CX$500,COLUMNS($B2:AV2)+1,FALSE))</f>
        <v/>
      </c>
      <c r="BE2" t="str">
        <f>IF(ISBLANK(VLOOKUP($C2&amp;$D2&amp;$G2,Setup!$D$2:$CX$500,COLUMNS($B2:AW2)+1,FALSE)),"",VLOOKUP($C2&amp;$D2&amp;$G2,Setup!$D$2:$CX$500,COLUMNS($B2:AW2)+1,FALSE))</f>
        <v/>
      </c>
      <c r="BF2" t="str">
        <f>IF(ISBLANK(VLOOKUP($C2&amp;$D2&amp;$G2,Setup!$D$2:$CX$500,COLUMNS($B2:AX2)+1,FALSE)),"",VLOOKUP($C2&amp;$D2&amp;$G2,Setup!$D$2:$CX$500,COLUMNS($B2:AX2)+1,FALSE))</f>
        <v/>
      </c>
      <c r="BG2" t="str">
        <f>IF(ISBLANK(VLOOKUP($C2&amp;$D2&amp;$G2,Setup!$D$2:$CX$500,COLUMNS($B2:AY2)+1,FALSE)),"",VLOOKUP($C2&amp;$D2&amp;$G2,Setup!$D$2:$CX$500,COLUMNS($B2:AY2)+1,FALSE))</f>
        <v/>
      </c>
      <c r="BH2" t="str">
        <f>IF(ISBLANK(VLOOKUP($C2&amp;$D2&amp;$G2,Setup!$D$2:$CX$500,COLUMNS($B2:AZ2)+1,FALSE)),"",VLOOKUP($C2&amp;$D2&amp;$G2,Setup!$D$2:$CX$500,COLUMNS($B2:AZ2)+1,FALSE))</f>
        <v/>
      </c>
      <c r="BI2" t="str">
        <f>IF(ISBLANK(VLOOKUP($C2&amp;$D2&amp;$G2,Setup!$D$2:$CX$500,COLUMNS($B2:BA2)+1,FALSE)),"",VLOOKUP($C2&amp;$D2&amp;$G2,Setup!$D$2:$CX$500,COLUMNS($B2:BA2)+1,FALSE))</f>
        <v/>
      </c>
      <c r="BJ2" t="str">
        <f>IF(ISBLANK(VLOOKUP($C2&amp;$D2&amp;$G2,Setup!$D$2:$CX$500,COLUMNS($B2:BB2)+1,FALSE)),"",VLOOKUP($C2&amp;$D2&amp;$G2,Setup!$D$2:$CX$500,COLUMNS($B2:BB2)+1,FALSE))</f>
        <v/>
      </c>
      <c r="BK2" t="str">
        <f>IF(ISBLANK(VLOOKUP($C2&amp;$D2&amp;$G2,Setup!$D$2:$CX$500,COLUMNS($B2:BC2)+1,FALSE)),"",VLOOKUP($C2&amp;$D2&amp;$G2,Setup!$D$2:$CX$500,COLUMNS($B2:BC2)+1,FALSE))</f>
        <v/>
      </c>
      <c r="BL2" t="str">
        <f>IF(ISBLANK(VLOOKUP($C2&amp;$D2&amp;$G2,Setup!$D$2:$CX$500,COLUMNS($B2:BD2)+1,FALSE)),"",VLOOKUP($C2&amp;$D2&amp;$G2,Setup!$D$2:$CX$500,COLUMNS($B2:BD2)+1,FALSE))</f>
        <v/>
      </c>
      <c r="BM2" t="str">
        <f>IF(ISBLANK(VLOOKUP($C2&amp;$D2&amp;$G2,Setup!$D$2:$CX$500,COLUMNS($B2:BE2)+1,FALSE)),"",VLOOKUP($C2&amp;$D2&amp;$G2,Setup!$D$2:$CX$500,COLUMNS($B2:BE2)+1,FALSE))</f>
        <v/>
      </c>
      <c r="BN2" t="str">
        <f>IF(ISBLANK(VLOOKUP($C2&amp;$D2&amp;$G2,Setup!$D$2:$CX$500,COLUMNS($B2:BF2)+1,FALSE)),"",VLOOKUP($C2&amp;$D2&amp;$G2,Setup!$D$2:$CX$500,COLUMNS($B2:BF2)+1,FALSE))</f>
        <v/>
      </c>
      <c r="BO2" t="str">
        <f>IF(ISBLANK(VLOOKUP($C2&amp;$D2&amp;$G2,Setup!$D$2:$CX$500,COLUMNS($B2:BG2)+1,FALSE)),"",VLOOKUP($C2&amp;$D2&amp;$G2,Setup!$D$2:$CX$500,COLUMNS($B2:BG2)+1,FALSE))</f>
        <v/>
      </c>
      <c r="BP2" t="str">
        <f>IF(ISBLANK(VLOOKUP($C2&amp;$D2&amp;$G2,Setup!$D$2:$CX$500,COLUMNS($B2:BH2)+1,FALSE)),"",VLOOKUP($C2&amp;$D2&amp;$G2,Setup!$D$2:$CX$500,COLUMNS($B2:BH2)+1,FALSE))</f>
        <v/>
      </c>
      <c r="BQ2" t="str">
        <f>IF(ISBLANK(VLOOKUP($C2&amp;$D2&amp;$G2,Setup!$D$2:$CX$500,COLUMNS($B2:BI2)+1,FALSE)),"",VLOOKUP($C2&amp;$D2&amp;$G2,Setup!$D$2:$CX$500,COLUMNS($B2:BI2)+1,FALSE))</f>
        <v/>
      </c>
      <c r="BR2" t="str">
        <f>IF(ISBLANK(VLOOKUP($C2&amp;$D2&amp;$G2,Setup!$D$2:$CX$500,COLUMNS($B2:BJ2)+1,FALSE)),"",VLOOKUP($C2&amp;$D2&amp;$G2,Setup!$D$2:$CX$500,COLUMNS($B2:BJ2)+1,FALSE))</f>
        <v/>
      </c>
      <c r="BS2" t="str">
        <f>IF(ISBLANK(VLOOKUP($C2&amp;$D2&amp;$G2,Setup!$D$2:$CX$500,COLUMNS($B2:BK2)+1,FALSE)),"",VLOOKUP($C2&amp;$D2&amp;$G2,Setup!$D$2:$CX$500,COLUMNS($B2:BK2)+1,FALSE))</f>
        <v/>
      </c>
      <c r="BT2" t="str">
        <f>IF(ISBLANK(VLOOKUP($C2&amp;$D2&amp;$G2,Setup!$D$2:$CX$500,COLUMNS($B2:BL2)+1,FALSE)),"",VLOOKUP($C2&amp;$D2&amp;$G2,Setup!$D$2:$CX$500,COLUMNS($B2:BL2)+1,FALSE))</f>
        <v/>
      </c>
      <c r="BU2" t="str">
        <f>IF(ISBLANK(VLOOKUP($C2&amp;$D2&amp;$G2,Setup!$D$2:$CX$500,COLUMNS($B2:BM2)+1,FALSE)),"",VLOOKUP($C2&amp;$D2&amp;$G2,Setup!$D$2:$CX$500,COLUMNS($B2:BM2)+1,FALSE))</f>
        <v/>
      </c>
      <c r="BV2" t="str">
        <f>IF(ISBLANK(VLOOKUP($C2&amp;$D2&amp;$G2,Setup!$D$2:$CX$500,COLUMNS($B2:BN2)+1,FALSE)),"",VLOOKUP($C2&amp;$D2&amp;$G2,Setup!$D$2:$CX$500,COLUMNS($B2:BN2)+1,FALSE))</f>
        <v/>
      </c>
      <c r="BW2" t="str">
        <f>IF(ISBLANK(VLOOKUP($C2&amp;$D2&amp;$G2,Setup!$D$2:$CX$500,COLUMNS($B2:BO2)+1,FALSE)),"",VLOOKUP($C2&amp;$D2&amp;$G2,Setup!$D$2:$CX$500,COLUMNS($B2:BO2)+1,FALSE))</f>
        <v/>
      </c>
      <c r="BX2" t="str">
        <f>IF(ISBLANK(VLOOKUP($C2&amp;$D2&amp;$G2,Setup!$D$2:$CX$500,COLUMNS($B2:BP2)+1,FALSE)),"",VLOOKUP($C2&amp;$D2&amp;$G2,Setup!$D$2:$CX$500,COLUMNS($B2:BP2)+1,FALSE))</f>
        <v/>
      </c>
      <c r="BY2" t="str">
        <f>IF(ISBLANK(VLOOKUP($C2&amp;$D2&amp;$G2,Setup!$D$2:$CX$500,COLUMNS($B2:BQ2)+1,FALSE)),"",VLOOKUP($C2&amp;$D2&amp;$G2,Setup!$D$2:$CX$500,COLUMNS($B2:BQ2)+1,FALSE))</f>
        <v/>
      </c>
      <c r="BZ2" t="str">
        <f>IF(ISBLANK(VLOOKUP($C2&amp;$D2&amp;$G2,Setup!$D$2:$CX$500,COLUMNS($B2:BR2)+1,FALSE)),"",VLOOKUP($C2&amp;$D2&amp;$G2,Setup!$D$2:$CX$500,COLUMNS($B2:BR2)+1,FALSE))</f>
        <v/>
      </c>
      <c r="CA2" t="str">
        <f>IF(ISBLANK(VLOOKUP($C2&amp;$D2&amp;$G2,Setup!$D$2:$CX$500,COLUMNS($B2:BS2)+1,FALSE)),"",VLOOKUP($C2&amp;$D2&amp;$G2,Setup!$D$2:$CX$500,COLUMNS($B2:BS2)+1,FALSE))</f>
        <v/>
      </c>
      <c r="CB2" t="str">
        <f>IF(ISBLANK(VLOOKUP($C2&amp;$D2&amp;$G2,Setup!$D$2:$CX$500,COLUMNS($B2:BT2)+1,FALSE)),"",VLOOKUP($C2&amp;$D2&amp;$G2,Setup!$D$2:$CX$500,COLUMNS($B2:BT2)+1,FALSE))</f>
        <v/>
      </c>
      <c r="CC2" t="str">
        <f>IF(ISBLANK(VLOOKUP($C2&amp;$D2&amp;$G2,Setup!$D$2:$CX$500,COLUMNS($B2:BU2)+1,FALSE)),"",VLOOKUP($C2&amp;$D2&amp;$G2,Setup!$D$2:$CX$500,COLUMNS($B2:BU2)+1,FALSE))</f>
        <v/>
      </c>
      <c r="CD2" t="str">
        <f>IF(ISBLANK(VLOOKUP($C2&amp;$D2&amp;$G2,Setup!$D$2:$CX$500,COLUMNS($B2:BV2)+1,FALSE)),"",VLOOKUP($C2&amp;$D2&amp;$G2,Setup!$D$2:$CX$500,COLUMNS($B2:BV2)+1,FALSE))</f>
        <v/>
      </c>
      <c r="CE2" t="str">
        <f>IF(ISBLANK(VLOOKUP($C2&amp;$D2&amp;$G2,Setup!$D$2:$CX$500,COLUMNS($B2:BW2)+1,FALSE)),"",VLOOKUP($C2&amp;$D2&amp;$G2,Setup!$D$2:$CX$500,COLUMNS($B2:BW2)+1,FALSE))</f>
        <v/>
      </c>
      <c r="CF2" t="str">
        <f>IF(ISBLANK(VLOOKUP($C2&amp;$D2&amp;$G2,Setup!$D$2:$CX$500,COLUMNS($B2:BX2)+1,FALSE)),"",VLOOKUP($C2&amp;$D2&amp;$G2,Setup!$D$2:$CX$500,COLUMNS($B2:BX2)+1,FALSE))</f>
        <v/>
      </c>
      <c r="CG2" t="str">
        <f>IF(ISBLANK(VLOOKUP($C2&amp;$D2&amp;$G2,Setup!$D$2:$CX$500,COLUMNS($B2:BY2)+1,FALSE)),"",VLOOKUP($C2&amp;$D2&amp;$G2,Setup!$D$2:$CX$500,COLUMNS($B2:BY2)+1,FALSE))</f>
        <v/>
      </c>
      <c r="CH2" t="str">
        <f>IF(ISBLANK(VLOOKUP($C2&amp;$D2&amp;$G2,Setup!$D$2:$CX$500,COLUMNS($B2:BZ2)+1,FALSE)),"",VLOOKUP($C2&amp;$D2&amp;$G2,Setup!$D$2:$CX$500,COLUMNS($B2:BZ2)+1,FALSE))</f>
        <v/>
      </c>
      <c r="CI2" t="str">
        <f>IF(ISBLANK(VLOOKUP($C2&amp;$D2&amp;$G2,Setup!$D$2:$CX$500,COLUMNS($B2:CA2)+1,FALSE)),"",VLOOKUP($C2&amp;$D2&amp;$G2,Setup!$D$2:$CX$500,COLUMNS($B2:CA2)+1,FALSE))</f>
        <v/>
      </c>
      <c r="CJ2" t="str">
        <f>IF(ISBLANK(VLOOKUP($C2&amp;$D2&amp;$G2,Setup!$D$2:$CX$500,COLUMNS($B2:CB2)+1,FALSE)),"",VLOOKUP($C2&amp;$D2&amp;$G2,Setup!$D$2:$CX$500,COLUMNS($B2:CB2)+1,FALSE))</f>
        <v/>
      </c>
      <c r="CK2" t="str">
        <f>IF(ISBLANK(VLOOKUP($C2&amp;$D2&amp;$G2,Setup!$D$2:$CX$500,COLUMNS($B2:CC2)+1,FALSE)),"",VLOOKUP($C2&amp;$D2&amp;$G2,Setup!$D$2:$CX$500,COLUMNS($B2:CC2)+1,FALSE))</f>
        <v/>
      </c>
      <c r="CL2" t="str">
        <f>IF(ISBLANK(VLOOKUP($C2&amp;$D2&amp;$G2,Setup!$D$2:$CX$500,COLUMNS($B2:CD2)+1,FALSE)),"",VLOOKUP($C2&amp;$D2&amp;$G2,Setup!$D$2:$CX$500,COLUMNS($B2:CD2)+1,FALSE))</f>
        <v/>
      </c>
      <c r="CM2" t="str">
        <f>IF(ISBLANK(VLOOKUP($C2&amp;$D2&amp;$G2,Setup!$D$2:$CX$500,COLUMNS($B2:CE2)+1,FALSE)),"",VLOOKUP($C2&amp;$D2&amp;$G2,Setup!$D$2:$CX$500,COLUMNS($B2:CE2)+1,FALSE))</f>
        <v/>
      </c>
      <c r="CN2" t="str">
        <f>IF(ISBLANK(VLOOKUP($C2&amp;$D2&amp;$G2,Setup!$D$2:$CX$500,COLUMNS($B2:CF2)+1,FALSE)),"",VLOOKUP($C2&amp;$D2&amp;$G2,Setup!$D$2:$CX$500,COLUMNS($B2:CF2)+1,FALSE))</f>
        <v/>
      </c>
      <c r="CO2" t="str">
        <f>IF(ISBLANK(VLOOKUP($C2&amp;$D2&amp;$G2,Setup!$D$2:$CX$500,COLUMNS($B2:CG2)+1,FALSE)),"",VLOOKUP($C2&amp;$D2&amp;$G2,Setup!$D$2:$CX$500,COLUMNS($B2:CG2)+1,FALSE))</f>
        <v/>
      </c>
      <c r="CP2" t="str">
        <f>IF(ISBLANK(VLOOKUP($C2&amp;$D2&amp;$G2,Setup!$D$2:$CX$500,COLUMNS($B2:CH2)+1,FALSE)),"",VLOOKUP($C2&amp;$D2&amp;$G2,Setup!$D$2:$CX$500,COLUMNS($B2:CH2)+1,FALSE))</f>
        <v/>
      </c>
      <c r="CQ2" t="str">
        <f>IF(ISBLANK(VLOOKUP($C2&amp;$D2&amp;$G2,Setup!$D$2:$CX$500,COLUMNS($B2:CI2)+1,FALSE)),"",VLOOKUP($C2&amp;$D2&amp;$G2,Setup!$D$2:$CX$500,COLUMNS($B2:CI2)+1,FALSE))</f>
        <v/>
      </c>
      <c r="CR2" t="str">
        <f>IF(ISBLANK(VLOOKUP($C2&amp;$D2&amp;$G2,Setup!$D$2:$CX$500,COLUMNS($B2:CJ2)+1,FALSE)),"",VLOOKUP($C2&amp;$D2&amp;$G2,Setup!$D$2:$CX$500,COLUMNS($B2:CJ2)+1,FALSE))</f>
        <v/>
      </c>
      <c r="CS2" t="str">
        <f>IF(ISBLANK(VLOOKUP($C2&amp;$D2&amp;$G2,Setup!$D$2:$CX$500,COLUMNS($B2:CK2)+1,FALSE)),"",VLOOKUP($C2&amp;$D2&amp;$G2,Setup!$D$2:$CX$500,COLUMNS($B2:CK2)+1,FALSE))</f>
        <v/>
      </c>
      <c r="CT2" t="str">
        <f>IF(ISBLANK(VLOOKUP($C2&amp;$D2&amp;$G2,Setup!$D$2:$CX$500,COLUMNS($B2:CL2)+1,FALSE)),"",VLOOKUP($C2&amp;$D2&amp;$G2,Setup!$D$2:$CX$500,COLUMNS($B2:CL2)+1,FALSE))</f>
        <v/>
      </c>
      <c r="CU2" t="str">
        <f>IF(ISBLANK(VLOOKUP($C2&amp;$D2&amp;$G2,Setup!$D$2:$CX$500,COLUMNS($B2:CM2)+1,FALSE)),"",VLOOKUP($C2&amp;$D2&amp;$G2,Setup!$D$2:$CX$500,COLUMNS($B2:CM2)+1,FALSE))</f>
        <v/>
      </c>
      <c r="CV2" t="str">
        <f>IF(ISBLANK(VLOOKUP($C2&amp;$D2&amp;$G2,Setup!$D$2:$CX$500,COLUMNS($B2:CN2)+1,FALSE)),"",VLOOKUP($C2&amp;$D2&amp;$G2,Setup!$D$2:$CX$500,COLUMNS($B2:CN2)+1,FALSE))</f>
        <v/>
      </c>
      <c r="CW2" t="str">
        <f>IF(ISBLANK(VLOOKUP($C2&amp;$D2&amp;$G2,Setup!$D$2:$CX$500,COLUMNS($B2:CO2)+1,FALSE)),"",VLOOKUP($C2&amp;$D2&amp;$G2,Setup!$D$2:$CX$500,COLUMNS($B2:CO2)+1,FALSE))</f>
        <v/>
      </c>
      <c r="CX2" t="str">
        <f>IF(ISBLANK(VLOOKUP($C2&amp;$D2&amp;$G2,Setup!$D$2:$CX$500,COLUMNS($B2:CP2)+1,FALSE)),"",VLOOKUP($C2&amp;$D2&amp;$G2,Setup!$D$2:$CX$500,COLUMNS($B2:CP2)+1,FALSE))</f>
        <v/>
      </c>
      <c r="CY2" t="str">
        <f>IF(ISBLANK(VLOOKUP($C2&amp;$D2&amp;$G2,Setup!$D$2:$CX$500,COLUMNS($B2:CQ2)+1,FALSE)),"",VLOOKUP($C2&amp;$D2&amp;$G2,Setup!$D$2:$CX$500,COLUMNS($B2:CQ2)+1,FALSE))</f>
        <v/>
      </c>
      <c r="CZ2" t="str">
        <f>IF(ISBLANK(VLOOKUP($C2&amp;$D2&amp;$G2,Setup!$D$2:$CX$500,COLUMNS($B2:CR2)+1,FALSE)),"",VLOOKUP($C2&amp;$D2&amp;$G2,Setup!$D$2:$CX$500,COLUMNS($B2:CR2)+1,FALSE))</f>
        <v/>
      </c>
      <c r="DA2" t="str">
        <f>IF(ISBLANK(VLOOKUP($C2&amp;$D2&amp;$G2,Setup!$D$2:$CX$500,COLUMNS($B2:CS2)+1,FALSE)),"",VLOOKUP($C2&amp;$D2&amp;$G2,Setup!$D$2:$CX$500,COLUMNS($B2:CS2)+1,FALSE))</f>
        <v/>
      </c>
      <c r="DB2" t="str">
        <f>IF(ISBLANK(VLOOKUP($C2&amp;$D2&amp;$G2,Setup!$D$2:$CX$500,COLUMNS($B2:CT2)+1,FALSE)),"",VLOOKUP($C2&amp;$D2&amp;$G2,Setup!$D$2:$CX$500,COLUMNS($B2:CT2)+1,FALSE))</f>
        <v/>
      </c>
      <c r="DC2" t="str">
        <f>IF(ISBLANK(VLOOKUP($C2&amp;$D2&amp;$G2,Setup!$D$2:$CX$500,COLUMNS($B2:CU2)+1,FALSE)),"",VLOOKUP($C2&amp;$D2&amp;$G2,Setup!$D$2:$CX$500,COLUMNS($B2:CU2)+1,FALSE))</f>
        <v/>
      </c>
    </row>
    <row r="3" spans="1:107" x14ac:dyDescent="0.25">
      <c r="A3" s="7" t="s">
        <v>515</v>
      </c>
      <c r="B3" t="s">
        <v>156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IF(ISBLANK(VLOOKUP($C3&amp;$D3&amp;$G3,Setup!$D$2:$CX$500,COLUMNS($B3:B3)+1,FALSE)),"",VLOOKUP($C3&amp;$D3&amp;$G3,Setup!$D$2:$CX$500,COLUMNS($B3:B3)+1,FALSE))</f>
        <v>My Miles Summary</v>
      </c>
      <c r="K3" t="str">
        <f>IF(ISBLANK(VLOOKUP($C3&amp;$D3&amp;$G3,Setup!$D$2:$CX$500,COLUMNS($B3:C3)+1,FALSE)),"",VLOOKUP($C3&amp;$D3&amp;$G3,Setup!$D$2:$CX$500,COLUMNS($B3:C3)+1,FALSE))</f>
        <v>My Miles Summary</v>
      </c>
      <c r="L3" t="str">
        <f>IF(ISBLANK(VLOOKUP($C3&amp;$D3&amp;$G3,Setup!$D$2:$CX$500,COLUMNS($B3:D3)+1,FALSE)),"",VLOOKUP($C3&amp;$D3&amp;$G3,Setup!$D$2:$CX$500,COLUMNS($B3:D3)+1,FALSE))</f>
        <v>My Order History</v>
      </c>
      <c r="M3" t="str">
        <f>IF(ISBLANK(VLOOKUP($C3&amp;$D3&amp;$G3,Setup!$D$2:$CX$500,COLUMNS($B3:E3)+1,FALSE)),"",VLOOKUP($C3&amp;$D3&amp;$G3,Setup!$D$2:$CX$500,COLUMNS($B3:E3)+1,FALSE))</f>
        <v>My Order History</v>
      </c>
      <c r="N3" t="str">
        <f>IF(ISBLANK(VLOOKUP($C3&amp;$D3&amp;$G3,Setup!$D$2:$CX$500,COLUMNS($B3:F3)+1,FALSE)),"",VLOOKUP($C3&amp;$D3&amp;$G3,Setup!$D$2:$CX$500,COLUMNS($B3:F3)+1,FALSE))</f>
        <v>My Profile</v>
      </c>
      <c r="O3" t="str">
        <f>IF(ISBLANK(VLOOKUP($C3&amp;$D3&amp;$G3,Setup!$D$2:$CX$500,COLUMNS($B3:G3)+1,FALSE)),"",VLOOKUP($C3&amp;$D3&amp;$G3,Setup!$D$2:$CX$500,COLUMNS($B3:G3)+1,FALSE))</f>
        <v>My Profile</v>
      </c>
      <c r="P3" t="str">
        <f>IF(ISBLANK(VLOOKUP($C3&amp;$D3&amp;$G3,Setup!$D$2:$CX$500,COLUMNS($B3:H3)+1,FALSE)),"",VLOOKUP($C3&amp;$D3&amp;$G3,Setup!$D$2:$CX$500,COLUMNS($B3:H3)+1,FALSE))</f>
        <v/>
      </c>
      <c r="Q3" t="str">
        <f>IF(ISBLANK(VLOOKUP($C3&amp;$D3&amp;$G3,Setup!$D$2:$CX$500,COLUMNS($B3:I3)+1,FALSE)),"",VLOOKUP($C3&amp;$D3&amp;$G3,Setup!$D$2:$CX$500,COLUMNS($B3:I3)+1,FALSE))</f>
        <v/>
      </c>
      <c r="R3" t="str">
        <f>IF(ISBLANK(VLOOKUP($C3&amp;$D3&amp;$G3,Setup!$D$2:$CX$500,COLUMNS($B3:J3)+1,FALSE)),"",VLOOKUP($C3&amp;$D3&amp;$G3,Setup!$D$2:$CX$500,COLUMNS($B3:J3)+1,FALSE))</f>
        <v>Cash Rewards</v>
      </c>
      <c r="S3" t="str">
        <f>IF(ISBLANK(VLOOKUP($C3&amp;$D3&amp;$G3,Setup!$D$2:$CX$500,COLUMNS($B3:K3)+1,FALSE)),"",VLOOKUP($C3&amp;$D3&amp;$G3,Setup!$D$2:$CX$500,COLUMNS($B3:K3)+1,FALSE))</f>
        <v>Select and Credit</v>
      </c>
      <c r="T3" t="str">
        <f>IF(ISBLANK(VLOOKUP($C3&amp;$D3&amp;$G3,Setup!$D$2:$CX$500,COLUMNS($B3:L3)+1,FALSE)),"",VLOOKUP($C3&amp;$D3&amp;$G3,Setup!$D$2:$CX$500,COLUMNS($B3:L3)+1,FALSE))</f>
        <v>Gift Vouchers</v>
      </c>
      <c r="U3" t="str">
        <f>IF(ISBLANK(VLOOKUP($C3&amp;$D3&amp;$G3,Setup!$D$2:$CX$500,COLUMNS($B3:M3)+1,FALSE)),"",VLOOKUP($C3&amp;$D3&amp;$G3,Setup!$D$2:$CX$500,COLUMNS($B3:M3)+1,FALSE))</f>
        <v>e-Vouchers</v>
      </c>
      <c r="V3" t="str">
        <f>IF(ISBLANK(VLOOKUP($C3&amp;$D3&amp;$G3,Setup!$D$2:$CX$500,COLUMNS($B3:N3)+1,FALSE)),"",VLOOKUP($C3&amp;$D3&amp;$G3,Setup!$D$2:$CX$500,COLUMNS($B3:N3)+1,FALSE))</f>
        <v>Annual Fee Credit</v>
      </c>
      <c r="W3" t="str">
        <f>IF(ISBLANK(VLOOKUP($C3&amp;$D3&amp;$G3,Setup!$D$2:$CX$500,COLUMNS($B3:O3)+1,FALSE)),"",VLOOKUP($C3&amp;$D3&amp;$G3,Setup!$D$2:$CX$500,COLUMNS($B3:O3)+1,FALSE))</f>
        <v>SEE ALL »</v>
      </c>
      <c r="X3" t="str">
        <f>IF(ISBLANK(VLOOKUP($C3&amp;$D3&amp;$G3,Setup!$D$2:$CX$500,COLUMNS($B3:P3)+1,FALSE)),"",VLOOKUP($C3&amp;$D3&amp;$G3,Setup!$D$2:$CX$500,COLUMNS($B3:P3)+1,FALSE))</f>
        <v/>
      </c>
      <c r="Y3" t="str">
        <f>IF(ISBLANK(VLOOKUP($C3&amp;$D3&amp;$G3,Setup!$D$2:$CX$500,COLUMNS($B3:Q3)+1,FALSE)),"",VLOOKUP($C3&amp;$D3&amp;$G3,Setup!$D$2:$CX$500,COLUMNS($B3:Q3)+1,FALSE))</f>
        <v/>
      </c>
      <c r="Z3" t="str">
        <f>IF(ISBLANK(VLOOKUP($C3&amp;$D3&amp;$G3,Setup!$D$2:$CX$500,COLUMNS($B3:R3)+1,FALSE)),"",VLOOKUP($C3&amp;$D3&amp;$G3,Setup!$D$2:$CX$500,COLUMNS($B3:R3)+1,FALSE))</f>
        <v/>
      </c>
      <c r="AA3" t="str">
        <f>IF(ISBLANK(VLOOKUP($C3&amp;$D3&amp;$G3,Setup!$D$2:$CX$500,COLUMNS($B3:S3)+1,FALSE)),"",VLOOKUP($C3&amp;$D3&amp;$G3,Setup!$D$2:$CX$500,COLUMNS($B3:S3)+1,FALSE))</f>
        <v/>
      </c>
      <c r="AB3" t="str">
        <f>IF(ISBLANK(VLOOKUP($C3&amp;$D3&amp;$G3,Setup!$D$2:$CX$500,COLUMNS($B3:T3)+1,FALSE)),"",VLOOKUP($C3&amp;$D3&amp;$G3,Setup!$D$2:$CX$500,COLUMNS($B3:T3)+1,FALSE))</f>
        <v>Points Transfer</v>
      </c>
      <c r="AC3" t="str">
        <f>IF(ISBLANK(VLOOKUP($C3&amp;$D3&amp;$G3,Setup!$D$2:$CX$500,COLUMNS($B3:U3)+1,FALSE)),"",VLOOKUP($C3&amp;$D3&amp;$G3,Setup!$D$2:$CX$500,COLUMNS($B3:U3)+1,FALSE))</f>
        <v>Points Transfer</v>
      </c>
      <c r="AD3" t="str">
        <f>IF(ISBLANK(VLOOKUP($C3&amp;$D3&amp;$G3,Setup!$D$2:$CX$500,COLUMNS($B3:V3)+1,FALSE)),"",VLOOKUP($C3&amp;$D3&amp;$G3,Setup!$D$2:$CX$500,COLUMNS($B3:V3)+1,FALSE))</f>
        <v/>
      </c>
      <c r="AE3" t="str">
        <f>IF(ISBLANK(VLOOKUP($C3&amp;$D3&amp;$G3,Setup!$D$2:$CX$500,COLUMNS($B3:W3)+1,FALSE)),"",VLOOKUP($C3&amp;$D3&amp;$G3,Setup!$D$2:$CX$500,COLUMNS($B3:W3)+1,FALSE))</f>
        <v/>
      </c>
      <c r="AF3" t="str">
        <f>IF(ISBLANK(VLOOKUP($C3&amp;$D3&amp;$G3,Setup!$D$2:$CX$500,COLUMNS($B3:X3)+1,FALSE)),"",VLOOKUP($C3&amp;$D3&amp;$G3,Setup!$D$2:$CX$500,COLUMNS($B3:X3)+1,FALSE))</f>
        <v/>
      </c>
      <c r="AG3" t="str">
        <f>IF(ISBLANK(VLOOKUP($C3&amp;$D3&amp;$G3,Setup!$D$2:$CX$500,COLUMNS($B3:Y3)+1,FALSE)),"",VLOOKUP($C3&amp;$D3&amp;$G3,Setup!$D$2:$CX$500,COLUMNS($B3:Y3)+1,FALSE))</f>
        <v/>
      </c>
      <c r="AH3" t="str">
        <f>IF(ISBLANK(VLOOKUP($C3&amp;$D3&amp;$G3,Setup!$D$2:$CX$500,COLUMNS($B3:Z3)+1,FALSE)),"",VLOOKUP($C3&amp;$D3&amp;$G3,Setup!$D$2:$CX$500,COLUMNS($B3:Z3)+1,FALSE))</f>
        <v/>
      </c>
      <c r="AI3" t="str">
        <f>IF(ISBLANK(VLOOKUP($C3&amp;$D3&amp;$G3,Setup!$D$2:$CX$500,COLUMNS($B3:AA3)+1,FALSE)),"",VLOOKUP($C3&amp;$D3&amp;$G3,Setup!$D$2:$CX$500,COLUMNS($B3:AA3)+1,FALSE))</f>
        <v/>
      </c>
      <c r="AJ3" t="str">
        <f>IF(ISBLANK(VLOOKUP($C3&amp;$D3&amp;$G3,Setup!$D$2:$CX$500,COLUMNS($B3:AB3)+1,FALSE)),"",VLOOKUP($C3&amp;$D3&amp;$G3,Setup!$D$2:$CX$500,COLUMNS($B3:AB3)+1,FALSE))</f>
        <v/>
      </c>
      <c r="AK3" t="str">
        <f>IF(ISBLANK(VLOOKUP($C3&amp;$D3&amp;$G3,Setup!$D$2:$CX$500,COLUMNS($B3:AC3)+1,FALSE)),"",VLOOKUP($C3&amp;$D3&amp;$G3,Setup!$D$2:$CX$500,COLUMNS($B3:AC3)+1,FALSE))</f>
        <v/>
      </c>
      <c r="AL3" t="str">
        <f>IF(ISBLANK(VLOOKUP($C3&amp;$D3&amp;$G3,Setup!$D$2:$CX$500,COLUMNS($B3:AD3)+1,FALSE)),"",VLOOKUP($C3&amp;$D3&amp;$G3,Setup!$D$2:$CX$500,COLUMNS($B3:AD3)+1,FALSE))</f>
        <v/>
      </c>
      <c r="AM3" t="str">
        <f>IF(ISBLANK(VLOOKUP($C3&amp;$D3&amp;$G3,Setup!$D$2:$CX$500,COLUMNS($B3:AE3)+1,FALSE)),"",VLOOKUP($C3&amp;$D3&amp;$G3,Setup!$D$2:$CX$500,COLUMNS($B3:AE3)+1,FALSE))</f>
        <v/>
      </c>
      <c r="AN3" t="str">
        <f>IF(ISBLANK(VLOOKUP($C3&amp;$D3&amp;$G3,Setup!$D$2:$CX$500,COLUMNS($B3:AF3)+1,FALSE)),"",VLOOKUP($C3&amp;$D3&amp;$G3,Setup!$D$2:$CX$500,COLUMNS($B3:AF3)+1,FALSE))</f>
        <v/>
      </c>
      <c r="AO3" t="str">
        <f>IF(ISBLANK(VLOOKUP($C3&amp;$D3&amp;$G3,Setup!$D$2:$CX$500,COLUMNS($B3:AG3)+1,FALSE)),"",VLOOKUP($C3&amp;$D3&amp;$G3,Setup!$D$2:$CX$500,COLUMNS($B3:AG3)+1,FALSE))</f>
        <v/>
      </c>
      <c r="AP3" t="str">
        <f>IF(ISBLANK(VLOOKUP($C3&amp;$D3&amp;$G3,Setup!$D$2:$CX$500,COLUMNS($B3:AH3)+1,FALSE)),"",VLOOKUP($C3&amp;$D3&amp;$G3,Setup!$D$2:$CX$500,COLUMNS($B3:AH3)+1,FALSE))</f>
        <v/>
      </c>
      <c r="AQ3" t="str">
        <f>IF(ISBLANK(VLOOKUP($C3&amp;$D3&amp;$G3,Setup!$D$2:$CX$500,COLUMNS($B3:AI3)+1,FALSE)),"",VLOOKUP($C3&amp;$D3&amp;$G3,Setup!$D$2:$CX$500,COLUMNS($B3:AI3)+1,FALSE))</f>
        <v/>
      </c>
      <c r="AR3" t="str">
        <f>IF(ISBLANK(VLOOKUP($C3&amp;$D3&amp;$G3,Setup!$D$2:$CX$500,COLUMNS($B3:AJ3)+1,FALSE)),"",VLOOKUP($C3&amp;$D3&amp;$G3,Setup!$D$2:$CX$500,COLUMNS($B3:AJ3)+1,FALSE))</f>
        <v/>
      </c>
      <c r="AS3" t="str">
        <f>IF(ISBLANK(VLOOKUP($C3&amp;$D3&amp;$G3,Setup!$D$2:$CX$500,COLUMNS($B3:AK3)+1,FALSE)),"",VLOOKUP($C3&amp;$D3&amp;$G3,Setup!$D$2:$CX$500,COLUMNS($B3:AK3)+1,FALSE))</f>
        <v/>
      </c>
      <c r="AT3" t="str">
        <f>IF(ISBLANK(VLOOKUP($C3&amp;$D3&amp;$G3,Setup!$D$2:$CX$500,COLUMNS($B3:AL3)+1,FALSE)),"",VLOOKUP($C3&amp;$D3&amp;$G3,Setup!$D$2:$CX$500,COLUMNS($B3:AL3)+1,FALSE))</f>
        <v/>
      </c>
      <c r="AU3" t="str">
        <f>IF(ISBLANK(VLOOKUP($C3&amp;$D3&amp;$G3,Setup!$D$2:$CX$500,COLUMNS($B3:AM3)+1,FALSE)),"",VLOOKUP($C3&amp;$D3&amp;$G3,Setup!$D$2:$CX$500,COLUMNS($B3:AM3)+1,FALSE))</f>
        <v/>
      </c>
      <c r="AV3" t="str">
        <f>IF(ISBLANK(VLOOKUP($C3&amp;$D3&amp;$G3,Setup!$D$2:$CX$500,COLUMNS($B3:AN3)+1,FALSE)),"",VLOOKUP($C3&amp;$D3&amp;$G3,Setup!$D$2:$CX$500,COLUMNS($B3:AN3)+1,FALSE))</f>
        <v/>
      </c>
      <c r="AW3" t="str">
        <f>IF(ISBLANK(VLOOKUP($C3&amp;$D3&amp;$G3,Setup!$D$2:$CX$500,COLUMNS($B3:AO3)+1,FALSE)),"",VLOOKUP($C3&amp;$D3&amp;$G3,Setup!$D$2:$CX$500,COLUMNS($B3:AO3)+1,FALSE))</f>
        <v/>
      </c>
      <c r="AX3" t="str">
        <f>IF(ISBLANK(VLOOKUP($C3&amp;$D3&amp;$G3,Setup!$D$2:$CX$500,COLUMNS($B3:AP3)+1,FALSE)),"",VLOOKUP($C3&amp;$D3&amp;$G3,Setup!$D$2:$CX$500,COLUMNS($B3:AP3)+1,FALSE))</f>
        <v/>
      </c>
      <c r="AY3" t="str">
        <f>IF(ISBLANK(VLOOKUP($C3&amp;$D3&amp;$G3,Setup!$D$2:$CX$500,COLUMNS($B3:AQ3)+1,FALSE)),"",VLOOKUP($C3&amp;$D3&amp;$G3,Setup!$D$2:$CX$500,COLUMNS($B3:AQ3)+1,FALSE))</f>
        <v/>
      </c>
      <c r="AZ3" t="str">
        <f>IF(ISBLANK(VLOOKUP($C3&amp;$D3&amp;$G3,Setup!$D$2:$CX$500,COLUMNS($B3:AR3)+1,FALSE)),"",VLOOKUP($C3&amp;$D3&amp;$G3,Setup!$D$2:$CX$500,COLUMNS($B3:AR3)+1,FALSE))</f>
        <v/>
      </c>
      <c r="BA3" t="str">
        <f>IF(ISBLANK(VLOOKUP($C3&amp;$D3&amp;$G3,Setup!$D$2:$CX$500,COLUMNS($B3:AS3)+1,FALSE)),"",VLOOKUP($C3&amp;$D3&amp;$G3,Setup!$D$2:$CX$500,COLUMNS($B3:AS3)+1,FALSE))</f>
        <v/>
      </c>
      <c r="BB3" t="str">
        <f>IF(ISBLANK(VLOOKUP($C3&amp;$D3&amp;$G3,Setup!$D$2:$CX$500,COLUMNS($B3:AT3)+1,FALSE)),"",VLOOKUP($C3&amp;$D3&amp;$G3,Setup!$D$2:$CX$500,COLUMNS($B3:AT3)+1,FALSE))</f>
        <v/>
      </c>
      <c r="BC3" t="str">
        <f>IF(ISBLANK(VLOOKUP($C3&amp;$D3&amp;$G3,Setup!$D$2:$CX$500,COLUMNS($B3:AU3)+1,FALSE)),"",VLOOKUP($C3&amp;$D3&amp;$G3,Setup!$D$2:$CX$500,COLUMNS($B3:AU3)+1,FALSE))</f>
        <v/>
      </c>
      <c r="BD3" t="str">
        <f>IF(ISBLANK(VLOOKUP($C3&amp;$D3&amp;$G3,Setup!$D$2:$CX$500,COLUMNS($B3:AV3)+1,FALSE)),"",VLOOKUP($C3&amp;$D3&amp;$G3,Setup!$D$2:$CX$500,COLUMNS($B3:AV3)+1,FALSE))</f>
        <v/>
      </c>
      <c r="BE3" t="str">
        <f>IF(ISBLANK(VLOOKUP($C3&amp;$D3&amp;$G3,Setup!$D$2:$CX$500,COLUMNS($B3:AW3)+1,FALSE)),"",VLOOKUP($C3&amp;$D3&amp;$G3,Setup!$D$2:$CX$500,COLUMNS($B3:AW3)+1,FALSE))</f>
        <v/>
      </c>
      <c r="BF3" t="str">
        <f>IF(ISBLANK(VLOOKUP($C3&amp;$D3&amp;$G3,Setup!$D$2:$CX$500,COLUMNS($B3:AX3)+1,FALSE)),"",VLOOKUP($C3&amp;$D3&amp;$G3,Setup!$D$2:$CX$500,COLUMNS($B3:AX3)+1,FALSE))</f>
        <v/>
      </c>
      <c r="BG3" t="str">
        <f>IF(ISBLANK(VLOOKUP($C3&amp;$D3&amp;$G3,Setup!$D$2:$CX$500,COLUMNS($B3:AY3)+1,FALSE)),"",VLOOKUP($C3&amp;$D3&amp;$G3,Setup!$D$2:$CX$500,COLUMNS($B3:AY3)+1,FALSE))</f>
        <v/>
      </c>
      <c r="BH3" t="str">
        <f>IF(ISBLANK(VLOOKUP($C3&amp;$D3&amp;$G3,Setup!$D$2:$CX$500,COLUMNS($B3:AZ3)+1,FALSE)),"",VLOOKUP($C3&amp;$D3&amp;$G3,Setup!$D$2:$CX$500,COLUMNS($B3:AZ3)+1,FALSE))</f>
        <v/>
      </c>
      <c r="BI3" t="str">
        <f>IF(ISBLANK(VLOOKUP($C3&amp;$D3&amp;$G3,Setup!$D$2:$CX$500,COLUMNS($B3:BA3)+1,FALSE)),"",VLOOKUP($C3&amp;$D3&amp;$G3,Setup!$D$2:$CX$500,COLUMNS($B3:BA3)+1,FALSE))</f>
        <v/>
      </c>
      <c r="BJ3" t="str">
        <f>IF(ISBLANK(VLOOKUP($C3&amp;$D3&amp;$G3,Setup!$D$2:$CX$500,COLUMNS($B3:BB3)+1,FALSE)),"",VLOOKUP($C3&amp;$D3&amp;$G3,Setup!$D$2:$CX$500,COLUMNS($B3:BB3)+1,FALSE))</f>
        <v/>
      </c>
      <c r="BK3" t="str">
        <f>IF(ISBLANK(VLOOKUP($C3&amp;$D3&amp;$G3,Setup!$D$2:$CX$500,COLUMNS($B3:BC3)+1,FALSE)),"",VLOOKUP($C3&amp;$D3&amp;$G3,Setup!$D$2:$CX$500,COLUMNS($B3:BC3)+1,FALSE))</f>
        <v/>
      </c>
      <c r="BL3" t="str">
        <f>IF(ISBLANK(VLOOKUP($C3&amp;$D3&amp;$G3,Setup!$D$2:$CX$500,COLUMNS($B3:BD3)+1,FALSE)),"",VLOOKUP($C3&amp;$D3&amp;$G3,Setup!$D$2:$CX$500,COLUMNS($B3:BD3)+1,FALSE))</f>
        <v/>
      </c>
      <c r="BM3" t="str">
        <f>IF(ISBLANK(VLOOKUP($C3&amp;$D3&amp;$G3,Setup!$D$2:$CX$500,COLUMNS($B3:BE3)+1,FALSE)),"",VLOOKUP($C3&amp;$D3&amp;$G3,Setup!$D$2:$CX$500,COLUMNS($B3:BE3)+1,FALSE))</f>
        <v/>
      </c>
      <c r="BN3" t="str">
        <f>IF(ISBLANK(VLOOKUP($C3&amp;$D3&amp;$G3,Setup!$D$2:$CX$500,COLUMNS($B3:BF3)+1,FALSE)),"",VLOOKUP($C3&amp;$D3&amp;$G3,Setup!$D$2:$CX$500,COLUMNS($B3:BF3)+1,FALSE))</f>
        <v/>
      </c>
      <c r="BO3" t="str">
        <f>IF(ISBLANK(VLOOKUP($C3&amp;$D3&amp;$G3,Setup!$D$2:$CX$500,COLUMNS($B3:BG3)+1,FALSE)),"",VLOOKUP($C3&amp;$D3&amp;$G3,Setup!$D$2:$CX$500,COLUMNS($B3:BG3)+1,FALSE))</f>
        <v/>
      </c>
      <c r="BP3" t="str">
        <f>IF(ISBLANK(VLOOKUP($C3&amp;$D3&amp;$G3,Setup!$D$2:$CX$500,COLUMNS($B3:BH3)+1,FALSE)),"",VLOOKUP($C3&amp;$D3&amp;$G3,Setup!$D$2:$CX$500,COLUMNS($B3:BH3)+1,FALSE))</f>
        <v/>
      </c>
      <c r="BQ3" t="str">
        <f>IF(ISBLANK(VLOOKUP($C3&amp;$D3&amp;$G3,Setup!$D$2:$CX$500,COLUMNS($B3:BI3)+1,FALSE)),"",VLOOKUP($C3&amp;$D3&amp;$G3,Setup!$D$2:$CX$500,COLUMNS($B3:BI3)+1,FALSE))</f>
        <v/>
      </c>
      <c r="BR3" t="str">
        <f>IF(ISBLANK(VLOOKUP($C3&amp;$D3&amp;$G3,Setup!$D$2:$CX$500,COLUMNS($B3:BJ3)+1,FALSE)),"",VLOOKUP($C3&amp;$D3&amp;$G3,Setup!$D$2:$CX$500,COLUMNS($B3:BJ3)+1,FALSE))</f>
        <v/>
      </c>
      <c r="BS3" t="str">
        <f>IF(ISBLANK(VLOOKUP($C3&amp;$D3&amp;$G3,Setup!$D$2:$CX$500,COLUMNS($B3:BK3)+1,FALSE)),"",VLOOKUP($C3&amp;$D3&amp;$G3,Setup!$D$2:$CX$500,COLUMNS($B3:BK3)+1,FALSE))</f>
        <v/>
      </c>
      <c r="BT3" t="str">
        <f>IF(ISBLANK(VLOOKUP($C3&amp;$D3&amp;$G3,Setup!$D$2:$CX$500,COLUMNS($B3:BL3)+1,FALSE)),"",VLOOKUP($C3&amp;$D3&amp;$G3,Setup!$D$2:$CX$500,COLUMNS($B3:BL3)+1,FALSE))</f>
        <v/>
      </c>
      <c r="BU3" t="str">
        <f>IF(ISBLANK(VLOOKUP($C3&amp;$D3&amp;$G3,Setup!$D$2:$CX$500,COLUMNS($B3:BM3)+1,FALSE)),"",VLOOKUP($C3&amp;$D3&amp;$G3,Setup!$D$2:$CX$500,COLUMNS($B3:BM3)+1,FALSE))</f>
        <v/>
      </c>
      <c r="BV3" t="str">
        <f>IF(ISBLANK(VLOOKUP($C3&amp;$D3&amp;$G3,Setup!$D$2:$CX$500,COLUMNS($B3:BN3)+1,FALSE)),"",VLOOKUP($C3&amp;$D3&amp;$G3,Setup!$D$2:$CX$500,COLUMNS($B3:BN3)+1,FALSE))</f>
        <v/>
      </c>
      <c r="BW3" t="str">
        <f>IF(ISBLANK(VLOOKUP($C3&amp;$D3&amp;$G3,Setup!$D$2:$CX$500,COLUMNS($B3:BO3)+1,FALSE)),"",VLOOKUP($C3&amp;$D3&amp;$G3,Setup!$D$2:$CX$500,COLUMNS($B3:BO3)+1,FALSE))</f>
        <v/>
      </c>
      <c r="BX3" t="str">
        <f>IF(ISBLANK(VLOOKUP($C3&amp;$D3&amp;$G3,Setup!$D$2:$CX$500,COLUMNS($B3:BP3)+1,FALSE)),"",VLOOKUP($C3&amp;$D3&amp;$G3,Setup!$D$2:$CX$500,COLUMNS($B3:BP3)+1,FALSE))</f>
        <v/>
      </c>
      <c r="BY3" t="str">
        <f>IF(ISBLANK(VLOOKUP($C3&amp;$D3&amp;$G3,Setup!$D$2:$CX$500,COLUMNS($B3:BQ3)+1,FALSE)),"",VLOOKUP($C3&amp;$D3&amp;$G3,Setup!$D$2:$CX$500,COLUMNS($B3:BQ3)+1,FALSE))</f>
        <v/>
      </c>
      <c r="BZ3" t="str">
        <f>IF(ISBLANK(VLOOKUP($C3&amp;$D3&amp;$G3,Setup!$D$2:$CX$500,COLUMNS($B3:BR3)+1,FALSE)),"",VLOOKUP($C3&amp;$D3&amp;$G3,Setup!$D$2:$CX$500,COLUMNS($B3:BR3)+1,FALSE))</f>
        <v/>
      </c>
      <c r="CA3" t="str">
        <f>IF(ISBLANK(VLOOKUP($C3&amp;$D3&amp;$G3,Setup!$D$2:$CX$500,COLUMNS($B3:BS3)+1,FALSE)),"",VLOOKUP($C3&amp;$D3&amp;$G3,Setup!$D$2:$CX$500,COLUMNS($B3:BS3)+1,FALSE))</f>
        <v/>
      </c>
      <c r="CB3" t="str">
        <f>IF(ISBLANK(VLOOKUP($C3&amp;$D3&amp;$G3,Setup!$D$2:$CX$500,COLUMNS($B3:BT3)+1,FALSE)),"",VLOOKUP($C3&amp;$D3&amp;$G3,Setup!$D$2:$CX$500,COLUMNS($B3:BT3)+1,FALSE))</f>
        <v/>
      </c>
      <c r="CC3" t="str">
        <f>IF(ISBLANK(VLOOKUP($C3&amp;$D3&amp;$G3,Setup!$D$2:$CX$500,COLUMNS($B3:BU3)+1,FALSE)),"",VLOOKUP($C3&amp;$D3&amp;$G3,Setup!$D$2:$CX$500,COLUMNS($B3:BU3)+1,FALSE))</f>
        <v/>
      </c>
      <c r="CD3" t="str">
        <f>IF(ISBLANK(VLOOKUP($C3&amp;$D3&amp;$G3,Setup!$D$2:$CX$500,COLUMNS($B3:BV3)+1,FALSE)),"",VLOOKUP($C3&amp;$D3&amp;$G3,Setup!$D$2:$CX$500,COLUMNS($B3:BV3)+1,FALSE))</f>
        <v/>
      </c>
      <c r="CE3" t="str">
        <f>IF(ISBLANK(VLOOKUP($C3&amp;$D3&amp;$G3,Setup!$D$2:$CX$500,COLUMNS($B3:BW3)+1,FALSE)),"",VLOOKUP($C3&amp;$D3&amp;$G3,Setup!$D$2:$CX$500,COLUMNS($B3:BW3)+1,FALSE))</f>
        <v/>
      </c>
      <c r="CF3" t="str">
        <f>IF(ISBLANK(VLOOKUP($C3&amp;$D3&amp;$G3,Setup!$D$2:$CX$500,COLUMNS($B3:BX3)+1,FALSE)),"",VLOOKUP($C3&amp;$D3&amp;$G3,Setup!$D$2:$CX$500,COLUMNS($B3:BX3)+1,FALSE))</f>
        <v/>
      </c>
      <c r="CG3" t="str">
        <f>IF(ISBLANK(VLOOKUP($C3&amp;$D3&amp;$G3,Setup!$D$2:$CX$500,COLUMNS($B3:BY3)+1,FALSE)),"",VLOOKUP($C3&amp;$D3&amp;$G3,Setup!$D$2:$CX$500,COLUMNS($B3:BY3)+1,FALSE))</f>
        <v/>
      </c>
      <c r="CH3" t="str">
        <f>IF(ISBLANK(VLOOKUP($C3&amp;$D3&amp;$G3,Setup!$D$2:$CX$500,COLUMNS($B3:BZ3)+1,FALSE)),"",VLOOKUP($C3&amp;$D3&amp;$G3,Setup!$D$2:$CX$500,COLUMNS($B3:BZ3)+1,FALSE))</f>
        <v/>
      </c>
      <c r="CI3" t="str">
        <f>IF(ISBLANK(VLOOKUP($C3&amp;$D3&amp;$G3,Setup!$D$2:$CX$500,COLUMNS($B3:CA3)+1,FALSE)),"",VLOOKUP($C3&amp;$D3&amp;$G3,Setup!$D$2:$CX$500,COLUMNS($B3:CA3)+1,FALSE))</f>
        <v/>
      </c>
      <c r="CJ3" t="str">
        <f>IF(ISBLANK(VLOOKUP($C3&amp;$D3&amp;$G3,Setup!$D$2:$CX$500,COLUMNS($B3:CB3)+1,FALSE)),"",VLOOKUP($C3&amp;$D3&amp;$G3,Setup!$D$2:$CX$500,COLUMNS($B3:CB3)+1,FALSE))</f>
        <v/>
      </c>
      <c r="CK3" t="str">
        <f>IF(ISBLANK(VLOOKUP($C3&amp;$D3&amp;$G3,Setup!$D$2:$CX$500,COLUMNS($B3:CC3)+1,FALSE)),"",VLOOKUP($C3&amp;$D3&amp;$G3,Setup!$D$2:$CX$500,COLUMNS($B3:CC3)+1,FALSE))</f>
        <v/>
      </c>
      <c r="CL3" t="str">
        <f>IF(ISBLANK(VLOOKUP($C3&amp;$D3&amp;$G3,Setup!$D$2:$CX$500,COLUMNS($B3:CD3)+1,FALSE)),"",VLOOKUP($C3&amp;$D3&amp;$G3,Setup!$D$2:$CX$500,COLUMNS($B3:CD3)+1,FALSE))</f>
        <v/>
      </c>
      <c r="CM3" t="str">
        <f>IF(ISBLANK(VLOOKUP($C3&amp;$D3&amp;$G3,Setup!$D$2:$CX$500,COLUMNS($B3:CE3)+1,FALSE)),"",VLOOKUP($C3&amp;$D3&amp;$G3,Setup!$D$2:$CX$500,COLUMNS($B3:CE3)+1,FALSE))</f>
        <v/>
      </c>
      <c r="CN3" t="str">
        <f>IF(ISBLANK(VLOOKUP($C3&amp;$D3&amp;$G3,Setup!$D$2:$CX$500,COLUMNS($B3:CF3)+1,FALSE)),"",VLOOKUP($C3&amp;$D3&amp;$G3,Setup!$D$2:$CX$500,COLUMNS($B3:CF3)+1,FALSE))</f>
        <v/>
      </c>
      <c r="CO3" t="str">
        <f>IF(ISBLANK(VLOOKUP($C3&amp;$D3&amp;$G3,Setup!$D$2:$CX$500,COLUMNS($B3:CG3)+1,FALSE)),"",VLOOKUP($C3&amp;$D3&amp;$G3,Setup!$D$2:$CX$500,COLUMNS($B3:CG3)+1,FALSE))</f>
        <v/>
      </c>
      <c r="CP3" t="str">
        <f>IF(ISBLANK(VLOOKUP($C3&amp;$D3&amp;$G3,Setup!$D$2:$CX$500,COLUMNS($B3:CH3)+1,FALSE)),"",VLOOKUP($C3&amp;$D3&amp;$G3,Setup!$D$2:$CX$500,COLUMNS($B3:CH3)+1,FALSE))</f>
        <v/>
      </c>
      <c r="CQ3" t="str">
        <f>IF(ISBLANK(VLOOKUP($C3&amp;$D3&amp;$G3,Setup!$D$2:$CX$500,COLUMNS($B3:CI3)+1,FALSE)),"",VLOOKUP($C3&amp;$D3&amp;$G3,Setup!$D$2:$CX$500,COLUMNS($B3:CI3)+1,FALSE))</f>
        <v/>
      </c>
      <c r="CR3" t="str">
        <f>IF(ISBLANK(VLOOKUP($C3&amp;$D3&amp;$G3,Setup!$D$2:$CX$500,COLUMNS($B3:CJ3)+1,FALSE)),"",VLOOKUP($C3&amp;$D3&amp;$G3,Setup!$D$2:$CX$500,COLUMNS($B3:CJ3)+1,FALSE))</f>
        <v/>
      </c>
      <c r="CS3" t="str">
        <f>IF(ISBLANK(VLOOKUP($C3&amp;$D3&amp;$G3,Setup!$D$2:$CX$500,COLUMNS($B3:CK3)+1,FALSE)),"",VLOOKUP($C3&amp;$D3&amp;$G3,Setup!$D$2:$CX$500,COLUMNS($B3:CK3)+1,FALSE))</f>
        <v/>
      </c>
      <c r="CT3" t="str">
        <f>IF(ISBLANK(VLOOKUP($C3&amp;$D3&amp;$G3,Setup!$D$2:$CX$500,COLUMNS($B3:CL3)+1,FALSE)),"",VLOOKUP($C3&amp;$D3&amp;$G3,Setup!$D$2:$CX$500,COLUMNS($B3:CL3)+1,FALSE))</f>
        <v/>
      </c>
      <c r="CU3" t="str">
        <f>IF(ISBLANK(VLOOKUP($C3&amp;$D3&amp;$G3,Setup!$D$2:$CX$500,COLUMNS($B3:CM3)+1,FALSE)),"",VLOOKUP($C3&amp;$D3&amp;$G3,Setup!$D$2:$CX$500,COLUMNS($B3:CM3)+1,FALSE))</f>
        <v/>
      </c>
      <c r="CV3" t="str">
        <f>IF(ISBLANK(VLOOKUP($C3&amp;$D3&amp;$G3,Setup!$D$2:$CX$500,COLUMNS($B3:CN3)+1,FALSE)),"",VLOOKUP($C3&amp;$D3&amp;$G3,Setup!$D$2:$CX$500,COLUMNS($B3:CN3)+1,FALSE))</f>
        <v/>
      </c>
      <c r="CW3" t="str">
        <f>IF(ISBLANK(VLOOKUP($C3&amp;$D3&amp;$G3,Setup!$D$2:$CX$500,COLUMNS($B3:CO3)+1,FALSE)),"",VLOOKUP($C3&amp;$D3&amp;$G3,Setup!$D$2:$CX$500,COLUMNS($B3:CO3)+1,FALSE))</f>
        <v/>
      </c>
      <c r="CX3" t="str">
        <f>IF(ISBLANK(VLOOKUP($C3&amp;$D3&amp;$G3,Setup!$D$2:$CX$500,COLUMNS($B3:CP3)+1,FALSE)),"",VLOOKUP($C3&amp;$D3&amp;$G3,Setup!$D$2:$CX$500,COLUMNS($B3:CP3)+1,FALSE))</f>
        <v/>
      </c>
      <c r="CY3" t="str">
        <f>IF(ISBLANK(VLOOKUP($C3&amp;$D3&amp;$G3,Setup!$D$2:$CX$500,COLUMNS($B3:CQ3)+1,FALSE)),"",VLOOKUP($C3&amp;$D3&amp;$G3,Setup!$D$2:$CX$500,COLUMNS($B3:CQ3)+1,FALSE))</f>
        <v/>
      </c>
      <c r="CZ3" t="str">
        <f>IF(ISBLANK(VLOOKUP($C3&amp;$D3&amp;$G3,Setup!$D$2:$CX$500,COLUMNS($B3:CR3)+1,FALSE)),"",VLOOKUP($C3&amp;$D3&amp;$G3,Setup!$D$2:$CX$500,COLUMNS($B3:CR3)+1,FALSE))</f>
        <v/>
      </c>
      <c r="DA3" t="str">
        <f>IF(ISBLANK(VLOOKUP($C3&amp;$D3&amp;$G3,Setup!$D$2:$CX$500,COLUMNS($B3:CS3)+1,FALSE)),"",VLOOKUP($C3&amp;$D3&amp;$G3,Setup!$D$2:$CX$500,COLUMNS($B3:CS3)+1,FALSE))</f>
        <v/>
      </c>
      <c r="DB3" t="str">
        <f>IF(ISBLANK(VLOOKUP($C3&amp;$D3&amp;$G3,Setup!$D$2:$CX$500,COLUMNS($B3:CT3)+1,FALSE)),"",VLOOKUP($C3&amp;$D3&amp;$G3,Setup!$D$2:$CX$500,COLUMNS($B3:CT3)+1,FALSE))</f>
        <v/>
      </c>
      <c r="DC3" t="str">
        <f>IF(ISBLANK(VLOOKUP($C3&amp;$D3&amp;$G3,Setup!$D$2:$CX$500,COLUMNS($B3:CU3)+1,FALSE)),"",VLOOKUP($C3&amp;$D3&amp;$G3,Setup!$D$2:$CX$500,COLUMNS($B3:CU3)+1,FALSE))</f>
        <v/>
      </c>
    </row>
    <row r="4" spans="1:107" x14ac:dyDescent="0.25">
      <c r="A4" s="7" t="s">
        <v>515</v>
      </c>
      <c r="B4" t="s">
        <v>156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IF(ISBLANK(VLOOKUP($C4&amp;$D4&amp;$G4,Setup!$D$2:$CX$500,COLUMNS($B4:B4)+1,FALSE)),"",VLOOKUP($C4&amp;$D4&amp;$G4,Setup!$D$2:$CX$500,COLUMNS($B4:B4)+1,FALSE))</f>
        <v>My Points Summary</v>
      </c>
      <c r="K4" t="str">
        <f>IF(ISBLANK(VLOOKUP($C4&amp;$D4&amp;$G4,Setup!$D$2:$CX$500,COLUMNS($B4:C4)+1,FALSE)),"",VLOOKUP($C4&amp;$D4&amp;$G4,Setup!$D$2:$CX$500,COLUMNS($B4:C4)+1,FALSE))</f>
        <v>My Points Summary</v>
      </c>
      <c r="L4" t="str">
        <f>IF(ISBLANK(VLOOKUP($C4&amp;$D4&amp;$G4,Setup!$D$2:$CX$500,COLUMNS($B4:D4)+1,FALSE)),"",VLOOKUP($C4&amp;$D4&amp;$G4,Setup!$D$2:$CX$500,COLUMNS($B4:D4)+1,FALSE))</f>
        <v>My Order History</v>
      </c>
      <c r="M4" t="str">
        <f>IF(ISBLANK(VLOOKUP($C4&amp;$D4&amp;$G4,Setup!$D$2:$CX$500,COLUMNS($B4:E4)+1,FALSE)),"",VLOOKUP($C4&amp;$D4&amp;$G4,Setup!$D$2:$CX$500,COLUMNS($B4:E4)+1,FALSE))</f>
        <v>My Order History</v>
      </c>
      <c r="N4" t="str">
        <f>IF(ISBLANK(VLOOKUP($C4&amp;$D4&amp;$G4,Setup!$D$2:$CX$500,COLUMNS($B4:F4)+1,FALSE)),"",VLOOKUP($C4&amp;$D4&amp;$G4,Setup!$D$2:$CX$500,COLUMNS($B4:F4)+1,FALSE))</f>
        <v>My Profile</v>
      </c>
      <c r="O4" t="str">
        <f>IF(ISBLANK(VLOOKUP($C4&amp;$D4&amp;$G4,Setup!$D$2:$CX$500,COLUMNS($B4:G4)+1,FALSE)),"",VLOOKUP($C4&amp;$D4&amp;$G4,Setup!$D$2:$CX$500,COLUMNS($B4:G4)+1,FALSE))</f>
        <v>My Profile</v>
      </c>
      <c r="P4" t="str">
        <f>IF(ISBLANK(VLOOKUP($C4&amp;$D4&amp;$G4,Setup!$D$2:$CX$500,COLUMNS($B4:H4)+1,FALSE)),"",VLOOKUP($C4&amp;$D4&amp;$G4,Setup!$D$2:$CX$500,COLUMNS($B4:H4)+1,FALSE))</f>
        <v/>
      </c>
      <c r="Q4" t="str">
        <f>IF(ISBLANK(VLOOKUP($C4&amp;$D4&amp;$G4,Setup!$D$2:$CX$500,COLUMNS($B4:I4)+1,FALSE)),"",VLOOKUP($C4&amp;$D4&amp;$G4,Setup!$D$2:$CX$500,COLUMNS($B4:I4)+1,FALSE))</f>
        <v/>
      </c>
      <c r="R4" t="str">
        <f>IF(ISBLANK(VLOOKUP($C4&amp;$D4&amp;$G4,Setup!$D$2:$CX$500,COLUMNS($B4:J4)+1,FALSE)),"",VLOOKUP($C4&amp;$D4&amp;$G4,Setup!$D$2:$CX$500,COLUMNS($B4:J4)+1,FALSE))</f>
        <v>Merchandise</v>
      </c>
      <c r="S4" t="str">
        <f>IF(ISBLANK(VLOOKUP($C4&amp;$D4&amp;$G4,Setup!$D$2:$CX$500,COLUMNS($B4:K4)+1,FALSE)),"",VLOOKUP($C4&amp;$D4&amp;$G4,Setup!$D$2:$CX$500,COLUMNS($B4:K4)+1,FALSE))</f>
        <v>SEE ALL BRANDS »</v>
      </c>
      <c r="T4" t="str">
        <f>IF(ISBLANK(VLOOKUP($C4&amp;$D4&amp;$G4,Setup!$D$2:$CX$500,COLUMNS($B4:L4)+1,FALSE)),"",VLOOKUP($C4&amp;$D4&amp;$G4,Setup!$D$2:$CX$500,COLUMNS($B4:L4)+1,FALSE))</f>
        <v/>
      </c>
      <c r="U4" t="str">
        <f>IF(ISBLANK(VLOOKUP($C4&amp;$D4&amp;$G4,Setup!$D$2:$CX$500,COLUMNS($B4:M4)+1,FALSE)),"",VLOOKUP($C4&amp;$D4&amp;$G4,Setup!$D$2:$CX$500,COLUMNS($B4:M4)+1,FALSE))</f>
        <v/>
      </c>
      <c r="V4" t="str">
        <f>IF(ISBLANK(VLOOKUP($C4&amp;$D4&amp;$G4,Setup!$D$2:$CX$500,COLUMNS($B4:N4)+1,FALSE)),"",VLOOKUP($C4&amp;$D4&amp;$G4,Setup!$D$2:$CX$500,COLUMNS($B4:N4)+1,FALSE))</f>
        <v/>
      </c>
      <c r="W4" t="str">
        <f>IF(ISBLANK(VLOOKUP($C4&amp;$D4&amp;$G4,Setup!$D$2:$CX$500,COLUMNS($B4:O4)+1,FALSE)),"",VLOOKUP($C4&amp;$D4&amp;$G4,Setup!$D$2:$CX$500,COLUMNS($B4:O4)+1,FALSE))</f>
        <v/>
      </c>
      <c r="X4" t="str">
        <f>IF(ISBLANK(VLOOKUP($C4&amp;$D4&amp;$G4,Setup!$D$2:$CX$500,COLUMNS($B4:P4)+1,FALSE)),"",VLOOKUP($C4&amp;$D4&amp;$G4,Setup!$D$2:$CX$500,COLUMNS($B4:P4)+1,FALSE))</f>
        <v/>
      </c>
      <c r="Y4" t="str">
        <f>IF(ISBLANK(VLOOKUP($C4&amp;$D4&amp;$G4,Setup!$D$2:$CX$500,COLUMNS($B4:Q4)+1,FALSE)),"",VLOOKUP($C4&amp;$D4&amp;$G4,Setup!$D$2:$CX$500,COLUMNS($B4:Q4)+1,FALSE))</f>
        <v/>
      </c>
      <c r="Z4" t="str">
        <f>IF(ISBLANK(VLOOKUP($C4&amp;$D4&amp;$G4,Setup!$D$2:$CX$500,COLUMNS($B4:R4)+1,FALSE)),"",VLOOKUP($C4&amp;$D4&amp;$G4,Setup!$D$2:$CX$500,COLUMNS($B4:R4)+1,FALSE))</f>
        <v/>
      </c>
      <c r="AA4" t="str">
        <f>IF(ISBLANK(VLOOKUP($C4&amp;$D4&amp;$G4,Setup!$D$2:$CX$500,COLUMNS($B4:S4)+1,FALSE)),"",VLOOKUP($C4&amp;$D4&amp;$G4,Setup!$D$2:$CX$500,COLUMNS($B4:S4)+1,FALSE))</f>
        <v/>
      </c>
      <c r="AB4" t="str">
        <f>IF(ISBLANK(VLOOKUP($C4&amp;$D4&amp;$G4,Setup!$D$2:$CX$500,COLUMNS($B4:T4)+1,FALSE)),"",VLOOKUP($C4&amp;$D4&amp;$G4,Setup!$D$2:$CX$500,COLUMNS($B4:T4)+1,FALSE))</f>
        <v>Cash Rewards</v>
      </c>
      <c r="AC4" t="str">
        <f>IF(ISBLANK(VLOOKUP($C4&amp;$D4&amp;$G4,Setup!$D$2:$CX$500,COLUMNS($B4:U4)+1,FALSE)),"",VLOOKUP($C4&amp;$D4&amp;$G4,Setup!$D$2:$CX$500,COLUMNS($B4:U4)+1,FALSE))</f>
        <v>Select and Credit</v>
      </c>
      <c r="AD4" t="str">
        <f>IF(ISBLANK(VLOOKUP($C4&amp;$D4&amp;$G4,Setup!$D$2:$CX$500,COLUMNS($B4:V4)+1,FALSE)),"",VLOOKUP($C4&amp;$D4&amp;$G4,Setup!$D$2:$CX$500,COLUMNS($B4:V4)+1,FALSE))</f>
        <v>Gift Vouchers</v>
      </c>
      <c r="AE4" t="str">
        <f>IF(ISBLANK(VLOOKUP($C4&amp;$D4&amp;$G4,Setup!$D$2:$CX$500,COLUMNS($B4:W4)+1,FALSE)),"",VLOOKUP($C4&amp;$D4&amp;$G4,Setup!$D$2:$CX$500,COLUMNS($B4:W4)+1,FALSE))</f>
        <v>e-Vouchers</v>
      </c>
      <c r="AF4" t="str">
        <f>IF(ISBLANK(VLOOKUP($C4&amp;$D4&amp;$G4,Setup!$D$2:$CX$500,COLUMNS($B4:X4)+1,FALSE)),"",VLOOKUP($C4&amp;$D4&amp;$G4,Setup!$D$2:$CX$500,COLUMNS($B4:X4)+1,FALSE))</f>
        <v>Annual Fee Credit</v>
      </c>
      <c r="AG4" t="str">
        <f>IF(ISBLANK(VLOOKUP($C4&amp;$D4&amp;$G4,Setup!$D$2:$CX$500,COLUMNS($B4:Y4)+1,FALSE)),"",VLOOKUP($C4&amp;$D4&amp;$G4,Setup!$D$2:$CX$500,COLUMNS($B4:Y4)+1,FALSE))</f>
        <v>SEE ALL »</v>
      </c>
      <c r="AH4" t="str">
        <f>IF(ISBLANK(VLOOKUP($C4&amp;$D4&amp;$G4,Setup!$D$2:$CX$500,COLUMNS($B4:Z4)+1,FALSE)),"",VLOOKUP($C4&amp;$D4&amp;$G4,Setup!$D$2:$CX$500,COLUMNS($B4:Z4)+1,FALSE))</f>
        <v/>
      </c>
      <c r="AI4" t="str">
        <f>IF(ISBLANK(VLOOKUP($C4&amp;$D4&amp;$G4,Setup!$D$2:$CX$500,COLUMNS($B4:AA4)+1,FALSE)),"",VLOOKUP($C4&amp;$D4&amp;$G4,Setup!$D$2:$CX$500,COLUMNS($B4:AA4)+1,FALSE))</f>
        <v/>
      </c>
      <c r="AJ4" t="str">
        <f>IF(ISBLANK(VLOOKUP($C4&amp;$D4&amp;$G4,Setup!$D$2:$CX$500,COLUMNS($B4:AB4)+1,FALSE)),"",VLOOKUP($C4&amp;$D4&amp;$G4,Setup!$D$2:$CX$500,COLUMNS($B4:AB4)+1,FALSE))</f>
        <v/>
      </c>
      <c r="AK4" t="str">
        <f>IF(ISBLANK(VLOOKUP($C4&amp;$D4&amp;$G4,Setup!$D$2:$CX$500,COLUMNS($B4:AC4)+1,FALSE)),"",VLOOKUP($C4&amp;$D4&amp;$G4,Setup!$D$2:$CX$500,COLUMNS($B4:AC4)+1,FALSE))</f>
        <v/>
      </c>
      <c r="AL4" t="str">
        <f>IF(ISBLANK(VLOOKUP($C4&amp;$D4&amp;$G4,Setup!$D$2:$CX$500,COLUMNS($B4:AD4)+1,FALSE)),"",VLOOKUP($C4&amp;$D4&amp;$G4,Setup!$D$2:$CX$500,COLUMNS($B4:AD4)+1,FALSE))</f>
        <v>Travel</v>
      </c>
      <c r="AM4" t="str">
        <f>IF(ISBLANK(VLOOKUP($C4&amp;$D4&amp;$G4,Setup!$D$2:$CX$500,COLUMNS($B4:AE4)+1,FALSE)),"",VLOOKUP($C4&amp;$D4&amp;$G4,Setup!$D$2:$CX$500,COLUMNS($B4:AE4)+1,FALSE))</f>
        <v>Points Transfer</v>
      </c>
      <c r="AN4" t="str">
        <f>IF(ISBLANK(VLOOKUP($C4&amp;$D4&amp;$G4,Setup!$D$2:$CX$500,COLUMNS($B4:AF4)+1,FALSE)),"",VLOOKUP($C4&amp;$D4&amp;$G4,Setup!$D$2:$CX$500,COLUMNS($B4:AF4)+1,FALSE))</f>
        <v>Flights</v>
      </c>
      <c r="AO4" t="str">
        <f>IF(ISBLANK(VLOOKUP($C4&amp;$D4&amp;$G4,Setup!$D$2:$CX$500,COLUMNS($B4:AG4)+1,FALSE)),"",VLOOKUP($C4&amp;$D4&amp;$G4,Setup!$D$2:$CX$500,COLUMNS($B4:AG4)+1,FALSE))</f>
        <v>Hotels</v>
      </c>
      <c r="AP4" t="str">
        <f>IF(ISBLANK(VLOOKUP($C4&amp;$D4&amp;$G4,Setup!$D$2:$CX$500,COLUMNS($B4:AH4)+1,FALSE)),"",VLOOKUP($C4&amp;$D4&amp;$G4,Setup!$D$2:$CX$500,COLUMNS($B4:AH4)+1,FALSE))</f>
        <v>Cars</v>
      </c>
      <c r="AQ4" t="str">
        <f>IF(ISBLANK(VLOOKUP($C4&amp;$D4&amp;$G4,Setup!$D$2:$CX$500,COLUMNS($B4:AI4)+1,FALSE)),"",VLOOKUP($C4&amp;$D4&amp;$G4,Setup!$D$2:$CX$500,COLUMNS($B4:AI4)+1,FALSE))</f>
        <v>Deals</v>
      </c>
      <c r="AR4" t="str">
        <f>IF(ISBLANK(VLOOKUP($C4&amp;$D4&amp;$G4,Setup!$D$2:$CX$500,COLUMNS($B4:AJ4)+1,FALSE)),"",VLOOKUP($C4&amp;$D4&amp;$G4,Setup!$D$2:$CX$500,COLUMNS($B4:AJ4)+1,FALSE))</f>
        <v>My Trips</v>
      </c>
      <c r="AS4" t="str">
        <f>IF(ISBLANK(VLOOKUP($C4&amp;$D4&amp;$G4,Setup!$D$2:$CX$500,COLUMNS($B4:AK4)+1,FALSE)),"",VLOOKUP($C4&amp;$D4&amp;$G4,Setup!$D$2:$CX$500,COLUMNS($B4:AK4)+1,FALSE))</f>
        <v>Itinerary</v>
      </c>
      <c r="AT4" t="str">
        <f>IF(ISBLANK(VLOOKUP($C4&amp;$D4&amp;$G4,Setup!$D$2:$CX$500,COLUMNS($B4:AL4)+1,FALSE)),"",VLOOKUP($C4&amp;$D4&amp;$G4,Setup!$D$2:$CX$500,COLUMNS($B4:AL4)+1,FALSE))</f>
        <v/>
      </c>
      <c r="AU4" t="str">
        <f>IF(ISBLANK(VLOOKUP($C4&amp;$D4&amp;$G4,Setup!$D$2:$CX$500,COLUMNS($B4:AM4)+1,FALSE)),"",VLOOKUP($C4&amp;$D4&amp;$G4,Setup!$D$2:$CX$500,COLUMNS($B4:AM4)+1,FALSE))</f>
        <v/>
      </c>
      <c r="AV4" t="str">
        <f>IF(ISBLANK(VLOOKUP($C4&amp;$D4&amp;$G4,Setup!$D$2:$CX$500,COLUMNS($B4:AN4)+1,FALSE)),"",VLOOKUP($C4&amp;$D4&amp;$G4,Setup!$D$2:$CX$500,COLUMNS($B4:AN4)+1,FALSE))</f>
        <v/>
      </c>
      <c r="AW4" t="str">
        <f>IF(ISBLANK(VLOOKUP($C4&amp;$D4&amp;$G4,Setup!$D$2:$CX$500,COLUMNS($B4:AO4)+1,FALSE)),"",VLOOKUP($C4&amp;$D4&amp;$G4,Setup!$D$2:$CX$500,COLUMNS($B4:AO4)+1,FALSE))</f>
        <v/>
      </c>
      <c r="AX4" t="str">
        <f>IF(ISBLANK(VLOOKUP($C4&amp;$D4&amp;$G4,Setup!$D$2:$CX$500,COLUMNS($B4:AP4)+1,FALSE)),"",VLOOKUP($C4&amp;$D4&amp;$G4,Setup!$D$2:$CX$500,COLUMNS($B4:AP4)+1,FALSE))</f>
        <v/>
      </c>
      <c r="AY4" t="str">
        <f>IF(ISBLANK(VLOOKUP($C4&amp;$D4&amp;$G4,Setup!$D$2:$CX$500,COLUMNS($B4:AQ4)+1,FALSE)),"",VLOOKUP($C4&amp;$D4&amp;$G4,Setup!$D$2:$CX$500,COLUMNS($B4:AQ4)+1,FALSE))</f>
        <v/>
      </c>
      <c r="AZ4" t="str">
        <f>IF(ISBLANK(VLOOKUP($C4&amp;$D4&amp;$G4,Setup!$D$2:$CX$500,COLUMNS($B4:AR4)+1,FALSE)),"",VLOOKUP($C4&amp;$D4&amp;$G4,Setup!$D$2:$CX$500,COLUMNS($B4:AR4)+1,FALSE))</f>
        <v/>
      </c>
      <c r="BA4" t="str">
        <f>IF(ISBLANK(VLOOKUP($C4&amp;$D4&amp;$G4,Setup!$D$2:$CX$500,COLUMNS($B4:AS4)+1,FALSE)),"",VLOOKUP($C4&amp;$D4&amp;$G4,Setup!$D$2:$CX$500,COLUMNS($B4:AS4)+1,FALSE))</f>
        <v/>
      </c>
      <c r="BB4" t="str">
        <f>IF(ISBLANK(VLOOKUP($C4&amp;$D4&amp;$G4,Setup!$D$2:$CX$500,COLUMNS($B4:AT4)+1,FALSE)),"",VLOOKUP($C4&amp;$D4&amp;$G4,Setup!$D$2:$CX$500,COLUMNS($B4:AT4)+1,FALSE))</f>
        <v/>
      </c>
      <c r="BC4" t="str">
        <f>IF(ISBLANK(VLOOKUP($C4&amp;$D4&amp;$G4,Setup!$D$2:$CX$500,COLUMNS($B4:AU4)+1,FALSE)),"",VLOOKUP($C4&amp;$D4&amp;$G4,Setup!$D$2:$CX$500,COLUMNS($B4:AU4)+1,FALSE))</f>
        <v/>
      </c>
      <c r="BD4" t="str">
        <f>IF(ISBLANK(VLOOKUP($C4&amp;$D4&amp;$G4,Setup!$D$2:$CX$500,COLUMNS($B4:AV4)+1,FALSE)),"",VLOOKUP($C4&amp;$D4&amp;$G4,Setup!$D$2:$CX$500,COLUMNS($B4:AV4)+1,FALSE))</f>
        <v/>
      </c>
      <c r="BE4" t="str">
        <f>IF(ISBLANK(VLOOKUP($C4&amp;$D4&amp;$G4,Setup!$D$2:$CX$500,COLUMNS($B4:AW4)+1,FALSE)),"",VLOOKUP($C4&amp;$D4&amp;$G4,Setup!$D$2:$CX$500,COLUMNS($B4:AW4)+1,FALSE))</f>
        <v/>
      </c>
      <c r="BF4" t="str">
        <f>IF(ISBLANK(VLOOKUP($C4&amp;$D4&amp;$G4,Setup!$D$2:$CX$500,COLUMNS($B4:AX4)+1,FALSE)),"",VLOOKUP($C4&amp;$D4&amp;$G4,Setup!$D$2:$CX$500,COLUMNS($B4:AX4)+1,FALSE))</f>
        <v/>
      </c>
      <c r="BG4" t="str">
        <f>IF(ISBLANK(VLOOKUP($C4&amp;$D4&amp;$G4,Setup!$D$2:$CX$500,COLUMNS($B4:AY4)+1,FALSE)),"",VLOOKUP($C4&amp;$D4&amp;$G4,Setup!$D$2:$CX$500,COLUMNS($B4:AY4)+1,FALSE))</f>
        <v/>
      </c>
      <c r="BH4" t="str">
        <f>IF(ISBLANK(VLOOKUP($C4&amp;$D4&amp;$G4,Setup!$D$2:$CX$500,COLUMNS($B4:AZ4)+1,FALSE)),"",VLOOKUP($C4&amp;$D4&amp;$G4,Setup!$D$2:$CX$500,COLUMNS($B4:AZ4)+1,FALSE))</f>
        <v/>
      </c>
      <c r="BI4" t="str">
        <f>IF(ISBLANK(VLOOKUP($C4&amp;$D4&amp;$G4,Setup!$D$2:$CX$500,COLUMNS($B4:BA4)+1,FALSE)),"",VLOOKUP($C4&amp;$D4&amp;$G4,Setup!$D$2:$CX$500,COLUMNS($B4:BA4)+1,FALSE))</f>
        <v/>
      </c>
      <c r="BJ4" t="str">
        <f>IF(ISBLANK(VLOOKUP($C4&amp;$D4&amp;$G4,Setup!$D$2:$CX$500,COLUMNS($B4:BB4)+1,FALSE)),"",VLOOKUP($C4&amp;$D4&amp;$G4,Setup!$D$2:$CX$500,COLUMNS($B4:BB4)+1,FALSE))</f>
        <v/>
      </c>
      <c r="BK4" t="str">
        <f>IF(ISBLANK(VLOOKUP($C4&amp;$D4&amp;$G4,Setup!$D$2:$CX$500,COLUMNS($B4:BC4)+1,FALSE)),"",VLOOKUP($C4&amp;$D4&amp;$G4,Setup!$D$2:$CX$500,COLUMNS($B4:BC4)+1,FALSE))</f>
        <v/>
      </c>
      <c r="BL4" t="str">
        <f>IF(ISBLANK(VLOOKUP($C4&amp;$D4&amp;$G4,Setup!$D$2:$CX$500,COLUMNS($B4:BD4)+1,FALSE)),"",VLOOKUP($C4&amp;$D4&amp;$G4,Setup!$D$2:$CX$500,COLUMNS($B4:BD4)+1,FALSE))</f>
        <v/>
      </c>
      <c r="BM4" t="str">
        <f>IF(ISBLANK(VLOOKUP($C4&amp;$D4&amp;$G4,Setup!$D$2:$CX$500,COLUMNS($B4:BE4)+1,FALSE)),"",VLOOKUP($C4&amp;$D4&amp;$G4,Setup!$D$2:$CX$500,COLUMNS($B4:BE4)+1,FALSE))</f>
        <v/>
      </c>
      <c r="BN4" t="str">
        <f>IF(ISBLANK(VLOOKUP($C4&amp;$D4&amp;$G4,Setup!$D$2:$CX$500,COLUMNS($B4:BF4)+1,FALSE)),"",VLOOKUP($C4&amp;$D4&amp;$G4,Setup!$D$2:$CX$500,COLUMNS($B4:BF4)+1,FALSE))</f>
        <v/>
      </c>
      <c r="BO4" t="str">
        <f>IF(ISBLANK(VLOOKUP($C4&amp;$D4&amp;$G4,Setup!$D$2:$CX$500,COLUMNS($B4:BG4)+1,FALSE)),"",VLOOKUP($C4&amp;$D4&amp;$G4,Setup!$D$2:$CX$500,COLUMNS($B4:BG4)+1,FALSE))</f>
        <v/>
      </c>
      <c r="BP4" t="str">
        <f>IF(ISBLANK(VLOOKUP($C4&amp;$D4&amp;$G4,Setup!$D$2:$CX$500,COLUMNS($B4:BH4)+1,FALSE)),"",VLOOKUP($C4&amp;$D4&amp;$G4,Setup!$D$2:$CX$500,COLUMNS($B4:BH4)+1,FALSE))</f>
        <v/>
      </c>
      <c r="BQ4" t="str">
        <f>IF(ISBLANK(VLOOKUP($C4&amp;$D4&amp;$G4,Setup!$D$2:$CX$500,COLUMNS($B4:BI4)+1,FALSE)),"",VLOOKUP($C4&amp;$D4&amp;$G4,Setup!$D$2:$CX$500,COLUMNS($B4:BI4)+1,FALSE))</f>
        <v/>
      </c>
      <c r="BR4" t="str">
        <f>IF(ISBLANK(VLOOKUP($C4&amp;$D4&amp;$G4,Setup!$D$2:$CX$500,COLUMNS($B4:BJ4)+1,FALSE)),"",VLOOKUP($C4&amp;$D4&amp;$G4,Setup!$D$2:$CX$500,COLUMNS($B4:BJ4)+1,FALSE))</f>
        <v/>
      </c>
      <c r="BS4" t="str">
        <f>IF(ISBLANK(VLOOKUP($C4&amp;$D4&amp;$G4,Setup!$D$2:$CX$500,COLUMNS($B4:BK4)+1,FALSE)),"",VLOOKUP($C4&amp;$D4&amp;$G4,Setup!$D$2:$CX$500,COLUMNS($B4:BK4)+1,FALSE))</f>
        <v/>
      </c>
      <c r="BT4" t="str">
        <f>IF(ISBLANK(VLOOKUP($C4&amp;$D4&amp;$G4,Setup!$D$2:$CX$500,COLUMNS($B4:BL4)+1,FALSE)),"",VLOOKUP($C4&amp;$D4&amp;$G4,Setup!$D$2:$CX$500,COLUMNS($B4:BL4)+1,FALSE))</f>
        <v/>
      </c>
      <c r="BU4" t="str">
        <f>IF(ISBLANK(VLOOKUP($C4&amp;$D4&amp;$G4,Setup!$D$2:$CX$500,COLUMNS($B4:BM4)+1,FALSE)),"",VLOOKUP($C4&amp;$D4&amp;$G4,Setup!$D$2:$CX$500,COLUMNS($B4:BM4)+1,FALSE))</f>
        <v/>
      </c>
      <c r="BV4" t="str">
        <f>IF(ISBLANK(VLOOKUP($C4&amp;$D4&amp;$G4,Setup!$D$2:$CX$500,COLUMNS($B4:BN4)+1,FALSE)),"",VLOOKUP($C4&amp;$D4&amp;$G4,Setup!$D$2:$CX$500,COLUMNS($B4:BN4)+1,FALSE))</f>
        <v/>
      </c>
      <c r="BW4" t="str">
        <f>IF(ISBLANK(VLOOKUP($C4&amp;$D4&amp;$G4,Setup!$D$2:$CX$500,COLUMNS($B4:BO4)+1,FALSE)),"",VLOOKUP($C4&amp;$D4&amp;$G4,Setup!$D$2:$CX$500,COLUMNS($B4:BO4)+1,FALSE))</f>
        <v/>
      </c>
      <c r="BX4" t="str">
        <f>IF(ISBLANK(VLOOKUP($C4&amp;$D4&amp;$G4,Setup!$D$2:$CX$500,COLUMNS($B4:BP4)+1,FALSE)),"",VLOOKUP($C4&amp;$D4&amp;$G4,Setup!$D$2:$CX$500,COLUMNS($B4:BP4)+1,FALSE))</f>
        <v/>
      </c>
      <c r="BY4" t="str">
        <f>IF(ISBLANK(VLOOKUP($C4&amp;$D4&amp;$G4,Setup!$D$2:$CX$500,COLUMNS($B4:BQ4)+1,FALSE)),"",VLOOKUP($C4&amp;$D4&amp;$G4,Setup!$D$2:$CX$500,COLUMNS($B4:BQ4)+1,FALSE))</f>
        <v/>
      </c>
      <c r="BZ4" t="str">
        <f>IF(ISBLANK(VLOOKUP($C4&amp;$D4&amp;$G4,Setup!$D$2:$CX$500,COLUMNS($B4:BR4)+1,FALSE)),"",VLOOKUP($C4&amp;$D4&amp;$G4,Setup!$D$2:$CX$500,COLUMNS($B4:BR4)+1,FALSE))</f>
        <v/>
      </c>
      <c r="CA4" t="str">
        <f>IF(ISBLANK(VLOOKUP($C4&amp;$D4&amp;$G4,Setup!$D$2:$CX$500,COLUMNS($B4:BS4)+1,FALSE)),"",VLOOKUP($C4&amp;$D4&amp;$G4,Setup!$D$2:$CX$500,COLUMNS($B4:BS4)+1,FALSE))</f>
        <v/>
      </c>
      <c r="CB4" t="str">
        <f>IF(ISBLANK(VLOOKUP($C4&amp;$D4&amp;$G4,Setup!$D$2:$CX$500,COLUMNS($B4:BT4)+1,FALSE)),"",VLOOKUP($C4&amp;$D4&amp;$G4,Setup!$D$2:$CX$500,COLUMNS($B4:BT4)+1,FALSE))</f>
        <v/>
      </c>
      <c r="CC4" t="str">
        <f>IF(ISBLANK(VLOOKUP($C4&amp;$D4&amp;$G4,Setup!$D$2:$CX$500,COLUMNS($B4:BU4)+1,FALSE)),"",VLOOKUP($C4&amp;$D4&amp;$G4,Setup!$D$2:$CX$500,COLUMNS($B4:BU4)+1,FALSE))</f>
        <v/>
      </c>
      <c r="CD4" t="str">
        <f>IF(ISBLANK(VLOOKUP($C4&amp;$D4&amp;$G4,Setup!$D$2:$CX$500,COLUMNS($B4:BV4)+1,FALSE)),"",VLOOKUP($C4&amp;$D4&amp;$G4,Setup!$D$2:$CX$500,COLUMNS($B4:BV4)+1,FALSE))</f>
        <v/>
      </c>
      <c r="CE4" t="str">
        <f>IF(ISBLANK(VLOOKUP($C4&amp;$D4&amp;$G4,Setup!$D$2:$CX$500,COLUMNS($B4:BW4)+1,FALSE)),"",VLOOKUP($C4&amp;$D4&amp;$G4,Setup!$D$2:$CX$500,COLUMNS($B4:BW4)+1,FALSE))</f>
        <v/>
      </c>
      <c r="CF4" t="str">
        <f>IF(ISBLANK(VLOOKUP($C4&amp;$D4&amp;$G4,Setup!$D$2:$CX$500,COLUMNS($B4:BX4)+1,FALSE)),"",VLOOKUP($C4&amp;$D4&amp;$G4,Setup!$D$2:$CX$500,COLUMNS($B4:BX4)+1,FALSE))</f>
        <v/>
      </c>
      <c r="CG4" t="str">
        <f>IF(ISBLANK(VLOOKUP($C4&amp;$D4&amp;$G4,Setup!$D$2:$CX$500,COLUMNS($B4:BY4)+1,FALSE)),"",VLOOKUP($C4&amp;$D4&amp;$G4,Setup!$D$2:$CX$500,COLUMNS($B4:BY4)+1,FALSE))</f>
        <v/>
      </c>
      <c r="CH4" t="str">
        <f>IF(ISBLANK(VLOOKUP($C4&amp;$D4&amp;$G4,Setup!$D$2:$CX$500,COLUMNS($B4:BZ4)+1,FALSE)),"",VLOOKUP($C4&amp;$D4&amp;$G4,Setup!$D$2:$CX$500,COLUMNS($B4:BZ4)+1,FALSE))</f>
        <v/>
      </c>
      <c r="CI4" t="str">
        <f>IF(ISBLANK(VLOOKUP($C4&amp;$D4&amp;$G4,Setup!$D$2:$CX$500,COLUMNS($B4:CA4)+1,FALSE)),"",VLOOKUP($C4&amp;$D4&amp;$G4,Setup!$D$2:$CX$500,COLUMNS($B4:CA4)+1,FALSE))</f>
        <v/>
      </c>
      <c r="CJ4" t="str">
        <f>IF(ISBLANK(VLOOKUP($C4&amp;$D4&amp;$G4,Setup!$D$2:$CX$500,COLUMNS($B4:CB4)+1,FALSE)),"",VLOOKUP($C4&amp;$D4&amp;$G4,Setup!$D$2:$CX$500,COLUMNS($B4:CB4)+1,FALSE))</f>
        <v/>
      </c>
      <c r="CK4" t="str">
        <f>IF(ISBLANK(VLOOKUP($C4&amp;$D4&amp;$G4,Setup!$D$2:$CX$500,COLUMNS($B4:CC4)+1,FALSE)),"",VLOOKUP($C4&amp;$D4&amp;$G4,Setup!$D$2:$CX$500,COLUMNS($B4:CC4)+1,FALSE))</f>
        <v/>
      </c>
      <c r="CL4" t="str">
        <f>IF(ISBLANK(VLOOKUP($C4&amp;$D4&amp;$G4,Setup!$D$2:$CX$500,COLUMNS($B4:CD4)+1,FALSE)),"",VLOOKUP($C4&amp;$D4&amp;$G4,Setup!$D$2:$CX$500,COLUMNS($B4:CD4)+1,FALSE))</f>
        <v/>
      </c>
      <c r="CM4" t="str">
        <f>IF(ISBLANK(VLOOKUP($C4&amp;$D4&amp;$G4,Setup!$D$2:$CX$500,COLUMNS($B4:CE4)+1,FALSE)),"",VLOOKUP($C4&amp;$D4&amp;$G4,Setup!$D$2:$CX$500,COLUMNS($B4:CE4)+1,FALSE))</f>
        <v/>
      </c>
      <c r="CN4" t="str">
        <f>IF(ISBLANK(VLOOKUP($C4&amp;$D4&amp;$G4,Setup!$D$2:$CX$500,COLUMNS($B4:CF4)+1,FALSE)),"",VLOOKUP($C4&amp;$D4&amp;$G4,Setup!$D$2:$CX$500,COLUMNS($B4:CF4)+1,FALSE))</f>
        <v/>
      </c>
      <c r="CO4" t="str">
        <f>IF(ISBLANK(VLOOKUP($C4&amp;$D4&amp;$G4,Setup!$D$2:$CX$500,COLUMNS($B4:CG4)+1,FALSE)),"",VLOOKUP($C4&amp;$D4&amp;$G4,Setup!$D$2:$CX$500,COLUMNS($B4:CG4)+1,FALSE))</f>
        <v/>
      </c>
      <c r="CP4" t="str">
        <f>IF(ISBLANK(VLOOKUP($C4&amp;$D4&amp;$G4,Setup!$D$2:$CX$500,COLUMNS($B4:CH4)+1,FALSE)),"",VLOOKUP($C4&amp;$D4&amp;$G4,Setup!$D$2:$CX$500,COLUMNS($B4:CH4)+1,FALSE))</f>
        <v/>
      </c>
      <c r="CQ4" t="str">
        <f>IF(ISBLANK(VLOOKUP($C4&amp;$D4&amp;$G4,Setup!$D$2:$CX$500,COLUMNS($B4:CI4)+1,FALSE)),"",VLOOKUP($C4&amp;$D4&amp;$G4,Setup!$D$2:$CX$500,COLUMNS($B4:CI4)+1,FALSE))</f>
        <v/>
      </c>
      <c r="CR4" t="str">
        <f>IF(ISBLANK(VLOOKUP($C4&amp;$D4&amp;$G4,Setup!$D$2:$CX$500,COLUMNS($B4:CJ4)+1,FALSE)),"",VLOOKUP($C4&amp;$D4&amp;$G4,Setup!$D$2:$CX$500,COLUMNS($B4:CJ4)+1,FALSE))</f>
        <v/>
      </c>
      <c r="CS4" t="str">
        <f>IF(ISBLANK(VLOOKUP($C4&amp;$D4&amp;$G4,Setup!$D$2:$CX$500,COLUMNS($B4:CK4)+1,FALSE)),"",VLOOKUP($C4&amp;$D4&amp;$G4,Setup!$D$2:$CX$500,COLUMNS($B4:CK4)+1,FALSE))</f>
        <v/>
      </c>
      <c r="CT4" t="str">
        <f>IF(ISBLANK(VLOOKUP($C4&amp;$D4&amp;$G4,Setup!$D$2:$CX$500,COLUMNS($B4:CL4)+1,FALSE)),"",VLOOKUP($C4&amp;$D4&amp;$G4,Setup!$D$2:$CX$500,COLUMNS($B4:CL4)+1,FALSE))</f>
        <v/>
      </c>
      <c r="CU4" t="str">
        <f>IF(ISBLANK(VLOOKUP($C4&amp;$D4&amp;$G4,Setup!$D$2:$CX$500,COLUMNS($B4:CM4)+1,FALSE)),"",VLOOKUP($C4&amp;$D4&amp;$G4,Setup!$D$2:$CX$500,COLUMNS($B4:CM4)+1,FALSE))</f>
        <v/>
      </c>
      <c r="CV4" t="str">
        <f>IF(ISBLANK(VLOOKUP($C4&amp;$D4&amp;$G4,Setup!$D$2:$CX$500,COLUMNS($B4:CN4)+1,FALSE)),"",VLOOKUP($C4&amp;$D4&amp;$G4,Setup!$D$2:$CX$500,COLUMNS($B4:CN4)+1,FALSE))</f>
        <v/>
      </c>
      <c r="CW4" t="str">
        <f>IF(ISBLANK(VLOOKUP($C4&amp;$D4&amp;$G4,Setup!$D$2:$CX$500,COLUMNS($B4:CO4)+1,FALSE)),"",VLOOKUP($C4&amp;$D4&amp;$G4,Setup!$D$2:$CX$500,COLUMNS($B4:CO4)+1,FALSE))</f>
        <v/>
      </c>
      <c r="CX4" t="str">
        <f>IF(ISBLANK(VLOOKUP($C4&amp;$D4&amp;$G4,Setup!$D$2:$CX$500,COLUMNS($B4:CP4)+1,FALSE)),"",VLOOKUP($C4&amp;$D4&amp;$G4,Setup!$D$2:$CX$500,COLUMNS($B4:CP4)+1,FALSE))</f>
        <v/>
      </c>
      <c r="CY4" t="str">
        <f>IF(ISBLANK(VLOOKUP($C4&amp;$D4&amp;$G4,Setup!$D$2:$CX$500,COLUMNS($B4:CQ4)+1,FALSE)),"",VLOOKUP($C4&amp;$D4&amp;$G4,Setup!$D$2:$CX$500,COLUMNS($B4:CQ4)+1,FALSE))</f>
        <v/>
      </c>
      <c r="CZ4" t="str">
        <f>IF(ISBLANK(VLOOKUP($C4&amp;$D4&amp;$G4,Setup!$D$2:$CX$500,COLUMNS($B4:CR4)+1,FALSE)),"",VLOOKUP($C4&amp;$D4&amp;$G4,Setup!$D$2:$CX$500,COLUMNS($B4:CR4)+1,FALSE))</f>
        <v/>
      </c>
      <c r="DA4" t="str">
        <f>IF(ISBLANK(VLOOKUP($C4&amp;$D4&amp;$G4,Setup!$D$2:$CX$500,COLUMNS($B4:CS4)+1,FALSE)),"",VLOOKUP($C4&amp;$D4&amp;$G4,Setup!$D$2:$CX$500,COLUMNS($B4:CS4)+1,FALSE))</f>
        <v/>
      </c>
      <c r="DB4" t="str">
        <f>IF(ISBLANK(VLOOKUP($C4&amp;$D4&amp;$G4,Setup!$D$2:$CX$500,COLUMNS($B4:CT4)+1,FALSE)),"",VLOOKUP($C4&amp;$D4&amp;$G4,Setup!$D$2:$CX$500,COLUMNS($B4:CT4)+1,FALSE))</f>
        <v/>
      </c>
      <c r="DC4" t="str">
        <f>IF(ISBLANK(VLOOKUP($C4&amp;$D4&amp;$G4,Setup!$D$2:$CX$500,COLUMNS($B4:CU4)+1,FALSE)),"",VLOOKUP($C4&amp;$D4&amp;$G4,Setup!$D$2:$CX$500,COLUMNS($B4:CU4)+1,FALSE))</f>
        <v/>
      </c>
    </row>
    <row r="5" spans="1:107" x14ac:dyDescent="0.25">
      <c r="A5" s="7" t="s">
        <v>515</v>
      </c>
      <c r="B5" t="s">
        <v>156</v>
      </c>
      <c r="C5" t="s">
        <v>16</v>
      </c>
      <c r="D5" t="s">
        <v>176</v>
      </c>
      <c r="E5" s="1" t="s">
        <v>657</v>
      </c>
      <c r="F5" s="1" t="s">
        <v>177</v>
      </c>
      <c r="G5" s="1" t="s">
        <v>29</v>
      </c>
      <c r="H5" s="1" t="s">
        <v>658</v>
      </c>
      <c r="I5">
        <v>5100</v>
      </c>
      <c r="J5" t="str">
        <f>IF(ISBLANK(VLOOKUP($C5&amp;$D5&amp;$G5,Setup!$D$2:$CX$500,COLUMNS($B5:B5)+1,FALSE)),"",VLOOKUP($C5&amp;$D5&amp;$G5,Setup!$D$2:$CX$500,COLUMNS($B5:B5)+1,FALSE))</f>
        <v>My Points Summary</v>
      </c>
      <c r="K5" t="str">
        <f>IF(ISBLANK(VLOOKUP($C5&amp;$D5&amp;$G5,Setup!$D$2:$CX$500,COLUMNS($B5:C5)+1,FALSE)),"",VLOOKUP($C5&amp;$D5&amp;$G5,Setup!$D$2:$CX$500,COLUMNS($B5:C5)+1,FALSE))</f>
        <v>My Points Summary</v>
      </c>
      <c r="L5" t="str">
        <f>IF(ISBLANK(VLOOKUP($C5&amp;$D5&amp;$G5,Setup!$D$2:$CX$500,COLUMNS($B5:D5)+1,FALSE)),"",VLOOKUP($C5&amp;$D5&amp;$G5,Setup!$D$2:$CX$500,COLUMNS($B5:D5)+1,FALSE))</f>
        <v>My Order History</v>
      </c>
      <c r="M5" t="str">
        <f>IF(ISBLANK(VLOOKUP($C5&amp;$D5&amp;$G5,Setup!$D$2:$CX$500,COLUMNS($B5:E5)+1,FALSE)),"",VLOOKUP($C5&amp;$D5&amp;$G5,Setup!$D$2:$CX$500,COLUMNS($B5:E5)+1,FALSE))</f>
        <v>My Order History</v>
      </c>
      <c r="N5" t="str">
        <f>IF(ISBLANK(VLOOKUP($C5&amp;$D5&amp;$G5,Setup!$D$2:$CX$500,COLUMNS($B5:F5)+1,FALSE)),"",VLOOKUP($C5&amp;$D5&amp;$G5,Setup!$D$2:$CX$500,COLUMNS($B5:F5)+1,FALSE))</f>
        <v>My Profile</v>
      </c>
      <c r="O5" t="str">
        <f>IF(ISBLANK(VLOOKUP($C5&amp;$D5&amp;$G5,Setup!$D$2:$CX$500,COLUMNS($B5:G5)+1,FALSE)),"",VLOOKUP($C5&amp;$D5&amp;$G5,Setup!$D$2:$CX$500,COLUMNS($B5:G5)+1,FALSE))</f>
        <v>My Profile</v>
      </c>
      <c r="P5" t="str">
        <f>IF(ISBLANK(VLOOKUP($C5&amp;$D5&amp;$G5,Setup!$D$2:$CX$500,COLUMNS($B5:H5)+1,FALSE)),"",VLOOKUP($C5&amp;$D5&amp;$G5,Setup!$D$2:$CX$500,COLUMNS($B5:H5)+1,FALSE))</f>
        <v/>
      </c>
      <c r="Q5" t="str">
        <f>IF(ISBLANK(VLOOKUP($C5&amp;$D5&amp;$G5,Setup!$D$2:$CX$500,COLUMNS($B5:I5)+1,FALSE)),"",VLOOKUP($C5&amp;$D5&amp;$G5,Setup!$D$2:$CX$500,COLUMNS($B5:I5)+1,FALSE))</f>
        <v/>
      </c>
      <c r="R5" t="str">
        <f>IF(ISBLANK(VLOOKUP($C5&amp;$D5&amp;$G5,Setup!$D$2:$CX$500,COLUMNS($B5:J5)+1,FALSE)),"",VLOOKUP($C5&amp;$D5&amp;$G5,Setup!$D$2:$CX$500,COLUMNS($B5:J5)+1,FALSE))</f>
        <v xml:space="preserve">Merchandise  </v>
      </c>
      <c r="S5" t="str">
        <f>IF(ISBLANK(VLOOKUP($C5&amp;$D5&amp;$G5,Setup!$D$2:$CX$500,COLUMNS($B5:K5)+1,FALSE)),"",VLOOKUP($C5&amp;$D5&amp;$G5,Setup!$D$2:$CX$500,COLUMNS($B5:K5)+1,FALSE))</f>
        <v>SEE ALL BRANDS »</v>
      </c>
      <c r="T5" t="str">
        <f>IF(ISBLANK(VLOOKUP($C5&amp;$D5&amp;$G5,Setup!$D$2:$CX$500,COLUMNS($B5:L5)+1,FALSE)),"",VLOOKUP($C5&amp;$D5&amp;$G5,Setup!$D$2:$CX$500,COLUMNS($B5:L5)+1,FALSE))</f>
        <v/>
      </c>
      <c r="U5" t="str">
        <f>IF(ISBLANK(VLOOKUP($C5&amp;$D5&amp;$G5,Setup!$D$2:$CX$500,COLUMNS($B5:M5)+1,FALSE)),"",VLOOKUP($C5&amp;$D5&amp;$G5,Setup!$D$2:$CX$500,COLUMNS($B5:M5)+1,FALSE))</f>
        <v/>
      </c>
      <c r="V5" t="str">
        <f>IF(ISBLANK(VLOOKUP($C5&amp;$D5&amp;$G5,Setup!$D$2:$CX$500,COLUMNS($B5:N5)+1,FALSE)),"",VLOOKUP($C5&amp;$D5&amp;$G5,Setup!$D$2:$CX$500,COLUMNS($B5:N5)+1,FALSE))</f>
        <v/>
      </c>
      <c r="W5" t="str">
        <f>IF(ISBLANK(VLOOKUP($C5&amp;$D5&amp;$G5,Setup!$D$2:$CX$500,COLUMNS($B5:O5)+1,FALSE)),"",VLOOKUP($C5&amp;$D5&amp;$G5,Setup!$D$2:$CX$500,COLUMNS($B5:O5)+1,FALSE))</f>
        <v/>
      </c>
      <c r="X5" t="str">
        <f>IF(ISBLANK(VLOOKUP($C5&amp;$D5&amp;$G5,Setup!$D$2:$CX$500,COLUMNS($B5:P5)+1,FALSE)),"",VLOOKUP($C5&amp;$D5&amp;$G5,Setup!$D$2:$CX$500,COLUMNS($B5:P5)+1,FALSE))</f>
        <v/>
      </c>
      <c r="Y5" t="str">
        <f>IF(ISBLANK(VLOOKUP($C5&amp;$D5&amp;$G5,Setup!$D$2:$CX$500,COLUMNS($B5:Q5)+1,FALSE)),"",VLOOKUP($C5&amp;$D5&amp;$G5,Setup!$D$2:$CX$500,COLUMNS($B5:Q5)+1,FALSE))</f>
        <v/>
      </c>
      <c r="Z5" t="str">
        <f>IF(ISBLANK(VLOOKUP($C5&amp;$D5&amp;$G5,Setup!$D$2:$CX$500,COLUMNS($B5:R5)+1,FALSE)),"",VLOOKUP($C5&amp;$D5&amp;$G5,Setup!$D$2:$CX$500,COLUMNS($B5:R5)+1,FALSE))</f>
        <v/>
      </c>
      <c r="AA5" t="str">
        <f>IF(ISBLANK(VLOOKUP($C5&amp;$D5&amp;$G5,Setup!$D$2:$CX$500,COLUMNS($B5:S5)+1,FALSE)),"",VLOOKUP($C5&amp;$D5&amp;$G5,Setup!$D$2:$CX$500,COLUMNS($B5:S5)+1,FALSE))</f>
        <v/>
      </c>
      <c r="AB5" t="str">
        <f>IF(ISBLANK(VLOOKUP($C5&amp;$D5&amp;$G5,Setup!$D$2:$CX$500,COLUMNS($B5:T5)+1,FALSE)),"",VLOOKUP($C5&amp;$D5&amp;$G5,Setup!$D$2:$CX$500,COLUMNS($B5:T5)+1,FALSE))</f>
        <v>Cash Rewards</v>
      </c>
      <c r="AC5" t="str">
        <f>IF(ISBLANK(VLOOKUP($C5&amp;$D5&amp;$G5,Setup!$D$2:$CX$500,COLUMNS($B5:U5)+1,FALSE)),"",VLOOKUP($C5&amp;$D5&amp;$G5,Setup!$D$2:$CX$500,COLUMNS($B5:U5)+1,FALSE))</f>
        <v>Select and Credit</v>
      </c>
      <c r="AD5" t="str">
        <f>IF(ISBLANK(VLOOKUP($C5&amp;$D5&amp;$G5,Setup!$D$2:$CX$500,COLUMNS($B5:V5)+1,FALSE)),"",VLOOKUP($C5&amp;$D5&amp;$G5,Setup!$D$2:$CX$500,COLUMNS($B5:V5)+1,FALSE))</f>
        <v>Gift Vouchers</v>
      </c>
      <c r="AE5" t="str">
        <f>IF(ISBLANK(VLOOKUP($C5&amp;$D5&amp;$G5,Setup!$D$2:$CX$500,COLUMNS($B5:W5)+1,FALSE)),"",VLOOKUP($C5&amp;$D5&amp;$G5,Setup!$D$2:$CX$500,COLUMNS($B5:W5)+1,FALSE))</f>
        <v>e-Vouchers</v>
      </c>
      <c r="AF5" t="str">
        <f>IF(ISBLANK(VLOOKUP($C5&amp;$D5&amp;$G5,Setup!$D$2:$CX$500,COLUMNS($B5:X5)+1,FALSE)),"",VLOOKUP($C5&amp;$D5&amp;$G5,Setup!$D$2:$CX$500,COLUMNS($B5:X5)+1,FALSE))</f>
        <v>Annual Fee Credit</v>
      </c>
      <c r="AG5" t="str">
        <f>IF(ISBLANK(VLOOKUP($C5&amp;$D5&amp;$G5,Setup!$D$2:$CX$500,COLUMNS($B5:Y5)+1,FALSE)),"",VLOOKUP($C5&amp;$D5&amp;$G5,Setup!$D$2:$CX$500,COLUMNS($B5:Y5)+1,FALSE))</f>
        <v>SEE ALL »</v>
      </c>
      <c r="AH5" t="str">
        <f>IF(ISBLANK(VLOOKUP($C5&amp;$D5&amp;$G5,Setup!$D$2:$CX$500,COLUMNS($B5:Z5)+1,FALSE)),"",VLOOKUP($C5&amp;$D5&amp;$G5,Setup!$D$2:$CX$500,COLUMNS($B5:Z5)+1,FALSE))</f>
        <v/>
      </c>
      <c r="AI5" t="str">
        <f>IF(ISBLANK(VLOOKUP($C5&amp;$D5&amp;$G5,Setup!$D$2:$CX$500,COLUMNS($B5:AA5)+1,FALSE)),"",VLOOKUP($C5&amp;$D5&amp;$G5,Setup!$D$2:$CX$500,COLUMNS($B5:AA5)+1,FALSE))</f>
        <v/>
      </c>
      <c r="AJ5" t="str">
        <f>IF(ISBLANK(VLOOKUP($C5&amp;$D5&amp;$G5,Setup!$D$2:$CX$500,COLUMNS($B5:AB5)+1,FALSE)),"",VLOOKUP($C5&amp;$D5&amp;$G5,Setup!$D$2:$CX$500,COLUMNS($B5:AB5)+1,FALSE))</f>
        <v/>
      </c>
      <c r="AK5" t="str">
        <f>IF(ISBLANK(VLOOKUP($C5&amp;$D5&amp;$G5,Setup!$D$2:$CX$500,COLUMNS($B5:AC5)+1,FALSE)),"",VLOOKUP($C5&amp;$D5&amp;$G5,Setup!$D$2:$CX$500,COLUMNS($B5:AC5)+1,FALSE))</f>
        <v/>
      </c>
      <c r="AL5" t="str">
        <f>IF(ISBLANK(VLOOKUP($C5&amp;$D5&amp;$G5,Setup!$D$2:$CX$500,COLUMNS($B5:AD5)+1,FALSE)),"",VLOOKUP($C5&amp;$D5&amp;$G5,Setup!$D$2:$CX$500,COLUMNS($B5:AD5)+1,FALSE))</f>
        <v>Travel</v>
      </c>
      <c r="AM5" t="str">
        <f>IF(ISBLANK(VLOOKUP($C5&amp;$D5&amp;$G5,Setup!$D$2:$CX$500,COLUMNS($B5:AE5)+1,FALSE)),"",VLOOKUP($C5&amp;$D5&amp;$G5,Setup!$D$2:$CX$500,COLUMNS($B5:AE5)+1,FALSE))</f>
        <v>Points Transfer</v>
      </c>
      <c r="AN5" t="str">
        <f>IF(ISBLANK(VLOOKUP($C5&amp;$D5&amp;$G5,Setup!$D$2:$CX$500,COLUMNS($B5:AF5)+1,FALSE)),"",VLOOKUP($C5&amp;$D5&amp;$G5,Setup!$D$2:$CX$500,COLUMNS($B5:AF5)+1,FALSE))</f>
        <v>Flights</v>
      </c>
      <c r="AO5" t="str">
        <f>IF(ISBLANK(VLOOKUP($C5&amp;$D5&amp;$G5,Setup!$D$2:$CX$500,COLUMNS($B5:AG5)+1,FALSE)),"",VLOOKUP($C5&amp;$D5&amp;$G5,Setup!$D$2:$CX$500,COLUMNS($B5:AG5)+1,FALSE))</f>
        <v>Hotels</v>
      </c>
      <c r="AP5" t="str">
        <f>IF(ISBLANK(VLOOKUP($C5&amp;$D5&amp;$G5,Setup!$D$2:$CX$500,COLUMNS($B5:AH5)+1,FALSE)),"",VLOOKUP($C5&amp;$D5&amp;$G5,Setup!$D$2:$CX$500,COLUMNS($B5:AH5)+1,FALSE))</f>
        <v>Cars</v>
      </c>
      <c r="AQ5" t="str">
        <f>IF(ISBLANK(VLOOKUP($C5&amp;$D5&amp;$G5,Setup!$D$2:$CX$500,COLUMNS($B5:AI5)+1,FALSE)),"",VLOOKUP($C5&amp;$D5&amp;$G5,Setup!$D$2:$CX$500,COLUMNS($B5:AI5)+1,FALSE))</f>
        <v>Deals</v>
      </c>
      <c r="AR5" t="str">
        <f>IF(ISBLANK(VLOOKUP($C5&amp;$D5&amp;$G5,Setup!$D$2:$CX$500,COLUMNS($B5:AJ5)+1,FALSE)),"",VLOOKUP($C5&amp;$D5&amp;$G5,Setup!$D$2:$CX$500,COLUMNS($B5:AJ5)+1,FALSE))</f>
        <v>My Trips</v>
      </c>
      <c r="AS5" t="str">
        <f>IF(ISBLANK(VLOOKUP($C5&amp;$D5&amp;$G5,Setup!$D$2:$CX$500,COLUMNS($B5:AK5)+1,FALSE)),"",VLOOKUP($C5&amp;$D5&amp;$G5,Setup!$D$2:$CX$500,COLUMNS($B5:AK5)+1,FALSE))</f>
        <v>Itinerary</v>
      </c>
      <c r="AT5" t="str">
        <f>IF(ISBLANK(VLOOKUP($C5&amp;$D5&amp;$G5,Setup!$D$2:$CX$500,COLUMNS($B5:AL5)+1,FALSE)),"",VLOOKUP($C5&amp;$D5&amp;$G5,Setup!$D$2:$CX$500,COLUMNS($B5:AL5)+1,FALSE))</f>
        <v/>
      </c>
      <c r="AU5" t="str">
        <f>IF(ISBLANK(VLOOKUP($C5&amp;$D5&amp;$G5,Setup!$D$2:$CX$500,COLUMNS($B5:AM5)+1,FALSE)),"",VLOOKUP($C5&amp;$D5&amp;$G5,Setup!$D$2:$CX$500,COLUMNS($B5:AM5)+1,FALSE))</f>
        <v/>
      </c>
      <c r="AV5" t="str">
        <f>IF(ISBLANK(VLOOKUP($C5&amp;$D5&amp;$G5,Setup!$D$2:$CX$500,COLUMNS($B5:AN5)+1,FALSE)),"",VLOOKUP($C5&amp;$D5&amp;$G5,Setup!$D$2:$CX$500,COLUMNS($B5:AN5)+1,FALSE))</f>
        <v/>
      </c>
      <c r="AW5" t="str">
        <f>IF(ISBLANK(VLOOKUP($C5&amp;$D5&amp;$G5,Setup!$D$2:$CX$500,COLUMNS($B5:AO5)+1,FALSE)),"",VLOOKUP($C5&amp;$D5&amp;$G5,Setup!$D$2:$CX$500,COLUMNS($B5:AO5)+1,FALSE))</f>
        <v/>
      </c>
      <c r="AX5" t="str">
        <f>IF(ISBLANK(VLOOKUP($C5&amp;$D5&amp;$G5,Setup!$D$2:$CX$500,COLUMNS($B5:AP5)+1,FALSE)),"",VLOOKUP($C5&amp;$D5&amp;$G5,Setup!$D$2:$CX$500,COLUMNS($B5:AP5)+1,FALSE))</f>
        <v/>
      </c>
      <c r="AY5" t="str">
        <f>IF(ISBLANK(VLOOKUP($C5&amp;$D5&amp;$G5,Setup!$D$2:$CX$500,COLUMNS($B5:AQ5)+1,FALSE)),"",VLOOKUP($C5&amp;$D5&amp;$G5,Setup!$D$2:$CX$500,COLUMNS($B5:AQ5)+1,FALSE))</f>
        <v/>
      </c>
      <c r="AZ5" t="str">
        <f>IF(ISBLANK(VLOOKUP($C5&amp;$D5&amp;$G5,Setup!$D$2:$CX$500,COLUMNS($B5:AR5)+1,FALSE)),"",VLOOKUP($C5&amp;$D5&amp;$G5,Setup!$D$2:$CX$500,COLUMNS($B5:AR5)+1,FALSE))</f>
        <v/>
      </c>
      <c r="BA5" t="str">
        <f>IF(ISBLANK(VLOOKUP($C5&amp;$D5&amp;$G5,Setup!$D$2:$CX$500,COLUMNS($B5:AS5)+1,FALSE)),"",VLOOKUP($C5&amp;$D5&amp;$G5,Setup!$D$2:$CX$500,COLUMNS($B5:AS5)+1,FALSE))</f>
        <v/>
      </c>
      <c r="BB5" t="str">
        <f>IF(ISBLANK(VLOOKUP($C5&amp;$D5&amp;$G5,Setup!$D$2:$CX$500,COLUMNS($B5:AT5)+1,FALSE)),"",VLOOKUP($C5&amp;$D5&amp;$G5,Setup!$D$2:$CX$500,COLUMNS($B5:AT5)+1,FALSE))</f>
        <v/>
      </c>
      <c r="BC5" t="str">
        <f>IF(ISBLANK(VLOOKUP($C5&amp;$D5&amp;$G5,Setup!$D$2:$CX$500,COLUMNS($B5:AU5)+1,FALSE)),"",VLOOKUP($C5&amp;$D5&amp;$G5,Setup!$D$2:$CX$500,COLUMNS($B5:AU5)+1,FALSE))</f>
        <v/>
      </c>
      <c r="BD5" t="str">
        <f>IF(ISBLANK(VLOOKUP($C5&amp;$D5&amp;$G5,Setup!$D$2:$CX$500,COLUMNS($B5:AV5)+1,FALSE)),"",VLOOKUP($C5&amp;$D5&amp;$G5,Setup!$D$2:$CX$500,COLUMNS($B5:AV5)+1,FALSE))</f>
        <v/>
      </c>
      <c r="BE5" t="str">
        <f>IF(ISBLANK(VLOOKUP($C5&amp;$D5&amp;$G5,Setup!$D$2:$CX$500,COLUMNS($B5:AW5)+1,FALSE)),"",VLOOKUP($C5&amp;$D5&amp;$G5,Setup!$D$2:$CX$500,COLUMNS($B5:AW5)+1,FALSE))</f>
        <v/>
      </c>
      <c r="BF5" t="str">
        <f>IF(ISBLANK(VLOOKUP($C5&amp;$D5&amp;$G5,Setup!$D$2:$CX$500,COLUMNS($B5:AX5)+1,FALSE)),"",VLOOKUP($C5&amp;$D5&amp;$G5,Setup!$D$2:$CX$500,COLUMNS($B5:AX5)+1,FALSE))</f>
        <v/>
      </c>
      <c r="BG5" t="str">
        <f>IF(ISBLANK(VLOOKUP($C5&amp;$D5&amp;$G5,Setup!$D$2:$CX$500,COLUMNS($B5:AY5)+1,FALSE)),"",VLOOKUP($C5&amp;$D5&amp;$G5,Setup!$D$2:$CX$500,COLUMNS($B5:AY5)+1,FALSE))</f>
        <v/>
      </c>
      <c r="BH5" t="str">
        <f>IF(ISBLANK(VLOOKUP($C5&amp;$D5&amp;$G5,Setup!$D$2:$CX$500,COLUMNS($B5:AZ5)+1,FALSE)),"",VLOOKUP($C5&amp;$D5&amp;$G5,Setup!$D$2:$CX$500,COLUMNS($B5:AZ5)+1,FALSE))</f>
        <v/>
      </c>
      <c r="BI5" t="str">
        <f>IF(ISBLANK(VLOOKUP($C5&amp;$D5&amp;$G5,Setup!$D$2:$CX$500,COLUMNS($B5:BA5)+1,FALSE)),"",VLOOKUP($C5&amp;$D5&amp;$G5,Setup!$D$2:$CX$500,COLUMNS($B5:BA5)+1,FALSE))</f>
        <v/>
      </c>
      <c r="BJ5" t="str">
        <f>IF(ISBLANK(VLOOKUP($C5&amp;$D5&amp;$G5,Setup!$D$2:$CX$500,COLUMNS($B5:BB5)+1,FALSE)),"",VLOOKUP($C5&amp;$D5&amp;$G5,Setup!$D$2:$CX$500,COLUMNS($B5:BB5)+1,FALSE))</f>
        <v/>
      </c>
      <c r="BK5" t="str">
        <f>IF(ISBLANK(VLOOKUP($C5&amp;$D5&amp;$G5,Setup!$D$2:$CX$500,COLUMNS($B5:BC5)+1,FALSE)),"",VLOOKUP($C5&amp;$D5&amp;$G5,Setup!$D$2:$CX$500,COLUMNS($B5:BC5)+1,FALSE))</f>
        <v/>
      </c>
      <c r="BL5" t="str">
        <f>IF(ISBLANK(VLOOKUP($C5&amp;$D5&amp;$G5,Setup!$D$2:$CX$500,COLUMNS($B5:BD5)+1,FALSE)),"",VLOOKUP($C5&amp;$D5&amp;$G5,Setup!$D$2:$CX$500,COLUMNS($B5:BD5)+1,FALSE))</f>
        <v/>
      </c>
      <c r="BM5" t="str">
        <f>IF(ISBLANK(VLOOKUP($C5&amp;$D5&amp;$G5,Setup!$D$2:$CX$500,COLUMNS($B5:BE5)+1,FALSE)),"",VLOOKUP($C5&amp;$D5&amp;$G5,Setup!$D$2:$CX$500,COLUMNS($B5:BE5)+1,FALSE))</f>
        <v/>
      </c>
      <c r="BN5" t="str">
        <f>IF(ISBLANK(VLOOKUP($C5&amp;$D5&amp;$G5,Setup!$D$2:$CX$500,COLUMNS($B5:BF5)+1,FALSE)),"",VLOOKUP($C5&amp;$D5&amp;$G5,Setup!$D$2:$CX$500,COLUMNS($B5:BF5)+1,FALSE))</f>
        <v/>
      </c>
      <c r="BO5" t="str">
        <f>IF(ISBLANK(VLOOKUP($C5&amp;$D5&amp;$G5,Setup!$D$2:$CX$500,COLUMNS($B5:BG5)+1,FALSE)),"",VLOOKUP($C5&amp;$D5&amp;$G5,Setup!$D$2:$CX$500,COLUMNS($B5:BG5)+1,FALSE))</f>
        <v/>
      </c>
      <c r="BP5" t="str">
        <f>IF(ISBLANK(VLOOKUP($C5&amp;$D5&amp;$G5,Setup!$D$2:$CX$500,COLUMNS($B5:BH5)+1,FALSE)),"",VLOOKUP($C5&amp;$D5&amp;$G5,Setup!$D$2:$CX$500,COLUMNS($B5:BH5)+1,FALSE))</f>
        <v/>
      </c>
      <c r="BQ5" t="str">
        <f>IF(ISBLANK(VLOOKUP($C5&amp;$D5&amp;$G5,Setup!$D$2:$CX$500,COLUMNS($B5:BI5)+1,FALSE)),"",VLOOKUP($C5&amp;$D5&amp;$G5,Setup!$D$2:$CX$500,COLUMNS($B5:BI5)+1,FALSE))</f>
        <v/>
      </c>
      <c r="BR5" t="str">
        <f>IF(ISBLANK(VLOOKUP($C5&amp;$D5&amp;$G5,Setup!$D$2:$CX$500,COLUMNS($B5:BJ5)+1,FALSE)),"",VLOOKUP($C5&amp;$D5&amp;$G5,Setup!$D$2:$CX$500,COLUMNS($B5:BJ5)+1,FALSE))</f>
        <v/>
      </c>
      <c r="BS5" t="str">
        <f>IF(ISBLANK(VLOOKUP($C5&amp;$D5&amp;$G5,Setup!$D$2:$CX$500,COLUMNS($B5:BK5)+1,FALSE)),"",VLOOKUP($C5&amp;$D5&amp;$G5,Setup!$D$2:$CX$500,COLUMNS($B5:BK5)+1,FALSE))</f>
        <v/>
      </c>
      <c r="BT5" t="str">
        <f>IF(ISBLANK(VLOOKUP($C5&amp;$D5&amp;$G5,Setup!$D$2:$CX$500,COLUMNS($B5:BL5)+1,FALSE)),"",VLOOKUP($C5&amp;$D5&amp;$G5,Setup!$D$2:$CX$500,COLUMNS($B5:BL5)+1,FALSE))</f>
        <v/>
      </c>
      <c r="BU5" t="str">
        <f>IF(ISBLANK(VLOOKUP($C5&amp;$D5&amp;$G5,Setup!$D$2:$CX$500,COLUMNS($B5:BM5)+1,FALSE)),"",VLOOKUP($C5&amp;$D5&amp;$G5,Setup!$D$2:$CX$500,COLUMNS($B5:BM5)+1,FALSE))</f>
        <v/>
      </c>
      <c r="BV5" t="str">
        <f>IF(ISBLANK(VLOOKUP($C5&amp;$D5&amp;$G5,Setup!$D$2:$CX$500,COLUMNS($B5:BN5)+1,FALSE)),"",VLOOKUP($C5&amp;$D5&amp;$G5,Setup!$D$2:$CX$500,COLUMNS($B5:BN5)+1,FALSE))</f>
        <v/>
      </c>
      <c r="BW5" t="str">
        <f>IF(ISBLANK(VLOOKUP($C5&amp;$D5&amp;$G5,Setup!$D$2:$CX$500,COLUMNS($B5:BO5)+1,FALSE)),"",VLOOKUP($C5&amp;$D5&amp;$G5,Setup!$D$2:$CX$500,COLUMNS($B5:BO5)+1,FALSE))</f>
        <v/>
      </c>
      <c r="BX5" t="str">
        <f>IF(ISBLANK(VLOOKUP($C5&amp;$D5&amp;$G5,Setup!$D$2:$CX$500,COLUMNS($B5:BP5)+1,FALSE)),"",VLOOKUP($C5&amp;$D5&amp;$G5,Setup!$D$2:$CX$500,COLUMNS($B5:BP5)+1,FALSE))</f>
        <v/>
      </c>
      <c r="BY5" t="str">
        <f>IF(ISBLANK(VLOOKUP($C5&amp;$D5&amp;$G5,Setup!$D$2:$CX$500,COLUMNS($B5:BQ5)+1,FALSE)),"",VLOOKUP($C5&amp;$D5&amp;$G5,Setup!$D$2:$CX$500,COLUMNS($B5:BQ5)+1,FALSE))</f>
        <v/>
      </c>
      <c r="BZ5" t="str">
        <f>IF(ISBLANK(VLOOKUP($C5&amp;$D5&amp;$G5,Setup!$D$2:$CX$500,COLUMNS($B5:BR5)+1,FALSE)),"",VLOOKUP($C5&amp;$D5&amp;$G5,Setup!$D$2:$CX$500,COLUMNS($B5:BR5)+1,FALSE))</f>
        <v/>
      </c>
      <c r="CA5" t="str">
        <f>IF(ISBLANK(VLOOKUP($C5&amp;$D5&amp;$G5,Setup!$D$2:$CX$500,COLUMNS($B5:BS5)+1,FALSE)),"",VLOOKUP($C5&amp;$D5&amp;$G5,Setup!$D$2:$CX$500,COLUMNS($B5:BS5)+1,FALSE))</f>
        <v/>
      </c>
      <c r="CB5" t="str">
        <f>IF(ISBLANK(VLOOKUP($C5&amp;$D5&amp;$G5,Setup!$D$2:$CX$500,COLUMNS($B5:BT5)+1,FALSE)),"",VLOOKUP($C5&amp;$D5&amp;$G5,Setup!$D$2:$CX$500,COLUMNS($B5:BT5)+1,FALSE))</f>
        <v/>
      </c>
      <c r="CC5" t="str">
        <f>IF(ISBLANK(VLOOKUP($C5&amp;$D5&amp;$G5,Setup!$D$2:$CX$500,COLUMNS($B5:BU5)+1,FALSE)),"",VLOOKUP($C5&amp;$D5&amp;$G5,Setup!$D$2:$CX$500,COLUMNS($B5:BU5)+1,FALSE))</f>
        <v/>
      </c>
      <c r="CD5" t="str">
        <f>IF(ISBLANK(VLOOKUP($C5&amp;$D5&amp;$G5,Setup!$D$2:$CX$500,COLUMNS($B5:BV5)+1,FALSE)),"",VLOOKUP($C5&amp;$D5&amp;$G5,Setup!$D$2:$CX$500,COLUMNS($B5:BV5)+1,FALSE))</f>
        <v/>
      </c>
      <c r="CE5" t="str">
        <f>IF(ISBLANK(VLOOKUP($C5&amp;$D5&amp;$G5,Setup!$D$2:$CX$500,COLUMNS($B5:BW5)+1,FALSE)),"",VLOOKUP($C5&amp;$D5&amp;$G5,Setup!$D$2:$CX$500,COLUMNS($B5:BW5)+1,FALSE))</f>
        <v/>
      </c>
      <c r="CF5" t="str">
        <f>IF(ISBLANK(VLOOKUP($C5&amp;$D5&amp;$G5,Setup!$D$2:$CX$500,COLUMNS($B5:BX5)+1,FALSE)),"",VLOOKUP($C5&amp;$D5&amp;$G5,Setup!$D$2:$CX$500,COLUMNS($B5:BX5)+1,FALSE))</f>
        <v/>
      </c>
      <c r="CG5" t="str">
        <f>IF(ISBLANK(VLOOKUP($C5&amp;$D5&amp;$G5,Setup!$D$2:$CX$500,COLUMNS($B5:BY5)+1,FALSE)),"",VLOOKUP($C5&amp;$D5&amp;$G5,Setup!$D$2:$CX$500,COLUMNS($B5:BY5)+1,FALSE))</f>
        <v/>
      </c>
      <c r="CH5" t="str">
        <f>IF(ISBLANK(VLOOKUP($C5&amp;$D5&amp;$G5,Setup!$D$2:$CX$500,COLUMNS($B5:BZ5)+1,FALSE)),"",VLOOKUP($C5&amp;$D5&amp;$G5,Setup!$D$2:$CX$500,COLUMNS($B5:BZ5)+1,FALSE))</f>
        <v/>
      </c>
      <c r="CI5" t="str">
        <f>IF(ISBLANK(VLOOKUP($C5&amp;$D5&amp;$G5,Setup!$D$2:$CX$500,COLUMNS($B5:CA5)+1,FALSE)),"",VLOOKUP($C5&amp;$D5&amp;$G5,Setup!$D$2:$CX$500,COLUMNS($B5:CA5)+1,FALSE))</f>
        <v/>
      </c>
      <c r="CJ5" t="str">
        <f>IF(ISBLANK(VLOOKUP($C5&amp;$D5&amp;$G5,Setup!$D$2:$CX$500,COLUMNS($B5:CB5)+1,FALSE)),"",VLOOKUP($C5&amp;$D5&amp;$G5,Setup!$D$2:$CX$500,COLUMNS($B5:CB5)+1,FALSE))</f>
        <v/>
      </c>
      <c r="CK5" t="str">
        <f>IF(ISBLANK(VLOOKUP($C5&amp;$D5&amp;$G5,Setup!$D$2:$CX$500,COLUMNS($B5:CC5)+1,FALSE)),"",VLOOKUP($C5&amp;$D5&amp;$G5,Setup!$D$2:$CX$500,COLUMNS($B5:CC5)+1,FALSE))</f>
        <v/>
      </c>
      <c r="CL5" t="str">
        <f>IF(ISBLANK(VLOOKUP($C5&amp;$D5&amp;$G5,Setup!$D$2:$CX$500,COLUMNS($B5:CD5)+1,FALSE)),"",VLOOKUP($C5&amp;$D5&amp;$G5,Setup!$D$2:$CX$500,COLUMNS($B5:CD5)+1,FALSE))</f>
        <v/>
      </c>
      <c r="CM5" t="str">
        <f>IF(ISBLANK(VLOOKUP($C5&amp;$D5&amp;$G5,Setup!$D$2:$CX$500,COLUMNS($B5:CE5)+1,FALSE)),"",VLOOKUP($C5&amp;$D5&amp;$G5,Setup!$D$2:$CX$500,COLUMNS($B5:CE5)+1,FALSE))</f>
        <v/>
      </c>
      <c r="CN5" t="str">
        <f>IF(ISBLANK(VLOOKUP($C5&amp;$D5&amp;$G5,Setup!$D$2:$CX$500,COLUMNS($B5:CF5)+1,FALSE)),"",VLOOKUP($C5&amp;$D5&amp;$G5,Setup!$D$2:$CX$500,COLUMNS($B5:CF5)+1,FALSE))</f>
        <v/>
      </c>
      <c r="CO5" t="str">
        <f>IF(ISBLANK(VLOOKUP($C5&amp;$D5&amp;$G5,Setup!$D$2:$CX$500,COLUMNS($B5:CG5)+1,FALSE)),"",VLOOKUP($C5&amp;$D5&amp;$G5,Setup!$D$2:$CX$500,COLUMNS($B5:CG5)+1,FALSE))</f>
        <v/>
      </c>
      <c r="CP5" t="str">
        <f>IF(ISBLANK(VLOOKUP($C5&amp;$D5&amp;$G5,Setup!$D$2:$CX$500,COLUMNS($B5:CH5)+1,FALSE)),"",VLOOKUP($C5&amp;$D5&amp;$G5,Setup!$D$2:$CX$500,COLUMNS($B5:CH5)+1,FALSE))</f>
        <v/>
      </c>
      <c r="CQ5" t="str">
        <f>IF(ISBLANK(VLOOKUP($C5&amp;$D5&amp;$G5,Setup!$D$2:$CX$500,COLUMNS($B5:CI5)+1,FALSE)),"",VLOOKUP($C5&amp;$D5&amp;$G5,Setup!$D$2:$CX$500,COLUMNS($B5:CI5)+1,FALSE))</f>
        <v/>
      </c>
      <c r="CR5" t="str">
        <f>IF(ISBLANK(VLOOKUP($C5&amp;$D5&amp;$G5,Setup!$D$2:$CX$500,COLUMNS($B5:CJ5)+1,FALSE)),"",VLOOKUP($C5&amp;$D5&amp;$G5,Setup!$D$2:$CX$500,COLUMNS($B5:CJ5)+1,FALSE))</f>
        <v/>
      </c>
      <c r="CS5" t="str">
        <f>IF(ISBLANK(VLOOKUP($C5&amp;$D5&amp;$G5,Setup!$D$2:$CX$500,COLUMNS($B5:CK5)+1,FALSE)),"",VLOOKUP($C5&amp;$D5&amp;$G5,Setup!$D$2:$CX$500,COLUMNS($B5:CK5)+1,FALSE))</f>
        <v/>
      </c>
      <c r="CT5" t="str">
        <f>IF(ISBLANK(VLOOKUP($C5&amp;$D5&amp;$G5,Setup!$D$2:$CX$500,COLUMNS($B5:CL5)+1,FALSE)),"",VLOOKUP($C5&amp;$D5&amp;$G5,Setup!$D$2:$CX$500,COLUMNS($B5:CL5)+1,FALSE))</f>
        <v/>
      </c>
      <c r="CU5" t="str">
        <f>IF(ISBLANK(VLOOKUP($C5&amp;$D5&amp;$G5,Setup!$D$2:$CX$500,COLUMNS($B5:CM5)+1,FALSE)),"",VLOOKUP($C5&amp;$D5&amp;$G5,Setup!$D$2:$CX$500,COLUMNS($B5:CM5)+1,FALSE))</f>
        <v/>
      </c>
      <c r="CV5" t="str">
        <f>IF(ISBLANK(VLOOKUP($C5&amp;$D5&amp;$G5,Setup!$D$2:$CX$500,COLUMNS($B5:CN5)+1,FALSE)),"",VLOOKUP($C5&amp;$D5&amp;$G5,Setup!$D$2:$CX$500,COLUMNS($B5:CN5)+1,FALSE))</f>
        <v/>
      </c>
      <c r="CW5" t="str">
        <f>IF(ISBLANK(VLOOKUP($C5&amp;$D5&amp;$G5,Setup!$D$2:$CX$500,COLUMNS($B5:CO5)+1,FALSE)),"",VLOOKUP($C5&amp;$D5&amp;$G5,Setup!$D$2:$CX$500,COLUMNS($B5:CO5)+1,FALSE))</f>
        <v/>
      </c>
      <c r="CX5" t="str">
        <f>IF(ISBLANK(VLOOKUP($C5&amp;$D5&amp;$G5,Setup!$D$2:$CX$500,COLUMNS($B5:CP5)+1,FALSE)),"",VLOOKUP($C5&amp;$D5&amp;$G5,Setup!$D$2:$CX$500,COLUMNS($B5:CP5)+1,FALSE))</f>
        <v/>
      </c>
      <c r="CY5" t="str">
        <f>IF(ISBLANK(VLOOKUP($C5&amp;$D5&amp;$G5,Setup!$D$2:$CX$500,COLUMNS($B5:CQ5)+1,FALSE)),"",VLOOKUP($C5&amp;$D5&amp;$G5,Setup!$D$2:$CX$500,COLUMNS($B5:CQ5)+1,FALSE))</f>
        <v/>
      </c>
      <c r="CZ5" t="str">
        <f>IF(ISBLANK(VLOOKUP($C5&amp;$D5&amp;$G5,Setup!$D$2:$CX$500,COLUMNS($B5:CR5)+1,FALSE)),"",VLOOKUP($C5&amp;$D5&amp;$G5,Setup!$D$2:$CX$500,COLUMNS($B5:CR5)+1,FALSE))</f>
        <v/>
      </c>
      <c r="DA5" t="str">
        <f>IF(ISBLANK(VLOOKUP($C5&amp;$D5&amp;$G5,Setup!$D$2:$CX$500,COLUMNS($B5:CS5)+1,FALSE)),"",VLOOKUP($C5&amp;$D5&amp;$G5,Setup!$D$2:$CX$500,COLUMNS($B5:CS5)+1,FALSE))</f>
        <v/>
      </c>
      <c r="DB5" t="str">
        <f>IF(ISBLANK(VLOOKUP($C5&amp;$D5&amp;$G5,Setup!$D$2:$CX$500,COLUMNS($B5:CT5)+1,FALSE)),"",VLOOKUP($C5&amp;$D5&amp;$G5,Setup!$D$2:$CX$500,COLUMNS($B5:CT5)+1,FALSE))</f>
        <v/>
      </c>
      <c r="DC5" t="str">
        <f>IF(ISBLANK(VLOOKUP($C5&amp;$D5&amp;$G5,Setup!$D$2:$CX$500,COLUMNS($B5:CU5)+1,FALSE)),"",VLOOKUP($C5&amp;$D5&amp;$G5,Setup!$D$2:$CX$500,COLUMNS($B5:CU5)+1,FALSE))</f>
        <v/>
      </c>
    </row>
    <row r="6" spans="1:107" x14ac:dyDescent="0.25">
      <c r="A6" s="7" t="s">
        <v>515</v>
      </c>
      <c r="B6" t="s">
        <v>156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IF(ISBLANK(VLOOKUP($C6&amp;$D6&amp;$G6,Setup!$D$2:$CX$500,COLUMNS($B6:B6)+1,FALSE)),"",VLOOKUP($C6&amp;$D6&amp;$G6,Setup!$D$2:$CX$500,COLUMNS($B6:B6)+1,FALSE))</f>
        <v>My Points Summary</v>
      </c>
      <c r="K6" t="str">
        <f>IF(ISBLANK(VLOOKUP($C6&amp;$D6&amp;$G6,Setup!$D$2:$CX$500,COLUMNS($B6:C6)+1,FALSE)),"",VLOOKUP($C6&amp;$D6&amp;$G6,Setup!$D$2:$CX$500,COLUMNS($B6:C6)+1,FALSE))</f>
        <v>My Points Summary</v>
      </c>
      <c r="L6" t="str">
        <f>IF(ISBLANK(VLOOKUP($C6&amp;$D6&amp;$G6,Setup!$D$2:$CX$500,COLUMNS($B6:D6)+1,FALSE)),"",VLOOKUP($C6&amp;$D6&amp;$G6,Setup!$D$2:$CX$500,COLUMNS($B6:D6)+1,FALSE))</f>
        <v>My Order History</v>
      </c>
      <c r="M6" t="str">
        <f>IF(ISBLANK(VLOOKUP($C6&amp;$D6&amp;$G6,Setup!$D$2:$CX$500,COLUMNS($B6:E6)+1,FALSE)),"",VLOOKUP($C6&amp;$D6&amp;$G6,Setup!$D$2:$CX$500,COLUMNS($B6:E6)+1,FALSE))</f>
        <v>My Order History</v>
      </c>
      <c r="N6" t="str">
        <f>IF(ISBLANK(VLOOKUP($C6&amp;$D6&amp;$G6,Setup!$D$2:$CX$500,COLUMNS($B6:F6)+1,FALSE)),"",VLOOKUP($C6&amp;$D6&amp;$G6,Setup!$D$2:$CX$500,COLUMNS($B6:F6)+1,FALSE))</f>
        <v>My Profile</v>
      </c>
      <c r="O6" t="str">
        <f>IF(ISBLANK(VLOOKUP($C6&amp;$D6&amp;$G6,Setup!$D$2:$CX$500,COLUMNS($B6:G6)+1,FALSE)),"",VLOOKUP($C6&amp;$D6&amp;$G6,Setup!$D$2:$CX$500,COLUMNS($B6:G6)+1,FALSE))</f>
        <v>My Profile</v>
      </c>
      <c r="P6" t="str">
        <f>IF(ISBLANK(VLOOKUP($C6&amp;$D6&amp;$G6,Setup!$D$2:$CX$500,COLUMNS($B6:H6)+1,FALSE)),"",VLOOKUP($C6&amp;$D6&amp;$G6,Setup!$D$2:$CX$500,COLUMNS($B6:H6)+1,FALSE))</f>
        <v/>
      </c>
      <c r="Q6" t="str">
        <f>IF(ISBLANK(VLOOKUP($C6&amp;$D6&amp;$G6,Setup!$D$2:$CX$500,COLUMNS($B6:I6)+1,FALSE)),"",VLOOKUP($C6&amp;$D6&amp;$G6,Setup!$D$2:$CX$500,COLUMNS($B6:I6)+1,FALSE))</f>
        <v/>
      </c>
      <c r="R6" t="str">
        <f>IF(ISBLANK(VLOOKUP($C6&amp;$D6&amp;$G6,Setup!$D$2:$CX$500,COLUMNS($B6:J6)+1,FALSE)),"",VLOOKUP($C6&amp;$D6&amp;$G6,Setup!$D$2:$CX$500,COLUMNS($B6:J6)+1,FALSE))</f>
        <v>Merchandise</v>
      </c>
      <c r="S6" t="str">
        <f>IF(ISBLANK(VLOOKUP($C6&amp;$D6&amp;$G6,Setup!$D$2:$CX$500,COLUMNS($B6:K6)+1,FALSE)),"",VLOOKUP($C6&amp;$D6&amp;$G6,Setup!$D$2:$CX$500,COLUMNS($B6:K6)+1,FALSE))</f>
        <v>SEE ALL BRANDS »</v>
      </c>
      <c r="T6" t="str">
        <f>IF(ISBLANK(VLOOKUP($C6&amp;$D6&amp;$G6,Setup!$D$2:$CX$500,COLUMNS($B6:L6)+1,FALSE)),"",VLOOKUP($C6&amp;$D6&amp;$G6,Setup!$D$2:$CX$500,COLUMNS($B6:L6)+1,FALSE))</f>
        <v/>
      </c>
      <c r="U6" t="str">
        <f>IF(ISBLANK(VLOOKUP($C6&amp;$D6&amp;$G6,Setup!$D$2:$CX$500,COLUMNS($B6:M6)+1,FALSE)),"",VLOOKUP($C6&amp;$D6&amp;$G6,Setup!$D$2:$CX$500,COLUMNS($B6:M6)+1,FALSE))</f>
        <v/>
      </c>
      <c r="V6" t="str">
        <f>IF(ISBLANK(VLOOKUP($C6&amp;$D6&amp;$G6,Setup!$D$2:$CX$500,COLUMNS($B6:N6)+1,FALSE)),"",VLOOKUP($C6&amp;$D6&amp;$G6,Setup!$D$2:$CX$500,COLUMNS($B6:N6)+1,FALSE))</f>
        <v/>
      </c>
      <c r="W6" t="str">
        <f>IF(ISBLANK(VLOOKUP($C6&amp;$D6&amp;$G6,Setup!$D$2:$CX$500,COLUMNS($B6:O6)+1,FALSE)),"",VLOOKUP($C6&amp;$D6&amp;$G6,Setup!$D$2:$CX$500,COLUMNS($B6:O6)+1,FALSE))</f>
        <v/>
      </c>
      <c r="X6" t="str">
        <f>IF(ISBLANK(VLOOKUP($C6&amp;$D6&amp;$G6,Setup!$D$2:$CX$500,COLUMNS($B6:P6)+1,FALSE)),"",VLOOKUP($C6&amp;$D6&amp;$G6,Setup!$D$2:$CX$500,COLUMNS($B6:P6)+1,FALSE))</f>
        <v/>
      </c>
      <c r="Y6" t="str">
        <f>IF(ISBLANK(VLOOKUP($C6&amp;$D6&amp;$G6,Setup!$D$2:$CX$500,COLUMNS($B6:Q6)+1,FALSE)),"",VLOOKUP($C6&amp;$D6&amp;$G6,Setup!$D$2:$CX$500,COLUMNS($B6:Q6)+1,FALSE))</f>
        <v/>
      </c>
      <c r="Z6" t="str">
        <f>IF(ISBLANK(VLOOKUP($C6&amp;$D6&amp;$G6,Setup!$D$2:$CX$500,COLUMNS($B6:R6)+1,FALSE)),"",VLOOKUP($C6&amp;$D6&amp;$G6,Setup!$D$2:$CX$500,COLUMNS($B6:R6)+1,FALSE))</f>
        <v/>
      </c>
      <c r="AA6" t="str">
        <f>IF(ISBLANK(VLOOKUP($C6&amp;$D6&amp;$G6,Setup!$D$2:$CX$500,COLUMNS($B6:S6)+1,FALSE)),"",VLOOKUP($C6&amp;$D6&amp;$G6,Setup!$D$2:$CX$500,COLUMNS($B6:S6)+1,FALSE))</f>
        <v/>
      </c>
      <c r="AB6" t="str">
        <f>IF(ISBLANK(VLOOKUP($C6&amp;$D6&amp;$G6,Setup!$D$2:$CX$500,COLUMNS($B6:T6)+1,FALSE)),"",VLOOKUP($C6&amp;$D6&amp;$G6,Setup!$D$2:$CX$500,COLUMNS($B6:T6)+1,FALSE))</f>
        <v>Cash Rewards</v>
      </c>
      <c r="AC6" t="str">
        <f>IF(ISBLANK(VLOOKUP($C6&amp;$D6&amp;$G6,Setup!$D$2:$CX$500,COLUMNS($B6:U6)+1,FALSE)),"",VLOOKUP($C6&amp;$D6&amp;$G6,Setup!$D$2:$CX$500,COLUMNS($B6:U6)+1,FALSE))</f>
        <v>Select and Credit</v>
      </c>
      <c r="AD6" t="str">
        <f>IF(ISBLANK(VLOOKUP($C6&amp;$D6&amp;$G6,Setup!$D$2:$CX$500,COLUMNS($B6:V6)+1,FALSE)),"",VLOOKUP($C6&amp;$D6&amp;$G6,Setup!$D$2:$CX$500,COLUMNS($B6:V6)+1,FALSE))</f>
        <v>Gift Vouchers</v>
      </c>
      <c r="AE6" t="str">
        <f>IF(ISBLANK(VLOOKUP($C6&amp;$D6&amp;$G6,Setup!$D$2:$CX$500,COLUMNS($B6:W6)+1,FALSE)),"",VLOOKUP($C6&amp;$D6&amp;$G6,Setup!$D$2:$CX$500,COLUMNS($B6:W6)+1,FALSE))</f>
        <v>Annual Fee Credit</v>
      </c>
      <c r="AF6" t="str">
        <f>IF(ISBLANK(VLOOKUP($C6&amp;$D6&amp;$G6,Setup!$D$2:$CX$500,COLUMNS($B6:X6)+1,FALSE)),"",VLOOKUP($C6&amp;$D6&amp;$G6,Setup!$D$2:$CX$500,COLUMNS($B6:X6)+1,FALSE))</f>
        <v>SEE ALL »</v>
      </c>
      <c r="AG6" t="str">
        <f>IF(ISBLANK(VLOOKUP($C6&amp;$D6&amp;$G6,Setup!$D$2:$CX$500,COLUMNS($B6:Y6)+1,FALSE)),"",VLOOKUP($C6&amp;$D6&amp;$G6,Setup!$D$2:$CX$500,COLUMNS($B6:Y6)+1,FALSE))</f>
        <v/>
      </c>
      <c r="AH6" t="str">
        <f>IF(ISBLANK(VLOOKUP($C6&amp;$D6&amp;$G6,Setup!$D$2:$CX$500,COLUMNS($B6:Z6)+1,FALSE)),"",VLOOKUP($C6&amp;$D6&amp;$G6,Setup!$D$2:$CX$500,COLUMNS($B6:Z6)+1,FALSE))</f>
        <v/>
      </c>
      <c r="AI6" t="str">
        <f>IF(ISBLANK(VLOOKUP($C6&amp;$D6&amp;$G6,Setup!$D$2:$CX$500,COLUMNS($B6:AA6)+1,FALSE)),"",VLOOKUP($C6&amp;$D6&amp;$G6,Setup!$D$2:$CX$500,COLUMNS($B6:AA6)+1,FALSE))</f>
        <v/>
      </c>
      <c r="AJ6" t="str">
        <f>IF(ISBLANK(VLOOKUP($C6&amp;$D6&amp;$G6,Setup!$D$2:$CX$500,COLUMNS($B6:AB6)+1,FALSE)),"",VLOOKUP($C6&amp;$D6&amp;$G6,Setup!$D$2:$CX$500,COLUMNS($B6:AB6)+1,FALSE))</f>
        <v/>
      </c>
      <c r="AK6" t="str">
        <f>IF(ISBLANK(VLOOKUP($C6&amp;$D6&amp;$G6,Setup!$D$2:$CX$500,COLUMNS($B6:AC6)+1,FALSE)),"",VLOOKUP($C6&amp;$D6&amp;$G6,Setup!$D$2:$CX$500,COLUMNS($B6:AC6)+1,FALSE))</f>
        <v/>
      </c>
      <c r="AL6" t="str">
        <f>IF(ISBLANK(VLOOKUP($C6&amp;$D6&amp;$G6,Setup!$D$2:$CX$500,COLUMNS($B6:AD6)+1,FALSE)),"",VLOOKUP($C6&amp;$D6&amp;$G6,Setup!$D$2:$CX$500,COLUMNS($B6:AD6)+1,FALSE))</f>
        <v>Travel</v>
      </c>
      <c r="AM6" t="str">
        <f>IF(ISBLANK(VLOOKUP($C6&amp;$D6&amp;$G6,Setup!$D$2:$CX$500,COLUMNS($B6:AE6)+1,FALSE)),"",VLOOKUP($C6&amp;$D6&amp;$G6,Setup!$D$2:$CX$500,COLUMNS($B6:AE6)+1,FALSE))</f>
        <v>Points Transfer</v>
      </c>
      <c r="AN6" t="str">
        <f>IF(ISBLANK(VLOOKUP($C6&amp;$D6&amp;$G6,Setup!$D$2:$CX$500,COLUMNS($B6:AF6)+1,FALSE)),"",VLOOKUP($C6&amp;$D6&amp;$G6,Setup!$D$2:$CX$500,COLUMNS($B6:AF6)+1,FALSE))</f>
        <v>Flights</v>
      </c>
      <c r="AO6" t="str">
        <f>IF(ISBLANK(VLOOKUP($C6&amp;$D6&amp;$G6,Setup!$D$2:$CX$500,COLUMNS($B6:AG6)+1,FALSE)),"",VLOOKUP($C6&amp;$D6&amp;$G6,Setup!$D$2:$CX$500,COLUMNS($B6:AG6)+1,FALSE))</f>
        <v>Hotels</v>
      </c>
      <c r="AP6" t="str">
        <f>IF(ISBLANK(VLOOKUP($C6&amp;$D6&amp;$G6,Setup!$D$2:$CX$500,COLUMNS($B6:AH6)+1,FALSE)),"",VLOOKUP($C6&amp;$D6&amp;$G6,Setup!$D$2:$CX$500,COLUMNS($B6:AH6)+1,FALSE))</f>
        <v>Cars</v>
      </c>
      <c r="AQ6" t="str">
        <f>IF(ISBLANK(VLOOKUP($C6&amp;$D6&amp;$G6,Setup!$D$2:$CX$500,COLUMNS($B6:AI6)+1,FALSE)),"",VLOOKUP($C6&amp;$D6&amp;$G6,Setup!$D$2:$CX$500,COLUMNS($B6:AI6)+1,FALSE))</f>
        <v>Deals</v>
      </c>
      <c r="AR6" t="str">
        <f>IF(ISBLANK(VLOOKUP($C6&amp;$D6&amp;$G6,Setup!$D$2:$CX$500,COLUMNS($B6:AJ6)+1,FALSE)),"",VLOOKUP($C6&amp;$D6&amp;$G6,Setup!$D$2:$CX$500,COLUMNS($B6:AJ6)+1,FALSE))</f>
        <v>My Trips</v>
      </c>
      <c r="AS6" t="str">
        <f>IF(ISBLANK(VLOOKUP($C6&amp;$D6&amp;$G6,Setup!$D$2:$CX$500,COLUMNS($B6:AK6)+1,FALSE)),"",VLOOKUP($C6&amp;$D6&amp;$G6,Setup!$D$2:$CX$500,COLUMNS($B6:AK6)+1,FALSE))</f>
        <v>Itinerary</v>
      </c>
      <c r="AT6" t="str">
        <f>IF(ISBLANK(VLOOKUP($C6&amp;$D6&amp;$G6,Setup!$D$2:$CX$500,COLUMNS($B6:AL6)+1,FALSE)),"",VLOOKUP($C6&amp;$D6&amp;$G6,Setup!$D$2:$CX$500,COLUMNS($B6:AL6)+1,FALSE))</f>
        <v/>
      </c>
      <c r="AU6" t="str">
        <f>IF(ISBLANK(VLOOKUP($C6&amp;$D6&amp;$G6,Setup!$D$2:$CX$500,COLUMNS($B6:AM6)+1,FALSE)),"",VLOOKUP($C6&amp;$D6&amp;$G6,Setup!$D$2:$CX$500,COLUMNS($B6:AM6)+1,FALSE))</f>
        <v/>
      </c>
      <c r="AV6" t="str">
        <f>IF(ISBLANK(VLOOKUP($C6&amp;$D6&amp;$G6,Setup!$D$2:$CX$500,COLUMNS($B6:AN6)+1,FALSE)),"",VLOOKUP($C6&amp;$D6&amp;$G6,Setup!$D$2:$CX$500,COLUMNS($B6:AN6)+1,FALSE))</f>
        <v/>
      </c>
      <c r="AW6" t="str">
        <f>IF(ISBLANK(VLOOKUP($C6&amp;$D6&amp;$G6,Setup!$D$2:$CX$500,COLUMNS($B6:AO6)+1,FALSE)),"",VLOOKUP($C6&amp;$D6&amp;$G6,Setup!$D$2:$CX$500,COLUMNS($B6:AO6)+1,FALSE))</f>
        <v/>
      </c>
      <c r="AX6" t="str">
        <f>IF(ISBLANK(VLOOKUP($C6&amp;$D6&amp;$G6,Setup!$D$2:$CX$500,COLUMNS($B6:AP6)+1,FALSE)),"",VLOOKUP($C6&amp;$D6&amp;$G6,Setup!$D$2:$CX$500,COLUMNS($B6:AP6)+1,FALSE))</f>
        <v/>
      </c>
      <c r="AY6" t="str">
        <f>IF(ISBLANK(VLOOKUP($C6&amp;$D6&amp;$G6,Setup!$D$2:$CX$500,COLUMNS($B6:AQ6)+1,FALSE)),"",VLOOKUP($C6&amp;$D6&amp;$G6,Setup!$D$2:$CX$500,COLUMNS($B6:AQ6)+1,FALSE))</f>
        <v/>
      </c>
      <c r="AZ6" t="str">
        <f>IF(ISBLANK(VLOOKUP($C6&amp;$D6&amp;$G6,Setup!$D$2:$CX$500,COLUMNS($B6:AR6)+1,FALSE)),"",VLOOKUP($C6&amp;$D6&amp;$G6,Setup!$D$2:$CX$500,COLUMNS($B6:AR6)+1,FALSE))</f>
        <v/>
      </c>
      <c r="BA6" t="str">
        <f>IF(ISBLANK(VLOOKUP($C6&amp;$D6&amp;$G6,Setup!$D$2:$CX$500,COLUMNS($B6:AS6)+1,FALSE)),"",VLOOKUP($C6&amp;$D6&amp;$G6,Setup!$D$2:$CX$500,COLUMNS($B6:AS6)+1,FALSE))</f>
        <v/>
      </c>
      <c r="BB6" t="str">
        <f>IF(ISBLANK(VLOOKUP($C6&amp;$D6&amp;$G6,Setup!$D$2:$CX$500,COLUMNS($B6:AT6)+1,FALSE)),"",VLOOKUP($C6&amp;$D6&amp;$G6,Setup!$D$2:$CX$500,COLUMNS($B6:AT6)+1,FALSE))</f>
        <v/>
      </c>
      <c r="BC6" t="str">
        <f>IF(ISBLANK(VLOOKUP($C6&amp;$D6&amp;$G6,Setup!$D$2:$CX$500,COLUMNS($B6:AU6)+1,FALSE)),"",VLOOKUP($C6&amp;$D6&amp;$G6,Setup!$D$2:$CX$500,COLUMNS($B6:AU6)+1,FALSE))</f>
        <v/>
      </c>
      <c r="BD6" t="str">
        <f>IF(ISBLANK(VLOOKUP($C6&amp;$D6&amp;$G6,Setup!$D$2:$CX$500,COLUMNS($B6:AV6)+1,FALSE)),"",VLOOKUP($C6&amp;$D6&amp;$G6,Setup!$D$2:$CX$500,COLUMNS($B6:AV6)+1,FALSE))</f>
        <v/>
      </c>
      <c r="BE6" t="str">
        <f>IF(ISBLANK(VLOOKUP($C6&amp;$D6&amp;$G6,Setup!$D$2:$CX$500,COLUMNS($B6:AW6)+1,FALSE)),"",VLOOKUP($C6&amp;$D6&amp;$G6,Setup!$D$2:$CX$500,COLUMNS($B6:AW6)+1,FALSE))</f>
        <v/>
      </c>
      <c r="BF6" t="str">
        <f>IF(ISBLANK(VLOOKUP($C6&amp;$D6&amp;$G6,Setup!$D$2:$CX$500,COLUMNS($B6:AX6)+1,FALSE)),"",VLOOKUP($C6&amp;$D6&amp;$G6,Setup!$D$2:$CX$500,COLUMNS($B6:AX6)+1,FALSE))</f>
        <v/>
      </c>
      <c r="BG6" t="str">
        <f>IF(ISBLANK(VLOOKUP($C6&amp;$D6&amp;$G6,Setup!$D$2:$CX$500,COLUMNS($B6:AY6)+1,FALSE)),"",VLOOKUP($C6&amp;$D6&amp;$G6,Setup!$D$2:$CX$500,COLUMNS($B6:AY6)+1,FALSE))</f>
        <v/>
      </c>
      <c r="BH6" t="str">
        <f>IF(ISBLANK(VLOOKUP($C6&amp;$D6&amp;$G6,Setup!$D$2:$CX$500,COLUMNS($B6:AZ6)+1,FALSE)),"",VLOOKUP($C6&amp;$D6&amp;$G6,Setup!$D$2:$CX$500,COLUMNS($B6:AZ6)+1,FALSE))</f>
        <v/>
      </c>
      <c r="BI6" t="str">
        <f>IF(ISBLANK(VLOOKUP($C6&amp;$D6&amp;$G6,Setup!$D$2:$CX$500,COLUMNS($B6:BA6)+1,FALSE)),"",VLOOKUP($C6&amp;$D6&amp;$G6,Setup!$D$2:$CX$500,COLUMNS($B6:BA6)+1,FALSE))</f>
        <v/>
      </c>
      <c r="BJ6" t="str">
        <f>IF(ISBLANK(VLOOKUP($C6&amp;$D6&amp;$G6,Setup!$D$2:$CX$500,COLUMNS($B6:BB6)+1,FALSE)),"",VLOOKUP($C6&amp;$D6&amp;$G6,Setup!$D$2:$CX$500,COLUMNS($B6:BB6)+1,FALSE))</f>
        <v/>
      </c>
      <c r="BK6" t="str">
        <f>IF(ISBLANK(VLOOKUP($C6&amp;$D6&amp;$G6,Setup!$D$2:$CX$500,COLUMNS($B6:BC6)+1,FALSE)),"",VLOOKUP($C6&amp;$D6&amp;$G6,Setup!$D$2:$CX$500,COLUMNS($B6:BC6)+1,FALSE))</f>
        <v/>
      </c>
      <c r="BL6" t="str">
        <f>IF(ISBLANK(VLOOKUP($C6&amp;$D6&amp;$G6,Setup!$D$2:$CX$500,COLUMNS($B6:BD6)+1,FALSE)),"",VLOOKUP($C6&amp;$D6&amp;$G6,Setup!$D$2:$CX$500,COLUMNS($B6:BD6)+1,FALSE))</f>
        <v/>
      </c>
      <c r="BM6" t="str">
        <f>IF(ISBLANK(VLOOKUP($C6&amp;$D6&amp;$G6,Setup!$D$2:$CX$500,COLUMNS($B6:BE6)+1,FALSE)),"",VLOOKUP($C6&amp;$D6&amp;$G6,Setup!$D$2:$CX$500,COLUMNS($B6:BE6)+1,FALSE))</f>
        <v/>
      </c>
      <c r="BN6" t="str">
        <f>IF(ISBLANK(VLOOKUP($C6&amp;$D6&amp;$G6,Setup!$D$2:$CX$500,COLUMNS($B6:BF6)+1,FALSE)),"",VLOOKUP($C6&amp;$D6&amp;$G6,Setup!$D$2:$CX$500,COLUMNS($B6:BF6)+1,FALSE))</f>
        <v/>
      </c>
      <c r="BO6" t="str">
        <f>IF(ISBLANK(VLOOKUP($C6&amp;$D6&amp;$G6,Setup!$D$2:$CX$500,COLUMNS($B6:BG6)+1,FALSE)),"",VLOOKUP($C6&amp;$D6&amp;$G6,Setup!$D$2:$CX$500,COLUMNS($B6:BG6)+1,FALSE))</f>
        <v/>
      </c>
      <c r="BP6" t="str">
        <f>IF(ISBLANK(VLOOKUP($C6&amp;$D6&amp;$G6,Setup!$D$2:$CX$500,COLUMNS($B6:BH6)+1,FALSE)),"",VLOOKUP($C6&amp;$D6&amp;$G6,Setup!$D$2:$CX$500,COLUMNS($B6:BH6)+1,FALSE))</f>
        <v/>
      </c>
      <c r="BQ6" t="str">
        <f>IF(ISBLANK(VLOOKUP($C6&amp;$D6&amp;$G6,Setup!$D$2:$CX$500,COLUMNS($B6:BI6)+1,FALSE)),"",VLOOKUP($C6&amp;$D6&amp;$G6,Setup!$D$2:$CX$500,COLUMNS($B6:BI6)+1,FALSE))</f>
        <v/>
      </c>
      <c r="BR6" t="str">
        <f>IF(ISBLANK(VLOOKUP($C6&amp;$D6&amp;$G6,Setup!$D$2:$CX$500,COLUMNS($B6:BJ6)+1,FALSE)),"",VLOOKUP($C6&amp;$D6&amp;$G6,Setup!$D$2:$CX$500,COLUMNS($B6:BJ6)+1,FALSE))</f>
        <v/>
      </c>
      <c r="BS6" t="str">
        <f>IF(ISBLANK(VLOOKUP($C6&amp;$D6&amp;$G6,Setup!$D$2:$CX$500,COLUMNS($B6:BK6)+1,FALSE)),"",VLOOKUP($C6&amp;$D6&amp;$G6,Setup!$D$2:$CX$500,COLUMNS($B6:BK6)+1,FALSE))</f>
        <v/>
      </c>
      <c r="BT6" t="str">
        <f>IF(ISBLANK(VLOOKUP($C6&amp;$D6&amp;$G6,Setup!$D$2:$CX$500,COLUMNS($B6:BL6)+1,FALSE)),"",VLOOKUP($C6&amp;$D6&amp;$G6,Setup!$D$2:$CX$500,COLUMNS($B6:BL6)+1,FALSE))</f>
        <v/>
      </c>
      <c r="BU6" t="str">
        <f>IF(ISBLANK(VLOOKUP($C6&amp;$D6&amp;$G6,Setup!$D$2:$CX$500,COLUMNS($B6:BM6)+1,FALSE)),"",VLOOKUP($C6&amp;$D6&amp;$G6,Setup!$D$2:$CX$500,COLUMNS($B6:BM6)+1,FALSE))</f>
        <v/>
      </c>
      <c r="BV6" t="str">
        <f>IF(ISBLANK(VLOOKUP($C6&amp;$D6&amp;$G6,Setup!$D$2:$CX$500,COLUMNS($B6:BN6)+1,FALSE)),"",VLOOKUP($C6&amp;$D6&amp;$G6,Setup!$D$2:$CX$500,COLUMNS($B6:BN6)+1,FALSE))</f>
        <v/>
      </c>
      <c r="BW6" t="str">
        <f>IF(ISBLANK(VLOOKUP($C6&amp;$D6&amp;$G6,Setup!$D$2:$CX$500,COLUMNS($B6:BO6)+1,FALSE)),"",VLOOKUP($C6&amp;$D6&amp;$G6,Setup!$D$2:$CX$500,COLUMNS($B6:BO6)+1,FALSE))</f>
        <v/>
      </c>
      <c r="BX6" t="str">
        <f>IF(ISBLANK(VLOOKUP($C6&amp;$D6&amp;$G6,Setup!$D$2:$CX$500,COLUMNS($B6:BP6)+1,FALSE)),"",VLOOKUP($C6&amp;$D6&amp;$G6,Setup!$D$2:$CX$500,COLUMNS($B6:BP6)+1,FALSE))</f>
        <v/>
      </c>
      <c r="BY6" t="str">
        <f>IF(ISBLANK(VLOOKUP($C6&amp;$D6&amp;$G6,Setup!$D$2:$CX$500,COLUMNS($B6:BQ6)+1,FALSE)),"",VLOOKUP($C6&amp;$D6&amp;$G6,Setup!$D$2:$CX$500,COLUMNS($B6:BQ6)+1,FALSE))</f>
        <v/>
      </c>
      <c r="BZ6" t="str">
        <f>IF(ISBLANK(VLOOKUP($C6&amp;$D6&amp;$G6,Setup!$D$2:$CX$500,COLUMNS($B6:BR6)+1,FALSE)),"",VLOOKUP($C6&amp;$D6&amp;$G6,Setup!$D$2:$CX$500,COLUMNS($B6:BR6)+1,FALSE))</f>
        <v/>
      </c>
      <c r="CA6" t="str">
        <f>IF(ISBLANK(VLOOKUP($C6&amp;$D6&amp;$G6,Setup!$D$2:$CX$500,COLUMNS($B6:BS6)+1,FALSE)),"",VLOOKUP($C6&amp;$D6&amp;$G6,Setup!$D$2:$CX$500,COLUMNS($B6:BS6)+1,FALSE))</f>
        <v/>
      </c>
      <c r="CB6" t="str">
        <f>IF(ISBLANK(VLOOKUP($C6&amp;$D6&amp;$G6,Setup!$D$2:$CX$500,COLUMNS($B6:BT6)+1,FALSE)),"",VLOOKUP($C6&amp;$D6&amp;$G6,Setup!$D$2:$CX$500,COLUMNS($B6:BT6)+1,FALSE))</f>
        <v/>
      </c>
      <c r="CC6" t="str">
        <f>IF(ISBLANK(VLOOKUP($C6&amp;$D6&amp;$G6,Setup!$D$2:$CX$500,COLUMNS($B6:BU6)+1,FALSE)),"",VLOOKUP($C6&amp;$D6&amp;$G6,Setup!$D$2:$CX$500,COLUMNS($B6:BU6)+1,FALSE))</f>
        <v/>
      </c>
      <c r="CD6" t="str">
        <f>IF(ISBLANK(VLOOKUP($C6&amp;$D6&amp;$G6,Setup!$D$2:$CX$500,COLUMNS($B6:BV6)+1,FALSE)),"",VLOOKUP($C6&amp;$D6&amp;$G6,Setup!$D$2:$CX$500,COLUMNS($B6:BV6)+1,FALSE))</f>
        <v/>
      </c>
      <c r="CE6" t="str">
        <f>IF(ISBLANK(VLOOKUP($C6&amp;$D6&amp;$G6,Setup!$D$2:$CX$500,COLUMNS($B6:BW6)+1,FALSE)),"",VLOOKUP($C6&amp;$D6&amp;$G6,Setup!$D$2:$CX$500,COLUMNS($B6:BW6)+1,FALSE))</f>
        <v/>
      </c>
      <c r="CF6" t="str">
        <f>IF(ISBLANK(VLOOKUP($C6&amp;$D6&amp;$G6,Setup!$D$2:$CX$500,COLUMNS($B6:BX6)+1,FALSE)),"",VLOOKUP($C6&amp;$D6&amp;$G6,Setup!$D$2:$CX$500,COLUMNS($B6:BX6)+1,FALSE))</f>
        <v/>
      </c>
      <c r="CG6" t="str">
        <f>IF(ISBLANK(VLOOKUP($C6&amp;$D6&amp;$G6,Setup!$D$2:$CX$500,COLUMNS($B6:BY6)+1,FALSE)),"",VLOOKUP($C6&amp;$D6&amp;$G6,Setup!$D$2:$CX$500,COLUMNS($B6:BY6)+1,FALSE))</f>
        <v/>
      </c>
      <c r="CH6" t="str">
        <f>IF(ISBLANK(VLOOKUP($C6&amp;$D6&amp;$G6,Setup!$D$2:$CX$500,COLUMNS($B6:BZ6)+1,FALSE)),"",VLOOKUP($C6&amp;$D6&amp;$G6,Setup!$D$2:$CX$500,COLUMNS($B6:BZ6)+1,FALSE))</f>
        <v/>
      </c>
      <c r="CI6" t="str">
        <f>IF(ISBLANK(VLOOKUP($C6&amp;$D6&amp;$G6,Setup!$D$2:$CX$500,COLUMNS($B6:CA6)+1,FALSE)),"",VLOOKUP($C6&amp;$D6&amp;$G6,Setup!$D$2:$CX$500,COLUMNS($B6:CA6)+1,FALSE))</f>
        <v/>
      </c>
      <c r="CJ6" t="str">
        <f>IF(ISBLANK(VLOOKUP($C6&amp;$D6&amp;$G6,Setup!$D$2:$CX$500,COLUMNS($B6:CB6)+1,FALSE)),"",VLOOKUP($C6&amp;$D6&amp;$G6,Setup!$D$2:$CX$500,COLUMNS($B6:CB6)+1,FALSE))</f>
        <v/>
      </c>
      <c r="CK6" t="str">
        <f>IF(ISBLANK(VLOOKUP($C6&amp;$D6&amp;$G6,Setup!$D$2:$CX$500,COLUMNS($B6:CC6)+1,FALSE)),"",VLOOKUP($C6&amp;$D6&amp;$G6,Setup!$D$2:$CX$500,COLUMNS($B6:CC6)+1,FALSE))</f>
        <v/>
      </c>
      <c r="CL6" t="str">
        <f>IF(ISBLANK(VLOOKUP($C6&amp;$D6&amp;$G6,Setup!$D$2:$CX$500,COLUMNS($B6:CD6)+1,FALSE)),"",VLOOKUP($C6&amp;$D6&amp;$G6,Setup!$D$2:$CX$500,COLUMNS($B6:CD6)+1,FALSE))</f>
        <v/>
      </c>
      <c r="CM6" t="str">
        <f>IF(ISBLANK(VLOOKUP($C6&amp;$D6&amp;$G6,Setup!$D$2:$CX$500,COLUMNS($B6:CE6)+1,FALSE)),"",VLOOKUP($C6&amp;$D6&amp;$G6,Setup!$D$2:$CX$500,COLUMNS($B6:CE6)+1,FALSE))</f>
        <v/>
      </c>
      <c r="CN6" t="str">
        <f>IF(ISBLANK(VLOOKUP($C6&amp;$D6&amp;$G6,Setup!$D$2:$CX$500,COLUMNS($B6:CF6)+1,FALSE)),"",VLOOKUP($C6&amp;$D6&amp;$G6,Setup!$D$2:$CX$500,COLUMNS($B6:CF6)+1,FALSE))</f>
        <v/>
      </c>
      <c r="CO6" t="str">
        <f>IF(ISBLANK(VLOOKUP($C6&amp;$D6&amp;$G6,Setup!$D$2:$CX$500,COLUMNS($B6:CG6)+1,FALSE)),"",VLOOKUP($C6&amp;$D6&amp;$G6,Setup!$D$2:$CX$500,COLUMNS($B6:CG6)+1,FALSE))</f>
        <v/>
      </c>
      <c r="CP6" t="str">
        <f>IF(ISBLANK(VLOOKUP($C6&amp;$D6&amp;$G6,Setup!$D$2:$CX$500,COLUMNS($B6:CH6)+1,FALSE)),"",VLOOKUP($C6&amp;$D6&amp;$G6,Setup!$D$2:$CX$500,COLUMNS($B6:CH6)+1,FALSE))</f>
        <v/>
      </c>
      <c r="CQ6" t="str">
        <f>IF(ISBLANK(VLOOKUP($C6&amp;$D6&amp;$G6,Setup!$D$2:$CX$500,COLUMNS($B6:CI6)+1,FALSE)),"",VLOOKUP($C6&amp;$D6&amp;$G6,Setup!$D$2:$CX$500,COLUMNS($B6:CI6)+1,FALSE))</f>
        <v/>
      </c>
      <c r="CR6" t="str">
        <f>IF(ISBLANK(VLOOKUP($C6&amp;$D6&amp;$G6,Setup!$D$2:$CX$500,COLUMNS($B6:CJ6)+1,FALSE)),"",VLOOKUP($C6&amp;$D6&amp;$G6,Setup!$D$2:$CX$500,COLUMNS($B6:CJ6)+1,FALSE))</f>
        <v/>
      </c>
      <c r="CS6" t="str">
        <f>IF(ISBLANK(VLOOKUP($C6&amp;$D6&amp;$G6,Setup!$D$2:$CX$500,COLUMNS($B6:CK6)+1,FALSE)),"",VLOOKUP($C6&amp;$D6&amp;$G6,Setup!$D$2:$CX$500,COLUMNS($B6:CK6)+1,FALSE))</f>
        <v/>
      </c>
      <c r="CT6" t="str">
        <f>IF(ISBLANK(VLOOKUP($C6&amp;$D6&amp;$G6,Setup!$D$2:$CX$500,COLUMNS($B6:CL6)+1,FALSE)),"",VLOOKUP($C6&amp;$D6&amp;$G6,Setup!$D$2:$CX$500,COLUMNS($B6:CL6)+1,FALSE))</f>
        <v/>
      </c>
      <c r="CU6" t="str">
        <f>IF(ISBLANK(VLOOKUP($C6&amp;$D6&amp;$G6,Setup!$D$2:$CX$500,COLUMNS($B6:CM6)+1,FALSE)),"",VLOOKUP($C6&amp;$D6&amp;$G6,Setup!$D$2:$CX$500,COLUMNS($B6:CM6)+1,FALSE))</f>
        <v/>
      </c>
      <c r="CV6" t="str">
        <f>IF(ISBLANK(VLOOKUP($C6&amp;$D6&amp;$G6,Setup!$D$2:$CX$500,COLUMNS($B6:CN6)+1,FALSE)),"",VLOOKUP($C6&amp;$D6&amp;$G6,Setup!$D$2:$CX$500,COLUMNS($B6:CN6)+1,FALSE))</f>
        <v/>
      </c>
      <c r="CW6" t="str">
        <f>IF(ISBLANK(VLOOKUP($C6&amp;$D6&amp;$G6,Setup!$D$2:$CX$500,COLUMNS($B6:CO6)+1,FALSE)),"",VLOOKUP($C6&amp;$D6&amp;$G6,Setup!$D$2:$CX$500,COLUMNS($B6:CO6)+1,FALSE))</f>
        <v/>
      </c>
      <c r="CX6" t="str">
        <f>IF(ISBLANK(VLOOKUP($C6&amp;$D6&amp;$G6,Setup!$D$2:$CX$500,COLUMNS($B6:CP6)+1,FALSE)),"",VLOOKUP($C6&amp;$D6&amp;$G6,Setup!$D$2:$CX$500,COLUMNS($B6:CP6)+1,FALSE))</f>
        <v/>
      </c>
      <c r="CY6" t="str">
        <f>IF(ISBLANK(VLOOKUP($C6&amp;$D6&amp;$G6,Setup!$D$2:$CX$500,COLUMNS($B6:CQ6)+1,FALSE)),"",VLOOKUP($C6&amp;$D6&amp;$G6,Setup!$D$2:$CX$500,COLUMNS($B6:CQ6)+1,FALSE))</f>
        <v/>
      </c>
      <c r="CZ6" t="str">
        <f>IF(ISBLANK(VLOOKUP($C6&amp;$D6&amp;$G6,Setup!$D$2:$CX$500,COLUMNS($B6:CR6)+1,FALSE)),"",VLOOKUP($C6&amp;$D6&amp;$G6,Setup!$D$2:$CX$500,COLUMNS($B6:CR6)+1,FALSE))</f>
        <v/>
      </c>
      <c r="DA6" t="str">
        <f>IF(ISBLANK(VLOOKUP($C6&amp;$D6&amp;$G6,Setup!$D$2:$CX$500,COLUMNS($B6:CS6)+1,FALSE)),"",VLOOKUP($C6&amp;$D6&amp;$G6,Setup!$D$2:$CX$500,COLUMNS($B6:CS6)+1,FALSE))</f>
        <v/>
      </c>
      <c r="DB6" t="str">
        <f>IF(ISBLANK(VLOOKUP($C6&amp;$D6&amp;$G6,Setup!$D$2:$CX$500,COLUMNS($B6:CT6)+1,FALSE)),"",VLOOKUP($C6&amp;$D6&amp;$G6,Setup!$D$2:$CX$500,COLUMNS($B6:CT6)+1,FALSE))</f>
        <v/>
      </c>
      <c r="DC6" t="str">
        <f>IF(ISBLANK(VLOOKUP($C6&amp;$D6&amp;$G6,Setup!$D$2:$CX$500,COLUMNS($B6:CU6)+1,FALSE)),"",VLOOKUP($C6&amp;$D6&amp;$G6,Setup!$D$2:$CX$500,COLUMNS($B6:CU6)+1,FALSE))</f>
        <v/>
      </c>
    </row>
    <row r="7" spans="1:107" x14ac:dyDescent="0.25">
      <c r="A7" s="7" t="s">
        <v>515</v>
      </c>
      <c r="B7" t="s">
        <v>156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IF(ISBLANK(VLOOKUP($C7&amp;$D7&amp;$G7,Setup!$D$2:$CX$500,COLUMNS($B7:B7)+1,FALSE)),"",VLOOKUP($C7&amp;$D7&amp;$G7,Setup!$D$2:$CX$500,COLUMNS($B7:B7)+1,FALSE))</f>
        <v>My Points Summary</v>
      </c>
      <c r="K7" t="str">
        <f>IF(ISBLANK(VLOOKUP($C7&amp;$D7&amp;$G7,Setup!$D$2:$CX$500,COLUMNS($B7:C7)+1,FALSE)),"",VLOOKUP($C7&amp;$D7&amp;$G7,Setup!$D$2:$CX$500,COLUMNS($B7:C7)+1,FALSE))</f>
        <v>My Points Summary</v>
      </c>
      <c r="L7" t="str">
        <f>IF(ISBLANK(VLOOKUP($C7&amp;$D7&amp;$G7,Setup!$D$2:$CX$500,COLUMNS($B7:D7)+1,FALSE)),"",VLOOKUP($C7&amp;$D7&amp;$G7,Setup!$D$2:$CX$500,COLUMNS($B7:D7)+1,FALSE))</f>
        <v>My Order History</v>
      </c>
      <c r="M7" t="str">
        <f>IF(ISBLANK(VLOOKUP($C7&amp;$D7&amp;$G7,Setup!$D$2:$CX$500,COLUMNS($B7:E7)+1,FALSE)),"",VLOOKUP($C7&amp;$D7&amp;$G7,Setup!$D$2:$CX$500,COLUMNS($B7:E7)+1,FALSE))</f>
        <v>My Order History</v>
      </c>
      <c r="N7" t="str">
        <f>IF(ISBLANK(VLOOKUP($C7&amp;$D7&amp;$G7,Setup!$D$2:$CX$500,COLUMNS($B7:F7)+1,FALSE)),"",VLOOKUP($C7&amp;$D7&amp;$G7,Setup!$D$2:$CX$500,COLUMNS($B7:F7)+1,FALSE))</f>
        <v>My Profile</v>
      </c>
      <c r="O7" t="str">
        <f>IF(ISBLANK(VLOOKUP($C7&amp;$D7&amp;$G7,Setup!$D$2:$CX$500,COLUMNS($B7:G7)+1,FALSE)),"",VLOOKUP($C7&amp;$D7&amp;$G7,Setup!$D$2:$CX$500,COLUMNS($B7:G7)+1,FALSE))</f>
        <v>My Profile</v>
      </c>
      <c r="P7" t="str">
        <f>IF(ISBLANK(VLOOKUP($C7&amp;$D7&amp;$G7,Setup!$D$2:$CX$500,COLUMNS($B7:H7)+1,FALSE)),"",VLOOKUP($C7&amp;$D7&amp;$G7,Setup!$D$2:$CX$500,COLUMNS($B7:H7)+1,FALSE))</f>
        <v/>
      </c>
      <c r="Q7" t="str">
        <f>IF(ISBLANK(VLOOKUP($C7&amp;$D7&amp;$G7,Setup!$D$2:$CX$500,COLUMNS($B7:I7)+1,FALSE)),"",VLOOKUP($C7&amp;$D7&amp;$G7,Setup!$D$2:$CX$500,COLUMNS($B7:I7)+1,FALSE))</f>
        <v/>
      </c>
      <c r="R7" t="str">
        <f>IF(ISBLANK(VLOOKUP($C7&amp;$D7&amp;$G7,Setup!$D$2:$CX$500,COLUMNS($B7:J7)+1,FALSE)),"",VLOOKUP($C7&amp;$D7&amp;$G7,Setup!$D$2:$CX$500,COLUMNS($B7:J7)+1,FALSE))</f>
        <v>Merchandise</v>
      </c>
      <c r="S7" t="str">
        <f>IF(ISBLANK(VLOOKUP($C7&amp;$D7&amp;$G7,Setup!$D$2:$CX$500,COLUMNS($B7:K7)+1,FALSE)),"",VLOOKUP($C7&amp;$D7&amp;$G7,Setup!$D$2:$CX$500,COLUMNS($B7:K7)+1,FALSE))</f>
        <v>SEE ALL BRANDS »</v>
      </c>
      <c r="T7" t="str">
        <f>IF(ISBLANK(VLOOKUP($C7&amp;$D7&amp;$G7,Setup!$D$2:$CX$500,COLUMNS($B7:L7)+1,FALSE)),"",VLOOKUP($C7&amp;$D7&amp;$G7,Setup!$D$2:$CX$500,COLUMNS($B7:L7)+1,FALSE))</f>
        <v/>
      </c>
      <c r="U7" t="str">
        <f>IF(ISBLANK(VLOOKUP($C7&amp;$D7&amp;$G7,Setup!$D$2:$CX$500,COLUMNS($B7:M7)+1,FALSE)),"",VLOOKUP($C7&amp;$D7&amp;$G7,Setup!$D$2:$CX$500,COLUMNS($B7:M7)+1,FALSE))</f>
        <v/>
      </c>
      <c r="V7" t="str">
        <f>IF(ISBLANK(VLOOKUP($C7&amp;$D7&amp;$G7,Setup!$D$2:$CX$500,COLUMNS($B7:N7)+1,FALSE)),"",VLOOKUP($C7&amp;$D7&amp;$G7,Setup!$D$2:$CX$500,COLUMNS($B7:N7)+1,FALSE))</f>
        <v/>
      </c>
      <c r="W7" t="str">
        <f>IF(ISBLANK(VLOOKUP($C7&amp;$D7&amp;$G7,Setup!$D$2:$CX$500,COLUMNS($B7:O7)+1,FALSE)),"",VLOOKUP($C7&amp;$D7&amp;$G7,Setup!$D$2:$CX$500,COLUMNS($B7:O7)+1,FALSE))</f>
        <v/>
      </c>
      <c r="X7" t="str">
        <f>IF(ISBLANK(VLOOKUP($C7&amp;$D7&amp;$G7,Setup!$D$2:$CX$500,COLUMNS($B7:P7)+1,FALSE)),"",VLOOKUP($C7&amp;$D7&amp;$G7,Setup!$D$2:$CX$500,COLUMNS($B7:P7)+1,FALSE))</f>
        <v/>
      </c>
      <c r="Y7" t="str">
        <f>IF(ISBLANK(VLOOKUP($C7&amp;$D7&amp;$G7,Setup!$D$2:$CX$500,COLUMNS($B7:Q7)+1,FALSE)),"",VLOOKUP($C7&amp;$D7&amp;$G7,Setup!$D$2:$CX$500,COLUMNS($B7:Q7)+1,FALSE))</f>
        <v/>
      </c>
      <c r="Z7" t="str">
        <f>IF(ISBLANK(VLOOKUP($C7&amp;$D7&amp;$G7,Setup!$D$2:$CX$500,COLUMNS($B7:R7)+1,FALSE)),"",VLOOKUP($C7&amp;$D7&amp;$G7,Setup!$D$2:$CX$500,COLUMNS($B7:R7)+1,FALSE))</f>
        <v/>
      </c>
      <c r="AA7" t="str">
        <f>IF(ISBLANK(VLOOKUP($C7&amp;$D7&amp;$G7,Setup!$D$2:$CX$500,COLUMNS($B7:S7)+1,FALSE)),"",VLOOKUP($C7&amp;$D7&amp;$G7,Setup!$D$2:$CX$500,COLUMNS($B7:S7)+1,FALSE))</f>
        <v/>
      </c>
      <c r="AB7" t="str">
        <f>IF(ISBLANK(VLOOKUP($C7&amp;$D7&amp;$G7,Setup!$D$2:$CX$500,COLUMNS($B7:T7)+1,FALSE)),"",VLOOKUP($C7&amp;$D7&amp;$G7,Setup!$D$2:$CX$500,COLUMNS($B7:T7)+1,FALSE))</f>
        <v>Cash Rewards</v>
      </c>
      <c r="AC7" t="str">
        <f>IF(ISBLANK(VLOOKUP($C7&amp;$D7&amp;$G7,Setup!$D$2:$CX$500,COLUMNS($B7:U7)+1,FALSE)),"",VLOOKUP($C7&amp;$D7&amp;$G7,Setup!$D$2:$CX$500,COLUMNS($B7:U7)+1,FALSE))</f>
        <v>Gift Vouchers</v>
      </c>
      <c r="AD7" t="str">
        <f>IF(ISBLANK(VLOOKUP($C7&amp;$D7&amp;$G7,Setup!$D$2:$CX$500,COLUMNS($B7:V7)+1,FALSE)),"",VLOOKUP($C7&amp;$D7&amp;$G7,Setup!$D$2:$CX$500,COLUMNS($B7:V7)+1,FALSE))</f>
        <v>Annual Fee Credit</v>
      </c>
      <c r="AE7" t="str">
        <f>IF(ISBLANK(VLOOKUP($C7&amp;$D7&amp;$G7,Setup!$D$2:$CX$500,COLUMNS($B7:W7)+1,FALSE)),"",VLOOKUP($C7&amp;$D7&amp;$G7,Setup!$D$2:$CX$500,COLUMNS($B7:W7)+1,FALSE))</f>
        <v>SEE ALL »</v>
      </c>
      <c r="AF7" t="str">
        <f>IF(ISBLANK(VLOOKUP($C7&amp;$D7&amp;$G7,Setup!$D$2:$CX$500,COLUMNS($B7:X7)+1,FALSE)),"",VLOOKUP($C7&amp;$D7&amp;$G7,Setup!$D$2:$CX$500,COLUMNS($B7:X7)+1,FALSE))</f>
        <v/>
      </c>
      <c r="AG7" t="str">
        <f>IF(ISBLANK(VLOOKUP($C7&amp;$D7&amp;$G7,Setup!$D$2:$CX$500,COLUMNS($B7:Y7)+1,FALSE)),"",VLOOKUP($C7&amp;$D7&amp;$G7,Setup!$D$2:$CX$500,COLUMNS($B7:Y7)+1,FALSE))</f>
        <v/>
      </c>
      <c r="AH7" t="str">
        <f>IF(ISBLANK(VLOOKUP($C7&amp;$D7&amp;$G7,Setup!$D$2:$CX$500,COLUMNS($B7:Z7)+1,FALSE)),"",VLOOKUP($C7&amp;$D7&amp;$G7,Setup!$D$2:$CX$500,COLUMNS($B7:Z7)+1,FALSE))</f>
        <v/>
      </c>
      <c r="AI7" t="str">
        <f>IF(ISBLANK(VLOOKUP($C7&amp;$D7&amp;$G7,Setup!$D$2:$CX$500,COLUMNS($B7:AA7)+1,FALSE)),"",VLOOKUP($C7&amp;$D7&amp;$G7,Setup!$D$2:$CX$500,COLUMNS($B7:AA7)+1,FALSE))</f>
        <v/>
      </c>
      <c r="AJ7" t="str">
        <f>IF(ISBLANK(VLOOKUP($C7&amp;$D7&amp;$G7,Setup!$D$2:$CX$500,COLUMNS($B7:AB7)+1,FALSE)),"",VLOOKUP($C7&amp;$D7&amp;$G7,Setup!$D$2:$CX$500,COLUMNS($B7:AB7)+1,FALSE))</f>
        <v/>
      </c>
      <c r="AK7" t="str">
        <f>IF(ISBLANK(VLOOKUP($C7&amp;$D7&amp;$G7,Setup!$D$2:$CX$500,COLUMNS($B7:AC7)+1,FALSE)),"",VLOOKUP($C7&amp;$D7&amp;$G7,Setup!$D$2:$CX$500,COLUMNS($B7:AC7)+1,FALSE))</f>
        <v/>
      </c>
      <c r="AL7" t="str">
        <f>IF(ISBLANK(VLOOKUP($C7&amp;$D7&amp;$G7,Setup!$D$2:$CX$500,COLUMNS($B7:AD7)+1,FALSE)),"",VLOOKUP($C7&amp;$D7&amp;$G7,Setup!$D$2:$CX$500,COLUMNS($B7:AD7)+1,FALSE))</f>
        <v>Travel</v>
      </c>
      <c r="AM7" t="str">
        <f>IF(ISBLANK(VLOOKUP($C7&amp;$D7&amp;$G7,Setup!$D$2:$CX$500,COLUMNS($B7:AE7)+1,FALSE)),"",VLOOKUP($C7&amp;$D7&amp;$G7,Setup!$D$2:$CX$500,COLUMNS($B7:AE7)+1,FALSE))</f>
        <v>Flights</v>
      </c>
      <c r="AN7" t="str">
        <f>IF(ISBLANK(VLOOKUP($C7&amp;$D7&amp;$G7,Setup!$D$2:$CX$500,COLUMNS($B7:AF7)+1,FALSE)),"",VLOOKUP($C7&amp;$D7&amp;$G7,Setup!$D$2:$CX$500,COLUMNS($B7:AF7)+1,FALSE))</f>
        <v>Hotels</v>
      </c>
      <c r="AO7" t="str">
        <f>IF(ISBLANK(VLOOKUP($C7&amp;$D7&amp;$G7,Setup!$D$2:$CX$500,COLUMNS($B7:AG7)+1,FALSE)),"",VLOOKUP($C7&amp;$D7&amp;$G7,Setup!$D$2:$CX$500,COLUMNS($B7:AG7)+1,FALSE))</f>
        <v>Cars</v>
      </c>
      <c r="AP7" t="str">
        <f>IF(ISBLANK(VLOOKUP($C7&amp;$D7&amp;$G7,Setup!$D$2:$CX$500,COLUMNS($B7:AH7)+1,FALSE)),"",VLOOKUP($C7&amp;$D7&amp;$G7,Setup!$D$2:$CX$500,COLUMNS($B7:AH7)+1,FALSE))</f>
        <v>Deals</v>
      </c>
      <c r="AQ7" t="str">
        <f>IF(ISBLANK(VLOOKUP($C7&amp;$D7&amp;$G7,Setup!$D$2:$CX$500,COLUMNS($B7:AI7)+1,FALSE)),"",VLOOKUP($C7&amp;$D7&amp;$G7,Setup!$D$2:$CX$500,COLUMNS($B7:AI7)+1,FALSE))</f>
        <v>My Trips</v>
      </c>
      <c r="AR7" t="str">
        <f>IF(ISBLANK(VLOOKUP($C7&amp;$D7&amp;$G7,Setup!$D$2:$CX$500,COLUMNS($B7:AJ7)+1,FALSE)),"",VLOOKUP($C7&amp;$D7&amp;$G7,Setup!$D$2:$CX$500,COLUMNS($B7:AJ7)+1,FALSE))</f>
        <v>Itinerary</v>
      </c>
      <c r="AS7" t="str">
        <f>IF(ISBLANK(VLOOKUP($C7&amp;$D7&amp;$G7,Setup!$D$2:$CX$500,COLUMNS($B7:AK7)+1,FALSE)),"",VLOOKUP($C7&amp;$D7&amp;$G7,Setup!$D$2:$CX$500,COLUMNS($B7:AK7)+1,FALSE))</f>
        <v/>
      </c>
      <c r="AT7" t="str">
        <f>IF(ISBLANK(VLOOKUP($C7&amp;$D7&amp;$G7,Setup!$D$2:$CX$500,COLUMNS($B7:AL7)+1,FALSE)),"",VLOOKUP($C7&amp;$D7&amp;$G7,Setup!$D$2:$CX$500,COLUMNS($B7:AL7)+1,FALSE))</f>
        <v/>
      </c>
      <c r="AU7" t="str">
        <f>IF(ISBLANK(VLOOKUP($C7&amp;$D7&amp;$G7,Setup!$D$2:$CX$500,COLUMNS($B7:AM7)+1,FALSE)),"",VLOOKUP($C7&amp;$D7&amp;$G7,Setup!$D$2:$CX$500,COLUMNS($B7:AM7)+1,FALSE))</f>
        <v/>
      </c>
      <c r="AV7" t="str">
        <f>IF(ISBLANK(VLOOKUP($C7&amp;$D7&amp;$G7,Setup!$D$2:$CX$500,COLUMNS($B7:AN7)+1,FALSE)),"",VLOOKUP($C7&amp;$D7&amp;$G7,Setup!$D$2:$CX$500,COLUMNS($B7:AN7)+1,FALSE))</f>
        <v/>
      </c>
      <c r="AW7" t="str">
        <f>IF(ISBLANK(VLOOKUP($C7&amp;$D7&amp;$G7,Setup!$D$2:$CX$500,COLUMNS($B7:AO7)+1,FALSE)),"",VLOOKUP($C7&amp;$D7&amp;$G7,Setup!$D$2:$CX$500,COLUMNS($B7:AO7)+1,FALSE))</f>
        <v/>
      </c>
      <c r="AX7" t="str">
        <f>IF(ISBLANK(VLOOKUP($C7&amp;$D7&amp;$G7,Setup!$D$2:$CX$500,COLUMNS($B7:AP7)+1,FALSE)),"",VLOOKUP($C7&amp;$D7&amp;$G7,Setup!$D$2:$CX$500,COLUMNS($B7:AP7)+1,FALSE))</f>
        <v/>
      </c>
      <c r="AY7" t="str">
        <f>IF(ISBLANK(VLOOKUP($C7&amp;$D7&amp;$G7,Setup!$D$2:$CX$500,COLUMNS($B7:AQ7)+1,FALSE)),"",VLOOKUP($C7&amp;$D7&amp;$G7,Setup!$D$2:$CX$500,COLUMNS($B7:AQ7)+1,FALSE))</f>
        <v/>
      </c>
      <c r="AZ7" t="str">
        <f>IF(ISBLANK(VLOOKUP($C7&amp;$D7&amp;$G7,Setup!$D$2:$CX$500,COLUMNS($B7:AR7)+1,FALSE)),"",VLOOKUP($C7&amp;$D7&amp;$G7,Setup!$D$2:$CX$500,COLUMNS($B7:AR7)+1,FALSE))</f>
        <v/>
      </c>
      <c r="BA7" t="str">
        <f>IF(ISBLANK(VLOOKUP($C7&amp;$D7&amp;$G7,Setup!$D$2:$CX$500,COLUMNS($B7:AS7)+1,FALSE)),"",VLOOKUP($C7&amp;$D7&amp;$G7,Setup!$D$2:$CX$500,COLUMNS($B7:AS7)+1,FALSE))</f>
        <v/>
      </c>
      <c r="BB7" t="str">
        <f>IF(ISBLANK(VLOOKUP($C7&amp;$D7&amp;$G7,Setup!$D$2:$CX$500,COLUMNS($B7:AT7)+1,FALSE)),"",VLOOKUP($C7&amp;$D7&amp;$G7,Setup!$D$2:$CX$500,COLUMNS($B7:AT7)+1,FALSE))</f>
        <v/>
      </c>
      <c r="BC7" t="str">
        <f>IF(ISBLANK(VLOOKUP($C7&amp;$D7&amp;$G7,Setup!$D$2:$CX$500,COLUMNS($B7:AU7)+1,FALSE)),"",VLOOKUP($C7&amp;$D7&amp;$G7,Setup!$D$2:$CX$500,COLUMNS($B7:AU7)+1,FALSE))</f>
        <v/>
      </c>
      <c r="BD7" t="str">
        <f>IF(ISBLANK(VLOOKUP($C7&amp;$D7&amp;$G7,Setup!$D$2:$CX$500,COLUMNS($B7:AV7)+1,FALSE)),"",VLOOKUP($C7&amp;$D7&amp;$G7,Setup!$D$2:$CX$500,COLUMNS($B7:AV7)+1,FALSE))</f>
        <v/>
      </c>
      <c r="BE7" t="str">
        <f>IF(ISBLANK(VLOOKUP($C7&amp;$D7&amp;$G7,Setup!$D$2:$CX$500,COLUMNS($B7:AW7)+1,FALSE)),"",VLOOKUP($C7&amp;$D7&amp;$G7,Setup!$D$2:$CX$500,COLUMNS($B7:AW7)+1,FALSE))</f>
        <v/>
      </c>
      <c r="BF7" t="str">
        <f>IF(ISBLANK(VLOOKUP($C7&amp;$D7&amp;$G7,Setup!$D$2:$CX$500,COLUMNS($B7:AX7)+1,FALSE)),"",VLOOKUP($C7&amp;$D7&amp;$G7,Setup!$D$2:$CX$500,COLUMNS($B7:AX7)+1,FALSE))</f>
        <v/>
      </c>
      <c r="BG7" t="str">
        <f>IF(ISBLANK(VLOOKUP($C7&amp;$D7&amp;$G7,Setup!$D$2:$CX$500,COLUMNS($B7:AY7)+1,FALSE)),"",VLOOKUP($C7&amp;$D7&amp;$G7,Setup!$D$2:$CX$500,COLUMNS($B7:AY7)+1,FALSE))</f>
        <v/>
      </c>
      <c r="BH7" t="str">
        <f>IF(ISBLANK(VLOOKUP($C7&amp;$D7&amp;$G7,Setup!$D$2:$CX$500,COLUMNS($B7:AZ7)+1,FALSE)),"",VLOOKUP($C7&amp;$D7&amp;$G7,Setup!$D$2:$CX$500,COLUMNS($B7:AZ7)+1,FALSE))</f>
        <v/>
      </c>
      <c r="BI7" t="str">
        <f>IF(ISBLANK(VLOOKUP($C7&amp;$D7&amp;$G7,Setup!$D$2:$CX$500,COLUMNS($B7:BA7)+1,FALSE)),"",VLOOKUP($C7&amp;$D7&amp;$G7,Setup!$D$2:$CX$500,COLUMNS($B7:BA7)+1,FALSE))</f>
        <v/>
      </c>
      <c r="BJ7" t="str">
        <f>IF(ISBLANK(VLOOKUP($C7&amp;$D7&amp;$G7,Setup!$D$2:$CX$500,COLUMNS($B7:BB7)+1,FALSE)),"",VLOOKUP($C7&amp;$D7&amp;$G7,Setup!$D$2:$CX$500,COLUMNS($B7:BB7)+1,FALSE))</f>
        <v/>
      </c>
      <c r="BK7" t="str">
        <f>IF(ISBLANK(VLOOKUP($C7&amp;$D7&amp;$G7,Setup!$D$2:$CX$500,COLUMNS($B7:BC7)+1,FALSE)),"",VLOOKUP($C7&amp;$D7&amp;$G7,Setup!$D$2:$CX$500,COLUMNS($B7:BC7)+1,FALSE))</f>
        <v/>
      </c>
      <c r="BL7" t="str">
        <f>IF(ISBLANK(VLOOKUP($C7&amp;$D7&amp;$G7,Setup!$D$2:$CX$500,COLUMNS($B7:BD7)+1,FALSE)),"",VLOOKUP($C7&amp;$D7&amp;$G7,Setup!$D$2:$CX$500,COLUMNS($B7:BD7)+1,FALSE))</f>
        <v/>
      </c>
      <c r="BM7" t="str">
        <f>IF(ISBLANK(VLOOKUP($C7&amp;$D7&amp;$G7,Setup!$D$2:$CX$500,COLUMNS($B7:BE7)+1,FALSE)),"",VLOOKUP($C7&amp;$D7&amp;$G7,Setup!$D$2:$CX$500,COLUMNS($B7:BE7)+1,FALSE))</f>
        <v/>
      </c>
      <c r="BN7" t="str">
        <f>IF(ISBLANK(VLOOKUP($C7&amp;$D7&amp;$G7,Setup!$D$2:$CX$500,COLUMNS($B7:BF7)+1,FALSE)),"",VLOOKUP($C7&amp;$D7&amp;$G7,Setup!$D$2:$CX$500,COLUMNS($B7:BF7)+1,FALSE))</f>
        <v/>
      </c>
      <c r="BO7" t="str">
        <f>IF(ISBLANK(VLOOKUP($C7&amp;$D7&amp;$G7,Setup!$D$2:$CX$500,COLUMNS($B7:BG7)+1,FALSE)),"",VLOOKUP($C7&amp;$D7&amp;$G7,Setup!$D$2:$CX$500,COLUMNS($B7:BG7)+1,FALSE))</f>
        <v/>
      </c>
      <c r="BP7" t="str">
        <f>IF(ISBLANK(VLOOKUP($C7&amp;$D7&amp;$G7,Setup!$D$2:$CX$500,COLUMNS($B7:BH7)+1,FALSE)),"",VLOOKUP($C7&amp;$D7&amp;$G7,Setup!$D$2:$CX$500,COLUMNS($B7:BH7)+1,FALSE))</f>
        <v/>
      </c>
      <c r="BQ7" t="str">
        <f>IF(ISBLANK(VLOOKUP($C7&amp;$D7&amp;$G7,Setup!$D$2:$CX$500,COLUMNS($B7:BI7)+1,FALSE)),"",VLOOKUP($C7&amp;$D7&amp;$G7,Setup!$D$2:$CX$500,COLUMNS($B7:BI7)+1,FALSE))</f>
        <v/>
      </c>
      <c r="BR7" t="str">
        <f>IF(ISBLANK(VLOOKUP($C7&amp;$D7&amp;$G7,Setup!$D$2:$CX$500,COLUMNS($B7:BJ7)+1,FALSE)),"",VLOOKUP($C7&amp;$D7&amp;$G7,Setup!$D$2:$CX$500,COLUMNS($B7:BJ7)+1,FALSE))</f>
        <v/>
      </c>
      <c r="BS7" t="str">
        <f>IF(ISBLANK(VLOOKUP($C7&amp;$D7&amp;$G7,Setup!$D$2:$CX$500,COLUMNS($B7:BK7)+1,FALSE)),"",VLOOKUP($C7&amp;$D7&amp;$G7,Setup!$D$2:$CX$500,COLUMNS($B7:BK7)+1,FALSE))</f>
        <v/>
      </c>
      <c r="BT7" t="str">
        <f>IF(ISBLANK(VLOOKUP($C7&amp;$D7&amp;$G7,Setup!$D$2:$CX$500,COLUMNS($B7:BL7)+1,FALSE)),"",VLOOKUP($C7&amp;$D7&amp;$G7,Setup!$D$2:$CX$500,COLUMNS($B7:BL7)+1,FALSE))</f>
        <v/>
      </c>
      <c r="BU7" t="str">
        <f>IF(ISBLANK(VLOOKUP($C7&amp;$D7&amp;$G7,Setup!$D$2:$CX$500,COLUMNS($B7:BM7)+1,FALSE)),"",VLOOKUP($C7&amp;$D7&amp;$G7,Setup!$D$2:$CX$500,COLUMNS($B7:BM7)+1,FALSE))</f>
        <v/>
      </c>
      <c r="BV7" t="str">
        <f>IF(ISBLANK(VLOOKUP($C7&amp;$D7&amp;$G7,Setup!$D$2:$CX$500,COLUMNS($B7:BN7)+1,FALSE)),"",VLOOKUP($C7&amp;$D7&amp;$G7,Setup!$D$2:$CX$500,COLUMNS($B7:BN7)+1,FALSE))</f>
        <v/>
      </c>
      <c r="BW7" t="str">
        <f>IF(ISBLANK(VLOOKUP($C7&amp;$D7&amp;$G7,Setup!$D$2:$CX$500,COLUMNS($B7:BO7)+1,FALSE)),"",VLOOKUP($C7&amp;$D7&amp;$G7,Setup!$D$2:$CX$500,COLUMNS($B7:BO7)+1,FALSE))</f>
        <v/>
      </c>
      <c r="BX7" t="str">
        <f>IF(ISBLANK(VLOOKUP($C7&amp;$D7&amp;$G7,Setup!$D$2:$CX$500,COLUMNS($B7:BP7)+1,FALSE)),"",VLOOKUP($C7&amp;$D7&amp;$G7,Setup!$D$2:$CX$500,COLUMNS($B7:BP7)+1,FALSE))</f>
        <v/>
      </c>
      <c r="BY7" t="str">
        <f>IF(ISBLANK(VLOOKUP($C7&amp;$D7&amp;$G7,Setup!$D$2:$CX$500,COLUMNS($B7:BQ7)+1,FALSE)),"",VLOOKUP($C7&amp;$D7&amp;$G7,Setup!$D$2:$CX$500,COLUMNS($B7:BQ7)+1,FALSE))</f>
        <v/>
      </c>
      <c r="BZ7" t="str">
        <f>IF(ISBLANK(VLOOKUP($C7&amp;$D7&amp;$G7,Setup!$D$2:$CX$500,COLUMNS($B7:BR7)+1,FALSE)),"",VLOOKUP($C7&amp;$D7&amp;$G7,Setup!$D$2:$CX$500,COLUMNS($B7:BR7)+1,FALSE))</f>
        <v/>
      </c>
      <c r="CA7" t="str">
        <f>IF(ISBLANK(VLOOKUP($C7&amp;$D7&amp;$G7,Setup!$D$2:$CX$500,COLUMNS($B7:BS7)+1,FALSE)),"",VLOOKUP($C7&amp;$D7&amp;$G7,Setup!$D$2:$CX$500,COLUMNS($B7:BS7)+1,FALSE))</f>
        <v/>
      </c>
      <c r="CB7" t="str">
        <f>IF(ISBLANK(VLOOKUP($C7&amp;$D7&amp;$G7,Setup!$D$2:$CX$500,COLUMNS($B7:BT7)+1,FALSE)),"",VLOOKUP($C7&amp;$D7&amp;$G7,Setup!$D$2:$CX$500,COLUMNS($B7:BT7)+1,FALSE))</f>
        <v/>
      </c>
      <c r="CC7" t="str">
        <f>IF(ISBLANK(VLOOKUP($C7&amp;$D7&amp;$G7,Setup!$D$2:$CX$500,COLUMNS($B7:BU7)+1,FALSE)),"",VLOOKUP($C7&amp;$D7&amp;$G7,Setup!$D$2:$CX$500,COLUMNS($B7:BU7)+1,FALSE))</f>
        <v/>
      </c>
      <c r="CD7" t="str">
        <f>IF(ISBLANK(VLOOKUP($C7&amp;$D7&amp;$G7,Setup!$D$2:$CX$500,COLUMNS($B7:BV7)+1,FALSE)),"",VLOOKUP($C7&amp;$D7&amp;$G7,Setup!$D$2:$CX$500,COLUMNS($B7:BV7)+1,FALSE))</f>
        <v/>
      </c>
      <c r="CE7" t="str">
        <f>IF(ISBLANK(VLOOKUP($C7&amp;$D7&amp;$G7,Setup!$D$2:$CX$500,COLUMNS($B7:BW7)+1,FALSE)),"",VLOOKUP($C7&amp;$D7&amp;$G7,Setup!$D$2:$CX$500,COLUMNS($B7:BW7)+1,FALSE))</f>
        <v/>
      </c>
      <c r="CF7" t="str">
        <f>IF(ISBLANK(VLOOKUP($C7&amp;$D7&amp;$G7,Setup!$D$2:$CX$500,COLUMNS($B7:BX7)+1,FALSE)),"",VLOOKUP($C7&amp;$D7&amp;$G7,Setup!$D$2:$CX$500,COLUMNS($B7:BX7)+1,FALSE))</f>
        <v/>
      </c>
      <c r="CG7" t="str">
        <f>IF(ISBLANK(VLOOKUP($C7&amp;$D7&amp;$G7,Setup!$D$2:$CX$500,COLUMNS($B7:BY7)+1,FALSE)),"",VLOOKUP($C7&amp;$D7&amp;$G7,Setup!$D$2:$CX$500,COLUMNS($B7:BY7)+1,FALSE))</f>
        <v/>
      </c>
      <c r="CH7" t="str">
        <f>IF(ISBLANK(VLOOKUP($C7&amp;$D7&amp;$G7,Setup!$D$2:$CX$500,COLUMNS($B7:BZ7)+1,FALSE)),"",VLOOKUP($C7&amp;$D7&amp;$G7,Setup!$D$2:$CX$500,COLUMNS($B7:BZ7)+1,FALSE))</f>
        <v/>
      </c>
      <c r="CI7" t="str">
        <f>IF(ISBLANK(VLOOKUP($C7&amp;$D7&amp;$G7,Setup!$D$2:$CX$500,COLUMNS($B7:CA7)+1,FALSE)),"",VLOOKUP($C7&amp;$D7&amp;$G7,Setup!$D$2:$CX$500,COLUMNS($B7:CA7)+1,FALSE))</f>
        <v/>
      </c>
      <c r="CJ7" t="str">
        <f>IF(ISBLANK(VLOOKUP($C7&amp;$D7&amp;$G7,Setup!$D$2:$CX$500,COLUMNS($B7:CB7)+1,FALSE)),"",VLOOKUP($C7&amp;$D7&amp;$G7,Setup!$D$2:$CX$500,COLUMNS($B7:CB7)+1,FALSE))</f>
        <v/>
      </c>
      <c r="CK7" t="str">
        <f>IF(ISBLANK(VLOOKUP($C7&amp;$D7&amp;$G7,Setup!$D$2:$CX$500,COLUMNS($B7:CC7)+1,FALSE)),"",VLOOKUP($C7&amp;$D7&amp;$G7,Setup!$D$2:$CX$500,COLUMNS($B7:CC7)+1,FALSE))</f>
        <v/>
      </c>
      <c r="CL7" t="str">
        <f>IF(ISBLANK(VLOOKUP($C7&amp;$D7&amp;$G7,Setup!$D$2:$CX$500,COLUMNS($B7:CD7)+1,FALSE)),"",VLOOKUP($C7&amp;$D7&amp;$G7,Setup!$D$2:$CX$500,COLUMNS($B7:CD7)+1,FALSE))</f>
        <v/>
      </c>
      <c r="CM7" t="str">
        <f>IF(ISBLANK(VLOOKUP($C7&amp;$D7&amp;$G7,Setup!$D$2:$CX$500,COLUMNS($B7:CE7)+1,FALSE)),"",VLOOKUP($C7&amp;$D7&amp;$G7,Setup!$D$2:$CX$500,COLUMNS($B7:CE7)+1,FALSE))</f>
        <v/>
      </c>
      <c r="CN7" t="str">
        <f>IF(ISBLANK(VLOOKUP($C7&amp;$D7&amp;$G7,Setup!$D$2:$CX$500,COLUMNS($B7:CF7)+1,FALSE)),"",VLOOKUP($C7&amp;$D7&amp;$G7,Setup!$D$2:$CX$500,COLUMNS($B7:CF7)+1,FALSE))</f>
        <v/>
      </c>
      <c r="CO7" t="str">
        <f>IF(ISBLANK(VLOOKUP($C7&amp;$D7&amp;$G7,Setup!$D$2:$CX$500,COLUMNS($B7:CG7)+1,FALSE)),"",VLOOKUP($C7&amp;$D7&amp;$G7,Setup!$D$2:$CX$500,COLUMNS($B7:CG7)+1,FALSE))</f>
        <v/>
      </c>
      <c r="CP7" t="str">
        <f>IF(ISBLANK(VLOOKUP($C7&amp;$D7&amp;$G7,Setup!$D$2:$CX$500,COLUMNS($B7:CH7)+1,FALSE)),"",VLOOKUP($C7&amp;$D7&amp;$G7,Setup!$D$2:$CX$500,COLUMNS($B7:CH7)+1,FALSE))</f>
        <v/>
      </c>
      <c r="CQ7" t="str">
        <f>IF(ISBLANK(VLOOKUP($C7&amp;$D7&amp;$G7,Setup!$D$2:$CX$500,COLUMNS($B7:CI7)+1,FALSE)),"",VLOOKUP($C7&amp;$D7&amp;$G7,Setup!$D$2:$CX$500,COLUMNS($B7:CI7)+1,FALSE))</f>
        <v/>
      </c>
      <c r="CR7" t="str">
        <f>IF(ISBLANK(VLOOKUP($C7&amp;$D7&amp;$G7,Setup!$D$2:$CX$500,COLUMNS($B7:CJ7)+1,FALSE)),"",VLOOKUP($C7&amp;$D7&amp;$G7,Setup!$D$2:$CX$500,COLUMNS($B7:CJ7)+1,FALSE))</f>
        <v/>
      </c>
      <c r="CS7" t="str">
        <f>IF(ISBLANK(VLOOKUP($C7&amp;$D7&amp;$G7,Setup!$D$2:$CX$500,COLUMNS($B7:CK7)+1,FALSE)),"",VLOOKUP($C7&amp;$D7&amp;$G7,Setup!$D$2:$CX$500,COLUMNS($B7:CK7)+1,FALSE))</f>
        <v/>
      </c>
      <c r="CT7" t="str">
        <f>IF(ISBLANK(VLOOKUP($C7&amp;$D7&amp;$G7,Setup!$D$2:$CX$500,COLUMNS($B7:CL7)+1,FALSE)),"",VLOOKUP($C7&amp;$D7&amp;$G7,Setup!$D$2:$CX$500,COLUMNS($B7:CL7)+1,FALSE))</f>
        <v/>
      </c>
      <c r="CU7" t="str">
        <f>IF(ISBLANK(VLOOKUP($C7&amp;$D7&amp;$G7,Setup!$D$2:$CX$500,COLUMNS($B7:CM7)+1,FALSE)),"",VLOOKUP($C7&amp;$D7&amp;$G7,Setup!$D$2:$CX$500,COLUMNS($B7:CM7)+1,FALSE))</f>
        <v/>
      </c>
      <c r="CV7" t="str">
        <f>IF(ISBLANK(VLOOKUP($C7&amp;$D7&amp;$G7,Setup!$D$2:$CX$500,COLUMNS($B7:CN7)+1,FALSE)),"",VLOOKUP($C7&amp;$D7&amp;$G7,Setup!$D$2:$CX$500,COLUMNS($B7:CN7)+1,FALSE))</f>
        <v/>
      </c>
      <c r="CW7" t="str">
        <f>IF(ISBLANK(VLOOKUP($C7&amp;$D7&amp;$G7,Setup!$D$2:$CX$500,COLUMNS($B7:CO7)+1,FALSE)),"",VLOOKUP($C7&amp;$D7&amp;$G7,Setup!$D$2:$CX$500,COLUMNS($B7:CO7)+1,FALSE))</f>
        <v/>
      </c>
      <c r="CX7" t="str">
        <f>IF(ISBLANK(VLOOKUP($C7&amp;$D7&amp;$G7,Setup!$D$2:$CX$500,COLUMNS($B7:CP7)+1,FALSE)),"",VLOOKUP($C7&amp;$D7&amp;$G7,Setup!$D$2:$CX$500,COLUMNS($B7:CP7)+1,FALSE))</f>
        <v/>
      </c>
      <c r="CY7" t="str">
        <f>IF(ISBLANK(VLOOKUP($C7&amp;$D7&amp;$G7,Setup!$D$2:$CX$500,COLUMNS($B7:CQ7)+1,FALSE)),"",VLOOKUP($C7&amp;$D7&amp;$G7,Setup!$D$2:$CX$500,COLUMNS($B7:CQ7)+1,FALSE))</f>
        <v/>
      </c>
      <c r="CZ7" t="str">
        <f>IF(ISBLANK(VLOOKUP($C7&amp;$D7&amp;$G7,Setup!$D$2:$CX$500,COLUMNS($B7:CR7)+1,FALSE)),"",VLOOKUP($C7&amp;$D7&amp;$G7,Setup!$D$2:$CX$500,COLUMNS($B7:CR7)+1,FALSE))</f>
        <v/>
      </c>
      <c r="DA7" t="str">
        <f>IF(ISBLANK(VLOOKUP($C7&amp;$D7&amp;$G7,Setup!$D$2:$CX$500,COLUMNS($B7:CS7)+1,FALSE)),"",VLOOKUP($C7&amp;$D7&amp;$G7,Setup!$D$2:$CX$500,COLUMNS($B7:CS7)+1,FALSE))</f>
        <v/>
      </c>
      <c r="DB7" t="str">
        <f>IF(ISBLANK(VLOOKUP($C7&amp;$D7&amp;$G7,Setup!$D$2:$CX$500,COLUMNS($B7:CT7)+1,FALSE)),"",VLOOKUP($C7&amp;$D7&amp;$G7,Setup!$D$2:$CX$500,COLUMNS($B7:CT7)+1,FALSE))</f>
        <v/>
      </c>
      <c r="DC7" t="str">
        <f>IF(ISBLANK(VLOOKUP($C7&amp;$D7&amp;$G7,Setup!$D$2:$CX$500,COLUMNS($B7:CU7)+1,FALSE)),"",VLOOKUP($C7&amp;$D7&amp;$G7,Setup!$D$2:$CX$500,COLUMNS($B7:CU7)+1,FALSE))</f>
        <v/>
      </c>
    </row>
    <row r="8" spans="1:107" x14ac:dyDescent="0.25">
      <c r="A8" s="7" t="s">
        <v>515</v>
      </c>
      <c r="B8" t="s">
        <v>156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IF(ISBLANK(VLOOKUP($C8&amp;$D8&amp;$G8,Setup!$D$2:$CX$500,COLUMNS($B8:B8)+1,FALSE)),"",VLOOKUP($C8&amp;$D8&amp;$G8,Setup!$D$2:$CX$500,COLUMNS($B8:B8)+1,FALSE))</f>
        <v>My Miles Summary</v>
      </c>
      <c r="K8" t="str">
        <f>IF(ISBLANK(VLOOKUP($C8&amp;$D8&amp;$G8,Setup!$D$2:$CX$500,COLUMNS($B8:C8)+1,FALSE)),"",VLOOKUP($C8&amp;$D8&amp;$G8,Setup!$D$2:$CX$500,COLUMNS($B8:C8)+1,FALSE))</f>
        <v>My Miles Summary</v>
      </c>
      <c r="L8" t="str">
        <f>IF(ISBLANK(VLOOKUP($C8&amp;$D8&amp;$G8,Setup!$D$2:$CX$500,COLUMNS($B8:D8)+1,FALSE)),"",VLOOKUP($C8&amp;$D8&amp;$G8,Setup!$D$2:$CX$500,COLUMNS($B8:D8)+1,FALSE))</f>
        <v>My Order History</v>
      </c>
      <c r="M8" t="str">
        <f>IF(ISBLANK(VLOOKUP($C8&amp;$D8&amp;$G8,Setup!$D$2:$CX$500,COLUMNS($B8:E8)+1,FALSE)),"",VLOOKUP($C8&amp;$D8&amp;$G8,Setup!$D$2:$CX$500,COLUMNS($B8:E8)+1,FALSE))</f>
        <v>My Order History</v>
      </c>
      <c r="N8" t="str">
        <f>IF(ISBLANK(VLOOKUP($C8&amp;$D8&amp;$G8,Setup!$D$2:$CX$500,COLUMNS($B8:F8)+1,FALSE)),"",VLOOKUP($C8&amp;$D8&amp;$G8,Setup!$D$2:$CX$500,COLUMNS($B8:F8)+1,FALSE))</f>
        <v>My Profile</v>
      </c>
      <c r="O8" t="str">
        <f>IF(ISBLANK(VLOOKUP($C8&amp;$D8&amp;$G8,Setup!$D$2:$CX$500,COLUMNS($B8:G8)+1,FALSE)),"",VLOOKUP($C8&amp;$D8&amp;$G8,Setup!$D$2:$CX$500,COLUMNS($B8:G8)+1,FALSE))</f>
        <v>My Profile</v>
      </c>
      <c r="P8" t="str">
        <f>IF(ISBLANK(VLOOKUP($C8&amp;$D8&amp;$G8,Setup!$D$2:$CX$500,COLUMNS($B8:H8)+1,FALSE)),"",VLOOKUP($C8&amp;$D8&amp;$G8,Setup!$D$2:$CX$500,COLUMNS($B8:H8)+1,FALSE))</f>
        <v/>
      </c>
      <c r="Q8" t="str">
        <f>IF(ISBLANK(VLOOKUP($C8&amp;$D8&amp;$G8,Setup!$D$2:$CX$500,COLUMNS($B8:I8)+1,FALSE)),"",VLOOKUP($C8&amp;$D8&amp;$G8,Setup!$D$2:$CX$500,COLUMNS($B8:I8)+1,FALSE))</f>
        <v/>
      </c>
      <c r="R8" t="str">
        <f>IF(ISBLANK(VLOOKUP($C8&amp;$D8&amp;$G8,Setup!$D$2:$CX$500,COLUMNS($B8:J8)+1,FALSE)),"",VLOOKUP($C8&amp;$D8&amp;$G8,Setup!$D$2:$CX$500,COLUMNS($B8:J8)+1,FALSE))</f>
        <v>Merchandise</v>
      </c>
      <c r="S8" t="str">
        <f>IF(ISBLANK(VLOOKUP($C8&amp;$D8&amp;$G8,Setup!$D$2:$CX$500,COLUMNS($B8:K8)+1,FALSE)),"",VLOOKUP($C8&amp;$D8&amp;$G8,Setup!$D$2:$CX$500,COLUMNS($B8:K8)+1,FALSE))</f>
        <v>SEE ALL BRANDS »</v>
      </c>
      <c r="T8" t="str">
        <f>IF(ISBLANK(VLOOKUP($C8&amp;$D8&amp;$G8,Setup!$D$2:$CX$500,COLUMNS($B8:L8)+1,FALSE)),"",VLOOKUP($C8&amp;$D8&amp;$G8,Setup!$D$2:$CX$500,COLUMNS($B8:L8)+1,FALSE))</f>
        <v/>
      </c>
      <c r="U8" t="str">
        <f>IF(ISBLANK(VLOOKUP($C8&amp;$D8&amp;$G8,Setup!$D$2:$CX$500,COLUMNS($B8:M8)+1,FALSE)),"",VLOOKUP($C8&amp;$D8&amp;$G8,Setup!$D$2:$CX$500,COLUMNS($B8:M8)+1,FALSE))</f>
        <v/>
      </c>
      <c r="V8" t="str">
        <f>IF(ISBLANK(VLOOKUP($C8&amp;$D8&amp;$G8,Setup!$D$2:$CX$500,COLUMNS($B8:N8)+1,FALSE)),"",VLOOKUP($C8&amp;$D8&amp;$G8,Setup!$D$2:$CX$500,COLUMNS($B8:N8)+1,FALSE))</f>
        <v/>
      </c>
      <c r="W8" t="str">
        <f>IF(ISBLANK(VLOOKUP($C8&amp;$D8&amp;$G8,Setup!$D$2:$CX$500,COLUMNS($B8:O8)+1,FALSE)),"",VLOOKUP($C8&amp;$D8&amp;$G8,Setup!$D$2:$CX$500,COLUMNS($B8:O8)+1,FALSE))</f>
        <v/>
      </c>
      <c r="X8" t="str">
        <f>IF(ISBLANK(VLOOKUP($C8&amp;$D8&amp;$G8,Setup!$D$2:$CX$500,COLUMNS($B8:P8)+1,FALSE)),"",VLOOKUP($C8&amp;$D8&amp;$G8,Setup!$D$2:$CX$500,COLUMNS($B8:P8)+1,FALSE))</f>
        <v/>
      </c>
      <c r="Y8" t="str">
        <f>IF(ISBLANK(VLOOKUP($C8&amp;$D8&amp;$G8,Setup!$D$2:$CX$500,COLUMNS($B8:Q8)+1,FALSE)),"",VLOOKUP($C8&amp;$D8&amp;$G8,Setup!$D$2:$CX$500,COLUMNS($B8:Q8)+1,FALSE))</f>
        <v/>
      </c>
      <c r="Z8" t="str">
        <f>IF(ISBLANK(VLOOKUP($C8&amp;$D8&amp;$G8,Setup!$D$2:$CX$500,COLUMNS($B8:R8)+1,FALSE)),"",VLOOKUP($C8&amp;$D8&amp;$G8,Setup!$D$2:$CX$500,COLUMNS($B8:R8)+1,FALSE))</f>
        <v/>
      </c>
      <c r="AA8" t="str">
        <f>IF(ISBLANK(VLOOKUP($C8&amp;$D8&amp;$G8,Setup!$D$2:$CX$500,COLUMNS($B8:S8)+1,FALSE)),"",VLOOKUP($C8&amp;$D8&amp;$G8,Setup!$D$2:$CX$500,COLUMNS($B8:S8)+1,FALSE))</f>
        <v/>
      </c>
      <c r="AB8" t="str">
        <f>IF(ISBLANK(VLOOKUP($C8&amp;$D8&amp;$G8,Setup!$D$2:$CX$500,COLUMNS($B8:T8)+1,FALSE)),"",VLOOKUP($C8&amp;$D8&amp;$G8,Setup!$D$2:$CX$500,COLUMNS($B8:T8)+1,FALSE))</f>
        <v>Cash Rewards</v>
      </c>
      <c r="AC8" t="str">
        <f>IF(ISBLANK(VLOOKUP($C8&amp;$D8&amp;$G8,Setup!$D$2:$CX$500,COLUMNS($B8:U8)+1,FALSE)),"",VLOOKUP($C8&amp;$D8&amp;$G8,Setup!$D$2:$CX$500,COLUMNS($B8:U8)+1,FALSE))</f>
        <v>Annual Fee Credit</v>
      </c>
      <c r="AD8" t="str">
        <f>IF(ISBLANK(VLOOKUP($C8&amp;$D8&amp;$G8,Setup!$D$2:$CX$500,COLUMNS($B8:V8)+1,FALSE)),"",VLOOKUP($C8&amp;$D8&amp;$G8,Setup!$D$2:$CX$500,COLUMNS($B8:V8)+1,FALSE))</f>
        <v/>
      </c>
      <c r="AE8" t="str">
        <f>IF(ISBLANK(VLOOKUP($C8&amp;$D8&amp;$G8,Setup!$D$2:$CX$500,COLUMNS($B8:W8)+1,FALSE)),"",VLOOKUP($C8&amp;$D8&amp;$G8,Setup!$D$2:$CX$500,COLUMNS($B8:W8)+1,FALSE))</f>
        <v/>
      </c>
      <c r="AF8" t="str">
        <f>IF(ISBLANK(VLOOKUP($C8&amp;$D8&amp;$G8,Setup!$D$2:$CX$500,COLUMNS($B8:X8)+1,FALSE)),"",VLOOKUP($C8&amp;$D8&amp;$G8,Setup!$D$2:$CX$500,COLUMNS($B8:X8)+1,FALSE))</f>
        <v/>
      </c>
      <c r="AG8" t="str">
        <f>IF(ISBLANK(VLOOKUP($C8&amp;$D8&amp;$G8,Setup!$D$2:$CX$500,COLUMNS($B8:Y8)+1,FALSE)),"",VLOOKUP($C8&amp;$D8&amp;$G8,Setup!$D$2:$CX$500,COLUMNS($B8:Y8)+1,FALSE))</f>
        <v/>
      </c>
      <c r="AH8" t="str">
        <f>IF(ISBLANK(VLOOKUP($C8&amp;$D8&amp;$G8,Setup!$D$2:$CX$500,COLUMNS($B8:Z8)+1,FALSE)),"",VLOOKUP($C8&amp;$D8&amp;$G8,Setup!$D$2:$CX$500,COLUMNS($B8:Z8)+1,FALSE))</f>
        <v/>
      </c>
      <c r="AI8" t="str">
        <f>IF(ISBLANK(VLOOKUP($C8&amp;$D8&amp;$G8,Setup!$D$2:$CX$500,COLUMNS($B8:AA8)+1,FALSE)),"",VLOOKUP($C8&amp;$D8&amp;$G8,Setup!$D$2:$CX$500,COLUMNS($B8:AA8)+1,FALSE))</f>
        <v/>
      </c>
      <c r="AJ8" t="str">
        <f>IF(ISBLANK(VLOOKUP($C8&amp;$D8&amp;$G8,Setup!$D$2:$CX$500,COLUMNS($B8:AB8)+1,FALSE)),"",VLOOKUP($C8&amp;$D8&amp;$G8,Setup!$D$2:$CX$500,COLUMNS($B8:AB8)+1,FALSE))</f>
        <v/>
      </c>
      <c r="AK8" t="str">
        <f>IF(ISBLANK(VLOOKUP($C8&amp;$D8&amp;$G8,Setup!$D$2:$CX$500,COLUMNS($B8:AC8)+1,FALSE)),"",VLOOKUP($C8&amp;$D8&amp;$G8,Setup!$D$2:$CX$500,COLUMNS($B8:AC8)+1,FALSE))</f>
        <v/>
      </c>
      <c r="AL8" t="str">
        <f>IF(ISBLANK(VLOOKUP($C8&amp;$D8&amp;$G8,Setup!$D$2:$CX$500,COLUMNS($B8:AD8)+1,FALSE)),"",VLOOKUP($C8&amp;$D8&amp;$G8,Setup!$D$2:$CX$500,COLUMNS($B8:AD8)+1,FALSE))</f>
        <v>Travel</v>
      </c>
      <c r="AM8" t="str">
        <f>IF(ISBLANK(VLOOKUP($C8&amp;$D8&amp;$G8,Setup!$D$2:$CX$500,COLUMNS($B8:AE8)+1,FALSE)),"",VLOOKUP($C8&amp;$D8&amp;$G8,Setup!$D$2:$CX$500,COLUMNS($B8:AE8)+1,FALSE))</f>
        <v>Points Transfer</v>
      </c>
      <c r="AN8" t="str">
        <f>IF(ISBLANK(VLOOKUP($C8&amp;$D8&amp;$G8,Setup!$D$2:$CX$500,COLUMNS($B8:AF8)+1,FALSE)),"",VLOOKUP($C8&amp;$D8&amp;$G8,Setup!$D$2:$CX$500,COLUMNS($B8:AF8)+1,FALSE))</f>
        <v>Flights</v>
      </c>
      <c r="AO8" t="str">
        <f>IF(ISBLANK(VLOOKUP($C8&amp;$D8&amp;$G8,Setup!$D$2:$CX$500,COLUMNS($B8:AG8)+1,FALSE)),"",VLOOKUP($C8&amp;$D8&amp;$G8,Setup!$D$2:$CX$500,COLUMNS($B8:AG8)+1,FALSE))</f>
        <v>Hotels</v>
      </c>
      <c r="AP8" t="str">
        <f>IF(ISBLANK(VLOOKUP($C8&amp;$D8&amp;$G8,Setup!$D$2:$CX$500,COLUMNS($B8:AH8)+1,FALSE)),"",VLOOKUP($C8&amp;$D8&amp;$G8,Setup!$D$2:$CX$500,COLUMNS($B8:AH8)+1,FALSE))</f>
        <v>Cars</v>
      </c>
      <c r="AQ8" t="str">
        <f>IF(ISBLANK(VLOOKUP($C8&amp;$D8&amp;$G8,Setup!$D$2:$CX$500,COLUMNS($B8:AI8)+1,FALSE)),"",VLOOKUP($C8&amp;$D8&amp;$G8,Setup!$D$2:$CX$500,COLUMNS($B8:AI8)+1,FALSE))</f>
        <v>Deals</v>
      </c>
      <c r="AR8" t="str">
        <f>IF(ISBLANK(VLOOKUP($C8&amp;$D8&amp;$G8,Setup!$D$2:$CX$500,COLUMNS($B8:AJ8)+1,FALSE)),"",VLOOKUP($C8&amp;$D8&amp;$G8,Setup!$D$2:$CX$500,COLUMNS($B8:AJ8)+1,FALSE))</f>
        <v>My Trips</v>
      </c>
      <c r="AS8" t="str">
        <f>IF(ISBLANK(VLOOKUP($C8&amp;$D8&amp;$G8,Setup!$D$2:$CX$500,COLUMNS($B8:AK8)+1,FALSE)),"",VLOOKUP($C8&amp;$D8&amp;$G8,Setup!$D$2:$CX$500,COLUMNS($B8:AK8)+1,FALSE))</f>
        <v>Itinerary</v>
      </c>
      <c r="AT8" t="str">
        <f>IF(ISBLANK(VLOOKUP($C8&amp;$D8&amp;$G8,Setup!$D$2:$CX$500,COLUMNS($B8:AL8)+1,FALSE)),"",VLOOKUP($C8&amp;$D8&amp;$G8,Setup!$D$2:$CX$500,COLUMNS($B8:AL8)+1,FALSE))</f>
        <v/>
      </c>
      <c r="AU8" t="str">
        <f>IF(ISBLANK(VLOOKUP($C8&amp;$D8&amp;$G8,Setup!$D$2:$CX$500,COLUMNS($B8:AM8)+1,FALSE)),"",VLOOKUP($C8&amp;$D8&amp;$G8,Setup!$D$2:$CX$500,COLUMNS($B8:AM8)+1,FALSE))</f>
        <v/>
      </c>
      <c r="AV8" t="str">
        <f>IF(ISBLANK(VLOOKUP($C8&amp;$D8&amp;$G8,Setup!$D$2:$CX$500,COLUMNS($B8:AN8)+1,FALSE)),"",VLOOKUP($C8&amp;$D8&amp;$G8,Setup!$D$2:$CX$500,COLUMNS($B8:AN8)+1,FALSE))</f>
        <v/>
      </c>
      <c r="AW8" t="str">
        <f>IF(ISBLANK(VLOOKUP($C8&amp;$D8&amp;$G8,Setup!$D$2:$CX$500,COLUMNS($B8:AO8)+1,FALSE)),"",VLOOKUP($C8&amp;$D8&amp;$G8,Setup!$D$2:$CX$500,COLUMNS($B8:AO8)+1,FALSE))</f>
        <v/>
      </c>
      <c r="AX8" t="str">
        <f>IF(ISBLANK(VLOOKUP($C8&amp;$D8&amp;$G8,Setup!$D$2:$CX$500,COLUMNS($B8:AP8)+1,FALSE)),"",VLOOKUP($C8&amp;$D8&amp;$G8,Setup!$D$2:$CX$500,COLUMNS($B8:AP8)+1,FALSE))</f>
        <v/>
      </c>
      <c r="AY8" t="str">
        <f>IF(ISBLANK(VLOOKUP($C8&amp;$D8&amp;$G8,Setup!$D$2:$CX$500,COLUMNS($B8:AQ8)+1,FALSE)),"",VLOOKUP($C8&amp;$D8&amp;$G8,Setup!$D$2:$CX$500,COLUMNS($B8:AQ8)+1,FALSE))</f>
        <v/>
      </c>
      <c r="AZ8" t="str">
        <f>IF(ISBLANK(VLOOKUP($C8&amp;$D8&amp;$G8,Setup!$D$2:$CX$500,COLUMNS($B8:AR8)+1,FALSE)),"",VLOOKUP($C8&amp;$D8&amp;$G8,Setup!$D$2:$CX$500,COLUMNS($B8:AR8)+1,FALSE))</f>
        <v/>
      </c>
      <c r="BA8" t="str">
        <f>IF(ISBLANK(VLOOKUP($C8&amp;$D8&amp;$G8,Setup!$D$2:$CX$500,COLUMNS($B8:AS8)+1,FALSE)),"",VLOOKUP($C8&amp;$D8&amp;$G8,Setup!$D$2:$CX$500,COLUMNS($B8:AS8)+1,FALSE))</f>
        <v/>
      </c>
      <c r="BB8" t="str">
        <f>IF(ISBLANK(VLOOKUP($C8&amp;$D8&amp;$G8,Setup!$D$2:$CX$500,COLUMNS($B8:AT8)+1,FALSE)),"",VLOOKUP($C8&amp;$D8&amp;$G8,Setup!$D$2:$CX$500,COLUMNS($B8:AT8)+1,FALSE))</f>
        <v/>
      </c>
      <c r="BC8" t="str">
        <f>IF(ISBLANK(VLOOKUP($C8&amp;$D8&amp;$G8,Setup!$D$2:$CX$500,COLUMNS($B8:AU8)+1,FALSE)),"",VLOOKUP($C8&amp;$D8&amp;$G8,Setup!$D$2:$CX$500,COLUMNS($B8:AU8)+1,FALSE))</f>
        <v/>
      </c>
      <c r="BD8" t="str">
        <f>IF(ISBLANK(VLOOKUP($C8&amp;$D8&amp;$G8,Setup!$D$2:$CX$500,COLUMNS($B8:AV8)+1,FALSE)),"",VLOOKUP($C8&amp;$D8&amp;$G8,Setup!$D$2:$CX$500,COLUMNS($B8:AV8)+1,FALSE))</f>
        <v/>
      </c>
      <c r="BE8" t="str">
        <f>IF(ISBLANK(VLOOKUP($C8&amp;$D8&amp;$G8,Setup!$D$2:$CX$500,COLUMNS($B8:AW8)+1,FALSE)),"",VLOOKUP($C8&amp;$D8&amp;$G8,Setup!$D$2:$CX$500,COLUMNS($B8:AW8)+1,FALSE))</f>
        <v/>
      </c>
      <c r="BF8" t="str">
        <f>IF(ISBLANK(VLOOKUP($C8&amp;$D8&amp;$G8,Setup!$D$2:$CX$500,COLUMNS($B8:AX8)+1,FALSE)),"",VLOOKUP($C8&amp;$D8&amp;$G8,Setup!$D$2:$CX$500,COLUMNS($B8:AX8)+1,FALSE))</f>
        <v/>
      </c>
      <c r="BG8" t="str">
        <f>IF(ISBLANK(VLOOKUP($C8&amp;$D8&amp;$G8,Setup!$D$2:$CX$500,COLUMNS($B8:AY8)+1,FALSE)),"",VLOOKUP($C8&amp;$D8&amp;$G8,Setup!$D$2:$CX$500,COLUMNS($B8:AY8)+1,FALSE))</f>
        <v/>
      </c>
      <c r="BH8" t="str">
        <f>IF(ISBLANK(VLOOKUP($C8&amp;$D8&amp;$G8,Setup!$D$2:$CX$500,COLUMNS($B8:AZ8)+1,FALSE)),"",VLOOKUP($C8&amp;$D8&amp;$G8,Setup!$D$2:$CX$500,COLUMNS($B8:AZ8)+1,FALSE))</f>
        <v/>
      </c>
      <c r="BI8" t="str">
        <f>IF(ISBLANK(VLOOKUP($C8&amp;$D8&amp;$G8,Setup!$D$2:$CX$500,COLUMNS($B8:BA8)+1,FALSE)),"",VLOOKUP($C8&amp;$D8&amp;$G8,Setup!$D$2:$CX$500,COLUMNS($B8:BA8)+1,FALSE))</f>
        <v/>
      </c>
      <c r="BJ8" t="str">
        <f>IF(ISBLANK(VLOOKUP($C8&amp;$D8&amp;$G8,Setup!$D$2:$CX$500,COLUMNS($B8:BB8)+1,FALSE)),"",VLOOKUP($C8&amp;$D8&amp;$G8,Setup!$D$2:$CX$500,COLUMNS($B8:BB8)+1,FALSE))</f>
        <v/>
      </c>
      <c r="BK8" t="str">
        <f>IF(ISBLANK(VLOOKUP($C8&amp;$D8&amp;$G8,Setup!$D$2:$CX$500,COLUMNS($B8:BC8)+1,FALSE)),"",VLOOKUP($C8&amp;$D8&amp;$G8,Setup!$D$2:$CX$500,COLUMNS($B8:BC8)+1,FALSE))</f>
        <v/>
      </c>
      <c r="BL8" t="str">
        <f>IF(ISBLANK(VLOOKUP($C8&amp;$D8&amp;$G8,Setup!$D$2:$CX$500,COLUMNS($B8:BD8)+1,FALSE)),"",VLOOKUP($C8&amp;$D8&amp;$G8,Setup!$D$2:$CX$500,COLUMNS($B8:BD8)+1,FALSE))</f>
        <v/>
      </c>
      <c r="BM8" t="str">
        <f>IF(ISBLANK(VLOOKUP($C8&amp;$D8&amp;$G8,Setup!$D$2:$CX$500,COLUMNS($B8:BE8)+1,FALSE)),"",VLOOKUP($C8&amp;$D8&amp;$G8,Setup!$D$2:$CX$500,COLUMNS($B8:BE8)+1,FALSE))</f>
        <v/>
      </c>
      <c r="BN8" t="str">
        <f>IF(ISBLANK(VLOOKUP($C8&amp;$D8&amp;$G8,Setup!$D$2:$CX$500,COLUMNS($B8:BF8)+1,FALSE)),"",VLOOKUP($C8&amp;$D8&amp;$G8,Setup!$D$2:$CX$500,COLUMNS($B8:BF8)+1,FALSE))</f>
        <v/>
      </c>
      <c r="BO8" t="str">
        <f>IF(ISBLANK(VLOOKUP($C8&amp;$D8&amp;$G8,Setup!$D$2:$CX$500,COLUMNS($B8:BG8)+1,FALSE)),"",VLOOKUP($C8&amp;$D8&amp;$G8,Setup!$D$2:$CX$500,COLUMNS($B8:BG8)+1,FALSE))</f>
        <v/>
      </c>
      <c r="BP8" t="str">
        <f>IF(ISBLANK(VLOOKUP($C8&amp;$D8&amp;$G8,Setup!$D$2:$CX$500,COLUMNS($B8:BH8)+1,FALSE)),"",VLOOKUP($C8&amp;$D8&amp;$G8,Setup!$D$2:$CX$500,COLUMNS($B8:BH8)+1,FALSE))</f>
        <v/>
      </c>
      <c r="BQ8" t="str">
        <f>IF(ISBLANK(VLOOKUP($C8&amp;$D8&amp;$G8,Setup!$D$2:$CX$500,COLUMNS($B8:BI8)+1,FALSE)),"",VLOOKUP($C8&amp;$D8&amp;$G8,Setup!$D$2:$CX$500,COLUMNS($B8:BI8)+1,FALSE))</f>
        <v/>
      </c>
      <c r="BR8" t="str">
        <f>IF(ISBLANK(VLOOKUP($C8&amp;$D8&amp;$G8,Setup!$D$2:$CX$500,COLUMNS($B8:BJ8)+1,FALSE)),"",VLOOKUP($C8&amp;$D8&amp;$G8,Setup!$D$2:$CX$500,COLUMNS($B8:BJ8)+1,FALSE))</f>
        <v/>
      </c>
      <c r="BS8" t="str">
        <f>IF(ISBLANK(VLOOKUP($C8&amp;$D8&amp;$G8,Setup!$D$2:$CX$500,COLUMNS($B8:BK8)+1,FALSE)),"",VLOOKUP($C8&amp;$D8&amp;$G8,Setup!$D$2:$CX$500,COLUMNS($B8:BK8)+1,FALSE))</f>
        <v/>
      </c>
      <c r="BT8" t="str">
        <f>IF(ISBLANK(VLOOKUP($C8&amp;$D8&amp;$G8,Setup!$D$2:$CX$500,COLUMNS($B8:BL8)+1,FALSE)),"",VLOOKUP($C8&amp;$D8&amp;$G8,Setup!$D$2:$CX$500,COLUMNS($B8:BL8)+1,FALSE))</f>
        <v/>
      </c>
      <c r="BU8" t="str">
        <f>IF(ISBLANK(VLOOKUP($C8&amp;$D8&amp;$G8,Setup!$D$2:$CX$500,COLUMNS($B8:BM8)+1,FALSE)),"",VLOOKUP($C8&amp;$D8&amp;$G8,Setup!$D$2:$CX$500,COLUMNS($B8:BM8)+1,FALSE))</f>
        <v/>
      </c>
      <c r="BV8" t="str">
        <f>IF(ISBLANK(VLOOKUP($C8&amp;$D8&amp;$G8,Setup!$D$2:$CX$500,COLUMNS($B8:BN8)+1,FALSE)),"",VLOOKUP($C8&amp;$D8&amp;$G8,Setup!$D$2:$CX$500,COLUMNS($B8:BN8)+1,FALSE))</f>
        <v/>
      </c>
      <c r="BW8" t="str">
        <f>IF(ISBLANK(VLOOKUP($C8&amp;$D8&amp;$G8,Setup!$D$2:$CX$500,COLUMNS($B8:BO8)+1,FALSE)),"",VLOOKUP($C8&amp;$D8&amp;$G8,Setup!$D$2:$CX$500,COLUMNS($B8:BO8)+1,FALSE))</f>
        <v/>
      </c>
      <c r="BX8" t="str">
        <f>IF(ISBLANK(VLOOKUP($C8&amp;$D8&amp;$G8,Setup!$D$2:$CX$500,COLUMNS($B8:BP8)+1,FALSE)),"",VLOOKUP($C8&amp;$D8&amp;$G8,Setup!$D$2:$CX$500,COLUMNS($B8:BP8)+1,FALSE))</f>
        <v/>
      </c>
      <c r="BY8" t="str">
        <f>IF(ISBLANK(VLOOKUP($C8&amp;$D8&amp;$G8,Setup!$D$2:$CX$500,COLUMNS($B8:BQ8)+1,FALSE)),"",VLOOKUP($C8&amp;$D8&amp;$G8,Setup!$D$2:$CX$500,COLUMNS($B8:BQ8)+1,FALSE))</f>
        <v/>
      </c>
      <c r="BZ8" t="str">
        <f>IF(ISBLANK(VLOOKUP($C8&amp;$D8&amp;$G8,Setup!$D$2:$CX$500,COLUMNS($B8:BR8)+1,FALSE)),"",VLOOKUP($C8&amp;$D8&amp;$G8,Setup!$D$2:$CX$500,COLUMNS($B8:BR8)+1,FALSE))</f>
        <v/>
      </c>
      <c r="CA8" t="str">
        <f>IF(ISBLANK(VLOOKUP($C8&amp;$D8&amp;$G8,Setup!$D$2:$CX$500,COLUMNS($B8:BS8)+1,FALSE)),"",VLOOKUP($C8&amp;$D8&amp;$G8,Setup!$D$2:$CX$500,COLUMNS($B8:BS8)+1,FALSE))</f>
        <v/>
      </c>
      <c r="CB8" t="str">
        <f>IF(ISBLANK(VLOOKUP($C8&amp;$D8&amp;$G8,Setup!$D$2:$CX$500,COLUMNS($B8:BT8)+1,FALSE)),"",VLOOKUP($C8&amp;$D8&amp;$G8,Setup!$D$2:$CX$500,COLUMNS($B8:BT8)+1,FALSE))</f>
        <v/>
      </c>
      <c r="CC8" t="str">
        <f>IF(ISBLANK(VLOOKUP($C8&amp;$D8&amp;$G8,Setup!$D$2:$CX$500,COLUMNS($B8:BU8)+1,FALSE)),"",VLOOKUP($C8&amp;$D8&amp;$G8,Setup!$D$2:$CX$500,COLUMNS($B8:BU8)+1,FALSE))</f>
        <v/>
      </c>
      <c r="CD8" t="str">
        <f>IF(ISBLANK(VLOOKUP($C8&amp;$D8&amp;$G8,Setup!$D$2:$CX$500,COLUMNS($B8:BV8)+1,FALSE)),"",VLOOKUP($C8&amp;$D8&amp;$G8,Setup!$D$2:$CX$500,COLUMNS($B8:BV8)+1,FALSE))</f>
        <v/>
      </c>
      <c r="CE8" t="str">
        <f>IF(ISBLANK(VLOOKUP($C8&amp;$D8&amp;$G8,Setup!$D$2:$CX$500,COLUMNS($B8:BW8)+1,FALSE)),"",VLOOKUP($C8&amp;$D8&amp;$G8,Setup!$D$2:$CX$500,COLUMNS($B8:BW8)+1,FALSE))</f>
        <v/>
      </c>
      <c r="CF8" t="str">
        <f>IF(ISBLANK(VLOOKUP($C8&amp;$D8&amp;$G8,Setup!$D$2:$CX$500,COLUMNS($B8:BX8)+1,FALSE)),"",VLOOKUP($C8&amp;$D8&amp;$G8,Setup!$D$2:$CX$500,COLUMNS($B8:BX8)+1,FALSE))</f>
        <v/>
      </c>
      <c r="CG8" t="str">
        <f>IF(ISBLANK(VLOOKUP($C8&amp;$D8&amp;$G8,Setup!$D$2:$CX$500,COLUMNS($B8:BY8)+1,FALSE)),"",VLOOKUP($C8&amp;$D8&amp;$G8,Setup!$D$2:$CX$500,COLUMNS($B8:BY8)+1,FALSE))</f>
        <v/>
      </c>
      <c r="CH8" t="str">
        <f>IF(ISBLANK(VLOOKUP($C8&amp;$D8&amp;$G8,Setup!$D$2:$CX$500,COLUMNS($B8:BZ8)+1,FALSE)),"",VLOOKUP($C8&amp;$D8&amp;$G8,Setup!$D$2:$CX$500,COLUMNS($B8:BZ8)+1,FALSE))</f>
        <v/>
      </c>
      <c r="CI8" t="str">
        <f>IF(ISBLANK(VLOOKUP($C8&amp;$D8&amp;$G8,Setup!$D$2:$CX$500,COLUMNS($B8:CA8)+1,FALSE)),"",VLOOKUP($C8&amp;$D8&amp;$G8,Setup!$D$2:$CX$500,COLUMNS($B8:CA8)+1,FALSE))</f>
        <v/>
      </c>
      <c r="CJ8" t="str">
        <f>IF(ISBLANK(VLOOKUP($C8&amp;$D8&amp;$G8,Setup!$D$2:$CX$500,COLUMNS($B8:CB8)+1,FALSE)),"",VLOOKUP($C8&amp;$D8&amp;$G8,Setup!$D$2:$CX$500,COLUMNS($B8:CB8)+1,FALSE))</f>
        <v/>
      </c>
      <c r="CK8" t="str">
        <f>IF(ISBLANK(VLOOKUP($C8&amp;$D8&amp;$G8,Setup!$D$2:$CX$500,COLUMNS($B8:CC8)+1,FALSE)),"",VLOOKUP($C8&amp;$D8&amp;$G8,Setup!$D$2:$CX$500,COLUMNS($B8:CC8)+1,FALSE))</f>
        <v/>
      </c>
      <c r="CL8" t="str">
        <f>IF(ISBLANK(VLOOKUP($C8&amp;$D8&amp;$G8,Setup!$D$2:$CX$500,COLUMNS($B8:CD8)+1,FALSE)),"",VLOOKUP($C8&amp;$D8&amp;$G8,Setup!$D$2:$CX$500,COLUMNS($B8:CD8)+1,FALSE))</f>
        <v/>
      </c>
      <c r="CM8" t="str">
        <f>IF(ISBLANK(VLOOKUP($C8&amp;$D8&amp;$G8,Setup!$D$2:$CX$500,COLUMNS($B8:CE8)+1,FALSE)),"",VLOOKUP($C8&amp;$D8&amp;$G8,Setup!$D$2:$CX$500,COLUMNS($B8:CE8)+1,FALSE))</f>
        <v/>
      </c>
      <c r="CN8" t="str">
        <f>IF(ISBLANK(VLOOKUP($C8&amp;$D8&amp;$G8,Setup!$D$2:$CX$500,COLUMNS($B8:CF8)+1,FALSE)),"",VLOOKUP($C8&amp;$D8&amp;$G8,Setup!$D$2:$CX$500,COLUMNS($B8:CF8)+1,FALSE))</f>
        <v/>
      </c>
      <c r="CO8" t="str">
        <f>IF(ISBLANK(VLOOKUP($C8&amp;$D8&amp;$G8,Setup!$D$2:$CX$500,COLUMNS($B8:CG8)+1,FALSE)),"",VLOOKUP($C8&amp;$D8&amp;$G8,Setup!$D$2:$CX$500,COLUMNS($B8:CG8)+1,FALSE))</f>
        <v/>
      </c>
      <c r="CP8" t="str">
        <f>IF(ISBLANK(VLOOKUP($C8&amp;$D8&amp;$G8,Setup!$D$2:$CX$500,COLUMNS($B8:CH8)+1,FALSE)),"",VLOOKUP($C8&amp;$D8&amp;$G8,Setup!$D$2:$CX$500,COLUMNS($B8:CH8)+1,FALSE))</f>
        <v/>
      </c>
      <c r="CQ8" t="str">
        <f>IF(ISBLANK(VLOOKUP($C8&amp;$D8&amp;$G8,Setup!$D$2:$CX$500,COLUMNS($B8:CI8)+1,FALSE)),"",VLOOKUP($C8&amp;$D8&amp;$G8,Setup!$D$2:$CX$500,COLUMNS($B8:CI8)+1,FALSE))</f>
        <v/>
      </c>
      <c r="CR8" t="str">
        <f>IF(ISBLANK(VLOOKUP($C8&amp;$D8&amp;$G8,Setup!$D$2:$CX$500,COLUMNS($B8:CJ8)+1,FALSE)),"",VLOOKUP($C8&amp;$D8&amp;$G8,Setup!$D$2:$CX$500,COLUMNS($B8:CJ8)+1,FALSE))</f>
        <v/>
      </c>
      <c r="CS8" t="str">
        <f>IF(ISBLANK(VLOOKUP($C8&amp;$D8&amp;$G8,Setup!$D$2:$CX$500,COLUMNS($B8:CK8)+1,FALSE)),"",VLOOKUP($C8&amp;$D8&amp;$G8,Setup!$D$2:$CX$500,COLUMNS($B8:CK8)+1,FALSE))</f>
        <v/>
      </c>
      <c r="CT8" t="str">
        <f>IF(ISBLANK(VLOOKUP($C8&amp;$D8&amp;$G8,Setup!$D$2:$CX$500,COLUMNS($B8:CL8)+1,FALSE)),"",VLOOKUP($C8&amp;$D8&amp;$G8,Setup!$D$2:$CX$500,COLUMNS($B8:CL8)+1,FALSE))</f>
        <v/>
      </c>
      <c r="CU8" t="str">
        <f>IF(ISBLANK(VLOOKUP($C8&amp;$D8&amp;$G8,Setup!$D$2:$CX$500,COLUMNS($B8:CM8)+1,FALSE)),"",VLOOKUP($C8&amp;$D8&amp;$G8,Setup!$D$2:$CX$500,COLUMNS($B8:CM8)+1,FALSE))</f>
        <v/>
      </c>
      <c r="CV8" t="str">
        <f>IF(ISBLANK(VLOOKUP($C8&amp;$D8&amp;$G8,Setup!$D$2:$CX$500,COLUMNS($B8:CN8)+1,FALSE)),"",VLOOKUP($C8&amp;$D8&amp;$G8,Setup!$D$2:$CX$500,COLUMNS($B8:CN8)+1,FALSE))</f>
        <v/>
      </c>
      <c r="CW8" t="str">
        <f>IF(ISBLANK(VLOOKUP($C8&amp;$D8&amp;$G8,Setup!$D$2:$CX$500,COLUMNS($B8:CO8)+1,FALSE)),"",VLOOKUP($C8&amp;$D8&amp;$G8,Setup!$D$2:$CX$500,COLUMNS($B8:CO8)+1,FALSE))</f>
        <v/>
      </c>
      <c r="CX8" t="str">
        <f>IF(ISBLANK(VLOOKUP($C8&amp;$D8&amp;$G8,Setup!$D$2:$CX$500,COLUMNS($B8:CP8)+1,FALSE)),"",VLOOKUP($C8&amp;$D8&amp;$G8,Setup!$D$2:$CX$500,COLUMNS($B8:CP8)+1,FALSE))</f>
        <v/>
      </c>
      <c r="CY8" t="str">
        <f>IF(ISBLANK(VLOOKUP($C8&amp;$D8&amp;$G8,Setup!$D$2:$CX$500,COLUMNS($B8:CQ8)+1,FALSE)),"",VLOOKUP($C8&amp;$D8&amp;$G8,Setup!$D$2:$CX$500,COLUMNS($B8:CQ8)+1,FALSE))</f>
        <v/>
      </c>
      <c r="CZ8" t="str">
        <f>IF(ISBLANK(VLOOKUP($C8&amp;$D8&amp;$G8,Setup!$D$2:$CX$500,COLUMNS($B8:CR8)+1,FALSE)),"",VLOOKUP($C8&amp;$D8&amp;$G8,Setup!$D$2:$CX$500,COLUMNS($B8:CR8)+1,FALSE))</f>
        <v/>
      </c>
      <c r="DA8" t="str">
        <f>IF(ISBLANK(VLOOKUP($C8&amp;$D8&amp;$G8,Setup!$D$2:$CX$500,COLUMNS($B8:CS8)+1,FALSE)),"",VLOOKUP($C8&amp;$D8&amp;$G8,Setup!$D$2:$CX$500,COLUMNS($B8:CS8)+1,FALSE))</f>
        <v/>
      </c>
      <c r="DB8" t="str">
        <f>IF(ISBLANK(VLOOKUP($C8&amp;$D8&amp;$G8,Setup!$D$2:$CX$500,COLUMNS($B8:CT8)+1,FALSE)),"",VLOOKUP($C8&amp;$D8&amp;$G8,Setup!$D$2:$CX$500,COLUMNS($B8:CT8)+1,FALSE))</f>
        <v/>
      </c>
      <c r="DC8" t="str">
        <f>IF(ISBLANK(VLOOKUP($C8&amp;$D8&amp;$G8,Setup!$D$2:$CX$500,COLUMNS($B8:CU8)+1,FALSE)),"",VLOOKUP($C8&amp;$D8&amp;$G8,Setup!$D$2:$CX$500,COLUMNS($B8:CU8)+1,FALSE))</f>
        <v/>
      </c>
    </row>
    <row r="9" spans="1:107" x14ac:dyDescent="0.25">
      <c r="A9" s="7" t="s">
        <v>515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IF(ISBLANK(VLOOKUP($C9&amp;$D9&amp;$G9,Setup!$D$2:$CX$500,COLUMNS($B9:B9)+1,FALSE)),"",VLOOKUP($C9&amp;$D9&amp;$G9,Setup!$D$2:$CX$500,COLUMNS($B9:B9)+1,FALSE))</f>
        <v>My Miles Summary</v>
      </c>
      <c r="K9" t="str">
        <f>IF(ISBLANK(VLOOKUP($C9&amp;$D9&amp;$G9,Setup!$D$2:$CX$500,COLUMNS($B9:C9)+1,FALSE)),"",VLOOKUP($C9&amp;$D9&amp;$G9,Setup!$D$2:$CX$500,COLUMNS($B9:C9)+1,FALSE))</f>
        <v>My Miles Summary</v>
      </c>
      <c r="L9" t="str">
        <f>IF(ISBLANK(VLOOKUP($C9&amp;$D9&amp;$G9,Setup!$D$2:$CX$500,COLUMNS($B9:D9)+1,FALSE)),"",VLOOKUP($C9&amp;$D9&amp;$G9,Setup!$D$2:$CX$500,COLUMNS($B9:D9)+1,FALSE))</f>
        <v>My Order History</v>
      </c>
      <c r="M9" t="str">
        <f>IF(ISBLANK(VLOOKUP($C9&amp;$D9&amp;$G9,Setup!$D$2:$CX$500,COLUMNS($B9:E9)+1,FALSE)),"",VLOOKUP($C9&amp;$D9&amp;$G9,Setup!$D$2:$CX$500,COLUMNS($B9:E9)+1,FALSE))</f>
        <v>My Order History</v>
      </c>
      <c r="N9" t="str">
        <f>IF(ISBLANK(VLOOKUP($C9&amp;$D9&amp;$G9,Setup!$D$2:$CX$500,COLUMNS($B9:F9)+1,FALSE)),"",VLOOKUP($C9&amp;$D9&amp;$G9,Setup!$D$2:$CX$500,COLUMNS($B9:F9)+1,FALSE))</f>
        <v>My Profile</v>
      </c>
      <c r="O9" t="str">
        <f>IF(ISBLANK(VLOOKUP($C9&amp;$D9&amp;$G9,Setup!$D$2:$CX$500,COLUMNS($B9:G9)+1,FALSE)),"",VLOOKUP($C9&amp;$D9&amp;$G9,Setup!$D$2:$CX$500,COLUMNS($B9:G9)+1,FALSE))</f>
        <v>My Profile</v>
      </c>
      <c r="P9" t="str">
        <f>IF(ISBLANK(VLOOKUP($C9&amp;$D9&amp;$G9,Setup!$D$2:$CX$500,COLUMNS($B9:H9)+1,FALSE)),"",VLOOKUP($C9&amp;$D9&amp;$G9,Setup!$D$2:$CX$500,COLUMNS($B9:H9)+1,FALSE))</f>
        <v/>
      </c>
      <c r="Q9" t="str">
        <f>IF(ISBLANK(VLOOKUP($C9&amp;$D9&amp;$G9,Setup!$D$2:$CX$500,COLUMNS($B9:I9)+1,FALSE)),"",VLOOKUP($C9&amp;$D9&amp;$G9,Setup!$D$2:$CX$500,COLUMNS($B9:I9)+1,FALSE))</f>
        <v/>
      </c>
      <c r="R9" t="str">
        <f>IF(ISBLANK(VLOOKUP($C9&amp;$D9&amp;$G9,Setup!$D$2:$CX$500,COLUMNS($B9:J9)+1,FALSE)),"",VLOOKUP($C9&amp;$D9&amp;$G9,Setup!$D$2:$CX$500,COLUMNS($B9:J9)+1,FALSE))</f>
        <v>Merchandise</v>
      </c>
      <c r="S9" t="str">
        <f>IF(ISBLANK(VLOOKUP($C9&amp;$D9&amp;$G9,Setup!$D$2:$CX$500,COLUMNS($B9:K9)+1,FALSE)),"",VLOOKUP($C9&amp;$D9&amp;$G9,Setup!$D$2:$CX$500,COLUMNS($B9:K9)+1,FALSE))</f>
        <v>SEE ALL BRANDS »</v>
      </c>
      <c r="T9" t="str">
        <f>IF(ISBLANK(VLOOKUP($C9&amp;$D9&amp;$G9,Setup!$D$2:$CX$500,COLUMNS($B9:L9)+1,FALSE)),"",VLOOKUP($C9&amp;$D9&amp;$G9,Setup!$D$2:$CX$500,COLUMNS($B9:L9)+1,FALSE))</f>
        <v/>
      </c>
      <c r="U9" t="str">
        <f>IF(ISBLANK(VLOOKUP($C9&amp;$D9&amp;$G9,Setup!$D$2:$CX$500,COLUMNS($B9:M9)+1,FALSE)),"",VLOOKUP($C9&amp;$D9&amp;$G9,Setup!$D$2:$CX$500,COLUMNS($B9:M9)+1,FALSE))</f>
        <v/>
      </c>
      <c r="V9" t="str">
        <f>IF(ISBLANK(VLOOKUP($C9&amp;$D9&amp;$G9,Setup!$D$2:$CX$500,COLUMNS($B9:N9)+1,FALSE)),"",VLOOKUP($C9&amp;$D9&amp;$G9,Setup!$D$2:$CX$500,COLUMNS($B9:N9)+1,FALSE))</f>
        <v/>
      </c>
      <c r="W9" t="str">
        <f>IF(ISBLANK(VLOOKUP($C9&amp;$D9&amp;$G9,Setup!$D$2:$CX$500,COLUMNS($B9:O9)+1,FALSE)),"",VLOOKUP($C9&amp;$D9&amp;$G9,Setup!$D$2:$CX$500,COLUMNS($B9:O9)+1,FALSE))</f>
        <v/>
      </c>
      <c r="X9" t="str">
        <f>IF(ISBLANK(VLOOKUP($C9&amp;$D9&amp;$G9,Setup!$D$2:$CX$500,COLUMNS($B9:P9)+1,FALSE)),"",VLOOKUP($C9&amp;$D9&amp;$G9,Setup!$D$2:$CX$500,COLUMNS($B9:P9)+1,FALSE))</f>
        <v/>
      </c>
      <c r="Y9" t="str">
        <f>IF(ISBLANK(VLOOKUP($C9&amp;$D9&amp;$G9,Setup!$D$2:$CX$500,COLUMNS($B9:Q9)+1,FALSE)),"",VLOOKUP($C9&amp;$D9&amp;$G9,Setup!$D$2:$CX$500,COLUMNS($B9:Q9)+1,FALSE))</f>
        <v/>
      </c>
      <c r="Z9" t="str">
        <f>IF(ISBLANK(VLOOKUP($C9&amp;$D9&amp;$G9,Setup!$D$2:$CX$500,COLUMNS($B9:R9)+1,FALSE)),"",VLOOKUP($C9&amp;$D9&amp;$G9,Setup!$D$2:$CX$500,COLUMNS($B9:R9)+1,FALSE))</f>
        <v/>
      </c>
      <c r="AA9" t="str">
        <f>IF(ISBLANK(VLOOKUP($C9&amp;$D9&amp;$G9,Setup!$D$2:$CX$500,COLUMNS($B9:S9)+1,FALSE)),"",VLOOKUP($C9&amp;$D9&amp;$G9,Setup!$D$2:$CX$500,COLUMNS($B9:S9)+1,FALSE))</f>
        <v/>
      </c>
      <c r="AB9" t="str">
        <f>IF(ISBLANK(VLOOKUP($C9&amp;$D9&amp;$G9,Setup!$D$2:$CX$500,COLUMNS($B9:T9)+1,FALSE)),"",VLOOKUP($C9&amp;$D9&amp;$G9,Setup!$D$2:$CX$500,COLUMNS($B9:T9)+1,FALSE))</f>
        <v>Cash Rewards</v>
      </c>
      <c r="AC9" t="str">
        <f>IF(ISBLANK(VLOOKUP($C9&amp;$D9&amp;$G9,Setup!$D$2:$CX$500,COLUMNS($B9:U9)+1,FALSE)),"",VLOOKUP($C9&amp;$D9&amp;$G9,Setup!$D$2:$CX$500,COLUMNS($B9:U9)+1,FALSE))</f>
        <v>Annual Fee Credit</v>
      </c>
      <c r="AD9" t="str">
        <f>IF(ISBLANK(VLOOKUP($C9&amp;$D9&amp;$G9,Setup!$D$2:$CX$500,COLUMNS($B9:V9)+1,FALSE)),"",VLOOKUP($C9&amp;$D9&amp;$G9,Setup!$D$2:$CX$500,COLUMNS($B9:V9)+1,FALSE))</f>
        <v/>
      </c>
      <c r="AE9" t="str">
        <f>IF(ISBLANK(VLOOKUP($C9&amp;$D9&amp;$G9,Setup!$D$2:$CX$500,COLUMNS($B9:W9)+1,FALSE)),"",VLOOKUP($C9&amp;$D9&amp;$G9,Setup!$D$2:$CX$500,COLUMNS($B9:W9)+1,FALSE))</f>
        <v/>
      </c>
      <c r="AF9" t="str">
        <f>IF(ISBLANK(VLOOKUP($C9&amp;$D9&amp;$G9,Setup!$D$2:$CX$500,COLUMNS($B9:X9)+1,FALSE)),"",VLOOKUP($C9&amp;$D9&amp;$G9,Setup!$D$2:$CX$500,COLUMNS($B9:X9)+1,FALSE))</f>
        <v/>
      </c>
      <c r="AG9" t="str">
        <f>IF(ISBLANK(VLOOKUP($C9&amp;$D9&amp;$G9,Setup!$D$2:$CX$500,COLUMNS($B9:Y9)+1,FALSE)),"",VLOOKUP($C9&amp;$D9&amp;$G9,Setup!$D$2:$CX$500,COLUMNS($B9:Y9)+1,FALSE))</f>
        <v/>
      </c>
      <c r="AH9" t="str">
        <f>IF(ISBLANK(VLOOKUP($C9&amp;$D9&amp;$G9,Setup!$D$2:$CX$500,COLUMNS($B9:Z9)+1,FALSE)),"",VLOOKUP($C9&amp;$D9&amp;$G9,Setup!$D$2:$CX$500,COLUMNS($B9:Z9)+1,FALSE))</f>
        <v/>
      </c>
      <c r="AI9" t="str">
        <f>IF(ISBLANK(VLOOKUP($C9&amp;$D9&amp;$G9,Setup!$D$2:$CX$500,COLUMNS($B9:AA9)+1,FALSE)),"",VLOOKUP($C9&amp;$D9&amp;$G9,Setup!$D$2:$CX$500,COLUMNS($B9:AA9)+1,FALSE))</f>
        <v/>
      </c>
      <c r="AJ9" t="str">
        <f>IF(ISBLANK(VLOOKUP($C9&amp;$D9&amp;$G9,Setup!$D$2:$CX$500,COLUMNS($B9:AB9)+1,FALSE)),"",VLOOKUP($C9&amp;$D9&amp;$G9,Setup!$D$2:$CX$500,COLUMNS($B9:AB9)+1,FALSE))</f>
        <v/>
      </c>
      <c r="AK9" t="str">
        <f>IF(ISBLANK(VLOOKUP($C9&amp;$D9&amp;$G9,Setup!$D$2:$CX$500,COLUMNS($B9:AC9)+1,FALSE)),"",VLOOKUP($C9&amp;$D9&amp;$G9,Setup!$D$2:$CX$500,COLUMNS($B9:AC9)+1,FALSE))</f>
        <v/>
      </c>
      <c r="AL9" t="str">
        <f>IF(ISBLANK(VLOOKUP($C9&amp;$D9&amp;$G9,Setup!$D$2:$CX$500,COLUMNS($B9:AD9)+1,FALSE)),"",VLOOKUP($C9&amp;$D9&amp;$G9,Setup!$D$2:$CX$500,COLUMNS($B9:AD9)+1,FALSE))</f>
        <v>Travel</v>
      </c>
      <c r="AM9" t="str">
        <f>IF(ISBLANK(VLOOKUP($C9&amp;$D9&amp;$G9,Setup!$D$2:$CX$500,COLUMNS($B9:AE9)+1,FALSE)),"",VLOOKUP($C9&amp;$D9&amp;$G9,Setup!$D$2:$CX$500,COLUMNS($B9:AE9)+1,FALSE))</f>
        <v>Points Transfer</v>
      </c>
      <c r="AN9" t="str">
        <f>IF(ISBLANK(VLOOKUP($C9&amp;$D9&amp;$G9,Setup!$D$2:$CX$500,COLUMNS($B9:AF9)+1,FALSE)),"",VLOOKUP($C9&amp;$D9&amp;$G9,Setup!$D$2:$CX$500,COLUMNS($B9:AF9)+1,FALSE))</f>
        <v>Flights</v>
      </c>
      <c r="AO9" t="str">
        <f>IF(ISBLANK(VLOOKUP($C9&amp;$D9&amp;$G9,Setup!$D$2:$CX$500,COLUMNS($B9:AG9)+1,FALSE)),"",VLOOKUP($C9&amp;$D9&amp;$G9,Setup!$D$2:$CX$500,COLUMNS($B9:AG9)+1,FALSE))</f>
        <v>Hotels</v>
      </c>
      <c r="AP9" t="str">
        <f>IF(ISBLANK(VLOOKUP($C9&amp;$D9&amp;$G9,Setup!$D$2:$CX$500,COLUMNS($B9:AH9)+1,FALSE)),"",VLOOKUP($C9&amp;$D9&amp;$G9,Setup!$D$2:$CX$500,COLUMNS($B9:AH9)+1,FALSE))</f>
        <v>Cars</v>
      </c>
      <c r="AQ9" t="str">
        <f>IF(ISBLANK(VLOOKUP($C9&amp;$D9&amp;$G9,Setup!$D$2:$CX$500,COLUMNS($B9:AI9)+1,FALSE)),"",VLOOKUP($C9&amp;$D9&amp;$G9,Setup!$D$2:$CX$500,COLUMNS($B9:AI9)+1,FALSE))</f>
        <v>Deals</v>
      </c>
      <c r="AR9" t="str">
        <f>IF(ISBLANK(VLOOKUP($C9&amp;$D9&amp;$G9,Setup!$D$2:$CX$500,COLUMNS($B9:AJ9)+1,FALSE)),"",VLOOKUP($C9&amp;$D9&amp;$G9,Setup!$D$2:$CX$500,COLUMNS($B9:AJ9)+1,FALSE))</f>
        <v>My Trips</v>
      </c>
      <c r="AS9" t="str">
        <f>IF(ISBLANK(VLOOKUP($C9&amp;$D9&amp;$G9,Setup!$D$2:$CX$500,COLUMNS($B9:AK9)+1,FALSE)),"",VLOOKUP($C9&amp;$D9&amp;$G9,Setup!$D$2:$CX$500,COLUMNS($B9:AK9)+1,FALSE))</f>
        <v>Itinerary</v>
      </c>
      <c r="AT9" t="str">
        <f>IF(ISBLANK(VLOOKUP($C9&amp;$D9&amp;$G9,Setup!$D$2:$CX$500,COLUMNS($B9:AL9)+1,FALSE)),"",VLOOKUP($C9&amp;$D9&amp;$G9,Setup!$D$2:$CX$500,COLUMNS($B9:AL9)+1,FALSE))</f>
        <v/>
      </c>
      <c r="AU9" t="str">
        <f>IF(ISBLANK(VLOOKUP($C9&amp;$D9&amp;$G9,Setup!$D$2:$CX$500,COLUMNS($B9:AM9)+1,FALSE)),"",VLOOKUP($C9&amp;$D9&amp;$G9,Setup!$D$2:$CX$500,COLUMNS($B9:AM9)+1,FALSE))</f>
        <v/>
      </c>
      <c r="AV9" t="str">
        <f>IF(ISBLANK(VLOOKUP($C9&amp;$D9&amp;$G9,Setup!$D$2:$CX$500,COLUMNS($B9:AN9)+1,FALSE)),"",VLOOKUP($C9&amp;$D9&amp;$G9,Setup!$D$2:$CX$500,COLUMNS($B9:AN9)+1,FALSE))</f>
        <v/>
      </c>
      <c r="AW9" t="str">
        <f>IF(ISBLANK(VLOOKUP($C9&amp;$D9&amp;$G9,Setup!$D$2:$CX$500,COLUMNS($B9:AO9)+1,FALSE)),"",VLOOKUP($C9&amp;$D9&amp;$G9,Setup!$D$2:$CX$500,COLUMNS($B9:AO9)+1,FALSE))</f>
        <v/>
      </c>
      <c r="AX9" t="str">
        <f>IF(ISBLANK(VLOOKUP($C9&amp;$D9&amp;$G9,Setup!$D$2:$CX$500,COLUMNS($B9:AP9)+1,FALSE)),"",VLOOKUP($C9&amp;$D9&amp;$G9,Setup!$D$2:$CX$500,COLUMNS($B9:AP9)+1,FALSE))</f>
        <v/>
      </c>
      <c r="AY9" t="str">
        <f>IF(ISBLANK(VLOOKUP($C9&amp;$D9&amp;$G9,Setup!$D$2:$CX$500,COLUMNS($B9:AQ9)+1,FALSE)),"",VLOOKUP($C9&amp;$D9&amp;$G9,Setup!$D$2:$CX$500,COLUMNS($B9:AQ9)+1,FALSE))</f>
        <v/>
      </c>
      <c r="AZ9" t="str">
        <f>IF(ISBLANK(VLOOKUP($C9&amp;$D9&amp;$G9,Setup!$D$2:$CX$500,COLUMNS($B9:AR9)+1,FALSE)),"",VLOOKUP($C9&amp;$D9&amp;$G9,Setup!$D$2:$CX$500,COLUMNS($B9:AR9)+1,FALSE))</f>
        <v/>
      </c>
      <c r="BA9" t="str">
        <f>IF(ISBLANK(VLOOKUP($C9&amp;$D9&amp;$G9,Setup!$D$2:$CX$500,COLUMNS($B9:AS9)+1,FALSE)),"",VLOOKUP($C9&amp;$D9&amp;$G9,Setup!$D$2:$CX$500,COLUMNS($B9:AS9)+1,FALSE))</f>
        <v/>
      </c>
      <c r="BB9" t="str">
        <f>IF(ISBLANK(VLOOKUP($C9&amp;$D9&amp;$G9,Setup!$D$2:$CX$500,COLUMNS($B9:AT9)+1,FALSE)),"",VLOOKUP($C9&amp;$D9&amp;$G9,Setup!$D$2:$CX$500,COLUMNS($B9:AT9)+1,FALSE))</f>
        <v/>
      </c>
      <c r="BC9" t="str">
        <f>IF(ISBLANK(VLOOKUP($C9&amp;$D9&amp;$G9,Setup!$D$2:$CX$500,COLUMNS($B9:AU9)+1,FALSE)),"",VLOOKUP($C9&amp;$D9&amp;$G9,Setup!$D$2:$CX$500,COLUMNS($B9:AU9)+1,FALSE))</f>
        <v/>
      </c>
      <c r="BD9" t="str">
        <f>IF(ISBLANK(VLOOKUP($C9&amp;$D9&amp;$G9,Setup!$D$2:$CX$500,COLUMNS($B9:AV9)+1,FALSE)),"",VLOOKUP($C9&amp;$D9&amp;$G9,Setup!$D$2:$CX$500,COLUMNS($B9:AV9)+1,FALSE))</f>
        <v/>
      </c>
      <c r="BE9" t="str">
        <f>IF(ISBLANK(VLOOKUP($C9&amp;$D9&amp;$G9,Setup!$D$2:$CX$500,COLUMNS($B9:AW9)+1,FALSE)),"",VLOOKUP($C9&amp;$D9&amp;$G9,Setup!$D$2:$CX$500,COLUMNS($B9:AW9)+1,FALSE))</f>
        <v/>
      </c>
      <c r="BF9" t="str">
        <f>IF(ISBLANK(VLOOKUP($C9&amp;$D9&amp;$G9,Setup!$D$2:$CX$500,COLUMNS($B9:AX9)+1,FALSE)),"",VLOOKUP($C9&amp;$D9&amp;$G9,Setup!$D$2:$CX$500,COLUMNS($B9:AX9)+1,FALSE))</f>
        <v/>
      </c>
      <c r="BG9" t="str">
        <f>IF(ISBLANK(VLOOKUP($C9&amp;$D9&amp;$G9,Setup!$D$2:$CX$500,COLUMNS($B9:AY9)+1,FALSE)),"",VLOOKUP($C9&amp;$D9&amp;$G9,Setup!$D$2:$CX$500,COLUMNS($B9:AY9)+1,FALSE))</f>
        <v/>
      </c>
      <c r="BH9" t="str">
        <f>IF(ISBLANK(VLOOKUP($C9&amp;$D9&amp;$G9,Setup!$D$2:$CX$500,COLUMNS($B9:AZ9)+1,FALSE)),"",VLOOKUP($C9&amp;$D9&amp;$G9,Setup!$D$2:$CX$500,COLUMNS($B9:AZ9)+1,FALSE))</f>
        <v/>
      </c>
      <c r="BI9" t="str">
        <f>IF(ISBLANK(VLOOKUP($C9&amp;$D9&amp;$G9,Setup!$D$2:$CX$500,COLUMNS($B9:BA9)+1,FALSE)),"",VLOOKUP($C9&amp;$D9&amp;$G9,Setup!$D$2:$CX$500,COLUMNS($B9:BA9)+1,FALSE))</f>
        <v/>
      </c>
      <c r="BJ9" t="str">
        <f>IF(ISBLANK(VLOOKUP($C9&amp;$D9&amp;$G9,Setup!$D$2:$CX$500,COLUMNS($B9:BB9)+1,FALSE)),"",VLOOKUP($C9&amp;$D9&amp;$G9,Setup!$D$2:$CX$500,COLUMNS($B9:BB9)+1,FALSE))</f>
        <v/>
      </c>
      <c r="BK9" t="str">
        <f>IF(ISBLANK(VLOOKUP($C9&amp;$D9&amp;$G9,Setup!$D$2:$CX$500,COLUMNS($B9:BC9)+1,FALSE)),"",VLOOKUP($C9&amp;$D9&amp;$G9,Setup!$D$2:$CX$500,COLUMNS($B9:BC9)+1,FALSE))</f>
        <v/>
      </c>
      <c r="BL9" t="str">
        <f>IF(ISBLANK(VLOOKUP($C9&amp;$D9&amp;$G9,Setup!$D$2:$CX$500,COLUMNS($B9:BD9)+1,FALSE)),"",VLOOKUP($C9&amp;$D9&amp;$G9,Setup!$D$2:$CX$500,COLUMNS($B9:BD9)+1,FALSE))</f>
        <v/>
      </c>
      <c r="BM9" t="str">
        <f>IF(ISBLANK(VLOOKUP($C9&amp;$D9&amp;$G9,Setup!$D$2:$CX$500,COLUMNS($B9:BE9)+1,FALSE)),"",VLOOKUP($C9&amp;$D9&amp;$G9,Setup!$D$2:$CX$500,COLUMNS($B9:BE9)+1,FALSE))</f>
        <v/>
      </c>
      <c r="BN9" t="str">
        <f>IF(ISBLANK(VLOOKUP($C9&amp;$D9&amp;$G9,Setup!$D$2:$CX$500,COLUMNS($B9:BF9)+1,FALSE)),"",VLOOKUP($C9&amp;$D9&amp;$G9,Setup!$D$2:$CX$500,COLUMNS($B9:BF9)+1,FALSE))</f>
        <v/>
      </c>
      <c r="BO9" t="str">
        <f>IF(ISBLANK(VLOOKUP($C9&amp;$D9&amp;$G9,Setup!$D$2:$CX$500,COLUMNS($B9:BG9)+1,FALSE)),"",VLOOKUP($C9&amp;$D9&amp;$G9,Setup!$D$2:$CX$500,COLUMNS($B9:BG9)+1,FALSE))</f>
        <v/>
      </c>
      <c r="BP9" t="str">
        <f>IF(ISBLANK(VLOOKUP($C9&amp;$D9&amp;$G9,Setup!$D$2:$CX$500,COLUMNS($B9:BH9)+1,FALSE)),"",VLOOKUP($C9&amp;$D9&amp;$G9,Setup!$D$2:$CX$500,COLUMNS($B9:BH9)+1,FALSE))</f>
        <v/>
      </c>
      <c r="BQ9" t="str">
        <f>IF(ISBLANK(VLOOKUP($C9&amp;$D9&amp;$G9,Setup!$D$2:$CX$500,COLUMNS($B9:BI9)+1,FALSE)),"",VLOOKUP($C9&amp;$D9&amp;$G9,Setup!$D$2:$CX$500,COLUMNS($B9:BI9)+1,FALSE))</f>
        <v/>
      </c>
      <c r="BR9" t="str">
        <f>IF(ISBLANK(VLOOKUP($C9&amp;$D9&amp;$G9,Setup!$D$2:$CX$500,COLUMNS($B9:BJ9)+1,FALSE)),"",VLOOKUP($C9&amp;$D9&amp;$G9,Setup!$D$2:$CX$500,COLUMNS($B9:BJ9)+1,FALSE))</f>
        <v/>
      </c>
      <c r="BS9" t="str">
        <f>IF(ISBLANK(VLOOKUP($C9&amp;$D9&amp;$G9,Setup!$D$2:$CX$500,COLUMNS($B9:BK9)+1,FALSE)),"",VLOOKUP($C9&amp;$D9&amp;$G9,Setup!$D$2:$CX$500,COLUMNS($B9:BK9)+1,FALSE))</f>
        <v/>
      </c>
      <c r="BT9" t="str">
        <f>IF(ISBLANK(VLOOKUP($C9&amp;$D9&amp;$G9,Setup!$D$2:$CX$500,COLUMNS($B9:BL9)+1,FALSE)),"",VLOOKUP($C9&amp;$D9&amp;$G9,Setup!$D$2:$CX$500,COLUMNS($B9:BL9)+1,FALSE))</f>
        <v/>
      </c>
      <c r="BU9" t="str">
        <f>IF(ISBLANK(VLOOKUP($C9&amp;$D9&amp;$G9,Setup!$D$2:$CX$500,COLUMNS($B9:BM9)+1,FALSE)),"",VLOOKUP($C9&amp;$D9&amp;$G9,Setup!$D$2:$CX$500,COLUMNS($B9:BM9)+1,FALSE))</f>
        <v/>
      </c>
      <c r="BV9" t="str">
        <f>IF(ISBLANK(VLOOKUP($C9&amp;$D9&amp;$G9,Setup!$D$2:$CX$500,COLUMNS($B9:BN9)+1,FALSE)),"",VLOOKUP($C9&amp;$D9&amp;$G9,Setup!$D$2:$CX$500,COLUMNS($B9:BN9)+1,FALSE))</f>
        <v/>
      </c>
      <c r="BW9" t="str">
        <f>IF(ISBLANK(VLOOKUP($C9&amp;$D9&amp;$G9,Setup!$D$2:$CX$500,COLUMNS($B9:BO9)+1,FALSE)),"",VLOOKUP($C9&amp;$D9&amp;$G9,Setup!$D$2:$CX$500,COLUMNS($B9:BO9)+1,FALSE))</f>
        <v/>
      </c>
      <c r="BX9" t="str">
        <f>IF(ISBLANK(VLOOKUP($C9&amp;$D9&amp;$G9,Setup!$D$2:$CX$500,COLUMNS($B9:BP9)+1,FALSE)),"",VLOOKUP($C9&amp;$D9&amp;$G9,Setup!$D$2:$CX$500,COLUMNS($B9:BP9)+1,FALSE))</f>
        <v/>
      </c>
      <c r="BY9" t="str">
        <f>IF(ISBLANK(VLOOKUP($C9&amp;$D9&amp;$G9,Setup!$D$2:$CX$500,COLUMNS($B9:BQ9)+1,FALSE)),"",VLOOKUP($C9&amp;$D9&amp;$G9,Setup!$D$2:$CX$500,COLUMNS($B9:BQ9)+1,FALSE))</f>
        <v/>
      </c>
      <c r="BZ9" t="str">
        <f>IF(ISBLANK(VLOOKUP($C9&amp;$D9&amp;$G9,Setup!$D$2:$CX$500,COLUMNS($B9:BR9)+1,FALSE)),"",VLOOKUP($C9&amp;$D9&amp;$G9,Setup!$D$2:$CX$500,COLUMNS($B9:BR9)+1,FALSE))</f>
        <v/>
      </c>
      <c r="CA9" t="str">
        <f>IF(ISBLANK(VLOOKUP($C9&amp;$D9&amp;$G9,Setup!$D$2:$CX$500,COLUMNS($B9:BS9)+1,FALSE)),"",VLOOKUP($C9&amp;$D9&amp;$G9,Setup!$D$2:$CX$500,COLUMNS($B9:BS9)+1,FALSE))</f>
        <v/>
      </c>
      <c r="CB9" t="str">
        <f>IF(ISBLANK(VLOOKUP($C9&amp;$D9&amp;$G9,Setup!$D$2:$CX$500,COLUMNS($B9:BT9)+1,FALSE)),"",VLOOKUP($C9&amp;$D9&amp;$G9,Setup!$D$2:$CX$500,COLUMNS($B9:BT9)+1,FALSE))</f>
        <v/>
      </c>
      <c r="CC9" t="str">
        <f>IF(ISBLANK(VLOOKUP($C9&amp;$D9&amp;$G9,Setup!$D$2:$CX$500,COLUMNS($B9:BU9)+1,FALSE)),"",VLOOKUP($C9&amp;$D9&amp;$G9,Setup!$D$2:$CX$500,COLUMNS($B9:BU9)+1,FALSE))</f>
        <v/>
      </c>
      <c r="CD9" t="str">
        <f>IF(ISBLANK(VLOOKUP($C9&amp;$D9&amp;$G9,Setup!$D$2:$CX$500,COLUMNS($B9:BV9)+1,FALSE)),"",VLOOKUP($C9&amp;$D9&amp;$G9,Setup!$D$2:$CX$500,COLUMNS($B9:BV9)+1,FALSE))</f>
        <v/>
      </c>
      <c r="CE9" t="str">
        <f>IF(ISBLANK(VLOOKUP($C9&amp;$D9&amp;$G9,Setup!$D$2:$CX$500,COLUMNS($B9:BW9)+1,FALSE)),"",VLOOKUP($C9&amp;$D9&amp;$G9,Setup!$D$2:$CX$500,COLUMNS($B9:BW9)+1,FALSE))</f>
        <v/>
      </c>
      <c r="CF9" t="str">
        <f>IF(ISBLANK(VLOOKUP($C9&amp;$D9&amp;$G9,Setup!$D$2:$CX$500,COLUMNS($B9:BX9)+1,FALSE)),"",VLOOKUP($C9&amp;$D9&amp;$G9,Setup!$D$2:$CX$500,COLUMNS($B9:BX9)+1,FALSE))</f>
        <v/>
      </c>
      <c r="CG9" t="str">
        <f>IF(ISBLANK(VLOOKUP($C9&amp;$D9&amp;$G9,Setup!$D$2:$CX$500,COLUMNS($B9:BY9)+1,FALSE)),"",VLOOKUP($C9&amp;$D9&amp;$G9,Setup!$D$2:$CX$500,COLUMNS($B9:BY9)+1,FALSE))</f>
        <v/>
      </c>
      <c r="CH9" t="str">
        <f>IF(ISBLANK(VLOOKUP($C9&amp;$D9&amp;$G9,Setup!$D$2:$CX$500,COLUMNS($B9:BZ9)+1,FALSE)),"",VLOOKUP($C9&amp;$D9&amp;$G9,Setup!$D$2:$CX$500,COLUMNS($B9:BZ9)+1,FALSE))</f>
        <v/>
      </c>
      <c r="CI9" t="str">
        <f>IF(ISBLANK(VLOOKUP($C9&amp;$D9&amp;$G9,Setup!$D$2:$CX$500,COLUMNS($B9:CA9)+1,FALSE)),"",VLOOKUP($C9&amp;$D9&amp;$G9,Setup!$D$2:$CX$500,COLUMNS($B9:CA9)+1,FALSE))</f>
        <v/>
      </c>
      <c r="CJ9" t="str">
        <f>IF(ISBLANK(VLOOKUP($C9&amp;$D9&amp;$G9,Setup!$D$2:$CX$500,COLUMNS($B9:CB9)+1,FALSE)),"",VLOOKUP($C9&amp;$D9&amp;$G9,Setup!$D$2:$CX$500,COLUMNS($B9:CB9)+1,FALSE))</f>
        <v/>
      </c>
      <c r="CK9" t="str">
        <f>IF(ISBLANK(VLOOKUP($C9&amp;$D9&amp;$G9,Setup!$D$2:$CX$500,COLUMNS($B9:CC9)+1,FALSE)),"",VLOOKUP($C9&amp;$D9&amp;$G9,Setup!$D$2:$CX$500,COLUMNS($B9:CC9)+1,FALSE))</f>
        <v/>
      </c>
      <c r="CL9" t="str">
        <f>IF(ISBLANK(VLOOKUP($C9&amp;$D9&amp;$G9,Setup!$D$2:$CX$500,COLUMNS($B9:CD9)+1,FALSE)),"",VLOOKUP($C9&amp;$D9&amp;$G9,Setup!$D$2:$CX$500,COLUMNS($B9:CD9)+1,FALSE))</f>
        <v/>
      </c>
      <c r="CM9" t="str">
        <f>IF(ISBLANK(VLOOKUP($C9&amp;$D9&amp;$G9,Setup!$D$2:$CX$500,COLUMNS($B9:CE9)+1,FALSE)),"",VLOOKUP($C9&amp;$D9&amp;$G9,Setup!$D$2:$CX$500,COLUMNS($B9:CE9)+1,FALSE))</f>
        <v/>
      </c>
      <c r="CN9" t="str">
        <f>IF(ISBLANK(VLOOKUP($C9&amp;$D9&amp;$G9,Setup!$D$2:$CX$500,COLUMNS($B9:CF9)+1,FALSE)),"",VLOOKUP($C9&amp;$D9&amp;$G9,Setup!$D$2:$CX$500,COLUMNS($B9:CF9)+1,FALSE))</f>
        <v/>
      </c>
      <c r="CO9" t="str">
        <f>IF(ISBLANK(VLOOKUP($C9&amp;$D9&amp;$G9,Setup!$D$2:$CX$500,COLUMNS($B9:CG9)+1,FALSE)),"",VLOOKUP($C9&amp;$D9&amp;$G9,Setup!$D$2:$CX$500,COLUMNS($B9:CG9)+1,FALSE))</f>
        <v/>
      </c>
      <c r="CP9" t="str">
        <f>IF(ISBLANK(VLOOKUP($C9&amp;$D9&amp;$G9,Setup!$D$2:$CX$500,COLUMNS($B9:CH9)+1,FALSE)),"",VLOOKUP($C9&amp;$D9&amp;$G9,Setup!$D$2:$CX$500,COLUMNS($B9:CH9)+1,FALSE))</f>
        <v/>
      </c>
      <c r="CQ9" t="str">
        <f>IF(ISBLANK(VLOOKUP($C9&amp;$D9&amp;$G9,Setup!$D$2:$CX$500,COLUMNS($B9:CI9)+1,FALSE)),"",VLOOKUP($C9&amp;$D9&amp;$G9,Setup!$D$2:$CX$500,COLUMNS($B9:CI9)+1,FALSE))</f>
        <v/>
      </c>
      <c r="CR9" t="str">
        <f>IF(ISBLANK(VLOOKUP($C9&amp;$D9&amp;$G9,Setup!$D$2:$CX$500,COLUMNS($B9:CJ9)+1,FALSE)),"",VLOOKUP($C9&amp;$D9&amp;$G9,Setup!$D$2:$CX$500,COLUMNS($B9:CJ9)+1,FALSE))</f>
        <v/>
      </c>
      <c r="CS9" t="str">
        <f>IF(ISBLANK(VLOOKUP($C9&amp;$D9&amp;$G9,Setup!$D$2:$CX$500,COLUMNS($B9:CK9)+1,FALSE)),"",VLOOKUP($C9&amp;$D9&amp;$G9,Setup!$D$2:$CX$500,COLUMNS($B9:CK9)+1,FALSE))</f>
        <v/>
      </c>
      <c r="CT9" t="str">
        <f>IF(ISBLANK(VLOOKUP($C9&amp;$D9&amp;$G9,Setup!$D$2:$CX$500,COLUMNS($B9:CL9)+1,FALSE)),"",VLOOKUP($C9&amp;$D9&amp;$G9,Setup!$D$2:$CX$500,COLUMNS($B9:CL9)+1,FALSE))</f>
        <v/>
      </c>
      <c r="CU9" t="str">
        <f>IF(ISBLANK(VLOOKUP($C9&amp;$D9&amp;$G9,Setup!$D$2:$CX$500,COLUMNS($B9:CM9)+1,FALSE)),"",VLOOKUP($C9&amp;$D9&amp;$G9,Setup!$D$2:$CX$500,COLUMNS($B9:CM9)+1,FALSE))</f>
        <v/>
      </c>
      <c r="CV9" t="str">
        <f>IF(ISBLANK(VLOOKUP($C9&amp;$D9&amp;$G9,Setup!$D$2:$CX$500,COLUMNS($B9:CN9)+1,FALSE)),"",VLOOKUP($C9&amp;$D9&amp;$G9,Setup!$D$2:$CX$500,COLUMNS($B9:CN9)+1,FALSE))</f>
        <v/>
      </c>
      <c r="CW9" t="str">
        <f>IF(ISBLANK(VLOOKUP($C9&amp;$D9&amp;$G9,Setup!$D$2:$CX$500,COLUMNS($B9:CO9)+1,FALSE)),"",VLOOKUP($C9&amp;$D9&amp;$G9,Setup!$D$2:$CX$500,COLUMNS($B9:CO9)+1,FALSE))</f>
        <v/>
      </c>
      <c r="CX9" t="str">
        <f>IF(ISBLANK(VLOOKUP($C9&amp;$D9&amp;$G9,Setup!$D$2:$CX$500,COLUMNS($B9:CP9)+1,FALSE)),"",VLOOKUP($C9&amp;$D9&amp;$G9,Setup!$D$2:$CX$500,COLUMNS($B9:CP9)+1,FALSE))</f>
        <v/>
      </c>
      <c r="CY9" t="str">
        <f>IF(ISBLANK(VLOOKUP($C9&amp;$D9&amp;$G9,Setup!$D$2:$CX$500,COLUMNS($B9:CQ9)+1,FALSE)),"",VLOOKUP($C9&amp;$D9&amp;$G9,Setup!$D$2:$CX$500,COLUMNS($B9:CQ9)+1,FALSE))</f>
        <v/>
      </c>
      <c r="CZ9" t="str">
        <f>IF(ISBLANK(VLOOKUP($C9&amp;$D9&amp;$G9,Setup!$D$2:$CX$500,COLUMNS($B9:CR9)+1,FALSE)),"",VLOOKUP($C9&amp;$D9&amp;$G9,Setup!$D$2:$CX$500,COLUMNS($B9:CR9)+1,FALSE))</f>
        <v/>
      </c>
      <c r="DA9" t="str">
        <f>IF(ISBLANK(VLOOKUP($C9&amp;$D9&amp;$G9,Setup!$D$2:$CX$500,COLUMNS($B9:CS9)+1,FALSE)),"",VLOOKUP($C9&amp;$D9&amp;$G9,Setup!$D$2:$CX$500,COLUMNS($B9:CS9)+1,FALSE))</f>
        <v/>
      </c>
      <c r="DB9" t="str">
        <f>IF(ISBLANK(VLOOKUP($C9&amp;$D9&amp;$G9,Setup!$D$2:$CX$500,COLUMNS($B9:CT9)+1,FALSE)),"",VLOOKUP($C9&amp;$D9&amp;$G9,Setup!$D$2:$CX$500,COLUMNS($B9:CT9)+1,FALSE))</f>
        <v/>
      </c>
      <c r="DC9" t="str">
        <f>IF(ISBLANK(VLOOKUP($C9&amp;$D9&amp;$G9,Setup!$D$2:$CX$500,COLUMNS($B9:CU9)+1,FALSE)),"",VLOOKUP($C9&amp;$D9&amp;$G9,Setup!$D$2:$CX$500,COLUMNS($B9:CU9)+1,FALSE))</f>
        <v/>
      </c>
    </row>
    <row r="10" spans="1:107" x14ac:dyDescent="0.25">
      <c r="A10" s="7" t="s">
        <v>515</v>
      </c>
      <c r="B10" t="s">
        <v>156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IF(ISBLANK(VLOOKUP($C10&amp;$D10&amp;$G10,Setup!$D$2:$CX$500,COLUMNS($B10:B10)+1,FALSE)),"",VLOOKUP($C10&amp;$D10&amp;$G10,Setup!$D$2:$CX$500,COLUMNS($B10:B10)+1,FALSE))</f>
        <v>My Points Summary</v>
      </c>
      <c r="K10" t="str">
        <f>IF(ISBLANK(VLOOKUP($C10&amp;$D10&amp;$G10,Setup!$D$2:$CX$500,COLUMNS($B10:C10)+1,FALSE)),"",VLOOKUP($C10&amp;$D10&amp;$G10,Setup!$D$2:$CX$500,COLUMNS($B10:C10)+1,FALSE))</f>
        <v>My Points Summary</v>
      </c>
      <c r="L10" t="str">
        <f>IF(ISBLANK(VLOOKUP($C10&amp;$D10&amp;$G10,Setup!$D$2:$CX$500,COLUMNS($B10:D10)+1,FALSE)),"",VLOOKUP($C10&amp;$D10&amp;$G10,Setup!$D$2:$CX$500,COLUMNS($B10:D10)+1,FALSE))</f>
        <v>My Order History</v>
      </c>
      <c r="M10" t="str">
        <f>IF(ISBLANK(VLOOKUP($C10&amp;$D10&amp;$G10,Setup!$D$2:$CX$500,COLUMNS($B10:E10)+1,FALSE)),"",VLOOKUP($C10&amp;$D10&amp;$G10,Setup!$D$2:$CX$500,COLUMNS($B10:E10)+1,FALSE))</f>
        <v>My Order History</v>
      </c>
      <c r="N10" t="str">
        <f>IF(ISBLANK(VLOOKUP($C10&amp;$D10&amp;$G10,Setup!$D$2:$CX$500,COLUMNS($B10:F10)+1,FALSE)),"",VLOOKUP($C10&amp;$D10&amp;$G10,Setup!$D$2:$CX$500,COLUMNS($B10:F10)+1,FALSE))</f>
        <v>My Profile</v>
      </c>
      <c r="O10" t="str">
        <f>IF(ISBLANK(VLOOKUP($C10&amp;$D10&amp;$G10,Setup!$D$2:$CX$500,COLUMNS($B10:G10)+1,FALSE)),"",VLOOKUP($C10&amp;$D10&amp;$G10,Setup!$D$2:$CX$500,COLUMNS($B10:G10)+1,FALSE))</f>
        <v>My Profile</v>
      </c>
      <c r="P10" t="str">
        <f>IF(ISBLANK(VLOOKUP($C10&amp;$D10&amp;$G10,Setup!$D$2:$CX$500,COLUMNS($B10:H10)+1,FALSE)),"",VLOOKUP($C10&amp;$D10&amp;$G10,Setup!$D$2:$CX$500,COLUMNS($B10:H10)+1,FALSE))</f>
        <v/>
      </c>
      <c r="Q10" t="str">
        <f>IF(ISBLANK(VLOOKUP($C10&amp;$D10&amp;$G10,Setup!$D$2:$CX$500,COLUMNS($B10:I10)+1,FALSE)),"",VLOOKUP($C10&amp;$D10&amp;$G10,Setup!$D$2:$CX$500,COLUMNS($B10:I10)+1,FALSE))</f>
        <v/>
      </c>
      <c r="R10" t="str">
        <f>IF(ISBLANK(VLOOKUP($C10&amp;$D10&amp;$G10,Setup!$D$2:$CX$500,COLUMNS($B10:J10)+1,FALSE)),"",VLOOKUP($C10&amp;$D10&amp;$G10,Setup!$D$2:$CX$500,COLUMNS($B10:J10)+1,FALSE))</f>
        <v>Merchandise</v>
      </c>
      <c r="S10" t="str">
        <f>IF(ISBLANK(VLOOKUP($C10&amp;$D10&amp;$G10,Setup!$D$2:$CX$500,COLUMNS($B10:K10)+1,FALSE)),"",VLOOKUP($C10&amp;$D10&amp;$G10,Setup!$D$2:$CX$500,COLUMNS($B10:K10)+1,FALSE))</f>
        <v>SEE ALL BRANDS »</v>
      </c>
      <c r="T10" t="str">
        <f>IF(ISBLANK(VLOOKUP($C10&amp;$D10&amp;$G10,Setup!$D$2:$CX$500,COLUMNS($B10:L10)+1,FALSE)),"",VLOOKUP($C10&amp;$D10&amp;$G10,Setup!$D$2:$CX$500,COLUMNS($B10:L10)+1,FALSE))</f>
        <v/>
      </c>
      <c r="U10" t="str">
        <f>IF(ISBLANK(VLOOKUP($C10&amp;$D10&amp;$G10,Setup!$D$2:$CX$500,COLUMNS($B10:M10)+1,FALSE)),"",VLOOKUP($C10&amp;$D10&amp;$G10,Setup!$D$2:$CX$500,COLUMNS($B10:M10)+1,FALSE))</f>
        <v/>
      </c>
      <c r="V10" t="str">
        <f>IF(ISBLANK(VLOOKUP($C10&amp;$D10&amp;$G10,Setup!$D$2:$CX$500,COLUMNS($B10:N10)+1,FALSE)),"",VLOOKUP($C10&amp;$D10&amp;$G10,Setup!$D$2:$CX$500,COLUMNS($B10:N10)+1,FALSE))</f>
        <v/>
      </c>
      <c r="W10" t="str">
        <f>IF(ISBLANK(VLOOKUP($C10&amp;$D10&amp;$G10,Setup!$D$2:$CX$500,COLUMNS($B10:O10)+1,FALSE)),"",VLOOKUP($C10&amp;$D10&amp;$G10,Setup!$D$2:$CX$500,COLUMNS($B10:O10)+1,FALSE))</f>
        <v/>
      </c>
      <c r="X10" t="str">
        <f>IF(ISBLANK(VLOOKUP($C10&amp;$D10&amp;$G10,Setup!$D$2:$CX$500,COLUMNS($B10:P10)+1,FALSE)),"",VLOOKUP($C10&amp;$D10&amp;$G10,Setup!$D$2:$CX$500,COLUMNS($B10:P10)+1,FALSE))</f>
        <v/>
      </c>
      <c r="Y10" t="str">
        <f>IF(ISBLANK(VLOOKUP($C10&amp;$D10&amp;$G10,Setup!$D$2:$CX$500,COLUMNS($B10:Q10)+1,FALSE)),"",VLOOKUP($C10&amp;$D10&amp;$G10,Setup!$D$2:$CX$500,COLUMNS($B10:Q10)+1,FALSE))</f>
        <v/>
      </c>
      <c r="Z10" t="str">
        <f>IF(ISBLANK(VLOOKUP($C10&amp;$D10&amp;$G10,Setup!$D$2:$CX$500,COLUMNS($B10:R10)+1,FALSE)),"",VLOOKUP($C10&amp;$D10&amp;$G10,Setup!$D$2:$CX$500,COLUMNS($B10:R10)+1,FALSE))</f>
        <v/>
      </c>
      <c r="AA10" t="str">
        <f>IF(ISBLANK(VLOOKUP($C10&amp;$D10&amp;$G10,Setup!$D$2:$CX$500,COLUMNS($B10:S10)+1,FALSE)),"",VLOOKUP($C10&amp;$D10&amp;$G10,Setup!$D$2:$CX$500,COLUMNS($B10:S10)+1,FALSE))</f>
        <v/>
      </c>
      <c r="AB10" t="str">
        <f>IF(ISBLANK(VLOOKUP($C10&amp;$D10&amp;$G10,Setup!$D$2:$CX$500,COLUMNS($B10:T10)+1,FALSE)),"",VLOOKUP($C10&amp;$D10&amp;$G10,Setup!$D$2:$CX$500,COLUMNS($B10:T10)+1,FALSE))</f>
        <v>Cash Rewards</v>
      </c>
      <c r="AC10" t="str">
        <f>IF(ISBLANK(VLOOKUP($C10&amp;$D10&amp;$G10,Setup!$D$2:$CX$500,COLUMNS($B10:U10)+1,FALSE)),"",VLOOKUP($C10&amp;$D10&amp;$G10,Setup!$D$2:$CX$500,COLUMNS($B10:U10)+1,FALSE))</f>
        <v>Gift Vouchers</v>
      </c>
      <c r="AD10" t="str">
        <f>IF(ISBLANK(VLOOKUP($C10&amp;$D10&amp;$G10,Setup!$D$2:$CX$500,COLUMNS($B10:V10)+1,FALSE)),"",VLOOKUP($C10&amp;$D10&amp;$G10,Setup!$D$2:$CX$500,COLUMNS($B10:V10)+1,FALSE))</f>
        <v>Annual Fee Credit</v>
      </c>
      <c r="AE10" t="str">
        <f>IF(ISBLANK(VLOOKUP($C10&amp;$D10&amp;$G10,Setup!$D$2:$CX$500,COLUMNS($B10:W10)+1,FALSE)),"",VLOOKUP($C10&amp;$D10&amp;$G10,Setup!$D$2:$CX$500,COLUMNS($B10:W10)+1,FALSE))</f>
        <v>SEE ALL »</v>
      </c>
      <c r="AF10" t="str">
        <f>IF(ISBLANK(VLOOKUP($C10&amp;$D10&amp;$G10,Setup!$D$2:$CX$500,COLUMNS($B10:X10)+1,FALSE)),"",VLOOKUP($C10&amp;$D10&amp;$G10,Setup!$D$2:$CX$500,COLUMNS($B10:X10)+1,FALSE))</f>
        <v/>
      </c>
      <c r="AG10" t="str">
        <f>IF(ISBLANK(VLOOKUP($C10&amp;$D10&amp;$G10,Setup!$D$2:$CX$500,COLUMNS($B10:Y10)+1,FALSE)),"",VLOOKUP($C10&amp;$D10&amp;$G10,Setup!$D$2:$CX$500,COLUMNS($B10:Y10)+1,FALSE))</f>
        <v/>
      </c>
      <c r="AH10" t="str">
        <f>IF(ISBLANK(VLOOKUP($C10&amp;$D10&amp;$G10,Setup!$D$2:$CX$500,COLUMNS($B10:Z10)+1,FALSE)),"",VLOOKUP($C10&amp;$D10&amp;$G10,Setup!$D$2:$CX$500,COLUMNS($B10:Z10)+1,FALSE))</f>
        <v/>
      </c>
      <c r="AI10" t="str">
        <f>IF(ISBLANK(VLOOKUP($C10&amp;$D10&amp;$G10,Setup!$D$2:$CX$500,COLUMNS($B10:AA10)+1,FALSE)),"",VLOOKUP($C10&amp;$D10&amp;$G10,Setup!$D$2:$CX$500,COLUMNS($B10:AA10)+1,FALSE))</f>
        <v/>
      </c>
      <c r="AJ10" t="str">
        <f>IF(ISBLANK(VLOOKUP($C10&amp;$D10&amp;$G10,Setup!$D$2:$CX$500,COLUMNS($B10:AB10)+1,FALSE)),"",VLOOKUP($C10&amp;$D10&amp;$G10,Setup!$D$2:$CX$500,COLUMNS($B10:AB10)+1,FALSE))</f>
        <v/>
      </c>
      <c r="AK10" t="str">
        <f>IF(ISBLANK(VLOOKUP($C10&amp;$D10&amp;$G10,Setup!$D$2:$CX$500,COLUMNS($B10:AC10)+1,FALSE)),"",VLOOKUP($C10&amp;$D10&amp;$G10,Setup!$D$2:$CX$500,COLUMNS($B10:AC10)+1,FALSE))</f>
        <v/>
      </c>
      <c r="AL10" t="str">
        <f>IF(ISBLANK(VLOOKUP($C10&amp;$D10&amp;$G10,Setup!$D$2:$CX$500,COLUMNS($B10:AD10)+1,FALSE)),"",VLOOKUP($C10&amp;$D10&amp;$G10,Setup!$D$2:$CX$500,COLUMNS($B10:AD10)+1,FALSE))</f>
        <v>Travel</v>
      </c>
      <c r="AM10" t="str">
        <f>IF(ISBLANK(VLOOKUP($C10&amp;$D10&amp;$G10,Setup!$D$2:$CX$500,COLUMNS($B10:AE10)+1,FALSE)),"",VLOOKUP($C10&amp;$D10&amp;$G10,Setup!$D$2:$CX$500,COLUMNS($B10:AE10)+1,FALSE))</f>
        <v>Flights</v>
      </c>
      <c r="AN10" t="str">
        <f>IF(ISBLANK(VLOOKUP($C10&amp;$D10&amp;$G10,Setup!$D$2:$CX$500,COLUMNS($B10:AF10)+1,FALSE)),"",VLOOKUP($C10&amp;$D10&amp;$G10,Setup!$D$2:$CX$500,COLUMNS($B10:AF10)+1,FALSE))</f>
        <v>Hotels</v>
      </c>
      <c r="AO10" t="str">
        <f>IF(ISBLANK(VLOOKUP($C10&amp;$D10&amp;$G10,Setup!$D$2:$CX$500,COLUMNS($B10:AG10)+1,FALSE)),"",VLOOKUP($C10&amp;$D10&amp;$G10,Setup!$D$2:$CX$500,COLUMNS($B10:AG10)+1,FALSE))</f>
        <v>Cars</v>
      </c>
      <c r="AP10" t="str">
        <f>IF(ISBLANK(VLOOKUP($C10&amp;$D10&amp;$G10,Setup!$D$2:$CX$500,COLUMNS($B10:AH10)+1,FALSE)),"",VLOOKUP($C10&amp;$D10&amp;$G10,Setup!$D$2:$CX$500,COLUMNS($B10:AH10)+1,FALSE))</f>
        <v>Deals</v>
      </c>
      <c r="AQ10" t="str">
        <f>IF(ISBLANK(VLOOKUP($C10&amp;$D10&amp;$G10,Setup!$D$2:$CX$500,COLUMNS($B10:AI10)+1,FALSE)),"",VLOOKUP($C10&amp;$D10&amp;$G10,Setup!$D$2:$CX$500,COLUMNS($B10:AI10)+1,FALSE))</f>
        <v>My Trips</v>
      </c>
      <c r="AR10" t="str">
        <f>IF(ISBLANK(VLOOKUP($C10&amp;$D10&amp;$G10,Setup!$D$2:$CX$500,COLUMNS($B10:AJ10)+1,FALSE)),"",VLOOKUP($C10&amp;$D10&amp;$G10,Setup!$D$2:$CX$500,COLUMNS($B10:AJ10)+1,FALSE))</f>
        <v>Itinerary</v>
      </c>
      <c r="AS10" t="str">
        <f>IF(ISBLANK(VLOOKUP($C10&amp;$D10&amp;$G10,Setup!$D$2:$CX$500,COLUMNS($B10:AK10)+1,FALSE)),"",VLOOKUP($C10&amp;$D10&amp;$G10,Setup!$D$2:$CX$500,COLUMNS($B10:AK10)+1,FALSE))</f>
        <v/>
      </c>
      <c r="AT10" t="str">
        <f>IF(ISBLANK(VLOOKUP($C10&amp;$D10&amp;$G10,Setup!$D$2:$CX$500,COLUMNS($B10:AL10)+1,FALSE)),"",VLOOKUP($C10&amp;$D10&amp;$G10,Setup!$D$2:$CX$500,COLUMNS($B10:AL10)+1,FALSE))</f>
        <v/>
      </c>
      <c r="AU10" t="str">
        <f>IF(ISBLANK(VLOOKUP($C10&amp;$D10&amp;$G10,Setup!$D$2:$CX$500,COLUMNS($B10:AM10)+1,FALSE)),"",VLOOKUP($C10&amp;$D10&amp;$G10,Setup!$D$2:$CX$500,COLUMNS($B10:AM10)+1,FALSE))</f>
        <v/>
      </c>
      <c r="AV10" t="str">
        <f>IF(ISBLANK(VLOOKUP($C10&amp;$D10&amp;$G10,Setup!$D$2:$CX$500,COLUMNS($B10:AN10)+1,FALSE)),"",VLOOKUP($C10&amp;$D10&amp;$G10,Setup!$D$2:$CX$500,COLUMNS($B10:AN10)+1,FALSE))</f>
        <v/>
      </c>
      <c r="AW10" t="str">
        <f>IF(ISBLANK(VLOOKUP($C10&amp;$D10&amp;$G10,Setup!$D$2:$CX$500,COLUMNS($B10:AO10)+1,FALSE)),"",VLOOKUP($C10&amp;$D10&amp;$G10,Setup!$D$2:$CX$500,COLUMNS($B10:AO10)+1,FALSE))</f>
        <v/>
      </c>
      <c r="AX10" t="str">
        <f>IF(ISBLANK(VLOOKUP($C10&amp;$D10&amp;$G10,Setup!$D$2:$CX$500,COLUMNS($B10:AP10)+1,FALSE)),"",VLOOKUP($C10&amp;$D10&amp;$G10,Setup!$D$2:$CX$500,COLUMNS($B10:AP10)+1,FALSE))</f>
        <v/>
      </c>
      <c r="AY10" t="str">
        <f>IF(ISBLANK(VLOOKUP($C10&amp;$D10&amp;$G10,Setup!$D$2:$CX$500,COLUMNS($B10:AQ10)+1,FALSE)),"",VLOOKUP($C10&amp;$D10&amp;$G10,Setup!$D$2:$CX$500,COLUMNS($B10:AQ10)+1,FALSE))</f>
        <v/>
      </c>
      <c r="AZ10" t="str">
        <f>IF(ISBLANK(VLOOKUP($C10&amp;$D10&amp;$G10,Setup!$D$2:$CX$500,COLUMNS($B10:AR10)+1,FALSE)),"",VLOOKUP($C10&amp;$D10&amp;$G10,Setup!$D$2:$CX$500,COLUMNS($B10:AR10)+1,FALSE))</f>
        <v/>
      </c>
      <c r="BA10" t="str">
        <f>IF(ISBLANK(VLOOKUP($C10&amp;$D10&amp;$G10,Setup!$D$2:$CX$500,COLUMNS($B10:AS10)+1,FALSE)),"",VLOOKUP($C10&amp;$D10&amp;$G10,Setup!$D$2:$CX$500,COLUMNS($B10:AS10)+1,FALSE))</f>
        <v/>
      </c>
      <c r="BB10" t="str">
        <f>IF(ISBLANK(VLOOKUP($C10&amp;$D10&amp;$G10,Setup!$D$2:$CX$500,COLUMNS($B10:AT10)+1,FALSE)),"",VLOOKUP($C10&amp;$D10&amp;$G10,Setup!$D$2:$CX$500,COLUMNS($B10:AT10)+1,FALSE))</f>
        <v/>
      </c>
      <c r="BC10" t="str">
        <f>IF(ISBLANK(VLOOKUP($C10&amp;$D10&amp;$G10,Setup!$D$2:$CX$500,COLUMNS($B10:AU10)+1,FALSE)),"",VLOOKUP($C10&amp;$D10&amp;$G10,Setup!$D$2:$CX$500,COLUMNS($B10:AU10)+1,FALSE))</f>
        <v/>
      </c>
      <c r="BD10" t="str">
        <f>IF(ISBLANK(VLOOKUP($C10&amp;$D10&amp;$G10,Setup!$D$2:$CX$500,COLUMNS($B10:AV10)+1,FALSE)),"",VLOOKUP($C10&amp;$D10&amp;$G10,Setup!$D$2:$CX$500,COLUMNS($B10:AV10)+1,FALSE))</f>
        <v/>
      </c>
      <c r="BE10" t="str">
        <f>IF(ISBLANK(VLOOKUP($C10&amp;$D10&amp;$G10,Setup!$D$2:$CX$500,COLUMNS($B10:AW10)+1,FALSE)),"",VLOOKUP($C10&amp;$D10&amp;$G10,Setup!$D$2:$CX$500,COLUMNS($B10:AW10)+1,FALSE))</f>
        <v/>
      </c>
      <c r="BF10" t="str">
        <f>IF(ISBLANK(VLOOKUP($C10&amp;$D10&amp;$G10,Setup!$D$2:$CX$500,COLUMNS($B10:AX10)+1,FALSE)),"",VLOOKUP($C10&amp;$D10&amp;$G10,Setup!$D$2:$CX$500,COLUMNS($B10:AX10)+1,FALSE))</f>
        <v/>
      </c>
      <c r="BG10" t="str">
        <f>IF(ISBLANK(VLOOKUP($C10&amp;$D10&amp;$G10,Setup!$D$2:$CX$500,COLUMNS($B10:AY10)+1,FALSE)),"",VLOOKUP($C10&amp;$D10&amp;$G10,Setup!$D$2:$CX$500,COLUMNS($B10:AY10)+1,FALSE))</f>
        <v/>
      </c>
      <c r="BH10" t="str">
        <f>IF(ISBLANK(VLOOKUP($C10&amp;$D10&amp;$G10,Setup!$D$2:$CX$500,COLUMNS($B10:AZ10)+1,FALSE)),"",VLOOKUP($C10&amp;$D10&amp;$G10,Setup!$D$2:$CX$500,COLUMNS($B10:AZ10)+1,FALSE))</f>
        <v/>
      </c>
      <c r="BI10" t="str">
        <f>IF(ISBLANK(VLOOKUP($C10&amp;$D10&amp;$G10,Setup!$D$2:$CX$500,COLUMNS($B10:BA10)+1,FALSE)),"",VLOOKUP($C10&amp;$D10&amp;$G10,Setup!$D$2:$CX$500,COLUMNS($B10:BA10)+1,FALSE))</f>
        <v/>
      </c>
      <c r="BJ10" t="str">
        <f>IF(ISBLANK(VLOOKUP($C10&amp;$D10&amp;$G10,Setup!$D$2:$CX$500,COLUMNS($B10:BB10)+1,FALSE)),"",VLOOKUP($C10&amp;$D10&amp;$G10,Setup!$D$2:$CX$500,COLUMNS($B10:BB10)+1,FALSE))</f>
        <v/>
      </c>
      <c r="BK10" t="str">
        <f>IF(ISBLANK(VLOOKUP($C10&amp;$D10&amp;$G10,Setup!$D$2:$CX$500,COLUMNS($B10:BC10)+1,FALSE)),"",VLOOKUP($C10&amp;$D10&amp;$G10,Setup!$D$2:$CX$500,COLUMNS($B10:BC10)+1,FALSE))</f>
        <v/>
      </c>
      <c r="BL10" t="str">
        <f>IF(ISBLANK(VLOOKUP($C10&amp;$D10&amp;$G10,Setup!$D$2:$CX$500,COLUMNS($B10:BD10)+1,FALSE)),"",VLOOKUP($C10&amp;$D10&amp;$G10,Setup!$D$2:$CX$500,COLUMNS($B10:BD10)+1,FALSE))</f>
        <v/>
      </c>
      <c r="BM10" t="str">
        <f>IF(ISBLANK(VLOOKUP($C10&amp;$D10&amp;$G10,Setup!$D$2:$CX$500,COLUMNS($B10:BE10)+1,FALSE)),"",VLOOKUP($C10&amp;$D10&amp;$G10,Setup!$D$2:$CX$500,COLUMNS($B10:BE10)+1,FALSE))</f>
        <v/>
      </c>
      <c r="BN10" t="str">
        <f>IF(ISBLANK(VLOOKUP($C10&amp;$D10&amp;$G10,Setup!$D$2:$CX$500,COLUMNS($B10:BF10)+1,FALSE)),"",VLOOKUP($C10&amp;$D10&amp;$G10,Setup!$D$2:$CX$500,COLUMNS($B10:BF10)+1,FALSE))</f>
        <v/>
      </c>
      <c r="BO10" t="str">
        <f>IF(ISBLANK(VLOOKUP($C10&amp;$D10&amp;$G10,Setup!$D$2:$CX$500,COLUMNS($B10:BG10)+1,FALSE)),"",VLOOKUP($C10&amp;$D10&amp;$G10,Setup!$D$2:$CX$500,COLUMNS($B10:BG10)+1,FALSE))</f>
        <v/>
      </c>
      <c r="BP10" t="str">
        <f>IF(ISBLANK(VLOOKUP($C10&amp;$D10&amp;$G10,Setup!$D$2:$CX$500,COLUMNS($B10:BH10)+1,FALSE)),"",VLOOKUP($C10&amp;$D10&amp;$G10,Setup!$D$2:$CX$500,COLUMNS($B10:BH10)+1,FALSE))</f>
        <v/>
      </c>
      <c r="BQ10" t="str">
        <f>IF(ISBLANK(VLOOKUP($C10&amp;$D10&amp;$G10,Setup!$D$2:$CX$500,COLUMNS($B10:BI10)+1,FALSE)),"",VLOOKUP($C10&amp;$D10&amp;$G10,Setup!$D$2:$CX$500,COLUMNS($B10:BI10)+1,FALSE))</f>
        <v/>
      </c>
      <c r="BR10" t="str">
        <f>IF(ISBLANK(VLOOKUP($C10&amp;$D10&amp;$G10,Setup!$D$2:$CX$500,COLUMNS($B10:BJ10)+1,FALSE)),"",VLOOKUP($C10&amp;$D10&amp;$G10,Setup!$D$2:$CX$500,COLUMNS($B10:BJ10)+1,FALSE))</f>
        <v/>
      </c>
      <c r="BS10" t="str">
        <f>IF(ISBLANK(VLOOKUP($C10&amp;$D10&amp;$G10,Setup!$D$2:$CX$500,COLUMNS($B10:BK10)+1,FALSE)),"",VLOOKUP($C10&amp;$D10&amp;$G10,Setup!$D$2:$CX$500,COLUMNS($B10:BK10)+1,FALSE))</f>
        <v/>
      </c>
      <c r="BT10" t="str">
        <f>IF(ISBLANK(VLOOKUP($C10&amp;$D10&amp;$G10,Setup!$D$2:$CX$500,COLUMNS($B10:BL10)+1,FALSE)),"",VLOOKUP($C10&amp;$D10&amp;$G10,Setup!$D$2:$CX$500,COLUMNS($B10:BL10)+1,FALSE))</f>
        <v/>
      </c>
      <c r="BU10" t="str">
        <f>IF(ISBLANK(VLOOKUP($C10&amp;$D10&amp;$G10,Setup!$D$2:$CX$500,COLUMNS($B10:BM10)+1,FALSE)),"",VLOOKUP($C10&amp;$D10&amp;$G10,Setup!$D$2:$CX$500,COLUMNS($B10:BM10)+1,FALSE))</f>
        <v/>
      </c>
      <c r="BV10" t="str">
        <f>IF(ISBLANK(VLOOKUP($C10&amp;$D10&amp;$G10,Setup!$D$2:$CX$500,COLUMNS($B10:BN10)+1,FALSE)),"",VLOOKUP($C10&amp;$D10&amp;$G10,Setup!$D$2:$CX$500,COLUMNS($B10:BN10)+1,FALSE))</f>
        <v/>
      </c>
      <c r="BW10" t="str">
        <f>IF(ISBLANK(VLOOKUP($C10&amp;$D10&amp;$G10,Setup!$D$2:$CX$500,COLUMNS($B10:BO10)+1,FALSE)),"",VLOOKUP($C10&amp;$D10&amp;$G10,Setup!$D$2:$CX$500,COLUMNS($B10:BO10)+1,FALSE))</f>
        <v/>
      </c>
      <c r="BX10" t="str">
        <f>IF(ISBLANK(VLOOKUP($C10&amp;$D10&amp;$G10,Setup!$D$2:$CX$500,COLUMNS($B10:BP10)+1,FALSE)),"",VLOOKUP($C10&amp;$D10&amp;$G10,Setup!$D$2:$CX$500,COLUMNS($B10:BP10)+1,FALSE))</f>
        <v/>
      </c>
      <c r="BY10" t="str">
        <f>IF(ISBLANK(VLOOKUP($C10&amp;$D10&amp;$G10,Setup!$D$2:$CX$500,COLUMNS($B10:BQ10)+1,FALSE)),"",VLOOKUP($C10&amp;$D10&amp;$G10,Setup!$D$2:$CX$500,COLUMNS($B10:BQ10)+1,FALSE))</f>
        <v/>
      </c>
      <c r="BZ10" t="str">
        <f>IF(ISBLANK(VLOOKUP($C10&amp;$D10&amp;$G10,Setup!$D$2:$CX$500,COLUMNS($B10:BR10)+1,FALSE)),"",VLOOKUP($C10&amp;$D10&amp;$G10,Setup!$D$2:$CX$500,COLUMNS($B10:BR10)+1,FALSE))</f>
        <v/>
      </c>
      <c r="CA10" t="str">
        <f>IF(ISBLANK(VLOOKUP($C10&amp;$D10&amp;$G10,Setup!$D$2:$CX$500,COLUMNS($B10:BS10)+1,FALSE)),"",VLOOKUP($C10&amp;$D10&amp;$G10,Setup!$D$2:$CX$500,COLUMNS($B10:BS10)+1,FALSE))</f>
        <v/>
      </c>
      <c r="CB10" t="str">
        <f>IF(ISBLANK(VLOOKUP($C10&amp;$D10&amp;$G10,Setup!$D$2:$CX$500,COLUMNS($B10:BT10)+1,FALSE)),"",VLOOKUP($C10&amp;$D10&amp;$G10,Setup!$D$2:$CX$500,COLUMNS($B10:BT10)+1,FALSE))</f>
        <v/>
      </c>
      <c r="CC10" t="str">
        <f>IF(ISBLANK(VLOOKUP($C10&amp;$D10&amp;$G10,Setup!$D$2:$CX$500,COLUMNS($B10:BU10)+1,FALSE)),"",VLOOKUP($C10&amp;$D10&amp;$G10,Setup!$D$2:$CX$500,COLUMNS($B10:BU10)+1,FALSE))</f>
        <v/>
      </c>
      <c r="CD10" t="str">
        <f>IF(ISBLANK(VLOOKUP($C10&amp;$D10&amp;$G10,Setup!$D$2:$CX$500,COLUMNS($B10:BV10)+1,FALSE)),"",VLOOKUP($C10&amp;$D10&amp;$G10,Setup!$D$2:$CX$500,COLUMNS($B10:BV10)+1,FALSE))</f>
        <v/>
      </c>
      <c r="CE10" t="str">
        <f>IF(ISBLANK(VLOOKUP($C10&amp;$D10&amp;$G10,Setup!$D$2:$CX$500,COLUMNS($B10:BW10)+1,FALSE)),"",VLOOKUP($C10&amp;$D10&amp;$G10,Setup!$D$2:$CX$500,COLUMNS($B10:BW10)+1,FALSE))</f>
        <v/>
      </c>
      <c r="CF10" t="str">
        <f>IF(ISBLANK(VLOOKUP($C10&amp;$D10&amp;$G10,Setup!$D$2:$CX$500,COLUMNS($B10:BX10)+1,FALSE)),"",VLOOKUP($C10&amp;$D10&amp;$G10,Setup!$D$2:$CX$500,COLUMNS($B10:BX10)+1,FALSE))</f>
        <v/>
      </c>
      <c r="CG10" t="str">
        <f>IF(ISBLANK(VLOOKUP($C10&amp;$D10&amp;$G10,Setup!$D$2:$CX$500,COLUMNS($B10:BY10)+1,FALSE)),"",VLOOKUP($C10&amp;$D10&amp;$G10,Setup!$D$2:$CX$500,COLUMNS($B10:BY10)+1,FALSE))</f>
        <v/>
      </c>
      <c r="CH10" t="str">
        <f>IF(ISBLANK(VLOOKUP($C10&amp;$D10&amp;$G10,Setup!$D$2:$CX$500,COLUMNS($B10:BZ10)+1,FALSE)),"",VLOOKUP($C10&amp;$D10&amp;$G10,Setup!$D$2:$CX$500,COLUMNS($B10:BZ10)+1,FALSE))</f>
        <v/>
      </c>
      <c r="CI10" t="str">
        <f>IF(ISBLANK(VLOOKUP($C10&amp;$D10&amp;$G10,Setup!$D$2:$CX$500,COLUMNS($B10:CA10)+1,FALSE)),"",VLOOKUP($C10&amp;$D10&amp;$G10,Setup!$D$2:$CX$500,COLUMNS($B10:CA10)+1,FALSE))</f>
        <v/>
      </c>
      <c r="CJ10" t="str">
        <f>IF(ISBLANK(VLOOKUP($C10&amp;$D10&amp;$G10,Setup!$D$2:$CX$500,COLUMNS($B10:CB10)+1,FALSE)),"",VLOOKUP($C10&amp;$D10&amp;$G10,Setup!$D$2:$CX$500,COLUMNS($B10:CB10)+1,FALSE))</f>
        <v/>
      </c>
      <c r="CK10" t="str">
        <f>IF(ISBLANK(VLOOKUP($C10&amp;$D10&amp;$G10,Setup!$D$2:$CX$500,COLUMNS($B10:CC10)+1,FALSE)),"",VLOOKUP($C10&amp;$D10&amp;$G10,Setup!$D$2:$CX$500,COLUMNS($B10:CC10)+1,FALSE))</f>
        <v/>
      </c>
      <c r="CL10" t="str">
        <f>IF(ISBLANK(VLOOKUP($C10&amp;$D10&amp;$G10,Setup!$D$2:$CX$500,COLUMNS($B10:CD10)+1,FALSE)),"",VLOOKUP($C10&amp;$D10&amp;$G10,Setup!$D$2:$CX$500,COLUMNS($B10:CD10)+1,FALSE))</f>
        <v/>
      </c>
      <c r="CM10" t="str">
        <f>IF(ISBLANK(VLOOKUP($C10&amp;$D10&amp;$G10,Setup!$D$2:$CX$500,COLUMNS($B10:CE10)+1,FALSE)),"",VLOOKUP($C10&amp;$D10&amp;$G10,Setup!$D$2:$CX$500,COLUMNS($B10:CE10)+1,FALSE))</f>
        <v/>
      </c>
      <c r="CN10" t="str">
        <f>IF(ISBLANK(VLOOKUP($C10&amp;$D10&amp;$G10,Setup!$D$2:$CX$500,COLUMNS($B10:CF10)+1,FALSE)),"",VLOOKUP($C10&amp;$D10&amp;$G10,Setup!$D$2:$CX$500,COLUMNS($B10:CF10)+1,FALSE))</f>
        <v/>
      </c>
      <c r="CO10" t="str">
        <f>IF(ISBLANK(VLOOKUP($C10&amp;$D10&amp;$G10,Setup!$D$2:$CX$500,COLUMNS($B10:CG10)+1,FALSE)),"",VLOOKUP($C10&amp;$D10&amp;$G10,Setup!$D$2:$CX$500,COLUMNS($B10:CG10)+1,FALSE))</f>
        <v/>
      </c>
      <c r="CP10" t="str">
        <f>IF(ISBLANK(VLOOKUP($C10&amp;$D10&amp;$G10,Setup!$D$2:$CX$500,COLUMNS($B10:CH10)+1,FALSE)),"",VLOOKUP($C10&amp;$D10&amp;$G10,Setup!$D$2:$CX$500,COLUMNS($B10:CH10)+1,FALSE))</f>
        <v/>
      </c>
      <c r="CQ10" t="str">
        <f>IF(ISBLANK(VLOOKUP($C10&amp;$D10&amp;$G10,Setup!$D$2:$CX$500,COLUMNS($B10:CI10)+1,FALSE)),"",VLOOKUP($C10&amp;$D10&amp;$G10,Setup!$D$2:$CX$500,COLUMNS($B10:CI10)+1,FALSE))</f>
        <v/>
      </c>
      <c r="CR10" t="str">
        <f>IF(ISBLANK(VLOOKUP($C10&amp;$D10&amp;$G10,Setup!$D$2:$CX$500,COLUMNS($B10:CJ10)+1,FALSE)),"",VLOOKUP($C10&amp;$D10&amp;$G10,Setup!$D$2:$CX$500,COLUMNS($B10:CJ10)+1,FALSE))</f>
        <v/>
      </c>
      <c r="CS10" t="str">
        <f>IF(ISBLANK(VLOOKUP($C10&amp;$D10&amp;$G10,Setup!$D$2:$CX$500,COLUMNS($B10:CK10)+1,FALSE)),"",VLOOKUP($C10&amp;$D10&amp;$G10,Setup!$D$2:$CX$500,COLUMNS($B10:CK10)+1,FALSE))</f>
        <v/>
      </c>
      <c r="CT10" t="str">
        <f>IF(ISBLANK(VLOOKUP($C10&amp;$D10&amp;$G10,Setup!$D$2:$CX$500,COLUMNS($B10:CL10)+1,FALSE)),"",VLOOKUP($C10&amp;$D10&amp;$G10,Setup!$D$2:$CX$500,COLUMNS($B10:CL10)+1,FALSE))</f>
        <v/>
      </c>
      <c r="CU10" t="str">
        <f>IF(ISBLANK(VLOOKUP($C10&amp;$D10&amp;$G10,Setup!$D$2:$CX$500,COLUMNS($B10:CM10)+1,FALSE)),"",VLOOKUP($C10&amp;$D10&amp;$G10,Setup!$D$2:$CX$500,COLUMNS($B10:CM10)+1,FALSE))</f>
        <v/>
      </c>
      <c r="CV10" t="str">
        <f>IF(ISBLANK(VLOOKUP($C10&amp;$D10&amp;$G10,Setup!$D$2:$CX$500,COLUMNS($B10:CN10)+1,FALSE)),"",VLOOKUP($C10&amp;$D10&amp;$G10,Setup!$D$2:$CX$500,COLUMNS($B10:CN10)+1,FALSE))</f>
        <v/>
      </c>
      <c r="CW10" t="str">
        <f>IF(ISBLANK(VLOOKUP($C10&amp;$D10&amp;$G10,Setup!$D$2:$CX$500,COLUMNS($B10:CO10)+1,FALSE)),"",VLOOKUP($C10&amp;$D10&amp;$G10,Setup!$D$2:$CX$500,COLUMNS($B10:CO10)+1,FALSE))</f>
        <v/>
      </c>
      <c r="CX10" t="str">
        <f>IF(ISBLANK(VLOOKUP($C10&amp;$D10&amp;$G10,Setup!$D$2:$CX$500,COLUMNS($B10:CP10)+1,FALSE)),"",VLOOKUP($C10&amp;$D10&amp;$G10,Setup!$D$2:$CX$500,COLUMNS($B10:CP10)+1,FALSE))</f>
        <v/>
      </c>
      <c r="CY10" t="str">
        <f>IF(ISBLANK(VLOOKUP($C10&amp;$D10&amp;$G10,Setup!$D$2:$CX$500,COLUMNS($B10:CQ10)+1,FALSE)),"",VLOOKUP($C10&amp;$D10&amp;$G10,Setup!$D$2:$CX$500,COLUMNS($B10:CQ10)+1,FALSE))</f>
        <v/>
      </c>
      <c r="CZ10" t="str">
        <f>IF(ISBLANK(VLOOKUP($C10&amp;$D10&amp;$G10,Setup!$D$2:$CX$500,COLUMNS($B10:CR10)+1,FALSE)),"",VLOOKUP($C10&amp;$D10&amp;$G10,Setup!$D$2:$CX$500,COLUMNS($B10:CR10)+1,FALSE))</f>
        <v/>
      </c>
      <c r="DA10" t="str">
        <f>IF(ISBLANK(VLOOKUP($C10&amp;$D10&amp;$G10,Setup!$D$2:$CX$500,COLUMNS($B10:CS10)+1,FALSE)),"",VLOOKUP($C10&amp;$D10&amp;$G10,Setup!$D$2:$CX$500,COLUMNS($B10:CS10)+1,FALSE))</f>
        <v/>
      </c>
      <c r="DB10" t="str">
        <f>IF(ISBLANK(VLOOKUP($C10&amp;$D10&amp;$G10,Setup!$D$2:$CX$500,COLUMNS($B10:CT10)+1,FALSE)),"",VLOOKUP($C10&amp;$D10&amp;$G10,Setup!$D$2:$CX$500,COLUMNS($B10:CT10)+1,FALSE))</f>
        <v/>
      </c>
      <c r="DC10" t="str">
        <f>IF(ISBLANK(VLOOKUP($C10&amp;$D10&amp;$G10,Setup!$D$2:$CX$500,COLUMNS($B10:CU10)+1,FALSE)),"",VLOOKUP($C10&amp;$D10&amp;$G10,Setup!$D$2:$CX$500,COLUMNS($B10:CU10)+1,FALSE))</f>
        <v/>
      </c>
    </row>
    <row r="11" spans="1:107" x14ac:dyDescent="0.25">
      <c r="A11" s="7" t="s">
        <v>515</v>
      </c>
      <c r="B11" t="s">
        <v>156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IF(ISBLANK(VLOOKUP($C11&amp;$D11&amp;$G11,Setup!$D$2:$CX$500,COLUMNS($B11:B11)+1,FALSE)),"",VLOOKUP($C11&amp;$D11&amp;$G11,Setup!$D$2:$CX$500,COLUMNS($B11:B11)+1,FALSE))</f>
        <v>My Points Summary</v>
      </c>
      <c r="K11" t="str">
        <f>IF(ISBLANK(VLOOKUP($C11&amp;$D11&amp;$G11,Setup!$D$2:$CX$500,COLUMNS($B11:C11)+1,FALSE)),"",VLOOKUP($C11&amp;$D11&amp;$G11,Setup!$D$2:$CX$500,COLUMNS($B11:C11)+1,FALSE))</f>
        <v>My Points Summary</v>
      </c>
      <c r="L11" t="str">
        <f>IF(ISBLANK(VLOOKUP($C11&amp;$D11&amp;$G11,Setup!$D$2:$CX$500,COLUMNS($B11:D11)+1,FALSE)),"",VLOOKUP($C11&amp;$D11&amp;$G11,Setup!$D$2:$CX$500,COLUMNS($B11:D11)+1,FALSE))</f>
        <v>My Order History</v>
      </c>
      <c r="M11" t="str">
        <f>IF(ISBLANK(VLOOKUP($C11&amp;$D11&amp;$G11,Setup!$D$2:$CX$500,COLUMNS($B11:E11)+1,FALSE)),"",VLOOKUP($C11&amp;$D11&amp;$G11,Setup!$D$2:$CX$500,COLUMNS($B11:E11)+1,FALSE))</f>
        <v>My Order History</v>
      </c>
      <c r="N11" t="str">
        <f>IF(ISBLANK(VLOOKUP($C11&amp;$D11&amp;$G11,Setup!$D$2:$CX$500,COLUMNS($B11:F11)+1,FALSE)),"",VLOOKUP($C11&amp;$D11&amp;$G11,Setup!$D$2:$CX$500,COLUMNS($B11:F11)+1,FALSE))</f>
        <v>My Profile</v>
      </c>
      <c r="O11" t="str">
        <f>IF(ISBLANK(VLOOKUP($C11&amp;$D11&amp;$G11,Setup!$D$2:$CX$500,COLUMNS($B11:G11)+1,FALSE)),"",VLOOKUP($C11&amp;$D11&amp;$G11,Setup!$D$2:$CX$500,COLUMNS($B11:G11)+1,FALSE))</f>
        <v>My Profile</v>
      </c>
      <c r="P11" t="str">
        <f>IF(ISBLANK(VLOOKUP($C11&amp;$D11&amp;$G11,Setup!$D$2:$CX$500,COLUMNS($B11:H11)+1,FALSE)),"",VLOOKUP($C11&amp;$D11&amp;$G11,Setup!$D$2:$CX$500,COLUMNS($B11:H11)+1,FALSE))</f>
        <v>My Shop with Points Accounts</v>
      </c>
      <c r="Q11" t="str">
        <f>IF(ISBLANK(VLOOKUP($C11&amp;$D11&amp;$G11,Setup!$D$2:$CX$500,COLUMNS($B11:I11)+1,FALSE)),"",VLOOKUP($C11&amp;$D11&amp;$G11,Setup!$D$2:$CX$500,COLUMNS($B11:I11)+1,FALSE))</f>
        <v>My Shop with Points Accounts</v>
      </c>
      <c r="R11" t="str">
        <f>IF(ISBLANK(VLOOKUP($C11&amp;$D11&amp;$G11,Setup!$D$2:$CX$500,COLUMNS($B11:J11)+1,FALSE)),"",VLOOKUP($C11&amp;$D11&amp;$G11,Setup!$D$2:$CX$500,COLUMNS($B11:J11)+1,FALSE))</f>
        <v>Merchandise</v>
      </c>
      <c r="S11" t="str">
        <f>IF(ISBLANK(VLOOKUP($C11&amp;$D11&amp;$G11,Setup!$D$2:$CX$500,COLUMNS($B11:K11)+1,FALSE)),"",VLOOKUP($C11&amp;$D11&amp;$G11,Setup!$D$2:$CX$500,COLUMNS($B11:K11)+1,FALSE))</f>
        <v>SEE ALL BRANDS »</v>
      </c>
      <c r="T11" t="str">
        <f>IF(ISBLANK(VLOOKUP($C11&amp;$D11&amp;$G11,Setup!$D$2:$CX$500,COLUMNS($B11:L11)+1,FALSE)),"",VLOOKUP($C11&amp;$D11&amp;$G11,Setup!$D$2:$CX$500,COLUMNS($B11:L11)+1,FALSE))</f>
        <v/>
      </c>
      <c r="U11" t="str">
        <f>IF(ISBLANK(VLOOKUP($C11&amp;$D11&amp;$G11,Setup!$D$2:$CX$500,COLUMNS($B11:M11)+1,FALSE)),"",VLOOKUP($C11&amp;$D11&amp;$G11,Setup!$D$2:$CX$500,COLUMNS($B11:M11)+1,FALSE))</f>
        <v/>
      </c>
      <c r="V11" t="str">
        <f>IF(ISBLANK(VLOOKUP($C11&amp;$D11&amp;$G11,Setup!$D$2:$CX$500,COLUMNS($B11:N11)+1,FALSE)),"",VLOOKUP($C11&amp;$D11&amp;$G11,Setup!$D$2:$CX$500,COLUMNS($B11:N11)+1,FALSE))</f>
        <v/>
      </c>
      <c r="W11" t="str">
        <f>IF(ISBLANK(VLOOKUP($C11&amp;$D11&amp;$G11,Setup!$D$2:$CX$500,COLUMNS($B11:O11)+1,FALSE)),"",VLOOKUP($C11&amp;$D11&amp;$G11,Setup!$D$2:$CX$500,COLUMNS($B11:O11)+1,FALSE))</f>
        <v/>
      </c>
      <c r="X11" t="str">
        <f>IF(ISBLANK(VLOOKUP($C11&amp;$D11&amp;$G11,Setup!$D$2:$CX$500,COLUMNS($B11:P11)+1,FALSE)),"",VLOOKUP($C11&amp;$D11&amp;$G11,Setup!$D$2:$CX$500,COLUMNS($B11:P11)+1,FALSE))</f>
        <v/>
      </c>
      <c r="Y11" t="str">
        <f>IF(ISBLANK(VLOOKUP($C11&amp;$D11&amp;$G11,Setup!$D$2:$CX$500,COLUMNS($B11:Q11)+1,FALSE)),"",VLOOKUP($C11&amp;$D11&amp;$G11,Setup!$D$2:$CX$500,COLUMNS($B11:Q11)+1,FALSE))</f>
        <v/>
      </c>
      <c r="Z11" t="str">
        <f>IF(ISBLANK(VLOOKUP($C11&amp;$D11&amp;$G11,Setup!$D$2:$CX$500,COLUMNS($B11:R11)+1,FALSE)),"",VLOOKUP($C11&amp;$D11&amp;$G11,Setup!$D$2:$CX$500,COLUMNS($B11:R11)+1,FALSE))</f>
        <v/>
      </c>
      <c r="AA11" t="str">
        <f>IF(ISBLANK(VLOOKUP($C11&amp;$D11&amp;$G11,Setup!$D$2:$CX$500,COLUMNS($B11:S11)+1,FALSE)),"",VLOOKUP($C11&amp;$D11&amp;$G11,Setup!$D$2:$CX$500,COLUMNS($B11:S11)+1,FALSE))</f>
        <v/>
      </c>
      <c r="AB11" t="str">
        <f>IF(ISBLANK(VLOOKUP($C11&amp;$D11&amp;$G11,Setup!$D$2:$CX$500,COLUMNS($B11:T11)+1,FALSE)),"",VLOOKUP($C11&amp;$D11&amp;$G11,Setup!$D$2:$CX$500,COLUMNS($B11:T11)+1,FALSE))</f>
        <v>Gift Cards and Cash</v>
      </c>
      <c r="AC11" t="str">
        <f>IF(ISBLANK(VLOOKUP($C11&amp;$D11&amp;$G11,Setup!$D$2:$CX$500,COLUMNS($B11:U11)+1,FALSE)),"",VLOOKUP($C11&amp;$D11&amp;$G11,Setup!$D$2:$CX$500,COLUMNS($B11:U11)+1,FALSE))</f>
        <v>Select and Credit</v>
      </c>
      <c r="AD11" t="str">
        <f>IF(ISBLANK(VLOOKUP($C11&amp;$D11&amp;$G11,Setup!$D$2:$CX$500,COLUMNS($B11:V11)+1,FALSE)),"",VLOOKUP($C11&amp;$D11&amp;$G11,Setup!$D$2:$CX$500,COLUMNS($B11:V11)+1,FALSE))</f>
        <v>Gift Cards</v>
      </c>
      <c r="AE11" t="str">
        <f>IF(ISBLANK(VLOOKUP($C11&amp;$D11&amp;$G11,Setup!$D$2:$CX$500,COLUMNS($B11:W11)+1,FALSE)),"",VLOOKUP($C11&amp;$D11&amp;$G11,Setup!$D$2:$CX$500,COLUMNS($B11:W11)+1,FALSE))</f>
        <v>eVouchers</v>
      </c>
      <c r="AF11" t="str">
        <f>IF(ISBLANK(VLOOKUP($C11&amp;$D11&amp;$G11,Setup!$D$2:$CX$500,COLUMNS($B11:X11)+1,FALSE)),"",VLOOKUP($C11&amp;$D11&amp;$G11,Setup!$D$2:$CX$500,COLUMNS($B11:X11)+1,FALSE))</f>
        <v>Prepaid Cards</v>
      </c>
      <c r="AG11" t="str">
        <f>IF(ISBLANK(VLOOKUP($C11&amp;$D11&amp;$G11,Setup!$D$2:$CX$500,COLUMNS($B11:Y11)+1,FALSE)),"",VLOOKUP($C11&amp;$D11&amp;$G11,Setup!$D$2:$CX$500,COLUMNS($B11:Y11)+1,FALSE))</f>
        <v>Cashback</v>
      </c>
      <c r="AH11" t="str">
        <f>IF(ISBLANK(VLOOKUP($C11&amp;$D11&amp;$G11,Setup!$D$2:$CX$500,COLUMNS($B11:Z11)+1,FALSE)),"",VLOOKUP($C11&amp;$D11&amp;$G11,Setup!$D$2:$CX$500,COLUMNS($B11:Z11)+1,FALSE))</f>
        <v>Annual Fee Credit</v>
      </c>
      <c r="AI11" t="str">
        <f>IF(ISBLANK(VLOOKUP($C11&amp;$D11&amp;$G11,Setup!$D$2:$CX$500,COLUMNS($B11:AA11)+1,FALSE)),"",VLOOKUP($C11&amp;$D11&amp;$G11,Setup!$D$2:$CX$500,COLUMNS($B11:AA11)+1,FALSE))</f>
        <v>Charity</v>
      </c>
      <c r="AJ11" t="str">
        <f>IF(ISBLANK(VLOOKUP($C11&amp;$D11&amp;$G11,Setup!$D$2:$CX$500,COLUMNS($B11:AB11)+1,FALSE)),"",VLOOKUP($C11&amp;$D11&amp;$G11,Setup!$D$2:$CX$500,COLUMNS($B11:AB11)+1,FALSE))</f>
        <v>Experiences</v>
      </c>
      <c r="AK11" t="str">
        <f>IF(ISBLANK(VLOOKUP($C11&amp;$D11&amp;$G11,Setup!$D$2:$CX$500,COLUMNS($B11:AC11)+1,FALSE)),"",VLOOKUP($C11&amp;$D11&amp;$G11,Setup!$D$2:$CX$500,COLUMNS($B11:AC11)+1,FALSE))</f>
        <v>SEE ALL »</v>
      </c>
      <c r="AL11" t="str">
        <f>IF(ISBLANK(VLOOKUP($C11&amp;$D11&amp;$G11,Setup!$D$2:$CX$500,COLUMNS($B11:AD11)+1,FALSE)),"",VLOOKUP($C11&amp;$D11&amp;$G11,Setup!$D$2:$CX$500,COLUMNS($B11:AD11)+1,FALSE))</f>
        <v>Travel</v>
      </c>
      <c r="AM11" t="str">
        <f>IF(ISBLANK(VLOOKUP($C11&amp;$D11&amp;$G11,Setup!$D$2:$CX$500,COLUMNS($B11:AE11)+1,FALSE)),"",VLOOKUP($C11&amp;$D11&amp;$G11,Setup!$D$2:$CX$500,COLUMNS($B11:AE11)+1,FALSE))</f>
        <v>Flights</v>
      </c>
      <c r="AN11" t="str">
        <f>IF(ISBLANK(VLOOKUP($C11&amp;$D11&amp;$G11,Setup!$D$2:$CX$500,COLUMNS($B11:AF11)+1,FALSE)),"",VLOOKUP($C11&amp;$D11&amp;$G11,Setup!$D$2:$CX$500,COLUMNS($B11:AF11)+1,FALSE))</f>
        <v>Hotels</v>
      </c>
      <c r="AO11" t="str">
        <f>IF(ISBLANK(VLOOKUP($C11&amp;$D11&amp;$G11,Setup!$D$2:$CX$500,COLUMNS($B11:AG11)+1,FALSE)),"",VLOOKUP($C11&amp;$D11&amp;$G11,Setup!$D$2:$CX$500,COLUMNS($B11:AG11)+1,FALSE))</f>
        <v>Cars</v>
      </c>
      <c r="AP11" t="str">
        <f>IF(ISBLANK(VLOOKUP($C11&amp;$D11&amp;$G11,Setup!$D$2:$CX$500,COLUMNS($B11:AH11)+1,FALSE)),"",VLOOKUP($C11&amp;$D11&amp;$G11,Setup!$D$2:$CX$500,COLUMNS($B11:AH11)+1,FALSE))</f>
        <v>Deals</v>
      </c>
      <c r="AQ11" t="str">
        <f>IF(ISBLANK(VLOOKUP($C11&amp;$D11&amp;$G11,Setup!$D$2:$CX$500,COLUMNS($B11:AI11)+1,FALSE)),"",VLOOKUP($C11&amp;$D11&amp;$G11,Setup!$D$2:$CX$500,COLUMNS($B11:AI11)+1,FALSE))</f>
        <v>Activities</v>
      </c>
      <c r="AR11" t="str">
        <f>IF(ISBLANK(VLOOKUP($C11&amp;$D11&amp;$G11,Setup!$D$2:$CX$500,COLUMNS($B11:AJ11)+1,FALSE)),"",VLOOKUP($C11&amp;$D11&amp;$G11,Setup!$D$2:$CX$500,COLUMNS($B11:AJ11)+1,FALSE))</f>
        <v>My Trips</v>
      </c>
      <c r="AS11" t="str">
        <f>IF(ISBLANK(VLOOKUP($C11&amp;$D11&amp;$G11,Setup!$D$2:$CX$500,COLUMNS($B11:AK11)+1,FALSE)),"",VLOOKUP($C11&amp;$D11&amp;$G11,Setup!$D$2:$CX$500,COLUMNS($B11:AK11)+1,FALSE))</f>
        <v>Itinerary</v>
      </c>
      <c r="AT11" t="str">
        <f>IF(ISBLANK(VLOOKUP($C11&amp;$D11&amp;$G11,Setup!$D$2:$CX$500,COLUMNS($B11:AL11)+1,FALSE)),"",VLOOKUP($C11&amp;$D11&amp;$G11,Setup!$D$2:$CX$500,COLUMNS($B11:AL11)+1,FALSE))</f>
        <v>Points Transfer</v>
      </c>
      <c r="AU11" t="str">
        <f>IF(ISBLANK(VLOOKUP($C11&amp;$D11&amp;$G11,Setup!$D$2:$CX$500,COLUMNS($B11:AM11)+1,FALSE)),"",VLOOKUP($C11&amp;$D11&amp;$G11,Setup!$D$2:$CX$500,COLUMNS($B11:AM11)+1,FALSE))</f>
        <v/>
      </c>
      <c r="AV11" t="str">
        <f>IF(ISBLANK(VLOOKUP($C11&amp;$D11&amp;$G11,Setup!$D$2:$CX$500,COLUMNS($B11:AN11)+1,FALSE)),"",VLOOKUP($C11&amp;$D11&amp;$G11,Setup!$D$2:$CX$500,COLUMNS($B11:AN11)+1,FALSE))</f>
        <v>Shop at Partners</v>
      </c>
      <c r="AW11" t="str">
        <f>IF(ISBLANK(VLOOKUP($C11&amp;$D11&amp;$G11,Setup!$D$2:$CX$500,COLUMNS($B11:AO11)+1,FALSE)),"",VLOOKUP($C11&amp;$D11&amp;$G11,Setup!$D$2:$CX$500,COLUMNS($B11:AO11)+1,FALSE))</f>
        <v>Shop with Points</v>
      </c>
      <c r="AX11" t="str">
        <f>IF(ISBLANK(VLOOKUP($C11&amp;$D11&amp;$G11,Setup!$D$2:$CX$500,COLUMNS($B11:AP11)+1,FALSE)),"",VLOOKUP($C11&amp;$D11&amp;$G11,Setup!$D$2:$CX$500,COLUMNS($B11:AP11)+1,FALSE))</f>
        <v/>
      </c>
      <c r="AY11" t="str">
        <f>IF(ISBLANK(VLOOKUP($C11&amp;$D11&amp;$G11,Setup!$D$2:$CX$500,COLUMNS($B11:AQ11)+1,FALSE)),"",VLOOKUP($C11&amp;$D11&amp;$G11,Setup!$D$2:$CX$500,COLUMNS($B11:AQ11)+1,FALSE))</f>
        <v/>
      </c>
      <c r="AZ11" t="str">
        <f>IF(ISBLANK(VLOOKUP($C11&amp;$D11&amp;$G11,Setup!$D$2:$CX$500,COLUMNS($B11:AR11)+1,FALSE)),"",VLOOKUP($C11&amp;$D11&amp;$G11,Setup!$D$2:$CX$500,COLUMNS($B11:AR11)+1,FALSE))</f>
        <v/>
      </c>
      <c r="BA11" t="str">
        <f>IF(ISBLANK(VLOOKUP($C11&amp;$D11&amp;$G11,Setup!$D$2:$CX$500,COLUMNS($B11:AS11)+1,FALSE)),"",VLOOKUP($C11&amp;$D11&amp;$G11,Setup!$D$2:$CX$500,COLUMNS($B11:AS11)+1,FALSE))</f>
        <v/>
      </c>
      <c r="BB11" t="str">
        <f>IF(ISBLANK(VLOOKUP($C11&amp;$D11&amp;$G11,Setup!$D$2:$CX$500,COLUMNS($B11:AT11)+1,FALSE)),"",VLOOKUP($C11&amp;$D11&amp;$G11,Setup!$D$2:$CX$500,COLUMNS($B11:AT11)+1,FALSE))</f>
        <v/>
      </c>
      <c r="BC11" t="str">
        <f>IF(ISBLANK(VLOOKUP($C11&amp;$D11&amp;$G11,Setup!$D$2:$CX$500,COLUMNS($B11:AU11)+1,FALSE)),"",VLOOKUP($C11&amp;$D11&amp;$G11,Setup!$D$2:$CX$500,COLUMNS($B11:AU11)+1,FALSE))</f>
        <v/>
      </c>
      <c r="BD11" t="str">
        <f>IF(ISBLANK(VLOOKUP($C11&amp;$D11&amp;$G11,Setup!$D$2:$CX$500,COLUMNS($B11:AV11)+1,FALSE)),"",VLOOKUP($C11&amp;$D11&amp;$G11,Setup!$D$2:$CX$500,COLUMNS($B11:AV11)+1,FALSE))</f>
        <v/>
      </c>
      <c r="BE11" t="str">
        <f>IF(ISBLANK(VLOOKUP($C11&amp;$D11&amp;$G11,Setup!$D$2:$CX$500,COLUMNS($B11:AW11)+1,FALSE)),"",VLOOKUP($C11&amp;$D11&amp;$G11,Setup!$D$2:$CX$500,COLUMNS($B11:AW11)+1,FALSE))</f>
        <v/>
      </c>
      <c r="BF11" t="str">
        <f>IF(ISBLANK(VLOOKUP($C11&amp;$D11&amp;$G11,Setup!$D$2:$CX$500,COLUMNS($B11:AX11)+1,FALSE)),"",VLOOKUP($C11&amp;$D11&amp;$G11,Setup!$D$2:$CX$500,COLUMNS($B11:AX11)+1,FALSE))</f>
        <v>Offers and Privileges</v>
      </c>
      <c r="BG11" t="str">
        <f>IF(ISBLANK(VLOOKUP($C11&amp;$D11&amp;$G11,Setup!$D$2:$CX$500,COLUMNS($B11:AY11)+1,FALSE)),"",VLOOKUP($C11&amp;$D11&amp;$G11,Setup!$D$2:$CX$500,COLUMNS($B11:AY11)+1,FALSE))</f>
        <v>Citi Dining Program</v>
      </c>
      <c r="BH11" t="str">
        <f>IF(ISBLANK(VLOOKUP($C11&amp;$D11&amp;$G11,Setup!$D$2:$CX$500,COLUMNS($B11:AZ11)+1,FALSE)),"",VLOOKUP($C11&amp;$D11&amp;$G11,Setup!$D$2:$CX$500,COLUMNS($B11:AZ11)+1,FALSE))</f>
        <v>Citi World Privileges</v>
      </c>
      <c r="BI11" t="str">
        <f>IF(ISBLANK(VLOOKUP($C11&amp;$D11&amp;$G11,Setup!$D$2:$CX$500,COLUMNS($B11:BA11)+1,FALSE)),"",VLOOKUP($C11&amp;$D11&amp;$G11,Setup!$D$2:$CX$500,COLUMNS($B11:BA11)+1,FALSE))</f>
        <v>SEE ALL »</v>
      </c>
      <c r="BJ11" t="str">
        <f>IF(ISBLANK(VLOOKUP($C11&amp;$D11&amp;$G11,Setup!$D$2:$CX$500,COLUMNS($B11:BB11)+1,FALSE)),"",VLOOKUP($C11&amp;$D11&amp;$G11,Setup!$D$2:$CX$500,COLUMNS($B11:BB11)+1,FALSE))</f>
        <v/>
      </c>
      <c r="BK11" t="str">
        <f>IF(ISBLANK(VLOOKUP($C11&amp;$D11&amp;$G11,Setup!$D$2:$CX$500,COLUMNS($B11:BC11)+1,FALSE)),"",VLOOKUP($C11&amp;$D11&amp;$G11,Setup!$D$2:$CX$500,COLUMNS($B11:BC11)+1,FALSE))</f>
        <v/>
      </c>
      <c r="BL11" t="str">
        <f>IF(ISBLANK(VLOOKUP($C11&amp;$D11&amp;$G11,Setup!$D$2:$CX$500,COLUMNS($B11:BD11)+1,FALSE)),"",VLOOKUP($C11&amp;$D11&amp;$G11,Setup!$D$2:$CX$500,COLUMNS($B11:BD11)+1,FALSE))</f>
        <v/>
      </c>
      <c r="BM11" t="str">
        <f>IF(ISBLANK(VLOOKUP($C11&amp;$D11&amp;$G11,Setup!$D$2:$CX$500,COLUMNS($B11:BE11)+1,FALSE)),"",VLOOKUP($C11&amp;$D11&amp;$G11,Setup!$D$2:$CX$500,COLUMNS($B11:BE11)+1,FALSE))</f>
        <v/>
      </c>
      <c r="BN11" t="str">
        <f>IF(ISBLANK(VLOOKUP($C11&amp;$D11&amp;$G11,Setup!$D$2:$CX$500,COLUMNS($B11:BF11)+1,FALSE)),"",VLOOKUP($C11&amp;$D11&amp;$G11,Setup!$D$2:$CX$500,COLUMNS($B11:BF11)+1,FALSE))</f>
        <v/>
      </c>
      <c r="BO11" t="str">
        <f>IF(ISBLANK(VLOOKUP($C11&amp;$D11&amp;$G11,Setup!$D$2:$CX$500,COLUMNS($B11:BG11)+1,FALSE)),"",VLOOKUP($C11&amp;$D11&amp;$G11,Setup!$D$2:$CX$500,COLUMNS($B11:BG11)+1,FALSE))</f>
        <v/>
      </c>
      <c r="BP11" t="str">
        <f>IF(ISBLANK(VLOOKUP($C11&amp;$D11&amp;$G11,Setup!$D$2:$CX$500,COLUMNS($B11:BH11)+1,FALSE)),"",VLOOKUP($C11&amp;$D11&amp;$G11,Setup!$D$2:$CX$500,COLUMNS($B11:BH11)+1,FALSE))</f>
        <v/>
      </c>
      <c r="BQ11" t="str">
        <f>IF(ISBLANK(VLOOKUP($C11&amp;$D11&amp;$G11,Setup!$D$2:$CX$500,COLUMNS($B11:BI11)+1,FALSE)),"",VLOOKUP($C11&amp;$D11&amp;$G11,Setup!$D$2:$CX$500,COLUMNS($B11:BI11)+1,FALSE))</f>
        <v/>
      </c>
      <c r="BR11" t="str">
        <f>IF(ISBLANK(VLOOKUP($C11&amp;$D11&amp;$G11,Setup!$D$2:$CX$500,COLUMNS($B11:BJ11)+1,FALSE)),"",VLOOKUP($C11&amp;$D11&amp;$G11,Setup!$D$2:$CX$500,COLUMNS($B11:BJ11)+1,FALSE))</f>
        <v/>
      </c>
      <c r="BS11" t="str">
        <f>IF(ISBLANK(VLOOKUP($C11&amp;$D11&amp;$G11,Setup!$D$2:$CX$500,COLUMNS($B11:BK11)+1,FALSE)),"",VLOOKUP($C11&amp;$D11&amp;$G11,Setup!$D$2:$CX$500,COLUMNS($B11:BK11)+1,FALSE))</f>
        <v/>
      </c>
      <c r="BT11" t="str">
        <f>IF(ISBLANK(VLOOKUP($C11&amp;$D11&amp;$G11,Setup!$D$2:$CX$500,COLUMNS($B11:BL11)+1,FALSE)),"",VLOOKUP($C11&amp;$D11&amp;$G11,Setup!$D$2:$CX$500,COLUMNS($B11:BL11)+1,FALSE))</f>
        <v/>
      </c>
      <c r="BU11" t="str">
        <f>IF(ISBLANK(VLOOKUP($C11&amp;$D11&amp;$G11,Setup!$D$2:$CX$500,COLUMNS($B11:BM11)+1,FALSE)),"",VLOOKUP($C11&amp;$D11&amp;$G11,Setup!$D$2:$CX$500,COLUMNS($B11:BM11)+1,FALSE))</f>
        <v/>
      </c>
      <c r="BV11" t="str">
        <f>IF(ISBLANK(VLOOKUP($C11&amp;$D11&amp;$G11,Setup!$D$2:$CX$500,COLUMNS($B11:BN11)+1,FALSE)),"",VLOOKUP($C11&amp;$D11&amp;$G11,Setup!$D$2:$CX$500,COLUMNS($B11:BN11)+1,FALSE))</f>
        <v/>
      </c>
      <c r="BW11" t="str">
        <f>IF(ISBLANK(VLOOKUP($C11&amp;$D11&amp;$G11,Setup!$D$2:$CX$500,COLUMNS($B11:BO11)+1,FALSE)),"",VLOOKUP($C11&amp;$D11&amp;$G11,Setup!$D$2:$CX$500,COLUMNS($B11:BO11)+1,FALSE))</f>
        <v/>
      </c>
      <c r="BX11" t="str">
        <f>IF(ISBLANK(VLOOKUP($C11&amp;$D11&amp;$G11,Setup!$D$2:$CX$500,COLUMNS($B11:BP11)+1,FALSE)),"",VLOOKUP($C11&amp;$D11&amp;$G11,Setup!$D$2:$CX$500,COLUMNS($B11:BP11)+1,FALSE))</f>
        <v/>
      </c>
      <c r="BY11" t="str">
        <f>IF(ISBLANK(VLOOKUP($C11&amp;$D11&amp;$G11,Setup!$D$2:$CX$500,COLUMNS($B11:BQ11)+1,FALSE)),"",VLOOKUP($C11&amp;$D11&amp;$G11,Setup!$D$2:$CX$500,COLUMNS($B11:BQ11)+1,FALSE))</f>
        <v/>
      </c>
      <c r="BZ11" t="str">
        <f>IF(ISBLANK(VLOOKUP($C11&amp;$D11&amp;$G11,Setup!$D$2:$CX$500,COLUMNS($B11:BR11)+1,FALSE)),"",VLOOKUP($C11&amp;$D11&amp;$G11,Setup!$D$2:$CX$500,COLUMNS($B11:BR11)+1,FALSE))</f>
        <v/>
      </c>
      <c r="CA11" t="str">
        <f>IF(ISBLANK(VLOOKUP($C11&amp;$D11&amp;$G11,Setup!$D$2:$CX$500,COLUMNS($B11:BS11)+1,FALSE)),"",VLOOKUP($C11&amp;$D11&amp;$G11,Setup!$D$2:$CX$500,COLUMNS($B11:BS11)+1,FALSE))</f>
        <v/>
      </c>
      <c r="CB11" t="str">
        <f>IF(ISBLANK(VLOOKUP($C11&amp;$D11&amp;$G11,Setup!$D$2:$CX$500,COLUMNS($B11:BT11)+1,FALSE)),"",VLOOKUP($C11&amp;$D11&amp;$G11,Setup!$D$2:$CX$500,COLUMNS($B11:BT11)+1,FALSE))</f>
        <v/>
      </c>
      <c r="CC11" t="str">
        <f>IF(ISBLANK(VLOOKUP($C11&amp;$D11&amp;$G11,Setup!$D$2:$CX$500,COLUMNS($B11:BU11)+1,FALSE)),"",VLOOKUP($C11&amp;$D11&amp;$G11,Setup!$D$2:$CX$500,COLUMNS($B11:BU11)+1,FALSE))</f>
        <v/>
      </c>
      <c r="CD11" t="str">
        <f>IF(ISBLANK(VLOOKUP($C11&amp;$D11&amp;$G11,Setup!$D$2:$CX$500,COLUMNS($B11:BV11)+1,FALSE)),"",VLOOKUP($C11&amp;$D11&amp;$G11,Setup!$D$2:$CX$500,COLUMNS($B11:BV11)+1,FALSE))</f>
        <v/>
      </c>
      <c r="CE11" t="str">
        <f>IF(ISBLANK(VLOOKUP($C11&amp;$D11&amp;$G11,Setup!$D$2:$CX$500,COLUMNS($B11:BW11)+1,FALSE)),"",VLOOKUP($C11&amp;$D11&amp;$G11,Setup!$D$2:$CX$500,COLUMNS($B11:BW11)+1,FALSE))</f>
        <v/>
      </c>
      <c r="CF11" t="str">
        <f>IF(ISBLANK(VLOOKUP($C11&amp;$D11&amp;$G11,Setup!$D$2:$CX$500,COLUMNS($B11:BX11)+1,FALSE)),"",VLOOKUP($C11&amp;$D11&amp;$G11,Setup!$D$2:$CX$500,COLUMNS($B11:BX11)+1,FALSE))</f>
        <v/>
      </c>
      <c r="CG11" t="str">
        <f>IF(ISBLANK(VLOOKUP($C11&amp;$D11&amp;$G11,Setup!$D$2:$CX$500,COLUMNS($B11:BY11)+1,FALSE)),"",VLOOKUP($C11&amp;$D11&amp;$G11,Setup!$D$2:$CX$500,COLUMNS($B11:BY11)+1,FALSE))</f>
        <v/>
      </c>
      <c r="CH11" t="str">
        <f>IF(ISBLANK(VLOOKUP($C11&amp;$D11&amp;$G11,Setup!$D$2:$CX$500,COLUMNS($B11:BZ11)+1,FALSE)),"",VLOOKUP($C11&amp;$D11&amp;$G11,Setup!$D$2:$CX$500,COLUMNS($B11:BZ11)+1,FALSE))</f>
        <v/>
      </c>
      <c r="CI11" t="str">
        <f>IF(ISBLANK(VLOOKUP($C11&amp;$D11&amp;$G11,Setup!$D$2:$CX$500,COLUMNS($B11:CA11)+1,FALSE)),"",VLOOKUP($C11&amp;$D11&amp;$G11,Setup!$D$2:$CX$500,COLUMNS($B11:CA11)+1,FALSE))</f>
        <v/>
      </c>
      <c r="CJ11" t="str">
        <f>IF(ISBLANK(VLOOKUP($C11&amp;$D11&amp;$G11,Setup!$D$2:$CX$500,COLUMNS($B11:CB11)+1,FALSE)),"",VLOOKUP($C11&amp;$D11&amp;$G11,Setup!$D$2:$CX$500,COLUMNS($B11:CB11)+1,FALSE))</f>
        <v/>
      </c>
      <c r="CK11" t="str">
        <f>IF(ISBLANK(VLOOKUP($C11&amp;$D11&amp;$G11,Setup!$D$2:$CX$500,COLUMNS($B11:CC11)+1,FALSE)),"",VLOOKUP($C11&amp;$D11&amp;$G11,Setup!$D$2:$CX$500,COLUMNS($B11:CC11)+1,FALSE))</f>
        <v/>
      </c>
      <c r="CL11" t="str">
        <f>IF(ISBLANK(VLOOKUP($C11&amp;$D11&amp;$G11,Setup!$D$2:$CX$500,COLUMNS($B11:CD11)+1,FALSE)),"",VLOOKUP($C11&amp;$D11&amp;$G11,Setup!$D$2:$CX$500,COLUMNS($B11:CD11)+1,FALSE))</f>
        <v/>
      </c>
      <c r="CM11" t="str">
        <f>IF(ISBLANK(VLOOKUP($C11&amp;$D11&amp;$G11,Setup!$D$2:$CX$500,COLUMNS($B11:CE11)+1,FALSE)),"",VLOOKUP($C11&amp;$D11&amp;$G11,Setup!$D$2:$CX$500,COLUMNS($B11:CE11)+1,FALSE))</f>
        <v/>
      </c>
      <c r="CN11" t="str">
        <f>IF(ISBLANK(VLOOKUP($C11&amp;$D11&amp;$G11,Setup!$D$2:$CX$500,COLUMNS($B11:CF11)+1,FALSE)),"",VLOOKUP($C11&amp;$D11&amp;$G11,Setup!$D$2:$CX$500,COLUMNS($B11:CF11)+1,FALSE))</f>
        <v/>
      </c>
      <c r="CO11" t="str">
        <f>IF(ISBLANK(VLOOKUP($C11&amp;$D11&amp;$G11,Setup!$D$2:$CX$500,COLUMNS($B11:CG11)+1,FALSE)),"",VLOOKUP($C11&amp;$D11&amp;$G11,Setup!$D$2:$CX$500,COLUMNS($B11:CG11)+1,FALSE))</f>
        <v/>
      </c>
      <c r="CP11" t="str">
        <f>IF(ISBLANK(VLOOKUP($C11&amp;$D11&amp;$G11,Setup!$D$2:$CX$500,COLUMNS($B11:CH11)+1,FALSE)),"",VLOOKUP($C11&amp;$D11&amp;$G11,Setup!$D$2:$CX$500,COLUMNS($B11:CH11)+1,FALSE))</f>
        <v/>
      </c>
      <c r="CQ11" t="str">
        <f>IF(ISBLANK(VLOOKUP($C11&amp;$D11&amp;$G11,Setup!$D$2:$CX$500,COLUMNS($B11:CI11)+1,FALSE)),"",VLOOKUP($C11&amp;$D11&amp;$G11,Setup!$D$2:$CX$500,COLUMNS($B11:CI11)+1,FALSE))</f>
        <v/>
      </c>
      <c r="CR11" t="str">
        <f>IF(ISBLANK(VLOOKUP($C11&amp;$D11&amp;$G11,Setup!$D$2:$CX$500,COLUMNS($B11:CJ11)+1,FALSE)),"",VLOOKUP($C11&amp;$D11&amp;$G11,Setup!$D$2:$CX$500,COLUMNS($B11:CJ11)+1,FALSE))</f>
        <v/>
      </c>
      <c r="CS11" t="str">
        <f>IF(ISBLANK(VLOOKUP($C11&amp;$D11&amp;$G11,Setup!$D$2:$CX$500,COLUMNS($B11:CK11)+1,FALSE)),"",VLOOKUP($C11&amp;$D11&amp;$G11,Setup!$D$2:$CX$500,COLUMNS($B11:CK11)+1,FALSE))</f>
        <v/>
      </c>
      <c r="CT11" t="str">
        <f>IF(ISBLANK(VLOOKUP($C11&amp;$D11&amp;$G11,Setup!$D$2:$CX$500,COLUMNS($B11:CL11)+1,FALSE)),"",VLOOKUP($C11&amp;$D11&amp;$G11,Setup!$D$2:$CX$500,COLUMNS($B11:CL11)+1,FALSE))</f>
        <v/>
      </c>
      <c r="CU11" t="str">
        <f>IF(ISBLANK(VLOOKUP($C11&amp;$D11&amp;$G11,Setup!$D$2:$CX$500,COLUMNS($B11:CM11)+1,FALSE)),"",VLOOKUP($C11&amp;$D11&amp;$G11,Setup!$D$2:$CX$500,COLUMNS($B11:CM11)+1,FALSE))</f>
        <v/>
      </c>
      <c r="CV11" t="str">
        <f>IF(ISBLANK(VLOOKUP($C11&amp;$D11&amp;$G11,Setup!$D$2:$CX$500,COLUMNS($B11:CN11)+1,FALSE)),"",VLOOKUP($C11&amp;$D11&amp;$G11,Setup!$D$2:$CX$500,COLUMNS($B11:CN11)+1,FALSE))</f>
        <v/>
      </c>
      <c r="CW11" t="str">
        <f>IF(ISBLANK(VLOOKUP($C11&amp;$D11&amp;$G11,Setup!$D$2:$CX$500,COLUMNS($B11:CO11)+1,FALSE)),"",VLOOKUP($C11&amp;$D11&amp;$G11,Setup!$D$2:$CX$500,COLUMNS($B11:CO11)+1,FALSE))</f>
        <v/>
      </c>
      <c r="CX11" t="str">
        <f>IF(ISBLANK(VLOOKUP($C11&amp;$D11&amp;$G11,Setup!$D$2:$CX$500,COLUMNS($B11:CP11)+1,FALSE)),"",VLOOKUP($C11&amp;$D11&amp;$G11,Setup!$D$2:$CX$500,COLUMNS($B11:CP11)+1,FALSE))</f>
        <v/>
      </c>
      <c r="CY11" t="str">
        <f>IF(ISBLANK(VLOOKUP($C11&amp;$D11&amp;$G11,Setup!$D$2:$CX$500,COLUMNS($B11:CQ11)+1,FALSE)),"",VLOOKUP($C11&amp;$D11&amp;$G11,Setup!$D$2:$CX$500,COLUMNS($B11:CQ11)+1,FALSE))</f>
        <v/>
      </c>
      <c r="CZ11" t="str">
        <f>IF(ISBLANK(VLOOKUP($C11&amp;$D11&amp;$G11,Setup!$D$2:$CX$500,COLUMNS($B11:CR11)+1,FALSE)),"",VLOOKUP($C11&amp;$D11&amp;$G11,Setup!$D$2:$CX$500,COLUMNS($B11:CR11)+1,FALSE))</f>
        <v/>
      </c>
      <c r="DA11" t="str">
        <f>IF(ISBLANK(VLOOKUP($C11&amp;$D11&amp;$G11,Setup!$D$2:$CX$500,COLUMNS($B11:CS11)+1,FALSE)),"",VLOOKUP($C11&amp;$D11&amp;$G11,Setup!$D$2:$CX$500,COLUMNS($B11:CS11)+1,FALSE))</f>
        <v/>
      </c>
      <c r="DB11" t="str">
        <f>IF(ISBLANK(VLOOKUP($C11&amp;$D11&amp;$G11,Setup!$D$2:$CX$500,COLUMNS($B11:CT11)+1,FALSE)),"",VLOOKUP($C11&amp;$D11&amp;$G11,Setup!$D$2:$CX$500,COLUMNS($B11:CT11)+1,FALSE))</f>
        <v/>
      </c>
      <c r="DC11" t="str">
        <f>IF(ISBLANK(VLOOKUP($C11&amp;$D11&amp;$G11,Setup!$D$2:$CX$500,COLUMNS($B11:CU11)+1,FALSE)),"",VLOOKUP($C11&amp;$D11&amp;$G11,Setup!$D$2:$CX$500,COLUMNS($B11:CU11)+1,FALSE))</f>
        <v/>
      </c>
    </row>
    <row r="12" spans="1:107" x14ac:dyDescent="0.25">
      <c r="A12" s="7" t="s">
        <v>515</v>
      </c>
      <c r="B12" t="s">
        <v>156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IF(ISBLANK(VLOOKUP($C12&amp;$D12&amp;$G12,Setup!$D$2:$CX$500,COLUMNS($B12:B12)+1,FALSE)),"",VLOOKUP($C12&amp;$D12&amp;$G12,Setup!$D$2:$CX$500,COLUMNS($B12:B12)+1,FALSE))</f>
        <v>My Points Summary</v>
      </c>
      <c r="K12" t="str">
        <f>IF(ISBLANK(VLOOKUP($C12&amp;$D12&amp;$G12,Setup!$D$2:$CX$500,COLUMNS($B12:C12)+1,FALSE)),"",VLOOKUP($C12&amp;$D12&amp;$G12,Setup!$D$2:$CX$500,COLUMNS($B12:C12)+1,FALSE))</f>
        <v>My Points Summary</v>
      </c>
      <c r="L12" t="str">
        <f>IF(ISBLANK(VLOOKUP($C12&amp;$D12&amp;$G12,Setup!$D$2:$CX$500,COLUMNS($B12:D12)+1,FALSE)),"",VLOOKUP($C12&amp;$D12&amp;$G12,Setup!$D$2:$CX$500,COLUMNS($B12:D12)+1,FALSE))</f>
        <v>My Order History</v>
      </c>
      <c r="M12" t="str">
        <f>IF(ISBLANK(VLOOKUP($C12&amp;$D12&amp;$G12,Setup!$D$2:$CX$500,COLUMNS($B12:E12)+1,FALSE)),"",VLOOKUP($C12&amp;$D12&amp;$G12,Setup!$D$2:$CX$500,COLUMNS($B12:E12)+1,FALSE))</f>
        <v>My Order History</v>
      </c>
      <c r="N12" t="str">
        <f>IF(ISBLANK(VLOOKUP($C12&amp;$D12&amp;$G12,Setup!$D$2:$CX$500,COLUMNS($B12:F12)+1,FALSE)),"",VLOOKUP($C12&amp;$D12&amp;$G12,Setup!$D$2:$CX$500,COLUMNS($B12:F12)+1,FALSE))</f>
        <v>My Profile</v>
      </c>
      <c r="O12" t="str">
        <f>IF(ISBLANK(VLOOKUP($C12&amp;$D12&amp;$G12,Setup!$D$2:$CX$500,COLUMNS($B12:G12)+1,FALSE)),"",VLOOKUP($C12&amp;$D12&amp;$G12,Setup!$D$2:$CX$500,COLUMNS($B12:G12)+1,FALSE))</f>
        <v>My Profile</v>
      </c>
      <c r="P12" t="str">
        <f>IF(ISBLANK(VLOOKUP($C12&amp;$D12&amp;$G12,Setup!$D$2:$CX$500,COLUMNS($B12:H12)+1,FALSE)),"",VLOOKUP($C12&amp;$D12&amp;$G12,Setup!$D$2:$CX$500,COLUMNS($B12:H12)+1,FALSE))</f>
        <v>My Shop with Points Accounts</v>
      </c>
      <c r="Q12" t="str">
        <f>IF(ISBLANK(VLOOKUP($C12&amp;$D12&amp;$G12,Setup!$D$2:$CX$500,COLUMNS($B12:I12)+1,FALSE)),"",VLOOKUP($C12&amp;$D12&amp;$G12,Setup!$D$2:$CX$500,COLUMNS($B12:I12)+1,FALSE))</f>
        <v>My Shop with Points Accounts</v>
      </c>
      <c r="R12" t="str">
        <f>IF(ISBLANK(VLOOKUP($C12&amp;$D12&amp;$G12,Setup!$D$2:$CX$500,COLUMNS($B12:J12)+1,FALSE)),"",VLOOKUP($C12&amp;$D12&amp;$G12,Setup!$D$2:$CX$500,COLUMNS($B12:J12)+1,FALSE))</f>
        <v>Merchandise</v>
      </c>
      <c r="S12" t="str">
        <f>IF(ISBLANK(VLOOKUP($C12&amp;$D12&amp;$G12,Setup!$D$2:$CX$500,COLUMNS($B12:K12)+1,FALSE)),"",VLOOKUP($C12&amp;$D12&amp;$G12,Setup!$D$2:$CX$500,COLUMNS($B12:K12)+1,FALSE))</f>
        <v>SEE ALL BRANDS »</v>
      </c>
      <c r="T12" t="str">
        <f>IF(ISBLANK(VLOOKUP($C12&amp;$D12&amp;$G12,Setup!$D$2:$CX$500,COLUMNS($B12:L12)+1,FALSE)),"",VLOOKUP($C12&amp;$D12&amp;$G12,Setup!$D$2:$CX$500,COLUMNS($B12:L12)+1,FALSE))</f>
        <v/>
      </c>
      <c r="U12" t="str">
        <f>IF(ISBLANK(VLOOKUP($C12&amp;$D12&amp;$G12,Setup!$D$2:$CX$500,COLUMNS($B12:M12)+1,FALSE)),"",VLOOKUP($C12&amp;$D12&amp;$G12,Setup!$D$2:$CX$500,COLUMNS($B12:M12)+1,FALSE))</f>
        <v/>
      </c>
      <c r="V12" t="str">
        <f>IF(ISBLANK(VLOOKUP($C12&amp;$D12&amp;$G12,Setup!$D$2:$CX$500,COLUMNS($B12:N12)+1,FALSE)),"",VLOOKUP($C12&amp;$D12&amp;$G12,Setup!$D$2:$CX$500,COLUMNS($B12:N12)+1,FALSE))</f>
        <v/>
      </c>
      <c r="W12" t="str">
        <f>IF(ISBLANK(VLOOKUP($C12&amp;$D12&amp;$G12,Setup!$D$2:$CX$500,COLUMNS($B12:O12)+1,FALSE)),"",VLOOKUP($C12&amp;$D12&amp;$G12,Setup!$D$2:$CX$500,COLUMNS($B12:O12)+1,FALSE))</f>
        <v/>
      </c>
      <c r="X12" t="str">
        <f>IF(ISBLANK(VLOOKUP($C12&amp;$D12&amp;$G12,Setup!$D$2:$CX$500,COLUMNS($B12:P12)+1,FALSE)),"",VLOOKUP($C12&amp;$D12&amp;$G12,Setup!$D$2:$CX$500,COLUMNS($B12:P12)+1,FALSE))</f>
        <v/>
      </c>
      <c r="Y12" t="str">
        <f>IF(ISBLANK(VLOOKUP($C12&amp;$D12&amp;$G12,Setup!$D$2:$CX$500,COLUMNS($B12:Q12)+1,FALSE)),"",VLOOKUP($C12&amp;$D12&amp;$G12,Setup!$D$2:$CX$500,COLUMNS($B12:Q12)+1,FALSE))</f>
        <v/>
      </c>
      <c r="Z12" t="str">
        <f>IF(ISBLANK(VLOOKUP($C12&amp;$D12&amp;$G12,Setup!$D$2:$CX$500,COLUMNS($B12:R12)+1,FALSE)),"",VLOOKUP($C12&amp;$D12&amp;$G12,Setup!$D$2:$CX$500,COLUMNS($B12:R12)+1,FALSE))</f>
        <v/>
      </c>
      <c r="AA12" t="str">
        <f>IF(ISBLANK(VLOOKUP($C12&amp;$D12&amp;$G12,Setup!$D$2:$CX$500,COLUMNS($B12:S12)+1,FALSE)),"",VLOOKUP($C12&amp;$D12&amp;$G12,Setup!$D$2:$CX$500,COLUMNS($B12:S12)+1,FALSE))</f>
        <v/>
      </c>
      <c r="AB12" t="str">
        <f>IF(ISBLANK(VLOOKUP($C12&amp;$D12&amp;$G12,Setup!$D$2:$CX$500,COLUMNS($B12:T12)+1,FALSE)),"",VLOOKUP($C12&amp;$D12&amp;$G12,Setup!$D$2:$CX$500,COLUMNS($B12:T12)+1,FALSE))</f>
        <v>Gift Cards and Cash</v>
      </c>
      <c r="AC12" t="str">
        <f>IF(ISBLANK(VLOOKUP($C12&amp;$D12&amp;$G12,Setup!$D$2:$CX$500,COLUMNS($B12:U12)+1,FALSE)),"",VLOOKUP($C12&amp;$D12&amp;$G12,Setup!$D$2:$CX$500,COLUMNS($B12:U12)+1,FALSE))</f>
        <v>Select and Credit</v>
      </c>
      <c r="AD12" t="str">
        <f>IF(ISBLANK(VLOOKUP($C12&amp;$D12&amp;$G12,Setup!$D$2:$CX$500,COLUMNS($B12:V12)+1,FALSE)),"",VLOOKUP($C12&amp;$D12&amp;$G12,Setup!$D$2:$CX$500,COLUMNS($B12:V12)+1,FALSE))</f>
        <v>Gift Cards</v>
      </c>
      <c r="AE12" t="str">
        <f>IF(ISBLANK(VLOOKUP($C12&amp;$D12&amp;$G12,Setup!$D$2:$CX$500,COLUMNS($B12:W12)+1,FALSE)),"",VLOOKUP($C12&amp;$D12&amp;$G12,Setup!$D$2:$CX$500,COLUMNS($B12:W12)+1,FALSE))</f>
        <v>eVouchers</v>
      </c>
      <c r="AF12" t="str">
        <f>IF(ISBLANK(VLOOKUP($C12&amp;$D12&amp;$G12,Setup!$D$2:$CX$500,COLUMNS($B12:X12)+1,FALSE)),"",VLOOKUP($C12&amp;$D12&amp;$G12,Setup!$D$2:$CX$500,COLUMNS($B12:X12)+1,FALSE))</f>
        <v>Prepaid Cards</v>
      </c>
      <c r="AG12" t="str">
        <f>IF(ISBLANK(VLOOKUP($C12&amp;$D12&amp;$G12,Setup!$D$2:$CX$500,COLUMNS($B12:Y12)+1,FALSE)),"",VLOOKUP($C12&amp;$D12&amp;$G12,Setup!$D$2:$CX$500,COLUMNS($B12:Y12)+1,FALSE))</f>
        <v>Cashback</v>
      </c>
      <c r="AH12" t="str">
        <f>IF(ISBLANK(VLOOKUP($C12&amp;$D12&amp;$G12,Setup!$D$2:$CX$500,COLUMNS($B12:Z12)+1,FALSE)),"",VLOOKUP($C12&amp;$D12&amp;$G12,Setup!$D$2:$CX$500,COLUMNS($B12:Z12)+1,FALSE))</f>
        <v>Annual Fee Credit</v>
      </c>
      <c r="AI12" t="str">
        <f>IF(ISBLANK(VLOOKUP($C12&amp;$D12&amp;$G12,Setup!$D$2:$CX$500,COLUMNS($B12:AA12)+1,FALSE)),"",VLOOKUP($C12&amp;$D12&amp;$G12,Setup!$D$2:$CX$500,COLUMNS($B12:AA12)+1,FALSE))</f>
        <v>Charity</v>
      </c>
      <c r="AJ12" t="str">
        <f>IF(ISBLANK(VLOOKUP($C12&amp;$D12&amp;$G12,Setup!$D$2:$CX$500,COLUMNS($B12:AB12)+1,FALSE)),"",VLOOKUP($C12&amp;$D12&amp;$G12,Setup!$D$2:$CX$500,COLUMNS($B12:AB12)+1,FALSE))</f>
        <v>Experiences</v>
      </c>
      <c r="AK12" t="str">
        <f>IF(ISBLANK(VLOOKUP($C12&amp;$D12&amp;$G12,Setup!$D$2:$CX$500,COLUMNS($B12:AC12)+1,FALSE)),"",VLOOKUP($C12&amp;$D12&amp;$G12,Setup!$D$2:$CX$500,COLUMNS($B12:AC12)+1,FALSE))</f>
        <v>SEE ALL »</v>
      </c>
      <c r="AL12" t="str">
        <f>IF(ISBLANK(VLOOKUP($C12&amp;$D12&amp;$G12,Setup!$D$2:$CX$500,COLUMNS($B12:AD12)+1,FALSE)),"",VLOOKUP($C12&amp;$D12&amp;$G12,Setup!$D$2:$CX$500,COLUMNS($B12:AD12)+1,FALSE))</f>
        <v>Travel</v>
      </c>
      <c r="AM12" t="str">
        <f>IF(ISBLANK(VLOOKUP($C12&amp;$D12&amp;$G12,Setup!$D$2:$CX$500,COLUMNS($B12:AE12)+1,FALSE)),"",VLOOKUP($C12&amp;$D12&amp;$G12,Setup!$D$2:$CX$500,COLUMNS($B12:AE12)+1,FALSE))</f>
        <v>Flights</v>
      </c>
      <c r="AN12" t="str">
        <f>IF(ISBLANK(VLOOKUP($C12&amp;$D12&amp;$G12,Setup!$D$2:$CX$500,COLUMNS($B12:AF12)+1,FALSE)),"",VLOOKUP($C12&amp;$D12&amp;$G12,Setup!$D$2:$CX$500,COLUMNS($B12:AF12)+1,FALSE))</f>
        <v>Hotels</v>
      </c>
      <c r="AO12" t="str">
        <f>IF(ISBLANK(VLOOKUP($C12&amp;$D12&amp;$G12,Setup!$D$2:$CX$500,COLUMNS($B12:AG12)+1,FALSE)),"",VLOOKUP($C12&amp;$D12&amp;$G12,Setup!$D$2:$CX$500,COLUMNS($B12:AG12)+1,FALSE))</f>
        <v>Cars</v>
      </c>
      <c r="AP12" t="str">
        <f>IF(ISBLANK(VLOOKUP($C12&amp;$D12&amp;$G12,Setup!$D$2:$CX$500,COLUMNS($B12:AH12)+1,FALSE)),"",VLOOKUP($C12&amp;$D12&amp;$G12,Setup!$D$2:$CX$500,COLUMNS($B12:AH12)+1,FALSE))</f>
        <v>Deals</v>
      </c>
      <c r="AQ12" t="str">
        <f>IF(ISBLANK(VLOOKUP($C12&amp;$D12&amp;$G12,Setup!$D$2:$CX$500,COLUMNS($B12:AI12)+1,FALSE)),"",VLOOKUP($C12&amp;$D12&amp;$G12,Setup!$D$2:$CX$500,COLUMNS($B12:AI12)+1,FALSE))</f>
        <v>Activities</v>
      </c>
      <c r="AR12" t="str">
        <f>IF(ISBLANK(VLOOKUP($C12&amp;$D12&amp;$G12,Setup!$D$2:$CX$500,COLUMNS($B12:AJ12)+1,FALSE)),"",VLOOKUP($C12&amp;$D12&amp;$G12,Setup!$D$2:$CX$500,COLUMNS($B12:AJ12)+1,FALSE))</f>
        <v>My Trips</v>
      </c>
      <c r="AS12" t="str">
        <f>IF(ISBLANK(VLOOKUP($C12&amp;$D12&amp;$G12,Setup!$D$2:$CX$500,COLUMNS($B12:AK12)+1,FALSE)),"",VLOOKUP($C12&amp;$D12&amp;$G12,Setup!$D$2:$CX$500,COLUMNS($B12:AK12)+1,FALSE))</f>
        <v>Itinerary</v>
      </c>
      <c r="AT12" t="str">
        <f>IF(ISBLANK(VLOOKUP($C12&amp;$D12&amp;$G12,Setup!$D$2:$CX$500,COLUMNS($B12:AL12)+1,FALSE)),"",VLOOKUP($C12&amp;$D12&amp;$G12,Setup!$D$2:$CX$500,COLUMNS($B12:AL12)+1,FALSE))</f>
        <v/>
      </c>
      <c r="AU12" t="str">
        <f>IF(ISBLANK(VLOOKUP($C12&amp;$D12&amp;$G12,Setup!$D$2:$CX$500,COLUMNS($B12:AM12)+1,FALSE)),"",VLOOKUP($C12&amp;$D12&amp;$G12,Setup!$D$2:$CX$500,COLUMNS($B12:AM12)+1,FALSE))</f>
        <v/>
      </c>
      <c r="AV12" t="str">
        <f>IF(ISBLANK(VLOOKUP($C12&amp;$D12&amp;$G12,Setup!$D$2:$CX$500,COLUMNS($B12:AN12)+1,FALSE)),"",VLOOKUP($C12&amp;$D12&amp;$G12,Setup!$D$2:$CX$500,COLUMNS($B12:AN12)+1,FALSE))</f>
        <v>Shop at Partners</v>
      </c>
      <c r="AW12" t="str">
        <f>IF(ISBLANK(VLOOKUP($C12&amp;$D12&amp;$G12,Setup!$D$2:$CX$500,COLUMNS($B12:AO12)+1,FALSE)),"",VLOOKUP($C12&amp;$D12&amp;$G12,Setup!$D$2:$CX$500,COLUMNS($B12:AO12)+1,FALSE))</f>
        <v>Shop with Points</v>
      </c>
      <c r="AX12" t="str">
        <f>IF(ISBLANK(VLOOKUP($C12&amp;$D12&amp;$G12,Setup!$D$2:$CX$500,COLUMNS($B12:AP12)+1,FALSE)),"",VLOOKUP($C12&amp;$D12&amp;$G12,Setup!$D$2:$CX$500,COLUMNS($B12:AP12)+1,FALSE))</f>
        <v/>
      </c>
      <c r="AY12" t="str">
        <f>IF(ISBLANK(VLOOKUP($C12&amp;$D12&amp;$G12,Setup!$D$2:$CX$500,COLUMNS($B12:AQ12)+1,FALSE)),"",VLOOKUP($C12&amp;$D12&amp;$G12,Setup!$D$2:$CX$500,COLUMNS($B12:AQ12)+1,FALSE))</f>
        <v/>
      </c>
      <c r="AZ12" t="str">
        <f>IF(ISBLANK(VLOOKUP($C12&amp;$D12&amp;$G12,Setup!$D$2:$CX$500,COLUMNS($B12:AR12)+1,FALSE)),"",VLOOKUP($C12&amp;$D12&amp;$G12,Setup!$D$2:$CX$500,COLUMNS($B12:AR12)+1,FALSE))</f>
        <v/>
      </c>
      <c r="BA12" t="str">
        <f>IF(ISBLANK(VLOOKUP($C12&amp;$D12&amp;$G12,Setup!$D$2:$CX$500,COLUMNS($B12:AS12)+1,FALSE)),"",VLOOKUP($C12&amp;$D12&amp;$G12,Setup!$D$2:$CX$500,COLUMNS($B12:AS12)+1,FALSE))</f>
        <v/>
      </c>
      <c r="BB12" t="str">
        <f>IF(ISBLANK(VLOOKUP($C12&amp;$D12&amp;$G12,Setup!$D$2:$CX$500,COLUMNS($B12:AT12)+1,FALSE)),"",VLOOKUP($C12&amp;$D12&amp;$G12,Setup!$D$2:$CX$500,COLUMNS($B12:AT12)+1,FALSE))</f>
        <v/>
      </c>
      <c r="BC12" t="str">
        <f>IF(ISBLANK(VLOOKUP($C12&amp;$D12&amp;$G12,Setup!$D$2:$CX$500,COLUMNS($B12:AU12)+1,FALSE)),"",VLOOKUP($C12&amp;$D12&amp;$G12,Setup!$D$2:$CX$500,COLUMNS($B12:AU12)+1,FALSE))</f>
        <v/>
      </c>
      <c r="BD12" t="str">
        <f>IF(ISBLANK(VLOOKUP($C12&amp;$D12&amp;$G12,Setup!$D$2:$CX$500,COLUMNS($B12:AV12)+1,FALSE)),"",VLOOKUP($C12&amp;$D12&amp;$G12,Setup!$D$2:$CX$500,COLUMNS($B12:AV12)+1,FALSE))</f>
        <v/>
      </c>
      <c r="BE12" t="str">
        <f>IF(ISBLANK(VLOOKUP($C12&amp;$D12&amp;$G12,Setup!$D$2:$CX$500,COLUMNS($B12:AW12)+1,FALSE)),"",VLOOKUP($C12&amp;$D12&amp;$G12,Setup!$D$2:$CX$500,COLUMNS($B12:AW12)+1,FALSE))</f>
        <v/>
      </c>
      <c r="BF12" t="str">
        <f>IF(ISBLANK(VLOOKUP($C12&amp;$D12&amp;$G12,Setup!$D$2:$CX$500,COLUMNS($B12:AX12)+1,FALSE)),"",VLOOKUP($C12&amp;$D12&amp;$G12,Setup!$D$2:$CX$500,COLUMNS($B12:AX12)+1,FALSE))</f>
        <v>Offers and Privileges</v>
      </c>
      <c r="BG12" t="str">
        <f>IF(ISBLANK(VLOOKUP($C12&amp;$D12&amp;$G12,Setup!$D$2:$CX$500,COLUMNS($B12:AY12)+1,FALSE)),"",VLOOKUP($C12&amp;$D12&amp;$G12,Setup!$D$2:$CX$500,COLUMNS($B12:AY12)+1,FALSE))</f>
        <v>Citi Dining Program</v>
      </c>
      <c r="BH12" t="str">
        <f>IF(ISBLANK(VLOOKUP($C12&amp;$D12&amp;$G12,Setup!$D$2:$CX$500,COLUMNS($B12:AZ12)+1,FALSE)),"",VLOOKUP($C12&amp;$D12&amp;$G12,Setup!$D$2:$CX$500,COLUMNS($B12:AZ12)+1,FALSE))</f>
        <v>Citi World Privileges</v>
      </c>
      <c r="BI12" t="str">
        <f>IF(ISBLANK(VLOOKUP($C12&amp;$D12&amp;$G12,Setup!$D$2:$CX$500,COLUMNS($B12:BA12)+1,FALSE)),"",VLOOKUP($C12&amp;$D12&amp;$G12,Setup!$D$2:$CX$500,COLUMNS($B12:BA12)+1,FALSE))</f>
        <v>SEE ALL »</v>
      </c>
      <c r="BJ12" t="str">
        <f>IF(ISBLANK(VLOOKUP($C12&amp;$D12&amp;$G12,Setup!$D$2:$CX$500,COLUMNS($B12:BB12)+1,FALSE)),"",VLOOKUP($C12&amp;$D12&amp;$G12,Setup!$D$2:$CX$500,COLUMNS($B12:BB12)+1,FALSE))</f>
        <v/>
      </c>
      <c r="BK12" t="str">
        <f>IF(ISBLANK(VLOOKUP($C12&amp;$D12&amp;$G12,Setup!$D$2:$CX$500,COLUMNS($B12:BC12)+1,FALSE)),"",VLOOKUP($C12&amp;$D12&amp;$G12,Setup!$D$2:$CX$500,COLUMNS($B12:BC12)+1,FALSE))</f>
        <v/>
      </c>
      <c r="BL12" t="str">
        <f>IF(ISBLANK(VLOOKUP($C12&amp;$D12&amp;$G12,Setup!$D$2:$CX$500,COLUMNS($B12:BD12)+1,FALSE)),"",VLOOKUP($C12&amp;$D12&amp;$G12,Setup!$D$2:$CX$500,COLUMNS($B12:BD12)+1,FALSE))</f>
        <v/>
      </c>
      <c r="BM12" t="str">
        <f>IF(ISBLANK(VLOOKUP($C12&amp;$D12&amp;$G12,Setup!$D$2:$CX$500,COLUMNS($B12:BE12)+1,FALSE)),"",VLOOKUP($C12&amp;$D12&amp;$G12,Setup!$D$2:$CX$500,COLUMNS($B12:BE12)+1,FALSE))</f>
        <v/>
      </c>
      <c r="BN12" t="str">
        <f>IF(ISBLANK(VLOOKUP($C12&amp;$D12&amp;$G12,Setup!$D$2:$CX$500,COLUMNS($B12:BF12)+1,FALSE)),"",VLOOKUP($C12&amp;$D12&amp;$G12,Setup!$D$2:$CX$500,COLUMNS($B12:BF12)+1,FALSE))</f>
        <v/>
      </c>
      <c r="BO12" t="str">
        <f>IF(ISBLANK(VLOOKUP($C12&amp;$D12&amp;$G12,Setup!$D$2:$CX$500,COLUMNS($B12:BG12)+1,FALSE)),"",VLOOKUP($C12&amp;$D12&amp;$G12,Setup!$D$2:$CX$500,COLUMNS($B12:BG12)+1,FALSE))</f>
        <v/>
      </c>
      <c r="BP12" t="str">
        <f>IF(ISBLANK(VLOOKUP($C12&amp;$D12&amp;$G12,Setup!$D$2:$CX$500,COLUMNS($B12:BH12)+1,FALSE)),"",VLOOKUP($C12&amp;$D12&amp;$G12,Setup!$D$2:$CX$500,COLUMNS($B12:BH12)+1,FALSE))</f>
        <v/>
      </c>
      <c r="BQ12" t="str">
        <f>IF(ISBLANK(VLOOKUP($C12&amp;$D12&amp;$G12,Setup!$D$2:$CX$500,COLUMNS($B12:BI12)+1,FALSE)),"",VLOOKUP($C12&amp;$D12&amp;$G12,Setup!$D$2:$CX$500,COLUMNS($B12:BI12)+1,FALSE))</f>
        <v/>
      </c>
      <c r="BR12" t="str">
        <f>IF(ISBLANK(VLOOKUP($C12&amp;$D12&amp;$G12,Setup!$D$2:$CX$500,COLUMNS($B12:BJ12)+1,FALSE)),"",VLOOKUP($C12&amp;$D12&amp;$G12,Setup!$D$2:$CX$500,COLUMNS($B12:BJ12)+1,FALSE))</f>
        <v/>
      </c>
      <c r="BS12" t="str">
        <f>IF(ISBLANK(VLOOKUP($C12&amp;$D12&amp;$G12,Setup!$D$2:$CX$500,COLUMNS($B12:BK12)+1,FALSE)),"",VLOOKUP($C12&amp;$D12&amp;$G12,Setup!$D$2:$CX$500,COLUMNS($B12:BK12)+1,FALSE))</f>
        <v/>
      </c>
      <c r="BT12" t="str">
        <f>IF(ISBLANK(VLOOKUP($C12&amp;$D12&amp;$G12,Setup!$D$2:$CX$500,COLUMNS($B12:BL12)+1,FALSE)),"",VLOOKUP($C12&amp;$D12&amp;$G12,Setup!$D$2:$CX$500,COLUMNS($B12:BL12)+1,FALSE))</f>
        <v/>
      </c>
      <c r="BU12" t="str">
        <f>IF(ISBLANK(VLOOKUP($C12&amp;$D12&amp;$G12,Setup!$D$2:$CX$500,COLUMNS($B12:BM12)+1,FALSE)),"",VLOOKUP($C12&amp;$D12&amp;$G12,Setup!$D$2:$CX$500,COLUMNS($B12:BM12)+1,FALSE))</f>
        <v/>
      </c>
      <c r="BV12" t="str">
        <f>IF(ISBLANK(VLOOKUP($C12&amp;$D12&amp;$G12,Setup!$D$2:$CX$500,COLUMNS($B12:BN12)+1,FALSE)),"",VLOOKUP($C12&amp;$D12&amp;$G12,Setup!$D$2:$CX$500,COLUMNS($B12:BN12)+1,FALSE))</f>
        <v/>
      </c>
      <c r="BW12" t="str">
        <f>IF(ISBLANK(VLOOKUP($C12&amp;$D12&amp;$G12,Setup!$D$2:$CX$500,COLUMNS($B12:BO12)+1,FALSE)),"",VLOOKUP($C12&amp;$D12&amp;$G12,Setup!$D$2:$CX$500,COLUMNS($B12:BO12)+1,FALSE))</f>
        <v/>
      </c>
      <c r="BX12" t="str">
        <f>IF(ISBLANK(VLOOKUP($C12&amp;$D12&amp;$G12,Setup!$D$2:$CX$500,COLUMNS($B12:BP12)+1,FALSE)),"",VLOOKUP($C12&amp;$D12&amp;$G12,Setup!$D$2:$CX$500,COLUMNS($B12:BP12)+1,FALSE))</f>
        <v/>
      </c>
      <c r="BY12" t="str">
        <f>IF(ISBLANK(VLOOKUP($C12&amp;$D12&amp;$G12,Setup!$D$2:$CX$500,COLUMNS($B12:BQ12)+1,FALSE)),"",VLOOKUP($C12&amp;$D12&amp;$G12,Setup!$D$2:$CX$500,COLUMNS($B12:BQ12)+1,FALSE))</f>
        <v/>
      </c>
      <c r="BZ12" t="str">
        <f>IF(ISBLANK(VLOOKUP($C12&amp;$D12&amp;$G12,Setup!$D$2:$CX$500,COLUMNS($B12:BR12)+1,FALSE)),"",VLOOKUP($C12&amp;$D12&amp;$G12,Setup!$D$2:$CX$500,COLUMNS($B12:BR12)+1,FALSE))</f>
        <v/>
      </c>
      <c r="CA12" t="str">
        <f>IF(ISBLANK(VLOOKUP($C12&amp;$D12&amp;$G12,Setup!$D$2:$CX$500,COLUMNS($B12:BS12)+1,FALSE)),"",VLOOKUP($C12&amp;$D12&amp;$G12,Setup!$D$2:$CX$500,COLUMNS($B12:BS12)+1,FALSE))</f>
        <v/>
      </c>
      <c r="CB12" t="str">
        <f>IF(ISBLANK(VLOOKUP($C12&amp;$D12&amp;$G12,Setup!$D$2:$CX$500,COLUMNS($B12:BT12)+1,FALSE)),"",VLOOKUP($C12&amp;$D12&amp;$G12,Setup!$D$2:$CX$500,COLUMNS($B12:BT12)+1,FALSE))</f>
        <v/>
      </c>
      <c r="CC12" t="str">
        <f>IF(ISBLANK(VLOOKUP($C12&amp;$D12&amp;$G12,Setup!$D$2:$CX$500,COLUMNS($B12:BU12)+1,FALSE)),"",VLOOKUP($C12&amp;$D12&amp;$G12,Setup!$D$2:$CX$500,COLUMNS($B12:BU12)+1,FALSE))</f>
        <v/>
      </c>
      <c r="CD12" t="str">
        <f>IF(ISBLANK(VLOOKUP($C12&amp;$D12&amp;$G12,Setup!$D$2:$CX$500,COLUMNS($B12:BV12)+1,FALSE)),"",VLOOKUP($C12&amp;$D12&amp;$G12,Setup!$D$2:$CX$500,COLUMNS($B12:BV12)+1,FALSE))</f>
        <v/>
      </c>
      <c r="CE12" t="str">
        <f>IF(ISBLANK(VLOOKUP($C12&amp;$D12&amp;$G12,Setup!$D$2:$CX$500,COLUMNS($B12:BW12)+1,FALSE)),"",VLOOKUP($C12&amp;$D12&amp;$G12,Setup!$D$2:$CX$500,COLUMNS($B12:BW12)+1,FALSE))</f>
        <v/>
      </c>
      <c r="CF12" t="str">
        <f>IF(ISBLANK(VLOOKUP($C12&amp;$D12&amp;$G12,Setup!$D$2:$CX$500,COLUMNS($B12:BX12)+1,FALSE)),"",VLOOKUP($C12&amp;$D12&amp;$G12,Setup!$D$2:$CX$500,COLUMNS($B12:BX12)+1,FALSE))</f>
        <v/>
      </c>
      <c r="CG12" t="str">
        <f>IF(ISBLANK(VLOOKUP($C12&amp;$D12&amp;$G12,Setup!$D$2:$CX$500,COLUMNS($B12:BY12)+1,FALSE)),"",VLOOKUP($C12&amp;$D12&amp;$G12,Setup!$D$2:$CX$500,COLUMNS($B12:BY12)+1,FALSE))</f>
        <v/>
      </c>
      <c r="CH12" t="str">
        <f>IF(ISBLANK(VLOOKUP($C12&amp;$D12&amp;$G12,Setup!$D$2:$CX$500,COLUMNS($B12:BZ12)+1,FALSE)),"",VLOOKUP($C12&amp;$D12&amp;$G12,Setup!$D$2:$CX$500,COLUMNS($B12:BZ12)+1,FALSE))</f>
        <v/>
      </c>
      <c r="CI12" t="str">
        <f>IF(ISBLANK(VLOOKUP($C12&amp;$D12&amp;$G12,Setup!$D$2:$CX$500,COLUMNS($B12:CA12)+1,FALSE)),"",VLOOKUP($C12&amp;$D12&amp;$G12,Setup!$D$2:$CX$500,COLUMNS($B12:CA12)+1,FALSE))</f>
        <v/>
      </c>
      <c r="CJ12" t="str">
        <f>IF(ISBLANK(VLOOKUP($C12&amp;$D12&amp;$G12,Setup!$D$2:$CX$500,COLUMNS($B12:CB12)+1,FALSE)),"",VLOOKUP($C12&amp;$D12&amp;$G12,Setup!$D$2:$CX$500,COLUMNS($B12:CB12)+1,FALSE))</f>
        <v/>
      </c>
      <c r="CK12" t="str">
        <f>IF(ISBLANK(VLOOKUP($C12&amp;$D12&amp;$G12,Setup!$D$2:$CX$500,COLUMNS($B12:CC12)+1,FALSE)),"",VLOOKUP($C12&amp;$D12&amp;$G12,Setup!$D$2:$CX$500,COLUMNS($B12:CC12)+1,FALSE))</f>
        <v/>
      </c>
      <c r="CL12" t="str">
        <f>IF(ISBLANK(VLOOKUP($C12&amp;$D12&amp;$G12,Setup!$D$2:$CX$500,COLUMNS($B12:CD12)+1,FALSE)),"",VLOOKUP($C12&amp;$D12&amp;$G12,Setup!$D$2:$CX$500,COLUMNS($B12:CD12)+1,FALSE))</f>
        <v/>
      </c>
      <c r="CM12" t="str">
        <f>IF(ISBLANK(VLOOKUP($C12&amp;$D12&amp;$G12,Setup!$D$2:$CX$500,COLUMNS($B12:CE12)+1,FALSE)),"",VLOOKUP($C12&amp;$D12&amp;$G12,Setup!$D$2:$CX$500,COLUMNS($B12:CE12)+1,FALSE))</f>
        <v/>
      </c>
      <c r="CN12" t="str">
        <f>IF(ISBLANK(VLOOKUP($C12&amp;$D12&amp;$G12,Setup!$D$2:$CX$500,COLUMNS($B12:CF12)+1,FALSE)),"",VLOOKUP($C12&amp;$D12&amp;$G12,Setup!$D$2:$CX$500,COLUMNS($B12:CF12)+1,FALSE))</f>
        <v/>
      </c>
      <c r="CO12" t="str">
        <f>IF(ISBLANK(VLOOKUP($C12&amp;$D12&amp;$G12,Setup!$D$2:$CX$500,COLUMNS($B12:CG12)+1,FALSE)),"",VLOOKUP($C12&amp;$D12&amp;$G12,Setup!$D$2:$CX$500,COLUMNS($B12:CG12)+1,FALSE))</f>
        <v/>
      </c>
      <c r="CP12" t="str">
        <f>IF(ISBLANK(VLOOKUP($C12&amp;$D12&amp;$G12,Setup!$D$2:$CX$500,COLUMNS($B12:CH12)+1,FALSE)),"",VLOOKUP($C12&amp;$D12&amp;$G12,Setup!$D$2:$CX$500,COLUMNS($B12:CH12)+1,FALSE))</f>
        <v/>
      </c>
      <c r="CQ12" t="str">
        <f>IF(ISBLANK(VLOOKUP($C12&amp;$D12&amp;$G12,Setup!$D$2:$CX$500,COLUMNS($B12:CI12)+1,FALSE)),"",VLOOKUP($C12&amp;$D12&amp;$G12,Setup!$D$2:$CX$500,COLUMNS($B12:CI12)+1,FALSE))</f>
        <v/>
      </c>
      <c r="CR12" t="str">
        <f>IF(ISBLANK(VLOOKUP($C12&amp;$D12&amp;$G12,Setup!$D$2:$CX$500,COLUMNS($B12:CJ12)+1,FALSE)),"",VLOOKUP($C12&amp;$D12&amp;$G12,Setup!$D$2:$CX$500,COLUMNS($B12:CJ12)+1,FALSE))</f>
        <v/>
      </c>
      <c r="CS12" t="str">
        <f>IF(ISBLANK(VLOOKUP($C12&amp;$D12&amp;$G12,Setup!$D$2:$CX$500,COLUMNS($B12:CK12)+1,FALSE)),"",VLOOKUP($C12&amp;$D12&amp;$G12,Setup!$D$2:$CX$500,COLUMNS($B12:CK12)+1,FALSE))</f>
        <v/>
      </c>
      <c r="CT12" t="str">
        <f>IF(ISBLANK(VLOOKUP($C12&amp;$D12&amp;$G12,Setup!$D$2:$CX$500,COLUMNS($B12:CL12)+1,FALSE)),"",VLOOKUP($C12&amp;$D12&amp;$G12,Setup!$D$2:$CX$500,COLUMNS($B12:CL12)+1,FALSE))</f>
        <v/>
      </c>
      <c r="CU12" t="str">
        <f>IF(ISBLANK(VLOOKUP($C12&amp;$D12&amp;$G12,Setup!$D$2:$CX$500,COLUMNS($B12:CM12)+1,FALSE)),"",VLOOKUP($C12&amp;$D12&amp;$G12,Setup!$D$2:$CX$500,COLUMNS($B12:CM12)+1,FALSE))</f>
        <v/>
      </c>
      <c r="CV12" t="str">
        <f>IF(ISBLANK(VLOOKUP($C12&amp;$D12&amp;$G12,Setup!$D$2:$CX$500,COLUMNS($B12:CN12)+1,FALSE)),"",VLOOKUP($C12&amp;$D12&amp;$G12,Setup!$D$2:$CX$500,COLUMNS($B12:CN12)+1,FALSE))</f>
        <v/>
      </c>
      <c r="CW12" t="str">
        <f>IF(ISBLANK(VLOOKUP($C12&amp;$D12&amp;$G12,Setup!$D$2:$CX$500,COLUMNS($B12:CO12)+1,FALSE)),"",VLOOKUP($C12&amp;$D12&amp;$G12,Setup!$D$2:$CX$500,COLUMNS($B12:CO12)+1,FALSE))</f>
        <v/>
      </c>
      <c r="CX12" t="str">
        <f>IF(ISBLANK(VLOOKUP($C12&amp;$D12&amp;$G12,Setup!$D$2:$CX$500,COLUMNS($B12:CP12)+1,FALSE)),"",VLOOKUP($C12&amp;$D12&amp;$G12,Setup!$D$2:$CX$500,COLUMNS($B12:CP12)+1,FALSE))</f>
        <v/>
      </c>
      <c r="CY12" t="str">
        <f>IF(ISBLANK(VLOOKUP($C12&amp;$D12&amp;$G12,Setup!$D$2:$CX$500,COLUMNS($B12:CQ12)+1,FALSE)),"",VLOOKUP($C12&amp;$D12&amp;$G12,Setup!$D$2:$CX$500,COLUMNS($B12:CQ12)+1,FALSE))</f>
        <v/>
      </c>
      <c r="CZ12" t="str">
        <f>IF(ISBLANK(VLOOKUP($C12&amp;$D12&amp;$G12,Setup!$D$2:$CX$500,COLUMNS($B12:CR12)+1,FALSE)),"",VLOOKUP($C12&amp;$D12&amp;$G12,Setup!$D$2:$CX$500,COLUMNS($B12:CR12)+1,FALSE))</f>
        <v/>
      </c>
      <c r="DA12" t="str">
        <f>IF(ISBLANK(VLOOKUP($C12&amp;$D12&amp;$G12,Setup!$D$2:$CX$500,COLUMNS($B12:CS12)+1,FALSE)),"",VLOOKUP($C12&amp;$D12&amp;$G12,Setup!$D$2:$CX$500,COLUMNS($B12:CS12)+1,FALSE))</f>
        <v/>
      </c>
      <c r="DB12" t="str">
        <f>IF(ISBLANK(VLOOKUP($C12&amp;$D12&amp;$G12,Setup!$D$2:$CX$500,COLUMNS($B12:CT12)+1,FALSE)),"",VLOOKUP($C12&amp;$D12&amp;$G12,Setup!$D$2:$CX$500,COLUMNS($B12:CT12)+1,FALSE))</f>
        <v/>
      </c>
      <c r="DC12" t="str">
        <f>IF(ISBLANK(VLOOKUP($C12&amp;$D12&amp;$G12,Setup!$D$2:$CX$500,COLUMNS($B12:CU12)+1,FALSE)),"",VLOOKUP($C12&amp;$D12&amp;$G12,Setup!$D$2:$CX$500,COLUMNS($B12:CU12)+1,FALSE))</f>
        <v/>
      </c>
    </row>
    <row r="13" spans="1:107" x14ac:dyDescent="0.25">
      <c r="A13" s="7" t="s">
        <v>515</v>
      </c>
      <c r="B13" t="s">
        <v>156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IF(ISBLANK(VLOOKUP($C13&amp;$D13&amp;$G13,Setup!$D$2:$CX$500,COLUMNS($B13:B13)+1,FALSE)),"",VLOOKUP($C13&amp;$D13&amp;$G13,Setup!$D$2:$CX$500,COLUMNS($B13:B13)+1,FALSE))</f>
        <v>My Points Summary</v>
      </c>
      <c r="K13" t="str">
        <f>IF(ISBLANK(VLOOKUP($C13&amp;$D13&amp;$G13,Setup!$D$2:$CX$500,COLUMNS($B13:C13)+1,FALSE)),"",VLOOKUP($C13&amp;$D13&amp;$G13,Setup!$D$2:$CX$500,COLUMNS($B13:C13)+1,FALSE))</f>
        <v>My Points Summary</v>
      </c>
      <c r="L13" t="str">
        <f>IF(ISBLANK(VLOOKUP($C13&amp;$D13&amp;$G13,Setup!$D$2:$CX$500,COLUMNS($B13:D13)+1,FALSE)),"",VLOOKUP($C13&amp;$D13&amp;$G13,Setup!$D$2:$CX$500,COLUMNS($B13:D13)+1,FALSE))</f>
        <v>My Order History</v>
      </c>
      <c r="M13" t="str">
        <f>IF(ISBLANK(VLOOKUP($C13&amp;$D13&amp;$G13,Setup!$D$2:$CX$500,COLUMNS($B13:E13)+1,FALSE)),"",VLOOKUP($C13&amp;$D13&amp;$G13,Setup!$D$2:$CX$500,COLUMNS($B13:E13)+1,FALSE))</f>
        <v>My Order History</v>
      </c>
      <c r="N13" t="str">
        <f>IF(ISBLANK(VLOOKUP($C13&amp;$D13&amp;$G13,Setup!$D$2:$CX$500,COLUMNS($B13:F13)+1,FALSE)),"",VLOOKUP($C13&amp;$D13&amp;$G13,Setup!$D$2:$CX$500,COLUMNS($B13:F13)+1,FALSE))</f>
        <v>My Profile</v>
      </c>
      <c r="O13" t="str">
        <f>IF(ISBLANK(VLOOKUP($C13&amp;$D13&amp;$G13,Setup!$D$2:$CX$500,COLUMNS($B13:G13)+1,FALSE)),"",VLOOKUP($C13&amp;$D13&amp;$G13,Setup!$D$2:$CX$500,COLUMNS($B13:G13)+1,FALSE))</f>
        <v>My Profile</v>
      </c>
      <c r="P13" t="str">
        <f>IF(ISBLANK(VLOOKUP($C13&amp;$D13&amp;$G13,Setup!$D$2:$CX$500,COLUMNS($B13:H13)+1,FALSE)),"",VLOOKUP($C13&amp;$D13&amp;$G13,Setup!$D$2:$CX$500,COLUMNS($B13:H13)+1,FALSE))</f>
        <v>My Shop with Points Accounts</v>
      </c>
      <c r="Q13" t="str">
        <f>IF(ISBLANK(VLOOKUP($C13&amp;$D13&amp;$G13,Setup!$D$2:$CX$500,COLUMNS($B13:I13)+1,FALSE)),"",VLOOKUP($C13&amp;$D13&amp;$G13,Setup!$D$2:$CX$500,COLUMNS($B13:I13)+1,FALSE))</f>
        <v>My Shop with Points Accounts</v>
      </c>
      <c r="R13" t="str">
        <f>IF(ISBLANK(VLOOKUP($C13&amp;$D13&amp;$G13,Setup!$D$2:$CX$500,COLUMNS($B13:J13)+1,FALSE)),"",VLOOKUP($C13&amp;$D13&amp;$G13,Setup!$D$2:$CX$500,COLUMNS($B13:J13)+1,FALSE))</f>
        <v>Merchandise</v>
      </c>
      <c r="S13" t="str">
        <f>IF(ISBLANK(VLOOKUP($C13&amp;$D13&amp;$G13,Setup!$D$2:$CX$500,COLUMNS($B13:K13)+1,FALSE)),"",VLOOKUP($C13&amp;$D13&amp;$G13,Setup!$D$2:$CX$500,COLUMNS($B13:K13)+1,FALSE))</f>
        <v>SEE ALL BRANDS »</v>
      </c>
      <c r="T13" t="str">
        <f>IF(ISBLANK(VLOOKUP($C13&amp;$D13&amp;$G13,Setup!$D$2:$CX$500,COLUMNS($B13:L13)+1,FALSE)),"",VLOOKUP($C13&amp;$D13&amp;$G13,Setup!$D$2:$CX$500,COLUMNS($B13:L13)+1,FALSE))</f>
        <v/>
      </c>
      <c r="U13" t="str">
        <f>IF(ISBLANK(VLOOKUP($C13&amp;$D13&amp;$G13,Setup!$D$2:$CX$500,COLUMNS($B13:M13)+1,FALSE)),"",VLOOKUP($C13&amp;$D13&amp;$G13,Setup!$D$2:$CX$500,COLUMNS($B13:M13)+1,FALSE))</f>
        <v/>
      </c>
      <c r="V13" t="str">
        <f>IF(ISBLANK(VLOOKUP($C13&amp;$D13&amp;$G13,Setup!$D$2:$CX$500,COLUMNS($B13:N13)+1,FALSE)),"",VLOOKUP($C13&amp;$D13&amp;$G13,Setup!$D$2:$CX$500,COLUMNS($B13:N13)+1,FALSE))</f>
        <v/>
      </c>
      <c r="W13" t="str">
        <f>IF(ISBLANK(VLOOKUP($C13&amp;$D13&amp;$G13,Setup!$D$2:$CX$500,COLUMNS($B13:O13)+1,FALSE)),"",VLOOKUP($C13&amp;$D13&amp;$G13,Setup!$D$2:$CX$500,COLUMNS($B13:O13)+1,FALSE))</f>
        <v/>
      </c>
      <c r="X13" t="str">
        <f>IF(ISBLANK(VLOOKUP($C13&amp;$D13&amp;$G13,Setup!$D$2:$CX$500,COLUMNS($B13:P13)+1,FALSE)),"",VLOOKUP($C13&amp;$D13&amp;$G13,Setup!$D$2:$CX$500,COLUMNS($B13:P13)+1,FALSE))</f>
        <v/>
      </c>
      <c r="Y13" t="str">
        <f>IF(ISBLANK(VLOOKUP($C13&amp;$D13&amp;$G13,Setup!$D$2:$CX$500,COLUMNS($B13:Q13)+1,FALSE)),"",VLOOKUP($C13&amp;$D13&amp;$G13,Setup!$D$2:$CX$500,COLUMNS($B13:Q13)+1,FALSE))</f>
        <v/>
      </c>
      <c r="Z13" t="str">
        <f>IF(ISBLANK(VLOOKUP($C13&amp;$D13&amp;$G13,Setup!$D$2:$CX$500,COLUMNS($B13:R13)+1,FALSE)),"",VLOOKUP($C13&amp;$D13&amp;$G13,Setup!$D$2:$CX$500,COLUMNS($B13:R13)+1,FALSE))</f>
        <v/>
      </c>
      <c r="AA13" t="str">
        <f>IF(ISBLANK(VLOOKUP($C13&amp;$D13&amp;$G13,Setup!$D$2:$CX$500,COLUMNS($B13:S13)+1,FALSE)),"",VLOOKUP($C13&amp;$D13&amp;$G13,Setup!$D$2:$CX$500,COLUMNS($B13:S13)+1,FALSE))</f>
        <v/>
      </c>
      <c r="AB13" t="str">
        <f>IF(ISBLANK(VLOOKUP($C13&amp;$D13&amp;$G13,Setup!$D$2:$CX$500,COLUMNS($B13:T13)+1,FALSE)),"",VLOOKUP($C13&amp;$D13&amp;$G13,Setup!$D$2:$CX$500,COLUMNS($B13:T13)+1,FALSE))</f>
        <v>Gift Cards and Cash</v>
      </c>
      <c r="AC13" t="str">
        <f>IF(ISBLANK(VLOOKUP($C13&amp;$D13&amp;$G13,Setup!$D$2:$CX$500,COLUMNS($B13:U13)+1,FALSE)),"",VLOOKUP($C13&amp;$D13&amp;$G13,Setup!$D$2:$CX$500,COLUMNS($B13:U13)+1,FALSE))</f>
        <v>Select and Credit</v>
      </c>
      <c r="AD13" t="str">
        <f>IF(ISBLANK(VLOOKUP($C13&amp;$D13&amp;$G13,Setup!$D$2:$CX$500,COLUMNS($B13:V13)+1,FALSE)),"",VLOOKUP($C13&amp;$D13&amp;$G13,Setup!$D$2:$CX$500,COLUMNS($B13:V13)+1,FALSE))</f>
        <v>Gift Cards</v>
      </c>
      <c r="AE13" t="str">
        <f>IF(ISBLANK(VLOOKUP($C13&amp;$D13&amp;$G13,Setup!$D$2:$CX$500,COLUMNS($B13:W13)+1,FALSE)),"",VLOOKUP($C13&amp;$D13&amp;$G13,Setup!$D$2:$CX$500,COLUMNS($B13:W13)+1,FALSE))</f>
        <v>eVouchers</v>
      </c>
      <c r="AF13" t="str">
        <f>IF(ISBLANK(VLOOKUP($C13&amp;$D13&amp;$G13,Setup!$D$2:$CX$500,COLUMNS($B13:X13)+1,FALSE)),"",VLOOKUP($C13&amp;$D13&amp;$G13,Setup!$D$2:$CX$500,COLUMNS($B13:X13)+1,FALSE))</f>
        <v>Prepaid Cards</v>
      </c>
      <c r="AG13" t="str">
        <f>IF(ISBLANK(VLOOKUP($C13&amp;$D13&amp;$G13,Setup!$D$2:$CX$500,COLUMNS($B13:Y13)+1,FALSE)),"",VLOOKUP($C13&amp;$D13&amp;$G13,Setup!$D$2:$CX$500,COLUMNS($B13:Y13)+1,FALSE))</f>
        <v>Cashback</v>
      </c>
      <c r="AH13" t="str">
        <f>IF(ISBLANK(VLOOKUP($C13&amp;$D13&amp;$G13,Setup!$D$2:$CX$500,COLUMNS($B13:Z13)+1,FALSE)),"",VLOOKUP($C13&amp;$D13&amp;$G13,Setup!$D$2:$CX$500,COLUMNS($B13:Z13)+1,FALSE))</f>
        <v>Annual Fee Credit</v>
      </c>
      <c r="AI13" t="str">
        <f>IF(ISBLANK(VLOOKUP($C13&amp;$D13&amp;$G13,Setup!$D$2:$CX$500,COLUMNS($B13:AA13)+1,FALSE)),"",VLOOKUP($C13&amp;$D13&amp;$G13,Setup!$D$2:$CX$500,COLUMNS($B13:AA13)+1,FALSE))</f>
        <v>Charity</v>
      </c>
      <c r="AJ13" t="str">
        <f>IF(ISBLANK(VLOOKUP($C13&amp;$D13&amp;$G13,Setup!$D$2:$CX$500,COLUMNS($B13:AB13)+1,FALSE)),"",VLOOKUP($C13&amp;$D13&amp;$G13,Setup!$D$2:$CX$500,COLUMNS($B13:AB13)+1,FALSE))</f>
        <v>Experiences</v>
      </c>
      <c r="AK13" t="str">
        <f>IF(ISBLANK(VLOOKUP($C13&amp;$D13&amp;$G13,Setup!$D$2:$CX$500,COLUMNS($B13:AC13)+1,FALSE)),"",VLOOKUP($C13&amp;$D13&amp;$G13,Setup!$D$2:$CX$500,COLUMNS($B13:AC13)+1,FALSE))</f>
        <v>SEE ALL »</v>
      </c>
      <c r="AL13" t="str">
        <f>IF(ISBLANK(VLOOKUP($C13&amp;$D13&amp;$G13,Setup!$D$2:$CX$500,COLUMNS($B13:AD13)+1,FALSE)),"",VLOOKUP($C13&amp;$D13&amp;$G13,Setup!$D$2:$CX$500,COLUMNS($B13:AD13)+1,FALSE))</f>
        <v>Travel</v>
      </c>
      <c r="AM13" t="str">
        <f>IF(ISBLANK(VLOOKUP($C13&amp;$D13&amp;$G13,Setup!$D$2:$CX$500,COLUMNS($B13:AE13)+1,FALSE)),"",VLOOKUP($C13&amp;$D13&amp;$G13,Setup!$D$2:$CX$500,COLUMNS($B13:AE13)+1,FALSE))</f>
        <v>Flights</v>
      </c>
      <c r="AN13" t="str">
        <f>IF(ISBLANK(VLOOKUP($C13&amp;$D13&amp;$G13,Setup!$D$2:$CX$500,COLUMNS($B13:AF13)+1,FALSE)),"",VLOOKUP($C13&amp;$D13&amp;$G13,Setup!$D$2:$CX$500,COLUMNS($B13:AF13)+1,FALSE))</f>
        <v>Hotels</v>
      </c>
      <c r="AO13" t="str">
        <f>IF(ISBLANK(VLOOKUP($C13&amp;$D13&amp;$G13,Setup!$D$2:$CX$500,COLUMNS($B13:AG13)+1,FALSE)),"",VLOOKUP($C13&amp;$D13&amp;$G13,Setup!$D$2:$CX$500,COLUMNS($B13:AG13)+1,FALSE))</f>
        <v>Cars</v>
      </c>
      <c r="AP13" t="str">
        <f>IF(ISBLANK(VLOOKUP($C13&amp;$D13&amp;$G13,Setup!$D$2:$CX$500,COLUMNS($B13:AH13)+1,FALSE)),"",VLOOKUP($C13&amp;$D13&amp;$G13,Setup!$D$2:$CX$500,COLUMNS($B13:AH13)+1,FALSE))</f>
        <v>Deals</v>
      </c>
      <c r="AQ13" t="str">
        <f>IF(ISBLANK(VLOOKUP($C13&amp;$D13&amp;$G13,Setup!$D$2:$CX$500,COLUMNS($B13:AI13)+1,FALSE)),"",VLOOKUP($C13&amp;$D13&amp;$G13,Setup!$D$2:$CX$500,COLUMNS($B13:AI13)+1,FALSE))</f>
        <v>Activities</v>
      </c>
      <c r="AR13" t="str">
        <f>IF(ISBLANK(VLOOKUP($C13&amp;$D13&amp;$G13,Setup!$D$2:$CX$500,COLUMNS($B13:AJ13)+1,FALSE)),"",VLOOKUP($C13&amp;$D13&amp;$G13,Setup!$D$2:$CX$500,COLUMNS($B13:AJ13)+1,FALSE))</f>
        <v>My Trips</v>
      </c>
      <c r="AS13" t="str">
        <f>IF(ISBLANK(VLOOKUP($C13&amp;$D13&amp;$G13,Setup!$D$2:$CX$500,COLUMNS($B13:AK13)+1,FALSE)),"",VLOOKUP($C13&amp;$D13&amp;$G13,Setup!$D$2:$CX$500,COLUMNS($B13:AK13)+1,FALSE))</f>
        <v>Itinerary</v>
      </c>
      <c r="AT13" t="str">
        <f>IF(ISBLANK(VLOOKUP($C13&amp;$D13&amp;$G13,Setup!$D$2:$CX$500,COLUMNS($B13:AL13)+1,FALSE)),"",VLOOKUP($C13&amp;$D13&amp;$G13,Setup!$D$2:$CX$500,COLUMNS($B13:AL13)+1,FALSE))</f>
        <v>Points Transfer</v>
      </c>
      <c r="AU13" t="str">
        <f>IF(ISBLANK(VLOOKUP($C13&amp;$D13&amp;$G13,Setup!$D$2:$CX$500,COLUMNS($B13:AM13)+1,FALSE)),"",VLOOKUP($C13&amp;$D13&amp;$G13,Setup!$D$2:$CX$500,COLUMNS($B13:AM13)+1,FALSE))</f>
        <v/>
      </c>
      <c r="AV13" t="str">
        <f>IF(ISBLANK(VLOOKUP($C13&amp;$D13&amp;$G13,Setup!$D$2:$CX$500,COLUMNS($B13:AN13)+1,FALSE)),"",VLOOKUP($C13&amp;$D13&amp;$G13,Setup!$D$2:$CX$500,COLUMNS($B13:AN13)+1,FALSE))</f>
        <v>Shop at Partners</v>
      </c>
      <c r="AW13" t="str">
        <f>IF(ISBLANK(VLOOKUP($C13&amp;$D13&amp;$G13,Setup!$D$2:$CX$500,COLUMNS($B13:AO13)+1,FALSE)),"",VLOOKUP($C13&amp;$D13&amp;$G13,Setup!$D$2:$CX$500,COLUMNS($B13:AO13)+1,FALSE))</f>
        <v>Shop with Points</v>
      </c>
      <c r="AX13" t="str">
        <f>IF(ISBLANK(VLOOKUP($C13&amp;$D13&amp;$G13,Setup!$D$2:$CX$500,COLUMNS($B13:AP13)+1,FALSE)),"",VLOOKUP($C13&amp;$D13&amp;$G13,Setup!$D$2:$CX$500,COLUMNS($B13:AP13)+1,FALSE))</f>
        <v/>
      </c>
      <c r="AY13" t="str">
        <f>IF(ISBLANK(VLOOKUP($C13&amp;$D13&amp;$G13,Setup!$D$2:$CX$500,COLUMNS($B13:AQ13)+1,FALSE)),"",VLOOKUP($C13&amp;$D13&amp;$G13,Setup!$D$2:$CX$500,COLUMNS($B13:AQ13)+1,FALSE))</f>
        <v/>
      </c>
      <c r="AZ13" t="str">
        <f>IF(ISBLANK(VLOOKUP($C13&amp;$D13&amp;$G13,Setup!$D$2:$CX$500,COLUMNS($B13:AR13)+1,FALSE)),"",VLOOKUP($C13&amp;$D13&amp;$G13,Setup!$D$2:$CX$500,COLUMNS($B13:AR13)+1,FALSE))</f>
        <v/>
      </c>
      <c r="BA13" t="str">
        <f>IF(ISBLANK(VLOOKUP($C13&amp;$D13&amp;$G13,Setup!$D$2:$CX$500,COLUMNS($B13:AS13)+1,FALSE)),"",VLOOKUP($C13&amp;$D13&amp;$G13,Setup!$D$2:$CX$500,COLUMNS($B13:AS13)+1,FALSE))</f>
        <v/>
      </c>
      <c r="BB13" t="str">
        <f>IF(ISBLANK(VLOOKUP($C13&amp;$D13&amp;$G13,Setup!$D$2:$CX$500,COLUMNS($B13:AT13)+1,FALSE)),"",VLOOKUP($C13&amp;$D13&amp;$G13,Setup!$D$2:$CX$500,COLUMNS($B13:AT13)+1,FALSE))</f>
        <v/>
      </c>
      <c r="BC13" t="str">
        <f>IF(ISBLANK(VLOOKUP($C13&amp;$D13&amp;$G13,Setup!$D$2:$CX$500,COLUMNS($B13:AU13)+1,FALSE)),"",VLOOKUP($C13&amp;$D13&amp;$G13,Setup!$D$2:$CX$500,COLUMNS($B13:AU13)+1,FALSE))</f>
        <v/>
      </c>
      <c r="BD13" t="str">
        <f>IF(ISBLANK(VLOOKUP($C13&amp;$D13&amp;$G13,Setup!$D$2:$CX$500,COLUMNS($B13:AV13)+1,FALSE)),"",VLOOKUP($C13&amp;$D13&amp;$G13,Setup!$D$2:$CX$500,COLUMNS($B13:AV13)+1,FALSE))</f>
        <v/>
      </c>
      <c r="BE13" t="str">
        <f>IF(ISBLANK(VLOOKUP($C13&amp;$D13&amp;$G13,Setup!$D$2:$CX$500,COLUMNS($B13:AW13)+1,FALSE)),"",VLOOKUP($C13&amp;$D13&amp;$G13,Setup!$D$2:$CX$500,COLUMNS($B13:AW13)+1,FALSE))</f>
        <v/>
      </c>
      <c r="BF13" t="str">
        <f>IF(ISBLANK(VLOOKUP($C13&amp;$D13&amp;$G13,Setup!$D$2:$CX$500,COLUMNS($B13:AX13)+1,FALSE)),"",VLOOKUP($C13&amp;$D13&amp;$G13,Setup!$D$2:$CX$500,COLUMNS($B13:AX13)+1,FALSE))</f>
        <v>Offers and Privileges</v>
      </c>
      <c r="BG13" t="str">
        <f>IF(ISBLANK(VLOOKUP($C13&amp;$D13&amp;$G13,Setup!$D$2:$CX$500,COLUMNS($B13:AY13)+1,FALSE)),"",VLOOKUP($C13&amp;$D13&amp;$G13,Setup!$D$2:$CX$500,COLUMNS($B13:AY13)+1,FALSE))</f>
        <v>Citi Dining Program</v>
      </c>
      <c r="BH13" t="str">
        <f>IF(ISBLANK(VLOOKUP($C13&amp;$D13&amp;$G13,Setup!$D$2:$CX$500,COLUMNS($B13:AZ13)+1,FALSE)),"",VLOOKUP($C13&amp;$D13&amp;$G13,Setup!$D$2:$CX$500,COLUMNS($B13:AZ13)+1,FALSE))</f>
        <v>Citi World Privileges</v>
      </c>
      <c r="BI13" t="str">
        <f>IF(ISBLANK(VLOOKUP($C13&amp;$D13&amp;$G13,Setup!$D$2:$CX$500,COLUMNS($B13:BA13)+1,FALSE)),"",VLOOKUP($C13&amp;$D13&amp;$G13,Setup!$D$2:$CX$500,COLUMNS($B13:BA13)+1,FALSE))</f>
        <v>SEE ALL »</v>
      </c>
      <c r="BJ13" t="str">
        <f>IF(ISBLANK(VLOOKUP($C13&amp;$D13&amp;$G13,Setup!$D$2:$CX$500,COLUMNS($B13:BB13)+1,FALSE)),"",VLOOKUP($C13&amp;$D13&amp;$G13,Setup!$D$2:$CX$500,COLUMNS($B13:BB13)+1,FALSE))</f>
        <v/>
      </c>
      <c r="BK13" t="str">
        <f>IF(ISBLANK(VLOOKUP($C13&amp;$D13&amp;$G13,Setup!$D$2:$CX$500,COLUMNS($B13:BC13)+1,FALSE)),"",VLOOKUP($C13&amp;$D13&amp;$G13,Setup!$D$2:$CX$500,COLUMNS($B13:BC13)+1,FALSE))</f>
        <v/>
      </c>
      <c r="BL13" t="str">
        <f>IF(ISBLANK(VLOOKUP($C13&amp;$D13&amp;$G13,Setup!$D$2:$CX$500,COLUMNS($B13:BD13)+1,FALSE)),"",VLOOKUP($C13&amp;$D13&amp;$G13,Setup!$D$2:$CX$500,COLUMNS($B13:BD13)+1,FALSE))</f>
        <v/>
      </c>
      <c r="BM13" t="str">
        <f>IF(ISBLANK(VLOOKUP($C13&amp;$D13&amp;$G13,Setup!$D$2:$CX$500,COLUMNS($B13:BE13)+1,FALSE)),"",VLOOKUP($C13&amp;$D13&amp;$G13,Setup!$D$2:$CX$500,COLUMNS($B13:BE13)+1,FALSE))</f>
        <v/>
      </c>
      <c r="BN13" t="str">
        <f>IF(ISBLANK(VLOOKUP($C13&amp;$D13&amp;$G13,Setup!$D$2:$CX$500,COLUMNS($B13:BF13)+1,FALSE)),"",VLOOKUP($C13&amp;$D13&amp;$G13,Setup!$D$2:$CX$500,COLUMNS($B13:BF13)+1,FALSE))</f>
        <v/>
      </c>
      <c r="BO13" t="str">
        <f>IF(ISBLANK(VLOOKUP($C13&amp;$D13&amp;$G13,Setup!$D$2:$CX$500,COLUMNS($B13:BG13)+1,FALSE)),"",VLOOKUP($C13&amp;$D13&amp;$G13,Setup!$D$2:$CX$500,COLUMNS($B13:BG13)+1,FALSE))</f>
        <v/>
      </c>
      <c r="BP13" t="str">
        <f>IF(ISBLANK(VLOOKUP($C13&amp;$D13&amp;$G13,Setup!$D$2:$CX$500,COLUMNS($B13:BH13)+1,FALSE)),"",VLOOKUP($C13&amp;$D13&amp;$G13,Setup!$D$2:$CX$500,COLUMNS($B13:BH13)+1,FALSE))</f>
        <v/>
      </c>
      <c r="BQ13" t="str">
        <f>IF(ISBLANK(VLOOKUP($C13&amp;$D13&amp;$G13,Setup!$D$2:$CX$500,COLUMNS($B13:BI13)+1,FALSE)),"",VLOOKUP($C13&amp;$D13&amp;$G13,Setup!$D$2:$CX$500,COLUMNS($B13:BI13)+1,FALSE))</f>
        <v/>
      </c>
      <c r="BR13" t="str">
        <f>IF(ISBLANK(VLOOKUP($C13&amp;$D13&amp;$G13,Setup!$D$2:$CX$500,COLUMNS($B13:BJ13)+1,FALSE)),"",VLOOKUP($C13&amp;$D13&amp;$G13,Setup!$D$2:$CX$500,COLUMNS($B13:BJ13)+1,FALSE))</f>
        <v/>
      </c>
      <c r="BS13" t="str">
        <f>IF(ISBLANK(VLOOKUP($C13&amp;$D13&amp;$G13,Setup!$D$2:$CX$500,COLUMNS($B13:BK13)+1,FALSE)),"",VLOOKUP($C13&amp;$D13&amp;$G13,Setup!$D$2:$CX$500,COLUMNS($B13:BK13)+1,FALSE))</f>
        <v/>
      </c>
      <c r="BT13" t="str">
        <f>IF(ISBLANK(VLOOKUP($C13&amp;$D13&amp;$G13,Setup!$D$2:$CX$500,COLUMNS($B13:BL13)+1,FALSE)),"",VLOOKUP($C13&amp;$D13&amp;$G13,Setup!$D$2:$CX$500,COLUMNS($B13:BL13)+1,FALSE))</f>
        <v/>
      </c>
      <c r="BU13" t="str">
        <f>IF(ISBLANK(VLOOKUP($C13&amp;$D13&amp;$G13,Setup!$D$2:$CX$500,COLUMNS($B13:BM13)+1,FALSE)),"",VLOOKUP($C13&amp;$D13&amp;$G13,Setup!$D$2:$CX$500,COLUMNS($B13:BM13)+1,FALSE))</f>
        <v/>
      </c>
      <c r="BV13" t="str">
        <f>IF(ISBLANK(VLOOKUP($C13&amp;$D13&amp;$G13,Setup!$D$2:$CX$500,COLUMNS($B13:BN13)+1,FALSE)),"",VLOOKUP($C13&amp;$D13&amp;$G13,Setup!$D$2:$CX$500,COLUMNS($B13:BN13)+1,FALSE))</f>
        <v/>
      </c>
      <c r="BW13" t="str">
        <f>IF(ISBLANK(VLOOKUP($C13&amp;$D13&amp;$G13,Setup!$D$2:$CX$500,COLUMNS($B13:BO13)+1,FALSE)),"",VLOOKUP($C13&amp;$D13&amp;$G13,Setup!$D$2:$CX$500,COLUMNS($B13:BO13)+1,FALSE))</f>
        <v/>
      </c>
      <c r="BX13" t="str">
        <f>IF(ISBLANK(VLOOKUP($C13&amp;$D13&amp;$G13,Setup!$D$2:$CX$500,COLUMNS($B13:BP13)+1,FALSE)),"",VLOOKUP($C13&amp;$D13&amp;$G13,Setup!$D$2:$CX$500,COLUMNS($B13:BP13)+1,FALSE))</f>
        <v/>
      </c>
      <c r="BY13" t="str">
        <f>IF(ISBLANK(VLOOKUP($C13&amp;$D13&amp;$G13,Setup!$D$2:$CX$500,COLUMNS($B13:BQ13)+1,FALSE)),"",VLOOKUP($C13&amp;$D13&amp;$G13,Setup!$D$2:$CX$500,COLUMNS($B13:BQ13)+1,FALSE))</f>
        <v/>
      </c>
      <c r="BZ13" t="str">
        <f>IF(ISBLANK(VLOOKUP($C13&amp;$D13&amp;$G13,Setup!$D$2:$CX$500,COLUMNS($B13:BR13)+1,FALSE)),"",VLOOKUP($C13&amp;$D13&amp;$G13,Setup!$D$2:$CX$500,COLUMNS($B13:BR13)+1,FALSE))</f>
        <v/>
      </c>
      <c r="CA13" t="str">
        <f>IF(ISBLANK(VLOOKUP($C13&amp;$D13&amp;$G13,Setup!$D$2:$CX$500,COLUMNS($B13:BS13)+1,FALSE)),"",VLOOKUP($C13&amp;$D13&amp;$G13,Setup!$D$2:$CX$500,COLUMNS($B13:BS13)+1,FALSE))</f>
        <v/>
      </c>
      <c r="CB13" t="str">
        <f>IF(ISBLANK(VLOOKUP($C13&amp;$D13&amp;$G13,Setup!$D$2:$CX$500,COLUMNS($B13:BT13)+1,FALSE)),"",VLOOKUP($C13&amp;$D13&amp;$G13,Setup!$D$2:$CX$500,COLUMNS($B13:BT13)+1,FALSE))</f>
        <v/>
      </c>
      <c r="CC13" t="str">
        <f>IF(ISBLANK(VLOOKUP($C13&amp;$D13&amp;$G13,Setup!$D$2:$CX$500,COLUMNS($B13:BU13)+1,FALSE)),"",VLOOKUP($C13&amp;$D13&amp;$G13,Setup!$D$2:$CX$500,COLUMNS($B13:BU13)+1,FALSE))</f>
        <v/>
      </c>
      <c r="CD13" t="str">
        <f>IF(ISBLANK(VLOOKUP($C13&amp;$D13&amp;$G13,Setup!$D$2:$CX$500,COLUMNS($B13:BV13)+1,FALSE)),"",VLOOKUP($C13&amp;$D13&amp;$G13,Setup!$D$2:$CX$500,COLUMNS($B13:BV13)+1,FALSE))</f>
        <v/>
      </c>
      <c r="CE13" t="str">
        <f>IF(ISBLANK(VLOOKUP($C13&amp;$D13&amp;$G13,Setup!$D$2:$CX$500,COLUMNS($B13:BW13)+1,FALSE)),"",VLOOKUP($C13&amp;$D13&amp;$G13,Setup!$D$2:$CX$500,COLUMNS($B13:BW13)+1,FALSE))</f>
        <v/>
      </c>
      <c r="CF13" t="str">
        <f>IF(ISBLANK(VLOOKUP($C13&amp;$D13&amp;$G13,Setup!$D$2:$CX$500,COLUMNS($B13:BX13)+1,FALSE)),"",VLOOKUP($C13&amp;$D13&amp;$G13,Setup!$D$2:$CX$500,COLUMNS($B13:BX13)+1,FALSE))</f>
        <v/>
      </c>
      <c r="CG13" t="str">
        <f>IF(ISBLANK(VLOOKUP($C13&amp;$D13&amp;$G13,Setup!$D$2:$CX$500,COLUMNS($B13:BY13)+1,FALSE)),"",VLOOKUP($C13&amp;$D13&amp;$G13,Setup!$D$2:$CX$500,COLUMNS($B13:BY13)+1,FALSE))</f>
        <v/>
      </c>
      <c r="CH13" t="str">
        <f>IF(ISBLANK(VLOOKUP($C13&amp;$D13&amp;$G13,Setup!$D$2:$CX$500,COLUMNS($B13:BZ13)+1,FALSE)),"",VLOOKUP($C13&amp;$D13&amp;$G13,Setup!$D$2:$CX$500,COLUMNS($B13:BZ13)+1,FALSE))</f>
        <v/>
      </c>
      <c r="CI13" t="str">
        <f>IF(ISBLANK(VLOOKUP($C13&amp;$D13&amp;$G13,Setup!$D$2:$CX$500,COLUMNS($B13:CA13)+1,FALSE)),"",VLOOKUP($C13&amp;$D13&amp;$G13,Setup!$D$2:$CX$500,COLUMNS($B13:CA13)+1,FALSE))</f>
        <v/>
      </c>
      <c r="CJ13" t="str">
        <f>IF(ISBLANK(VLOOKUP($C13&amp;$D13&amp;$G13,Setup!$D$2:$CX$500,COLUMNS($B13:CB13)+1,FALSE)),"",VLOOKUP($C13&amp;$D13&amp;$G13,Setup!$D$2:$CX$500,COLUMNS($B13:CB13)+1,FALSE))</f>
        <v/>
      </c>
      <c r="CK13" t="str">
        <f>IF(ISBLANK(VLOOKUP($C13&amp;$D13&amp;$G13,Setup!$D$2:$CX$500,COLUMNS($B13:CC13)+1,FALSE)),"",VLOOKUP($C13&amp;$D13&amp;$G13,Setup!$D$2:$CX$500,COLUMNS($B13:CC13)+1,FALSE))</f>
        <v/>
      </c>
      <c r="CL13" t="str">
        <f>IF(ISBLANK(VLOOKUP($C13&amp;$D13&amp;$G13,Setup!$D$2:$CX$500,COLUMNS($B13:CD13)+1,FALSE)),"",VLOOKUP($C13&amp;$D13&amp;$G13,Setup!$D$2:$CX$500,COLUMNS($B13:CD13)+1,FALSE))</f>
        <v/>
      </c>
      <c r="CM13" t="str">
        <f>IF(ISBLANK(VLOOKUP($C13&amp;$D13&amp;$G13,Setup!$D$2:$CX$500,COLUMNS($B13:CE13)+1,FALSE)),"",VLOOKUP($C13&amp;$D13&amp;$G13,Setup!$D$2:$CX$500,COLUMNS($B13:CE13)+1,FALSE))</f>
        <v/>
      </c>
      <c r="CN13" t="str">
        <f>IF(ISBLANK(VLOOKUP($C13&amp;$D13&amp;$G13,Setup!$D$2:$CX$500,COLUMNS($B13:CF13)+1,FALSE)),"",VLOOKUP($C13&amp;$D13&amp;$G13,Setup!$D$2:$CX$500,COLUMNS($B13:CF13)+1,FALSE))</f>
        <v/>
      </c>
      <c r="CO13" t="str">
        <f>IF(ISBLANK(VLOOKUP($C13&amp;$D13&amp;$G13,Setup!$D$2:$CX$500,COLUMNS($B13:CG13)+1,FALSE)),"",VLOOKUP($C13&amp;$D13&amp;$G13,Setup!$D$2:$CX$500,COLUMNS($B13:CG13)+1,FALSE))</f>
        <v/>
      </c>
      <c r="CP13" t="str">
        <f>IF(ISBLANK(VLOOKUP($C13&amp;$D13&amp;$G13,Setup!$D$2:$CX$500,COLUMNS($B13:CH13)+1,FALSE)),"",VLOOKUP($C13&amp;$D13&amp;$G13,Setup!$D$2:$CX$500,COLUMNS($B13:CH13)+1,FALSE))</f>
        <v/>
      </c>
      <c r="CQ13" t="str">
        <f>IF(ISBLANK(VLOOKUP($C13&amp;$D13&amp;$G13,Setup!$D$2:$CX$500,COLUMNS($B13:CI13)+1,FALSE)),"",VLOOKUP($C13&amp;$D13&amp;$G13,Setup!$D$2:$CX$500,COLUMNS($B13:CI13)+1,FALSE))</f>
        <v/>
      </c>
      <c r="CR13" t="str">
        <f>IF(ISBLANK(VLOOKUP($C13&amp;$D13&amp;$G13,Setup!$D$2:$CX$500,COLUMNS($B13:CJ13)+1,FALSE)),"",VLOOKUP($C13&amp;$D13&amp;$G13,Setup!$D$2:$CX$500,COLUMNS($B13:CJ13)+1,FALSE))</f>
        <v/>
      </c>
      <c r="CS13" t="str">
        <f>IF(ISBLANK(VLOOKUP($C13&amp;$D13&amp;$G13,Setup!$D$2:$CX$500,COLUMNS($B13:CK13)+1,FALSE)),"",VLOOKUP($C13&amp;$D13&amp;$G13,Setup!$D$2:$CX$500,COLUMNS($B13:CK13)+1,FALSE))</f>
        <v/>
      </c>
      <c r="CT13" t="str">
        <f>IF(ISBLANK(VLOOKUP($C13&amp;$D13&amp;$G13,Setup!$D$2:$CX$500,COLUMNS($B13:CL13)+1,FALSE)),"",VLOOKUP($C13&amp;$D13&amp;$G13,Setup!$D$2:$CX$500,COLUMNS($B13:CL13)+1,FALSE))</f>
        <v/>
      </c>
      <c r="CU13" t="str">
        <f>IF(ISBLANK(VLOOKUP($C13&amp;$D13&amp;$G13,Setup!$D$2:$CX$500,COLUMNS($B13:CM13)+1,FALSE)),"",VLOOKUP($C13&amp;$D13&amp;$G13,Setup!$D$2:$CX$500,COLUMNS($B13:CM13)+1,FALSE))</f>
        <v/>
      </c>
      <c r="CV13" t="str">
        <f>IF(ISBLANK(VLOOKUP($C13&amp;$D13&amp;$G13,Setup!$D$2:$CX$500,COLUMNS($B13:CN13)+1,FALSE)),"",VLOOKUP($C13&amp;$D13&amp;$G13,Setup!$D$2:$CX$500,COLUMNS($B13:CN13)+1,FALSE))</f>
        <v/>
      </c>
      <c r="CW13" t="str">
        <f>IF(ISBLANK(VLOOKUP($C13&amp;$D13&amp;$G13,Setup!$D$2:$CX$500,COLUMNS($B13:CO13)+1,FALSE)),"",VLOOKUP($C13&amp;$D13&amp;$G13,Setup!$D$2:$CX$500,COLUMNS($B13:CO13)+1,FALSE))</f>
        <v/>
      </c>
      <c r="CX13" t="str">
        <f>IF(ISBLANK(VLOOKUP($C13&amp;$D13&amp;$G13,Setup!$D$2:$CX$500,COLUMNS($B13:CP13)+1,FALSE)),"",VLOOKUP($C13&amp;$D13&amp;$G13,Setup!$D$2:$CX$500,COLUMNS($B13:CP13)+1,FALSE))</f>
        <v/>
      </c>
      <c r="CY13" t="str">
        <f>IF(ISBLANK(VLOOKUP($C13&amp;$D13&amp;$G13,Setup!$D$2:$CX$500,COLUMNS($B13:CQ13)+1,FALSE)),"",VLOOKUP($C13&amp;$D13&amp;$G13,Setup!$D$2:$CX$500,COLUMNS($B13:CQ13)+1,FALSE))</f>
        <v/>
      </c>
      <c r="CZ13" t="str">
        <f>IF(ISBLANK(VLOOKUP($C13&amp;$D13&amp;$G13,Setup!$D$2:$CX$500,COLUMNS($B13:CR13)+1,FALSE)),"",VLOOKUP($C13&amp;$D13&amp;$G13,Setup!$D$2:$CX$500,COLUMNS($B13:CR13)+1,FALSE))</f>
        <v/>
      </c>
      <c r="DA13" t="str">
        <f>IF(ISBLANK(VLOOKUP($C13&amp;$D13&amp;$G13,Setup!$D$2:$CX$500,COLUMNS($B13:CS13)+1,FALSE)),"",VLOOKUP($C13&amp;$D13&amp;$G13,Setup!$D$2:$CX$500,COLUMNS($B13:CS13)+1,FALSE))</f>
        <v/>
      </c>
      <c r="DB13" t="str">
        <f>IF(ISBLANK(VLOOKUP($C13&amp;$D13&amp;$G13,Setup!$D$2:$CX$500,COLUMNS($B13:CT13)+1,FALSE)),"",VLOOKUP($C13&amp;$D13&amp;$G13,Setup!$D$2:$CX$500,COLUMNS($B13:CT13)+1,FALSE))</f>
        <v/>
      </c>
      <c r="DC13" t="str">
        <f>IF(ISBLANK(VLOOKUP($C13&amp;$D13&amp;$G13,Setup!$D$2:$CX$500,COLUMNS($B13:CU13)+1,FALSE)),"",VLOOKUP($C13&amp;$D13&amp;$G13,Setup!$D$2:$CX$500,COLUMNS($B13:CU13)+1,FALSE))</f>
        <v/>
      </c>
    </row>
    <row r="14" spans="1:107" x14ac:dyDescent="0.25">
      <c r="A14" s="7" t="s">
        <v>515</v>
      </c>
      <c r="B14" t="s">
        <v>156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IF(ISBLANK(VLOOKUP($C14&amp;$D14&amp;$G14,Setup!$D$2:$CX$500,COLUMNS($B14:B14)+1,FALSE)),"",VLOOKUP($C14&amp;$D14&amp;$G14,Setup!$D$2:$CX$500,COLUMNS($B14:B14)+1,FALSE))</f>
        <v>My Miles Summary</v>
      </c>
      <c r="K14" t="str">
        <f>IF(ISBLANK(VLOOKUP($C14&amp;$D14&amp;$G14,Setup!$D$2:$CX$500,COLUMNS($B14:C14)+1,FALSE)),"",VLOOKUP($C14&amp;$D14&amp;$G14,Setup!$D$2:$CX$500,COLUMNS($B14:C14)+1,FALSE))</f>
        <v>My Miles Summary</v>
      </c>
      <c r="L14" t="str">
        <f>IF(ISBLANK(VLOOKUP($C14&amp;$D14&amp;$G14,Setup!$D$2:$CX$500,COLUMNS($B14:D14)+1,FALSE)),"",VLOOKUP($C14&amp;$D14&amp;$G14,Setup!$D$2:$CX$500,COLUMNS($B14:D14)+1,FALSE))</f>
        <v>My Order History</v>
      </c>
      <c r="M14" t="str">
        <f>IF(ISBLANK(VLOOKUP($C14&amp;$D14&amp;$G14,Setup!$D$2:$CX$500,COLUMNS($B14:E14)+1,FALSE)),"",VLOOKUP($C14&amp;$D14&amp;$G14,Setup!$D$2:$CX$500,COLUMNS($B14:E14)+1,FALSE))</f>
        <v>My Order History</v>
      </c>
      <c r="N14" t="str">
        <f>IF(ISBLANK(VLOOKUP($C14&amp;$D14&amp;$G14,Setup!$D$2:$CX$500,COLUMNS($B14:F14)+1,FALSE)),"",VLOOKUP($C14&amp;$D14&amp;$G14,Setup!$D$2:$CX$500,COLUMNS($B14:F14)+1,FALSE))</f>
        <v>My Profile</v>
      </c>
      <c r="O14" t="str">
        <f>IF(ISBLANK(VLOOKUP($C14&amp;$D14&amp;$G14,Setup!$D$2:$CX$500,COLUMNS($B14:G14)+1,FALSE)),"",VLOOKUP($C14&amp;$D14&amp;$G14,Setup!$D$2:$CX$500,COLUMNS($B14:G14)+1,FALSE))</f>
        <v>My Profile</v>
      </c>
      <c r="P14" t="str">
        <f>IF(ISBLANK(VLOOKUP($C14&amp;$D14&amp;$G14,Setup!$D$2:$CX$500,COLUMNS($B14:H14)+1,FALSE)),"",VLOOKUP($C14&amp;$D14&amp;$G14,Setup!$D$2:$CX$500,COLUMNS($B14:H14)+1,FALSE))</f>
        <v>My Shop with Points Accounts</v>
      </c>
      <c r="Q14" t="str">
        <f>IF(ISBLANK(VLOOKUP($C14&amp;$D14&amp;$G14,Setup!$D$2:$CX$500,COLUMNS($B14:I14)+1,FALSE)),"",VLOOKUP($C14&amp;$D14&amp;$G14,Setup!$D$2:$CX$500,COLUMNS($B14:I14)+1,FALSE))</f>
        <v>My Shop with Points Accounts</v>
      </c>
      <c r="R14" t="str">
        <f>IF(ISBLANK(VLOOKUP($C14&amp;$D14&amp;$G14,Setup!$D$2:$CX$500,COLUMNS($B14:J14)+1,FALSE)),"",VLOOKUP($C14&amp;$D14&amp;$G14,Setup!$D$2:$CX$500,COLUMNS($B14:J14)+1,FALSE))</f>
        <v>Merchandise</v>
      </c>
      <c r="S14" t="str">
        <f>IF(ISBLANK(VLOOKUP($C14&amp;$D14&amp;$G14,Setup!$D$2:$CX$500,COLUMNS($B14:K14)+1,FALSE)),"",VLOOKUP($C14&amp;$D14&amp;$G14,Setup!$D$2:$CX$500,COLUMNS($B14:K14)+1,FALSE))</f>
        <v>SEE ALL BRANDS »</v>
      </c>
      <c r="T14" t="str">
        <f>IF(ISBLANK(VLOOKUP($C14&amp;$D14&amp;$G14,Setup!$D$2:$CX$500,COLUMNS($B14:L14)+1,FALSE)),"",VLOOKUP($C14&amp;$D14&amp;$G14,Setup!$D$2:$CX$500,COLUMNS($B14:L14)+1,FALSE))</f>
        <v/>
      </c>
      <c r="U14" t="str">
        <f>IF(ISBLANK(VLOOKUP($C14&amp;$D14&amp;$G14,Setup!$D$2:$CX$500,COLUMNS($B14:M14)+1,FALSE)),"",VLOOKUP($C14&amp;$D14&amp;$G14,Setup!$D$2:$CX$500,COLUMNS($B14:M14)+1,FALSE))</f>
        <v/>
      </c>
      <c r="V14" t="str">
        <f>IF(ISBLANK(VLOOKUP($C14&amp;$D14&amp;$G14,Setup!$D$2:$CX$500,COLUMNS($B14:N14)+1,FALSE)),"",VLOOKUP($C14&amp;$D14&amp;$G14,Setup!$D$2:$CX$500,COLUMNS($B14:N14)+1,FALSE))</f>
        <v/>
      </c>
      <c r="W14" t="str">
        <f>IF(ISBLANK(VLOOKUP($C14&amp;$D14&amp;$G14,Setup!$D$2:$CX$500,COLUMNS($B14:O14)+1,FALSE)),"",VLOOKUP($C14&amp;$D14&amp;$G14,Setup!$D$2:$CX$500,COLUMNS($B14:O14)+1,FALSE))</f>
        <v/>
      </c>
      <c r="X14" t="str">
        <f>IF(ISBLANK(VLOOKUP($C14&amp;$D14&amp;$G14,Setup!$D$2:$CX$500,COLUMNS($B14:P14)+1,FALSE)),"",VLOOKUP($C14&amp;$D14&amp;$G14,Setup!$D$2:$CX$500,COLUMNS($B14:P14)+1,FALSE))</f>
        <v/>
      </c>
      <c r="Y14" t="str">
        <f>IF(ISBLANK(VLOOKUP($C14&amp;$D14&amp;$G14,Setup!$D$2:$CX$500,COLUMNS($B14:Q14)+1,FALSE)),"",VLOOKUP($C14&amp;$D14&amp;$G14,Setup!$D$2:$CX$500,COLUMNS($B14:Q14)+1,FALSE))</f>
        <v/>
      </c>
      <c r="Z14" t="str">
        <f>IF(ISBLANK(VLOOKUP($C14&amp;$D14&amp;$G14,Setup!$D$2:$CX$500,COLUMNS($B14:R14)+1,FALSE)),"",VLOOKUP($C14&amp;$D14&amp;$G14,Setup!$D$2:$CX$500,COLUMNS($B14:R14)+1,FALSE))</f>
        <v/>
      </c>
      <c r="AA14" t="str">
        <f>IF(ISBLANK(VLOOKUP($C14&amp;$D14&amp;$G14,Setup!$D$2:$CX$500,COLUMNS($B14:S14)+1,FALSE)),"",VLOOKUP($C14&amp;$D14&amp;$G14,Setup!$D$2:$CX$500,COLUMNS($B14:S14)+1,FALSE))</f>
        <v/>
      </c>
      <c r="AB14" t="str">
        <f>IF(ISBLANK(VLOOKUP($C14&amp;$D14&amp;$G14,Setup!$D$2:$CX$500,COLUMNS($B14:T14)+1,FALSE)),"",VLOOKUP($C14&amp;$D14&amp;$G14,Setup!$D$2:$CX$500,COLUMNS($B14:T14)+1,FALSE))</f>
        <v>Gift Cards and Cash</v>
      </c>
      <c r="AC14" t="str">
        <f>IF(ISBLANK(VLOOKUP($C14&amp;$D14&amp;$G14,Setup!$D$2:$CX$500,COLUMNS($B14:U14)+1,FALSE)),"",VLOOKUP($C14&amp;$D14&amp;$G14,Setup!$D$2:$CX$500,COLUMNS($B14:U14)+1,FALSE))</f>
        <v>Select and Credit</v>
      </c>
      <c r="AD14" t="str">
        <f>IF(ISBLANK(VLOOKUP($C14&amp;$D14&amp;$G14,Setup!$D$2:$CX$500,COLUMNS($B14:V14)+1,FALSE)),"",VLOOKUP($C14&amp;$D14&amp;$G14,Setup!$D$2:$CX$500,COLUMNS($B14:V14)+1,FALSE))</f>
        <v>Gift Cards</v>
      </c>
      <c r="AE14" t="str">
        <f>IF(ISBLANK(VLOOKUP($C14&amp;$D14&amp;$G14,Setup!$D$2:$CX$500,COLUMNS($B14:W14)+1,FALSE)),"",VLOOKUP($C14&amp;$D14&amp;$G14,Setup!$D$2:$CX$500,COLUMNS($B14:W14)+1,FALSE))</f>
        <v>eVouchers</v>
      </c>
      <c r="AF14" t="str">
        <f>IF(ISBLANK(VLOOKUP($C14&amp;$D14&amp;$G14,Setup!$D$2:$CX$500,COLUMNS($B14:X14)+1,FALSE)),"",VLOOKUP($C14&amp;$D14&amp;$G14,Setup!$D$2:$CX$500,COLUMNS($B14:X14)+1,FALSE))</f>
        <v>Prepaid Cards</v>
      </c>
      <c r="AG14" t="str">
        <f>IF(ISBLANK(VLOOKUP($C14&amp;$D14&amp;$G14,Setup!$D$2:$CX$500,COLUMNS($B14:Y14)+1,FALSE)),"",VLOOKUP($C14&amp;$D14&amp;$G14,Setup!$D$2:$CX$500,COLUMNS($B14:Y14)+1,FALSE))</f>
        <v>Experiences</v>
      </c>
      <c r="AH14" t="str">
        <f>IF(ISBLANK(VLOOKUP($C14&amp;$D14&amp;$G14,Setup!$D$2:$CX$500,COLUMNS($B14:Z14)+1,FALSE)),"",VLOOKUP($C14&amp;$D14&amp;$G14,Setup!$D$2:$CX$500,COLUMNS($B14:Z14)+1,FALSE))</f>
        <v>SEE ALL »</v>
      </c>
      <c r="AI14" t="str">
        <f>IF(ISBLANK(VLOOKUP($C14&amp;$D14&amp;$G14,Setup!$D$2:$CX$500,COLUMNS($B14:AA14)+1,FALSE)),"",VLOOKUP($C14&amp;$D14&amp;$G14,Setup!$D$2:$CX$500,COLUMNS($B14:AA14)+1,FALSE))</f>
        <v/>
      </c>
      <c r="AJ14" t="str">
        <f>IF(ISBLANK(VLOOKUP($C14&amp;$D14&amp;$G14,Setup!$D$2:$CX$500,COLUMNS($B14:AB14)+1,FALSE)),"",VLOOKUP($C14&amp;$D14&amp;$G14,Setup!$D$2:$CX$500,COLUMNS($B14:AB14)+1,FALSE))</f>
        <v/>
      </c>
      <c r="AK14" t="str">
        <f>IF(ISBLANK(VLOOKUP($C14&amp;$D14&amp;$G14,Setup!$D$2:$CX$500,COLUMNS($B14:AC14)+1,FALSE)),"",VLOOKUP($C14&amp;$D14&amp;$G14,Setup!$D$2:$CX$500,COLUMNS($B14:AC14)+1,FALSE))</f>
        <v/>
      </c>
      <c r="AL14" t="str">
        <f>IF(ISBLANK(VLOOKUP($C14&amp;$D14&amp;$G14,Setup!$D$2:$CX$500,COLUMNS($B14:AD14)+1,FALSE)),"",VLOOKUP($C14&amp;$D14&amp;$G14,Setup!$D$2:$CX$500,COLUMNS($B14:AD14)+1,FALSE))</f>
        <v>Travel</v>
      </c>
      <c r="AM14" t="str">
        <f>IF(ISBLANK(VLOOKUP($C14&amp;$D14&amp;$G14,Setup!$D$2:$CX$500,COLUMNS($B14:AE14)+1,FALSE)),"",VLOOKUP($C14&amp;$D14&amp;$G14,Setup!$D$2:$CX$500,COLUMNS($B14:AE14)+1,FALSE))</f>
        <v>Flights</v>
      </c>
      <c r="AN14" t="str">
        <f>IF(ISBLANK(VLOOKUP($C14&amp;$D14&amp;$G14,Setup!$D$2:$CX$500,COLUMNS($B14:AF14)+1,FALSE)),"",VLOOKUP($C14&amp;$D14&amp;$G14,Setup!$D$2:$CX$500,COLUMNS($B14:AF14)+1,FALSE))</f>
        <v>Hotels</v>
      </c>
      <c r="AO14" t="str">
        <f>IF(ISBLANK(VLOOKUP($C14&amp;$D14&amp;$G14,Setup!$D$2:$CX$500,COLUMNS($B14:AG14)+1,FALSE)),"",VLOOKUP($C14&amp;$D14&amp;$G14,Setup!$D$2:$CX$500,COLUMNS($B14:AG14)+1,FALSE))</f>
        <v>Cars</v>
      </c>
      <c r="AP14" t="str">
        <f>IF(ISBLANK(VLOOKUP($C14&amp;$D14&amp;$G14,Setup!$D$2:$CX$500,COLUMNS($B14:AH14)+1,FALSE)),"",VLOOKUP($C14&amp;$D14&amp;$G14,Setup!$D$2:$CX$500,COLUMNS($B14:AH14)+1,FALSE))</f>
        <v>Deals</v>
      </c>
      <c r="AQ14" t="str">
        <f>IF(ISBLANK(VLOOKUP($C14&amp;$D14&amp;$G14,Setup!$D$2:$CX$500,COLUMNS($B14:AI14)+1,FALSE)),"",VLOOKUP($C14&amp;$D14&amp;$G14,Setup!$D$2:$CX$500,COLUMNS($B14:AI14)+1,FALSE))</f>
        <v>Activities</v>
      </c>
      <c r="AR14" t="str">
        <f>IF(ISBLANK(VLOOKUP($C14&amp;$D14&amp;$G14,Setup!$D$2:$CX$500,COLUMNS($B14:AJ14)+1,FALSE)),"",VLOOKUP($C14&amp;$D14&amp;$G14,Setup!$D$2:$CX$500,COLUMNS($B14:AJ14)+1,FALSE))</f>
        <v>My Trips</v>
      </c>
      <c r="AS14" t="str">
        <f>IF(ISBLANK(VLOOKUP($C14&amp;$D14&amp;$G14,Setup!$D$2:$CX$500,COLUMNS($B14:AK14)+1,FALSE)),"",VLOOKUP($C14&amp;$D14&amp;$G14,Setup!$D$2:$CX$500,COLUMNS($B14:AK14)+1,FALSE))</f>
        <v>Itinerary</v>
      </c>
      <c r="AT14" t="str">
        <f>IF(ISBLANK(VLOOKUP($C14&amp;$D14&amp;$G14,Setup!$D$2:$CX$500,COLUMNS($B14:AL14)+1,FALSE)),"",VLOOKUP($C14&amp;$D14&amp;$G14,Setup!$D$2:$CX$500,COLUMNS($B14:AL14)+1,FALSE))</f>
        <v>Points Transfer</v>
      </c>
      <c r="AU14" t="str">
        <f>IF(ISBLANK(VLOOKUP($C14&amp;$D14&amp;$G14,Setup!$D$2:$CX$500,COLUMNS($B14:AM14)+1,FALSE)),"",VLOOKUP($C14&amp;$D14&amp;$G14,Setup!$D$2:$CX$500,COLUMNS($B14:AM14)+1,FALSE))</f>
        <v/>
      </c>
      <c r="AV14" t="str">
        <f>IF(ISBLANK(VLOOKUP($C14&amp;$D14&amp;$G14,Setup!$D$2:$CX$500,COLUMNS($B14:AN14)+1,FALSE)),"",VLOOKUP($C14&amp;$D14&amp;$G14,Setup!$D$2:$CX$500,COLUMNS($B14:AN14)+1,FALSE))</f>
        <v>Shop at Partners</v>
      </c>
      <c r="AW14" t="str">
        <f>IF(ISBLANK(VLOOKUP($C14&amp;$D14&amp;$G14,Setup!$D$2:$CX$500,COLUMNS($B14:AO14)+1,FALSE)),"",VLOOKUP($C14&amp;$D14&amp;$G14,Setup!$D$2:$CX$500,COLUMNS($B14:AO14)+1,FALSE))</f>
        <v>Shop with Points</v>
      </c>
      <c r="AX14" t="str">
        <f>IF(ISBLANK(VLOOKUP($C14&amp;$D14&amp;$G14,Setup!$D$2:$CX$500,COLUMNS($B14:AP14)+1,FALSE)),"",VLOOKUP($C14&amp;$D14&amp;$G14,Setup!$D$2:$CX$500,COLUMNS($B14:AP14)+1,FALSE))</f>
        <v/>
      </c>
      <c r="AY14" t="str">
        <f>IF(ISBLANK(VLOOKUP($C14&amp;$D14&amp;$G14,Setup!$D$2:$CX$500,COLUMNS($B14:AQ14)+1,FALSE)),"",VLOOKUP($C14&amp;$D14&amp;$G14,Setup!$D$2:$CX$500,COLUMNS($B14:AQ14)+1,FALSE))</f>
        <v/>
      </c>
      <c r="AZ14" t="str">
        <f>IF(ISBLANK(VLOOKUP($C14&amp;$D14&amp;$G14,Setup!$D$2:$CX$500,COLUMNS($B14:AR14)+1,FALSE)),"",VLOOKUP($C14&amp;$D14&amp;$G14,Setup!$D$2:$CX$500,COLUMNS($B14:AR14)+1,FALSE))</f>
        <v/>
      </c>
      <c r="BA14" t="str">
        <f>IF(ISBLANK(VLOOKUP($C14&amp;$D14&amp;$G14,Setup!$D$2:$CX$500,COLUMNS($B14:AS14)+1,FALSE)),"",VLOOKUP($C14&amp;$D14&amp;$G14,Setup!$D$2:$CX$500,COLUMNS($B14:AS14)+1,FALSE))</f>
        <v/>
      </c>
      <c r="BB14" t="str">
        <f>IF(ISBLANK(VLOOKUP($C14&amp;$D14&amp;$G14,Setup!$D$2:$CX$500,COLUMNS($B14:AT14)+1,FALSE)),"",VLOOKUP($C14&amp;$D14&amp;$G14,Setup!$D$2:$CX$500,COLUMNS($B14:AT14)+1,FALSE))</f>
        <v/>
      </c>
      <c r="BC14" t="str">
        <f>IF(ISBLANK(VLOOKUP($C14&amp;$D14&amp;$G14,Setup!$D$2:$CX$500,COLUMNS($B14:AU14)+1,FALSE)),"",VLOOKUP($C14&amp;$D14&amp;$G14,Setup!$D$2:$CX$500,COLUMNS($B14:AU14)+1,FALSE))</f>
        <v/>
      </c>
      <c r="BD14" t="str">
        <f>IF(ISBLANK(VLOOKUP($C14&amp;$D14&amp;$G14,Setup!$D$2:$CX$500,COLUMNS($B14:AV14)+1,FALSE)),"",VLOOKUP($C14&amp;$D14&amp;$G14,Setup!$D$2:$CX$500,COLUMNS($B14:AV14)+1,FALSE))</f>
        <v/>
      </c>
      <c r="BE14" t="str">
        <f>IF(ISBLANK(VLOOKUP($C14&amp;$D14&amp;$G14,Setup!$D$2:$CX$500,COLUMNS($B14:AW14)+1,FALSE)),"",VLOOKUP($C14&amp;$D14&amp;$G14,Setup!$D$2:$CX$500,COLUMNS($B14:AW14)+1,FALSE))</f>
        <v/>
      </c>
      <c r="BF14" t="str">
        <f>IF(ISBLANK(VLOOKUP($C14&amp;$D14&amp;$G14,Setup!$D$2:$CX$500,COLUMNS($B14:AX14)+1,FALSE)),"",VLOOKUP($C14&amp;$D14&amp;$G14,Setup!$D$2:$CX$500,COLUMNS($B14:AX14)+1,FALSE))</f>
        <v>Offers and Privileges</v>
      </c>
      <c r="BG14" t="str">
        <f>IF(ISBLANK(VLOOKUP($C14&amp;$D14&amp;$G14,Setup!$D$2:$CX$500,COLUMNS($B14:AY14)+1,FALSE)),"",VLOOKUP($C14&amp;$D14&amp;$G14,Setup!$D$2:$CX$500,COLUMNS($B14:AY14)+1,FALSE))</f>
        <v>Citi Dining Program</v>
      </c>
      <c r="BH14" t="str">
        <f>IF(ISBLANK(VLOOKUP($C14&amp;$D14&amp;$G14,Setup!$D$2:$CX$500,COLUMNS($B14:AZ14)+1,FALSE)),"",VLOOKUP($C14&amp;$D14&amp;$G14,Setup!$D$2:$CX$500,COLUMNS($B14:AZ14)+1,FALSE))</f>
        <v>Citi World Privileges</v>
      </c>
      <c r="BI14" t="str">
        <f>IF(ISBLANK(VLOOKUP($C14&amp;$D14&amp;$G14,Setup!$D$2:$CX$500,COLUMNS($B14:BA14)+1,FALSE)),"",VLOOKUP($C14&amp;$D14&amp;$G14,Setup!$D$2:$CX$500,COLUMNS($B14:BA14)+1,FALSE))</f>
        <v>SEE ALL »</v>
      </c>
      <c r="BJ14" t="str">
        <f>IF(ISBLANK(VLOOKUP($C14&amp;$D14&amp;$G14,Setup!$D$2:$CX$500,COLUMNS($B14:BB14)+1,FALSE)),"",VLOOKUP($C14&amp;$D14&amp;$G14,Setup!$D$2:$CX$500,COLUMNS($B14:BB14)+1,FALSE))</f>
        <v/>
      </c>
      <c r="BK14" t="str">
        <f>IF(ISBLANK(VLOOKUP($C14&amp;$D14&amp;$G14,Setup!$D$2:$CX$500,COLUMNS($B14:BC14)+1,FALSE)),"",VLOOKUP($C14&amp;$D14&amp;$G14,Setup!$D$2:$CX$500,COLUMNS($B14:BC14)+1,FALSE))</f>
        <v/>
      </c>
      <c r="BL14" t="str">
        <f>IF(ISBLANK(VLOOKUP($C14&amp;$D14&amp;$G14,Setup!$D$2:$CX$500,COLUMNS($B14:BD14)+1,FALSE)),"",VLOOKUP($C14&amp;$D14&amp;$G14,Setup!$D$2:$CX$500,COLUMNS($B14:BD14)+1,FALSE))</f>
        <v/>
      </c>
      <c r="BM14" t="str">
        <f>IF(ISBLANK(VLOOKUP($C14&amp;$D14&amp;$G14,Setup!$D$2:$CX$500,COLUMNS($B14:BE14)+1,FALSE)),"",VLOOKUP($C14&amp;$D14&amp;$G14,Setup!$D$2:$CX$500,COLUMNS($B14:BE14)+1,FALSE))</f>
        <v/>
      </c>
      <c r="BN14" t="str">
        <f>IF(ISBLANK(VLOOKUP($C14&amp;$D14&amp;$G14,Setup!$D$2:$CX$500,COLUMNS($B14:BF14)+1,FALSE)),"",VLOOKUP($C14&amp;$D14&amp;$G14,Setup!$D$2:$CX$500,COLUMNS($B14:BF14)+1,FALSE))</f>
        <v/>
      </c>
      <c r="BO14" t="str">
        <f>IF(ISBLANK(VLOOKUP($C14&amp;$D14&amp;$G14,Setup!$D$2:$CX$500,COLUMNS($B14:BG14)+1,FALSE)),"",VLOOKUP($C14&amp;$D14&amp;$G14,Setup!$D$2:$CX$500,COLUMNS($B14:BG14)+1,FALSE))</f>
        <v/>
      </c>
      <c r="BP14" t="str">
        <f>IF(ISBLANK(VLOOKUP($C14&amp;$D14&amp;$G14,Setup!$D$2:$CX$500,COLUMNS($B14:BH14)+1,FALSE)),"",VLOOKUP($C14&amp;$D14&amp;$G14,Setup!$D$2:$CX$500,COLUMNS($B14:BH14)+1,FALSE))</f>
        <v/>
      </c>
      <c r="BQ14" t="str">
        <f>IF(ISBLANK(VLOOKUP($C14&amp;$D14&amp;$G14,Setup!$D$2:$CX$500,COLUMNS($B14:BI14)+1,FALSE)),"",VLOOKUP($C14&amp;$D14&amp;$G14,Setup!$D$2:$CX$500,COLUMNS($B14:BI14)+1,FALSE))</f>
        <v/>
      </c>
      <c r="BR14" t="str">
        <f>IF(ISBLANK(VLOOKUP($C14&amp;$D14&amp;$G14,Setup!$D$2:$CX$500,COLUMNS($B14:BJ14)+1,FALSE)),"",VLOOKUP($C14&amp;$D14&amp;$G14,Setup!$D$2:$CX$500,COLUMNS($B14:BJ14)+1,FALSE))</f>
        <v/>
      </c>
      <c r="BS14" t="str">
        <f>IF(ISBLANK(VLOOKUP($C14&amp;$D14&amp;$G14,Setup!$D$2:$CX$500,COLUMNS($B14:BK14)+1,FALSE)),"",VLOOKUP($C14&amp;$D14&amp;$G14,Setup!$D$2:$CX$500,COLUMNS($B14:BK14)+1,FALSE))</f>
        <v/>
      </c>
      <c r="BT14" t="str">
        <f>IF(ISBLANK(VLOOKUP($C14&amp;$D14&amp;$G14,Setup!$D$2:$CX$500,COLUMNS($B14:BL14)+1,FALSE)),"",VLOOKUP($C14&amp;$D14&amp;$G14,Setup!$D$2:$CX$500,COLUMNS($B14:BL14)+1,FALSE))</f>
        <v/>
      </c>
      <c r="BU14" t="str">
        <f>IF(ISBLANK(VLOOKUP($C14&amp;$D14&amp;$G14,Setup!$D$2:$CX$500,COLUMNS($B14:BM14)+1,FALSE)),"",VLOOKUP($C14&amp;$D14&amp;$G14,Setup!$D$2:$CX$500,COLUMNS($B14:BM14)+1,FALSE))</f>
        <v/>
      </c>
      <c r="BV14" t="str">
        <f>IF(ISBLANK(VLOOKUP($C14&amp;$D14&amp;$G14,Setup!$D$2:$CX$500,COLUMNS($B14:BN14)+1,FALSE)),"",VLOOKUP($C14&amp;$D14&amp;$G14,Setup!$D$2:$CX$500,COLUMNS($B14:BN14)+1,FALSE))</f>
        <v/>
      </c>
      <c r="BW14" t="str">
        <f>IF(ISBLANK(VLOOKUP($C14&amp;$D14&amp;$G14,Setup!$D$2:$CX$500,COLUMNS($B14:BO14)+1,FALSE)),"",VLOOKUP($C14&amp;$D14&amp;$G14,Setup!$D$2:$CX$500,COLUMNS($B14:BO14)+1,FALSE))</f>
        <v/>
      </c>
      <c r="BX14" t="str">
        <f>IF(ISBLANK(VLOOKUP($C14&amp;$D14&amp;$G14,Setup!$D$2:$CX$500,COLUMNS($B14:BP14)+1,FALSE)),"",VLOOKUP($C14&amp;$D14&amp;$G14,Setup!$D$2:$CX$500,COLUMNS($B14:BP14)+1,FALSE))</f>
        <v/>
      </c>
      <c r="BY14" t="str">
        <f>IF(ISBLANK(VLOOKUP($C14&amp;$D14&amp;$G14,Setup!$D$2:$CX$500,COLUMNS($B14:BQ14)+1,FALSE)),"",VLOOKUP($C14&amp;$D14&amp;$G14,Setup!$D$2:$CX$500,COLUMNS($B14:BQ14)+1,FALSE))</f>
        <v/>
      </c>
      <c r="BZ14" t="str">
        <f>IF(ISBLANK(VLOOKUP($C14&amp;$D14&amp;$G14,Setup!$D$2:$CX$500,COLUMNS($B14:BR14)+1,FALSE)),"",VLOOKUP($C14&amp;$D14&amp;$G14,Setup!$D$2:$CX$500,COLUMNS($B14:BR14)+1,FALSE))</f>
        <v/>
      </c>
      <c r="CA14" t="str">
        <f>IF(ISBLANK(VLOOKUP($C14&amp;$D14&amp;$G14,Setup!$D$2:$CX$500,COLUMNS($B14:BS14)+1,FALSE)),"",VLOOKUP($C14&amp;$D14&amp;$G14,Setup!$D$2:$CX$500,COLUMNS($B14:BS14)+1,FALSE))</f>
        <v/>
      </c>
      <c r="CB14" t="str">
        <f>IF(ISBLANK(VLOOKUP($C14&amp;$D14&amp;$G14,Setup!$D$2:$CX$500,COLUMNS($B14:BT14)+1,FALSE)),"",VLOOKUP($C14&amp;$D14&amp;$G14,Setup!$D$2:$CX$500,COLUMNS($B14:BT14)+1,FALSE))</f>
        <v/>
      </c>
      <c r="CC14" t="str">
        <f>IF(ISBLANK(VLOOKUP($C14&amp;$D14&amp;$G14,Setup!$D$2:$CX$500,COLUMNS($B14:BU14)+1,FALSE)),"",VLOOKUP($C14&amp;$D14&amp;$G14,Setup!$D$2:$CX$500,COLUMNS($B14:BU14)+1,FALSE))</f>
        <v/>
      </c>
      <c r="CD14" t="str">
        <f>IF(ISBLANK(VLOOKUP($C14&amp;$D14&amp;$G14,Setup!$D$2:$CX$500,COLUMNS($B14:BV14)+1,FALSE)),"",VLOOKUP($C14&amp;$D14&amp;$G14,Setup!$D$2:$CX$500,COLUMNS($B14:BV14)+1,FALSE))</f>
        <v/>
      </c>
      <c r="CE14" t="str">
        <f>IF(ISBLANK(VLOOKUP($C14&amp;$D14&amp;$G14,Setup!$D$2:$CX$500,COLUMNS($B14:BW14)+1,FALSE)),"",VLOOKUP($C14&amp;$D14&amp;$G14,Setup!$D$2:$CX$500,COLUMNS($B14:BW14)+1,FALSE))</f>
        <v/>
      </c>
      <c r="CF14" t="str">
        <f>IF(ISBLANK(VLOOKUP($C14&amp;$D14&amp;$G14,Setup!$D$2:$CX$500,COLUMNS($B14:BX14)+1,FALSE)),"",VLOOKUP($C14&amp;$D14&amp;$G14,Setup!$D$2:$CX$500,COLUMNS($B14:BX14)+1,FALSE))</f>
        <v/>
      </c>
      <c r="CG14" t="str">
        <f>IF(ISBLANK(VLOOKUP($C14&amp;$D14&amp;$G14,Setup!$D$2:$CX$500,COLUMNS($B14:BY14)+1,FALSE)),"",VLOOKUP($C14&amp;$D14&amp;$G14,Setup!$D$2:$CX$500,COLUMNS($B14:BY14)+1,FALSE))</f>
        <v/>
      </c>
      <c r="CH14" t="str">
        <f>IF(ISBLANK(VLOOKUP($C14&amp;$D14&amp;$G14,Setup!$D$2:$CX$500,COLUMNS($B14:BZ14)+1,FALSE)),"",VLOOKUP($C14&amp;$D14&amp;$G14,Setup!$D$2:$CX$500,COLUMNS($B14:BZ14)+1,FALSE))</f>
        <v/>
      </c>
      <c r="CI14" t="str">
        <f>IF(ISBLANK(VLOOKUP($C14&amp;$D14&amp;$G14,Setup!$D$2:$CX$500,COLUMNS($B14:CA14)+1,FALSE)),"",VLOOKUP($C14&amp;$D14&amp;$G14,Setup!$D$2:$CX$500,COLUMNS($B14:CA14)+1,FALSE))</f>
        <v/>
      </c>
      <c r="CJ14" t="str">
        <f>IF(ISBLANK(VLOOKUP($C14&amp;$D14&amp;$G14,Setup!$D$2:$CX$500,COLUMNS($B14:CB14)+1,FALSE)),"",VLOOKUP($C14&amp;$D14&amp;$G14,Setup!$D$2:$CX$500,COLUMNS($B14:CB14)+1,FALSE))</f>
        <v/>
      </c>
      <c r="CK14" t="str">
        <f>IF(ISBLANK(VLOOKUP($C14&amp;$D14&amp;$G14,Setup!$D$2:$CX$500,COLUMNS($B14:CC14)+1,FALSE)),"",VLOOKUP($C14&amp;$D14&amp;$G14,Setup!$D$2:$CX$500,COLUMNS($B14:CC14)+1,FALSE))</f>
        <v/>
      </c>
      <c r="CL14" t="str">
        <f>IF(ISBLANK(VLOOKUP($C14&amp;$D14&amp;$G14,Setup!$D$2:$CX$500,COLUMNS($B14:CD14)+1,FALSE)),"",VLOOKUP($C14&amp;$D14&amp;$G14,Setup!$D$2:$CX$500,COLUMNS($B14:CD14)+1,FALSE))</f>
        <v/>
      </c>
      <c r="CM14" t="str">
        <f>IF(ISBLANK(VLOOKUP($C14&amp;$D14&amp;$G14,Setup!$D$2:$CX$500,COLUMNS($B14:CE14)+1,FALSE)),"",VLOOKUP($C14&amp;$D14&amp;$G14,Setup!$D$2:$CX$500,COLUMNS($B14:CE14)+1,FALSE))</f>
        <v/>
      </c>
      <c r="CN14" t="str">
        <f>IF(ISBLANK(VLOOKUP($C14&amp;$D14&amp;$G14,Setup!$D$2:$CX$500,COLUMNS($B14:CF14)+1,FALSE)),"",VLOOKUP($C14&amp;$D14&amp;$G14,Setup!$D$2:$CX$500,COLUMNS($B14:CF14)+1,FALSE))</f>
        <v/>
      </c>
      <c r="CO14" t="str">
        <f>IF(ISBLANK(VLOOKUP($C14&amp;$D14&amp;$G14,Setup!$D$2:$CX$500,COLUMNS($B14:CG14)+1,FALSE)),"",VLOOKUP($C14&amp;$D14&amp;$G14,Setup!$D$2:$CX$500,COLUMNS($B14:CG14)+1,FALSE))</f>
        <v/>
      </c>
      <c r="CP14" t="str">
        <f>IF(ISBLANK(VLOOKUP($C14&amp;$D14&amp;$G14,Setup!$D$2:$CX$500,COLUMNS($B14:CH14)+1,FALSE)),"",VLOOKUP($C14&amp;$D14&amp;$G14,Setup!$D$2:$CX$500,COLUMNS($B14:CH14)+1,FALSE))</f>
        <v/>
      </c>
      <c r="CQ14" t="str">
        <f>IF(ISBLANK(VLOOKUP($C14&amp;$D14&amp;$G14,Setup!$D$2:$CX$500,COLUMNS($B14:CI14)+1,FALSE)),"",VLOOKUP($C14&amp;$D14&amp;$G14,Setup!$D$2:$CX$500,COLUMNS($B14:CI14)+1,FALSE))</f>
        <v/>
      </c>
      <c r="CR14" t="str">
        <f>IF(ISBLANK(VLOOKUP($C14&amp;$D14&amp;$G14,Setup!$D$2:$CX$500,COLUMNS($B14:CJ14)+1,FALSE)),"",VLOOKUP($C14&amp;$D14&amp;$G14,Setup!$D$2:$CX$500,COLUMNS($B14:CJ14)+1,FALSE))</f>
        <v/>
      </c>
      <c r="CS14" t="str">
        <f>IF(ISBLANK(VLOOKUP($C14&amp;$D14&amp;$G14,Setup!$D$2:$CX$500,COLUMNS($B14:CK14)+1,FALSE)),"",VLOOKUP($C14&amp;$D14&amp;$G14,Setup!$D$2:$CX$500,COLUMNS($B14:CK14)+1,FALSE))</f>
        <v/>
      </c>
      <c r="CT14" t="str">
        <f>IF(ISBLANK(VLOOKUP($C14&amp;$D14&amp;$G14,Setup!$D$2:$CX$500,COLUMNS($B14:CL14)+1,FALSE)),"",VLOOKUP($C14&amp;$D14&amp;$G14,Setup!$D$2:$CX$500,COLUMNS($B14:CL14)+1,FALSE))</f>
        <v/>
      </c>
      <c r="CU14" t="str">
        <f>IF(ISBLANK(VLOOKUP($C14&amp;$D14&amp;$G14,Setup!$D$2:$CX$500,COLUMNS($B14:CM14)+1,FALSE)),"",VLOOKUP($C14&amp;$D14&amp;$G14,Setup!$D$2:$CX$500,COLUMNS($B14:CM14)+1,FALSE))</f>
        <v/>
      </c>
      <c r="CV14" t="str">
        <f>IF(ISBLANK(VLOOKUP($C14&amp;$D14&amp;$G14,Setup!$D$2:$CX$500,COLUMNS($B14:CN14)+1,FALSE)),"",VLOOKUP($C14&amp;$D14&amp;$G14,Setup!$D$2:$CX$500,COLUMNS($B14:CN14)+1,FALSE))</f>
        <v/>
      </c>
      <c r="CW14" t="str">
        <f>IF(ISBLANK(VLOOKUP($C14&amp;$D14&amp;$G14,Setup!$D$2:$CX$500,COLUMNS($B14:CO14)+1,FALSE)),"",VLOOKUP($C14&amp;$D14&amp;$G14,Setup!$D$2:$CX$500,COLUMNS($B14:CO14)+1,FALSE))</f>
        <v/>
      </c>
      <c r="CX14" t="str">
        <f>IF(ISBLANK(VLOOKUP($C14&amp;$D14&amp;$G14,Setup!$D$2:$CX$500,COLUMNS($B14:CP14)+1,FALSE)),"",VLOOKUP($C14&amp;$D14&amp;$G14,Setup!$D$2:$CX$500,COLUMNS($B14:CP14)+1,FALSE))</f>
        <v/>
      </c>
      <c r="CY14" t="str">
        <f>IF(ISBLANK(VLOOKUP($C14&amp;$D14&amp;$G14,Setup!$D$2:$CX$500,COLUMNS($B14:CQ14)+1,FALSE)),"",VLOOKUP($C14&amp;$D14&amp;$G14,Setup!$D$2:$CX$500,COLUMNS($B14:CQ14)+1,FALSE))</f>
        <v/>
      </c>
      <c r="CZ14" t="str">
        <f>IF(ISBLANK(VLOOKUP($C14&amp;$D14&amp;$G14,Setup!$D$2:$CX$500,COLUMNS($B14:CR14)+1,FALSE)),"",VLOOKUP($C14&amp;$D14&amp;$G14,Setup!$D$2:$CX$500,COLUMNS($B14:CR14)+1,FALSE))</f>
        <v/>
      </c>
      <c r="DA14" t="str">
        <f>IF(ISBLANK(VLOOKUP($C14&amp;$D14&amp;$G14,Setup!$D$2:$CX$500,COLUMNS($B14:CS14)+1,FALSE)),"",VLOOKUP($C14&amp;$D14&amp;$G14,Setup!$D$2:$CX$500,COLUMNS($B14:CS14)+1,FALSE))</f>
        <v/>
      </c>
      <c r="DB14" t="str">
        <f>IF(ISBLANK(VLOOKUP($C14&amp;$D14&amp;$G14,Setup!$D$2:$CX$500,COLUMNS($B14:CT14)+1,FALSE)),"",VLOOKUP($C14&amp;$D14&amp;$G14,Setup!$D$2:$CX$500,COLUMNS($B14:CT14)+1,FALSE))</f>
        <v/>
      </c>
      <c r="DC14" t="str">
        <f>IF(ISBLANK(VLOOKUP($C14&amp;$D14&amp;$G14,Setup!$D$2:$CX$500,COLUMNS($B14:CU14)+1,FALSE)),"",VLOOKUP($C14&amp;$D14&amp;$G14,Setup!$D$2:$CX$500,COLUMNS($B14:CU14)+1,FALSE))</f>
        <v/>
      </c>
    </row>
    <row r="15" spans="1:107" x14ac:dyDescent="0.25">
      <c r="A15" s="7" t="s">
        <v>515</v>
      </c>
      <c r="B15" t="s">
        <v>156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IF(ISBLANK(VLOOKUP($C15&amp;$D15&amp;$G15,Setup!$D$2:$CX$500,COLUMNS($B15:B15)+1,FALSE)),"",VLOOKUP($C15&amp;$D15&amp;$G15,Setup!$D$2:$CX$500,COLUMNS($B15:B15)+1,FALSE))</f>
        <v>My Points Summary</v>
      </c>
      <c r="K15" t="str">
        <f>IF(ISBLANK(VLOOKUP($C15&amp;$D15&amp;$G15,Setup!$D$2:$CX$500,COLUMNS($B15:C15)+1,FALSE)),"",VLOOKUP($C15&amp;$D15&amp;$G15,Setup!$D$2:$CX$500,COLUMNS($B15:C15)+1,FALSE))</f>
        <v>My Points Summary</v>
      </c>
      <c r="L15" t="str">
        <f>IF(ISBLANK(VLOOKUP($C15&amp;$D15&amp;$G15,Setup!$D$2:$CX$500,COLUMNS($B15:D15)+1,FALSE)),"",VLOOKUP($C15&amp;$D15&amp;$G15,Setup!$D$2:$CX$500,COLUMNS($B15:D15)+1,FALSE))</f>
        <v>My Order History</v>
      </c>
      <c r="M15" t="str">
        <f>IF(ISBLANK(VLOOKUP($C15&amp;$D15&amp;$G15,Setup!$D$2:$CX$500,COLUMNS($B15:E15)+1,FALSE)),"",VLOOKUP($C15&amp;$D15&amp;$G15,Setup!$D$2:$CX$500,COLUMNS($B15:E15)+1,FALSE))</f>
        <v>My Order History</v>
      </c>
      <c r="N15" t="str">
        <f>IF(ISBLANK(VLOOKUP($C15&amp;$D15&amp;$G15,Setup!$D$2:$CX$500,COLUMNS($B15:F15)+1,FALSE)),"",VLOOKUP($C15&amp;$D15&amp;$G15,Setup!$D$2:$CX$500,COLUMNS($B15:F15)+1,FALSE))</f>
        <v>My Profile</v>
      </c>
      <c r="O15" t="str">
        <f>IF(ISBLANK(VLOOKUP($C15&amp;$D15&amp;$G15,Setup!$D$2:$CX$500,COLUMNS($B15:G15)+1,FALSE)),"",VLOOKUP($C15&amp;$D15&amp;$G15,Setup!$D$2:$CX$500,COLUMNS($B15:G15)+1,FALSE))</f>
        <v>My Profile</v>
      </c>
      <c r="P15" t="str">
        <f>IF(ISBLANK(VLOOKUP($C15&amp;$D15&amp;$G15,Setup!$D$2:$CX$500,COLUMNS($B15:H15)+1,FALSE)),"",VLOOKUP($C15&amp;$D15&amp;$G15,Setup!$D$2:$CX$500,COLUMNS($B15:H15)+1,FALSE))</f>
        <v>My Shop with Points Accounts</v>
      </c>
      <c r="Q15" t="str">
        <f>IF(ISBLANK(VLOOKUP($C15&amp;$D15&amp;$G15,Setup!$D$2:$CX$500,COLUMNS($B15:I15)+1,FALSE)),"",VLOOKUP($C15&amp;$D15&amp;$G15,Setup!$D$2:$CX$500,COLUMNS($B15:I15)+1,FALSE))</f>
        <v>My Shop with Points Accounts</v>
      </c>
      <c r="R15" t="str">
        <f>IF(ISBLANK(VLOOKUP($C15&amp;$D15&amp;$G15,Setup!$D$2:$CX$500,COLUMNS($B15:J15)+1,FALSE)),"",VLOOKUP($C15&amp;$D15&amp;$G15,Setup!$D$2:$CX$500,COLUMNS($B15:J15)+1,FALSE))</f>
        <v>Merchandise</v>
      </c>
      <c r="S15" t="str">
        <f>IF(ISBLANK(VLOOKUP($C15&amp;$D15&amp;$G15,Setup!$D$2:$CX$500,COLUMNS($B15:K15)+1,FALSE)),"",VLOOKUP($C15&amp;$D15&amp;$G15,Setup!$D$2:$CX$500,COLUMNS($B15:K15)+1,FALSE))</f>
        <v>SEE ALL BRANDS »</v>
      </c>
      <c r="T15" t="str">
        <f>IF(ISBLANK(VLOOKUP($C15&amp;$D15&amp;$G15,Setup!$D$2:$CX$500,COLUMNS($B15:L15)+1,FALSE)),"",VLOOKUP($C15&amp;$D15&amp;$G15,Setup!$D$2:$CX$500,COLUMNS($B15:L15)+1,FALSE))</f>
        <v/>
      </c>
      <c r="U15" t="str">
        <f>IF(ISBLANK(VLOOKUP($C15&amp;$D15&amp;$G15,Setup!$D$2:$CX$500,COLUMNS($B15:M15)+1,FALSE)),"",VLOOKUP($C15&amp;$D15&amp;$G15,Setup!$D$2:$CX$500,COLUMNS($B15:M15)+1,FALSE))</f>
        <v/>
      </c>
      <c r="V15" t="str">
        <f>IF(ISBLANK(VLOOKUP($C15&amp;$D15&amp;$G15,Setup!$D$2:$CX$500,COLUMNS($B15:N15)+1,FALSE)),"",VLOOKUP($C15&amp;$D15&amp;$G15,Setup!$D$2:$CX$500,COLUMNS($B15:N15)+1,FALSE))</f>
        <v/>
      </c>
      <c r="W15" t="str">
        <f>IF(ISBLANK(VLOOKUP($C15&amp;$D15&amp;$G15,Setup!$D$2:$CX$500,COLUMNS($B15:O15)+1,FALSE)),"",VLOOKUP($C15&amp;$D15&amp;$G15,Setup!$D$2:$CX$500,COLUMNS($B15:O15)+1,FALSE))</f>
        <v/>
      </c>
      <c r="X15" t="str">
        <f>IF(ISBLANK(VLOOKUP($C15&amp;$D15&amp;$G15,Setup!$D$2:$CX$500,COLUMNS($B15:P15)+1,FALSE)),"",VLOOKUP($C15&amp;$D15&amp;$G15,Setup!$D$2:$CX$500,COLUMNS($B15:P15)+1,FALSE))</f>
        <v/>
      </c>
      <c r="Y15" t="str">
        <f>IF(ISBLANK(VLOOKUP($C15&amp;$D15&amp;$G15,Setup!$D$2:$CX$500,COLUMNS($B15:Q15)+1,FALSE)),"",VLOOKUP($C15&amp;$D15&amp;$G15,Setup!$D$2:$CX$500,COLUMNS($B15:Q15)+1,FALSE))</f>
        <v/>
      </c>
      <c r="Z15" t="str">
        <f>IF(ISBLANK(VLOOKUP($C15&amp;$D15&amp;$G15,Setup!$D$2:$CX$500,COLUMNS($B15:R15)+1,FALSE)),"",VLOOKUP($C15&amp;$D15&amp;$G15,Setup!$D$2:$CX$500,COLUMNS($B15:R15)+1,FALSE))</f>
        <v/>
      </c>
      <c r="AA15" t="str">
        <f>IF(ISBLANK(VLOOKUP($C15&amp;$D15&amp;$G15,Setup!$D$2:$CX$500,COLUMNS($B15:S15)+1,FALSE)),"",VLOOKUP($C15&amp;$D15&amp;$G15,Setup!$D$2:$CX$500,COLUMNS($B15:S15)+1,FALSE))</f>
        <v/>
      </c>
      <c r="AB15" t="str">
        <f>IF(ISBLANK(VLOOKUP($C15&amp;$D15&amp;$G15,Setup!$D$2:$CX$500,COLUMNS($B15:T15)+1,FALSE)),"",VLOOKUP($C15&amp;$D15&amp;$G15,Setup!$D$2:$CX$500,COLUMNS($B15:T15)+1,FALSE))</f>
        <v>Gift Cards and Cash</v>
      </c>
      <c r="AC15" t="str">
        <f>IF(ISBLANK(VLOOKUP($C15&amp;$D15&amp;$G15,Setup!$D$2:$CX$500,COLUMNS($B15:U15)+1,FALSE)),"",VLOOKUP($C15&amp;$D15&amp;$G15,Setup!$D$2:$CX$500,COLUMNS($B15:U15)+1,FALSE))</f>
        <v>Select and Credit</v>
      </c>
      <c r="AD15" t="str">
        <f>IF(ISBLANK(VLOOKUP($C15&amp;$D15&amp;$G15,Setup!$D$2:$CX$500,COLUMNS($B15:V15)+1,FALSE)),"",VLOOKUP($C15&amp;$D15&amp;$G15,Setup!$D$2:$CX$500,COLUMNS($B15:V15)+1,FALSE))</f>
        <v>Gift Cards</v>
      </c>
      <c r="AE15" t="str">
        <f>IF(ISBLANK(VLOOKUP($C15&amp;$D15&amp;$G15,Setup!$D$2:$CX$500,COLUMNS($B15:W15)+1,FALSE)),"",VLOOKUP($C15&amp;$D15&amp;$G15,Setup!$D$2:$CX$500,COLUMNS($B15:W15)+1,FALSE))</f>
        <v>eVouchers</v>
      </c>
      <c r="AF15" t="str">
        <f>IF(ISBLANK(VLOOKUP($C15&amp;$D15&amp;$G15,Setup!$D$2:$CX$500,COLUMNS($B15:X15)+1,FALSE)),"",VLOOKUP($C15&amp;$D15&amp;$G15,Setup!$D$2:$CX$500,COLUMNS($B15:X15)+1,FALSE))</f>
        <v>Prepaid Cards</v>
      </c>
      <c r="AG15" t="str">
        <f>IF(ISBLANK(VLOOKUP($C15&amp;$D15&amp;$G15,Setup!$D$2:$CX$500,COLUMNS($B15:Y15)+1,FALSE)),"",VLOOKUP($C15&amp;$D15&amp;$G15,Setup!$D$2:$CX$500,COLUMNS($B15:Y15)+1,FALSE))</f>
        <v>Cashback</v>
      </c>
      <c r="AH15" t="str">
        <f>IF(ISBLANK(VLOOKUP($C15&amp;$D15&amp;$G15,Setup!$D$2:$CX$500,COLUMNS($B15:Z15)+1,FALSE)),"",VLOOKUP($C15&amp;$D15&amp;$G15,Setup!$D$2:$CX$500,COLUMNS($B15:Z15)+1,FALSE))</f>
        <v>Annual Fee Credit</v>
      </c>
      <c r="AI15" t="str">
        <f>IF(ISBLANK(VLOOKUP($C15&amp;$D15&amp;$G15,Setup!$D$2:$CX$500,COLUMNS($B15:AA15)+1,FALSE)),"",VLOOKUP($C15&amp;$D15&amp;$G15,Setup!$D$2:$CX$500,COLUMNS($B15:AA15)+1,FALSE))</f>
        <v>Charity</v>
      </c>
      <c r="AJ15" t="str">
        <f>IF(ISBLANK(VLOOKUP($C15&amp;$D15&amp;$G15,Setup!$D$2:$CX$500,COLUMNS($B15:AB15)+1,FALSE)),"",VLOOKUP($C15&amp;$D15&amp;$G15,Setup!$D$2:$CX$500,COLUMNS($B15:AB15)+1,FALSE))</f>
        <v>Experiences</v>
      </c>
      <c r="AK15" t="str">
        <f>IF(ISBLANK(VLOOKUP($C15&amp;$D15&amp;$G15,Setup!$D$2:$CX$500,COLUMNS($B15:AC15)+1,FALSE)),"",VLOOKUP($C15&amp;$D15&amp;$G15,Setup!$D$2:$CX$500,COLUMNS($B15:AC15)+1,FALSE))</f>
        <v>SEE ALL »</v>
      </c>
      <c r="AL15" t="str">
        <f>IF(ISBLANK(VLOOKUP($C15&amp;$D15&amp;$G15,Setup!$D$2:$CX$500,COLUMNS($B15:AD15)+1,FALSE)),"",VLOOKUP($C15&amp;$D15&amp;$G15,Setup!$D$2:$CX$500,COLUMNS($B15:AD15)+1,FALSE))</f>
        <v>Travel</v>
      </c>
      <c r="AM15" t="str">
        <f>IF(ISBLANK(VLOOKUP($C15&amp;$D15&amp;$G15,Setup!$D$2:$CX$500,COLUMNS($B15:AE15)+1,FALSE)),"",VLOOKUP($C15&amp;$D15&amp;$G15,Setup!$D$2:$CX$500,COLUMNS($B15:AE15)+1,FALSE))</f>
        <v>Flights</v>
      </c>
      <c r="AN15" t="str">
        <f>IF(ISBLANK(VLOOKUP($C15&amp;$D15&amp;$G15,Setup!$D$2:$CX$500,COLUMNS($B15:AF15)+1,FALSE)),"",VLOOKUP($C15&amp;$D15&amp;$G15,Setup!$D$2:$CX$500,COLUMNS($B15:AF15)+1,FALSE))</f>
        <v>Hotels</v>
      </c>
      <c r="AO15" t="str">
        <f>IF(ISBLANK(VLOOKUP($C15&amp;$D15&amp;$G15,Setup!$D$2:$CX$500,COLUMNS($B15:AG15)+1,FALSE)),"",VLOOKUP($C15&amp;$D15&amp;$G15,Setup!$D$2:$CX$500,COLUMNS($B15:AG15)+1,FALSE))</f>
        <v>Cars</v>
      </c>
      <c r="AP15" t="str">
        <f>IF(ISBLANK(VLOOKUP($C15&amp;$D15&amp;$G15,Setup!$D$2:$CX$500,COLUMNS($B15:AH15)+1,FALSE)),"",VLOOKUP($C15&amp;$D15&amp;$G15,Setup!$D$2:$CX$500,COLUMNS($B15:AH15)+1,FALSE))</f>
        <v>Deals</v>
      </c>
      <c r="AQ15" t="str">
        <f>IF(ISBLANK(VLOOKUP($C15&amp;$D15&amp;$G15,Setup!$D$2:$CX$500,COLUMNS($B15:AI15)+1,FALSE)),"",VLOOKUP($C15&amp;$D15&amp;$G15,Setup!$D$2:$CX$500,COLUMNS($B15:AI15)+1,FALSE))</f>
        <v>Activities</v>
      </c>
      <c r="AR15" t="str">
        <f>IF(ISBLANK(VLOOKUP($C15&amp;$D15&amp;$G15,Setup!$D$2:$CX$500,COLUMNS($B15:AJ15)+1,FALSE)),"",VLOOKUP($C15&amp;$D15&amp;$G15,Setup!$D$2:$CX$500,COLUMNS($B15:AJ15)+1,FALSE))</f>
        <v>My Trips</v>
      </c>
      <c r="AS15" t="str">
        <f>IF(ISBLANK(VLOOKUP($C15&amp;$D15&amp;$G15,Setup!$D$2:$CX$500,COLUMNS($B15:AK15)+1,FALSE)),"",VLOOKUP($C15&amp;$D15&amp;$G15,Setup!$D$2:$CX$500,COLUMNS($B15:AK15)+1,FALSE))</f>
        <v>Itinerary</v>
      </c>
      <c r="AT15" t="str">
        <f>IF(ISBLANK(VLOOKUP($C15&amp;$D15&amp;$G15,Setup!$D$2:$CX$500,COLUMNS($B15:AL15)+1,FALSE)),"",VLOOKUP($C15&amp;$D15&amp;$G15,Setup!$D$2:$CX$500,COLUMNS($B15:AL15)+1,FALSE))</f>
        <v>Points Transfer</v>
      </c>
      <c r="AU15" t="str">
        <f>IF(ISBLANK(VLOOKUP($C15&amp;$D15&amp;$G15,Setup!$D$2:$CX$500,COLUMNS($B15:AM15)+1,FALSE)),"",VLOOKUP($C15&amp;$D15&amp;$G15,Setup!$D$2:$CX$500,COLUMNS($B15:AM15)+1,FALSE))</f>
        <v/>
      </c>
      <c r="AV15" t="str">
        <f>IF(ISBLANK(VLOOKUP($C15&amp;$D15&amp;$G15,Setup!$D$2:$CX$500,COLUMNS($B15:AN15)+1,FALSE)),"",VLOOKUP($C15&amp;$D15&amp;$G15,Setup!$D$2:$CX$500,COLUMNS($B15:AN15)+1,FALSE))</f>
        <v>Shop at Partners</v>
      </c>
      <c r="AW15" t="str">
        <f>IF(ISBLANK(VLOOKUP($C15&amp;$D15&amp;$G15,Setup!$D$2:$CX$500,COLUMNS($B15:AO15)+1,FALSE)),"",VLOOKUP($C15&amp;$D15&amp;$G15,Setup!$D$2:$CX$500,COLUMNS($B15:AO15)+1,FALSE))</f>
        <v>Shop with Points</v>
      </c>
      <c r="AX15" t="str">
        <f>IF(ISBLANK(VLOOKUP($C15&amp;$D15&amp;$G15,Setup!$D$2:$CX$500,COLUMNS($B15:AP15)+1,FALSE)),"",VLOOKUP($C15&amp;$D15&amp;$G15,Setup!$D$2:$CX$500,COLUMNS($B15:AP15)+1,FALSE))</f>
        <v/>
      </c>
      <c r="AY15" t="str">
        <f>IF(ISBLANK(VLOOKUP($C15&amp;$D15&amp;$G15,Setup!$D$2:$CX$500,COLUMNS($B15:AQ15)+1,FALSE)),"",VLOOKUP($C15&amp;$D15&amp;$G15,Setup!$D$2:$CX$500,COLUMNS($B15:AQ15)+1,FALSE))</f>
        <v/>
      </c>
      <c r="AZ15" t="str">
        <f>IF(ISBLANK(VLOOKUP($C15&amp;$D15&amp;$G15,Setup!$D$2:$CX$500,COLUMNS($B15:AR15)+1,FALSE)),"",VLOOKUP($C15&amp;$D15&amp;$G15,Setup!$D$2:$CX$500,COLUMNS($B15:AR15)+1,FALSE))</f>
        <v/>
      </c>
      <c r="BA15" t="str">
        <f>IF(ISBLANK(VLOOKUP($C15&amp;$D15&amp;$G15,Setup!$D$2:$CX$500,COLUMNS($B15:AS15)+1,FALSE)),"",VLOOKUP($C15&amp;$D15&amp;$G15,Setup!$D$2:$CX$500,COLUMNS($B15:AS15)+1,FALSE))</f>
        <v/>
      </c>
      <c r="BB15" t="str">
        <f>IF(ISBLANK(VLOOKUP($C15&amp;$D15&amp;$G15,Setup!$D$2:$CX$500,COLUMNS($B15:AT15)+1,FALSE)),"",VLOOKUP($C15&amp;$D15&amp;$G15,Setup!$D$2:$CX$500,COLUMNS($B15:AT15)+1,FALSE))</f>
        <v/>
      </c>
      <c r="BC15" t="str">
        <f>IF(ISBLANK(VLOOKUP($C15&amp;$D15&amp;$G15,Setup!$D$2:$CX$500,COLUMNS($B15:AU15)+1,FALSE)),"",VLOOKUP($C15&amp;$D15&amp;$G15,Setup!$D$2:$CX$500,COLUMNS($B15:AU15)+1,FALSE))</f>
        <v/>
      </c>
      <c r="BD15" t="str">
        <f>IF(ISBLANK(VLOOKUP($C15&amp;$D15&amp;$G15,Setup!$D$2:$CX$500,COLUMNS($B15:AV15)+1,FALSE)),"",VLOOKUP($C15&amp;$D15&amp;$G15,Setup!$D$2:$CX$500,COLUMNS($B15:AV15)+1,FALSE))</f>
        <v/>
      </c>
      <c r="BE15" t="str">
        <f>IF(ISBLANK(VLOOKUP($C15&amp;$D15&amp;$G15,Setup!$D$2:$CX$500,COLUMNS($B15:AW15)+1,FALSE)),"",VLOOKUP($C15&amp;$D15&amp;$G15,Setup!$D$2:$CX$500,COLUMNS($B15:AW15)+1,FALSE))</f>
        <v/>
      </c>
      <c r="BF15" t="str">
        <f>IF(ISBLANK(VLOOKUP($C15&amp;$D15&amp;$G15,Setup!$D$2:$CX$500,COLUMNS($B15:AX15)+1,FALSE)),"",VLOOKUP($C15&amp;$D15&amp;$G15,Setup!$D$2:$CX$500,COLUMNS($B15:AX15)+1,FALSE))</f>
        <v>Offers and Privileges</v>
      </c>
      <c r="BG15" t="str">
        <f>IF(ISBLANK(VLOOKUP($C15&amp;$D15&amp;$G15,Setup!$D$2:$CX$500,COLUMNS($B15:AY15)+1,FALSE)),"",VLOOKUP($C15&amp;$D15&amp;$G15,Setup!$D$2:$CX$500,COLUMNS($B15:AY15)+1,FALSE))</f>
        <v>Citi Dining Program</v>
      </c>
      <c r="BH15" t="str">
        <f>IF(ISBLANK(VLOOKUP($C15&amp;$D15&amp;$G15,Setup!$D$2:$CX$500,COLUMNS($B15:AZ15)+1,FALSE)),"",VLOOKUP($C15&amp;$D15&amp;$G15,Setup!$D$2:$CX$500,COLUMNS($B15:AZ15)+1,FALSE))</f>
        <v>Citi World Privileges</v>
      </c>
      <c r="BI15" t="str">
        <f>IF(ISBLANK(VLOOKUP($C15&amp;$D15&amp;$G15,Setup!$D$2:$CX$500,COLUMNS($B15:BA15)+1,FALSE)),"",VLOOKUP($C15&amp;$D15&amp;$G15,Setup!$D$2:$CX$500,COLUMNS($B15:BA15)+1,FALSE))</f>
        <v>SEE ALL »</v>
      </c>
      <c r="BJ15" t="str">
        <f>IF(ISBLANK(VLOOKUP($C15&amp;$D15&amp;$G15,Setup!$D$2:$CX$500,COLUMNS($B15:BB15)+1,FALSE)),"",VLOOKUP($C15&amp;$D15&amp;$G15,Setup!$D$2:$CX$500,COLUMNS($B15:BB15)+1,FALSE))</f>
        <v/>
      </c>
      <c r="BK15" t="str">
        <f>IF(ISBLANK(VLOOKUP($C15&amp;$D15&amp;$G15,Setup!$D$2:$CX$500,COLUMNS($B15:BC15)+1,FALSE)),"",VLOOKUP($C15&amp;$D15&amp;$G15,Setup!$D$2:$CX$500,COLUMNS($B15:BC15)+1,FALSE))</f>
        <v/>
      </c>
      <c r="BL15" t="str">
        <f>IF(ISBLANK(VLOOKUP($C15&amp;$D15&amp;$G15,Setup!$D$2:$CX$500,COLUMNS($B15:BD15)+1,FALSE)),"",VLOOKUP($C15&amp;$D15&amp;$G15,Setup!$D$2:$CX$500,COLUMNS($B15:BD15)+1,FALSE))</f>
        <v/>
      </c>
      <c r="BM15" t="str">
        <f>IF(ISBLANK(VLOOKUP($C15&amp;$D15&amp;$G15,Setup!$D$2:$CX$500,COLUMNS($B15:BE15)+1,FALSE)),"",VLOOKUP($C15&amp;$D15&amp;$G15,Setup!$D$2:$CX$500,COLUMNS($B15:BE15)+1,FALSE))</f>
        <v/>
      </c>
      <c r="BN15" t="str">
        <f>IF(ISBLANK(VLOOKUP($C15&amp;$D15&amp;$G15,Setup!$D$2:$CX$500,COLUMNS($B15:BF15)+1,FALSE)),"",VLOOKUP($C15&amp;$D15&amp;$G15,Setup!$D$2:$CX$500,COLUMNS($B15:BF15)+1,FALSE))</f>
        <v/>
      </c>
      <c r="BO15" t="str">
        <f>IF(ISBLANK(VLOOKUP($C15&amp;$D15&amp;$G15,Setup!$D$2:$CX$500,COLUMNS($B15:BG15)+1,FALSE)),"",VLOOKUP($C15&amp;$D15&amp;$G15,Setup!$D$2:$CX$500,COLUMNS($B15:BG15)+1,FALSE))</f>
        <v/>
      </c>
      <c r="BP15" t="str">
        <f>IF(ISBLANK(VLOOKUP($C15&amp;$D15&amp;$G15,Setup!$D$2:$CX$500,COLUMNS($B15:BH15)+1,FALSE)),"",VLOOKUP($C15&amp;$D15&amp;$G15,Setup!$D$2:$CX$500,COLUMNS($B15:BH15)+1,FALSE))</f>
        <v/>
      </c>
      <c r="BQ15" t="str">
        <f>IF(ISBLANK(VLOOKUP($C15&amp;$D15&amp;$G15,Setup!$D$2:$CX$500,COLUMNS($B15:BI15)+1,FALSE)),"",VLOOKUP($C15&amp;$D15&amp;$G15,Setup!$D$2:$CX$500,COLUMNS($B15:BI15)+1,FALSE))</f>
        <v/>
      </c>
      <c r="BR15" t="str">
        <f>IF(ISBLANK(VLOOKUP($C15&amp;$D15&amp;$G15,Setup!$D$2:$CX$500,COLUMNS($B15:BJ15)+1,FALSE)),"",VLOOKUP($C15&amp;$D15&amp;$G15,Setup!$D$2:$CX$500,COLUMNS($B15:BJ15)+1,FALSE))</f>
        <v/>
      </c>
      <c r="BS15" t="str">
        <f>IF(ISBLANK(VLOOKUP($C15&amp;$D15&amp;$G15,Setup!$D$2:$CX$500,COLUMNS($B15:BK15)+1,FALSE)),"",VLOOKUP($C15&amp;$D15&amp;$G15,Setup!$D$2:$CX$500,COLUMNS($B15:BK15)+1,FALSE))</f>
        <v/>
      </c>
      <c r="BT15" t="str">
        <f>IF(ISBLANK(VLOOKUP($C15&amp;$D15&amp;$G15,Setup!$D$2:$CX$500,COLUMNS($B15:BL15)+1,FALSE)),"",VLOOKUP($C15&amp;$D15&amp;$G15,Setup!$D$2:$CX$500,COLUMNS($B15:BL15)+1,FALSE))</f>
        <v/>
      </c>
      <c r="BU15" t="str">
        <f>IF(ISBLANK(VLOOKUP($C15&amp;$D15&amp;$G15,Setup!$D$2:$CX$500,COLUMNS($B15:BM15)+1,FALSE)),"",VLOOKUP($C15&amp;$D15&amp;$G15,Setup!$D$2:$CX$500,COLUMNS($B15:BM15)+1,FALSE))</f>
        <v/>
      </c>
      <c r="BV15" t="str">
        <f>IF(ISBLANK(VLOOKUP($C15&amp;$D15&amp;$G15,Setup!$D$2:$CX$500,COLUMNS($B15:BN15)+1,FALSE)),"",VLOOKUP($C15&amp;$D15&amp;$G15,Setup!$D$2:$CX$500,COLUMNS($B15:BN15)+1,FALSE))</f>
        <v/>
      </c>
      <c r="BW15" t="str">
        <f>IF(ISBLANK(VLOOKUP($C15&amp;$D15&amp;$G15,Setup!$D$2:$CX$500,COLUMNS($B15:BO15)+1,FALSE)),"",VLOOKUP($C15&amp;$D15&amp;$G15,Setup!$D$2:$CX$500,COLUMNS($B15:BO15)+1,FALSE))</f>
        <v/>
      </c>
      <c r="BX15" t="str">
        <f>IF(ISBLANK(VLOOKUP($C15&amp;$D15&amp;$G15,Setup!$D$2:$CX$500,COLUMNS($B15:BP15)+1,FALSE)),"",VLOOKUP($C15&amp;$D15&amp;$G15,Setup!$D$2:$CX$500,COLUMNS($B15:BP15)+1,FALSE))</f>
        <v/>
      </c>
      <c r="BY15" t="str">
        <f>IF(ISBLANK(VLOOKUP($C15&amp;$D15&amp;$G15,Setup!$D$2:$CX$500,COLUMNS($B15:BQ15)+1,FALSE)),"",VLOOKUP($C15&amp;$D15&amp;$G15,Setup!$D$2:$CX$500,COLUMNS($B15:BQ15)+1,FALSE))</f>
        <v/>
      </c>
      <c r="BZ15" t="str">
        <f>IF(ISBLANK(VLOOKUP($C15&amp;$D15&amp;$G15,Setup!$D$2:$CX$500,COLUMNS($B15:BR15)+1,FALSE)),"",VLOOKUP($C15&amp;$D15&amp;$G15,Setup!$D$2:$CX$500,COLUMNS($B15:BR15)+1,FALSE))</f>
        <v/>
      </c>
      <c r="CA15" t="str">
        <f>IF(ISBLANK(VLOOKUP($C15&amp;$D15&amp;$G15,Setup!$D$2:$CX$500,COLUMNS($B15:BS15)+1,FALSE)),"",VLOOKUP($C15&amp;$D15&amp;$G15,Setup!$D$2:$CX$500,COLUMNS($B15:BS15)+1,FALSE))</f>
        <v/>
      </c>
      <c r="CB15" t="str">
        <f>IF(ISBLANK(VLOOKUP($C15&amp;$D15&amp;$G15,Setup!$D$2:$CX$500,COLUMNS($B15:BT15)+1,FALSE)),"",VLOOKUP($C15&amp;$D15&amp;$G15,Setup!$D$2:$CX$500,COLUMNS($B15:BT15)+1,FALSE))</f>
        <v/>
      </c>
      <c r="CC15" t="str">
        <f>IF(ISBLANK(VLOOKUP($C15&amp;$D15&amp;$G15,Setup!$D$2:$CX$500,COLUMNS($B15:BU15)+1,FALSE)),"",VLOOKUP($C15&amp;$D15&amp;$G15,Setup!$D$2:$CX$500,COLUMNS($B15:BU15)+1,FALSE))</f>
        <v/>
      </c>
      <c r="CD15" t="str">
        <f>IF(ISBLANK(VLOOKUP($C15&amp;$D15&amp;$G15,Setup!$D$2:$CX$500,COLUMNS($B15:BV15)+1,FALSE)),"",VLOOKUP($C15&amp;$D15&amp;$G15,Setup!$D$2:$CX$500,COLUMNS($B15:BV15)+1,FALSE))</f>
        <v/>
      </c>
      <c r="CE15" t="str">
        <f>IF(ISBLANK(VLOOKUP($C15&amp;$D15&amp;$G15,Setup!$D$2:$CX$500,COLUMNS($B15:BW15)+1,FALSE)),"",VLOOKUP($C15&amp;$D15&amp;$G15,Setup!$D$2:$CX$500,COLUMNS($B15:BW15)+1,FALSE))</f>
        <v/>
      </c>
      <c r="CF15" t="str">
        <f>IF(ISBLANK(VLOOKUP($C15&amp;$D15&amp;$G15,Setup!$D$2:$CX$500,COLUMNS($B15:BX15)+1,FALSE)),"",VLOOKUP($C15&amp;$D15&amp;$G15,Setup!$D$2:$CX$500,COLUMNS($B15:BX15)+1,FALSE))</f>
        <v/>
      </c>
      <c r="CG15" t="str">
        <f>IF(ISBLANK(VLOOKUP($C15&amp;$D15&amp;$G15,Setup!$D$2:$CX$500,COLUMNS($B15:BY15)+1,FALSE)),"",VLOOKUP($C15&amp;$D15&amp;$G15,Setup!$D$2:$CX$500,COLUMNS($B15:BY15)+1,FALSE))</f>
        <v/>
      </c>
      <c r="CH15" t="str">
        <f>IF(ISBLANK(VLOOKUP($C15&amp;$D15&amp;$G15,Setup!$D$2:$CX$500,COLUMNS($B15:BZ15)+1,FALSE)),"",VLOOKUP($C15&amp;$D15&amp;$G15,Setup!$D$2:$CX$500,COLUMNS($B15:BZ15)+1,FALSE))</f>
        <v/>
      </c>
      <c r="CI15" t="str">
        <f>IF(ISBLANK(VLOOKUP($C15&amp;$D15&amp;$G15,Setup!$D$2:$CX$500,COLUMNS($B15:CA15)+1,FALSE)),"",VLOOKUP($C15&amp;$D15&amp;$G15,Setup!$D$2:$CX$500,COLUMNS($B15:CA15)+1,FALSE))</f>
        <v/>
      </c>
      <c r="CJ15" t="str">
        <f>IF(ISBLANK(VLOOKUP($C15&amp;$D15&amp;$G15,Setup!$D$2:$CX$500,COLUMNS($B15:CB15)+1,FALSE)),"",VLOOKUP($C15&amp;$D15&amp;$G15,Setup!$D$2:$CX$500,COLUMNS($B15:CB15)+1,FALSE))</f>
        <v/>
      </c>
      <c r="CK15" t="str">
        <f>IF(ISBLANK(VLOOKUP($C15&amp;$D15&amp;$G15,Setup!$D$2:$CX$500,COLUMNS($B15:CC15)+1,FALSE)),"",VLOOKUP($C15&amp;$D15&amp;$G15,Setup!$D$2:$CX$500,COLUMNS($B15:CC15)+1,FALSE))</f>
        <v/>
      </c>
      <c r="CL15" t="str">
        <f>IF(ISBLANK(VLOOKUP($C15&amp;$D15&amp;$G15,Setup!$D$2:$CX$500,COLUMNS($B15:CD15)+1,FALSE)),"",VLOOKUP($C15&amp;$D15&amp;$G15,Setup!$D$2:$CX$500,COLUMNS($B15:CD15)+1,FALSE))</f>
        <v/>
      </c>
      <c r="CM15" t="str">
        <f>IF(ISBLANK(VLOOKUP($C15&amp;$D15&amp;$G15,Setup!$D$2:$CX$500,COLUMNS($B15:CE15)+1,FALSE)),"",VLOOKUP($C15&amp;$D15&amp;$G15,Setup!$D$2:$CX$500,COLUMNS($B15:CE15)+1,FALSE))</f>
        <v/>
      </c>
      <c r="CN15" t="str">
        <f>IF(ISBLANK(VLOOKUP($C15&amp;$D15&amp;$G15,Setup!$D$2:$CX$500,COLUMNS($B15:CF15)+1,FALSE)),"",VLOOKUP($C15&amp;$D15&amp;$G15,Setup!$D$2:$CX$500,COLUMNS($B15:CF15)+1,FALSE))</f>
        <v/>
      </c>
      <c r="CO15" t="str">
        <f>IF(ISBLANK(VLOOKUP($C15&amp;$D15&amp;$G15,Setup!$D$2:$CX$500,COLUMNS($B15:CG15)+1,FALSE)),"",VLOOKUP($C15&amp;$D15&amp;$G15,Setup!$D$2:$CX$500,COLUMNS($B15:CG15)+1,FALSE))</f>
        <v/>
      </c>
      <c r="CP15" t="str">
        <f>IF(ISBLANK(VLOOKUP($C15&amp;$D15&amp;$G15,Setup!$D$2:$CX$500,COLUMNS($B15:CH15)+1,FALSE)),"",VLOOKUP($C15&amp;$D15&amp;$G15,Setup!$D$2:$CX$500,COLUMNS($B15:CH15)+1,FALSE))</f>
        <v/>
      </c>
      <c r="CQ15" t="str">
        <f>IF(ISBLANK(VLOOKUP($C15&amp;$D15&amp;$G15,Setup!$D$2:$CX$500,COLUMNS($B15:CI15)+1,FALSE)),"",VLOOKUP($C15&amp;$D15&amp;$G15,Setup!$D$2:$CX$500,COLUMNS($B15:CI15)+1,FALSE))</f>
        <v/>
      </c>
      <c r="CR15" t="str">
        <f>IF(ISBLANK(VLOOKUP($C15&amp;$D15&amp;$G15,Setup!$D$2:$CX$500,COLUMNS($B15:CJ15)+1,FALSE)),"",VLOOKUP($C15&amp;$D15&amp;$G15,Setup!$D$2:$CX$500,COLUMNS($B15:CJ15)+1,FALSE))</f>
        <v/>
      </c>
      <c r="CS15" t="str">
        <f>IF(ISBLANK(VLOOKUP($C15&amp;$D15&amp;$G15,Setup!$D$2:$CX$500,COLUMNS($B15:CK15)+1,FALSE)),"",VLOOKUP($C15&amp;$D15&amp;$G15,Setup!$D$2:$CX$500,COLUMNS($B15:CK15)+1,FALSE))</f>
        <v/>
      </c>
      <c r="CT15" t="str">
        <f>IF(ISBLANK(VLOOKUP($C15&amp;$D15&amp;$G15,Setup!$D$2:$CX$500,COLUMNS($B15:CL15)+1,FALSE)),"",VLOOKUP($C15&amp;$D15&amp;$G15,Setup!$D$2:$CX$500,COLUMNS($B15:CL15)+1,FALSE))</f>
        <v/>
      </c>
      <c r="CU15" t="str">
        <f>IF(ISBLANK(VLOOKUP($C15&amp;$D15&amp;$G15,Setup!$D$2:$CX$500,COLUMNS($B15:CM15)+1,FALSE)),"",VLOOKUP($C15&amp;$D15&amp;$G15,Setup!$D$2:$CX$500,COLUMNS($B15:CM15)+1,FALSE))</f>
        <v/>
      </c>
      <c r="CV15" t="str">
        <f>IF(ISBLANK(VLOOKUP($C15&amp;$D15&amp;$G15,Setup!$D$2:$CX$500,COLUMNS($B15:CN15)+1,FALSE)),"",VLOOKUP($C15&amp;$D15&amp;$G15,Setup!$D$2:$CX$500,COLUMNS($B15:CN15)+1,FALSE))</f>
        <v/>
      </c>
      <c r="CW15" t="str">
        <f>IF(ISBLANK(VLOOKUP($C15&amp;$D15&amp;$G15,Setup!$D$2:$CX$500,COLUMNS($B15:CO15)+1,FALSE)),"",VLOOKUP($C15&amp;$D15&amp;$G15,Setup!$D$2:$CX$500,COLUMNS($B15:CO15)+1,FALSE))</f>
        <v/>
      </c>
      <c r="CX15" t="str">
        <f>IF(ISBLANK(VLOOKUP($C15&amp;$D15&amp;$G15,Setup!$D$2:$CX$500,COLUMNS($B15:CP15)+1,FALSE)),"",VLOOKUP($C15&amp;$D15&amp;$G15,Setup!$D$2:$CX$500,COLUMNS($B15:CP15)+1,FALSE))</f>
        <v/>
      </c>
      <c r="CY15" t="str">
        <f>IF(ISBLANK(VLOOKUP($C15&amp;$D15&amp;$G15,Setup!$D$2:$CX$500,COLUMNS($B15:CQ15)+1,FALSE)),"",VLOOKUP($C15&amp;$D15&amp;$G15,Setup!$D$2:$CX$500,COLUMNS($B15:CQ15)+1,FALSE))</f>
        <v/>
      </c>
      <c r="CZ15" t="str">
        <f>IF(ISBLANK(VLOOKUP($C15&amp;$D15&amp;$G15,Setup!$D$2:$CX$500,COLUMNS($B15:CR15)+1,FALSE)),"",VLOOKUP($C15&amp;$D15&amp;$G15,Setup!$D$2:$CX$500,COLUMNS($B15:CR15)+1,FALSE))</f>
        <v/>
      </c>
      <c r="DA15" t="str">
        <f>IF(ISBLANK(VLOOKUP($C15&amp;$D15&amp;$G15,Setup!$D$2:$CX$500,COLUMNS($B15:CS15)+1,FALSE)),"",VLOOKUP($C15&amp;$D15&amp;$G15,Setup!$D$2:$CX$500,COLUMNS($B15:CS15)+1,FALSE))</f>
        <v/>
      </c>
      <c r="DB15" t="str">
        <f>IF(ISBLANK(VLOOKUP($C15&amp;$D15&amp;$G15,Setup!$D$2:$CX$500,COLUMNS($B15:CT15)+1,FALSE)),"",VLOOKUP($C15&amp;$D15&amp;$G15,Setup!$D$2:$CX$500,COLUMNS($B15:CT15)+1,FALSE))</f>
        <v/>
      </c>
      <c r="DC15" t="str">
        <f>IF(ISBLANK(VLOOKUP($C15&amp;$D15&amp;$G15,Setup!$D$2:$CX$500,COLUMNS($B15:CU15)+1,FALSE)),"",VLOOKUP($C15&amp;$D15&amp;$G15,Setup!$D$2:$CX$500,COLUMNS($B15:CU15)+1,FALSE))</f>
        <v/>
      </c>
    </row>
    <row r="16" spans="1:107" x14ac:dyDescent="0.25">
      <c r="A16" s="7" t="s">
        <v>515</v>
      </c>
      <c r="B16" t="s">
        <v>156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IF(ISBLANK(VLOOKUP($C16&amp;$D16&amp;$G16,Setup!$D$2:$CX$500,COLUMNS($B16:B16)+1,FALSE)),"",VLOOKUP($C16&amp;$D16&amp;$G16,Setup!$D$2:$CX$500,COLUMNS($B16:B16)+1,FALSE))</f>
        <v>My Points Summary</v>
      </c>
      <c r="K16" t="str">
        <f>IF(ISBLANK(VLOOKUP($C16&amp;$D16&amp;$G16,Setup!$D$2:$CX$500,COLUMNS($B16:C16)+1,FALSE)),"",VLOOKUP($C16&amp;$D16&amp;$G16,Setup!$D$2:$CX$500,COLUMNS($B16:C16)+1,FALSE))</f>
        <v>My Points Summary</v>
      </c>
      <c r="L16" t="str">
        <f>IF(ISBLANK(VLOOKUP($C16&amp;$D16&amp;$G16,Setup!$D$2:$CX$500,COLUMNS($B16:D16)+1,FALSE)),"",VLOOKUP($C16&amp;$D16&amp;$G16,Setup!$D$2:$CX$500,COLUMNS($B16:D16)+1,FALSE))</f>
        <v>My Order History</v>
      </c>
      <c r="M16" t="str">
        <f>IF(ISBLANK(VLOOKUP($C16&amp;$D16&amp;$G16,Setup!$D$2:$CX$500,COLUMNS($B16:E16)+1,FALSE)),"",VLOOKUP($C16&amp;$D16&amp;$G16,Setup!$D$2:$CX$500,COLUMNS($B16:E16)+1,FALSE))</f>
        <v>My Order History</v>
      </c>
      <c r="N16" t="str">
        <f>IF(ISBLANK(VLOOKUP($C16&amp;$D16&amp;$G16,Setup!$D$2:$CX$500,COLUMNS($B16:F16)+1,FALSE)),"",VLOOKUP($C16&amp;$D16&amp;$G16,Setup!$D$2:$CX$500,COLUMNS($B16:F16)+1,FALSE))</f>
        <v>My Profile</v>
      </c>
      <c r="O16" t="str">
        <f>IF(ISBLANK(VLOOKUP($C16&amp;$D16&amp;$G16,Setup!$D$2:$CX$500,COLUMNS($B16:G16)+1,FALSE)),"",VLOOKUP($C16&amp;$D16&amp;$G16,Setup!$D$2:$CX$500,COLUMNS($B16:G16)+1,FALSE))</f>
        <v>My Profile</v>
      </c>
      <c r="P16" t="str">
        <f>IF(ISBLANK(VLOOKUP($C16&amp;$D16&amp;$G16,Setup!$D$2:$CX$500,COLUMNS($B16:H16)+1,FALSE)),"",VLOOKUP($C16&amp;$D16&amp;$G16,Setup!$D$2:$CX$500,COLUMNS($B16:H16)+1,FALSE))</f>
        <v>My Shop with Points Accounts</v>
      </c>
      <c r="Q16" t="str">
        <f>IF(ISBLANK(VLOOKUP($C16&amp;$D16&amp;$G16,Setup!$D$2:$CX$500,COLUMNS($B16:I16)+1,FALSE)),"",VLOOKUP($C16&amp;$D16&amp;$G16,Setup!$D$2:$CX$500,COLUMNS($B16:I16)+1,FALSE))</f>
        <v>My Shop with Points Accounts</v>
      </c>
      <c r="R16" t="str">
        <f>IF(ISBLANK(VLOOKUP($C16&amp;$D16&amp;$G16,Setup!$D$2:$CX$500,COLUMNS($B16:J16)+1,FALSE)),"",VLOOKUP($C16&amp;$D16&amp;$G16,Setup!$D$2:$CX$500,COLUMNS($B16:J16)+1,FALSE))</f>
        <v>Merchandise</v>
      </c>
      <c r="S16" t="str">
        <f>IF(ISBLANK(VLOOKUP($C16&amp;$D16&amp;$G16,Setup!$D$2:$CX$500,COLUMNS($B16:K16)+1,FALSE)),"",VLOOKUP($C16&amp;$D16&amp;$G16,Setup!$D$2:$CX$500,COLUMNS($B16:K16)+1,FALSE))</f>
        <v>SEE ALL BRANDS »</v>
      </c>
      <c r="T16" t="str">
        <f>IF(ISBLANK(VLOOKUP($C16&amp;$D16&amp;$G16,Setup!$D$2:$CX$500,COLUMNS($B16:L16)+1,FALSE)),"",VLOOKUP($C16&amp;$D16&amp;$G16,Setup!$D$2:$CX$500,COLUMNS($B16:L16)+1,FALSE))</f>
        <v/>
      </c>
      <c r="U16" t="str">
        <f>IF(ISBLANK(VLOOKUP($C16&amp;$D16&amp;$G16,Setup!$D$2:$CX$500,COLUMNS($B16:M16)+1,FALSE)),"",VLOOKUP($C16&amp;$D16&amp;$G16,Setup!$D$2:$CX$500,COLUMNS($B16:M16)+1,FALSE))</f>
        <v/>
      </c>
      <c r="V16" t="str">
        <f>IF(ISBLANK(VLOOKUP($C16&amp;$D16&amp;$G16,Setup!$D$2:$CX$500,COLUMNS($B16:N16)+1,FALSE)),"",VLOOKUP($C16&amp;$D16&amp;$G16,Setup!$D$2:$CX$500,COLUMNS($B16:N16)+1,FALSE))</f>
        <v/>
      </c>
      <c r="W16" t="str">
        <f>IF(ISBLANK(VLOOKUP($C16&amp;$D16&amp;$G16,Setup!$D$2:$CX$500,COLUMNS($B16:O16)+1,FALSE)),"",VLOOKUP($C16&amp;$D16&amp;$G16,Setup!$D$2:$CX$500,COLUMNS($B16:O16)+1,FALSE))</f>
        <v/>
      </c>
      <c r="X16" t="str">
        <f>IF(ISBLANK(VLOOKUP($C16&amp;$D16&amp;$G16,Setup!$D$2:$CX$500,COLUMNS($B16:P16)+1,FALSE)),"",VLOOKUP($C16&amp;$D16&amp;$G16,Setup!$D$2:$CX$500,COLUMNS($B16:P16)+1,FALSE))</f>
        <v/>
      </c>
      <c r="Y16" t="str">
        <f>IF(ISBLANK(VLOOKUP($C16&amp;$D16&amp;$G16,Setup!$D$2:$CX$500,COLUMNS($B16:Q16)+1,FALSE)),"",VLOOKUP($C16&amp;$D16&amp;$G16,Setup!$D$2:$CX$500,COLUMNS($B16:Q16)+1,FALSE))</f>
        <v/>
      </c>
      <c r="Z16" t="str">
        <f>IF(ISBLANK(VLOOKUP($C16&amp;$D16&amp;$G16,Setup!$D$2:$CX$500,COLUMNS($B16:R16)+1,FALSE)),"",VLOOKUP($C16&amp;$D16&amp;$G16,Setup!$D$2:$CX$500,COLUMNS($B16:R16)+1,FALSE))</f>
        <v/>
      </c>
      <c r="AA16" t="str">
        <f>IF(ISBLANK(VLOOKUP($C16&amp;$D16&amp;$G16,Setup!$D$2:$CX$500,COLUMNS($B16:S16)+1,FALSE)),"",VLOOKUP($C16&amp;$D16&amp;$G16,Setup!$D$2:$CX$500,COLUMNS($B16:S16)+1,FALSE))</f>
        <v/>
      </c>
      <c r="AB16" t="str">
        <f>IF(ISBLANK(VLOOKUP($C16&amp;$D16&amp;$G16,Setup!$D$2:$CX$500,COLUMNS($B16:T16)+1,FALSE)),"",VLOOKUP($C16&amp;$D16&amp;$G16,Setup!$D$2:$CX$500,COLUMNS($B16:T16)+1,FALSE))</f>
        <v>Gift Cards and Cash</v>
      </c>
      <c r="AC16" t="str">
        <f>IF(ISBLANK(VLOOKUP($C16&amp;$D16&amp;$G16,Setup!$D$2:$CX$500,COLUMNS($B16:U16)+1,FALSE)),"",VLOOKUP($C16&amp;$D16&amp;$G16,Setup!$D$2:$CX$500,COLUMNS($B16:U16)+1,FALSE))</f>
        <v>Select and Credit</v>
      </c>
      <c r="AD16" t="str">
        <f>IF(ISBLANK(VLOOKUP($C16&amp;$D16&amp;$G16,Setup!$D$2:$CX$500,COLUMNS($B16:V16)+1,FALSE)),"",VLOOKUP($C16&amp;$D16&amp;$G16,Setup!$D$2:$CX$500,COLUMNS($B16:V16)+1,FALSE))</f>
        <v>Gift Cards</v>
      </c>
      <c r="AE16" t="str">
        <f>IF(ISBLANK(VLOOKUP($C16&amp;$D16&amp;$G16,Setup!$D$2:$CX$500,COLUMNS($B16:W16)+1,FALSE)),"",VLOOKUP($C16&amp;$D16&amp;$G16,Setup!$D$2:$CX$500,COLUMNS($B16:W16)+1,FALSE))</f>
        <v>eVouchers</v>
      </c>
      <c r="AF16" t="str">
        <f>IF(ISBLANK(VLOOKUP($C16&amp;$D16&amp;$G16,Setup!$D$2:$CX$500,COLUMNS($B16:X16)+1,FALSE)),"",VLOOKUP($C16&amp;$D16&amp;$G16,Setup!$D$2:$CX$500,COLUMNS($B16:X16)+1,FALSE))</f>
        <v>Prepaid Cards</v>
      </c>
      <c r="AG16" t="str">
        <f>IF(ISBLANK(VLOOKUP($C16&amp;$D16&amp;$G16,Setup!$D$2:$CX$500,COLUMNS($B16:Y16)+1,FALSE)),"",VLOOKUP($C16&amp;$D16&amp;$G16,Setup!$D$2:$CX$500,COLUMNS($B16:Y16)+1,FALSE))</f>
        <v>Cashback</v>
      </c>
      <c r="AH16" t="str">
        <f>IF(ISBLANK(VLOOKUP($C16&amp;$D16&amp;$G16,Setup!$D$2:$CX$500,COLUMNS($B16:Z16)+1,FALSE)),"",VLOOKUP($C16&amp;$D16&amp;$G16,Setup!$D$2:$CX$500,COLUMNS($B16:Z16)+1,FALSE))</f>
        <v>Annual Fee Credit</v>
      </c>
      <c r="AI16" t="str">
        <f>IF(ISBLANK(VLOOKUP($C16&amp;$D16&amp;$G16,Setup!$D$2:$CX$500,COLUMNS($B16:AA16)+1,FALSE)),"",VLOOKUP($C16&amp;$D16&amp;$G16,Setup!$D$2:$CX$500,COLUMNS($B16:AA16)+1,FALSE))</f>
        <v>Charity</v>
      </c>
      <c r="AJ16" t="str">
        <f>IF(ISBLANK(VLOOKUP($C16&amp;$D16&amp;$G16,Setup!$D$2:$CX$500,COLUMNS($B16:AB16)+1,FALSE)),"",VLOOKUP($C16&amp;$D16&amp;$G16,Setup!$D$2:$CX$500,COLUMNS($B16:AB16)+1,FALSE))</f>
        <v>Experiences</v>
      </c>
      <c r="AK16" t="str">
        <f>IF(ISBLANK(VLOOKUP($C16&amp;$D16&amp;$G16,Setup!$D$2:$CX$500,COLUMNS($B16:AC16)+1,FALSE)),"",VLOOKUP($C16&amp;$D16&amp;$G16,Setup!$D$2:$CX$500,COLUMNS($B16:AC16)+1,FALSE))</f>
        <v>SEE ALL »</v>
      </c>
      <c r="AL16" t="str">
        <f>IF(ISBLANK(VLOOKUP($C16&amp;$D16&amp;$G16,Setup!$D$2:$CX$500,COLUMNS($B16:AD16)+1,FALSE)),"",VLOOKUP($C16&amp;$D16&amp;$G16,Setup!$D$2:$CX$500,COLUMNS($B16:AD16)+1,FALSE))</f>
        <v>Travel</v>
      </c>
      <c r="AM16" t="str">
        <f>IF(ISBLANK(VLOOKUP($C16&amp;$D16&amp;$G16,Setup!$D$2:$CX$500,COLUMNS($B16:AE16)+1,FALSE)),"",VLOOKUP($C16&amp;$D16&amp;$G16,Setup!$D$2:$CX$500,COLUMNS($B16:AE16)+1,FALSE))</f>
        <v>Flights</v>
      </c>
      <c r="AN16" t="str">
        <f>IF(ISBLANK(VLOOKUP($C16&amp;$D16&amp;$G16,Setup!$D$2:$CX$500,COLUMNS($B16:AF16)+1,FALSE)),"",VLOOKUP($C16&amp;$D16&amp;$G16,Setup!$D$2:$CX$500,COLUMNS($B16:AF16)+1,FALSE))</f>
        <v>Hotels</v>
      </c>
      <c r="AO16" t="str">
        <f>IF(ISBLANK(VLOOKUP($C16&amp;$D16&amp;$G16,Setup!$D$2:$CX$500,COLUMNS($B16:AG16)+1,FALSE)),"",VLOOKUP($C16&amp;$D16&amp;$G16,Setup!$D$2:$CX$500,COLUMNS($B16:AG16)+1,FALSE))</f>
        <v>Cars</v>
      </c>
      <c r="AP16" t="str">
        <f>IF(ISBLANK(VLOOKUP($C16&amp;$D16&amp;$G16,Setup!$D$2:$CX$500,COLUMNS($B16:AH16)+1,FALSE)),"",VLOOKUP($C16&amp;$D16&amp;$G16,Setup!$D$2:$CX$500,COLUMNS($B16:AH16)+1,FALSE))</f>
        <v>Deals</v>
      </c>
      <c r="AQ16" t="str">
        <f>IF(ISBLANK(VLOOKUP($C16&amp;$D16&amp;$G16,Setup!$D$2:$CX$500,COLUMNS($B16:AI16)+1,FALSE)),"",VLOOKUP($C16&amp;$D16&amp;$G16,Setup!$D$2:$CX$500,COLUMNS($B16:AI16)+1,FALSE))</f>
        <v>Activities</v>
      </c>
      <c r="AR16" t="str">
        <f>IF(ISBLANK(VLOOKUP($C16&amp;$D16&amp;$G16,Setup!$D$2:$CX$500,COLUMNS($B16:AJ16)+1,FALSE)),"",VLOOKUP($C16&amp;$D16&amp;$G16,Setup!$D$2:$CX$500,COLUMNS($B16:AJ16)+1,FALSE))</f>
        <v>My Trips</v>
      </c>
      <c r="AS16" t="str">
        <f>IF(ISBLANK(VLOOKUP($C16&amp;$D16&amp;$G16,Setup!$D$2:$CX$500,COLUMNS($B16:AK16)+1,FALSE)),"",VLOOKUP($C16&amp;$D16&amp;$G16,Setup!$D$2:$CX$500,COLUMNS($B16:AK16)+1,FALSE))</f>
        <v>Itinerary</v>
      </c>
      <c r="AT16" t="str">
        <f>IF(ISBLANK(VLOOKUP($C16&amp;$D16&amp;$G16,Setup!$D$2:$CX$500,COLUMNS($B16:AL16)+1,FALSE)),"",VLOOKUP($C16&amp;$D16&amp;$G16,Setup!$D$2:$CX$500,COLUMNS($B16:AL16)+1,FALSE))</f>
        <v>Points Transfer</v>
      </c>
      <c r="AU16" t="str">
        <f>IF(ISBLANK(VLOOKUP($C16&amp;$D16&amp;$G16,Setup!$D$2:$CX$500,COLUMNS($B16:AM16)+1,FALSE)),"",VLOOKUP($C16&amp;$D16&amp;$G16,Setup!$D$2:$CX$500,COLUMNS($B16:AM16)+1,FALSE))</f>
        <v/>
      </c>
      <c r="AV16" t="str">
        <f>IF(ISBLANK(VLOOKUP($C16&amp;$D16&amp;$G16,Setup!$D$2:$CX$500,COLUMNS($B16:AN16)+1,FALSE)),"",VLOOKUP($C16&amp;$D16&amp;$G16,Setup!$D$2:$CX$500,COLUMNS($B16:AN16)+1,FALSE))</f>
        <v>Shop at Partners</v>
      </c>
      <c r="AW16" t="str">
        <f>IF(ISBLANK(VLOOKUP($C16&amp;$D16&amp;$G16,Setup!$D$2:$CX$500,COLUMNS($B16:AO16)+1,FALSE)),"",VLOOKUP($C16&amp;$D16&amp;$G16,Setup!$D$2:$CX$500,COLUMNS($B16:AO16)+1,FALSE))</f>
        <v>Shop with Points</v>
      </c>
      <c r="AX16" t="str">
        <f>IF(ISBLANK(VLOOKUP($C16&amp;$D16&amp;$G16,Setup!$D$2:$CX$500,COLUMNS($B16:AP16)+1,FALSE)),"",VLOOKUP($C16&amp;$D16&amp;$G16,Setup!$D$2:$CX$500,COLUMNS($B16:AP16)+1,FALSE))</f>
        <v/>
      </c>
      <c r="AY16" t="str">
        <f>IF(ISBLANK(VLOOKUP($C16&amp;$D16&amp;$G16,Setup!$D$2:$CX$500,COLUMNS($B16:AQ16)+1,FALSE)),"",VLOOKUP($C16&amp;$D16&amp;$G16,Setup!$D$2:$CX$500,COLUMNS($B16:AQ16)+1,FALSE))</f>
        <v/>
      </c>
      <c r="AZ16" t="str">
        <f>IF(ISBLANK(VLOOKUP($C16&amp;$D16&amp;$G16,Setup!$D$2:$CX$500,COLUMNS($B16:AR16)+1,FALSE)),"",VLOOKUP($C16&amp;$D16&amp;$G16,Setup!$D$2:$CX$500,COLUMNS($B16:AR16)+1,FALSE))</f>
        <v/>
      </c>
      <c r="BA16" t="str">
        <f>IF(ISBLANK(VLOOKUP($C16&amp;$D16&amp;$G16,Setup!$D$2:$CX$500,COLUMNS($B16:AS16)+1,FALSE)),"",VLOOKUP($C16&amp;$D16&amp;$G16,Setup!$D$2:$CX$500,COLUMNS($B16:AS16)+1,FALSE))</f>
        <v/>
      </c>
      <c r="BB16" t="str">
        <f>IF(ISBLANK(VLOOKUP($C16&amp;$D16&amp;$G16,Setup!$D$2:$CX$500,COLUMNS($B16:AT16)+1,FALSE)),"",VLOOKUP($C16&amp;$D16&amp;$G16,Setup!$D$2:$CX$500,COLUMNS($B16:AT16)+1,FALSE))</f>
        <v/>
      </c>
      <c r="BC16" t="str">
        <f>IF(ISBLANK(VLOOKUP($C16&amp;$D16&amp;$G16,Setup!$D$2:$CX$500,COLUMNS($B16:AU16)+1,FALSE)),"",VLOOKUP($C16&amp;$D16&amp;$G16,Setup!$D$2:$CX$500,COLUMNS($B16:AU16)+1,FALSE))</f>
        <v/>
      </c>
      <c r="BD16" t="str">
        <f>IF(ISBLANK(VLOOKUP($C16&amp;$D16&amp;$G16,Setup!$D$2:$CX$500,COLUMNS($B16:AV16)+1,FALSE)),"",VLOOKUP($C16&amp;$D16&amp;$G16,Setup!$D$2:$CX$500,COLUMNS($B16:AV16)+1,FALSE))</f>
        <v/>
      </c>
      <c r="BE16" t="str">
        <f>IF(ISBLANK(VLOOKUP($C16&amp;$D16&amp;$G16,Setup!$D$2:$CX$500,COLUMNS($B16:AW16)+1,FALSE)),"",VLOOKUP($C16&amp;$D16&amp;$G16,Setup!$D$2:$CX$500,COLUMNS($B16:AW16)+1,FALSE))</f>
        <v/>
      </c>
      <c r="BF16" t="str">
        <f>IF(ISBLANK(VLOOKUP($C16&amp;$D16&amp;$G16,Setup!$D$2:$CX$500,COLUMNS($B16:AX16)+1,FALSE)),"",VLOOKUP($C16&amp;$D16&amp;$G16,Setup!$D$2:$CX$500,COLUMNS($B16:AX16)+1,FALSE))</f>
        <v>Offers and Privileges</v>
      </c>
      <c r="BG16" t="str">
        <f>IF(ISBLANK(VLOOKUP($C16&amp;$D16&amp;$G16,Setup!$D$2:$CX$500,COLUMNS($B16:AY16)+1,FALSE)),"",VLOOKUP($C16&amp;$D16&amp;$G16,Setup!$D$2:$CX$500,COLUMNS($B16:AY16)+1,FALSE))</f>
        <v>Citi Dining Program</v>
      </c>
      <c r="BH16" t="str">
        <f>IF(ISBLANK(VLOOKUP($C16&amp;$D16&amp;$G16,Setup!$D$2:$CX$500,COLUMNS($B16:AZ16)+1,FALSE)),"",VLOOKUP($C16&amp;$D16&amp;$G16,Setup!$D$2:$CX$500,COLUMNS($B16:AZ16)+1,FALSE))</f>
        <v>Citi World Privileges</v>
      </c>
      <c r="BI16" t="str">
        <f>IF(ISBLANK(VLOOKUP($C16&amp;$D16&amp;$G16,Setup!$D$2:$CX$500,COLUMNS($B16:BA16)+1,FALSE)),"",VLOOKUP($C16&amp;$D16&amp;$G16,Setup!$D$2:$CX$500,COLUMNS($B16:BA16)+1,FALSE))</f>
        <v>SEE ALL »</v>
      </c>
      <c r="BJ16" t="str">
        <f>IF(ISBLANK(VLOOKUP($C16&amp;$D16&amp;$G16,Setup!$D$2:$CX$500,COLUMNS($B16:BB16)+1,FALSE)),"",VLOOKUP($C16&amp;$D16&amp;$G16,Setup!$D$2:$CX$500,COLUMNS($B16:BB16)+1,FALSE))</f>
        <v/>
      </c>
      <c r="BK16" t="str">
        <f>IF(ISBLANK(VLOOKUP($C16&amp;$D16&amp;$G16,Setup!$D$2:$CX$500,COLUMNS($B16:BC16)+1,FALSE)),"",VLOOKUP($C16&amp;$D16&amp;$G16,Setup!$D$2:$CX$500,COLUMNS($B16:BC16)+1,FALSE))</f>
        <v/>
      </c>
      <c r="BL16" t="str">
        <f>IF(ISBLANK(VLOOKUP($C16&amp;$D16&amp;$G16,Setup!$D$2:$CX$500,COLUMNS($B16:BD16)+1,FALSE)),"",VLOOKUP($C16&amp;$D16&amp;$G16,Setup!$D$2:$CX$500,COLUMNS($B16:BD16)+1,FALSE))</f>
        <v/>
      </c>
      <c r="BM16" t="str">
        <f>IF(ISBLANK(VLOOKUP($C16&amp;$D16&amp;$G16,Setup!$D$2:$CX$500,COLUMNS($B16:BE16)+1,FALSE)),"",VLOOKUP($C16&amp;$D16&amp;$G16,Setup!$D$2:$CX$500,COLUMNS($B16:BE16)+1,FALSE))</f>
        <v/>
      </c>
      <c r="BN16" t="str">
        <f>IF(ISBLANK(VLOOKUP($C16&amp;$D16&amp;$G16,Setup!$D$2:$CX$500,COLUMNS($B16:BF16)+1,FALSE)),"",VLOOKUP($C16&amp;$D16&amp;$G16,Setup!$D$2:$CX$500,COLUMNS($B16:BF16)+1,FALSE))</f>
        <v/>
      </c>
      <c r="BO16" t="str">
        <f>IF(ISBLANK(VLOOKUP($C16&amp;$D16&amp;$G16,Setup!$D$2:$CX$500,COLUMNS($B16:BG16)+1,FALSE)),"",VLOOKUP($C16&amp;$D16&amp;$G16,Setup!$D$2:$CX$500,COLUMNS($B16:BG16)+1,FALSE))</f>
        <v/>
      </c>
      <c r="BP16" t="str">
        <f>IF(ISBLANK(VLOOKUP($C16&amp;$D16&amp;$G16,Setup!$D$2:$CX$500,COLUMNS($B16:BH16)+1,FALSE)),"",VLOOKUP($C16&amp;$D16&amp;$G16,Setup!$D$2:$CX$500,COLUMNS($B16:BH16)+1,FALSE))</f>
        <v/>
      </c>
      <c r="BQ16" t="str">
        <f>IF(ISBLANK(VLOOKUP($C16&amp;$D16&amp;$G16,Setup!$D$2:$CX$500,COLUMNS($B16:BI16)+1,FALSE)),"",VLOOKUP($C16&amp;$D16&amp;$G16,Setup!$D$2:$CX$500,COLUMNS($B16:BI16)+1,FALSE))</f>
        <v/>
      </c>
      <c r="BR16" t="str">
        <f>IF(ISBLANK(VLOOKUP($C16&amp;$D16&amp;$G16,Setup!$D$2:$CX$500,COLUMNS($B16:BJ16)+1,FALSE)),"",VLOOKUP($C16&amp;$D16&amp;$G16,Setup!$D$2:$CX$500,COLUMNS($B16:BJ16)+1,FALSE))</f>
        <v/>
      </c>
      <c r="BS16" t="str">
        <f>IF(ISBLANK(VLOOKUP($C16&amp;$D16&amp;$G16,Setup!$D$2:$CX$500,COLUMNS($B16:BK16)+1,FALSE)),"",VLOOKUP($C16&amp;$D16&amp;$G16,Setup!$D$2:$CX$500,COLUMNS($B16:BK16)+1,FALSE))</f>
        <v/>
      </c>
      <c r="BT16" t="str">
        <f>IF(ISBLANK(VLOOKUP($C16&amp;$D16&amp;$G16,Setup!$D$2:$CX$500,COLUMNS($B16:BL16)+1,FALSE)),"",VLOOKUP($C16&amp;$D16&amp;$G16,Setup!$D$2:$CX$500,COLUMNS($B16:BL16)+1,FALSE))</f>
        <v/>
      </c>
      <c r="BU16" t="str">
        <f>IF(ISBLANK(VLOOKUP($C16&amp;$D16&amp;$G16,Setup!$D$2:$CX$500,COLUMNS($B16:BM16)+1,FALSE)),"",VLOOKUP($C16&amp;$D16&amp;$G16,Setup!$D$2:$CX$500,COLUMNS($B16:BM16)+1,FALSE))</f>
        <v/>
      </c>
      <c r="BV16" t="str">
        <f>IF(ISBLANK(VLOOKUP($C16&amp;$D16&amp;$G16,Setup!$D$2:$CX$500,COLUMNS($B16:BN16)+1,FALSE)),"",VLOOKUP($C16&amp;$D16&amp;$G16,Setup!$D$2:$CX$500,COLUMNS($B16:BN16)+1,FALSE))</f>
        <v/>
      </c>
      <c r="BW16" t="str">
        <f>IF(ISBLANK(VLOOKUP($C16&amp;$D16&amp;$G16,Setup!$D$2:$CX$500,COLUMNS($B16:BO16)+1,FALSE)),"",VLOOKUP($C16&amp;$D16&amp;$G16,Setup!$D$2:$CX$500,COLUMNS($B16:BO16)+1,FALSE))</f>
        <v/>
      </c>
      <c r="BX16" t="str">
        <f>IF(ISBLANK(VLOOKUP($C16&amp;$D16&amp;$G16,Setup!$D$2:$CX$500,COLUMNS($B16:BP16)+1,FALSE)),"",VLOOKUP($C16&amp;$D16&amp;$G16,Setup!$D$2:$CX$500,COLUMNS($B16:BP16)+1,FALSE))</f>
        <v/>
      </c>
      <c r="BY16" t="str">
        <f>IF(ISBLANK(VLOOKUP($C16&amp;$D16&amp;$G16,Setup!$D$2:$CX$500,COLUMNS($B16:BQ16)+1,FALSE)),"",VLOOKUP($C16&amp;$D16&amp;$G16,Setup!$D$2:$CX$500,COLUMNS($B16:BQ16)+1,FALSE))</f>
        <v/>
      </c>
      <c r="BZ16" t="str">
        <f>IF(ISBLANK(VLOOKUP($C16&amp;$D16&amp;$G16,Setup!$D$2:$CX$500,COLUMNS($B16:BR16)+1,FALSE)),"",VLOOKUP($C16&amp;$D16&amp;$G16,Setup!$D$2:$CX$500,COLUMNS($B16:BR16)+1,FALSE))</f>
        <v/>
      </c>
      <c r="CA16" t="str">
        <f>IF(ISBLANK(VLOOKUP($C16&amp;$D16&amp;$G16,Setup!$D$2:$CX$500,COLUMNS($B16:BS16)+1,FALSE)),"",VLOOKUP($C16&amp;$D16&amp;$G16,Setup!$D$2:$CX$500,COLUMNS($B16:BS16)+1,FALSE))</f>
        <v/>
      </c>
      <c r="CB16" t="str">
        <f>IF(ISBLANK(VLOOKUP($C16&amp;$D16&amp;$G16,Setup!$D$2:$CX$500,COLUMNS($B16:BT16)+1,FALSE)),"",VLOOKUP($C16&amp;$D16&amp;$G16,Setup!$D$2:$CX$500,COLUMNS($B16:BT16)+1,FALSE))</f>
        <v/>
      </c>
      <c r="CC16" t="str">
        <f>IF(ISBLANK(VLOOKUP($C16&amp;$D16&amp;$G16,Setup!$D$2:$CX$500,COLUMNS($B16:BU16)+1,FALSE)),"",VLOOKUP($C16&amp;$D16&amp;$G16,Setup!$D$2:$CX$500,COLUMNS($B16:BU16)+1,FALSE))</f>
        <v/>
      </c>
      <c r="CD16" t="str">
        <f>IF(ISBLANK(VLOOKUP($C16&amp;$D16&amp;$G16,Setup!$D$2:$CX$500,COLUMNS($B16:BV16)+1,FALSE)),"",VLOOKUP($C16&amp;$D16&amp;$G16,Setup!$D$2:$CX$500,COLUMNS($B16:BV16)+1,FALSE))</f>
        <v/>
      </c>
      <c r="CE16" t="str">
        <f>IF(ISBLANK(VLOOKUP($C16&amp;$D16&amp;$G16,Setup!$D$2:$CX$500,COLUMNS($B16:BW16)+1,FALSE)),"",VLOOKUP($C16&amp;$D16&amp;$G16,Setup!$D$2:$CX$500,COLUMNS($B16:BW16)+1,FALSE))</f>
        <v/>
      </c>
      <c r="CF16" t="str">
        <f>IF(ISBLANK(VLOOKUP($C16&amp;$D16&amp;$G16,Setup!$D$2:$CX$500,COLUMNS($B16:BX16)+1,FALSE)),"",VLOOKUP($C16&amp;$D16&amp;$G16,Setup!$D$2:$CX$500,COLUMNS($B16:BX16)+1,FALSE))</f>
        <v/>
      </c>
      <c r="CG16" t="str">
        <f>IF(ISBLANK(VLOOKUP($C16&amp;$D16&amp;$G16,Setup!$D$2:$CX$500,COLUMNS($B16:BY16)+1,FALSE)),"",VLOOKUP($C16&amp;$D16&amp;$G16,Setup!$D$2:$CX$500,COLUMNS($B16:BY16)+1,FALSE))</f>
        <v/>
      </c>
      <c r="CH16" t="str">
        <f>IF(ISBLANK(VLOOKUP($C16&amp;$D16&amp;$G16,Setup!$D$2:$CX$500,COLUMNS($B16:BZ16)+1,FALSE)),"",VLOOKUP($C16&amp;$D16&amp;$G16,Setup!$D$2:$CX$500,COLUMNS($B16:BZ16)+1,FALSE))</f>
        <v/>
      </c>
      <c r="CI16" t="str">
        <f>IF(ISBLANK(VLOOKUP($C16&amp;$D16&amp;$G16,Setup!$D$2:$CX$500,COLUMNS($B16:CA16)+1,FALSE)),"",VLOOKUP($C16&amp;$D16&amp;$G16,Setup!$D$2:$CX$500,COLUMNS($B16:CA16)+1,FALSE))</f>
        <v/>
      </c>
      <c r="CJ16" t="str">
        <f>IF(ISBLANK(VLOOKUP($C16&amp;$D16&amp;$G16,Setup!$D$2:$CX$500,COLUMNS($B16:CB16)+1,FALSE)),"",VLOOKUP($C16&amp;$D16&amp;$G16,Setup!$D$2:$CX$500,COLUMNS($B16:CB16)+1,FALSE))</f>
        <v/>
      </c>
      <c r="CK16" t="str">
        <f>IF(ISBLANK(VLOOKUP($C16&amp;$D16&amp;$G16,Setup!$D$2:$CX$500,COLUMNS($B16:CC16)+1,FALSE)),"",VLOOKUP($C16&amp;$D16&amp;$G16,Setup!$D$2:$CX$500,COLUMNS($B16:CC16)+1,FALSE))</f>
        <v/>
      </c>
      <c r="CL16" t="str">
        <f>IF(ISBLANK(VLOOKUP($C16&amp;$D16&amp;$G16,Setup!$D$2:$CX$500,COLUMNS($B16:CD16)+1,FALSE)),"",VLOOKUP($C16&amp;$D16&amp;$G16,Setup!$D$2:$CX$500,COLUMNS($B16:CD16)+1,FALSE))</f>
        <v/>
      </c>
      <c r="CM16" t="str">
        <f>IF(ISBLANK(VLOOKUP($C16&amp;$D16&amp;$G16,Setup!$D$2:$CX$500,COLUMNS($B16:CE16)+1,FALSE)),"",VLOOKUP($C16&amp;$D16&amp;$G16,Setup!$D$2:$CX$500,COLUMNS($B16:CE16)+1,FALSE))</f>
        <v/>
      </c>
      <c r="CN16" t="str">
        <f>IF(ISBLANK(VLOOKUP($C16&amp;$D16&amp;$G16,Setup!$D$2:$CX$500,COLUMNS($B16:CF16)+1,FALSE)),"",VLOOKUP($C16&amp;$D16&amp;$G16,Setup!$D$2:$CX$500,COLUMNS($B16:CF16)+1,FALSE))</f>
        <v/>
      </c>
      <c r="CO16" t="str">
        <f>IF(ISBLANK(VLOOKUP($C16&amp;$D16&amp;$G16,Setup!$D$2:$CX$500,COLUMNS($B16:CG16)+1,FALSE)),"",VLOOKUP($C16&amp;$D16&amp;$G16,Setup!$D$2:$CX$500,COLUMNS($B16:CG16)+1,FALSE))</f>
        <v/>
      </c>
      <c r="CP16" t="str">
        <f>IF(ISBLANK(VLOOKUP($C16&amp;$D16&amp;$G16,Setup!$D$2:$CX$500,COLUMNS($B16:CH16)+1,FALSE)),"",VLOOKUP($C16&amp;$D16&amp;$G16,Setup!$D$2:$CX$500,COLUMNS($B16:CH16)+1,FALSE))</f>
        <v/>
      </c>
      <c r="CQ16" t="str">
        <f>IF(ISBLANK(VLOOKUP($C16&amp;$D16&amp;$G16,Setup!$D$2:$CX$500,COLUMNS($B16:CI16)+1,FALSE)),"",VLOOKUP($C16&amp;$D16&amp;$G16,Setup!$D$2:$CX$500,COLUMNS($B16:CI16)+1,FALSE))</f>
        <v/>
      </c>
      <c r="CR16" t="str">
        <f>IF(ISBLANK(VLOOKUP($C16&amp;$D16&amp;$G16,Setup!$D$2:$CX$500,COLUMNS($B16:CJ16)+1,FALSE)),"",VLOOKUP($C16&amp;$D16&amp;$G16,Setup!$D$2:$CX$500,COLUMNS($B16:CJ16)+1,FALSE))</f>
        <v/>
      </c>
      <c r="CS16" t="str">
        <f>IF(ISBLANK(VLOOKUP($C16&amp;$D16&amp;$G16,Setup!$D$2:$CX$500,COLUMNS($B16:CK16)+1,FALSE)),"",VLOOKUP($C16&amp;$D16&amp;$G16,Setup!$D$2:$CX$500,COLUMNS($B16:CK16)+1,FALSE))</f>
        <v/>
      </c>
      <c r="CT16" t="str">
        <f>IF(ISBLANK(VLOOKUP($C16&amp;$D16&amp;$G16,Setup!$D$2:$CX$500,COLUMNS($B16:CL16)+1,FALSE)),"",VLOOKUP($C16&amp;$D16&amp;$G16,Setup!$D$2:$CX$500,COLUMNS($B16:CL16)+1,FALSE))</f>
        <v/>
      </c>
      <c r="CU16" t="str">
        <f>IF(ISBLANK(VLOOKUP($C16&amp;$D16&amp;$G16,Setup!$D$2:$CX$500,COLUMNS($B16:CM16)+1,FALSE)),"",VLOOKUP($C16&amp;$D16&amp;$G16,Setup!$D$2:$CX$500,COLUMNS($B16:CM16)+1,FALSE))</f>
        <v/>
      </c>
      <c r="CV16" t="str">
        <f>IF(ISBLANK(VLOOKUP($C16&amp;$D16&amp;$G16,Setup!$D$2:$CX$500,COLUMNS($B16:CN16)+1,FALSE)),"",VLOOKUP($C16&amp;$D16&amp;$G16,Setup!$D$2:$CX$500,COLUMNS($B16:CN16)+1,FALSE))</f>
        <v/>
      </c>
      <c r="CW16" t="str">
        <f>IF(ISBLANK(VLOOKUP($C16&amp;$D16&amp;$G16,Setup!$D$2:$CX$500,COLUMNS($B16:CO16)+1,FALSE)),"",VLOOKUP($C16&amp;$D16&amp;$G16,Setup!$D$2:$CX$500,COLUMNS($B16:CO16)+1,FALSE))</f>
        <v/>
      </c>
      <c r="CX16" t="str">
        <f>IF(ISBLANK(VLOOKUP($C16&amp;$D16&amp;$G16,Setup!$D$2:$CX$500,COLUMNS($B16:CP16)+1,FALSE)),"",VLOOKUP($C16&amp;$D16&amp;$G16,Setup!$D$2:$CX$500,COLUMNS($B16:CP16)+1,FALSE))</f>
        <v/>
      </c>
      <c r="CY16" t="str">
        <f>IF(ISBLANK(VLOOKUP($C16&amp;$D16&amp;$G16,Setup!$D$2:$CX$500,COLUMNS($B16:CQ16)+1,FALSE)),"",VLOOKUP($C16&amp;$D16&amp;$G16,Setup!$D$2:$CX$500,COLUMNS($B16:CQ16)+1,FALSE))</f>
        <v/>
      </c>
      <c r="CZ16" t="str">
        <f>IF(ISBLANK(VLOOKUP($C16&amp;$D16&amp;$G16,Setup!$D$2:$CX$500,COLUMNS($B16:CR16)+1,FALSE)),"",VLOOKUP($C16&amp;$D16&amp;$G16,Setup!$D$2:$CX$500,COLUMNS($B16:CR16)+1,FALSE))</f>
        <v/>
      </c>
      <c r="DA16" t="str">
        <f>IF(ISBLANK(VLOOKUP($C16&amp;$D16&amp;$G16,Setup!$D$2:$CX$500,COLUMNS($B16:CS16)+1,FALSE)),"",VLOOKUP($C16&amp;$D16&amp;$G16,Setup!$D$2:$CX$500,COLUMNS($B16:CS16)+1,FALSE))</f>
        <v/>
      </c>
      <c r="DB16" t="str">
        <f>IF(ISBLANK(VLOOKUP($C16&amp;$D16&amp;$G16,Setup!$D$2:$CX$500,COLUMNS($B16:CT16)+1,FALSE)),"",VLOOKUP($C16&amp;$D16&amp;$G16,Setup!$D$2:$CX$500,COLUMNS($B16:CT16)+1,FALSE))</f>
        <v/>
      </c>
      <c r="DC16" t="str">
        <f>IF(ISBLANK(VLOOKUP($C16&amp;$D16&amp;$G16,Setup!$D$2:$CX$500,COLUMNS($B16:CU16)+1,FALSE)),"",VLOOKUP($C16&amp;$D16&amp;$G16,Setup!$D$2:$CX$500,COLUMNS($B16:CU16)+1,FALSE))</f>
        <v/>
      </c>
    </row>
    <row r="17" spans="1:107" x14ac:dyDescent="0.25">
      <c r="A17" s="7" t="s">
        <v>515</v>
      </c>
      <c r="B17" t="s">
        <v>156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IF(ISBLANK(VLOOKUP($C17&amp;$D17&amp;$G17,Setup!$D$2:$CX$500,COLUMNS($B17:B17)+1,FALSE)),"",VLOOKUP($C17&amp;$D17&amp;$G17,Setup!$D$2:$CX$500,COLUMNS($B17:B17)+1,FALSE))</f>
        <v>My Points Summary</v>
      </c>
      <c r="K17" t="str">
        <f>IF(ISBLANK(VLOOKUP($C17&amp;$D17&amp;$G17,Setup!$D$2:$CX$500,COLUMNS($B17:C17)+1,FALSE)),"",VLOOKUP($C17&amp;$D17&amp;$G17,Setup!$D$2:$CX$500,COLUMNS($B17:C17)+1,FALSE))</f>
        <v>My Points Summary</v>
      </c>
      <c r="L17" t="str">
        <f>IF(ISBLANK(VLOOKUP($C17&amp;$D17&amp;$G17,Setup!$D$2:$CX$500,COLUMNS($B17:D17)+1,FALSE)),"",VLOOKUP($C17&amp;$D17&amp;$G17,Setup!$D$2:$CX$500,COLUMNS($B17:D17)+1,FALSE))</f>
        <v>My Order History</v>
      </c>
      <c r="M17" t="str">
        <f>IF(ISBLANK(VLOOKUP($C17&amp;$D17&amp;$G17,Setup!$D$2:$CX$500,COLUMNS($B17:E17)+1,FALSE)),"",VLOOKUP($C17&amp;$D17&amp;$G17,Setup!$D$2:$CX$500,COLUMNS($B17:E17)+1,FALSE))</f>
        <v>My Order History</v>
      </c>
      <c r="N17" t="str">
        <f>IF(ISBLANK(VLOOKUP($C17&amp;$D17&amp;$G17,Setup!$D$2:$CX$500,COLUMNS($B17:F17)+1,FALSE)),"",VLOOKUP($C17&amp;$D17&amp;$G17,Setup!$D$2:$CX$500,COLUMNS($B17:F17)+1,FALSE))</f>
        <v>My Profile</v>
      </c>
      <c r="O17" t="str">
        <f>IF(ISBLANK(VLOOKUP($C17&amp;$D17&amp;$G17,Setup!$D$2:$CX$500,COLUMNS($B17:G17)+1,FALSE)),"",VLOOKUP($C17&amp;$D17&amp;$G17,Setup!$D$2:$CX$500,COLUMNS($B17:G17)+1,FALSE))</f>
        <v>My Profile</v>
      </c>
      <c r="P17" t="str">
        <f>IF(ISBLANK(VLOOKUP($C17&amp;$D17&amp;$G17,Setup!$D$2:$CX$500,COLUMNS($B17:H17)+1,FALSE)),"",VLOOKUP($C17&amp;$D17&amp;$G17,Setup!$D$2:$CX$500,COLUMNS($B17:H17)+1,FALSE))</f>
        <v/>
      </c>
      <c r="Q17" t="str">
        <f>IF(ISBLANK(VLOOKUP($C17&amp;$D17&amp;$G17,Setup!$D$2:$CX$500,COLUMNS($B17:I17)+1,FALSE)),"",VLOOKUP($C17&amp;$D17&amp;$G17,Setup!$D$2:$CX$500,COLUMNS($B17:I17)+1,FALSE))</f>
        <v/>
      </c>
      <c r="R17" t="str">
        <f>IF(ISBLANK(VLOOKUP($C17&amp;$D17&amp;$G17,Setup!$D$2:$CX$500,COLUMNS($B17:J17)+1,FALSE)),"",VLOOKUP($C17&amp;$D17&amp;$G17,Setup!$D$2:$CX$500,COLUMNS($B17:J17)+1,FALSE))</f>
        <v>Merchandise</v>
      </c>
      <c r="S17" t="str">
        <f>IF(ISBLANK(VLOOKUP($C17&amp;$D17&amp;$G17,Setup!$D$2:$CX$500,COLUMNS($B17:K17)+1,FALSE)),"",VLOOKUP($C17&amp;$D17&amp;$G17,Setup!$D$2:$CX$500,COLUMNS($B17:K17)+1,FALSE))</f>
        <v>SEE ALL BRANDS »</v>
      </c>
      <c r="T17" t="str">
        <f>IF(ISBLANK(VLOOKUP($C17&amp;$D17&amp;$G17,Setup!$D$2:$CX$500,COLUMNS($B17:L17)+1,FALSE)),"",VLOOKUP($C17&amp;$D17&amp;$G17,Setup!$D$2:$CX$500,COLUMNS($B17:L17)+1,FALSE))</f>
        <v/>
      </c>
      <c r="U17" t="str">
        <f>IF(ISBLANK(VLOOKUP($C17&amp;$D17&amp;$G17,Setup!$D$2:$CX$500,COLUMNS($B17:M17)+1,FALSE)),"",VLOOKUP($C17&amp;$D17&amp;$G17,Setup!$D$2:$CX$500,COLUMNS($B17:M17)+1,FALSE))</f>
        <v/>
      </c>
      <c r="V17" t="str">
        <f>IF(ISBLANK(VLOOKUP($C17&amp;$D17&amp;$G17,Setup!$D$2:$CX$500,COLUMNS($B17:N17)+1,FALSE)),"",VLOOKUP($C17&amp;$D17&amp;$G17,Setup!$D$2:$CX$500,COLUMNS($B17:N17)+1,FALSE))</f>
        <v/>
      </c>
      <c r="W17" t="str">
        <f>IF(ISBLANK(VLOOKUP($C17&amp;$D17&amp;$G17,Setup!$D$2:$CX$500,COLUMNS($B17:O17)+1,FALSE)),"",VLOOKUP($C17&amp;$D17&amp;$G17,Setup!$D$2:$CX$500,COLUMNS($B17:O17)+1,FALSE))</f>
        <v/>
      </c>
      <c r="X17" t="str">
        <f>IF(ISBLANK(VLOOKUP($C17&amp;$D17&amp;$G17,Setup!$D$2:$CX$500,COLUMNS($B17:P17)+1,FALSE)),"",VLOOKUP($C17&amp;$D17&amp;$G17,Setup!$D$2:$CX$500,COLUMNS($B17:P17)+1,FALSE))</f>
        <v/>
      </c>
      <c r="Y17" t="str">
        <f>IF(ISBLANK(VLOOKUP($C17&amp;$D17&amp;$G17,Setup!$D$2:$CX$500,COLUMNS($B17:Q17)+1,FALSE)),"",VLOOKUP($C17&amp;$D17&amp;$G17,Setup!$D$2:$CX$500,COLUMNS($B17:Q17)+1,FALSE))</f>
        <v/>
      </c>
      <c r="Z17" t="str">
        <f>IF(ISBLANK(VLOOKUP($C17&amp;$D17&amp;$G17,Setup!$D$2:$CX$500,COLUMNS($B17:R17)+1,FALSE)),"",VLOOKUP($C17&amp;$D17&amp;$G17,Setup!$D$2:$CX$500,COLUMNS($B17:R17)+1,FALSE))</f>
        <v/>
      </c>
      <c r="AA17" t="str">
        <f>IF(ISBLANK(VLOOKUP($C17&amp;$D17&amp;$G17,Setup!$D$2:$CX$500,COLUMNS($B17:S17)+1,FALSE)),"",VLOOKUP($C17&amp;$D17&amp;$G17,Setup!$D$2:$CX$500,COLUMNS($B17:S17)+1,FALSE))</f>
        <v/>
      </c>
      <c r="AB17" t="str">
        <f>IF(ISBLANK(VLOOKUP($C17&amp;$D17&amp;$G17,Setup!$D$2:$CX$500,COLUMNS($B17:T17)+1,FALSE)),"",VLOOKUP($C17&amp;$D17&amp;$G17,Setup!$D$2:$CX$500,COLUMNS($B17:T17)+1,FALSE))</f>
        <v>Vouchers and Cash</v>
      </c>
      <c r="AC17" t="str">
        <f>IF(ISBLANK(VLOOKUP($C17&amp;$D17&amp;$G17,Setup!$D$2:$CX$500,COLUMNS($B17:U17)+1,FALSE)),"",VLOOKUP($C17&amp;$D17&amp;$G17,Setup!$D$2:$CX$500,COLUMNS($B17:U17)+1,FALSE))</f>
        <v>Gift Vouchers</v>
      </c>
      <c r="AD17" t="str">
        <f>IF(ISBLANK(VLOOKUP($C17&amp;$D17&amp;$G17,Setup!$D$2:$CX$500,COLUMNS($B17:V17)+1,FALSE)),"",VLOOKUP($C17&amp;$D17&amp;$G17,Setup!$D$2:$CX$500,COLUMNS($B17:V17)+1,FALSE))</f>
        <v>Cash Rebate</v>
      </c>
      <c r="AE17" t="str">
        <f>IF(ISBLANK(VLOOKUP($C17&amp;$D17&amp;$G17,Setup!$D$2:$CX$500,COLUMNS($B17:W17)+1,FALSE)),"",VLOOKUP($C17&amp;$D17&amp;$G17,Setup!$D$2:$CX$500,COLUMNS($B17:W17)+1,FALSE))</f>
        <v>SEE ALL »</v>
      </c>
      <c r="AF17" t="str">
        <f>IF(ISBLANK(VLOOKUP($C17&amp;$D17&amp;$G17,Setup!$D$2:$CX$500,COLUMNS($B17:X17)+1,FALSE)),"",VLOOKUP($C17&amp;$D17&amp;$G17,Setup!$D$2:$CX$500,COLUMNS($B17:X17)+1,FALSE))</f>
        <v/>
      </c>
      <c r="AG17" t="str">
        <f>IF(ISBLANK(VLOOKUP($C17&amp;$D17&amp;$G17,Setup!$D$2:$CX$500,COLUMNS($B17:Y17)+1,FALSE)),"",VLOOKUP($C17&amp;$D17&amp;$G17,Setup!$D$2:$CX$500,COLUMNS($B17:Y17)+1,FALSE))</f>
        <v/>
      </c>
      <c r="AH17" t="str">
        <f>IF(ISBLANK(VLOOKUP($C17&amp;$D17&amp;$G17,Setup!$D$2:$CX$500,COLUMNS($B17:Z17)+1,FALSE)),"",VLOOKUP($C17&amp;$D17&amp;$G17,Setup!$D$2:$CX$500,COLUMNS($B17:Z17)+1,FALSE))</f>
        <v/>
      </c>
      <c r="AI17" t="str">
        <f>IF(ISBLANK(VLOOKUP($C17&amp;$D17&amp;$G17,Setup!$D$2:$CX$500,COLUMNS($B17:AA17)+1,FALSE)),"",VLOOKUP($C17&amp;$D17&amp;$G17,Setup!$D$2:$CX$500,COLUMNS($B17:AA17)+1,FALSE))</f>
        <v/>
      </c>
      <c r="AJ17" t="str">
        <f>IF(ISBLANK(VLOOKUP($C17&amp;$D17&amp;$G17,Setup!$D$2:$CX$500,COLUMNS($B17:AB17)+1,FALSE)),"",VLOOKUP($C17&amp;$D17&amp;$G17,Setup!$D$2:$CX$500,COLUMNS($B17:AB17)+1,FALSE))</f>
        <v/>
      </c>
      <c r="AK17" t="str">
        <f>IF(ISBLANK(VLOOKUP($C17&amp;$D17&amp;$G17,Setup!$D$2:$CX$500,COLUMNS($B17:AC17)+1,FALSE)),"",VLOOKUP($C17&amp;$D17&amp;$G17,Setup!$D$2:$CX$500,COLUMNS($B17:AC17)+1,FALSE))</f>
        <v/>
      </c>
      <c r="AL17" t="str">
        <f>IF(ISBLANK(VLOOKUP($C17&amp;$D17&amp;$G17,Setup!$D$2:$CX$500,COLUMNS($B17:AD17)+1,FALSE)),"",VLOOKUP($C17&amp;$D17&amp;$G17,Setup!$D$2:$CX$500,COLUMNS($B17:AD17)+1,FALSE))</f>
        <v>Travel</v>
      </c>
      <c r="AM17" t="str">
        <f>IF(ISBLANK(VLOOKUP($C17&amp;$D17&amp;$G17,Setup!$D$2:$CX$500,COLUMNS($B17:AE17)+1,FALSE)),"",VLOOKUP($C17&amp;$D17&amp;$G17,Setup!$D$2:$CX$500,COLUMNS($B17:AE17)+1,FALSE))</f>
        <v>Flights</v>
      </c>
      <c r="AN17" t="str">
        <f>IF(ISBLANK(VLOOKUP($C17&amp;$D17&amp;$G17,Setup!$D$2:$CX$500,COLUMNS($B17:AF17)+1,FALSE)),"",VLOOKUP($C17&amp;$D17&amp;$G17,Setup!$D$2:$CX$500,COLUMNS($B17:AF17)+1,FALSE))</f>
        <v>Hotels</v>
      </c>
      <c r="AO17" t="str">
        <f>IF(ISBLANK(VLOOKUP($C17&amp;$D17&amp;$G17,Setup!$D$2:$CX$500,COLUMNS($B17:AG17)+1,FALSE)),"",VLOOKUP($C17&amp;$D17&amp;$G17,Setup!$D$2:$CX$500,COLUMNS($B17:AG17)+1,FALSE))</f>
        <v>Cars</v>
      </c>
      <c r="AP17" t="str">
        <f>IF(ISBLANK(VLOOKUP($C17&amp;$D17&amp;$G17,Setup!$D$2:$CX$500,COLUMNS($B17:AH17)+1,FALSE)),"",VLOOKUP($C17&amp;$D17&amp;$G17,Setup!$D$2:$CX$500,COLUMNS($B17:AH17)+1,FALSE))</f>
        <v>Deals</v>
      </c>
      <c r="AQ17" t="str">
        <f>IF(ISBLANK(VLOOKUP($C17&amp;$D17&amp;$G17,Setup!$D$2:$CX$500,COLUMNS($B17:AI17)+1,FALSE)),"",VLOOKUP($C17&amp;$D17&amp;$G17,Setup!$D$2:$CX$500,COLUMNS($B17:AI17)+1,FALSE))</f>
        <v>Activities</v>
      </c>
      <c r="AR17" t="str">
        <f>IF(ISBLANK(VLOOKUP($C17&amp;$D17&amp;$G17,Setup!$D$2:$CX$500,COLUMNS($B17:AJ17)+1,FALSE)),"",VLOOKUP($C17&amp;$D17&amp;$G17,Setup!$D$2:$CX$500,COLUMNS($B17:AJ17)+1,FALSE))</f>
        <v>My Trips</v>
      </c>
      <c r="AS17" t="str">
        <f>IF(ISBLANK(VLOOKUP($C17&amp;$D17&amp;$G17,Setup!$D$2:$CX$500,COLUMNS($B17:AK17)+1,FALSE)),"",VLOOKUP($C17&amp;$D17&amp;$G17,Setup!$D$2:$CX$500,COLUMNS($B17:AK17)+1,FALSE))</f>
        <v>Itinerary</v>
      </c>
      <c r="AT17" t="str">
        <f>IF(ISBLANK(VLOOKUP($C17&amp;$D17&amp;$G17,Setup!$D$2:$CX$500,COLUMNS($B17:AL17)+1,FALSE)),"",VLOOKUP($C17&amp;$D17&amp;$G17,Setup!$D$2:$CX$500,COLUMNS($B17:AL17)+1,FALSE))</f>
        <v>Points Transfer</v>
      </c>
      <c r="AU17" t="str">
        <f>IF(ISBLANK(VLOOKUP($C17&amp;$D17&amp;$G17,Setup!$D$2:$CX$500,COLUMNS($B17:AM17)+1,FALSE)),"",VLOOKUP($C17&amp;$D17&amp;$G17,Setup!$D$2:$CX$500,COLUMNS($B17:AM17)+1,FALSE))</f>
        <v/>
      </c>
      <c r="AV17" t="str">
        <f>IF(ISBLANK(VLOOKUP($C17&amp;$D17&amp;$G17,Setup!$D$2:$CX$500,COLUMNS($B17:AN17)+1,FALSE)),"",VLOOKUP($C17&amp;$D17&amp;$G17,Setup!$D$2:$CX$500,COLUMNS($B17:AN17)+1,FALSE))</f>
        <v>Shop at Partners</v>
      </c>
      <c r="AW17" t="str">
        <f>IF(ISBLANK(VLOOKUP($C17&amp;$D17&amp;$G17,Setup!$D$2:$CX$500,COLUMNS($B17:AO17)+1,FALSE)),"",VLOOKUP($C17&amp;$D17&amp;$G17,Setup!$D$2:$CX$500,COLUMNS($B17:AO17)+1,FALSE))</f>
        <v>Instant Rewards</v>
      </c>
      <c r="AX17" t="str">
        <f>IF(ISBLANK(VLOOKUP($C17&amp;$D17&amp;$G17,Setup!$D$2:$CX$500,COLUMNS($B17:AP17)+1,FALSE)),"",VLOOKUP($C17&amp;$D17&amp;$G17,Setup!$D$2:$CX$500,COLUMNS($B17:AP17)+1,FALSE))</f>
        <v/>
      </c>
      <c r="AY17" t="str">
        <f>IF(ISBLANK(VLOOKUP($C17&amp;$D17&amp;$G17,Setup!$D$2:$CX$500,COLUMNS($B17:AQ17)+1,FALSE)),"",VLOOKUP($C17&amp;$D17&amp;$G17,Setup!$D$2:$CX$500,COLUMNS($B17:AQ17)+1,FALSE))</f>
        <v/>
      </c>
      <c r="AZ17" t="str">
        <f>IF(ISBLANK(VLOOKUP($C17&amp;$D17&amp;$G17,Setup!$D$2:$CX$500,COLUMNS($B17:AR17)+1,FALSE)),"",VLOOKUP($C17&amp;$D17&amp;$G17,Setup!$D$2:$CX$500,COLUMNS($B17:AR17)+1,FALSE))</f>
        <v/>
      </c>
      <c r="BA17" t="str">
        <f>IF(ISBLANK(VLOOKUP($C17&amp;$D17&amp;$G17,Setup!$D$2:$CX$500,COLUMNS($B17:AS17)+1,FALSE)),"",VLOOKUP($C17&amp;$D17&amp;$G17,Setup!$D$2:$CX$500,COLUMNS($B17:AS17)+1,FALSE))</f>
        <v/>
      </c>
      <c r="BB17" t="str">
        <f>IF(ISBLANK(VLOOKUP($C17&amp;$D17&amp;$G17,Setup!$D$2:$CX$500,COLUMNS($B17:AT17)+1,FALSE)),"",VLOOKUP($C17&amp;$D17&amp;$G17,Setup!$D$2:$CX$500,COLUMNS($B17:AT17)+1,FALSE))</f>
        <v/>
      </c>
      <c r="BC17" t="str">
        <f>IF(ISBLANK(VLOOKUP($C17&amp;$D17&amp;$G17,Setup!$D$2:$CX$500,COLUMNS($B17:AU17)+1,FALSE)),"",VLOOKUP($C17&amp;$D17&amp;$G17,Setup!$D$2:$CX$500,COLUMNS($B17:AU17)+1,FALSE))</f>
        <v/>
      </c>
      <c r="BD17" t="str">
        <f>IF(ISBLANK(VLOOKUP($C17&amp;$D17&amp;$G17,Setup!$D$2:$CX$500,COLUMNS($B17:AV17)+1,FALSE)),"",VLOOKUP($C17&amp;$D17&amp;$G17,Setup!$D$2:$CX$500,COLUMNS($B17:AV17)+1,FALSE))</f>
        <v/>
      </c>
      <c r="BE17" t="str">
        <f>IF(ISBLANK(VLOOKUP($C17&amp;$D17&amp;$G17,Setup!$D$2:$CX$500,COLUMNS($B17:AW17)+1,FALSE)),"",VLOOKUP($C17&amp;$D17&amp;$G17,Setup!$D$2:$CX$500,COLUMNS($B17:AW17)+1,FALSE))</f>
        <v/>
      </c>
      <c r="BF17" t="str">
        <f>IF(ISBLANK(VLOOKUP($C17&amp;$D17&amp;$G17,Setup!$D$2:$CX$500,COLUMNS($B17:AX17)+1,FALSE)),"",VLOOKUP($C17&amp;$D17&amp;$G17,Setup!$D$2:$CX$500,COLUMNS($B17:AX17)+1,FALSE))</f>
        <v>Offers and Privileges</v>
      </c>
      <c r="BG17" t="str">
        <f>IF(ISBLANK(VLOOKUP($C17&amp;$D17&amp;$G17,Setup!$D$2:$CX$500,COLUMNS($B17:AY17)+1,FALSE)),"",VLOOKUP($C17&amp;$D17&amp;$G17,Setup!$D$2:$CX$500,COLUMNS($B17:AY17)+1,FALSE))</f>
        <v>Year Round Offers</v>
      </c>
      <c r="BH17" t="str">
        <f>IF(ISBLANK(VLOOKUP($C17&amp;$D17&amp;$G17,Setup!$D$2:$CX$500,COLUMNS($B17:AZ17)+1,FALSE)),"",VLOOKUP($C17&amp;$D17&amp;$G17,Setup!$D$2:$CX$500,COLUMNS($B17:AZ17)+1,FALSE))</f>
        <v>Citi® Private Pass®</v>
      </c>
      <c r="BI17" t="str">
        <f>IF(ISBLANK(VLOOKUP($C17&amp;$D17&amp;$G17,Setup!$D$2:$CX$500,COLUMNS($B17:BA17)+1,FALSE)),"",VLOOKUP($C17&amp;$D17&amp;$G17,Setup!$D$2:$CX$500,COLUMNS($B17:BA17)+1,FALSE))</f>
        <v>Citi World Privileges</v>
      </c>
      <c r="BJ17" t="str">
        <f>IF(ISBLANK(VLOOKUP($C17&amp;$D17&amp;$G17,Setup!$D$2:$CX$500,COLUMNS($B17:BB17)+1,FALSE)),"",VLOOKUP($C17&amp;$D17&amp;$G17,Setup!$D$2:$CX$500,COLUMNS($B17:BB17)+1,FALSE))</f>
        <v>SEE ALL »</v>
      </c>
      <c r="BK17" t="str">
        <f>IF(ISBLANK(VLOOKUP($C17&amp;$D17&amp;$G17,Setup!$D$2:$CX$500,COLUMNS($B17:BC17)+1,FALSE)),"",VLOOKUP($C17&amp;$D17&amp;$G17,Setup!$D$2:$CX$500,COLUMNS($B17:BC17)+1,FALSE))</f>
        <v/>
      </c>
      <c r="BL17" t="str">
        <f>IF(ISBLANK(VLOOKUP($C17&amp;$D17&amp;$G17,Setup!$D$2:$CX$500,COLUMNS($B17:BD17)+1,FALSE)),"",VLOOKUP($C17&amp;$D17&amp;$G17,Setup!$D$2:$CX$500,COLUMNS($B17:BD17)+1,FALSE))</f>
        <v/>
      </c>
      <c r="BM17" t="str">
        <f>IF(ISBLANK(VLOOKUP($C17&amp;$D17&amp;$G17,Setup!$D$2:$CX$500,COLUMNS($B17:BE17)+1,FALSE)),"",VLOOKUP($C17&amp;$D17&amp;$G17,Setup!$D$2:$CX$500,COLUMNS($B17:BE17)+1,FALSE))</f>
        <v/>
      </c>
      <c r="BN17" t="str">
        <f>IF(ISBLANK(VLOOKUP($C17&amp;$D17&amp;$G17,Setup!$D$2:$CX$500,COLUMNS($B17:BF17)+1,FALSE)),"",VLOOKUP($C17&amp;$D17&amp;$G17,Setup!$D$2:$CX$500,COLUMNS($B17:BF17)+1,FALSE))</f>
        <v/>
      </c>
      <c r="BO17" t="str">
        <f>IF(ISBLANK(VLOOKUP($C17&amp;$D17&amp;$G17,Setup!$D$2:$CX$500,COLUMNS($B17:BG17)+1,FALSE)),"",VLOOKUP($C17&amp;$D17&amp;$G17,Setup!$D$2:$CX$500,COLUMNS($B17:BG17)+1,FALSE))</f>
        <v/>
      </c>
      <c r="BP17" t="str">
        <f>IF(ISBLANK(VLOOKUP($C17&amp;$D17&amp;$G17,Setup!$D$2:$CX$500,COLUMNS($B17:BH17)+1,FALSE)),"",VLOOKUP($C17&amp;$D17&amp;$G17,Setup!$D$2:$CX$500,COLUMNS($B17:BH17)+1,FALSE))</f>
        <v/>
      </c>
      <c r="BQ17" t="str">
        <f>IF(ISBLANK(VLOOKUP($C17&amp;$D17&amp;$G17,Setup!$D$2:$CX$500,COLUMNS($B17:BI17)+1,FALSE)),"",VLOOKUP($C17&amp;$D17&amp;$G17,Setup!$D$2:$CX$500,COLUMNS($B17:BI17)+1,FALSE))</f>
        <v/>
      </c>
      <c r="BR17" t="str">
        <f>IF(ISBLANK(VLOOKUP($C17&amp;$D17&amp;$G17,Setup!$D$2:$CX$500,COLUMNS($B17:BJ17)+1,FALSE)),"",VLOOKUP($C17&amp;$D17&amp;$G17,Setup!$D$2:$CX$500,COLUMNS($B17:BJ17)+1,FALSE))</f>
        <v/>
      </c>
      <c r="BS17" t="str">
        <f>IF(ISBLANK(VLOOKUP($C17&amp;$D17&amp;$G17,Setup!$D$2:$CX$500,COLUMNS($B17:BK17)+1,FALSE)),"",VLOOKUP($C17&amp;$D17&amp;$G17,Setup!$D$2:$CX$500,COLUMNS($B17:BK17)+1,FALSE))</f>
        <v/>
      </c>
      <c r="BT17" t="str">
        <f>IF(ISBLANK(VLOOKUP($C17&amp;$D17&amp;$G17,Setup!$D$2:$CX$500,COLUMNS($B17:BL17)+1,FALSE)),"",VLOOKUP($C17&amp;$D17&amp;$G17,Setup!$D$2:$CX$500,COLUMNS($B17:BL17)+1,FALSE))</f>
        <v/>
      </c>
      <c r="BU17" t="str">
        <f>IF(ISBLANK(VLOOKUP($C17&amp;$D17&amp;$G17,Setup!$D$2:$CX$500,COLUMNS($B17:BM17)+1,FALSE)),"",VLOOKUP($C17&amp;$D17&amp;$G17,Setup!$D$2:$CX$500,COLUMNS($B17:BM17)+1,FALSE))</f>
        <v/>
      </c>
      <c r="BV17" t="str">
        <f>IF(ISBLANK(VLOOKUP($C17&amp;$D17&amp;$G17,Setup!$D$2:$CX$500,COLUMNS($B17:BN17)+1,FALSE)),"",VLOOKUP($C17&amp;$D17&amp;$G17,Setup!$D$2:$CX$500,COLUMNS($B17:BN17)+1,FALSE))</f>
        <v/>
      </c>
      <c r="BW17" t="str">
        <f>IF(ISBLANK(VLOOKUP($C17&amp;$D17&amp;$G17,Setup!$D$2:$CX$500,COLUMNS($B17:BO17)+1,FALSE)),"",VLOOKUP($C17&amp;$D17&amp;$G17,Setup!$D$2:$CX$500,COLUMNS($B17:BO17)+1,FALSE))</f>
        <v/>
      </c>
      <c r="BX17" t="str">
        <f>IF(ISBLANK(VLOOKUP($C17&amp;$D17&amp;$G17,Setup!$D$2:$CX$500,COLUMNS($B17:BP17)+1,FALSE)),"",VLOOKUP($C17&amp;$D17&amp;$G17,Setup!$D$2:$CX$500,COLUMNS($B17:BP17)+1,FALSE))</f>
        <v/>
      </c>
      <c r="BY17" t="str">
        <f>IF(ISBLANK(VLOOKUP($C17&amp;$D17&amp;$G17,Setup!$D$2:$CX$500,COLUMNS($B17:BQ17)+1,FALSE)),"",VLOOKUP($C17&amp;$D17&amp;$G17,Setup!$D$2:$CX$500,COLUMNS($B17:BQ17)+1,FALSE))</f>
        <v/>
      </c>
      <c r="BZ17" t="str">
        <f>IF(ISBLANK(VLOOKUP($C17&amp;$D17&amp;$G17,Setup!$D$2:$CX$500,COLUMNS($B17:BR17)+1,FALSE)),"",VLOOKUP($C17&amp;$D17&amp;$G17,Setup!$D$2:$CX$500,COLUMNS($B17:BR17)+1,FALSE))</f>
        <v/>
      </c>
      <c r="CA17" t="str">
        <f>IF(ISBLANK(VLOOKUP($C17&amp;$D17&amp;$G17,Setup!$D$2:$CX$500,COLUMNS($B17:BS17)+1,FALSE)),"",VLOOKUP($C17&amp;$D17&amp;$G17,Setup!$D$2:$CX$500,COLUMNS($B17:BS17)+1,FALSE))</f>
        <v/>
      </c>
      <c r="CB17" t="str">
        <f>IF(ISBLANK(VLOOKUP($C17&amp;$D17&amp;$G17,Setup!$D$2:$CX$500,COLUMNS($B17:BT17)+1,FALSE)),"",VLOOKUP($C17&amp;$D17&amp;$G17,Setup!$D$2:$CX$500,COLUMNS($B17:BT17)+1,FALSE))</f>
        <v/>
      </c>
      <c r="CC17" t="str">
        <f>IF(ISBLANK(VLOOKUP($C17&amp;$D17&amp;$G17,Setup!$D$2:$CX$500,COLUMNS($B17:BU17)+1,FALSE)),"",VLOOKUP($C17&amp;$D17&amp;$G17,Setup!$D$2:$CX$500,COLUMNS($B17:BU17)+1,FALSE))</f>
        <v/>
      </c>
      <c r="CD17" t="str">
        <f>IF(ISBLANK(VLOOKUP($C17&amp;$D17&amp;$G17,Setup!$D$2:$CX$500,COLUMNS($B17:BV17)+1,FALSE)),"",VLOOKUP($C17&amp;$D17&amp;$G17,Setup!$D$2:$CX$500,COLUMNS($B17:BV17)+1,FALSE))</f>
        <v/>
      </c>
      <c r="CE17" t="str">
        <f>IF(ISBLANK(VLOOKUP($C17&amp;$D17&amp;$G17,Setup!$D$2:$CX$500,COLUMNS($B17:BW17)+1,FALSE)),"",VLOOKUP($C17&amp;$D17&amp;$G17,Setup!$D$2:$CX$500,COLUMNS($B17:BW17)+1,FALSE))</f>
        <v/>
      </c>
      <c r="CF17" t="str">
        <f>IF(ISBLANK(VLOOKUP($C17&amp;$D17&amp;$G17,Setup!$D$2:$CX$500,COLUMNS($B17:BX17)+1,FALSE)),"",VLOOKUP($C17&amp;$D17&amp;$G17,Setup!$D$2:$CX$500,COLUMNS($B17:BX17)+1,FALSE))</f>
        <v/>
      </c>
      <c r="CG17" t="str">
        <f>IF(ISBLANK(VLOOKUP($C17&amp;$D17&amp;$G17,Setup!$D$2:$CX$500,COLUMNS($B17:BY17)+1,FALSE)),"",VLOOKUP($C17&amp;$D17&amp;$G17,Setup!$D$2:$CX$500,COLUMNS($B17:BY17)+1,FALSE))</f>
        <v/>
      </c>
      <c r="CH17" t="str">
        <f>IF(ISBLANK(VLOOKUP($C17&amp;$D17&amp;$G17,Setup!$D$2:$CX$500,COLUMNS($B17:BZ17)+1,FALSE)),"",VLOOKUP($C17&amp;$D17&amp;$G17,Setup!$D$2:$CX$500,COLUMNS($B17:BZ17)+1,FALSE))</f>
        <v/>
      </c>
      <c r="CI17" t="str">
        <f>IF(ISBLANK(VLOOKUP($C17&amp;$D17&amp;$G17,Setup!$D$2:$CX$500,COLUMNS($B17:CA17)+1,FALSE)),"",VLOOKUP($C17&amp;$D17&amp;$G17,Setup!$D$2:$CX$500,COLUMNS($B17:CA17)+1,FALSE))</f>
        <v/>
      </c>
      <c r="CJ17" t="str">
        <f>IF(ISBLANK(VLOOKUP($C17&amp;$D17&amp;$G17,Setup!$D$2:$CX$500,COLUMNS($B17:CB17)+1,FALSE)),"",VLOOKUP($C17&amp;$D17&amp;$G17,Setup!$D$2:$CX$500,COLUMNS($B17:CB17)+1,FALSE))</f>
        <v/>
      </c>
      <c r="CK17" t="str">
        <f>IF(ISBLANK(VLOOKUP($C17&amp;$D17&amp;$G17,Setup!$D$2:$CX$500,COLUMNS($B17:CC17)+1,FALSE)),"",VLOOKUP($C17&amp;$D17&amp;$G17,Setup!$D$2:$CX$500,COLUMNS($B17:CC17)+1,FALSE))</f>
        <v/>
      </c>
      <c r="CL17" t="str">
        <f>IF(ISBLANK(VLOOKUP($C17&amp;$D17&amp;$G17,Setup!$D$2:$CX$500,COLUMNS($B17:CD17)+1,FALSE)),"",VLOOKUP($C17&amp;$D17&amp;$G17,Setup!$D$2:$CX$500,COLUMNS($B17:CD17)+1,FALSE))</f>
        <v/>
      </c>
      <c r="CM17" t="str">
        <f>IF(ISBLANK(VLOOKUP($C17&amp;$D17&amp;$G17,Setup!$D$2:$CX$500,COLUMNS($B17:CE17)+1,FALSE)),"",VLOOKUP($C17&amp;$D17&amp;$G17,Setup!$D$2:$CX$500,COLUMNS($B17:CE17)+1,FALSE))</f>
        <v/>
      </c>
      <c r="CN17" t="str">
        <f>IF(ISBLANK(VLOOKUP($C17&amp;$D17&amp;$G17,Setup!$D$2:$CX$500,COLUMNS($B17:CF17)+1,FALSE)),"",VLOOKUP($C17&amp;$D17&amp;$G17,Setup!$D$2:$CX$500,COLUMNS($B17:CF17)+1,FALSE))</f>
        <v/>
      </c>
      <c r="CO17" t="str">
        <f>IF(ISBLANK(VLOOKUP($C17&amp;$D17&amp;$G17,Setup!$D$2:$CX$500,COLUMNS($B17:CG17)+1,FALSE)),"",VLOOKUP($C17&amp;$D17&amp;$G17,Setup!$D$2:$CX$500,COLUMNS($B17:CG17)+1,FALSE))</f>
        <v/>
      </c>
      <c r="CP17" t="str">
        <f>IF(ISBLANK(VLOOKUP($C17&amp;$D17&amp;$G17,Setup!$D$2:$CX$500,COLUMNS($B17:CH17)+1,FALSE)),"",VLOOKUP($C17&amp;$D17&amp;$G17,Setup!$D$2:$CX$500,COLUMNS($B17:CH17)+1,FALSE))</f>
        <v/>
      </c>
      <c r="CQ17" t="str">
        <f>IF(ISBLANK(VLOOKUP($C17&amp;$D17&amp;$G17,Setup!$D$2:$CX$500,COLUMNS($B17:CI17)+1,FALSE)),"",VLOOKUP($C17&amp;$D17&amp;$G17,Setup!$D$2:$CX$500,COLUMNS($B17:CI17)+1,FALSE))</f>
        <v/>
      </c>
      <c r="CR17" t="str">
        <f>IF(ISBLANK(VLOOKUP($C17&amp;$D17&amp;$G17,Setup!$D$2:$CX$500,COLUMNS($B17:CJ17)+1,FALSE)),"",VLOOKUP($C17&amp;$D17&amp;$G17,Setup!$D$2:$CX$500,COLUMNS($B17:CJ17)+1,FALSE))</f>
        <v/>
      </c>
      <c r="CS17" t="str">
        <f>IF(ISBLANK(VLOOKUP($C17&amp;$D17&amp;$G17,Setup!$D$2:$CX$500,COLUMNS($B17:CK17)+1,FALSE)),"",VLOOKUP($C17&amp;$D17&amp;$G17,Setup!$D$2:$CX$500,COLUMNS($B17:CK17)+1,FALSE))</f>
        <v/>
      </c>
      <c r="CT17" t="str">
        <f>IF(ISBLANK(VLOOKUP($C17&amp;$D17&amp;$G17,Setup!$D$2:$CX$500,COLUMNS($B17:CL17)+1,FALSE)),"",VLOOKUP($C17&amp;$D17&amp;$G17,Setup!$D$2:$CX$500,COLUMNS($B17:CL17)+1,FALSE))</f>
        <v/>
      </c>
      <c r="CU17" t="str">
        <f>IF(ISBLANK(VLOOKUP($C17&amp;$D17&amp;$G17,Setup!$D$2:$CX$500,COLUMNS($B17:CM17)+1,FALSE)),"",VLOOKUP($C17&amp;$D17&amp;$G17,Setup!$D$2:$CX$500,COLUMNS($B17:CM17)+1,FALSE))</f>
        <v/>
      </c>
      <c r="CV17" t="str">
        <f>IF(ISBLANK(VLOOKUP($C17&amp;$D17&amp;$G17,Setup!$D$2:$CX$500,COLUMNS($B17:CN17)+1,FALSE)),"",VLOOKUP($C17&amp;$D17&amp;$G17,Setup!$D$2:$CX$500,COLUMNS($B17:CN17)+1,FALSE))</f>
        <v/>
      </c>
      <c r="CW17" t="str">
        <f>IF(ISBLANK(VLOOKUP($C17&amp;$D17&amp;$G17,Setup!$D$2:$CX$500,COLUMNS($B17:CO17)+1,FALSE)),"",VLOOKUP($C17&amp;$D17&amp;$G17,Setup!$D$2:$CX$500,COLUMNS($B17:CO17)+1,FALSE))</f>
        <v/>
      </c>
      <c r="CX17" t="str">
        <f>IF(ISBLANK(VLOOKUP($C17&amp;$D17&amp;$G17,Setup!$D$2:$CX$500,COLUMNS($B17:CP17)+1,FALSE)),"",VLOOKUP($C17&amp;$D17&amp;$G17,Setup!$D$2:$CX$500,COLUMNS($B17:CP17)+1,FALSE))</f>
        <v/>
      </c>
      <c r="CY17" t="str">
        <f>IF(ISBLANK(VLOOKUP($C17&amp;$D17&amp;$G17,Setup!$D$2:$CX$500,COLUMNS($B17:CQ17)+1,FALSE)),"",VLOOKUP($C17&amp;$D17&amp;$G17,Setup!$D$2:$CX$500,COLUMNS($B17:CQ17)+1,FALSE))</f>
        <v/>
      </c>
      <c r="CZ17" t="str">
        <f>IF(ISBLANK(VLOOKUP($C17&amp;$D17&amp;$G17,Setup!$D$2:$CX$500,COLUMNS($B17:CR17)+1,FALSE)),"",VLOOKUP($C17&amp;$D17&amp;$G17,Setup!$D$2:$CX$500,COLUMNS($B17:CR17)+1,FALSE))</f>
        <v/>
      </c>
      <c r="DA17" t="str">
        <f>IF(ISBLANK(VLOOKUP($C17&amp;$D17&amp;$G17,Setup!$D$2:$CX$500,COLUMNS($B17:CS17)+1,FALSE)),"",VLOOKUP($C17&amp;$D17&amp;$G17,Setup!$D$2:$CX$500,COLUMNS($B17:CS17)+1,FALSE))</f>
        <v/>
      </c>
      <c r="DB17" t="str">
        <f>IF(ISBLANK(VLOOKUP($C17&amp;$D17&amp;$G17,Setup!$D$2:$CX$500,COLUMNS($B17:CT17)+1,FALSE)),"",VLOOKUP($C17&amp;$D17&amp;$G17,Setup!$D$2:$CX$500,COLUMNS($B17:CT17)+1,FALSE))</f>
        <v/>
      </c>
      <c r="DC17" t="str">
        <f>IF(ISBLANK(VLOOKUP($C17&amp;$D17&amp;$G17,Setup!$D$2:$CX$500,COLUMNS($B17:CU17)+1,FALSE)),"",VLOOKUP($C17&amp;$D17&amp;$G17,Setup!$D$2:$CX$500,COLUMNS($B17:CU17)+1,FALSE))</f>
        <v/>
      </c>
    </row>
    <row r="18" spans="1:107" x14ac:dyDescent="0.25">
      <c r="A18" s="7" t="s">
        <v>515</v>
      </c>
      <c r="B18" t="s">
        <v>156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IF(ISBLANK(VLOOKUP($C18&amp;$D18&amp;$G18,Setup!$D$2:$CX$500,COLUMNS($B18:B18)+1,FALSE)),"",VLOOKUP($C18&amp;$D18&amp;$G18,Setup!$D$2:$CX$500,COLUMNS($B18:B18)+1,FALSE))</f>
        <v>My Points Summary</v>
      </c>
      <c r="K18" t="str">
        <f>IF(ISBLANK(VLOOKUP($C18&amp;$D18&amp;$G18,Setup!$D$2:$CX$500,COLUMNS($B18:C18)+1,FALSE)),"",VLOOKUP($C18&amp;$D18&amp;$G18,Setup!$D$2:$CX$500,COLUMNS($B18:C18)+1,FALSE))</f>
        <v>My Points Summary</v>
      </c>
      <c r="L18" t="str">
        <f>IF(ISBLANK(VLOOKUP($C18&amp;$D18&amp;$G18,Setup!$D$2:$CX$500,COLUMNS($B18:D18)+1,FALSE)),"",VLOOKUP($C18&amp;$D18&amp;$G18,Setup!$D$2:$CX$500,COLUMNS($B18:D18)+1,FALSE))</f>
        <v>My Order History</v>
      </c>
      <c r="M18" t="str">
        <f>IF(ISBLANK(VLOOKUP($C18&amp;$D18&amp;$G18,Setup!$D$2:$CX$500,COLUMNS($B18:E18)+1,FALSE)),"",VLOOKUP($C18&amp;$D18&amp;$G18,Setup!$D$2:$CX$500,COLUMNS($B18:E18)+1,FALSE))</f>
        <v>My Order History</v>
      </c>
      <c r="N18" t="str">
        <f>IF(ISBLANK(VLOOKUP($C18&amp;$D18&amp;$G18,Setup!$D$2:$CX$500,COLUMNS($B18:F18)+1,FALSE)),"",VLOOKUP($C18&amp;$D18&amp;$G18,Setup!$D$2:$CX$500,COLUMNS($B18:F18)+1,FALSE))</f>
        <v>My Profile</v>
      </c>
      <c r="O18" t="str">
        <f>IF(ISBLANK(VLOOKUP($C18&amp;$D18&amp;$G18,Setup!$D$2:$CX$500,COLUMNS($B18:G18)+1,FALSE)),"",VLOOKUP($C18&amp;$D18&amp;$G18,Setup!$D$2:$CX$500,COLUMNS($B18:G18)+1,FALSE))</f>
        <v>My Profile</v>
      </c>
      <c r="P18" t="str">
        <f>IF(ISBLANK(VLOOKUP($C18&amp;$D18&amp;$G18,Setup!$D$2:$CX$500,COLUMNS($B18:H18)+1,FALSE)),"",VLOOKUP($C18&amp;$D18&amp;$G18,Setup!$D$2:$CX$500,COLUMNS($B18:H18)+1,FALSE))</f>
        <v/>
      </c>
      <c r="Q18" t="str">
        <f>IF(ISBLANK(VLOOKUP($C18&amp;$D18&amp;$G18,Setup!$D$2:$CX$500,COLUMNS($B18:I18)+1,FALSE)),"",VLOOKUP($C18&amp;$D18&amp;$G18,Setup!$D$2:$CX$500,COLUMNS($B18:I18)+1,FALSE))</f>
        <v/>
      </c>
      <c r="R18" t="str">
        <f>IF(ISBLANK(VLOOKUP($C18&amp;$D18&amp;$G18,Setup!$D$2:$CX$500,COLUMNS($B18:J18)+1,FALSE)),"",VLOOKUP($C18&amp;$D18&amp;$G18,Setup!$D$2:$CX$500,COLUMNS($B18:J18)+1,FALSE))</f>
        <v>Merchandise</v>
      </c>
      <c r="S18" t="str">
        <f>IF(ISBLANK(VLOOKUP($C18&amp;$D18&amp;$G18,Setup!$D$2:$CX$500,COLUMNS($B18:K18)+1,FALSE)),"",VLOOKUP($C18&amp;$D18&amp;$G18,Setup!$D$2:$CX$500,COLUMNS($B18:K18)+1,FALSE))</f>
        <v>SEE ALL BRANDS »</v>
      </c>
      <c r="T18" t="str">
        <f>IF(ISBLANK(VLOOKUP($C18&amp;$D18&amp;$G18,Setup!$D$2:$CX$500,COLUMNS($B18:L18)+1,FALSE)),"",VLOOKUP($C18&amp;$D18&amp;$G18,Setup!$D$2:$CX$500,COLUMNS($B18:L18)+1,FALSE))</f>
        <v/>
      </c>
      <c r="U18" t="str">
        <f>IF(ISBLANK(VLOOKUP($C18&amp;$D18&amp;$G18,Setup!$D$2:$CX$500,COLUMNS($B18:M18)+1,FALSE)),"",VLOOKUP($C18&amp;$D18&amp;$G18,Setup!$D$2:$CX$500,COLUMNS($B18:M18)+1,FALSE))</f>
        <v/>
      </c>
      <c r="V18" t="str">
        <f>IF(ISBLANK(VLOOKUP($C18&amp;$D18&amp;$G18,Setup!$D$2:$CX$500,COLUMNS($B18:N18)+1,FALSE)),"",VLOOKUP($C18&amp;$D18&amp;$G18,Setup!$D$2:$CX$500,COLUMNS($B18:N18)+1,FALSE))</f>
        <v/>
      </c>
      <c r="W18" t="str">
        <f>IF(ISBLANK(VLOOKUP($C18&amp;$D18&amp;$G18,Setup!$D$2:$CX$500,COLUMNS($B18:O18)+1,FALSE)),"",VLOOKUP($C18&amp;$D18&amp;$G18,Setup!$D$2:$CX$500,COLUMNS($B18:O18)+1,FALSE))</f>
        <v/>
      </c>
      <c r="X18" t="str">
        <f>IF(ISBLANK(VLOOKUP($C18&amp;$D18&amp;$G18,Setup!$D$2:$CX$500,COLUMNS($B18:P18)+1,FALSE)),"",VLOOKUP($C18&amp;$D18&amp;$G18,Setup!$D$2:$CX$500,COLUMNS($B18:P18)+1,FALSE))</f>
        <v/>
      </c>
      <c r="Y18" t="str">
        <f>IF(ISBLANK(VLOOKUP($C18&amp;$D18&amp;$G18,Setup!$D$2:$CX$500,COLUMNS($B18:Q18)+1,FALSE)),"",VLOOKUP($C18&amp;$D18&amp;$G18,Setup!$D$2:$CX$500,COLUMNS($B18:Q18)+1,FALSE))</f>
        <v/>
      </c>
      <c r="Z18" t="str">
        <f>IF(ISBLANK(VLOOKUP($C18&amp;$D18&amp;$G18,Setup!$D$2:$CX$500,COLUMNS($B18:R18)+1,FALSE)),"",VLOOKUP($C18&amp;$D18&amp;$G18,Setup!$D$2:$CX$500,COLUMNS($B18:R18)+1,FALSE))</f>
        <v/>
      </c>
      <c r="AA18" t="str">
        <f>IF(ISBLANK(VLOOKUP($C18&amp;$D18&amp;$G18,Setup!$D$2:$CX$500,COLUMNS($B18:S18)+1,FALSE)),"",VLOOKUP($C18&amp;$D18&amp;$G18,Setup!$D$2:$CX$500,COLUMNS($B18:S18)+1,FALSE))</f>
        <v/>
      </c>
      <c r="AB18" t="str">
        <f>IF(ISBLANK(VLOOKUP($C18&amp;$D18&amp;$G18,Setup!$D$2:$CX$500,COLUMNS($B18:T18)+1,FALSE)),"",VLOOKUP($C18&amp;$D18&amp;$G18,Setup!$D$2:$CX$500,COLUMNS($B18:T18)+1,FALSE))</f>
        <v>Travel</v>
      </c>
      <c r="AC18" t="str">
        <f>IF(ISBLANK(VLOOKUP($C18&amp;$D18&amp;$G18,Setup!$D$2:$CX$500,COLUMNS($B18:U18)+1,FALSE)),"",VLOOKUP($C18&amp;$D18&amp;$G18,Setup!$D$2:$CX$500,COLUMNS($B18:U18)+1,FALSE))</f>
        <v>Flights</v>
      </c>
      <c r="AD18" t="str">
        <f>IF(ISBLANK(VLOOKUP($C18&amp;$D18&amp;$G18,Setup!$D$2:$CX$500,COLUMNS($B18:V18)+1,FALSE)),"",VLOOKUP($C18&amp;$D18&amp;$G18,Setup!$D$2:$CX$500,COLUMNS($B18:V18)+1,FALSE))</f>
        <v>Hotels</v>
      </c>
      <c r="AE18" t="str">
        <f>IF(ISBLANK(VLOOKUP($C18&amp;$D18&amp;$G18,Setup!$D$2:$CX$500,COLUMNS($B18:W18)+1,FALSE)),"",VLOOKUP($C18&amp;$D18&amp;$G18,Setup!$D$2:$CX$500,COLUMNS($B18:W18)+1,FALSE))</f>
        <v>Cars</v>
      </c>
      <c r="AF18" t="str">
        <f>IF(ISBLANK(VLOOKUP($C18&amp;$D18&amp;$G18,Setup!$D$2:$CX$500,COLUMNS($B18:X18)+1,FALSE)),"",VLOOKUP($C18&amp;$D18&amp;$G18,Setup!$D$2:$CX$500,COLUMNS($B18:X18)+1,FALSE))</f>
        <v>Deals</v>
      </c>
      <c r="AG18" t="str">
        <f>IF(ISBLANK(VLOOKUP($C18&amp;$D18&amp;$G18,Setup!$D$2:$CX$500,COLUMNS($B18:Y18)+1,FALSE)),"",VLOOKUP($C18&amp;$D18&amp;$G18,Setup!$D$2:$CX$500,COLUMNS($B18:Y18)+1,FALSE))</f>
        <v>Activities</v>
      </c>
      <c r="AH18" t="str">
        <f>IF(ISBLANK(VLOOKUP($C18&amp;$D18&amp;$G18,Setup!$D$2:$CX$500,COLUMNS($B18:Z18)+1,FALSE)),"",VLOOKUP($C18&amp;$D18&amp;$G18,Setup!$D$2:$CX$500,COLUMNS($B18:Z18)+1,FALSE))</f>
        <v>My Trips</v>
      </c>
      <c r="AI18" t="str">
        <f>IF(ISBLANK(VLOOKUP($C18&amp;$D18&amp;$G18,Setup!$D$2:$CX$500,COLUMNS($B18:AA18)+1,FALSE)),"",VLOOKUP($C18&amp;$D18&amp;$G18,Setup!$D$2:$CX$500,COLUMNS($B18:AA18)+1,FALSE))</f>
        <v>Itinerary</v>
      </c>
      <c r="AJ18" t="str">
        <f>IF(ISBLANK(VLOOKUP($C18&amp;$D18&amp;$G18,Setup!$D$2:$CX$500,COLUMNS($B18:AB18)+1,FALSE)),"",VLOOKUP($C18&amp;$D18&amp;$G18,Setup!$D$2:$CX$500,COLUMNS($B18:AB18)+1,FALSE))</f>
        <v>Points Transfer</v>
      </c>
      <c r="AK18" t="str">
        <f>IF(ISBLANK(VLOOKUP($C18&amp;$D18&amp;$G18,Setup!$D$2:$CX$500,COLUMNS($B18:AC18)+1,FALSE)),"",VLOOKUP($C18&amp;$D18&amp;$G18,Setup!$D$2:$CX$500,COLUMNS($B18:AC18)+1,FALSE))</f>
        <v/>
      </c>
      <c r="AL18" t="str">
        <f>IF(ISBLANK(VLOOKUP($C18&amp;$D18&amp;$G18,Setup!$D$2:$CX$500,COLUMNS($B18:AD18)+1,FALSE)),"",VLOOKUP($C18&amp;$D18&amp;$G18,Setup!$D$2:$CX$500,COLUMNS($B18:AD18)+1,FALSE))</f>
        <v>Shop at Partners</v>
      </c>
      <c r="AM18" t="str">
        <f>IF(ISBLANK(VLOOKUP($C18&amp;$D18&amp;$G18,Setup!$D$2:$CX$500,COLUMNS($B18:AE18)+1,FALSE)),"",VLOOKUP($C18&amp;$D18&amp;$G18,Setup!$D$2:$CX$500,COLUMNS($B18:AE18)+1,FALSE))</f>
        <v>Instant Rewards</v>
      </c>
      <c r="AN18" t="str">
        <f>IF(ISBLANK(VLOOKUP($C18&amp;$D18&amp;$G18,Setup!$D$2:$CX$500,COLUMNS($B18:AF18)+1,FALSE)),"",VLOOKUP($C18&amp;$D18&amp;$G18,Setup!$D$2:$CX$500,COLUMNS($B18:AF18)+1,FALSE))</f>
        <v/>
      </c>
      <c r="AO18" t="str">
        <f>IF(ISBLANK(VLOOKUP($C18&amp;$D18&amp;$G18,Setup!$D$2:$CX$500,COLUMNS($B18:AG18)+1,FALSE)),"",VLOOKUP($C18&amp;$D18&amp;$G18,Setup!$D$2:$CX$500,COLUMNS($B18:AG18)+1,FALSE))</f>
        <v/>
      </c>
      <c r="AP18" t="str">
        <f>IF(ISBLANK(VLOOKUP($C18&amp;$D18&amp;$G18,Setup!$D$2:$CX$500,COLUMNS($B18:AH18)+1,FALSE)),"",VLOOKUP($C18&amp;$D18&amp;$G18,Setup!$D$2:$CX$500,COLUMNS($B18:AH18)+1,FALSE))</f>
        <v/>
      </c>
      <c r="AQ18" t="str">
        <f>IF(ISBLANK(VLOOKUP($C18&amp;$D18&amp;$G18,Setup!$D$2:$CX$500,COLUMNS($B18:AI18)+1,FALSE)),"",VLOOKUP($C18&amp;$D18&amp;$G18,Setup!$D$2:$CX$500,COLUMNS($B18:AI18)+1,FALSE))</f>
        <v/>
      </c>
      <c r="AR18" t="str">
        <f>IF(ISBLANK(VLOOKUP($C18&amp;$D18&amp;$G18,Setup!$D$2:$CX$500,COLUMNS($B18:AJ18)+1,FALSE)),"",VLOOKUP($C18&amp;$D18&amp;$G18,Setup!$D$2:$CX$500,COLUMNS($B18:AJ18)+1,FALSE))</f>
        <v/>
      </c>
      <c r="AS18" t="str">
        <f>IF(ISBLANK(VLOOKUP($C18&amp;$D18&amp;$G18,Setup!$D$2:$CX$500,COLUMNS($B18:AK18)+1,FALSE)),"",VLOOKUP($C18&amp;$D18&amp;$G18,Setup!$D$2:$CX$500,COLUMNS($B18:AK18)+1,FALSE))</f>
        <v/>
      </c>
      <c r="AT18" t="str">
        <f>IF(ISBLANK(VLOOKUP($C18&amp;$D18&amp;$G18,Setup!$D$2:$CX$500,COLUMNS($B18:AL18)+1,FALSE)),"",VLOOKUP($C18&amp;$D18&amp;$G18,Setup!$D$2:$CX$500,COLUMNS($B18:AL18)+1,FALSE))</f>
        <v/>
      </c>
      <c r="AU18" t="str">
        <f>IF(ISBLANK(VLOOKUP($C18&amp;$D18&amp;$G18,Setup!$D$2:$CX$500,COLUMNS($B18:AM18)+1,FALSE)),"",VLOOKUP($C18&amp;$D18&amp;$G18,Setup!$D$2:$CX$500,COLUMNS($B18:AM18)+1,FALSE))</f>
        <v/>
      </c>
      <c r="AV18" t="str">
        <f>IF(ISBLANK(VLOOKUP($C18&amp;$D18&amp;$G18,Setup!$D$2:$CX$500,COLUMNS($B18:AN18)+1,FALSE)),"",VLOOKUP($C18&amp;$D18&amp;$G18,Setup!$D$2:$CX$500,COLUMNS($B18:AN18)+1,FALSE))</f>
        <v>Offers and Privileges</v>
      </c>
      <c r="AW18" t="str">
        <f>IF(ISBLANK(VLOOKUP($C18&amp;$D18&amp;$G18,Setup!$D$2:$CX$500,COLUMNS($B18:AO18)+1,FALSE)),"",VLOOKUP($C18&amp;$D18&amp;$G18,Setup!$D$2:$CX$500,COLUMNS($B18:AO18)+1,FALSE))</f>
        <v>Year Round Offers</v>
      </c>
      <c r="AX18" t="str">
        <f>IF(ISBLANK(VLOOKUP($C18&amp;$D18&amp;$G18,Setup!$D$2:$CX$500,COLUMNS($B18:AP18)+1,FALSE)),"",VLOOKUP($C18&amp;$D18&amp;$G18,Setup!$D$2:$CX$500,COLUMNS($B18:AP18)+1,FALSE))</f>
        <v>Citi® Private Pass®</v>
      </c>
      <c r="AY18" t="str">
        <f>IF(ISBLANK(VLOOKUP($C18&amp;$D18&amp;$G18,Setup!$D$2:$CX$500,COLUMNS($B18:AQ18)+1,FALSE)),"",VLOOKUP($C18&amp;$D18&amp;$G18,Setup!$D$2:$CX$500,COLUMNS($B18:AQ18)+1,FALSE))</f>
        <v>Citi World Privileges</v>
      </c>
      <c r="AZ18" t="str">
        <f>IF(ISBLANK(VLOOKUP($C18&amp;$D18&amp;$G18,Setup!$D$2:$CX$500,COLUMNS($B18:AR18)+1,FALSE)),"",VLOOKUP($C18&amp;$D18&amp;$G18,Setup!$D$2:$CX$500,COLUMNS($B18:AR18)+1,FALSE))</f>
        <v>SEE ALL »</v>
      </c>
      <c r="BA18" t="str">
        <f>IF(ISBLANK(VLOOKUP($C18&amp;$D18&amp;$G18,Setup!$D$2:$CX$500,COLUMNS($B18:AS18)+1,FALSE)),"",VLOOKUP($C18&amp;$D18&amp;$G18,Setup!$D$2:$CX$500,COLUMNS($B18:AS18)+1,FALSE))</f>
        <v/>
      </c>
      <c r="BB18" t="str">
        <f>IF(ISBLANK(VLOOKUP($C18&amp;$D18&amp;$G18,Setup!$D$2:$CX$500,COLUMNS($B18:AT18)+1,FALSE)),"",VLOOKUP($C18&amp;$D18&amp;$G18,Setup!$D$2:$CX$500,COLUMNS($B18:AT18)+1,FALSE))</f>
        <v/>
      </c>
      <c r="BC18" t="str">
        <f>IF(ISBLANK(VLOOKUP($C18&amp;$D18&amp;$G18,Setup!$D$2:$CX$500,COLUMNS($B18:AU18)+1,FALSE)),"",VLOOKUP($C18&amp;$D18&amp;$G18,Setup!$D$2:$CX$500,COLUMNS($B18:AU18)+1,FALSE))</f>
        <v/>
      </c>
      <c r="BD18" t="str">
        <f>IF(ISBLANK(VLOOKUP($C18&amp;$D18&amp;$G18,Setup!$D$2:$CX$500,COLUMNS($B18:AV18)+1,FALSE)),"",VLOOKUP($C18&amp;$D18&amp;$G18,Setup!$D$2:$CX$500,COLUMNS($B18:AV18)+1,FALSE))</f>
        <v/>
      </c>
      <c r="BE18" t="str">
        <f>IF(ISBLANK(VLOOKUP($C18&amp;$D18&amp;$G18,Setup!$D$2:$CX$500,COLUMNS($B18:AW18)+1,FALSE)),"",VLOOKUP($C18&amp;$D18&amp;$G18,Setup!$D$2:$CX$500,COLUMNS($B18:AW18)+1,FALSE))</f>
        <v/>
      </c>
      <c r="BF18" t="str">
        <f>IF(ISBLANK(VLOOKUP($C18&amp;$D18&amp;$G18,Setup!$D$2:$CX$500,COLUMNS($B18:AX18)+1,FALSE)),"",VLOOKUP($C18&amp;$D18&amp;$G18,Setup!$D$2:$CX$500,COLUMNS($B18:AX18)+1,FALSE))</f>
        <v/>
      </c>
      <c r="BG18" t="str">
        <f>IF(ISBLANK(VLOOKUP($C18&amp;$D18&amp;$G18,Setup!$D$2:$CX$500,COLUMNS($B18:AY18)+1,FALSE)),"",VLOOKUP($C18&amp;$D18&amp;$G18,Setup!$D$2:$CX$500,COLUMNS($B18:AY18)+1,FALSE))</f>
        <v/>
      </c>
      <c r="BH18" t="str">
        <f>IF(ISBLANK(VLOOKUP($C18&amp;$D18&amp;$G18,Setup!$D$2:$CX$500,COLUMNS($B18:AZ18)+1,FALSE)),"",VLOOKUP($C18&amp;$D18&amp;$G18,Setup!$D$2:$CX$500,COLUMNS($B18:AZ18)+1,FALSE))</f>
        <v/>
      </c>
      <c r="BI18" t="str">
        <f>IF(ISBLANK(VLOOKUP($C18&amp;$D18&amp;$G18,Setup!$D$2:$CX$500,COLUMNS($B18:BA18)+1,FALSE)),"",VLOOKUP($C18&amp;$D18&amp;$G18,Setup!$D$2:$CX$500,COLUMNS($B18:BA18)+1,FALSE))</f>
        <v/>
      </c>
      <c r="BJ18" t="str">
        <f>IF(ISBLANK(VLOOKUP($C18&amp;$D18&amp;$G18,Setup!$D$2:$CX$500,COLUMNS($B18:BB18)+1,FALSE)),"",VLOOKUP($C18&amp;$D18&amp;$G18,Setup!$D$2:$CX$500,COLUMNS($B18:BB18)+1,FALSE))</f>
        <v/>
      </c>
      <c r="BK18" t="str">
        <f>IF(ISBLANK(VLOOKUP($C18&amp;$D18&amp;$G18,Setup!$D$2:$CX$500,COLUMNS($B18:BC18)+1,FALSE)),"",VLOOKUP($C18&amp;$D18&amp;$G18,Setup!$D$2:$CX$500,COLUMNS($B18:BC18)+1,FALSE))</f>
        <v/>
      </c>
      <c r="BL18" t="str">
        <f>IF(ISBLANK(VLOOKUP($C18&amp;$D18&amp;$G18,Setup!$D$2:$CX$500,COLUMNS($B18:BD18)+1,FALSE)),"",VLOOKUP($C18&amp;$D18&amp;$G18,Setup!$D$2:$CX$500,COLUMNS($B18:BD18)+1,FALSE))</f>
        <v/>
      </c>
      <c r="BM18" t="str">
        <f>IF(ISBLANK(VLOOKUP($C18&amp;$D18&amp;$G18,Setup!$D$2:$CX$500,COLUMNS($B18:BE18)+1,FALSE)),"",VLOOKUP($C18&amp;$D18&amp;$G18,Setup!$D$2:$CX$500,COLUMNS($B18:BE18)+1,FALSE))</f>
        <v/>
      </c>
      <c r="BN18" t="str">
        <f>IF(ISBLANK(VLOOKUP($C18&amp;$D18&amp;$G18,Setup!$D$2:$CX$500,COLUMNS($B18:BF18)+1,FALSE)),"",VLOOKUP($C18&amp;$D18&amp;$G18,Setup!$D$2:$CX$500,COLUMNS($B18:BF18)+1,FALSE))</f>
        <v/>
      </c>
      <c r="BO18" t="str">
        <f>IF(ISBLANK(VLOOKUP($C18&amp;$D18&amp;$G18,Setup!$D$2:$CX$500,COLUMNS($B18:BG18)+1,FALSE)),"",VLOOKUP($C18&amp;$D18&amp;$G18,Setup!$D$2:$CX$500,COLUMNS($B18:BG18)+1,FALSE))</f>
        <v/>
      </c>
      <c r="BP18" t="str">
        <f>IF(ISBLANK(VLOOKUP($C18&amp;$D18&amp;$G18,Setup!$D$2:$CX$500,COLUMNS($B18:BH18)+1,FALSE)),"",VLOOKUP($C18&amp;$D18&amp;$G18,Setup!$D$2:$CX$500,COLUMNS($B18:BH18)+1,FALSE))</f>
        <v/>
      </c>
      <c r="BQ18" t="str">
        <f>IF(ISBLANK(VLOOKUP($C18&amp;$D18&amp;$G18,Setup!$D$2:$CX$500,COLUMNS($B18:BI18)+1,FALSE)),"",VLOOKUP($C18&amp;$D18&amp;$G18,Setup!$D$2:$CX$500,COLUMNS($B18:BI18)+1,FALSE))</f>
        <v/>
      </c>
      <c r="BR18" t="str">
        <f>IF(ISBLANK(VLOOKUP($C18&amp;$D18&amp;$G18,Setup!$D$2:$CX$500,COLUMNS($B18:BJ18)+1,FALSE)),"",VLOOKUP($C18&amp;$D18&amp;$G18,Setup!$D$2:$CX$500,COLUMNS($B18:BJ18)+1,FALSE))</f>
        <v/>
      </c>
      <c r="BS18" t="str">
        <f>IF(ISBLANK(VLOOKUP($C18&amp;$D18&amp;$G18,Setup!$D$2:$CX$500,COLUMNS($B18:BK18)+1,FALSE)),"",VLOOKUP($C18&amp;$D18&amp;$G18,Setup!$D$2:$CX$500,COLUMNS($B18:BK18)+1,FALSE))</f>
        <v/>
      </c>
      <c r="BT18" t="str">
        <f>IF(ISBLANK(VLOOKUP($C18&amp;$D18&amp;$G18,Setup!$D$2:$CX$500,COLUMNS($B18:BL18)+1,FALSE)),"",VLOOKUP($C18&amp;$D18&amp;$G18,Setup!$D$2:$CX$500,COLUMNS($B18:BL18)+1,FALSE))</f>
        <v/>
      </c>
      <c r="BU18" t="str">
        <f>IF(ISBLANK(VLOOKUP($C18&amp;$D18&amp;$G18,Setup!$D$2:$CX$500,COLUMNS($B18:BM18)+1,FALSE)),"",VLOOKUP($C18&amp;$D18&amp;$G18,Setup!$D$2:$CX$500,COLUMNS($B18:BM18)+1,FALSE))</f>
        <v/>
      </c>
      <c r="BV18" t="str">
        <f>IF(ISBLANK(VLOOKUP($C18&amp;$D18&amp;$G18,Setup!$D$2:$CX$500,COLUMNS($B18:BN18)+1,FALSE)),"",VLOOKUP($C18&amp;$D18&amp;$G18,Setup!$D$2:$CX$500,COLUMNS($B18:BN18)+1,FALSE))</f>
        <v/>
      </c>
      <c r="BW18" t="str">
        <f>IF(ISBLANK(VLOOKUP($C18&amp;$D18&amp;$G18,Setup!$D$2:$CX$500,COLUMNS($B18:BO18)+1,FALSE)),"",VLOOKUP($C18&amp;$D18&amp;$G18,Setup!$D$2:$CX$500,COLUMNS($B18:BO18)+1,FALSE))</f>
        <v/>
      </c>
      <c r="BX18" t="str">
        <f>IF(ISBLANK(VLOOKUP($C18&amp;$D18&amp;$G18,Setup!$D$2:$CX$500,COLUMNS($B18:BP18)+1,FALSE)),"",VLOOKUP($C18&amp;$D18&amp;$G18,Setup!$D$2:$CX$500,COLUMNS($B18:BP18)+1,FALSE))</f>
        <v/>
      </c>
      <c r="BY18" t="str">
        <f>IF(ISBLANK(VLOOKUP($C18&amp;$D18&amp;$G18,Setup!$D$2:$CX$500,COLUMNS($B18:BQ18)+1,FALSE)),"",VLOOKUP($C18&amp;$D18&amp;$G18,Setup!$D$2:$CX$500,COLUMNS($B18:BQ18)+1,FALSE))</f>
        <v/>
      </c>
      <c r="BZ18" t="str">
        <f>IF(ISBLANK(VLOOKUP($C18&amp;$D18&amp;$G18,Setup!$D$2:$CX$500,COLUMNS($B18:BR18)+1,FALSE)),"",VLOOKUP($C18&amp;$D18&amp;$G18,Setup!$D$2:$CX$500,COLUMNS($B18:BR18)+1,FALSE))</f>
        <v/>
      </c>
      <c r="CA18" t="str">
        <f>IF(ISBLANK(VLOOKUP($C18&amp;$D18&amp;$G18,Setup!$D$2:$CX$500,COLUMNS($B18:BS18)+1,FALSE)),"",VLOOKUP($C18&amp;$D18&amp;$G18,Setup!$D$2:$CX$500,COLUMNS($B18:BS18)+1,FALSE))</f>
        <v/>
      </c>
      <c r="CB18" t="str">
        <f>IF(ISBLANK(VLOOKUP($C18&amp;$D18&amp;$G18,Setup!$D$2:$CX$500,COLUMNS($B18:BT18)+1,FALSE)),"",VLOOKUP($C18&amp;$D18&amp;$G18,Setup!$D$2:$CX$500,COLUMNS($B18:BT18)+1,FALSE))</f>
        <v/>
      </c>
      <c r="CC18" t="str">
        <f>IF(ISBLANK(VLOOKUP($C18&amp;$D18&amp;$G18,Setup!$D$2:$CX$500,COLUMNS($B18:BU18)+1,FALSE)),"",VLOOKUP($C18&amp;$D18&amp;$G18,Setup!$D$2:$CX$500,COLUMNS($B18:BU18)+1,FALSE))</f>
        <v/>
      </c>
      <c r="CD18" t="str">
        <f>IF(ISBLANK(VLOOKUP($C18&amp;$D18&amp;$G18,Setup!$D$2:$CX$500,COLUMNS($B18:BV18)+1,FALSE)),"",VLOOKUP($C18&amp;$D18&amp;$G18,Setup!$D$2:$CX$500,COLUMNS($B18:BV18)+1,FALSE))</f>
        <v/>
      </c>
      <c r="CE18" t="str">
        <f>IF(ISBLANK(VLOOKUP($C18&amp;$D18&amp;$G18,Setup!$D$2:$CX$500,COLUMNS($B18:BW18)+1,FALSE)),"",VLOOKUP($C18&amp;$D18&amp;$G18,Setup!$D$2:$CX$500,COLUMNS($B18:BW18)+1,FALSE))</f>
        <v/>
      </c>
      <c r="CF18" t="str">
        <f>IF(ISBLANK(VLOOKUP($C18&amp;$D18&amp;$G18,Setup!$D$2:$CX$500,COLUMNS($B18:BX18)+1,FALSE)),"",VLOOKUP($C18&amp;$D18&amp;$G18,Setup!$D$2:$CX$500,COLUMNS($B18:BX18)+1,FALSE))</f>
        <v/>
      </c>
      <c r="CG18" t="str">
        <f>IF(ISBLANK(VLOOKUP($C18&amp;$D18&amp;$G18,Setup!$D$2:$CX$500,COLUMNS($B18:BY18)+1,FALSE)),"",VLOOKUP($C18&amp;$D18&amp;$G18,Setup!$D$2:$CX$500,COLUMNS($B18:BY18)+1,FALSE))</f>
        <v/>
      </c>
      <c r="CH18" t="str">
        <f>IF(ISBLANK(VLOOKUP($C18&amp;$D18&amp;$G18,Setup!$D$2:$CX$500,COLUMNS($B18:BZ18)+1,FALSE)),"",VLOOKUP($C18&amp;$D18&amp;$G18,Setup!$D$2:$CX$500,COLUMNS($B18:BZ18)+1,FALSE))</f>
        <v/>
      </c>
      <c r="CI18" t="str">
        <f>IF(ISBLANK(VLOOKUP($C18&amp;$D18&amp;$G18,Setup!$D$2:$CX$500,COLUMNS($B18:CA18)+1,FALSE)),"",VLOOKUP($C18&amp;$D18&amp;$G18,Setup!$D$2:$CX$500,COLUMNS($B18:CA18)+1,FALSE))</f>
        <v/>
      </c>
      <c r="CJ18" t="str">
        <f>IF(ISBLANK(VLOOKUP($C18&amp;$D18&amp;$G18,Setup!$D$2:$CX$500,COLUMNS($B18:CB18)+1,FALSE)),"",VLOOKUP($C18&amp;$D18&amp;$G18,Setup!$D$2:$CX$500,COLUMNS($B18:CB18)+1,FALSE))</f>
        <v/>
      </c>
      <c r="CK18" t="str">
        <f>IF(ISBLANK(VLOOKUP($C18&amp;$D18&amp;$G18,Setup!$D$2:$CX$500,COLUMNS($B18:CC18)+1,FALSE)),"",VLOOKUP($C18&amp;$D18&amp;$G18,Setup!$D$2:$CX$500,COLUMNS($B18:CC18)+1,FALSE))</f>
        <v/>
      </c>
      <c r="CL18" t="str">
        <f>IF(ISBLANK(VLOOKUP($C18&amp;$D18&amp;$G18,Setup!$D$2:$CX$500,COLUMNS($B18:CD18)+1,FALSE)),"",VLOOKUP($C18&amp;$D18&amp;$G18,Setup!$D$2:$CX$500,COLUMNS($B18:CD18)+1,FALSE))</f>
        <v/>
      </c>
      <c r="CM18" t="str">
        <f>IF(ISBLANK(VLOOKUP($C18&amp;$D18&amp;$G18,Setup!$D$2:$CX$500,COLUMNS($B18:CE18)+1,FALSE)),"",VLOOKUP($C18&amp;$D18&amp;$G18,Setup!$D$2:$CX$500,COLUMNS($B18:CE18)+1,FALSE))</f>
        <v/>
      </c>
      <c r="CN18" t="str">
        <f>IF(ISBLANK(VLOOKUP($C18&amp;$D18&amp;$G18,Setup!$D$2:$CX$500,COLUMNS($B18:CF18)+1,FALSE)),"",VLOOKUP($C18&amp;$D18&amp;$G18,Setup!$D$2:$CX$500,COLUMNS($B18:CF18)+1,FALSE))</f>
        <v/>
      </c>
      <c r="CO18" t="str">
        <f>IF(ISBLANK(VLOOKUP($C18&amp;$D18&amp;$G18,Setup!$D$2:$CX$500,COLUMNS($B18:CG18)+1,FALSE)),"",VLOOKUP($C18&amp;$D18&amp;$G18,Setup!$D$2:$CX$500,COLUMNS($B18:CG18)+1,FALSE))</f>
        <v/>
      </c>
      <c r="CP18" t="str">
        <f>IF(ISBLANK(VLOOKUP($C18&amp;$D18&amp;$G18,Setup!$D$2:$CX$500,COLUMNS($B18:CH18)+1,FALSE)),"",VLOOKUP($C18&amp;$D18&amp;$G18,Setup!$D$2:$CX$500,COLUMNS($B18:CH18)+1,FALSE))</f>
        <v/>
      </c>
      <c r="CQ18" t="str">
        <f>IF(ISBLANK(VLOOKUP($C18&amp;$D18&amp;$G18,Setup!$D$2:$CX$500,COLUMNS($B18:CI18)+1,FALSE)),"",VLOOKUP($C18&amp;$D18&amp;$G18,Setup!$D$2:$CX$500,COLUMNS($B18:CI18)+1,FALSE))</f>
        <v/>
      </c>
      <c r="CR18" t="str">
        <f>IF(ISBLANK(VLOOKUP($C18&amp;$D18&amp;$G18,Setup!$D$2:$CX$500,COLUMNS($B18:CJ18)+1,FALSE)),"",VLOOKUP($C18&amp;$D18&amp;$G18,Setup!$D$2:$CX$500,COLUMNS($B18:CJ18)+1,FALSE))</f>
        <v/>
      </c>
      <c r="CS18" t="str">
        <f>IF(ISBLANK(VLOOKUP($C18&amp;$D18&amp;$G18,Setup!$D$2:$CX$500,COLUMNS($B18:CK18)+1,FALSE)),"",VLOOKUP($C18&amp;$D18&amp;$G18,Setup!$D$2:$CX$500,COLUMNS($B18:CK18)+1,FALSE))</f>
        <v/>
      </c>
      <c r="CT18" t="str">
        <f>IF(ISBLANK(VLOOKUP($C18&amp;$D18&amp;$G18,Setup!$D$2:$CX$500,COLUMNS($B18:CL18)+1,FALSE)),"",VLOOKUP($C18&amp;$D18&amp;$G18,Setup!$D$2:$CX$500,COLUMNS($B18:CL18)+1,FALSE))</f>
        <v/>
      </c>
      <c r="CU18" t="str">
        <f>IF(ISBLANK(VLOOKUP($C18&amp;$D18&amp;$G18,Setup!$D$2:$CX$500,COLUMNS($B18:CM18)+1,FALSE)),"",VLOOKUP($C18&amp;$D18&amp;$G18,Setup!$D$2:$CX$500,COLUMNS($B18:CM18)+1,FALSE))</f>
        <v/>
      </c>
      <c r="CV18" t="str">
        <f>IF(ISBLANK(VLOOKUP($C18&amp;$D18&amp;$G18,Setup!$D$2:$CX$500,COLUMNS($B18:CN18)+1,FALSE)),"",VLOOKUP($C18&amp;$D18&amp;$G18,Setup!$D$2:$CX$500,COLUMNS($B18:CN18)+1,FALSE))</f>
        <v/>
      </c>
      <c r="CW18" t="str">
        <f>IF(ISBLANK(VLOOKUP($C18&amp;$D18&amp;$G18,Setup!$D$2:$CX$500,COLUMNS($B18:CO18)+1,FALSE)),"",VLOOKUP($C18&amp;$D18&amp;$G18,Setup!$D$2:$CX$500,COLUMNS($B18:CO18)+1,FALSE))</f>
        <v/>
      </c>
      <c r="CX18" t="str">
        <f>IF(ISBLANK(VLOOKUP($C18&amp;$D18&amp;$G18,Setup!$D$2:$CX$500,COLUMNS($B18:CP18)+1,FALSE)),"",VLOOKUP($C18&amp;$D18&amp;$G18,Setup!$D$2:$CX$500,COLUMNS($B18:CP18)+1,FALSE))</f>
        <v/>
      </c>
      <c r="CY18" t="str">
        <f>IF(ISBLANK(VLOOKUP($C18&amp;$D18&amp;$G18,Setup!$D$2:$CX$500,COLUMNS($B18:CQ18)+1,FALSE)),"",VLOOKUP($C18&amp;$D18&amp;$G18,Setup!$D$2:$CX$500,COLUMNS($B18:CQ18)+1,FALSE))</f>
        <v/>
      </c>
      <c r="CZ18" t="str">
        <f>IF(ISBLANK(VLOOKUP($C18&amp;$D18&amp;$G18,Setup!$D$2:$CX$500,COLUMNS($B18:CR18)+1,FALSE)),"",VLOOKUP($C18&amp;$D18&amp;$G18,Setup!$D$2:$CX$500,COLUMNS($B18:CR18)+1,FALSE))</f>
        <v/>
      </c>
      <c r="DA18" t="str">
        <f>IF(ISBLANK(VLOOKUP($C18&amp;$D18&amp;$G18,Setup!$D$2:$CX$500,COLUMNS($B18:CS18)+1,FALSE)),"",VLOOKUP($C18&amp;$D18&amp;$G18,Setup!$D$2:$CX$500,COLUMNS($B18:CS18)+1,FALSE))</f>
        <v/>
      </c>
      <c r="DB18" t="str">
        <f>IF(ISBLANK(VLOOKUP($C18&amp;$D18&amp;$G18,Setup!$D$2:$CX$500,COLUMNS($B18:CT18)+1,FALSE)),"",VLOOKUP($C18&amp;$D18&amp;$G18,Setup!$D$2:$CX$500,COLUMNS($B18:CT18)+1,FALSE))</f>
        <v/>
      </c>
      <c r="DC18" t="str">
        <f>IF(ISBLANK(VLOOKUP($C18&amp;$D18&amp;$G18,Setup!$D$2:$CX$500,COLUMNS($B18:CU18)+1,FALSE)),"",VLOOKUP($C18&amp;$D18&amp;$G18,Setup!$D$2:$CX$500,COLUMNS($B18:CU18)+1,FALSE))</f>
        <v/>
      </c>
    </row>
    <row r="19" spans="1:107" x14ac:dyDescent="0.25">
      <c r="A19" s="7" t="s">
        <v>515</v>
      </c>
      <c r="B19" t="s">
        <v>156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IF(ISBLANK(VLOOKUP($C19&amp;$D19&amp;$G19,Setup!$D$2:$CX$500,COLUMNS($B19:B19)+1,FALSE)),"",VLOOKUP($C19&amp;$D19&amp;$G19,Setup!$D$2:$CX$500,COLUMNS($B19:B19)+1,FALSE))</f>
        <v>My Points Summary</v>
      </c>
      <c r="K19" t="str">
        <f>IF(ISBLANK(VLOOKUP($C19&amp;$D19&amp;$G19,Setup!$D$2:$CX$500,COLUMNS($B19:C19)+1,FALSE)),"",VLOOKUP($C19&amp;$D19&amp;$G19,Setup!$D$2:$CX$500,COLUMNS($B19:C19)+1,FALSE))</f>
        <v>My Points Summary</v>
      </c>
      <c r="L19" t="str">
        <f>IF(ISBLANK(VLOOKUP($C19&amp;$D19&amp;$G19,Setup!$D$2:$CX$500,COLUMNS($B19:D19)+1,FALSE)),"",VLOOKUP($C19&amp;$D19&amp;$G19,Setup!$D$2:$CX$500,COLUMNS($B19:D19)+1,FALSE))</f>
        <v>My Order History</v>
      </c>
      <c r="M19" t="str">
        <f>IF(ISBLANK(VLOOKUP($C19&amp;$D19&amp;$G19,Setup!$D$2:$CX$500,COLUMNS($B19:E19)+1,FALSE)),"",VLOOKUP($C19&amp;$D19&amp;$G19,Setup!$D$2:$CX$500,COLUMNS($B19:E19)+1,FALSE))</f>
        <v>My Order History</v>
      </c>
      <c r="N19" t="str">
        <f>IF(ISBLANK(VLOOKUP($C19&amp;$D19&amp;$G19,Setup!$D$2:$CX$500,COLUMNS($B19:F19)+1,FALSE)),"",VLOOKUP($C19&amp;$D19&amp;$G19,Setup!$D$2:$CX$500,COLUMNS($B19:F19)+1,FALSE))</f>
        <v>My Profile</v>
      </c>
      <c r="O19" t="str">
        <f>IF(ISBLANK(VLOOKUP($C19&amp;$D19&amp;$G19,Setup!$D$2:$CX$500,COLUMNS($B19:G19)+1,FALSE)),"",VLOOKUP($C19&amp;$D19&amp;$G19,Setup!$D$2:$CX$500,COLUMNS($B19:G19)+1,FALSE))</f>
        <v>My Profile</v>
      </c>
      <c r="P19" t="str">
        <f>IF(ISBLANK(VLOOKUP($C19&amp;$D19&amp;$G19,Setup!$D$2:$CX$500,COLUMNS($B19:H19)+1,FALSE)),"",VLOOKUP($C19&amp;$D19&amp;$G19,Setup!$D$2:$CX$500,COLUMNS($B19:H19)+1,FALSE))</f>
        <v/>
      </c>
      <c r="Q19" t="str">
        <f>IF(ISBLANK(VLOOKUP($C19&amp;$D19&amp;$G19,Setup!$D$2:$CX$500,COLUMNS($B19:I19)+1,FALSE)),"",VLOOKUP($C19&amp;$D19&amp;$G19,Setup!$D$2:$CX$500,COLUMNS($B19:I19)+1,FALSE))</f>
        <v/>
      </c>
      <c r="R19" t="str">
        <f>IF(ISBLANK(VLOOKUP($C19&amp;$D19&amp;$G19,Setup!$D$2:$CX$500,COLUMNS($B19:J19)+1,FALSE)),"",VLOOKUP($C19&amp;$D19&amp;$G19,Setup!$D$2:$CX$500,COLUMNS($B19:J19)+1,FALSE))</f>
        <v>Merchandise</v>
      </c>
      <c r="S19" t="str">
        <f>IF(ISBLANK(VLOOKUP($C19&amp;$D19&amp;$G19,Setup!$D$2:$CX$500,COLUMNS($B19:K19)+1,FALSE)),"",VLOOKUP($C19&amp;$D19&amp;$G19,Setup!$D$2:$CX$500,COLUMNS($B19:K19)+1,FALSE))</f>
        <v>SEE ALL BRANDS »</v>
      </c>
      <c r="T19" t="str">
        <f>IF(ISBLANK(VLOOKUP($C19&amp;$D19&amp;$G19,Setup!$D$2:$CX$500,COLUMNS($B19:L19)+1,FALSE)),"",VLOOKUP($C19&amp;$D19&amp;$G19,Setup!$D$2:$CX$500,COLUMNS($B19:L19)+1,FALSE))</f>
        <v/>
      </c>
      <c r="U19" t="str">
        <f>IF(ISBLANK(VLOOKUP($C19&amp;$D19&amp;$G19,Setup!$D$2:$CX$500,COLUMNS($B19:M19)+1,FALSE)),"",VLOOKUP($C19&amp;$D19&amp;$G19,Setup!$D$2:$CX$500,COLUMNS($B19:M19)+1,FALSE))</f>
        <v/>
      </c>
      <c r="V19" t="str">
        <f>IF(ISBLANK(VLOOKUP($C19&amp;$D19&amp;$G19,Setup!$D$2:$CX$500,COLUMNS($B19:N19)+1,FALSE)),"",VLOOKUP($C19&amp;$D19&amp;$G19,Setup!$D$2:$CX$500,COLUMNS($B19:N19)+1,FALSE))</f>
        <v/>
      </c>
      <c r="W19" t="str">
        <f>IF(ISBLANK(VLOOKUP($C19&amp;$D19&amp;$G19,Setup!$D$2:$CX$500,COLUMNS($B19:O19)+1,FALSE)),"",VLOOKUP($C19&amp;$D19&amp;$G19,Setup!$D$2:$CX$500,COLUMNS($B19:O19)+1,FALSE))</f>
        <v/>
      </c>
      <c r="X19" t="str">
        <f>IF(ISBLANK(VLOOKUP($C19&amp;$D19&amp;$G19,Setup!$D$2:$CX$500,COLUMNS($B19:P19)+1,FALSE)),"",VLOOKUP($C19&amp;$D19&amp;$G19,Setup!$D$2:$CX$500,COLUMNS($B19:P19)+1,FALSE))</f>
        <v/>
      </c>
      <c r="Y19" t="str">
        <f>IF(ISBLANK(VLOOKUP($C19&amp;$D19&amp;$G19,Setup!$D$2:$CX$500,COLUMNS($B19:Q19)+1,FALSE)),"",VLOOKUP($C19&amp;$D19&amp;$G19,Setup!$D$2:$CX$500,COLUMNS($B19:Q19)+1,FALSE))</f>
        <v/>
      </c>
      <c r="Z19" t="str">
        <f>IF(ISBLANK(VLOOKUP($C19&amp;$D19&amp;$G19,Setup!$D$2:$CX$500,COLUMNS($B19:R19)+1,FALSE)),"",VLOOKUP($C19&amp;$D19&amp;$G19,Setup!$D$2:$CX$500,COLUMNS($B19:R19)+1,FALSE))</f>
        <v/>
      </c>
      <c r="AA19" t="str">
        <f>IF(ISBLANK(VLOOKUP($C19&amp;$D19&amp;$G19,Setup!$D$2:$CX$500,COLUMNS($B19:S19)+1,FALSE)),"",VLOOKUP($C19&amp;$D19&amp;$G19,Setup!$D$2:$CX$500,COLUMNS($B19:S19)+1,FALSE))</f>
        <v/>
      </c>
      <c r="AB19" t="str">
        <f>IF(ISBLANK(VLOOKUP($C19&amp;$D19&amp;$G19,Setup!$D$2:$CX$500,COLUMNS($B19:T19)+1,FALSE)),"",VLOOKUP($C19&amp;$D19&amp;$G19,Setup!$D$2:$CX$500,COLUMNS($B19:T19)+1,FALSE))</f>
        <v>Vouchers and Cash</v>
      </c>
      <c r="AC19" t="str">
        <f>IF(ISBLANK(VLOOKUP($C19&amp;$D19&amp;$G19,Setup!$D$2:$CX$500,COLUMNS($B19:U19)+1,FALSE)),"",VLOOKUP($C19&amp;$D19&amp;$G19,Setup!$D$2:$CX$500,COLUMNS($B19:U19)+1,FALSE))</f>
        <v>Gift Vouchers</v>
      </c>
      <c r="AD19" t="str">
        <f>IF(ISBLANK(VLOOKUP($C19&amp;$D19&amp;$G19,Setup!$D$2:$CX$500,COLUMNS($B19:V19)+1,FALSE)),"",VLOOKUP($C19&amp;$D19&amp;$G19,Setup!$D$2:$CX$500,COLUMNS($B19:V19)+1,FALSE))</f>
        <v>Cash Rebate</v>
      </c>
      <c r="AE19" t="str">
        <f>IF(ISBLANK(VLOOKUP($C19&amp;$D19&amp;$G19,Setup!$D$2:$CX$500,COLUMNS($B19:W19)+1,FALSE)),"",VLOOKUP($C19&amp;$D19&amp;$G19,Setup!$D$2:$CX$500,COLUMNS($B19:W19)+1,FALSE))</f>
        <v>SEE ALL »</v>
      </c>
      <c r="AF19" t="str">
        <f>IF(ISBLANK(VLOOKUP($C19&amp;$D19&amp;$G19,Setup!$D$2:$CX$500,COLUMNS($B19:X19)+1,FALSE)),"",VLOOKUP($C19&amp;$D19&amp;$G19,Setup!$D$2:$CX$500,COLUMNS($B19:X19)+1,FALSE))</f>
        <v/>
      </c>
      <c r="AG19" t="str">
        <f>IF(ISBLANK(VLOOKUP($C19&amp;$D19&amp;$G19,Setup!$D$2:$CX$500,COLUMNS($B19:Y19)+1,FALSE)),"",VLOOKUP($C19&amp;$D19&amp;$G19,Setup!$D$2:$CX$500,COLUMNS($B19:Y19)+1,FALSE))</f>
        <v/>
      </c>
      <c r="AH19" t="str">
        <f>IF(ISBLANK(VLOOKUP($C19&amp;$D19&amp;$G19,Setup!$D$2:$CX$500,COLUMNS($B19:Z19)+1,FALSE)),"",VLOOKUP($C19&amp;$D19&amp;$G19,Setup!$D$2:$CX$500,COLUMNS($B19:Z19)+1,FALSE))</f>
        <v/>
      </c>
      <c r="AI19" t="str">
        <f>IF(ISBLANK(VLOOKUP($C19&amp;$D19&amp;$G19,Setup!$D$2:$CX$500,COLUMNS($B19:AA19)+1,FALSE)),"",VLOOKUP($C19&amp;$D19&amp;$G19,Setup!$D$2:$CX$500,COLUMNS($B19:AA19)+1,FALSE))</f>
        <v/>
      </c>
      <c r="AJ19" t="str">
        <f>IF(ISBLANK(VLOOKUP($C19&amp;$D19&amp;$G19,Setup!$D$2:$CX$500,COLUMNS($B19:AB19)+1,FALSE)),"",VLOOKUP($C19&amp;$D19&amp;$G19,Setup!$D$2:$CX$500,COLUMNS($B19:AB19)+1,FALSE))</f>
        <v/>
      </c>
      <c r="AK19" t="str">
        <f>IF(ISBLANK(VLOOKUP($C19&amp;$D19&amp;$G19,Setup!$D$2:$CX$500,COLUMNS($B19:AC19)+1,FALSE)),"",VLOOKUP($C19&amp;$D19&amp;$G19,Setup!$D$2:$CX$500,COLUMNS($B19:AC19)+1,FALSE))</f>
        <v/>
      </c>
      <c r="AL19" t="str">
        <f>IF(ISBLANK(VLOOKUP($C19&amp;$D19&amp;$G19,Setup!$D$2:$CX$500,COLUMNS($B19:AD19)+1,FALSE)),"",VLOOKUP($C19&amp;$D19&amp;$G19,Setup!$D$2:$CX$500,COLUMNS($B19:AD19)+1,FALSE))</f>
        <v>Travel</v>
      </c>
      <c r="AM19" t="str">
        <f>IF(ISBLANK(VLOOKUP($C19&amp;$D19&amp;$G19,Setup!$D$2:$CX$500,COLUMNS($B19:AE19)+1,FALSE)),"",VLOOKUP($C19&amp;$D19&amp;$G19,Setup!$D$2:$CX$500,COLUMNS($B19:AE19)+1,FALSE))</f>
        <v>Flights</v>
      </c>
      <c r="AN19" t="str">
        <f>IF(ISBLANK(VLOOKUP($C19&amp;$D19&amp;$G19,Setup!$D$2:$CX$500,COLUMNS($B19:AF19)+1,FALSE)),"",VLOOKUP($C19&amp;$D19&amp;$G19,Setup!$D$2:$CX$500,COLUMNS($B19:AF19)+1,FALSE))</f>
        <v>Hotels</v>
      </c>
      <c r="AO19" t="str">
        <f>IF(ISBLANK(VLOOKUP($C19&amp;$D19&amp;$G19,Setup!$D$2:$CX$500,COLUMNS($B19:AG19)+1,FALSE)),"",VLOOKUP($C19&amp;$D19&amp;$G19,Setup!$D$2:$CX$500,COLUMNS($B19:AG19)+1,FALSE))</f>
        <v>Cars</v>
      </c>
      <c r="AP19" t="str">
        <f>IF(ISBLANK(VLOOKUP($C19&amp;$D19&amp;$G19,Setup!$D$2:$CX$500,COLUMNS($B19:AH19)+1,FALSE)),"",VLOOKUP($C19&amp;$D19&amp;$G19,Setup!$D$2:$CX$500,COLUMNS($B19:AH19)+1,FALSE))</f>
        <v>Deals</v>
      </c>
      <c r="AQ19" t="str">
        <f>IF(ISBLANK(VLOOKUP($C19&amp;$D19&amp;$G19,Setup!$D$2:$CX$500,COLUMNS($B19:AI19)+1,FALSE)),"",VLOOKUP($C19&amp;$D19&amp;$G19,Setup!$D$2:$CX$500,COLUMNS($B19:AI19)+1,FALSE))</f>
        <v>Activities</v>
      </c>
      <c r="AR19" t="str">
        <f>IF(ISBLANK(VLOOKUP($C19&amp;$D19&amp;$G19,Setup!$D$2:$CX$500,COLUMNS($B19:AJ19)+1,FALSE)),"",VLOOKUP($C19&amp;$D19&amp;$G19,Setup!$D$2:$CX$500,COLUMNS($B19:AJ19)+1,FALSE))</f>
        <v>My Trips</v>
      </c>
      <c r="AS19" t="str">
        <f>IF(ISBLANK(VLOOKUP($C19&amp;$D19&amp;$G19,Setup!$D$2:$CX$500,COLUMNS($B19:AK19)+1,FALSE)),"",VLOOKUP($C19&amp;$D19&amp;$G19,Setup!$D$2:$CX$500,COLUMNS($B19:AK19)+1,FALSE))</f>
        <v>Itinerary</v>
      </c>
      <c r="AT19" t="str">
        <f>IF(ISBLANK(VLOOKUP($C19&amp;$D19&amp;$G19,Setup!$D$2:$CX$500,COLUMNS($B19:AL19)+1,FALSE)),"",VLOOKUP($C19&amp;$D19&amp;$G19,Setup!$D$2:$CX$500,COLUMNS($B19:AL19)+1,FALSE))</f>
        <v>Points Transfer</v>
      </c>
      <c r="AU19" t="str">
        <f>IF(ISBLANK(VLOOKUP($C19&amp;$D19&amp;$G19,Setup!$D$2:$CX$500,COLUMNS($B19:AM19)+1,FALSE)),"",VLOOKUP($C19&amp;$D19&amp;$G19,Setup!$D$2:$CX$500,COLUMNS($B19:AM19)+1,FALSE))</f>
        <v/>
      </c>
      <c r="AV19" t="str">
        <f>IF(ISBLANK(VLOOKUP($C19&amp;$D19&amp;$G19,Setup!$D$2:$CX$500,COLUMNS($B19:AN19)+1,FALSE)),"",VLOOKUP($C19&amp;$D19&amp;$G19,Setup!$D$2:$CX$500,COLUMNS($B19:AN19)+1,FALSE))</f>
        <v>Shop at Partners</v>
      </c>
      <c r="AW19" t="str">
        <f>IF(ISBLANK(VLOOKUP($C19&amp;$D19&amp;$G19,Setup!$D$2:$CX$500,COLUMNS($B19:AO19)+1,FALSE)),"",VLOOKUP($C19&amp;$D19&amp;$G19,Setup!$D$2:$CX$500,COLUMNS($B19:AO19)+1,FALSE))</f>
        <v>Instant Rewards</v>
      </c>
      <c r="AX19" t="str">
        <f>IF(ISBLANK(VLOOKUP($C19&amp;$D19&amp;$G19,Setup!$D$2:$CX$500,COLUMNS($B19:AP19)+1,FALSE)),"",VLOOKUP($C19&amp;$D19&amp;$G19,Setup!$D$2:$CX$500,COLUMNS($B19:AP19)+1,FALSE))</f>
        <v/>
      </c>
      <c r="AY19" t="str">
        <f>IF(ISBLANK(VLOOKUP($C19&amp;$D19&amp;$G19,Setup!$D$2:$CX$500,COLUMNS($B19:AQ19)+1,FALSE)),"",VLOOKUP($C19&amp;$D19&amp;$G19,Setup!$D$2:$CX$500,COLUMNS($B19:AQ19)+1,FALSE))</f>
        <v/>
      </c>
      <c r="AZ19" t="str">
        <f>IF(ISBLANK(VLOOKUP($C19&amp;$D19&amp;$G19,Setup!$D$2:$CX$500,COLUMNS($B19:AR19)+1,FALSE)),"",VLOOKUP($C19&amp;$D19&amp;$G19,Setup!$D$2:$CX$500,COLUMNS($B19:AR19)+1,FALSE))</f>
        <v/>
      </c>
      <c r="BA19" t="str">
        <f>IF(ISBLANK(VLOOKUP($C19&amp;$D19&amp;$G19,Setup!$D$2:$CX$500,COLUMNS($B19:AS19)+1,FALSE)),"",VLOOKUP($C19&amp;$D19&amp;$G19,Setup!$D$2:$CX$500,COLUMNS($B19:AS19)+1,FALSE))</f>
        <v/>
      </c>
      <c r="BB19" t="str">
        <f>IF(ISBLANK(VLOOKUP($C19&amp;$D19&amp;$G19,Setup!$D$2:$CX$500,COLUMNS($B19:AT19)+1,FALSE)),"",VLOOKUP($C19&amp;$D19&amp;$G19,Setup!$D$2:$CX$500,COLUMNS($B19:AT19)+1,FALSE))</f>
        <v/>
      </c>
      <c r="BC19" t="str">
        <f>IF(ISBLANK(VLOOKUP($C19&amp;$D19&amp;$G19,Setup!$D$2:$CX$500,COLUMNS($B19:AU19)+1,FALSE)),"",VLOOKUP($C19&amp;$D19&amp;$G19,Setup!$D$2:$CX$500,COLUMNS($B19:AU19)+1,FALSE))</f>
        <v/>
      </c>
      <c r="BD19" t="str">
        <f>IF(ISBLANK(VLOOKUP($C19&amp;$D19&amp;$G19,Setup!$D$2:$CX$500,COLUMNS($B19:AV19)+1,FALSE)),"",VLOOKUP($C19&amp;$D19&amp;$G19,Setup!$D$2:$CX$500,COLUMNS($B19:AV19)+1,FALSE))</f>
        <v/>
      </c>
      <c r="BE19" t="str">
        <f>IF(ISBLANK(VLOOKUP($C19&amp;$D19&amp;$G19,Setup!$D$2:$CX$500,COLUMNS($B19:AW19)+1,FALSE)),"",VLOOKUP($C19&amp;$D19&amp;$G19,Setup!$D$2:$CX$500,COLUMNS($B19:AW19)+1,FALSE))</f>
        <v/>
      </c>
      <c r="BF19" t="str">
        <f>IF(ISBLANK(VLOOKUP($C19&amp;$D19&amp;$G19,Setup!$D$2:$CX$500,COLUMNS($B19:AX19)+1,FALSE)),"",VLOOKUP($C19&amp;$D19&amp;$G19,Setup!$D$2:$CX$500,COLUMNS($B19:AX19)+1,FALSE))</f>
        <v>Offers and Privileges</v>
      </c>
      <c r="BG19" t="str">
        <f>IF(ISBLANK(VLOOKUP($C19&amp;$D19&amp;$G19,Setup!$D$2:$CX$500,COLUMNS($B19:AY19)+1,FALSE)),"",VLOOKUP($C19&amp;$D19&amp;$G19,Setup!$D$2:$CX$500,COLUMNS($B19:AY19)+1,FALSE))</f>
        <v>Year Round Offers</v>
      </c>
      <c r="BH19" t="str">
        <f>IF(ISBLANK(VLOOKUP($C19&amp;$D19&amp;$G19,Setup!$D$2:$CX$500,COLUMNS($B19:AZ19)+1,FALSE)),"",VLOOKUP($C19&amp;$D19&amp;$G19,Setup!$D$2:$CX$500,COLUMNS($B19:AZ19)+1,FALSE))</f>
        <v>Citi® Private Pass®</v>
      </c>
      <c r="BI19" t="str">
        <f>IF(ISBLANK(VLOOKUP($C19&amp;$D19&amp;$G19,Setup!$D$2:$CX$500,COLUMNS($B19:BA19)+1,FALSE)),"",VLOOKUP($C19&amp;$D19&amp;$G19,Setup!$D$2:$CX$500,COLUMNS($B19:BA19)+1,FALSE))</f>
        <v>Citi World Privileges</v>
      </c>
      <c r="BJ19" t="str">
        <f>IF(ISBLANK(VLOOKUP($C19&amp;$D19&amp;$G19,Setup!$D$2:$CX$500,COLUMNS($B19:BB19)+1,FALSE)),"",VLOOKUP($C19&amp;$D19&amp;$G19,Setup!$D$2:$CX$500,COLUMNS($B19:BB19)+1,FALSE))</f>
        <v>SEE ALL »</v>
      </c>
      <c r="BK19" t="str">
        <f>IF(ISBLANK(VLOOKUP($C19&amp;$D19&amp;$G19,Setup!$D$2:$CX$500,COLUMNS($B19:BC19)+1,FALSE)),"",VLOOKUP($C19&amp;$D19&amp;$G19,Setup!$D$2:$CX$500,COLUMNS($B19:BC19)+1,FALSE))</f>
        <v/>
      </c>
      <c r="BL19" t="str">
        <f>IF(ISBLANK(VLOOKUP($C19&amp;$D19&amp;$G19,Setup!$D$2:$CX$500,COLUMNS($B19:BD19)+1,FALSE)),"",VLOOKUP($C19&amp;$D19&amp;$G19,Setup!$D$2:$CX$500,COLUMNS($B19:BD19)+1,FALSE))</f>
        <v/>
      </c>
      <c r="BM19" t="str">
        <f>IF(ISBLANK(VLOOKUP($C19&amp;$D19&amp;$G19,Setup!$D$2:$CX$500,COLUMNS($B19:BE19)+1,FALSE)),"",VLOOKUP($C19&amp;$D19&amp;$G19,Setup!$D$2:$CX$500,COLUMNS($B19:BE19)+1,FALSE))</f>
        <v/>
      </c>
      <c r="BN19" t="str">
        <f>IF(ISBLANK(VLOOKUP($C19&amp;$D19&amp;$G19,Setup!$D$2:$CX$500,COLUMNS($B19:BF19)+1,FALSE)),"",VLOOKUP($C19&amp;$D19&amp;$G19,Setup!$D$2:$CX$500,COLUMNS($B19:BF19)+1,FALSE))</f>
        <v/>
      </c>
      <c r="BO19" t="str">
        <f>IF(ISBLANK(VLOOKUP($C19&amp;$D19&amp;$G19,Setup!$D$2:$CX$500,COLUMNS($B19:BG19)+1,FALSE)),"",VLOOKUP($C19&amp;$D19&amp;$G19,Setup!$D$2:$CX$500,COLUMNS($B19:BG19)+1,FALSE))</f>
        <v/>
      </c>
      <c r="BP19" t="str">
        <f>IF(ISBLANK(VLOOKUP($C19&amp;$D19&amp;$G19,Setup!$D$2:$CX$500,COLUMNS($B19:BH19)+1,FALSE)),"",VLOOKUP($C19&amp;$D19&amp;$G19,Setup!$D$2:$CX$500,COLUMNS($B19:BH19)+1,FALSE))</f>
        <v/>
      </c>
      <c r="BQ19" t="str">
        <f>IF(ISBLANK(VLOOKUP($C19&amp;$D19&amp;$G19,Setup!$D$2:$CX$500,COLUMNS($B19:BI19)+1,FALSE)),"",VLOOKUP($C19&amp;$D19&amp;$G19,Setup!$D$2:$CX$500,COLUMNS($B19:BI19)+1,FALSE))</f>
        <v/>
      </c>
      <c r="BR19" t="str">
        <f>IF(ISBLANK(VLOOKUP($C19&amp;$D19&amp;$G19,Setup!$D$2:$CX$500,COLUMNS($B19:BJ19)+1,FALSE)),"",VLOOKUP($C19&amp;$D19&amp;$G19,Setup!$D$2:$CX$500,COLUMNS($B19:BJ19)+1,FALSE))</f>
        <v/>
      </c>
      <c r="BS19" t="str">
        <f>IF(ISBLANK(VLOOKUP($C19&amp;$D19&amp;$G19,Setup!$D$2:$CX$500,COLUMNS($B19:BK19)+1,FALSE)),"",VLOOKUP($C19&amp;$D19&amp;$G19,Setup!$D$2:$CX$500,COLUMNS($B19:BK19)+1,FALSE))</f>
        <v/>
      </c>
      <c r="BT19" t="str">
        <f>IF(ISBLANK(VLOOKUP($C19&amp;$D19&amp;$G19,Setup!$D$2:$CX$500,COLUMNS($B19:BL19)+1,FALSE)),"",VLOOKUP($C19&amp;$D19&amp;$G19,Setup!$D$2:$CX$500,COLUMNS($B19:BL19)+1,FALSE))</f>
        <v/>
      </c>
      <c r="BU19" t="str">
        <f>IF(ISBLANK(VLOOKUP($C19&amp;$D19&amp;$G19,Setup!$D$2:$CX$500,COLUMNS($B19:BM19)+1,FALSE)),"",VLOOKUP($C19&amp;$D19&amp;$G19,Setup!$D$2:$CX$500,COLUMNS($B19:BM19)+1,FALSE))</f>
        <v/>
      </c>
      <c r="BV19" t="str">
        <f>IF(ISBLANK(VLOOKUP($C19&amp;$D19&amp;$G19,Setup!$D$2:$CX$500,COLUMNS($B19:BN19)+1,FALSE)),"",VLOOKUP($C19&amp;$D19&amp;$G19,Setup!$D$2:$CX$500,COLUMNS($B19:BN19)+1,FALSE))</f>
        <v/>
      </c>
      <c r="BW19" t="str">
        <f>IF(ISBLANK(VLOOKUP($C19&amp;$D19&amp;$G19,Setup!$D$2:$CX$500,COLUMNS($B19:BO19)+1,FALSE)),"",VLOOKUP($C19&amp;$D19&amp;$G19,Setup!$D$2:$CX$500,COLUMNS($B19:BO19)+1,FALSE))</f>
        <v/>
      </c>
      <c r="BX19" t="str">
        <f>IF(ISBLANK(VLOOKUP($C19&amp;$D19&amp;$G19,Setup!$D$2:$CX$500,COLUMNS($B19:BP19)+1,FALSE)),"",VLOOKUP($C19&amp;$D19&amp;$G19,Setup!$D$2:$CX$500,COLUMNS($B19:BP19)+1,FALSE))</f>
        <v/>
      </c>
      <c r="BY19" t="str">
        <f>IF(ISBLANK(VLOOKUP($C19&amp;$D19&amp;$G19,Setup!$D$2:$CX$500,COLUMNS($B19:BQ19)+1,FALSE)),"",VLOOKUP($C19&amp;$D19&amp;$G19,Setup!$D$2:$CX$500,COLUMNS($B19:BQ19)+1,FALSE))</f>
        <v/>
      </c>
      <c r="BZ19" t="str">
        <f>IF(ISBLANK(VLOOKUP($C19&amp;$D19&amp;$G19,Setup!$D$2:$CX$500,COLUMNS($B19:BR19)+1,FALSE)),"",VLOOKUP($C19&amp;$D19&amp;$G19,Setup!$D$2:$CX$500,COLUMNS($B19:BR19)+1,FALSE))</f>
        <v/>
      </c>
      <c r="CA19" t="str">
        <f>IF(ISBLANK(VLOOKUP($C19&amp;$D19&amp;$G19,Setup!$D$2:$CX$500,COLUMNS($B19:BS19)+1,FALSE)),"",VLOOKUP($C19&amp;$D19&amp;$G19,Setup!$D$2:$CX$500,COLUMNS($B19:BS19)+1,FALSE))</f>
        <v/>
      </c>
      <c r="CB19" t="str">
        <f>IF(ISBLANK(VLOOKUP($C19&amp;$D19&amp;$G19,Setup!$D$2:$CX$500,COLUMNS($B19:BT19)+1,FALSE)),"",VLOOKUP($C19&amp;$D19&amp;$G19,Setup!$D$2:$CX$500,COLUMNS($B19:BT19)+1,FALSE))</f>
        <v/>
      </c>
      <c r="CC19" t="str">
        <f>IF(ISBLANK(VLOOKUP($C19&amp;$D19&amp;$G19,Setup!$D$2:$CX$500,COLUMNS($B19:BU19)+1,FALSE)),"",VLOOKUP($C19&amp;$D19&amp;$G19,Setup!$D$2:$CX$500,COLUMNS($B19:BU19)+1,FALSE))</f>
        <v/>
      </c>
      <c r="CD19" t="str">
        <f>IF(ISBLANK(VLOOKUP($C19&amp;$D19&amp;$G19,Setup!$D$2:$CX$500,COLUMNS($B19:BV19)+1,FALSE)),"",VLOOKUP($C19&amp;$D19&amp;$G19,Setup!$D$2:$CX$500,COLUMNS($B19:BV19)+1,FALSE))</f>
        <v/>
      </c>
      <c r="CE19" t="str">
        <f>IF(ISBLANK(VLOOKUP($C19&amp;$D19&amp;$G19,Setup!$D$2:$CX$500,COLUMNS($B19:BW19)+1,FALSE)),"",VLOOKUP($C19&amp;$D19&amp;$G19,Setup!$D$2:$CX$500,COLUMNS($B19:BW19)+1,FALSE))</f>
        <v/>
      </c>
      <c r="CF19" t="str">
        <f>IF(ISBLANK(VLOOKUP($C19&amp;$D19&amp;$G19,Setup!$D$2:$CX$500,COLUMNS($B19:BX19)+1,FALSE)),"",VLOOKUP($C19&amp;$D19&amp;$G19,Setup!$D$2:$CX$500,COLUMNS($B19:BX19)+1,FALSE))</f>
        <v/>
      </c>
      <c r="CG19" t="str">
        <f>IF(ISBLANK(VLOOKUP($C19&amp;$D19&amp;$G19,Setup!$D$2:$CX$500,COLUMNS($B19:BY19)+1,FALSE)),"",VLOOKUP($C19&amp;$D19&amp;$G19,Setup!$D$2:$CX$500,COLUMNS($B19:BY19)+1,FALSE))</f>
        <v/>
      </c>
      <c r="CH19" t="str">
        <f>IF(ISBLANK(VLOOKUP($C19&amp;$D19&amp;$G19,Setup!$D$2:$CX$500,COLUMNS($B19:BZ19)+1,FALSE)),"",VLOOKUP($C19&amp;$D19&amp;$G19,Setup!$D$2:$CX$500,COLUMNS($B19:BZ19)+1,FALSE))</f>
        <v/>
      </c>
      <c r="CI19" t="str">
        <f>IF(ISBLANK(VLOOKUP($C19&amp;$D19&amp;$G19,Setup!$D$2:$CX$500,COLUMNS($B19:CA19)+1,FALSE)),"",VLOOKUP($C19&amp;$D19&amp;$G19,Setup!$D$2:$CX$500,COLUMNS($B19:CA19)+1,FALSE))</f>
        <v/>
      </c>
      <c r="CJ19" t="str">
        <f>IF(ISBLANK(VLOOKUP($C19&amp;$D19&amp;$G19,Setup!$D$2:$CX$500,COLUMNS($B19:CB19)+1,FALSE)),"",VLOOKUP($C19&amp;$D19&amp;$G19,Setup!$D$2:$CX$500,COLUMNS($B19:CB19)+1,FALSE))</f>
        <v/>
      </c>
      <c r="CK19" t="str">
        <f>IF(ISBLANK(VLOOKUP($C19&amp;$D19&amp;$G19,Setup!$D$2:$CX$500,COLUMNS($B19:CC19)+1,FALSE)),"",VLOOKUP($C19&amp;$D19&amp;$G19,Setup!$D$2:$CX$500,COLUMNS($B19:CC19)+1,FALSE))</f>
        <v/>
      </c>
      <c r="CL19" t="str">
        <f>IF(ISBLANK(VLOOKUP($C19&amp;$D19&amp;$G19,Setup!$D$2:$CX$500,COLUMNS($B19:CD19)+1,FALSE)),"",VLOOKUP($C19&amp;$D19&amp;$G19,Setup!$D$2:$CX$500,COLUMNS($B19:CD19)+1,FALSE))</f>
        <v/>
      </c>
      <c r="CM19" t="str">
        <f>IF(ISBLANK(VLOOKUP($C19&amp;$D19&amp;$G19,Setup!$D$2:$CX$500,COLUMNS($B19:CE19)+1,FALSE)),"",VLOOKUP($C19&amp;$D19&amp;$G19,Setup!$D$2:$CX$500,COLUMNS($B19:CE19)+1,FALSE))</f>
        <v/>
      </c>
      <c r="CN19" t="str">
        <f>IF(ISBLANK(VLOOKUP($C19&amp;$D19&amp;$G19,Setup!$D$2:$CX$500,COLUMNS($B19:CF19)+1,FALSE)),"",VLOOKUP($C19&amp;$D19&amp;$G19,Setup!$D$2:$CX$500,COLUMNS($B19:CF19)+1,FALSE))</f>
        <v/>
      </c>
      <c r="CO19" t="str">
        <f>IF(ISBLANK(VLOOKUP($C19&amp;$D19&amp;$G19,Setup!$D$2:$CX$500,COLUMNS($B19:CG19)+1,FALSE)),"",VLOOKUP($C19&amp;$D19&amp;$G19,Setup!$D$2:$CX$500,COLUMNS($B19:CG19)+1,FALSE))</f>
        <v/>
      </c>
      <c r="CP19" t="str">
        <f>IF(ISBLANK(VLOOKUP($C19&amp;$D19&amp;$G19,Setup!$D$2:$CX$500,COLUMNS($B19:CH19)+1,FALSE)),"",VLOOKUP($C19&amp;$D19&amp;$G19,Setup!$D$2:$CX$500,COLUMNS($B19:CH19)+1,FALSE))</f>
        <v/>
      </c>
      <c r="CQ19" t="str">
        <f>IF(ISBLANK(VLOOKUP($C19&amp;$D19&amp;$G19,Setup!$D$2:$CX$500,COLUMNS($B19:CI19)+1,FALSE)),"",VLOOKUP($C19&amp;$D19&amp;$G19,Setup!$D$2:$CX$500,COLUMNS($B19:CI19)+1,FALSE))</f>
        <v/>
      </c>
      <c r="CR19" t="str">
        <f>IF(ISBLANK(VLOOKUP($C19&amp;$D19&amp;$G19,Setup!$D$2:$CX$500,COLUMNS($B19:CJ19)+1,FALSE)),"",VLOOKUP($C19&amp;$D19&amp;$G19,Setup!$D$2:$CX$500,COLUMNS($B19:CJ19)+1,FALSE))</f>
        <v/>
      </c>
      <c r="CS19" t="str">
        <f>IF(ISBLANK(VLOOKUP($C19&amp;$D19&amp;$G19,Setup!$D$2:$CX$500,COLUMNS($B19:CK19)+1,FALSE)),"",VLOOKUP($C19&amp;$D19&amp;$G19,Setup!$D$2:$CX$500,COLUMNS($B19:CK19)+1,FALSE))</f>
        <v/>
      </c>
      <c r="CT19" t="str">
        <f>IF(ISBLANK(VLOOKUP($C19&amp;$D19&amp;$G19,Setup!$D$2:$CX$500,COLUMNS($B19:CL19)+1,FALSE)),"",VLOOKUP($C19&amp;$D19&amp;$G19,Setup!$D$2:$CX$500,COLUMNS($B19:CL19)+1,FALSE))</f>
        <v/>
      </c>
      <c r="CU19" t="str">
        <f>IF(ISBLANK(VLOOKUP($C19&amp;$D19&amp;$G19,Setup!$D$2:$CX$500,COLUMNS($B19:CM19)+1,FALSE)),"",VLOOKUP($C19&amp;$D19&amp;$G19,Setup!$D$2:$CX$500,COLUMNS($B19:CM19)+1,FALSE))</f>
        <v/>
      </c>
      <c r="CV19" t="str">
        <f>IF(ISBLANK(VLOOKUP($C19&amp;$D19&amp;$G19,Setup!$D$2:$CX$500,COLUMNS($B19:CN19)+1,FALSE)),"",VLOOKUP($C19&amp;$D19&amp;$G19,Setup!$D$2:$CX$500,COLUMNS($B19:CN19)+1,FALSE))</f>
        <v/>
      </c>
      <c r="CW19" t="str">
        <f>IF(ISBLANK(VLOOKUP($C19&amp;$D19&amp;$G19,Setup!$D$2:$CX$500,COLUMNS($B19:CO19)+1,FALSE)),"",VLOOKUP($C19&amp;$D19&amp;$G19,Setup!$D$2:$CX$500,COLUMNS($B19:CO19)+1,FALSE))</f>
        <v/>
      </c>
      <c r="CX19" t="str">
        <f>IF(ISBLANK(VLOOKUP($C19&amp;$D19&amp;$G19,Setup!$D$2:$CX$500,COLUMNS($B19:CP19)+1,FALSE)),"",VLOOKUP($C19&amp;$D19&amp;$G19,Setup!$D$2:$CX$500,COLUMNS($B19:CP19)+1,FALSE))</f>
        <v/>
      </c>
      <c r="CY19" t="str">
        <f>IF(ISBLANK(VLOOKUP($C19&amp;$D19&amp;$G19,Setup!$D$2:$CX$500,COLUMNS($B19:CQ19)+1,FALSE)),"",VLOOKUP($C19&amp;$D19&amp;$G19,Setup!$D$2:$CX$500,COLUMNS($B19:CQ19)+1,FALSE))</f>
        <v/>
      </c>
      <c r="CZ19" t="str">
        <f>IF(ISBLANK(VLOOKUP($C19&amp;$D19&amp;$G19,Setup!$D$2:$CX$500,COLUMNS($B19:CR19)+1,FALSE)),"",VLOOKUP($C19&amp;$D19&amp;$G19,Setup!$D$2:$CX$500,COLUMNS($B19:CR19)+1,FALSE))</f>
        <v/>
      </c>
      <c r="DA19" t="str">
        <f>IF(ISBLANK(VLOOKUP($C19&amp;$D19&amp;$G19,Setup!$D$2:$CX$500,COLUMNS($B19:CS19)+1,FALSE)),"",VLOOKUP($C19&amp;$D19&amp;$G19,Setup!$D$2:$CX$500,COLUMNS($B19:CS19)+1,FALSE))</f>
        <v/>
      </c>
      <c r="DB19" t="str">
        <f>IF(ISBLANK(VLOOKUP($C19&amp;$D19&amp;$G19,Setup!$D$2:$CX$500,COLUMNS($B19:CT19)+1,FALSE)),"",VLOOKUP($C19&amp;$D19&amp;$G19,Setup!$D$2:$CX$500,COLUMNS($B19:CT19)+1,FALSE))</f>
        <v/>
      </c>
      <c r="DC19" t="str">
        <f>IF(ISBLANK(VLOOKUP($C19&amp;$D19&amp;$G19,Setup!$D$2:$CX$500,COLUMNS($B19:CU19)+1,FALSE)),"",VLOOKUP($C19&amp;$D19&amp;$G19,Setup!$D$2:$CX$500,COLUMNS($B19:CU19)+1,FALSE))</f>
        <v/>
      </c>
    </row>
    <row r="20" spans="1:107" x14ac:dyDescent="0.25">
      <c r="A20" s="7" t="s">
        <v>515</v>
      </c>
      <c r="B20" t="s">
        <v>156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IF(ISBLANK(VLOOKUP($C20&amp;$D20&amp;$G20,Setup!$D$2:$CX$500,COLUMNS($B20:B20)+1,FALSE)),"",VLOOKUP($C20&amp;$D20&amp;$G20,Setup!$D$2:$CX$500,COLUMNS($B20:B20)+1,FALSE))</f>
        <v>My Points Summary</v>
      </c>
      <c r="K20" t="str">
        <f>IF(ISBLANK(VLOOKUP($C20&amp;$D20&amp;$G20,Setup!$D$2:$CX$500,COLUMNS($B20:C20)+1,FALSE)),"",VLOOKUP($C20&amp;$D20&amp;$G20,Setup!$D$2:$CX$500,COLUMNS($B20:C20)+1,FALSE))</f>
        <v>My Points Summary</v>
      </c>
      <c r="L20" t="str">
        <f>IF(ISBLANK(VLOOKUP($C20&amp;$D20&amp;$G20,Setup!$D$2:$CX$500,COLUMNS($B20:D20)+1,FALSE)),"",VLOOKUP($C20&amp;$D20&amp;$G20,Setup!$D$2:$CX$500,COLUMNS($B20:D20)+1,FALSE))</f>
        <v>My Order History</v>
      </c>
      <c r="M20" t="str">
        <f>IF(ISBLANK(VLOOKUP($C20&amp;$D20&amp;$G20,Setup!$D$2:$CX$500,COLUMNS($B20:E20)+1,FALSE)),"",VLOOKUP($C20&amp;$D20&amp;$G20,Setup!$D$2:$CX$500,COLUMNS($B20:E20)+1,FALSE))</f>
        <v>My Order History</v>
      </c>
      <c r="N20" t="str">
        <f>IF(ISBLANK(VLOOKUP($C20&amp;$D20&amp;$G20,Setup!$D$2:$CX$500,COLUMNS($B20:F20)+1,FALSE)),"",VLOOKUP($C20&amp;$D20&amp;$G20,Setup!$D$2:$CX$500,COLUMNS($B20:F20)+1,FALSE))</f>
        <v>My Profile</v>
      </c>
      <c r="O20" t="str">
        <f>IF(ISBLANK(VLOOKUP($C20&amp;$D20&amp;$G20,Setup!$D$2:$CX$500,COLUMNS($B20:G20)+1,FALSE)),"",VLOOKUP($C20&amp;$D20&amp;$G20,Setup!$D$2:$CX$500,COLUMNS($B20:G20)+1,FALSE))</f>
        <v>My Profile</v>
      </c>
      <c r="P20" t="str">
        <f>IF(ISBLANK(VLOOKUP($C20&amp;$D20&amp;$G20,Setup!$D$2:$CX$500,COLUMNS($B20:H20)+1,FALSE)),"",VLOOKUP($C20&amp;$D20&amp;$G20,Setup!$D$2:$CX$500,COLUMNS($B20:H20)+1,FALSE))</f>
        <v/>
      </c>
      <c r="Q20" t="str">
        <f>IF(ISBLANK(VLOOKUP($C20&amp;$D20&amp;$G20,Setup!$D$2:$CX$500,COLUMNS($B20:I20)+1,FALSE)),"",VLOOKUP($C20&amp;$D20&amp;$G20,Setup!$D$2:$CX$500,COLUMNS($B20:I20)+1,FALSE))</f>
        <v/>
      </c>
      <c r="R20" t="str">
        <f>IF(ISBLANK(VLOOKUP($C20&amp;$D20&amp;$G20,Setup!$D$2:$CX$500,COLUMNS($B20:J20)+1,FALSE)),"",VLOOKUP($C20&amp;$D20&amp;$G20,Setup!$D$2:$CX$500,COLUMNS($B20:J20)+1,FALSE))</f>
        <v>Merchandise</v>
      </c>
      <c r="S20" t="str">
        <f>IF(ISBLANK(VLOOKUP($C20&amp;$D20&amp;$G20,Setup!$D$2:$CX$500,COLUMNS($B20:K20)+1,FALSE)),"",VLOOKUP($C20&amp;$D20&amp;$G20,Setup!$D$2:$CX$500,COLUMNS($B20:K20)+1,FALSE))</f>
        <v>SEE ALL BRANDS »</v>
      </c>
      <c r="T20" t="str">
        <f>IF(ISBLANK(VLOOKUP($C20&amp;$D20&amp;$G20,Setup!$D$2:$CX$500,COLUMNS($B20:L20)+1,FALSE)),"",VLOOKUP($C20&amp;$D20&amp;$G20,Setup!$D$2:$CX$500,COLUMNS($B20:L20)+1,FALSE))</f>
        <v/>
      </c>
      <c r="U20" t="str">
        <f>IF(ISBLANK(VLOOKUP($C20&amp;$D20&amp;$G20,Setup!$D$2:$CX$500,COLUMNS($B20:M20)+1,FALSE)),"",VLOOKUP($C20&amp;$D20&amp;$G20,Setup!$D$2:$CX$500,COLUMNS($B20:M20)+1,FALSE))</f>
        <v/>
      </c>
      <c r="V20" t="str">
        <f>IF(ISBLANK(VLOOKUP($C20&amp;$D20&amp;$G20,Setup!$D$2:$CX$500,COLUMNS($B20:N20)+1,FALSE)),"",VLOOKUP($C20&amp;$D20&amp;$G20,Setup!$D$2:$CX$500,COLUMNS($B20:N20)+1,FALSE))</f>
        <v/>
      </c>
      <c r="W20" t="str">
        <f>IF(ISBLANK(VLOOKUP($C20&amp;$D20&amp;$G20,Setup!$D$2:$CX$500,COLUMNS($B20:O20)+1,FALSE)),"",VLOOKUP($C20&amp;$D20&amp;$G20,Setup!$D$2:$CX$500,COLUMNS($B20:O20)+1,FALSE))</f>
        <v/>
      </c>
      <c r="X20" t="str">
        <f>IF(ISBLANK(VLOOKUP($C20&amp;$D20&amp;$G20,Setup!$D$2:$CX$500,COLUMNS($B20:P20)+1,FALSE)),"",VLOOKUP($C20&amp;$D20&amp;$G20,Setup!$D$2:$CX$500,COLUMNS($B20:P20)+1,FALSE))</f>
        <v/>
      </c>
      <c r="Y20" t="str">
        <f>IF(ISBLANK(VLOOKUP($C20&amp;$D20&amp;$G20,Setup!$D$2:$CX$500,COLUMNS($B20:Q20)+1,FALSE)),"",VLOOKUP($C20&amp;$D20&amp;$G20,Setup!$D$2:$CX$500,COLUMNS($B20:Q20)+1,FALSE))</f>
        <v/>
      </c>
      <c r="Z20" t="str">
        <f>IF(ISBLANK(VLOOKUP($C20&amp;$D20&amp;$G20,Setup!$D$2:$CX$500,COLUMNS($B20:R20)+1,FALSE)),"",VLOOKUP($C20&amp;$D20&amp;$G20,Setup!$D$2:$CX$500,COLUMNS($B20:R20)+1,FALSE))</f>
        <v/>
      </c>
      <c r="AA20" t="str">
        <f>IF(ISBLANK(VLOOKUP($C20&amp;$D20&amp;$G20,Setup!$D$2:$CX$500,COLUMNS($B20:S20)+1,FALSE)),"",VLOOKUP($C20&amp;$D20&amp;$G20,Setup!$D$2:$CX$500,COLUMNS($B20:S20)+1,FALSE))</f>
        <v/>
      </c>
      <c r="AB20" t="str">
        <f>IF(ISBLANK(VLOOKUP($C20&amp;$D20&amp;$G20,Setup!$D$2:$CX$500,COLUMNS($B20:T20)+1,FALSE)),"",VLOOKUP($C20&amp;$D20&amp;$G20,Setup!$D$2:$CX$500,COLUMNS($B20:T20)+1,FALSE))</f>
        <v>Vouchers and Cash</v>
      </c>
      <c r="AC20" t="str">
        <f>IF(ISBLANK(VLOOKUP($C20&amp;$D20&amp;$G20,Setup!$D$2:$CX$500,COLUMNS($B20:U20)+1,FALSE)),"",VLOOKUP($C20&amp;$D20&amp;$G20,Setup!$D$2:$CX$500,COLUMNS($B20:U20)+1,FALSE))</f>
        <v>Gift Vouchers</v>
      </c>
      <c r="AD20" t="str">
        <f>IF(ISBLANK(VLOOKUP($C20&amp;$D20&amp;$G20,Setup!$D$2:$CX$500,COLUMNS($B20:V20)+1,FALSE)),"",VLOOKUP($C20&amp;$D20&amp;$G20,Setup!$D$2:$CX$500,COLUMNS($B20:V20)+1,FALSE))</f>
        <v>Cash Rebate</v>
      </c>
      <c r="AE20" t="str">
        <f>IF(ISBLANK(VLOOKUP($C20&amp;$D20&amp;$G20,Setup!$D$2:$CX$500,COLUMNS($B20:W20)+1,FALSE)),"",VLOOKUP($C20&amp;$D20&amp;$G20,Setup!$D$2:$CX$500,COLUMNS($B20:W20)+1,FALSE))</f>
        <v>SEE ALL »</v>
      </c>
      <c r="AF20" t="str">
        <f>IF(ISBLANK(VLOOKUP($C20&amp;$D20&amp;$G20,Setup!$D$2:$CX$500,COLUMNS($B20:X20)+1,FALSE)),"",VLOOKUP($C20&amp;$D20&amp;$G20,Setup!$D$2:$CX$500,COLUMNS($B20:X20)+1,FALSE))</f>
        <v/>
      </c>
      <c r="AG20" t="str">
        <f>IF(ISBLANK(VLOOKUP($C20&amp;$D20&amp;$G20,Setup!$D$2:$CX$500,COLUMNS($B20:Y20)+1,FALSE)),"",VLOOKUP($C20&amp;$D20&amp;$G20,Setup!$D$2:$CX$500,COLUMNS($B20:Y20)+1,FALSE))</f>
        <v/>
      </c>
      <c r="AH20" t="str">
        <f>IF(ISBLANK(VLOOKUP($C20&amp;$D20&amp;$G20,Setup!$D$2:$CX$500,COLUMNS($B20:Z20)+1,FALSE)),"",VLOOKUP($C20&amp;$D20&amp;$G20,Setup!$D$2:$CX$500,COLUMNS($B20:Z20)+1,FALSE))</f>
        <v/>
      </c>
      <c r="AI20" t="str">
        <f>IF(ISBLANK(VLOOKUP($C20&amp;$D20&amp;$G20,Setup!$D$2:$CX$500,COLUMNS($B20:AA20)+1,FALSE)),"",VLOOKUP($C20&amp;$D20&amp;$G20,Setup!$D$2:$CX$500,COLUMNS($B20:AA20)+1,FALSE))</f>
        <v/>
      </c>
      <c r="AJ20" t="str">
        <f>IF(ISBLANK(VLOOKUP($C20&amp;$D20&amp;$G20,Setup!$D$2:$CX$500,COLUMNS($B20:AB20)+1,FALSE)),"",VLOOKUP($C20&amp;$D20&amp;$G20,Setup!$D$2:$CX$500,COLUMNS($B20:AB20)+1,FALSE))</f>
        <v/>
      </c>
      <c r="AK20" t="str">
        <f>IF(ISBLANK(VLOOKUP($C20&amp;$D20&amp;$G20,Setup!$D$2:$CX$500,COLUMNS($B20:AC20)+1,FALSE)),"",VLOOKUP($C20&amp;$D20&amp;$G20,Setup!$D$2:$CX$500,COLUMNS($B20:AC20)+1,FALSE))</f>
        <v/>
      </c>
      <c r="AL20" t="str">
        <f>IF(ISBLANK(VLOOKUP($C20&amp;$D20&amp;$G20,Setup!$D$2:$CX$500,COLUMNS($B20:AD20)+1,FALSE)),"",VLOOKUP($C20&amp;$D20&amp;$G20,Setup!$D$2:$CX$500,COLUMNS($B20:AD20)+1,FALSE))</f>
        <v>Travel</v>
      </c>
      <c r="AM20" t="str">
        <f>IF(ISBLANK(VLOOKUP($C20&amp;$D20&amp;$G20,Setup!$D$2:$CX$500,COLUMNS($B20:AE20)+1,FALSE)),"",VLOOKUP($C20&amp;$D20&amp;$G20,Setup!$D$2:$CX$500,COLUMNS($B20:AE20)+1,FALSE))</f>
        <v>Flights</v>
      </c>
      <c r="AN20" t="str">
        <f>IF(ISBLANK(VLOOKUP($C20&amp;$D20&amp;$G20,Setup!$D$2:$CX$500,COLUMNS($B20:AF20)+1,FALSE)),"",VLOOKUP($C20&amp;$D20&amp;$G20,Setup!$D$2:$CX$500,COLUMNS($B20:AF20)+1,FALSE))</f>
        <v>Hotels</v>
      </c>
      <c r="AO20" t="str">
        <f>IF(ISBLANK(VLOOKUP($C20&amp;$D20&amp;$G20,Setup!$D$2:$CX$500,COLUMNS($B20:AG20)+1,FALSE)),"",VLOOKUP($C20&amp;$D20&amp;$G20,Setup!$D$2:$CX$500,COLUMNS($B20:AG20)+1,FALSE))</f>
        <v>Cars</v>
      </c>
      <c r="AP20" t="str">
        <f>IF(ISBLANK(VLOOKUP($C20&amp;$D20&amp;$G20,Setup!$D$2:$CX$500,COLUMNS($B20:AH20)+1,FALSE)),"",VLOOKUP($C20&amp;$D20&amp;$G20,Setup!$D$2:$CX$500,COLUMNS($B20:AH20)+1,FALSE))</f>
        <v>Deals</v>
      </c>
      <c r="AQ20" t="str">
        <f>IF(ISBLANK(VLOOKUP($C20&amp;$D20&amp;$G20,Setup!$D$2:$CX$500,COLUMNS($B20:AI20)+1,FALSE)),"",VLOOKUP($C20&amp;$D20&amp;$G20,Setup!$D$2:$CX$500,COLUMNS($B20:AI20)+1,FALSE))</f>
        <v>Activities</v>
      </c>
      <c r="AR20" t="str">
        <f>IF(ISBLANK(VLOOKUP($C20&amp;$D20&amp;$G20,Setup!$D$2:$CX$500,COLUMNS($B20:AJ20)+1,FALSE)),"",VLOOKUP($C20&amp;$D20&amp;$G20,Setup!$D$2:$CX$500,COLUMNS($B20:AJ20)+1,FALSE))</f>
        <v>My Trips</v>
      </c>
      <c r="AS20" t="str">
        <f>IF(ISBLANK(VLOOKUP($C20&amp;$D20&amp;$G20,Setup!$D$2:$CX$500,COLUMNS($B20:AK20)+1,FALSE)),"",VLOOKUP($C20&amp;$D20&amp;$G20,Setup!$D$2:$CX$500,COLUMNS($B20:AK20)+1,FALSE))</f>
        <v>Itinerary</v>
      </c>
      <c r="AT20" t="str">
        <f>IF(ISBLANK(VLOOKUP($C20&amp;$D20&amp;$G20,Setup!$D$2:$CX$500,COLUMNS($B20:AL20)+1,FALSE)),"",VLOOKUP($C20&amp;$D20&amp;$G20,Setup!$D$2:$CX$500,COLUMNS($B20:AL20)+1,FALSE))</f>
        <v>Points Transfer</v>
      </c>
      <c r="AU20" t="str">
        <f>IF(ISBLANK(VLOOKUP($C20&amp;$D20&amp;$G20,Setup!$D$2:$CX$500,COLUMNS($B20:AM20)+1,FALSE)),"",VLOOKUP($C20&amp;$D20&amp;$G20,Setup!$D$2:$CX$500,COLUMNS($B20:AM20)+1,FALSE))</f>
        <v/>
      </c>
      <c r="AV20" t="str">
        <f>IF(ISBLANK(VLOOKUP($C20&amp;$D20&amp;$G20,Setup!$D$2:$CX$500,COLUMNS($B20:AN20)+1,FALSE)),"",VLOOKUP($C20&amp;$D20&amp;$G20,Setup!$D$2:$CX$500,COLUMNS($B20:AN20)+1,FALSE))</f>
        <v>Shop at Partners</v>
      </c>
      <c r="AW20" t="str">
        <f>IF(ISBLANK(VLOOKUP($C20&amp;$D20&amp;$G20,Setup!$D$2:$CX$500,COLUMNS($B20:AO20)+1,FALSE)),"",VLOOKUP($C20&amp;$D20&amp;$G20,Setup!$D$2:$CX$500,COLUMNS($B20:AO20)+1,FALSE))</f>
        <v>Instant Rewards</v>
      </c>
      <c r="AX20" t="str">
        <f>IF(ISBLANK(VLOOKUP($C20&amp;$D20&amp;$G20,Setup!$D$2:$CX$500,COLUMNS($B20:AP20)+1,FALSE)),"",VLOOKUP($C20&amp;$D20&amp;$G20,Setup!$D$2:$CX$500,COLUMNS($B20:AP20)+1,FALSE))</f>
        <v/>
      </c>
      <c r="AY20" t="str">
        <f>IF(ISBLANK(VLOOKUP($C20&amp;$D20&amp;$G20,Setup!$D$2:$CX$500,COLUMNS($B20:AQ20)+1,FALSE)),"",VLOOKUP($C20&amp;$D20&amp;$G20,Setup!$D$2:$CX$500,COLUMNS($B20:AQ20)+1,FALSE))</f>
        <v/>
      </c>
      <c r="AZ20" t="str">
        <f>IF(ISBLANK(VLOOKUP($C20&amp;$D20&amp;$G20,Setup!$D$2:$CX$500,COLUMNS($B20:AR20)+1,FALSE)),"",VLOOKUP($C20&amp;$D20&amp;$G20,Setup!$D$2:$CX$500,COLUMNS($B20:AR20)+1,FALSE))</f>
        <v/>
      </c>
      <c r="BA20" t="str">
        <f>IF(ISBLANK(VLOOKUP($C20&amp;$D20&amp;$G20,Setup!$D$2:$CX$500,COLUMNS($B20:AS20)+1,FALSE)),"",VLOOKUP($C20&amp;$D20&amp;$G20,Setup!$D$2:$CX$500,COLUMNS($B20:AS20)+1,FALSE))</f>
        <v/>
      </c>
      <c r="BB20" t="str">
        <f>IF(ISBLANK(VLOOKUP($C20&amp;$D20&amp;$G20,Setup!$D$2:$CX$500,COLUMNS($B20:AT20)+1,FALSE)),"",VLOOKUP($C20&amp;$D20&amp;$G20,Setup!$D$2:$CX$500,COLUMNS($B20:AT20)+1,FALSE))</f>
        <v/>
      </c>
      <c r="BC20" t="str">
        <f>IF(ISBLANK(VLOOKUP($C20&amp;$D20&amp;$G20,Setup!$D$2:$CX$500,COLUMNS($B20:AU20)+1,FALSE)),"",VLOOKUP($C20&amp;$D20&amp;$G20,Setup!$D$2:$CX$500,COLUMNS($B20:AU20)+1,FALSE))</f>
        <v/>
      </c>
      <c r="BD20" t="str">
        <f>IF(ISBLANK(VLOOKUP($C20&amp;$D20&amp;$G20,Setup!$D$2:$CX$500,COLUMNS($B20:AV20)+1,FALSE)),"",VLOOKUP($C20&amp;$D20&amp;$G20,Setup!$D$2:$CX$500,COLUMNS($B20:AV20)+1,FALSE))</f>
        <v/>
      </c>
      <c r="BE20" t="str">
        <f>IF(ISBLANK(VLOOKUP($C20&amp;$D20&amp;$G20,Setup!$D$2:$CX$500,COLUMNS($B20:AW20)+1,FALSE)),"",VLOOKUP($C20&amp;$D20&amp;$G20,Setup!$D$2:$CX$500,COLUMNS($B20:AW20)+1,FALSE))</f>
        <v/>
      </c>
      <c r="BF20" t="str">
        <f>IF(ISBLANK(VLOOKUP($C20&amp;$D20&amp;$G20,Setup!$D$2:$CX$500,COLUMNS($B20:AX20)+1,FALSE)),"",VLOOKUP($C20&amp;$D20&amp;$G20,Setup!$D$2:$CX$500,COLUMNS($B20:AX20)+1,FALSE))</f>
        <v>Offers and Privileges</v>
      </c>
      <c r="BG20" t="str">
        <f>IF(ISBLANK(VLOOKUP($C20&amp;$D20&amp;$G20,Setup!$D$2:$CX$500,COLUMNS($B20:AY20)+1,FALSE)),"",VLOOKUP($C20&amp;$D20&amp;$G20,Setup!$D$2:$CX$500,COLUMNS($B20:AY20)+1,FALSE))</f>
        <v>Year Round Offers</v>
      </c>
      <c r="BH20" t="str">
        <f>IF(ISBLANK(VLOOKUP($C20&amp;$D20&amp;$G20,Setup!$D$2:$CX$500,COLUMNS($B20:AZ20)+1,FALSE)),"",VLOOKUP($C20&amp;$D20&amp;$G20,Setup!$D$2:$CX$500,COLUMNS($B20:AZ20)+1,FALSE))</f>
        <v>Citi® Private Pass®</v>
      </c>
      <c r="BI20" t="str">
        <f>IF(ISBLANK(VLOOKUP($C20&amp;$D20&amp;$G20,Setup!$D$2:$CX$500,COLUMNS($B20:BA20)+1,FALSE)),"",VLOOKUP($C20&amp;$D20&amp;$G20,Setup!$D$2:$CX$500,COLUMNS($B20:BA20)+1,FALSE))</f>
        <v>Citi World Privileges</v>
      </c>
      <c r="BJ20" t="str">
        <f>IF(ISBLANK(VLOOKUP($C20&amp;$D20&amp;$G20,Setup!$D$2:$CX$500,COLUMNS($B20:BB20)+1,FALSE)),"",VLOOKUP($C20&amp;$D20&amp;$G20,Setup!$D$2:$CX$500,COLUMNS($B20:BB20)+1,FALSE))</f>
        <v>SEE ALL »</v>
      </c>
      <c r="BK20" t="str">
        <f>IF(ISBLANK(VLOOKUP($C20&amp;$D20&amp;$G20,Setup!$D$2:$CX$500,COLUMNS($B20:BC20)+1,FALSE)),"",VLOOKUP($C20&amp;$D20&amp;$G20,Setup!$D$2:$CX$500,COLUMNS($B20:BC20)+1,FALSE))</f>
        <v/>
      </c>
      <c r="BL20" t="str">
        <f>IF(ISBLANK(VLOOKUP($C20&amp;$D20&amp;$G20,Setup!$D$2:$CX$500,COLUMNS($B20:BD20)+1,FALSE)),"",VLOOKUP($C20&amp;$D20&amp;$G20,Setup!$D$2:$CX$500,COLUMNS($B20:BD20)+1,FALSE))</f>
        <v/>
      </c>
      <c r="BM20" t="str">
        <f>IF(ISBLANK(VLOOKUP($C20&amp;$D20&amp;$G20,Setup!$D$2:$CX$500,COLUMNS($B20:BE20)+1,FALSE)),"",VLOOKUP($C20&amp;$D20&amp;$G20,Setup!$D$2:$CX$500,COLUMNS($B20:BE20)+1,FALSE))</f>
        <v/>
      </c>
      <c r="BN20" t="str">
        <f>IF(ISBLANK(VLOOKUP($C20&amp;$D20&amp;$G20,Setup!$D$2:$CX$500,COLUMNS($B20:BF20)+1,FALSE)),"",VLOOKUP($C20&amp;$D20&amp;$G20,Setup!$D$2:$CX$500,COLUMNS($B20:BF20)+1,FALSE))</f>
        <v/>
      </c>
      <c r="BO20" t="str">
        <f>IF(ISBLANK(VLOOKUP($C20&amp;$D20&amp;$G20,Setup!$D$2:$CX$500,COLUMNS($B20:BG20)+1,FALSE)),"",VLOOKUP($C20&amp;$D20&amp;$G20,Setup!$D$2:$CX$500,COLUMNS($B20:BG20)+1,FALSE))</f>
        <v/>
      </c>
      <c r="BP20" t="str">
        <f>IF(ISBLANK(VLOOKUP($C20&amp;$D20&amp;$G20,Setup!$D$2:$CX$500,COLUMNS($B20:BH20)+1,FALSE)),"",VLOOKUP($C20&amp;$D20&amp;$G20,Setup!$D$2:$CX$500,COLUMNS($B20:BH20)+1,FALSE))</f>
        <v/>
      </c>
      <c r="BQ20" t="str">
        <f>IF(ISBLANK(VLOOKUP($C20&amp;$D20&amp;$G20,Setup!$D$2:$CX$500,COLUMNS($B20:BI20)+1,FALSE)),"",VLOOKUP($C20&amp;$D20&amp;$G20,Setup!$D$2:$CX$500,COLUMNS($B20:BI20)+1,FALSE))</f>
        <v/>
      </c>
      <c r="BR20" t="str">
        <f>IF(ISBLANK(VLOOKUP($C20&amp;$D20&amp;$G20,Setup!$D$2:$CX$500,COLUMNS($B20:BJ20)+1,FALSE)),"",VLOOKUP($C20&amp;$D20&amp;$G20,Setup!$D$2:$CX$500,COLUMNS($B20:BJ20)+1,FALSE))</f>
        <v/>
      </c>
      <c r="BS20" t="str">
        <f>IF(ISBLANK(VLOOKUP($C20&amp;$D20&amp;$G20,Setup!$D$2:$CX$500,COLUMNS($B20:BK20)+1,FALSE)),"",VLOOKUP($C20&amp;$D20&amp;$G20,Setup!$D$2:$CX$500,COLUMNS($B20:BK20)+1,FALSE))</f>
        <v/>
      </c>
      <c r="BT20" t="str">
        <f>IF(ISBLANK(VLOOKUP($C20&amp;$D20&amp;$G20,Setup!$D$2:$CX$500,COLUMNS($B20:BL20)+1,FALSE)),"",VLOOKUP($C20&amp;$D20&amp;$G20,Setup!$D$2:$CX$500,COLUMNS($B20:BL20)+1,FALSE))</f>
        <v/>
      </c>
      <c r="BU20" t="str">
        <f>IF(ISBLANK(VLOOKUP($C20&amp;$D20&amp;$G20,Setup!$D$2:$CX$500,COLUMNS($B20:BM20)+1,FALSE)),"",VLOOKUP($C20&amp;$D20&amp;$G20,Setup!$D$2:$CX$500,COLUMNS($B20:BM20)+1,FALSE))</f>
        <v/>
      </c>
      <c r="BV20" t="str">
        <f>IF(ISBLANK(VLOOKUP($C20&amp;$D20&amp;$G20,Setup!$D$2:$CX$500,COLUMNS($B20:BN20)+1,FALSE)),"",VLOOKUP($C20&amp;$D20&amp;$G20,Setup!$D$2:$CX$500,COLUMNS($B20:BN20)+1,FALSE))</f>
        <v/>
      </c>
      <c r="BW20" t="str">
        <f>IF(ISBLANK(VLOOKUP($C20&amp;$D20&amp;$G20,Setup!$D$2:$CX$500,COLUMNS($B20:BO20)+1,FALSE)),"",VLOOKUP($C20&amp;$D20&amp;$G20,Setup!$D$2:$CX$500,COLUMNS($B20:BO20)+1,FALSE))</f>
        <v/>
      </c>
      <c r="BX20" t="str">
        <f>IF(ISBLANK(VLOOKUP($C20&amp;$D20&amp;$G20,Setup!$D$2:$CX$500,COLUMNS($B20:BP20)+1,FALSE)),"",VLOOKUP($C20&amp;$D20&amp;$G20,Setup!$D$2:$CX$500,COLUMNS($B20:BP20)+1,FALSE))</f>
        <v/>
      </c>
      <c r="BY20" t="str">
        <f>IF(ISBLANK(VLOOKUP($C20&amp;$D20&amp;$G20,Setup!$D$2:$CX$500,COLUMNS($B20:BQ20)+1,FALSE)),"",VLOOKUP($C20&amp;$D20&amp;$G20,Setup!$D$2:$CX$500,COLUMNS($B20:BQ20)+1,FALSE))</f>
        <v/>
      </c>
      <c r="BZ20" t="str">
        <f>IF(ISBLANK(VLOOKUP($C20&amp;$D20&amp;$G20,Setup!$D$2:$CX$500,COLUMNS($B20:BR20)+1,FALSE)),"",VLOOKUP($C20&amp;$D20&amp;$G20,Setup!$D$2:$CX$500,COLUMNS($B20:BR20)+1,FALSE))</f>
        <v/>
      </c>
      <c r="CA20" t="str">
        <f>IF(ISBLANK(VLOOKUP($C20&amp;$D20&amp;$G20,Setup!$D$2:$CX$500,COLUMNS($B20:BS20)+1,FALSE)),"",VLOOKUP($C20&amp;$D20&amp;$G20,Setup!$D$2:$CX$500,COLUMNS($B20:BS20)+1,FALSE))</f>
        <v/>
      </c>
      <c r="CB20" t="str">
        <f>IF(ISBLANK(VLOOKUP($C20&amp;$D20&amp;$G20,Setup!$D$2:$CX$500,COLUMNS($B20:BT20)+1,FALSE)),"",VLOOKUP($C20&amp;$D20&amp;$G20,Setup!$D$2:$CX$500,COLUMNS($B20:BT20)+1,FALSE))</f>
        <v/>
      </c>
      <c r="CC20" t="str">
        <f>IF(ISBLANK(VLOOKUP($C20&amp;$D20&amp;$G20,Setup!$D$2:$CX$500,COLUMNS($B20:BU20)+1,FALSE)),"",VLOOKUP($C20&amp;$D20&amp;$G20,Setup!$D$2:$CX$500,COLUMNS($B20:BU20)+1,FALSE))</f>
        <v/>
      </c>
      <c r="CD20" t="str">
        <f>IF(ISBLANK(VLOOKUP($C20&amp;$D20&amp;$G20,Setup!$D$2:$CX$500,COLUMNS($B20:BV20)+1,FALSE)),"",VLOOKUP($C20&amp;$D20&amp;$G20,Setup!$D$2:$CX$500,COLUMNS($B20:BV20)+1,FALSE))</f>
        <v/>
      </c>
      <c r="CE20" t="str">
        <f>IF(ISBLANK(VLOOKUP($C20&amp;$D20&amp;$G20,Setup!$D$2:$CX$500,COLUMNS($B20:BW20)+1,FALSE)),"",VLOOKUP($C20&amp;$D20&amp;$G20,Setup!$D$2:$CX$500,COLUMNS($B20:BW20)+1,FALSE))</f>
        <v/>
      </c>
      <c r="CF20" t="str">
        <f>IF(ISBLANK(VLOOKUP($C20&amp;$D20&amp;$G20,Setup!$D$2:$CX$500,COLUMNS($B20:BX20)+1,FALSE)),"",VLOOKUP($C20&amp;$D20&amp;$G20,Setup!$D$2:$CX$500,COLUMNS($B20:BX20)+1,FALSE))</f>
        <v/>
      </c>
      <c r="CG20" t="str">
        <f>IF(ISBLANK(VLOOKUP($C20&amp;$D20&amp;$G20,Setup!$D$2:$CX$500,COLUMNS($B20:BY20)+1,FALSE)),"",VLOOKUP($C20&amp;$D20&amp;$G20,Setup!$D$2:$CX$500,COLUMNS($B20:BY20)+1,FALSE))</f>
        <v/>
      </c>
      <c r="CH20" t="str">
        <f>IF(ISBLANK(VLOOKUP($C20&amp;$D20&amp;$G20,Setup!$D$2:$CX$500,COLUMNS($B20:BZ20)+1,FALSE)),"",VLOOKUP($C20&amp;$D20&amp;$G20,Setup!$D$2:$CX$500,COLUMNS($B20:BZ20)+1,FALSE))</f>
        <v/>
      </c>
      <c r="CI20" t="str">
        <f>IF(ISBLANK(VLOOKUP($C20&amp;$D20&amp;$G20,Setup!$D$2:$CX$500,COLUMNS($B20:CA20)+1,FALSE)),"",VLOOKUP($C20&amp;$D20&amp;$G20,Setup!$D$2:$CX$500,COLUMNS($B20:CA20)+1,FALSE))</f>
        <v/>
      </c>
      <c r="CJ20" t="str">
        <f>IF(ISBLANK(VLOOKUP($C20&amp;$D20&amp;$G20,Setup!$D$2:$CX$500,COLUMNS($B20:CB20)+1,FALSE)),"",VLOOKUP($C20&amp;$D20&amp;$G20,Setup!$D$2:$CX$500,COLUMNS($B20:CB20)+1,FALSE))</f>
        <v/>
      </c>
      <c r="CK20" t="str">
        <f>IF(ISBLANK(VLOOKUP($C20&amp;$D20&amp;$G20,Setup!$D$2:$CX$500,COLUMNS($B20:CC20)+1,FALSE)),"",VLOOKUP($C20&amp;$D20&amp;$G20,Setup!$D$2:$CX$500,COLUMNS($B20:CC20)+1,FALSE))</f>
        <v/>
      </c>
      <c r="CL20" t="str">
        <f>IF(ISBLANK(VLOOKUP($C20&amp;$D20&amp;$G20,Setup!$D$2:$CX$500,COLUMNS($B20:CD20)+1,FALSE)),"",VLOOKUP($C20&amp;$D20&amp;$G20,Setup!$D$2:$CX$500,COLUMNS($B20:CD20)+1,FALSE))</f>
        <v/>
      </c>
      <c r="CM20" t="str">
        <f>IF(ISBLANK(VLOOKUP($C20&amp;$D20&amp;$G20,Setup!$D$2:$CX$500,COLUMNS($B20:CE20)+1,FALSE)),"",VLOOKUP($C20&amp;$D20&amp;$G20,Setup!$D$2:$CX$500,COLUMNS($B20:CE20)+1,FALSE))</f>
        <v/>
      </c>
      <c r="CN20" t="str">
        <f>IF(ISBLANK(VLOOKUP($C20&amp;$D20&amp;$G20,Setup!$D$2:$CX$500,COLUMNS($B20:CF20)+1,FALSE)),"",VLOOKUP($C20&amp;$D20&amp;$G20,Setup!$D$2:$CX$500,COLUMNS($B20:CF20)+1,FALSE))</f>
        <v/>
      </c>
      <c r="CO20" t="str">
        <f>IF(ISBLANK(VLOOKUP($C20&amp;$D20&amp;$G20,Setup!$D$2:$CX$500,COLUMNS($B20:CG20)+1,FALSE)),"",VLOOKUP($C20&amp;$D20&amp;$G20,Setup!$D$2:$CX$500,COLUMNS($B20:CG20)+1,FALSE))</f>
        <v/>
      </c>
      <c r="CP20" t="str">
        <f>IF(ISBLANK(VLOOKUP($C20&amp;$D20&amp;$G20,Setup!$D$2:$CX$500,COLUMNS($B20:CH20)+1,FALSE)),"",VLOOKUP($C20&amp;$D20&amp;$G20,Setup!$D$2:$CX$500,COLUMNS($B20:CH20)+1,FALSE))</f>
        <v/>
      </c>
      <c r="CQ20" t="str">
        <f>IF(ISBLANK(VLOOKUP($C20&amp;$D20&amp;$G20,Setup!$D$2:$CX$500,COLUMNS($B20:CI20)+1,FALSE)),"",VLOOKUP($C20&amp;$D20&amp;$G20,Setup!$D$2:$CX$500,COLUMNS($B20:CI20)+1,FALSE))</f>
        <v/>
      </c>
      <c r="CR20" t="str">
        <f>IF(ISBLANK(VLOOKUP($C20&amp;$D20&amp;$G20,Setup!$D$2:$CX$500,COLUMNS($B20:CJ20)+1,FALSE)),"",VLOOKUP($C20&amp;$D20&amp;$G20,Setup!$D$2:$CX$500,COLUMNS($B20:CJ20)+1,FALSE))</f>
        <v/>
      </c>
      <c r="CS20" t="str">
        <f>IF(ISBLANK(VLOOKUP($C20&amp;$D20&amp;$G20,Setup!$D$2:$CX$500,COLUMNS($B20:CK20)+1,FALSE)),"",VLOOKUP($C20&amp;$D20&amp;$G20,Setup!$D$2:$CX$500,COLUMNS($B20:CK20)+1,FALSE))</f>
        <v/>
      </c>
      <c r="CT20" t="str">
        <f>IF(ISBLANK(VLOOKUP($C20&amp;$D20&amp;$G20,Setup!$D$2:$CX$500,COLUMNS($B20:CL20)+1,FALSE)),"",VLOOKUP($C20&amp;$D20&amp;$G20,Setup!$D$2:$CX$500,COLUMNS($B20:CL20)+1,FALSE))</f>
        <v/>
      </c>
      <c r="CU20" t="str">
        <f>IF(ISBLANK(VLOOKUP($C20&amp;$D20&amp;$G20,Setup!$D$2:$CX$500,COLUMNS($B20:CM20)+1,FALSE)),"",VLOOKUP($C20&amp;$D20&amp;$G20,Setup!$D$2:$CX$500,COLUMNS($B20:CM20)+1,FALSE))</f>
        <v/>
      </c>
      <c r="CV20" t="str">
        <f>IF(ISBLANK(VLOOKUP($C20&amp;$D20&amp;$G20,Setup!$D$2:$CX$500,COLUMNS($B20:CN20)+1,FALSE)),"",VLOOKUP($C20&amp;$D20&amp;$G20,Setup!$D$2:$CX$500,COLUMNS($B20:CN20)+1,FALSE))</f>
        <v/>
      </c>
      <c r="CW20" t="str">
        <f>IF(ISBLANK(VLOOKUP($C20&amp;$D20&amp;$G20,Setup!$D$2:$CX$500,COLUMNS($B20:CO20)+1,FALSE)),"",VLOOKUP($C20&amp;$D20&amp;$G20,Setup!$D$2:$CX$500,COLUMNS($B20:CO20)+1,FALSE))</f>
        <v/>
      </c>
      <c r="CX20" t="str">
        <f>IF(ISBLANK(VLOOKUP($C20&amp;$D20&amp;$G20,Setup!$D$2:$CX$500,COLUMNS($B20:CP20)+1,FALSE)),"",VLOOKUP($C20&amp;$D20&amp;$G20,Setup!$D$2:$CX$500,COLUMNS($B20:CP20)+1,FALSE))</f>
        <v/>
      </c>
      <c r="CY20" t="str">
        <f>IF(ISBLANK(VLOOKUP($C20&amp;$D20&amp;$G20,Setup!$D$2:$CX$500,COLUMNS($B20:CQ20)+1,FALSE)),"",VLOOKUP($C20&amp;$D20&amp;$G20,Setup!$D$2:$CX$500,COLUMNS($B20:CQ20)+1,FALSE))</f>
        <v/>
      </c>
      <c r="CZ20" t="str">
        <f>IF(ISBLANK(VLOOKUP($C20&amp;$D20&amp;$G20,Setup!$D$2:$CX$500,COLUMNS($B20:CR20)+1,FALSE)),"",VLOOKUP($C20&amp;$D20&amp;$G20,Setup!$D$2:$CX$500,COLUMNS($B20:CR20)+1,FALSE))</f>
        <v/>
      </c>
      <c r="DA20" t="str">
        <f>IF(ISBLANK(VLOOKUP($C20&amp;$D20&amp;$G20,Setup!$D$2:$CX$500,COLUMNS($B20:CS20)+1,FALSE)),"",VLOOKUP($C20&amp;$D20&amp;$G20,Setup!$D$2:$CX$500,COLUMNS($B20:CS20)+1,FALSE))</f>
        <v/>
      </c>
      <c r="DB20" t="str">
        <f>IF(ISBLANK(VLOOKUP($C20&amp;$D20&amp;$G20,Setup!$D$2:$CX$500,COLUMNS($B20:CT20)+1,FALSE)),"",VLOOKUP($C20&amp;$D20&amp;$G20,Setup!$D$2:$CX$500,COLUMNS($B20:CT20)+1,FALSE))</f>
        <v/>
      </c>
      <c r="DC20" t="str">
        <f>IF(ISBLANK(VLOOKUP($C20&amp;$D20&amp;$G20,Setup!$D$2:$CX$500,COLUMNS($B20:CU20)+1,FALSE)),"",VLOOKUP($C20&amp;$D20&amp;$G20,Setup!$D$2:$CX$500,COLUMNS($B20:CU20)+1,FALSE))</f>
        <v/>
      </c>
    </row>
    <row r="21" spans="1:107" x14ac:dyDescent="0.25">
      <c r="A21" s="7" t="s">
        <v>515</v>
      </c>
      <c r="B21" t="s">
        <v>156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IF(ISBLANK(VLOOKUP($C21&amp;$D21&amp;$G21,Setup!$D$2:$CX$500,COLUMNS($B21:B21)+1,FALSE)),"",VLOOKUP($C21&amp;$D21&amp;$G21,Setup!$D$2:$CX$500,COLUMNS($B21:B21)+1,FALSE))</f>
        <v>My Points Summary</v>
      </c>
      <c r="K21" t="str">
        <f>IF(ISBLANK(VLOOKUP($C21&amp;$D21&amp;$G21,Setup!$D$2:$CX$500,COLUMNS($B21:C21)+1,FALSE)),"",VLOOKUP($C21&amp;$D21&amp;$G21,Setup!$D$2:$CX$500,COLUMNS($B21:C21)+1,FALSE))</f>
        <v>My Points Summary</v>
      </c>
      <c r="L21" t="str">
        <f>IF(ISBLANK(VLOOKUP($C21&amp;$D21&amp;$G21,Setup!$D$2:$CX$500,COLUMNS($B21:D21)+1,FALSE)),"",VLOOKUP($C21&amp;$D21&amp;$G21,Setup!$D$2:$CX$500,COLUMNS($B21:D21)+1,FALSE))</f>
        <v>My Order History</v>
      </c>
      <c r="M21" t="str">
        <f>IF(ISBLANK(VLOOKUP($C21&amp;$D21&amp;$G21,Setup!$D$2:$CX$500,COLUMNS($B21:E21)+1,FALSE)),"",VLOOKUP($C21&amp;$D21&amp;$G21,Setup!$D$2:$CX$500,COLUMNS($B21:E21)+1,FALSE))</f>
        <v>My Order History</v>
      </c>
      <c r="N21" t="str">
        <f>IF(ISBLANK(VLOOKUP($C21&amp;$D21&amp;$G21,Setup!$D$2:$CX$500,COLUMNS($B21:F21)+1,FALSE)),"",VLOOKUP($C21&amp;$D21&amp;$G21,Setup!$D$2:$CX$500,COLUMNS($B21:F21)+1,FALSE))</f>
        <v>My Profile</v>
      </c>
      <c r="O21" t="str">
        <f>IF(ISBLANK(VLOOKUP($C21&amp;$D21&amp;$G21,Setup!$D$2:$CX$500,COLUMNS($B21:G21)+1,FALSE)),"",VLOOKUP($C21&amp;$D21&amp;$G21,Setup!$D$2:$CX$500,COLUMNS($B21:G21)+1,FALSE))</f>
        <v>My Profile</v>
      </c>
      <c r="P21" t="str">
        <f>IF(ISBLANK(VLOOKUP($C21&amp;$D21&amp;$G21,Setup!$D$2:$CX$500,COLUMNS($B21:H21)+1,FALSE)),"",VLOOKUP($C21&amp;$D21&amp;$G21,Setup!$D$2:$CX$500,COLUMNS($B21:H21)+1,FALSE))</f>
        <v/>
      </c>
      <c r="Q21" t="str">
        <f>IF(ISBLANK(VLOOKUP($C21&amp;$D21&amp;$G21,Setup!$D$2:$CX$500,COLUMNS($B21:I21)+1,FALSE)),"",VLOOKUP($C21&amp;$D21&amp;$G21,Setup!$D$2:$CX$500,COLUMNS($B21:I21)+1,FALSE))</f>
        <v/>
      </c>
      <c r="R21" t="str">
        <f>IF(ISBLANK(VLOOKUP($C21&amp;$D21&amp;$G21,Setup!$D$2:$CX$500,COLUMNS($B21:J21)+1,FALSE)),"",VLOOKUP($C21&amp;$D21&amp;$G21,Setup!$D$2:$CX$500,COLUMNS($B21:J21)+1,FALSE))</f>
        <v>Merchandise</v>
      </c>
      <c r="S21" t="str">
        <f>IF(ISBLANK(VLOOKUP($C21&amp;$D21&amp;$G21,Setup!$D$2:$CX$500,COLUMNS($B21:K21)+1,FALSE)),"",VLOOKUP($C21&amp;$D21&amp;$G21,Setup!$D$2:$CX$500,COLUMNS($B21:K21)+1,FALSE))</f>
        <v>SEE ALL BRANDS »</v>
      </c>
      <c r="T21" t="str">
        <f>IF(ISBLANK(VLOOKUP($C21&amp;$D21&amp;$G21,Setup!$D$2:$CX$500,COLUMNS($B21:L21)+1,FALSE)),"",VLOOKUP($C21&amp;$D21&amp;$G21,Setup!$D$2:$CX$500,COLUMNS($B21:L21)+1,FALSE))</f>
        <v/>
      </c>
      <c r="U21" t="str">
        <f>IF(ISBLANK(VLOOKUP($C21&amp;$D21&amp;$G21,Setup!$D$2:$CX$500,COLUMNS($B21:M21)+1,FALSE)),"",VLOOKUP($C21&amp;$D21&amp;$G21,Setup!$D$2:$CX$500,COLUMNS($B21:M21)+1,FALSE))</f>
        <v/>
      </c>
      <c r="V21" t="str">
        <f>IF(ISBLANK(VLOOKUP($C21&amp;$D21&amp;$G21,Setup!$D$2:$CX$500,COLUMNS($B21:N21)+1,FALSE)),"",VLOOKUP($C21&amp;$D21&amp;$G21,Setup!$D$2:$CX$500,COLUMNS($B21:N21)+1,FALSE))</f>
        <v/>
      </c>
      <c r="W21" t="str">
        <f>IF(ISBLANK(VLOOKUP($C21&amp;$D21&amp;$G21,Setup!$D$2:$CX$500,COLUMNS($B21:O21)+1,FALSE)),"",VLOOKUP($C21&amp;$D21&amp;$G21,Setup!$D$2:$CX$500,COLUMNS($B21:O21)+1,FALSE))</f>
        <v/>
      </c>
      <c r="X21" t="str">
        <f>IF(ISBLANK(VLOOKUP($C21&amp;$D21&amp;$G21,Setup!$D$2:$CX$500,COLUMNS($B21:P21)+1,FALSE)),"",VLOOKUP($C21&amp;$D21&amp;$G21,Setup!$D$2:$CX$500,COLUMNS($B21:P21)+1,FALSE))</f>
        <v/>
      </c>
      <c r="Y21" t="str">
        <f>IF(ISBLANK(VLOOKUP($C21&amp;$D21&amp;$G21,Setup!$D$2:$CX$500,COLUMNS($B21:Q21)+1,FALSE)),"",VLOOKUP($C21&amp;$D21&amp;$G21,Setup!$D$2:$CX$500,COLUMNS($B21:Q21)+1,FALSE))</f>
        <v/>
      </c>
      <c r="Z21" t="str">
        <f>IF(ISBLANK(VLOOKUP($C21&amp;$D21&amp;$G21,Setup!$D$2:$CX$500,COLUMNS($B21:R21)+1,FALSE)),"",VLOOKUP($C21&amp;$D21&amp;$G21,Setup!$D$2:$CX$500,COLUMNS($B21:R21)+1,FALSE))</f>
        <v/>
      </c>
      <c r="AA21" t="str">
        <f>IF(ISBLANK(VLOOKUP($C21&amp;$D21&amp;$G21,Setup!$D$2:$CX$500,COLUMNS($B21:S21)+1,FALSE)),"",VLOOKUP($C21&amp;$D21&amp;$G21,Setup!$D$2:$CX$500,COLUMNS($B21:S21)+1,FALSE))</f>
        <v/>
      </c>
      <c r="AB21" t="str">
        <f>IF(ISBLANK(VLOOKUP($C21&amp;$D21&amp;$G21,Setup!$D$2:$CX$500,COLUMNS($B21:T21)+1,FALSE)),"",VLOOKUP($C21&amp;$D21&amp;$G21,Setup!$D$2:$CX$500,COLUMNS($B21:T21)+1,FALSE))</f>
        <v>Vouchers and Cash</v>
      </c>
      <c r="AC21" t="str">
        <f>IF(ISBLANK(VLOOKUP($C21&amp;$D21&amp;$G21,Setup!$D$2:$CX$500,COLUMNS($B21:U21)+1,FALSE)),"",VLOOKUP($C21&amp;$D21&amp;$G21,Setup!$D$2:$CX$500,COLUMNS($B21:U21)+1,FALSE))</f>
        <v>Select and Credit</v>
      </c>
      <c r="AD21" t="str">
        <f>IF(ISBLANK(VLOOKUP($C21&amp;$D21&amp;$G21,Setup!$D$2:$CX$500,COLUMNS($B21:V21)+1,FALSE)),"",VLOOKUP($C21&amp;$D21&amp;$G21,Setup!$D$2:$CX$500,COLUMNS($B21:V21)+1,FALSE))</f>
        <v>Gift Vouchers</v>
      </c>
      <c r="AE21" t="str">
        <f>IF(ISBLANK(VLOOKUP($C21&amp;$D21&amp;$G21,Setup!$D$2:$CX$500,COLUMNS($B21:W21)+1,FALSE)),"",VLOOKUP($C21&amp;$D21&amp;$G21,Setup!$D$2:$CX$500,COLUMNS($B21:W21)+1,FALSE))</f>
        <v>Cash Rebate</v>
      </c>
      <c r="AF21" t="str">
        <f>IF(ISBLANK(VLOOKUP($C21&amp;$D21&amp;$G21,Setup!$D$2:$CX$500,COLUMNS($B21:X21)+1,FALSE)),"",VLOOKUP($C21&amp;$D21&amp;$G21,Setup!$D$2:$CX$500,COLUMNS($B21:X21)+1,FALSE))</f>
        <v>SEE ALL »</v>
      </c>
      <c r="AG21" t="str">
        <f>IF(ISBLANK(VLOOKUP($C21&amp;$D21&amp;$G21,Setup!$D$2:$CX$500,COLUMNS($B21:Y21)+1,FALSE)),"",VLOOKUP($C21&amp;$D21&amp;$G21,Setup!$D$2:$CX$500,COLUMNS($B21:Y21)+1,FALSE))</f>
        <v/>
      </c>
      <c r="AH21" t="str">
        <f>IF(ISBLANK(VLOOKUP($C21&amp;$D21&amp;$G21,Setup!$D$2:$CX$500,COLUMNS($B21:Z21)+1,FALSE)),"",VLOOKUP($C21&amp;$D21&amp;$G21,Setup!$D$2:$CX$500,COLUMNS($B21:Z21)+1,FALSE))</f>
        <v/>
      </c>
      <c r="AI21" t="str">
        <f>IF(ISBLANK(VLOOKUP($C21&amp;$D21&amp;$G21,Setup!$D$2:$CX$500,COLUMNS($B21:AA21)+1,FALSE)),"",VLOOKUP($C21&amp;$D21&amp;$G21,Setup!$D$2:$CX$500,COLUMNS($B21:AA21)+1,FALSE))</f>
        <v/>
      </c>
      <c r="AJ21" t="str">
        <f>IF(ISBLANK(VLOOKUP($C21&amp;$D21&amp;$G21,Setup!$D$2:$CX$500,COLUMNS($B21:AB21)+1,FALSE)),"",VLOOKUP($C21&amp;$D21&amp;$G21,Setup!$D$2:$CX$500,COLUMNS($B21:AB21)+1,FALSE))</f>
        <v/>
      </c>
      <c r="AK21" t="str">
        <f>IF(ISBLANK(VLOOKUP($C21&amp;$D21&amp;$G21,Setup!$D$2:$CX$500,COLUMNS($B21:AC21)+1,FALSE)),"",VLOOKUP($C21&amp;$D21&amp;$G21,Setup!$D$2:$CX$500,COLUMNS($B21:AC21)+1,FALSE))</f>
        <v/>
      </c>
      <c r="AL21" t="str">
        <f>IF(ISBLANK(VLOOKUP($C21&amp;$D21&amp;$G21,Setup!$D$2:$CX$500,COLUMNS($B21:AD21)+1,FALSE)),"",VLOOKUP($C21&amp;$D21&amp;$G21,Setup!$D$2:$CX$500,COLUMNS($B21:AD21)+1,FALSE))</f>
        <v>Travel</v>
      </c>
      <c r="AM21" t="str">
        <f>IF(ISBLANK(VLOOKUP($C21&amp;$D21&amp;$G21,Setup!$D$2:$CX$500,COLUMNS($B21:AE21)+1,FALSE)),"",VLOOKUP($C21&amp;$D21&amp;$G21,Setup!$D$2:$CX$500,COLUMNS($B21:AE21)+1,FALSE))</f>
        <v>Flights</v>
      </c>
      <c r="AN21" t="str">
        <f>IF(ISBLANK(VLOOKUP($C21&amp;$D21&amp;$G21,Setup!$D$2:$CX$500,COLUMNS($B21:AF21)+1,FALSE)),"",VLOOKUP($C21&amp;$D21&amp;$G21,Setup!$D$2:$CX$500,COLUMNS($B21:AF21)+1,FALSE))</f>
        <v>Hotels</v>
      </c>
      <c r="AO21" t="str">
        <f>IF(ISBLANK(VLOOKUP($C21&amp;$D21&amp;$G21,Setup!$D$2:$CX$500,COLUMNS($B21:AG21)+1,FALSE)),"",VLOOKUP($C21&amp;$D21&amp;$G21,Setup!$D$2:$CX$500,COLUMNS($B21:AG21)+1,FALSE))</f>
        <v>Cars</v>
      </c>
      <c r="AP21" t="str">
        <f>IF(ISBLANK(VLOOKUP($C21&amp;$D21&amp;$G21,Setup!$D$2:$CX$500,COLUMNS($B21:AH21)+1,FALSE)),"",VLOOKUP($C21&amp;$D21&amp;$G21,Setup!$D$2:$CX$500,COLUMNS($B21:AH21)+1,FALSE))</f>
        <v>Deals</v>
      </c>
      <c r="AQ21" t="str">
        <f>IF(ISBLANK(VLOOKUP($C21&amp;$D21&amp;$G21,Setup!$D$2:$CX$500,COLUMNS($B21:AI21)+1,FALSE)),"",VLOOKUP($C21&amp;$D21&amp;$G21,Setup!$D$2:$CX$500,COLUMNS($B21:AI21)+1,FALSE))</f>
        <v>Activities</v>
      </c>
      <c r="AR21" t="str">
        <f>IF(ISBLANK(VLOOKUP($C21&amp;$D21&amp;$G21,Setup!$D$2:$CX$500,COLUMNS($B21:AJ21)+1,FALSE)),"",VLOOKUP($C21&amp;$D21&amp;$G21,Setup!$D$2:$CX$500,COLUMNS($B21:AJ21)+1,FALSE))</f>
        <v>My Trips</v>
      </c>
      <c r="AS21" t="str">
        <f>IF(ISBLANK(VLOOKUP($C21&amp;$D21&amp;$G21,Setup!$D$2:$CX$500,COLUMNS($B21:AK21)+1,FALSE)),"",VLOOKUP($C21&amp;$D21&amp;$G21,Setup!$D$2:$CX$500,COLUMNS($B21:AK21)+1,FALSE))</f>
        <v>Itinerary</v>
      </c>
      <c r="AT21" t="str">
        <f>IF(ISBLANK(VLOOKUP($C21&amp;$D21&amp;$G21,Setup!$D$2:$CX$500,COLUMNS($B21:AL21)+1,FALSE)),"",VLOOKUP($C21&amp;$D21&amp;$G21,Setup!$D$2:$CX$500,COLUMNS($B21:AL21)+1,FALSE))</f>
        <v>Points Transfer</v>
      </c>
      <c r="AU21" t="str">
        <f>IF(ISBLANK(VLOOKUP($C21&amp;$D21&amp;$G21,Setup!$D$2:$CX$500,COLUMNS($B21:AM21)+1,FALSE)),"",VLOOKUP($C21&amp;$D21&amp;$G21,Setup!$D$2:$CX$500,COLUMNS($B21:AM21)+1,FALSE))</f>
        <v/>
      </c>
      <c r="AV21" t="str">
        <f>IF(ISBLANK(VLOOKUP($C21&amp;$D21&amp;$G21,Setup!$D$2:$CX$500,COLUMNS($B21:AN21)+1,FALSE)),"",VLOOKUP($C21&amp;$D21&amp;$G21,Setup!$D$2:$CX$500,COLUMNS($B21:AN21)+1,FALSE))</f>
        <v>Shop at Partners</v>
      </c>
      <c r="AW21" t="str">
        <f>IF(ISBLANK(VLOOKUP($C21&amp;$D21&amp;$G21,Setup!$D$2:$CX$500,COLUMNS($B21:AO21)+1,FALSE)),"",VLOOKUP($C21&amp;$D21&amp;$G21,Setup!$D$2:$CX$500,COLUMNS($B21:AO21)+1,FALSE))</f>
        <v>Instant Rewards</v>
      </c>
      <c r="AX21" t="str">
        <f>IF(ISBLANK(VLOOKUP($C21&amp;$D21&amp;$G21,Setup!$D$2:$CX$500,COLUMNS($B21:AP21)+1,FALSE)),"",VLOOKUP($C21&amp;$D21&amp;$G21,Setup!$D$2:$CX$500,COLUMNS($B21:AP21)+1,FALSE))</f>
        <v/>
      </c>
      <c r="AY21" t="str">
        <f>IF(ISBLANK(VLOOKUP($C21&amp;$D21&amp;$G21,Setup!$D$2:$CX$500,COLUMNS($B21:AQ21)+1,FALSE)),"",VLOOKUP($C21&amp;$D21&amp;$G21,Setup!$D$2:$CX$500,COLUMNS($B21:AQ21)+1,FALSE))</f>
        <v/>
      </c>
      <c r="AZ21" t="str">
        <f>IF(ISBLANK(VLOOKUP($C21&amp;$D21&amp;$G21,Setup!$D$2:$CX$500,COLUMNS($B21:AR21)+1,FALSE)),"",VLOOKUP($C21&amp;$D21&amp;$G21,Setup!$D$2:$CX$500,COLUMNS($B21:AR21)+1,FALSE))</f>
        <v/>
      </c>
      <c r="BA21" t="str">
        <f>IF(ISBLANK(VLOOKUP($C21&amp;$D21&amp;$G21,Setup!$D$2:$CX$500,COLUMNS($B21:AS21)+1,FALSE)),"",VLOOKUP($C21&amp;$D21&amp;$G21,Setup!$D$2:$CX$500,COLUMNS($B21:AS21)+1,FALSE))</f>
        <v/>
      </c>
      <c r="BB21" t="str">
        <f>IF(ISBLANK(VLOOKUP($C21&amp;$D21&amp;$G21,Setup!$D$2:$CX$500,COLUMNS($B21:AT21)+1,FALSE)),"",VLOOKUP($C21&amp;$D21&amp;$G21,Setup!$D$2:$CX$500,COLUMNS($B21:AT21)+1,FALSE))</f>
        <v/>
      </c>
      <c r="BC21" t="str">
        <f>IF(ISBLANK(VLOOKUP($C21&amp;$D21&amp;$G21,Setup!$D$2:$CX$500,COLUMNS($B21:AU21)+1,FALSE)),"",VLOOKUP($C21&amp;$D21&amp;$G21,Setup!$D$2:$CX$500,COLUMNS($B21:AU21)+1,FALSE))</f>
        <v/>
      </c>
      <c r="BD21" t="str">
        <f>IF(ISBLANK(VLOOKUP($C21&amp;$D21&amp;$G21,Setup!$D$2:$CX$500,COLUMNS($B21:AV21)+1,FALSE)),"",VLOOKUP($C21&amp;$D21&amp;$G21,Setup!$D$2:$CX$500,COLUMNS($B21:AV21)+1,FALSE))</f>
        <v/>
      </c>
      <c r="BE21" t="str">
        <f>IF(ISBLANK(VLOOKUP($C21&amp;$D21&amp;$G21,Setup!$D$2:$CX$500,COLUMNS($B21:AW21)+1,FALSE)),"",VLOOKUP($C21&amp;$D21&amp;$G21,Setup!$D$2:$CX$500,COLUMNS($B21:AW21)+1,FALSE))</f>
        <v/>
      </c>
      <c r="BF21" t="str">
        <f>IF(ISBLANK(VLOOKUP($C21&amp;$D21&amp;$G21,Setup!$D$2:$CX$500,COLUMNS($B21:AX21)+1,FALSE)),"",VLOOKUP($C21&amp;$D21&amp;$G21,Setup!$D$2:$CX$500,COLUMNS($B21:AX21)+1,FALSE))</f>
        <v>Offers and Privileges</v>
      </c>
      <c r="BG21" t="str">
        <f>IF(ISBLANK(VLOOKUP($C21&amp;$D21&amp;$G21,Setup!$D$2:$CX$500,COLUMNS($B21:AY21)+1,FALSE)),"",VLOOKUP($C21&amp;$D21&amp;$G21,Setup!$D$2:$CX$500,COLUMNS($B21:AY21)+1,FALSE))</f>
        <v>Year Round Offers</v>
      </c>
      <c r="BH21" t="str">
        <f>IF(ISBLANK(VLOOKUP($C21&amp;$D21&amp;$G21,Setup!$D$2:$CX$500,COLUMNS($B21:AZ21)+1,FALSE)),"",VLOOKUP($C21&amp;$D21&amp;$G21,Setup!$D$2:$CX$500,COLUMNS($B21:AZ21)+1,FALSE))</f>
        <v>Citi® Private Pass®</v>
      </c>
      <c r="BI21" t="str">
        <f>IF(ISBLANK(VLOOKUP($C21&amp;$D21&amp;$G21,Setup!$D$2:$CX$500,COLUMNS($B21:BA21)+1,FALSE)),"",VLOOKUP($C21&amp;$D21&amp;$G21,Setup!$D$2:$CX$500,COLUMNS($B21:BA21)+1,FALSE))</f>
        <v>Citi World Privileges</v>
      </c>
      <c r="BJ21" t="str">
        <f>IF(ISBLANK(VLOOKUP($C21&amp;$D21&amp;$G21,Setup!$D$2:$CX$500,COLUMNS($B21:BB21)+1,FALSE)),"",VLOOKUP($C21&amp;$D21&amp;$G21,Setup!$D$2:$CX$500,COLUMNS($B21:BB21)+1,FALSE))</f>
        <v>SEE ALL »</v>
      </c>
      <c r="BK21" t="str">
        <f>IF(ISBLANK(VLOOKUP($C21&amp;$D21&amp;$G21,Setup!$D$2:$CX$500,COLUMNS($B21:BC21)+1,FALSE)),"",VLOOKUP($C21&amp;$D21&amp;$G21,Setup!$D$2:$CX$500,COLUMNS($B21:BC21)+1,FALSE))</f>
        <v/>
      </c>
      <c r="BL21" t="str">
        <f>IF(ISBLANK(VLOOKUP($C21&amp;$D21&amp;$G21,Setup!$D$2:$CX$500,COLUMNS($B21:BD21)+1,FALSE)),"",VLOOKUP($C21&amp;$D21&amp;$G21,Setup!$D$2:$CX$500,COLUMNS($B21:BD21)+1,FALSE))</f>
        <v/>
      </c>
      <c r="BM21" t="str">
        <f>IF(ISBLANK(VLOOKUP($C21&amp;$D21&amp;$G21,Setup!$D$2:$CX$500,COLUMNS($B21:BE21)+1,FALSE)),"",VLOOKUP($C21&amp;$D21&amp;$G21,Setup!$D$2:$CX$500,COLUMNS($B21:BE21)+1,FALSE))</f>
        <v/>
      </c>
      <c r="BN21" t="str">
        <f>IF(ISBLANK(VLOOKUP($C21&amp;$D21&amp;$G21,Setup!$D$2:$CX$500,COLUMNS($B21:BF21)+1,FALSE)),"",VLOOKUP($C21&amp;$D21&amp;$G21,Setup!$D$2:$CX$500,COLUMNS($B21:BF21)+1,FALSE))</f>
        <v/>
      </c>
      <c r="BO21" t="str">
        <f>IF(ISBLANK(VLOOKUP($C21&amp;$D21&amp;$G21,Setup!$D$2:$CX$500,COLUMNS($B21:BG21)+1,FALSE)),"",VLOOKUP($C21&amp;$D21&amp;$G21,Setup!$D$2:$CX$500,COLUMNS($B21:BG21)+1,FALSE))</f>
        <v/>
      </c>
      <c r="BP21" t="str">
        <f>IF(ISBLANK(VLOOKUP($C21&amp;$D21&amp;$G21,Setup!$D$2:$CX$500,COLUMNS($B21:BH21)+1,FALSE)),"",VLOOKUP($C21&amp;$D21&amp;$G21,Setup!$D$2:$CX$500,COLUMNS($B21:BH21)+1,FALSE))</f>
        <v/>
      </c>
      <c r="BQ21" t="str">
        <f>IF(ISBLANK(VLOOKUP($C21&amp;$D21&amp;$G21,Setup!$D$2:$CX$500,COLUMNS($B21:BI21)+1,FALSE)),"",VLOOKUP($C21&amp;$D21&amp;$G21,Setup!$D$2:$CX$500,COLUMNS($B21:BI21)+1,FALSE))</f>
        <v/>
      </c>
      <c r="BR21" t="str">
        <f>IF(ISBLANK(VLOOKUP($C21&amp;$D21&amp;$G21,Setup!$D$2:$CX$500,COLUMNS($B21:BJ21)+1,FALSE)),"",VLOOKUP($C21&amp;$D21&amp;$G21,Setup!$D$2:$CX$500,COLUMNS($B21:BJ21)+1,FALSE))</f>
        <v/>
      </c>
      <c r="BS21" t="str">
        <f>IF(ISBLANK(VLOOKUP($C21&amp;$D21&amp;$G21,Setup!$D$2:$CX$500,COLUMNS($B21:BK21)+1,FALSE)),"",VLOOKUP($C21&amp;$D21&amp;$G21,Setup!$D$2:$CX$500,COLUMNS($B21:BK21)+1,FALSE))</f>
        <v/>
      </c>
      <c r="BT21" t="str">
        <f>IF(ISBLANK(VLOOKUP($C21&amp;$D21&amp;$G21,Setup!$D$2:$CX$500,COLUMNS($B21:BL21)+1,FALSE)),"",VLOOKUP($C21&amp;$D21&amp;$G21,Setup!$D$2:$CX$500,COLUMNS($B21:BL21)+1,FALSE))</f>
        <v/>
      </c>
      <c r="BU21" t="str">
        <f>IF(ISBLANK(VLOOKUP($C21&amp;$D21&amp;$G21,Setup!$D$2:$CX$500,COLUMNS($B21:BM21)+1,FALSE)),"",VLOOKUP($C21&amp;$D21&amp;$G21,Setup!$D$2:$CX$500,COLUMNS($B21:BM21)+1,FALSE))</f>
        <v/>
      </c>
      <c r="BV21" t="str">
        <f>IF(ISBLANK(VLOOKUP($C21&amp;$D21&amp;$G21,Setup!$D$2:$CX$500,COLUMNS($B21:BN21)+1,FALSE)),"",VLOOKUP($C21&amp;$D21&amp;$G21,Setup!$D$2:$CX$500,COLUMNS($B21:BN21)+1,FALSE))</f>
        <v/>
      </c>
      <c r="BW21" t="str">
        <f>IF(ISBLANK(VLOOKUP($C21&amp;$D21&amp;$G21,Setup!$D$2:$CX$500,COLUMNS($B21:BO21)+1,FALSE)),"",VLOOKUP($C21&amp;$D21&amp;$G21,Setup!$D$2:$CX$500,COLUMNS($B21:BO21)+1,FALSE))</f>
        <v/>
      </c>
      <c r="BX21" t="str">
        <f>IF(ISBLANK(VLOOKUP($C21&amp;$D21&amp;$G21,Setup!$D$2:$CX$500,COLUMNS($B21:BP21)+1,FALSE)),"",VLOOKUP($C21&amp;$D21&amp;$G21,Setup!$D$2:$CX$500,COLUMNS($B21:BP21)+1,FALSE))</f>
        <v/>
      </c>
      <c r="BY21" t="str">
        <f>IF(ISBLANK(VLOOKUP($C21&amp;$D21&amp;$G21,Setup!$D$2:$CX$500,COLUMNS($B21:BQ21)+1,FALSE)),"",VLOOKUP($C21&amp;$D21&amp;$G21,Setup!$D$2:$CX$500,COLUMNS($B21:BQ21)+1,FALSE))</f>
        <v/>
      </c>
      <c r="BZ21" t="str">
        <f>IF(ISBLANK(VLOOKUP($C21&amp;$D21&amp;$G21,Setup!$D$2:$CX$500,COLUMNS($B21:BR21)+1,FALSE)),"",VLOOKUP($C21&amp;$D21&amp;$G21,Setup!$D$2:$CX$500,COLUMNS($B21:BR21)+1,FALSE))</f>
        <v/>
      </c>
      <c r="CA21" t="str">
        <f>IF(ISBLANK(VLOOKUP($C21&amp;$D21&amp;$G21,Setup!$D$2:$CX$500,COLUMNS($B21:BS21)+1,FALSE)),"",VLOOKUP($C21&amp;$D21&amp;$G21,Setup!$D$2:$CX$500,COLUMNS($B21:BS21)+1,FALSE))</f>
        <v/>
      </c>
      <c r="CB21" t="str">
        <f>IF(ISBLANK(VLOOKUP($C21&amp;$D21&amp;$G21,Setup!$D$2:$CX$500,COLUMNS($B21:BT21)+1,FALSE)),"",VLOOKUP($C21&amp;$D21&amp;$G21,Setup!$D$2:$CX$500,COLUMNS($B21:BT21)+1,FALSE))</f>
        <v/>
      </c>
      <c r="CC21" t="str">
        <f>IF(ISBLANK(VLOOKUP($C21&amp;$D21&amp;$G21,Setup!$D$2:$CX$500,COLUMNS($B21:BU21)+1,FALSE)),"",VLOOKUP($C21&amp;$D21&amp;$G21,Setup!$D$2:$CX$500,COLUMNS($B21:BU21)+1,FALSE))</f>
        <v/>
      </c>
      <c r="CD21" t="str">
        <f>IF(ISBLANK(VLOOKUP($C21&amp;$D21&amp;$G21,Setup!$D$2:$CX$500,COLUMNS($B21:BV21)+1,FALSE)),"",VLOOKUP($C21&amp;$D21&amp;$G21,Setup!$D$2:$CX$500,COLUMNS($B21:BV21)+1,FALSE))</f>
        <v/>
      </c>
      <c r="CE21" t="str">
        <f>IF(ISBLANK(VLOOKUP($C21&amp;$D21&amp;$G21,Setup!$D$2:$CX$500,COLUMNS($B21:BW21)+1,FALSE)),"",VLOOKUP($C21&amp;$D21&amp;$G21,Setup!$D$2:$CX$500,COLUMNS($B21:BW21)+1,FALSE))</f>
        <v/>
      </c>
      <c r="CF21" t="str">
        <f>IF(ISBLANK(VLOOKUP($C21&amp;$D21&amp;$G21,Setup!$D$2:$CX$500,COLUMNS($B21:BX21)+1,FALSE)),"",VLOOKUP($C21&amp;$D21&amp;$G21,Setup!$D$2:$CX$500,COLUMNS($B21:BX21)+1,FALSE))</f>
        <v/>
      </c>
      <c r="CG21" t="str">
        <f>IF(ISBLANK(VLOOKUP($C21&amp;$D21&amp;$G21,Setup!$D$2:$CX$500,COLUMNS($B21:BY21)+1,FALSE)),"",VLOOKUP($C21&amp;$D21&amp;$G21,Setup!$D$2:$CX$500,COLUMNS($B21:BY21)+1,FALSE))</f>
        <v/>
      </c>
      <c r="CH21" t="str">
        <f>IF(ISBLANK(VLOOKUP($C21&amp;$D21&amp;$G21,Setup!$D$2:$CX$500,COLUMNS($B21:BZ21)+1,FALSE)),"",VLOOKUP($C21&amp;$D21&amp;$G21,Setup!$D$2:$CX$500,COLUMNS($B21:BZ21)+1,FALSE))</f>
        <v/>
      </c>
      <c r="CI21" t="str">
        <f>IF(ISBLANK(VLOOKUP($C21&amp;$D21&amp;$G21,Setup!$D$2:$CX$500,COLUMNS($B21:CA21)+1,FALSE)),"",VLOOKUP($C21&amp;$D21&amp;$G21,Setup!$D$2:$CX$500,COLUMNS($B21:CA21)+1,FALSE))</f>
        <v/>
      </c>
      <c r="CJ21" t="str">
        <f>IF(ISBLANK(VLOOKUP($C21&amp;$D21&amp;$G21,Setup!$D$2:$CX$500,COLUMNS($B21:CB21)+1,FALSE)),"",VLOOKUP($C21&amp;$D21&amp;$G21,Setup!$D$2:$CX$500,COLUMNS($B21:CB21)+1,FALSE))</f>
        <v/>
      </c>
      <c r="CK21" t="str">
        <f>IF(ISBLANK(VLOOKUP($C21&amp;$D21&amp;$G21,Setup!$D$2:$CX$500,COLUMNS($B21:CC21)+1,FALSE)),"",VLOOKUP($C21&amp;$D21&amp;$G21,Setup!$D$2:$CX$500,COLUMNS($B21:CC21)+1,FALSE))</f>
        <v/>
      </c>
      <c r="CL21" t="str">
        <f>IF(ISBLANK(VLOOKUP($C21&amp;$D21&amp;$G21,Setup!$D$2:$CX$500,COLUMNS($B21:CD21)+1,FALSE)),"",VLOOKUP($C21&amp;$D21&amp;$G21,Setup!$D$2:$CX$500,COLUMNS($B21:CD21)+1,FALSE))</f>
        <v/>
      </c>
      <c r="CM21" t="str">
        <f>IF(ISBLANK(VLOOKUP($C21&amp;$D21&amp;$G21,Setup!$D$2:$CX$500,COLUMNS($B21:CE21)+1,FALSE)),"",VLOOKUP($C21&amp;$D21&amp;$G21,Setup!$D$2:$CX$500,COLUMNS($B21:CE21)+1,FALSE))</f>
        <v/>
      </c>
      <c r="CN21" t="str">
        <f>IF(ISBLANK(VLOOKUP($C21&amp;$D21&amp;$G21,Setup!$D$2:$CX$500,COLUMNS($B21:CF21)+1,FALSE)),"",VLOOKUP($C21&amp;$D21&amp;$G21,Setup!$D$2:$CX$500,COLUMNS($B21:CF21)+1,FALSE))</f>
        <v/>
      </c>
      <c r="CO21" t="str">
        <f>IF(ISBLANK(VLOOKUP($C21&amp;$D21&amp;$G21,Setup!$D$2:$CX$500,COLUMNS($B21:CG21)+1,FALSE)),"",VLOOKUP($C21&amp;$D21&amp;$G21,Setup!$D$2:$CX$500,COLUMNS($B21:CG21)+1,FALSE))</f>
        <v/>
      </c>
      <c r="CP21" t="str">
        <f>IF(ISBLANK(VLOOKUP($C21&amp;$D21&amp;$G21,Setup!$D$2:$CX$500,COLUMNS($B21:CH21)+1,FALSE)),"",VLOOKUP($C21&amp;$D21&amp;$G21,Setup!$D$2:$CX$500,COLUMNS($B21:CH21)+1,FALSE))</f>
        <v/>
      </c>
      <c r="CQ21" t="str">
        <f>IF(ISBLANK(VLOOKUP($C21&amp;$D21&amp;$G21,Setup!$D$2:$CX$500,COLUMNS($B21:CI21)+1,FALSE)),"",VLOOKUP($C21&amp;$D21&amp;$G21,Setup!$D$2:$CX$500,COLUMNS($B21:CI21)+1,FALSE))</f>
        <v/>
      </c>
      <c r="CR21" t="str">
        <f>IF(ISBLANK(VLOOKUP($C21&amp;$D21&amp;$G21,Setup!$D$2:$CX$500,COLUMNS($B21:CJ21)+1,FALSE)),"",VLOOKUP($C21&amp;$D21&amp;$G21,Setup!$D$2:$CX$500,COLUMNS($B21:CJ21)+1,FALSE))</f>
        <v/>
      </c>
      <c r="CS21" t="str">
        <f>IF(ISBLANK(VLOOKUP($C21&amp;$D21&amp;$G21,Setup!$D$2:$CX$500,COLUMNS($B21:CK21)+1,FALSE)),"",VLOOKUP($C21&amp;$D21&amp;$G21,Setup!$D$2:$CX$500,COLUMNS($B21:CK21)+1,FALSE))</f>
        <v/>
      </c>
      <c r="CT21" t="str">
        <f>IF(ISBLANK(VLOOKUP($C21&amp;$D21&amp;$G21,Setup!$D$2:$CX$500,COLUMNS($B21:CL21)+1,FALSE)),"",VLOOKUP($C21&amp;$D21&amp;$G21,Setup!$D$2:$CX$500,COLUMNS($B21:CL21)+1,FALSE))</f>
        <v/>
      </c>
      <c r="CU21" t="str">
        <f>IF(ISBLANK(VLOOKUP($C21&amp;$D21&amp;$G21,Setup!$D$2:$CX$500,COLUMNS($B21:CM21)+1,FALSE)),"",VLOOKUP($C21&amp;$D21&amp;$G21,Setup!$D$2:$CX$500,COLUMNS($B21:CM21)+1,FALSE))</f>
        <v/>
      </c>
      <c r="CV21" t="str">
        <f>IF(ISBLANK(VLOOKUP($C21&amp;$D21&amp;$G21,Setup!$D$2:$CX$500,COLUMNS($B21:CN21)+1,FALSE)),"",VLOOKUP($C21&amp;$D21&amp;$G21,Setup!$D$2:$CX$500,COLUMNS($B21:CN21)+1,FALSE))</f>
        <v/>
      </c>
      <c r="CW21" t="str">
        <f>IF(ISBLANK(VLOOKUP($C21&amp;$D21&amp;$G21,Setup!$D$2:$CX$500,COLUMNS($B21:CO21)+1,FALSE)),"",VLOOKUP($C21&amp;$D21&amp;$G21,Setup!$D$2:$CX$500,COLUMNS($B21:CO21)+1,FALSE))</f>
        <v/>
      </c>
      <c r="CX21" t="str">
        <f>IF(ISBLANK(VLOOKUP($C21&amp;$D21&amp;$G21,Setup!$D$2:$CX$500,COLUMNS($B21:CP21)+1,FALSE)),"",VLOOKUP($C21&amp;$D21&amp;$G21,Setup!$D$2:$CX$500,COLUMNS($B21:CP21)+1,FALSE))</f>
        <v/>
      </c>
      <c r="CY21" t="str">
        <f>IF(ISBLANK(VLOOKUP($C21&amp;$D21&amp;$G21,Setup!$D$2:$CX$500,COLUMNS($B21:CQ21)+1,FALSE)),"",VLOOKUP($C21&amp;$D21&amp;$G21,Setup!$D$2:$CX$500,COLUMNS($B21:CQ21)+1,FALSE))</f>
        <v/>
      </c>
      <c r="CZ21" t="str">
        <f>IF(ISBLANK(VLOOKUP($C21&amp;$D21&amp;$G21,Setup!$D$2:$CX$500,COLUMNS($B21:CR21)+1,FALSE)),"",VLOOKUP($C21&amp;$D21&amp;$G21,Setup!$D$2:$CX$500,COLUMNS($B21:CR21)+1,FALSE))</f>
        <v/>
      </c>
      <c r="DA21" t="str">
        <f>IF(ISBLANK(VLOOKUP($C21&amp;$D21&amp;$G21,Setup!$D$2:$CX$500,COLUMNS($B21:CS21)+1,FALSE)),"",VLOOKUP($C21&amp;$D21&amp;$G21,Setup!$D$2:$CX$500,COLUMNS($B21:CS21)+1,FALSE))</f>
        <v/>
      </c>
      <c r="DB21" t="str">
        <f>IF(ISBLANK(VLOOKUP($C21&amp;$D21&amp;$G21,Setup!$D$2:$CX$500,COLUMNS($B21:CT21)+1,FALSE)),"",VLOOKUP($C21&amp;$D21&amp;$G21,Setup!$D$2:$CX$500,COLUMNS($B21:CT21)+1,FALSE))</f>
        <v/>
      </c>
      <c r="DC21" t="str">
        <f>IF(ISBLANK(VLOOKUP($C21&amp;$D21&amp;$G21,Setup!$D$2:$CX$500,COLUMNS($B21:CU21)+1,FALSE)),"",VLOOKUP($C21&amp;$D21&amp;$G21,Setup!$D$2:$CX$500,COLUMNS($B21:CU21)+1,FALSE))</f>
        <v/>
      </c>
    </row>
    <row r="22" spans="1:107" x14ac:dyDescent="0.25">
      <c r="A22" s="7" t="s">
        <v>515</v>
      </c>
      <c r="B22" t="s">
        <v>156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IF(ISBLANK(VLOOKUP($C22&amp;$D22&amp;$G22,Setup!$D$2:$CX$500,COLUMNS($B22:B22)+1,FALSE)),"",VLOOKUP($C22&amp;$D22&amp;$G22,Setup!$D$2:$CX$500,COLUMNS($B22:B22)+1,FALSE))</f>
        <v>My Points Summary</v>
      </c>
      <c r="K22" t="str">
        <f>IF(ISBLANK(VLOOKUP($C22&amp;$D22&amp;$G22,Setup!$D$2:$CX$500,COLUMNS($B22:C22)+1,FALSE)),"",VLOOKUP($C22&amp;$D22&amp;$G22,Setup!$D$2:$CX$500,COLUMNS($B22:C22)+1,FALSE))</f>
        <v>My Points Summary</v>
      </c>
      <c r="L22" t="str">
        <f>IF(ISBLANK(VLOOKUP($C22&amp;$D22&amp;$G22,Setup!$D$2:$CX$500,COLUMNS($B22:D22)+1,FALSE)),"",VLOOKUP($C22&amp;$D22&amp;$G22,Setup!$D$2:$CX$500,COLUMNS($B22:D22)+1,FALSE))</f>
        <v>My Order History</v>
      </c>
      <c r="M22" t="str">
        <f>IF(ISBLANK(VLOOKUP($C22&amp;$D22&amp;$G22,Setup!$D$2:$CX$500,COLUMNS($B22:E22)+1,FALSE)),"",VLOOKUP($C22&amp;$D22&amp;$G22,Setup!$D$2:$CX$500,COLUMNS($B22:E22)+1,FALSE))</f>
        <v>My Order History</v>
      </c>
      <c r="N22" t="str">
        <f>IF(ISBLANK(VLOOKUP($C22&amp;$D22&amp;$G22,Setup!$D$2:$CX$500,COLUMNS($B22:F22)+1,FALSE)),"",VLOOKUP($C22&amp;$D22&amp;$G22,Setup!$D$2:$CX$500,COLUMNS($B22:F22)+1,FALSE))</f>
        <v>My Profile</v>
      </c>
      <c r="O22" t="str">
        <f>IF(ISBLANK(VLOOKUP($C22&amp;$D22&amp;$G22,Setup!$D$2:$CX$500,COLUMNS($B22:G22)+1,FALSE)),"",VLOOKUP($C22&amp;$D22&amp;$G22,Setup!$D$2:$CX$500,COLUMNS($B22:G22)+1,FALSE))</f>
        <v>My Profile</v>
      </c>
      <c r="P22" t="str">
        <f>IF(ISBLANK(VLOOKUP($C22&amp;$D22&amp;$G22,Setup!$D$2:$CX$500,COLUMNS($B22:H22)+1,FALSE)),"",VLOOKUP($C22&amp;$D22&amp;$G22,Setup!$D$2:$CX$500,COLUMNS($B22:H22)+1,FALSE))</f>
        <v/>
      </c>
      <c r="Q22" t="str">
        <f>IF(ISBLANK(VLOOKUP($C22&amp;$D22&amp;$G22,Setup!$D$2:$CX$500,COLUMNS($B22:I22)+1,FALSE)),"",VLOOKUP($C22&amp;$D22&amp;$G22,Setup!$D$2:$CX$500,COLUMNS($B22:I22)+1,FALSE))</f>
        <v/>
      </c>
      <c r="R22" t="str">
        <f>IF(ISBLANK(VLOOKUP($C22&amp;$D22&amp;$G22,Setup!$D$2:$CX$500,COLUMNS($B22:J22)+1,FALSE)),"",VLOOKUP($C22&amp;$D22&amp;$G22,Setup!$D$2:$CX$500,COLUMNS($B22:J22)+1,FALSE))</f>
        <v>Merchandise</v>
      </c>
      <c r="S22" t="str">
        <f>IF(ISBLANK(VLOOKUP($C22&amp;$D22&amp;$G22,Setup!$D$2:$CX$500,COLUMNS($B22:K22)+1,FALSE)),"",VLOOKUP($C22&amp;$D22&amp;$G22,Setup!$D$2:$CX$500,COLUMNS($B22:K22)+1,FALSE))</f>
        <v>SEE ALL BRANDS »</v>
      </c>
      <c r="T22" t="str">
        <f>IF(ISBLANK(VLOOKUP($C22&amp;$D22&amp;$G22,Setup!$D$2:$CX$500,COLUMNS($B22:L22)+1,FALSE)),"",VLOOKUP($C22&amp;$D22&amp;$G22,Setup!$D$2:$CX$500,COLUMNS($B22:L22)+1,FALSE))</f>
        <v/>
      </c>
      <c r="U22" t="str">
        <f>IF(ISBLANK(VLOOKUP($C22&amp;$D22&amp;$G22,Setup!$D$2:$CX$500,COLUMNS($B22:M22)+1,FALSE)),"",VLOOKUP($C22&amp;$D22&amp;$G22,Setup!$D$2:$CX$500,COLUMNS($B22:M22)+1,FALSE))</f>
        <v/>
      </c>
      <c r="V22" t="str">
        <f>IF(ISBLANK(VLOOKUP($C22&amp;$D22&amp;$G22,Setup!$D$2:$CX$500,COLUMNS($B22:N22)+1,FALSE)),"",VLOOKUP($C22&amp;$D22&amp;$G22,Setup!$D$2:$CX$500,COLUMNS($B22:N22)+1,FALSE))</f>
        <v/>
      </c>
      <c r="W22" t="str">
        <f>IF(ISBLANK(VLOOKUP($C22&amp;$D22&amp;$G22,Setup!$D$2:$CX$500,COLUMNS($B22:O22)+1,FALSE)),"",VLOOKUP($C22&amp;$D22&amp;$G22,Setup!$D$2:$CX$500,COLUMNS($B22:O22)+1,FALSE))</f>
        <v/>
      </c>
      <c r="X22" t="str">
        <f>IF(ISBLANK(VLOOKUP($C22&amp;$D22&amp;$G22,Setup!$D$2:$CX$500,COLUMNS($B22:P22)+1,FALSE)),"",VLOOKUP($C22&amp;$D22&amp;$G22,Setup!$D$2:$CX$500,COLUMNS($B22:P22)+1,FALSE))</f>
        <v/>
      </c>
      <c r="Y22" t="str">
        <f>IF(ISBLANK(VLOOKUP($C22&amp;$D22&amp;$G22,Setup!$D$2:$CX$500,COLUMNS($B22:Q22)+1,FALSE)),"",VLOOKUP($C22&amp;$D22&amp;$G22,Setup!$D$2:$CX$500,COLUMNS($B22:Q22)+1,FALSE))</f>
        <v/>
      </c>
      <c r="Z22" t="str">
        <f>IF(ISBLANK(VLOOKUP($C22&amp;$D22&amp;$G22,Setup!$D$2:$CX$500,COLUMNS($B22:R22)+1,FALSE)),"",VLOOKUP($C22&amp;$D22&amp;$G22,Setup!$D$2:$CX$500,COLUMNS($B22:R22)+1,FALSE))</f>
        <v/>
      </c>
      <c r="AA22" t="str">
        <f>IF(ISBLANK(VLOOKUP($C22&amp;$D22&amp;$G22,Setup!$D$2:$CX$500,COLUMNS($B22:S22)+1,FALSE)),"",VLOOKUP($C22&amp;$D22&amp;$G22,Setup!$D$2:$CX$500,COLUMNS($B22:S22)+1,FALSE))</f>
        <v/>
      </c>
      <c r="AB22" t="str">
        <f>IF(ISBLANK(VLOOKUP($C22&amp;$D22&amp;$G22,Setup!$D$2:$CX$500,COLUMNS($B22:T22)+1,FALSE)),"",VLOOKUP($C22&amp;$D22&amp;$G22,Setup!$D$2:$CX$500,COLUMNS($B22:T22)+1,FALSE))</f>
        <v>Vouchers and Cash</v>
      </c>
      <c r="AC22" t="str">
        <f>IF(ISBLANK(VLOOKUP($C22&amp;$D22&amp;$G22,Setup!$D$2:$CX$500,COLUMNS($B22:U22)+1,FALSE)),"",VLOOKUP($C22&amp;$D22&amp;$G22,Setup!$D$2:$CX$500,COLUMNS($B22:U22)+1,FALSE))</f>
        <v>Select and Credit</v>
      </c>
      <c r="AD22" t="str">
        <f>IF(ISBLANK(VLOOKUP($C22&amp;$D22&amp;$G22,Setup!$D$2:$CX$500,COLUMNS($B22:V22)+1,FALSE)),"",VLOOKUP($C22&amp;$D22&amp;$G22,Setup!$D$2:$CX$500,COLUMNS($B22:V22)+1,FALSE))</f>
        <v>Gift Vouchers</v>
      </c>
      <c r="AE22" t="str">
        <f>IF(ISBLANK(VLOOKUP($C22&amp;$D22&amp;$G22,Setup!$D$2:$CX$500,COLUMNS($B22:W22)+1,FALSE)),"",VLOOKUP($C22&amp;$D22&amp;$G22,Setup!$D$2:$CX$500,COLUMNS($B22:W22)+1,FALSE))</f>
        <v>Cash Rebate</v>
      </c>
      <c r="AF22" t="str">
        <f>IF(ISBLANK(VLOOKUP($C22&amp;$D22&amp;$G22,Setup!$D$2:$CX$500,COLUMNS($B22:X22)+1,FALSE)),"",VLOOKUP($C22&amp;$D22&amp;$G22,Setup!$D$2:$CX$500,COLUMNS($B22:X22)+1,FALSE))</f>
        <v>SEE ALL »</v>
      </c>
      <c r="AG22" t="str">
        <f>IF(ISBLANK(VLOOKUP($C22&amp;$D22&amp;$G22,Setup!$D$2:$CX$500,COLUMNS($B22:Y22)+1,FALSE)),"",VLOOKUP($C22&amp;$D22&amp;$G22,Setup!$D$2:$CX$500,COLUMNS($B22:Y22)+1,FALSE))</f>
        <v/>
      </c>
      <c r="AH22" t="str">
        <f>IF(ISBLANK(VLOOKUP($C22&amp;$D22&amp;$G22,Setup!$D$2:$CX$500,COLUMNS($B22:Z22)+1,FALSE)),"",VLOOKUP($C22&amp;$D22&amp;$G22,Setup!$D$2:$CX$500,COLUMNS($B22:Z22)+1,FALSE))</f>
        <v/>
      </c>
      <c r="AI22" t="str">
        <f>IF(ISBLANK(VLOOKUP($C22&amp;$D22&amp;$G22,Setup!$D$2:$CX$500,COLUMNS($B22:AA22)+1,FALSE)),"",VLOOKUP($C22&amp;$D22&amp;$G22,Setup!$D$2:$CX$500,COLUMNS($B22:AA22)+1,FALSE))</f>
        <v/>
      </c>
      <c r="AJ22" t="str">
        <f>IF(ISBLANK(VLOOKUP($C22&amp;$D22&amp;$G22,Setup!$D$2:$CX$500,COLUMNS($B22:AB22)+1,FALSE)),"",VLOOKUP($C22&amp;$D22&amp;$G22,Setup!$D$2:$CX$500,COLUMNS($B22:AB22)+1,FALSE))</f>
        <v/>
      </c>
      <c r="AK22" t="str">
        <f>IF(ISBLANK(VLOOKUP($C22&amp;$D22&amp;$G22,Setup!$D$2:$CX$500,COLUMNS($B22:AC22)+1,FALSE)),"",VLOOKUP($C22&amp;$D22&amp;$G22,Setup!$D$2:$CX$500,COLUMNS($B22:AC22)+1,FALSE))</f>
        <v/>
      </c>
      <c r="AL22" t="str">
        <f>IF(ISBLANK(VLOOKUP($C22&amp;$D22&amp;$G22,Setup!$D$2:$CX$500,COLUMNS($B22:AD22)+1,FALSE)),"",VLOOKUP($C22&amp;$D22&amp;$G22,Setup!$D$2:$CX$500,COLUMNS($B22:AD22)+1,FALSE))</f>
        <v>Travel</v>
      </c>
      <c r="AM22" t="str">
        <f>IF(ISBLANK(VLOOKUP($C22&amp;$D22&amp;$G22,Setup!$D$2:$CX$500,COLUMNS($B22:AE22)+1,FALSE)),"",VLOOKUP($C22&amp;$D22&amp;$G22,Setup!$D$2:$CX$500,COLUMNS($B22:AE22)+1,FALSE))</f>
        <v>Flights</v>
      </c>
      <c r="AN22" t="str">
        <f>IF(ISBLANK(VLOOKUP($C22&amp;$D22&amp;$G22,Setup!$D$2:$CX$500,COLUMNS($B22:AF22)+1,FALSE)),"",VLOOKUP($C22&amp;$D22&amp;$G22,Setup!$D$2:$CX$500,COLUMNS($B22:AF22)+1,FALSE))</f>
        <v>Hotels</v>
      </c>
      <c r="AO22" t="str">
        <f>IF(ISBLANK(VLOOKUP($C22&amp;$D22&amp;$G22,Setup!$D$2:$CX$500,COLUMNS($B22:AG22)+1,FALSE)),"",VLOOKUP($C22&amp;$D22&amp;$G22,Setup!$D$2:$CX$500,COLUMNS($B22:AG22)+1,FALSE))</f>
        <v>Cars</v>
      </c>
      <c r="AP22" t="str">
        <f>IF(ISBLANK(VLOOKUP($C22&amp;$D22&amp;$G22,Setup!$D$2:$CX$500,COLUMNS($B22:AH22)+1,FALSE)),"",VLOOKUP($C22&amp;$D22&amp;$G22,Setup!$D$2:$CX$500,COLUMNS($B22:AH22)+1,FALSE))</f>
        <v>Deals</v>
      </c>
      <c r="AQ22" t="str">
        <f>IF(ISBLANK(VLOOKUP($C22&amp;$D22&amp;$G22,Setup!$D$2:$CX$500,COLUMNS($B22:AI22)+1,FALSE)),"",VLOOKUP($C22&amp;$D22&amp;$G22,Setup!$D$2:$CX$500,COLUMNS($B22:AI22)+1,FALSE))</f>
        <v>Activities</v>
      </c>
      <c r="AR22" t="str">
        <f>IF(ISBLANK(VLOOKUP($C22&amp;$D22&amp;$G22,Setup!$D$2:$CX$500,COLUMNS($B22:AJ22)+1,FALSE)),"",VLOOKUP($C22&amp;$D22&amp;$G22,Setup!$D$2:$CX$500,COLUMNS($B22:AJ22)+1,FALSE))</f>
        <v>My Trips</v>
      </c>
      <c r="AS22" t="str">
        <f>IF(ISBLANK(VLOOKUP($C22&amp;$D22&amp;$G22,Setup!$D$2:$CX$500,COLUMNS($B22:AK22)+1,FALSE)),"",VLOOKUP($C22&amp;$D22&amp;$G22,Setup!$D$2:$CX$500,COLUMNS($B22:AK22)+1,FALSE))</f>
        <v>Itinerary</v>
      </c>
      <c r="AT22" t="str">
        <f>IF(ISBLANK(VLOOKUP($C22&amp;$D22&amp;$G22,Setup!$D$2:$CX$500,COLUMNS($B22:AL22)+1,FALSE)),"",VLOOKUP($C22&amp;$D22&amp;$G22,Setup!$D$2:$CX$500,COLUMNS($B22:AL22)+1,FALSE))</f>
        <v>Points Transfer</v>
      </c>
      <c r="AU22" t="str">
        <f>IF(ISBLANK(VLOOKUP($C22&amp;$D22&amp;$G22,Setup!$D$2:$CX$500,COLUMNS($B22:AM22)+1,FALSE)),"",VLOOKUP($C22&amp;$D22&amp;$G22,Setup!$D$2:$CX$500,COLUMNS($B22:AM22)+1,FALSE))</f>
        <v/>
      </c>
      <c r="AV22" t="str">
        <f>IF(ISBLANK(VLOOKUP($C22&amp;$D22&amp;$G22,Setup!$D$2:$CX$500,COLUMNS($B22:AN22)+1,FALSE)),"",VLOOKUP($C22&amp;$D22&amp;$G22,Setup!$D$2:$CX$500,COLUMNS($B22:AN22)+1,FALSE))</f>
        <v>Shop at Partners</v>
      </c>
      <c r="AW22" t="str">
        <f>IF(ISBLANK(VLOOKUP($C22&amp;$D22&amp;$G22,Setup!$D$2:$CX$500,COLUMNS($B22:AO22)+1,FALSE)),"",VLOOKUP($C22&amp;$D22&amp;$G22,Setup!$D$2:$CX$500,COLUMNS($B22:AO22)+1,FALSE))</f>
        <v>Instant Rewards</v>
      </c>
      <c r="AX22" t="str">
        <f>IF(ISBLANK(VLOOKUP($C22&amp;$D22&amp;$G22,Setup!$D$2:$CX$500,COLUMNS($B22:AP22)+1,FALSE)),"",VLOOKUP($C22&amp;$D22&amp;$G22,Setup!$D$2:$CX$500,COLUMNS($B22:AP22)+1,FALSE))</f>
        <v/>
      </c>
      <c r="AY22" t="str">
        <f>IF(ISBLANK(VLOOKUP($C22&amp;$D22&amp;$G22,Setup!$D$2:$CX$500,COLUMNS($B22:AQ22)+1,FALSE)),"",VLOOKUP($C22&amp;$D22&amp;$G22,Setup!$D$2:$CX$500,COLUMNS($B22:AQ22)+1,FALSE))</f>
        <v/>
      </c>
      <c r="AZ22" t="str">
        <f>IF(ISBLANK(VLOOKUP($C22&amp;$D22&amp;$G22,Setup!$D$2:$CX$500,COLUMNS($B22:AR22)+1,FALSE)),"",VLOOKUP($C22&amp;$D22&amp;$G22,Setup!$D$2:$CX$500,COLUMNS($B22:AR22)+1,FALSE))</f>
        <v/>
      </c>
      <c r="BA22" t="str">
        <f>IF(ISBLANK(VLOOKUP($C22&amp;$D22&amp;$G22,Setup!$D$2:$CX$500,COLUMNS($B22:AS22)+1,FALSE)),"",VLOOKUP($C22&amp;$D22&amp;$G22,Setup!$D$2:$CX$500,COLUMNS($B22:AS22)+1,FALSE))</f>
        <v/>
      </c>
      <c r="BB22" t="str">
        <f>IF(ISBLANK(VLOOKUP($C22&amp;$D22&amp;$G22,Setup!$D$2:$CX$500,COLUMNS($B22:AT22)+1,FALSE)),"",VLOOKUP($C22&amp;$D22&amp;$G22,Setup!$D$2:$CX$500,COLUMNS($B22:AT22)+1,FALSE))</f>
        <v/>
      </c>
      <c r="BC22" t="str">
        <f>IF(ISBLANK(VLOOKUP($C22&amp;$D22&amp;$G22,Setup!$D$2:$CX$500,COLUMNS($B22:AU22)+1,FALSE)),"",VLOOKUP($C22&amp;$D22&amp;$G22,Setup!$D$2:$CX$500,COLUMNS($B22:AU22)+1,FALSE))</f>
        <v/>
      </c>
      <c r="BD22" t="str">
        <f>IF(ISBLANK(VLOOKUP($C22&amp;$D22&amp;$G22,Setup!$D$2:$CX$500,COLUMNS($B22:AV22)+1,FALSE)),"",VLOOKUP($C22&amp;$D22&amp;$G22,Setup!$D$2:$CX$500,COLUMNS($B22:AV22)+1,FALSE))</f>
        <v/>
      </c>
      <c r="BE22" t="str">
        <f>IF(ISBLANK(VLOOKUP($C22&amp;$D22&amp;$G22,Setup!$D$2:$CX$500,COLUMNS($B22:AW22)+1,FALSE)),"",VLOOKUP($C22&amp;$D22&amp;$G22,Setup!$D$2:$CX$500,COLUMNS($B22:AW22)+1,FALSE))</f>
        <v/>
      </c>
      <c r="BF22" t="str">
        <f>IF(ISBLANK(VLOOKUP($C22&amp;$D22&amp;$G22,Setup!$D$2:$CX$500,COLUMNS($B22:AX22)+1,FALSE)),"",VLOOKUP($C22&amp;$D22&amp;$G22,Setup!$D$2:$CX$500,COLUMNS($B22:AX22)+1,FALSE))</f>
        <v>Offers and Privileges</v>
      </c>
      <c r="BG22" t="str">
        <f>IF(ISBLANK(VLOOKUP($C22&amp;$D22&amp;$G22,Setup!$D$2:$CX$500,COLUMNS($B22:AY22)+1,FALSE)),"",VLOOKUP($C22&amp;$D22&amp;$G22,Setup!$D$2:$CX$500,COLUMNS($B22:AY22)+1,FALSE))</f>
        <v>Year Round Offers</v>
      </c>
      <c r="BH22" t="str">
        <f>IF(ISBLANK(VLOOKUP($C22&amp;$D22&amp;$G22,Setup!$D$2:$CX$500,COLUMNS($B22:AZ22)+1,FALSE)),"",VLOOKUP($C22&amp;$D22&amp;$G22,Setup!$D$2:$CX$500,COLUMNS($B22:AZ22)+1,FALSE))</f>
        <v>Citi® Private Pass®</v>
      </c>
      <c r="BI22" t="str">
        <f>IF(ISBLANK(VLOOKUP($C22&amp;$D22&amp;$G22,Setup!$D$2:$CX$500,COLUMNS($B22:BA22)+1,FALSE)),"",VLOOKUP($C22&amp;$D22&amp;$G22,Setup!$D$2:$CX$500,COLUMNS($B22:BA22)+1,FALSE))</f>
        <v>Citi World Privileges</v>
      </c>
      <c r="BJ22" t="str">
        <f>IF(ISBLANK(VLOOKUP($C22&amp;$D22&amp;$G22,Setup!$D$2:$CX$500,COLUMNS($B22:BB22)+1,FALSE)),"",VLOOKUP($C22&amp;$D22&amp;$G22,Setup!$D$2:$CX$500,COLUMNS($B22:BB22)+1,FALSE))</f>
        <v>SEE ALL »</v>
      </c>
      <c r="BK22" t="str">
        <f>IF(ISBLANK(VLOOKUP($C22&amp;$D22&amp;$G22,Setup!$D$2:$CX$500,COLUMNS($B22:BC22)+1,FALSE)),"",VLOOKUP($C22&amp;$D22&amp;$G22,Setup!$D$2:$CX$500,COLUMNS($B22:BC22)+1,FALSE))</f>
        <v/>
      </c>
      <c r="BL22" t="str">
        <f>IF(ISBLANK(VLOOKUP($C22&amp;$D22&amp;$G22,Setup!$D$2:$CX$500,COLUMNS($B22:BD22)+1,FALSE)),"",VLOOKUP($C22&amp;$D22&amp;$G22,Setup!$D$2:$CX$500,COLUMNS($B22:BD22)+1,FALSE))</f>
        <v/>
      </c>
      <c r="BM22" t="str">
        <f>IF(ISBLANK(VLOOKUP($C22&amp;$D22&amp;$G22,Setup!$D$2:$CX$500,COLUMNS($B22:BE22)+1,FALSE)),"",VLOOKUP($C22&amp;$D22&amp;$G22,Setup!$D$2:$CX$500,COLUMNS($B22:BE22)+1,FALSE))</f>
        <v/>
      </c>
      <c r="BN22" t="str">
        <f>IF(ISBLANK(VLOOKUP($C22&amp;$D22&amp;$G22,Setup!$D$2:$CX$500,COLUMNS($B22:BF22)+1,FALSE)),"",VLOOKUP($C22&amp;$D22&amp;$G22,Setup!$D$2:$CX$500,COLUMNS($B22:BF22)+1,FALSE))</f>
        <v/>
      </c>
      <c r="BO22" t="str">
        <f>IF(ISBLANK(VLOOKUP($C22&amp;$D22&amp;$G22,Setup!$D$2:$CX$500,COLUMNS($B22:BG22)+1,FALSE)),"",VLOOKUP($C22&amp;$D22&amp;$G22,Setup!$D$2:$CX$500,COLUMNS($B22:BG22)+1,FALSE))</f>
        <v/>
      </c>
      <c r="BP22" t="str">
        <f>IF(ISBLANK(VLOOKUP($C22&amp;$D22&amp;$G22,Setup!$D$2:$CX$500,COLUMNS($B22:BH22)+1,FALSE)),"",VLOOKUP($C22&amp;$D22&amp;$G22,Setup!$D$2:$CX$500,COLUMNS($B22:BH22)+1,FALSE))</f>
        <v/>
      </c>
      <c r="BQ22" t="str">
        <f>IF(ISBLANK(VLOOKUP($C22&amp;$D22&amp;$G22,Setup!$D$2:$CX$500,COLUMNS($B22:BI22)+1,FALSE)),"",VLOOKUP($C22&amp;$D22&amp;$G22,Setup!$D$2:$CX$500,COLUMNS($B22:BI22)+1,FALSE))</f>
        <v/>
      </c>
      <c r="BR22" t="str">
        <f>IF(ISBLANK(VLOOKUP($C22&amp;$D22&amp;$G22,Setup!$D$2:$CX$500,COLUMNS($B22:BJ22)+1,FALSE)),"",VLOOKUP($C22&amp;$D22&amp;$G22,Setup!$D$2:$CX$500,COLUMNS($B22:BJ22)+1,FALSE))</f>
        <v/>
      </c>
      <c r="BS22" t="str">
        <f>IF(ISBLANK(VLOOKUP($C22&amp;$D22&amp;$G22,Setup!$D$2:$CX$500,COLUMNS($B22:BK22)+1,FALSE)),"",VLOOKUP($C22&amp;$D22&amp;$G22,Setup!$D$2:$CX$500,COLUMNS($B22:BK22)+1,FALSE))</f>
        <v/>
      </c>
      <c r="BT22" t="str">
        <f>IF(ISBLANK(VLOOKUP($C22&amp;$D22&amp;$G22,Setup!$D$2:$CX$500,COLUMNS($B22:BL22)+1,FALSE)),"",VLOOKUP($C22&amp;$D22&amp;$G22,Setup!$D$2:$CX$500,COLUMNS($B22:BL22)+1,FALSE))</f>
        <v/>
      </c>
      <c r="BU22" t="str">
        <f>IF(ISBLANK(VLOOKUP($C22&amp;$D22&amp;$G22,Setup!$D$2:$CX$500,COLUMNS($B22:BM22)+1,FALSE)),"",VLOOKUP($C22&amp;$D22&amp;$G22,Setup!$D$2:$CX$500,COLUMNS($B22:BM22)+1,FALSE))</f>
        <v/>
      </c>
      <c r="BV22" t="str">
        <f>IF(ISBLANK(VLOOKUP($C22&amp;$D22&amp;$G22,Setup!$D$2:$CX$500,COLUMNS($B22:BN22)+1,FALSE)),"",VLOOKUP($C22&amp;$D22&amp;$G22,Setup!$D$2:$CX$500,COLUMNS($B22:BN22)+1,FALSE))</f>
        <v/>
      </c>
      <c r="BW22" t="str">
        <f>IF(ISBLANK(VLOOKUP($C22&amp;$D22&amp;$G22,Setup!$D$2:$CX$500,COLUMNS($B22:BO22)+1,FALSE)),"",VLOOKUP($C22&amp;$D22&amp;$G22,Setup!$D$2:$CX$500,COLUMNS($B22:BO22)+1,FALSE))</f>
        <v/>
      </c>
      <c r="BX22" t="str">
        <f>IF(ISBLANK(VLOOKUP($C22&amp;$D22&amp;$G22,Setup!$D$2:$CX$500,COLUMNS($B22:BP22)+1,FALSE)),"",VLOOKUP($C22&amp;$D22&amp;$G22,Setup!$D$2:$CX$500,COLUMNS($B22:BP22)+1,FALSE))</f>
        <v/>
      </c>
      <c r="BY22" t="str">
        <f>IF(ISBLANK(VLOOKUP($C22&amp;$D22&amp;$G22,Setup!$D$2:$CX$500,COLUMNS($B22:BQ22)+1,FALSE)),"",VLOOKUP($C22&amp;$D22&amp;$G22,Setup!$D$2:$CX$500,COLUMNS($B22:BQ22)+1,FALSE))</f>
        <v/>
      </c>
      <c r="BZ22" t="str">
        <f>IF(ISBLANK(VLOOKUP($C22&amp;$D22&amp;$G22,Setup!$D$2:$CX$500,COLUMNS($B22:BR22)+1,FALSE)),"",VLOOKUP($C22&amp;$D22&amp;$G22,Setup!$D$2:$CX$500,COLUMNS($B22:BR22)+1,FALSE))</f>
        <v/>
      </c>
      <c r="CA22" t="str">
        <f>IF(ISBLANK(VLOOKUP($C22&amp;$D22&amp;$G22,Setup!$D$2:$CX$500,COLUMNS($B22:BS22)+1,FALSE)),"",VLOOKUP($C22&amp;$D22&amp;$G22,Setup!$D$2:$CX$500,COLUMNS($B22:BS22)+1,FALSE))</f>
        <v/>
      </c>
      <c r="CB22" t="str">
        <f>IF(ISBLANK(VLOOKUP($C22&amp;$D22&amp;$G22,Setup!$D$2:$CX$500,COLUMNS($B22:BT22)+1,FALSE)),"",VLOOKUP($C22&amp;$D22&amp;$G22,Setup!$D$2:$CX$500,COLUMNS($B22:BT22)+1,FALSE))</f>
        <v/>
      </c>
      <c r="CC22" t="str">
        <f>IF(ISBLANK(VLOOKUP($C22&amp;$D22&amp;$G22,Setup!$D$2:$CX$500,COLUMNS($B22:BU22)+1,FALSE)),"",VLOOKUP($C22&amp;$D22&amp;$G22,Setup!$D$2:$CX$500,COLUMNS($B22:BU22)+1,FALSE))</f>
        <v/>
      </c>
      <c r="CD22" t="str">
        <f>IF(ISBLANK(VLOOKUP($C22&amp;$D22&amp;$G22,Setup!$D$2:$CX$500,COLUMNS($B22:BV22)+1,FALSE)),"",VLOOKUP($C22&amp;$D22&amp;$G22,Setup!$D$2:$CX$500,COLUMNS($B22:BV22)+1,FALSE))</f>
        <v/>
      </c>
      <c r="CE22" t="str">
        <f>IF(ISBLANK(VLOOKUP($C22&amp;$D22&amp;$G22,Setup!$D$2:$CX$500,COLUMNS($B22:BW22)+1,FALSE)),"",VLOOKUP($C22&amp;$D22&amp;$G22,Setup!$D$2:$CX$500,COLUMNS($B22:BW22)+1,FALSE))</f>
        <v/>
      </c>
      <c r="CF22" t="str">
        <f>IF(ISBLANK(VLOOKUP($C22&amp;$D22&amp;$G22,Setup!$D$2:$CX$500,COLUMNS($B22:BX22)+1,FALSE)),"",VLOOKUP($C22&amp;$D22&amp;$G22,Setup!$D$2:$CX$500,COLUMNS($B22:BX22)+1,FALSE))</f>
        <v/>
      </c>
      <c r="CG22" t="str">
        <f>IF(ISBLANK(VLOOKUP($C22&amp;$D22&amp;$G22,Setup!$D$2:$CX$500,COLUMNS($B22:BY22)+1,FALSE)),"",VLOOKUP($C22&amp;$D22&amp;$G22,Setup!$D$2:$CX$500,COLUMNS($B22:BY22)+1,FALSE))</f>
        <v/>
      </c>
      <c r="CH22" t="str">
        <f>IF(ISBLANK(VLOOKUP($C22&amp;$D22&amp;$G22,Setup!$D$2:$CX$500,COLUMNS($B22:BZ22)+1,FALSE)),"",VLOOKUP($C22&amp;$D22&amp;$G22,Setup!$D$2:$CX$500,COLUMNS($B22:BZ22)+1,FALSE))</f>
        <v/>
      </c>
      <c r="CI22" t="str">
        <f>IF(ISBLANK(VLOOKUP($C22&amp;$D22&amp;$G22,Setup!$D$2:$CX$500,COLUMNS($B22:CA22)+1,FALSE)),"",VLOOKUP($C22&amp;$D22&amp;$G22,Setup!$D$2:$CX$500,COLUMNS($B22:CA22)+1,FALSE))</f>
        <v/>
      </c>
      <c r="CJ22" t="str">
        <f>IF(ISBLANK(VLOOKUP($C22&amp;$D22&amp;$G22,Setup!$D$2:$CX$500,COLUMNS($B22:CB22)+1,FALSE)),"",VLOOKUP($C22&amp;$D22&amp;$G22,Setup!$D$2:$CX$500,COLUMNS($B22:CB22)+1,FALSE))</f>
        <v/>
      </c>
      <c r="CK22" t="str">
        <f>IF(ISBLANK(VLOOKUP($C22&amp;$D22&amp;$G22,Setup!$D$2:$CX$500,COLUMNS($B22:CC22)+1,FALSE)),"",VLOOKUP($C22&amp;$D22&amp;$G22,Setup!$D$2:$CX$500,COLUMNS($B22:CC22)+1,FALSE))</f>
        <v/>
      </c>
      <c r="CL22" t="str">
        <f>IF(ISBLANK(VLOOKUP($C22&amp;$D22&amp;$G22,Setup!$D$2:$CX$500,COLUMNS($B22:CD22)+1,FALSE)),"",VLOOKUP($C22&amp;$D22&amp;$G22,Setup!$D$2:$CX$500,COLUMNS($B22:CD22)+1,FALSE))</f>
        <v/>
      </c>
      <c r="CM22" t="str">
        <f>IF(ISBLANK(VLOOKUP($C22&amp;$D22&amp;$G22,Setup!$D$2:$CX$500,COLUMNS($B22:CE22)+1,FALSE)),"",VLOOKUP($C22&amp;$D22&amp;$G22,Setup!$D$2:$CX$500,COLUMNS($B22:CE22)+1,FALSE))</f>
        <v/>
      </c>
      <c r="CN22" t="str">
        <f>IF(ISBLANK(VLOOKUP($C22&amp;$D22&amp;$G22,Setup!$D$2:$CX$500,COLUMNS($B22:CF22)+1,FALSE)),"",VLOOKUP($C22&amp;$D22&amp;$G22,Setup!$D$2:$CX$500,COLUMNS($B22:CF22)+1,FALSE))</f>
        <v/>
      </c>
      <c r="CO22" t="str">
        <f>IF(ISBLANK(VLOOKUP($C22&amp;$D22&amp;$G22,Setup!$D$2:$CX$500,COLUMNS($B22:CG22)+1,FALSE)),"",VLOOKUP($C22&amp;$D22&amp;$G22,Setup!$D$2:$CX$500,COLUMNS($B22:CG22)+1,FALSE))</f>
        <v/>
      </c>
      <c r="CP22" t="str">
        <f>IF(ISBLANK(VLOOKUP($C22&amp;$D22&amp;$G22,Setup!$D$2:$CX$500,COLUMNS($B22:CH22)+1,FALSE)),"",VLOOKUP($C22&amp;$D22&amp;$G22,Setup!$D$2:$CX$500,COLUMNS($B22:CH22)+1,FALSE))</f>
        <v/>
      </c>
      <c r="CQ22" t="str">
        <f>IF(ISBLANK(VLOOKUP($C22&amp;$D22&amp;$G22,Setup!$D$2:$CX$500,COLUMNS($B22:CI22)+1,FALSE)),"",VLOOKUP($C22&amp;$D22&amp;$G22,Setup!$D$2:$CX$500,COLUMNS($B22:CI22)+1,FALSE))</f>
        <v/>
      </c>
      <c r="CR22" t="str">
        <f>IF(ISBLANK(VLOOKUP($C22&amp;$D22&amp;$G22,Setup!$D$2:$CX$500,COLUMNS($B22:CJ22)+1,FALSE)),"",VLOOKUP($C22&amp;$D22&amp;$G22,Setup!$D$2:$CX$500,COLUMNS($B22:CJ22)+1,FALSE))</f>
        <v/>
      </c>
      <c r="CS22" t="str">
        <f>IF(ISBLANK(VLOOKUP($C22&amp;$D22&amp;$G22,Setup!$D$2:$CX$500,COLUMNS($B22:CK22)+1,FALSE)),"",VLOOKUP($C22&amp;$D22&amp;$G22,Setup!$D$2:$CX$500,COLUMNS($B22:CK22)+1,FALSE))</f>
        <v/>
      </c>
      <c r="CT22" t="str">
        <f>IF(ISBLANK(VLOOKUP($C22&amp;$D22&amp;$G22,Setup!$D$2:$CX$500,COLUMNS($B22:CL22)+1,FALSE)),"",VLOOKUP($C22&amp;$D22&amp;$G22,Setup!$D$2:$CX$500,COLUMNS($B22:CL22)+1,FALSE))</f>
        <v/>
      </c>
      <c r="CU22" t="str">
        <f>IF(ISBLANK(VLOOKUP($C22&amp;$D22&amp;$G22,Setup!$D$2:$CX$500,COLUMNS($B22:CM22)+1,FALSE)),"",VLOOKUP($C22&amp;$D22&amp;$G22,Setup!$D$2:$CX$500,COLUMNS($B22:CM22)+1,FALSE))</f>
        <v/>
      </c>
      <c r="CV22" t="str">
        <f>IF(ISBLANK(VLOOKUP($C22&amp;$D22&amp;$G22,Setup!$D$2:$CX$500,COLUMNS($B22:CN22)+1,FALSE)),"",VLOOKUP($C22&amp;$D22&amp;$G22,Setup!$D$2:$CX$500,COLUMNS($B22:CN22)+1,FALSE))</f>
        <v/>
      </c>
      <c r="CW22" t="str">
        <f>IF(ISBLANK(VLOOKUP($C22&amp;$D22&amp;$G22,Setup!$D$2:$CX$500,COLUMNS($B22:CO22)+1,FALSE)),"",VLOOKUP($C22&amp;$D22&amp;$G22,Setup!$D$2:$CX$500,COLUMNS($B22:CO22)+1,FALSE))</f>
        <v/>
      </c>
      <c r="CX22" t="str">
        <f>IF(ISBLANK(VLOOKUP($C22&amp;$D22&amp;$G22,Setup!$D$2:$CX$500,COLUMNS($B22:CP22)+1,FALSE)),"",VLOOKUP($C22&amp;$D22&amp;$G22,Setup!$D$2:$CX$500,COLUMNS($B22:CP22)+1,FALSE))</f>
        <v/>
      </c>
      <c r="CY22" t="str">
        <f>IF(ISBLANK(VLOOKUP($C22&amp;$D22&amp;$G22,Setup!$D$2:$CX$500,COLUMNS($B22:CQ22)+1,FALSE)),"",VLOOKUP($C22&amp;$D22&amp;$G22,Setup!$D$2:$CX$500,COLUMNS($B22:CQ22)+1,FALSE))</f>
        <v/>
      </c>
      <c r="CZ22" t="str">
        <f>IF(ISBLANK(VLOOKUP($C22&amp;$D22&amp;$G22,Setup!$D$2:$CX$500,COLUMNS($B22:CR22)+1,FALSE)),"",VLOOKUP($C22&amp;$D22&amp;$G22,Setup!$D$2:$CX$500,COLUMNS($B22:CR22)+1,FALSE))</f>
        <v/>
      </c>
      <c r="DA22" t="str">
        <f>IF(ISBLANK(VLOOKUP($C22&amp;$D22&amp;$G22,Setup!$D$2:$CX$500,COLUMNS($B22:CS22)+1,FALSE)),"",VLOOKUP($C22&amp;$D22&amp;$G22,Setup!$D$2:$CX$500,COLUMNS($B22:CS22)+1,FALSE))</f>
        <v/>
      </c>
      <c r="DB22" t="str">
        <f>IF(ISBLANK(VLOOKUP($C22&amp;$D22&amp;$G22,Setup!$D$2:$CX$500,COLUMNS($B22:CT22)+1,FALSE)),"",VLOOKUP($C22&amp;$D22&amp;$G22,Setup!$D$2:$CX$500,COLUMNS($B22:CT22)+1,FALSE))</f>
        <v/>
      </c>
      <c r="DC22" t="str">
        <f>IF(ISBLANK(VLOOKUP($C22&amp;$D22&amp;$G22,Setup!$D$2:$CX$500,COLUMNS($B22:CU22)+1,FALSE)),"",VLOOKUP($C22&amp;$D22&amp;$G22,Setup!$D$2:$CX$500,COLUMNS($B22:CU22)+1,FALSE))</f>
        <v/>
      </c>
    </row>
    <row r="23" spans="1:107" x14ac:dyDescent="0.25">
      <c r="A23" s="7" t="s">
        <v>515</v>
      </c>
      <c r="B23" t="s">
        <v>156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IF(ISBLANK(VLOOKUP($C23&amp;$D23&amp;$G23,Setup!$D$2:$CX$500,COLUMNS($B23:B23)+1,FALSE)),"",VLOOKUP($C23&amp;$D23&amp;$G23,Setup!$D$2:$CX$500,COLUMNS($B23:B23)+1,FALSE))</f>
        <v>My Points Summary</v>
      </c>
      <c r="K23" t="str">
        <f>IF(ISBLANK(VLOOKUP($C23&amp;$D23&amp;$G23,Setup!$D$2:$CX$500,COLUMNS($B23:C23)+1,FALSE)),"",VLOOKUP($C23&amp;$D23&amp;$G23,Setup!$D$2:$CX$500,COLUMNS($B23:C23)+1,FALSE))</f>
        <v>My Points Summary</v>
      </c>
      <c r="L23" t="str">
        <f>IF(ISBLANK(VLOOKUP($C23&amp;$D23&amp;$G23,Setup!$D$2:$CX$500,COLUMNS($B23:D23)+1,FALSE)),"",VLOOKUP($C23&amp;$D23&amp;$G23,Setup!$D$2:$CX$500,COLUMNS($B23:D23)+1,FALSE))</f>
        <v>My Order History</v>
      </c>
      <c r="M23" t="str">
        <f>IF(ISBLANK(VLOOKUP($C23&amp;$D23&amp;$G23,Setup!$D$2:$CX$500,COLUMNS($B23:E23)+1,FALSE)),"",VLOOKUP($C23&amp;$D23&amp;$G23,Setup!$D$2:$CX$500,COLUMNS($B23:E23)+1,FALSE))</f>
        <v>My Order History</v>
      </c>
      <c r="N23" t="str">
        <f>IF(ISBLANK(VLOOKUP($C23&amp;$D23&amp;$G23,Setup!$D$2:$CX$500,COLUMNS($B23:F23)+1,FALSE)),"",VLOOKUP($C23&amp;$D23&amp;$G23,Setup!$D$2:$CX$500,COLUMNS($B23:F23)+1,FALSE))</f>
        <v>My Profile</v>
      </c>
      <c r="O23" t="str">
        <f>IF(ISBLANK(VLOOKUP($C23&amp;$D23&amp;$G23,Setup!$D$2:$CX$500,COLUMNS($B23:G23)+1,FALSE)),"",VLOOKUP($C23&amp;$D23&amp;$G23,Setup!$D$2:$CX$500,COLUMNS($B23:G23)+1,FALSE))</f>
        <v>My Profile</v>
      </c>
      <c r="P23" t="str">
        <f>IF(ISBLANK(VLOOKUP($C23&amp;$D23&amp;$G23,Setup!$D$2:$CX$500,COLUMNS($B23:H23)+1,FALSE)),"",VLOOKUP($C23&amp;$D23&amp;$G23,Setup!$D$2:$CX$500,COLUMNS($B23:H23)+1,FALSE))</f>
        <v/>
      </c>
      <c r="Q23" t="str">
        <f>IF(ISBLANK(VLOOKUP($C23&amp;$D23&amp;$G23,Setup!$D$2:$CX$500,COLUMNS($B23:I23)+1,FALSE)),"",VLOOKUP($C23&amp;$D23&amp;$G23,Setup!$D$2:$CX$500,COLUMNS($B23:I23)+1,FALSE))</f>
        <v/>
      </c>
      <c r="R23" t="str">
        <f>IF(ISBLANK(VLOOKUP($C23&amp;$D23&amp;$G23,Setup!$D$2:$CX$500,COLUMNS($B23:J23)+1,FALSE)),"",VLOOKUP($C23&amp;$D23&amp;$G23,Setup!$D$2:$CX$500,COLUMNS($B23:J23)+1,FALSE))</f>
        <v>Merchandise</v>
      </c>
      <c r="S23" t="str">
        <f>IF(ISBLANK(VLOOKUP($C23&amp;$D23&amp;$G23,Setup!$D$2:$CX$500,COLUMNS($B23:K23)+1,FALSE)),"",VLOOKUP($C23&amp;$D23&amp;$G23,Setup!$D$2:$CX$500,COLUMNS($B23:K23)+1,FALSE))</f>
        <v>SEE ALL BRANDS »</v>
      </c>
      <c r="T23" t="str">
        <f>IF(ISBLANK(VLOOKUP($C23&amp;$D23&amp;$G23,Setup!$D$2:$CX$500,COLUMNS($B23:L23)+1,FALSE)),"",VLOOKUP($C23&amp;$D23&amp;$G23,Setup!$D$2:$CX$500,COLUMNS($B23:L23)+1,FALSE))</f>
        <v/>
      </c>
      <c r="U23" t="str">
        <f>IF(ISBLANK(VLOOKUP($C23&amp;$D23&amp;$G23,Setup!$D$2:$CX$500,COLUMNS($B23:M23)+1,FALSE)),"",VLOOKUP($C23&amp;$D23&amp;$G23,Setup!$D$2:$CX$500,COLUMNS($B23:M23)+1,FALSE))</f>
        <v/>
      </c>
      <c r="V23" t="str">
        <f>IF(ISBLANK(VLOOKUP($C23&amp;$D23&amp;$G23,Setup!$D$2:$CX$500,COLUMNS($B23:N23)+1,FALSE)),"",VLOOKUP($C23&amp;$D23&amp;$G23,Setup!$D$2:$CX$500,COLUMNS($B23:N23)+1,FALSE))</f>
        <v/>
      </c>
      <c r="W23" t="str">
        <f>IF(ISBLANK(VLOOKUP($C23&amp;$D23&amp;$G23,Setup!$D$2:$CX$500,COLUMNS($B23:O23)+1,FALSE)),"",VLOOKUP($C23&amp;$D23&amp;$G23,Setup!$D$2:$CX$500,COLUMNS($B23:O23)+1,FALSE))</f>
        <v/>
      </c>
      <c r="X23" t="str">
        <f>IF(ISBLANK(VLOOKUP($C23&amp;$D23&amp;$G23,Setup!$D$2:$CX$500,COLUMNS($B23:P23)+1,FALSE)),"",VLOOKUP($C23&amp;$D23&amp;$G23,Setup!$D$2:$CX$500,COLUMNS($B23:P23)+1,FALSE))</f>
        <v/>
      </c>
      <c r="Y23" t="str">
        <f>IF(ISBLANK(VLOOKUP($C23&amp;$D23&amp;$G23,Setup!$D$2:$CX$500,COLUMNS($B23:Q23)+1,FALSE)),"",VLOOKUP($C23&amp;$D23&amp;$G23,Setup!$D$2:$CX$500,COLUMNS($B23:Q23)+1,FALSE))</f>
        <v/>
      </c>
      <c r="Z23" t="str">
        <f>IF(ISBLANK(VLOOKUP($C23&amp;$D23&amp;$G23,Setup!$D$2:$CX$500,COLUMNS($B23:R23)+1,FALSE)),"",VLOOKUP($C23&amp;$D23&amp;$G23,Setup!$D$2:$CX$500,COLUMNS($B23:R23)+1,FALSE))</f>
        <v/>
      </c>
      <c r="AA23" t="str">
        <f>IF(ISBLANK(VLOOKUP($C23&amp;$D23&amp;$G23,Setup!$D$2:$CX$500,COLUMNS($B23:S23)+1,FALSE)),"",VLOOKUP($C23&amp;$D23&amp;$G23,Setup!$D$2:$CX$500,COLUMNS($B23:S23)+1,FALSE))</f>
        <v/>
      </c>
      <c r="AB23" t="str">
        <f>IF(ISBLANK(VLOOKUP($C23&amp;$D23&amp;$G23,Setup!$D$2:$CX$500,COLUMNS($B23:T23)+1,FALSE)),"",VLOOKUP($C23&amp;$D23&amp;$G23,Setup!$D$2:$CX$500,COLUMNS($B23:T23)+1,FALSE))</f>
        <v>Vouchers and Cash</v>
      </c>
      <c r="AC23" t="str">
        <f>IF(ISBLANK(VLOOKUP($C23&amp;$D23&amp;$G23,Setup!$D$2:$CX$500,COLUMNS($B23:U23)+1,FALSE)),"",VLOOKUP($C23&amp;$D23&amp;$G23,Setup!$D$2:$CX$500,COLUMNS($B23:U23)+1,FALSE))</f>
        <v>Gift Vouchers</v>
      </c>
      <c r="AD23" t="str">
        <f>IF(ISBLANK(VLOOKUP($C23&amp;$D23&amp;$G23,Setup!$D$2:$CX$500,COLUMNS($B23:V23)+1,FALSE)),"",VLOOKUP($C23&amp;$D23&amp;$G23,Setup!$D$2:$CX$500,COLUMNS($B23:V23)+1,FALSE))</f>
        <v>Cash Rebate</v>
      </c>
      <c r="AE23" t="str">
        <f>IF(ISBLANK(VLOOKUP($C23&amp;$D23&amp;$G23,Setup!$D$2:$CX$500,COLUMNS($B23:W23)+1,FALSE)),"",VLOOKUP($C23&amp;$D23&amp;$G23,Setup!$D$2:$CX$500,COLUMNS($B23:W23)+1,FALSE))</f>
        <v>SEE ALL »</v>
      </c>
      <c r="AF23" t="str">
        <f>IF(ISBLANK(VLOOKUP($C23&amp;$D23&amp;$G23,Setup!$D$2:$CX$500,COLUMNS($B23:X23)+1,FALSE)),"",VLOOKUP($C23&amp;$D23&amp;$G23,Setup!$D$2:$CX$500,COLUMNS($B23:X23)+1,FALSE))</f>
        <v/>
      </c>
      <c r="AG23" t="str">
        <f>IF(ISBLANK(VLOOKUP($C23&amp;$D23&amp;$G23,Setup!$D$2:$CX$500,COLUMNS($B23:Y23)+1,FALSE)),"",VLOOKUP($C23&amp;$D23&amp;$G23,Setup!$D$2:$CX$500,COLUMNS($B23:Y23)+1,FALSE))</f>
        <v/>
      </c>
      <c r="AH23" t="str">
        <f>IF(ISBLANK(VLOOKUP($C23&amp;$D23&amp;$G23,Setup!$D$2:$CX$500,COLUMNS($B23:Z23)+1,FALSE)),"",VLOOKUP($C23&amp;$D23&amp;$G23,Setup!$D$2:$CX$500,COLUMNS($B23:Z23)+1,FALSE))</f>
        <v/>
      </c>
      <c r="AI23" t="str">
        <f>IF(ISBLANK(VLOOKUP($C23&amp;$D23&amp;$G23,Setup!$D$2:$CX$500,COLUMNS($B23:AA23)+1,FALSE)),"",VLOOKUP($C23&amp;$D23&amp;$G23,Setup!$D$2:$CX$500,COLUMNS($B23:AA23)+1,FALSE))</f>
        <v/>
      </c>
      <c r="AJ23" t="str">
        <f>IF(ISBLANK(VLOOKUP($C23&amp;$D23&amp;$G23,Setup!$D$2:$CX$500,COLUMNS($B23:AB23)+1,FALSE)),"",VLOOKUP($C23&amp;$D23&amp;$G23,Setup!$D$2:$CX$500,COLUMNS($B23:AB23)+1,FALSE))</f>
        <v/>
      </c>
      <c r="AK23" t="str">
        <f>IF(ISBLANK(VLOOKUP($C23&amp;$D23&amp;$G23,Setup!$D$2:$CX$500,COLUMNS($B23:AC23)+1,FALSE)),"",VLOOKUP($C23&amp;$D23&amp;$G23,Setup!$D$2:$CX$500,COLUMNS($B23:AC23)+1,FALSE))</f>
        <v/>
      </c>
      <c r="AL23" t="str">
        <f>IF(ISBLANK(VLOOKUP($C23&amp;$D23&amp;$G23,Setup!$D$2:$CX$500,COLUMNS($B23:AD23)+1,FALSE)),"",VLOOKUP($C23&amp;$D23&amp;$G23,Setup!$D$2:$CX$500,COLUMNS($B23:AD23)+1,FALSE))</f>
        <v>Travel</v>
      </c>
      <c r="AM23" t="str">
        <f>IF(ISBLANK(VLOOKUP($C23&amp;$D23&amp;$G23,Setup!$D$2:$CX$500,COLUMNS($B23:AE23)+1,FALSE)),"",VLOOKUP($C23&amp;$D23&amp;$G23,Setup!$D$2:$CX$500,COLUMNS($B23:AE23)+1,FALSE))</f>
        <v>Flights</v>
      </c>
      <c r="AN23" t="str">
        <f>IF(ISBLANK(VLOOKUP($C23&amp;$D23&amp;$G23,Setup!$D$2:$CX$500,COLUMNS($B23:AF23)+1,FALSE)),"",VLOOKUP($C23&amp;$D23&amp;$G23,Setup!$D$2:$CX$500,COLUMNS($B23:AF23)+1,FALSE))</f>
        <v>Hotels</v>
      </c>
      <c r="AO23" t="str">
        <f>IF(ISBLANK(VLOOKUP($C23&amp;$D23&amp;$G23,Setup!$D$2:$CX$500,COLUMNS($B23:AG23)+1,FALSE)),"",VLOOKUP($C23&amp;$D23&amp;$G23,Setup!$D$2:$CX$500,COLUMNS($B23:AG23)+1,FALSE))</f>
        <v>Cars</v>
      </c>
      <c r="AP23" t="str">
        <f>IF(ISBLANK(VLOOKUP($C23&amp;$D23&amp;$G23,Setup!$D$2:$CX$500,COLUMNS($B23:AH23)+1,FALSE)),"",VLOOKUP($C23&amp;$D23&amp;$G23,Setup!$D$2:$CX$500,COLUMNS($B23:AH23)+1,FALSE))</f>
        <v>Deals</v>
      </c>
      <c r="AQ23" t="str">
        <f>IF(ISBLANK(VLOOKUP($C23&amp;$D23&amp;$G23,Setup!$D$2:$CX$500,COLUMNS($B23:AI23)+1,FALSE)),"",VLOOKUP($C23&amp;$D23&amp;$G23,Setup!$D$2:$CX$500,COLUMNS($B23:AI23)+1,FALSE))</f>
        <v>Activities</v>
      </c>
      <c r="AR23" t="str">
        <f>IF(ISBLANK(VLOOKUP($C23&amp;$D23&amp;$G23,Setup!$D$2:$CX$500,COLUMNS($B23:AJ23)+1,FALSE)),"",VLOOKUP($C23&amp;$D23&amp;$G23,Setup!$D$2:$CX$500,COLUMNS($B23:AJ23)+1,FALSE))</f>
        <v>My Trips</v>
      </c>
      <c r="AS23" t="str">
        <f>IF(ISBLANK(VLOOKUP($C23&amp;$D23&amp;$G23,Setup!$D$2:$CX$500,COLUMNS($B23:AK23)+1,FALSE)),"",VLOOKUP($C23&amp;$D23&amp;$G23,Setup!$D$2:$CX$500,COLUMNS($B23:AK23)+1,FALSE))</f>
        <v>Itinerary</v>
      </c>
      <c r="AT23" t="str">
        <f>IF(ISBLANK(VLOOKUP($C23&amp;$D23&amp;$G23,Setup!$D$2:$CX$500,COLUMNS($B23:AL23)+1,FALSE)),"",VLOOKUP($C23&amp;$D23&amp;$G23,Setup!$D$2:$CX$500,COLUMNS($B23:AL23)+1,FALSE))</f>
        <v>Points Transfer</v>
      </c>
      <c r="AU23" t="str">
        <f>IF(ISBLANK(VLOOKUP($C23&amp;$D23&amp;$G23,Setup!$D$2:$CX$500,COLUMNS($B23:AM23)+1,FALSE)),"",VLOOKUP($C23&amp;$D23&amp;$G23,Setup!$D$2:$CX$500,COLUMNS($B23:AM23)+1,FALSE))</f>
        <v/>
      </c>
      <c r="AV23" t="str">
        <f>IF(ISBLANK(VLOOKUP($C23&amp;$D23&amp;$G23,Setup!$D$2:$CX$500,COLUMNS($B23:AN23)+1,FALSE)),"",VLOOKUP($C23&amp;$D23&amp;$G23,Setup!$D$2:$CX$500,COLUMNS($B23:AN23)+1,FALSE))</f>
        <v>Shop at Partners</v>
      </c>
      <c r="AW23" t="str">
        <f>IF(ISBLANK(VLOOKUP($C23&amp;$D23&amp;$G23,Setup!$D$2:$CX$500,COLUMNS($B23:AO23)+1,FALSE)),"",VLOOKUP($C23&amp;$D23&amp;$G23,Setup!$D$2:$CX$500,COLUMNS($B23:AO23)+1,FALSE))</f>
        <v>Instant Rewards</v>
      </c>
      <c r="AX23" t="str">
        <f>IF(ISBLANK(VLOOKUP($C23&amp;$D23&amp;$G23,Setup!$D$2:$CX$500,COLUMNS($B23:AP23)+1,FALSE)),"",VLOOKUP($C23&amp;$D23&amp;$G23,Setup!$D$2:$CX$500,COLUMNS($B23:AP23)+1,FALSE))</f>
        <v/>
      </c>
      <c r="AY23" t="str">
        <f>IF(ISBLANK(VLOOKUP($C23&amp;$D23&amp;$G23,Setup!$D$2:$CX$500,COLUMNS($B23:AQ23)+1,FALSE)),"",VLOOKUP($C23&amp;$D23&amp;$G23,Setup!$D$2:$CX$500,COLUMNS($B23:AQ23)+1,FALSE))</f>
        <v/>
      </c>
      <c r="AZ23" t="str">
        <f>IF(ISBLANK(VLOOKUP($C23&amp;$D23&amp;$G23,Setup!$D$2:$CX$500,COLUMNS($B23:AR23)+1,FALSE)),"",VLOOKUP($C23&amp;$D23&amp;$G23,Setup!$D$2:$CX$500,COLUMNS($B23:AR23)+1,FALSE))</f>
        <v/>
      </c>
      <c r="BA23" t="str">
        <f>IF(ISBLANK(VLOOKUP($C23&amp;$D23&amp;$G23,Setup!$D$2:$CX$500,COLUMNS($B23:AS23)+1,FALSE)),"",VLOOKUP($C23&amp;$D23&amp;$G23,Setup!$D$2:$CX$500,COLUMNS($B23:AS23)+1,FALSE))</f>
        <v/>
      </c>
      <c r="BB23" t="str">
        <f>IF(ISBLANK(VLOOKUP($C23&amp;$D23&amp;$G23,Setup!$D$2:$CX$500,COLUMNS($B23:AT23)+1,FALSE)),"",VLOOKUP($C23&amp;$D23&amp;$G23,Setup!$D$2:$CX$500,COLUMNS($B23:AT23)+1,FALSE))</f>
        <v/>
      </c>
      <c r="BC23" t="str">
        <f>IF(ISBLANK(VLOOKUP($C23&amp;$D23&amp;$G23,Setup!$D$2:$CX$500,COLUMNS($B23:AU23)+1,FALSE)),"",VLOOKUP($C23&amp;$D23&amp;$G23,Setup!$D$2:$CX$500,COLUMNS($B23:AU23)+1,FALSE))</f>
        <v/>
      </c>
      <c r="BD23" t="str">
        <f>IF(ISBLANK(VLOOKUP($C23&amp;$D23&amp;$G23,Setup!$D$2:$CX$500,COLUMNS($B23:AV23)+1,FALSE)),"",VLOOKUP($C23&amp;$D23&amp;$G23,Setup!$D$2:$CX$500,COLUMNS($B23:AV23)+1,FALSE))</f>
        <v/>
      </c>
      <c r="BE23" t="str">
        <f>IF(ISBLANK(VLOOKUP($C23&amp;$D23&amp;$G23,Setup!$D$2:$CX$500,COLUMNS($B23:AW23)+1,FALSE)),"",VLOOKUP($C23&amp;$D23&amp;$G23,Setup!$D$2:$CX$500,COLUMNS($B23:AW23)+1,FALSE))</f>
        <v/>
      </c>
      <c r="BF23" t="str">
        <f>IF(ISBLANK(VLOOKUP($C23&amp;$D23&amp;$G23,Setup!$D$2:$CX$500,COLUMNS($B23:AX23)+1,FALSE)),"",VLOOKUP($C23&amp;$D23&amp;$G23,Setup!$D$2:$CX$500,COLUMNS($B23:AX23)+1,FALSE))</f>
        <v>Offers and Privileges</v>
      </c>
      <c r="BG23" t="str">
        <f>IF(ISBLANK(VLOOKUP($C23&amp;$D23&amp;$G23,Setup!$D$2:$CX$500,COLUMNS($B23:AY23)+1,FALSE)),"",VLOOKUP($C23&amp;$D23&amp;$G23,Setup!$D$2:$CX$500,COLUMNS($B23:AY23)+1,FALSE))</f>
        <v>Year Round Offers</v>
      </c>
      <c r="BH23" t="str">
        <f>IF(ISBLANK(VLOOKUP($C23&amp;$D23&amp;$G23,Setup!$D$2:$CX$500,COLUMNS($B23:AZ23)+1,FALSE)),"",VLOOKUP($C23&amp;$D23&amp;$G23,Setup!$D$2:$CX$500,COLUMNS($B23:AZ23)+1,FALSE))</f>
        <v>Citi® Private Pass®</v>
      </c>
      <c r="BI23" t="str">
        <f>IF(ISBLANK(VLOOKUP($C23&amp;$D23&amp;$G23,Setup!$D$2:$CX$500,COLUMNS($B23:BA23)+1,FALSE)),"",VLOOKUP($C23&amp;$D23&amp;$G23,Setup!$D$2:$CX$500,COLUMNS($B23:BA23)+1,FALSE))</f>
        <v>Citi World Privileges</v>
      </c>
      <c r="BJ23" t="str">
        <f>IF(ISBLANK(VLOOKUP($C23&amp;$D23&amp;$G23,Setup!$D$2:$CX$500,COLUMNS($B23:BB23)+1,FALSE)),"",VLOOKUP($C23&amp;$D23&amp;$G23,Setup!$D$2:$CX$500,COLUMNS($B23:BB23)+1,FALSE))</f>
        <v>SEE ALL »</v>
      </c>
      <c r="BK23" t="str">
        <f>IF(ISBLANK(VLOOKUP($C23&amp;$D23&amp;$G23,Setup!$D$2:$CX$500,COLUMNS($B23:BC23)+1,FALSE)),"",VLOOKUP($C23&amp;$D23&amp;$G23,Setup!$D$2:$CX$500,COLUMNS($B23:BC23)+1,FALSE))</f>
        <v/>
      </c>
      <c r="BL23" t="str">
        <f>IF(ISBLANK(VLOOKUP($C23&amp;$D23&amp;$G23,Setup!$D$2:$CX$500,COLUMNS($B23:BD23)+1,FALSE)),"",VLOOKUP($C23&amp;$D23&amp;$G23,Setup!$D$2:$CX$500,COLUMNS($B23:BD23)+1,FALSE))</f>
        <v/>
      </c>
      <c r="BM23" t="str">
        <f>IF(ISBLANK(VLOOKUP($C23&amp;$D23&amp;$G23,Setup!$D$2:$CX$500,COLUMNS($B23:BE23)+1,FALSE)),"",VLOOKUP($C23&amp;$D23&amp;$G23,Setup!$D$2:$CX$500,COLUMNS($B23:BE23)+1,FALSE))</f>
        <v/>
      </c>
      <c r="BN23" t="str">
        <f>IF(ISBLANK(VLOOKUP($C23&amp;$D23&amp;$G23,Setup!$D$2:$CX$500,COLUMNS($B23:BF23)+1,FALSE)),"",VLOOKUP($C23&amp;$D23&amp;$G23,Setup!$D$2:$CX$500,COLUMNS($B23:BF23)+1,FALSE))</f>
        <v/>
      </c>
      <c r="BO23" t="str">
        <f>IF(ISBLANK(VLOOKUP($C23&amp;$D23&amp;$G23,Setup!$D$2:$CX$500,COLUMNS($B23:BG23)+1,FALSE)),"",VLOOKUP($C23&amp;$D23&amp;$G23,Setup!$D$2:$CX$500,COLUMNS($B23:BG23)+1,FALSE))</f>
        <v/>
      </c>
      <c r="BP23" t="str">
        <f>IF(ISBLANK(VLOOKUP($C23&amp;$D23&amp;$G23,Setup!$D$2:$CX$500,COLUMNS($B23:BH23)+1,FALSE)),"",VLOOKUP($C23&amp;$D23&amp;$G23,Setup!$D$2:$CX$500,COLUMNS($B23:BH23)+1,FALSE))</f>
        <v/>
      </c>
      <c r="BQ23" t="str">
        <f>IF(ISBLANK(VLOOKUP($C23&amp;$D23&amp;$G23,Setup!$D$2:$CX$500,COLUMNS($B23:BI23)+1,FALSE)),"",VLOOKUP($C23&amp;$D23&amp;$G23,Setup!$D$2:$CX$500,COLUMNS($B23:BI23)+1,FALSE))</f>
        <v/>
      </c>
      <c r="BR23" t="str">
        <f>IF(ISBLANK(VLOOKUP($C23&amp;$D23&amp;$G23,Setup!$D$2:$CX$500,COLUMNS($B23:BJ23)+1,FALSE)),"",VLOOKUP($C23&amp;$D23&amp;$G23,Setup!$D$2:$CX$500,COLUMNS($B23:BJ23)+1,FALSE))</f>
        <v/>
      </c>
      <c r="BS23" t="str">
        <f>IF(ISBLANK(VLOOKUP($C23&amp;$D23&amp;$G23,Setup!$D$2:$CX$500,COLUMNS($B23:BK23)+1,FALSE)),"",VLOOKUP($C23&amp;$D23&amp;$G23,Setup!$D$2:$CX$500,COLUMNS($B23:BK23)+1,FALSE))</f>
        <v/>
      </c>
      <c r="BT23" t="str">
        <f>IF(ISBLANK(VLOOKUP($C23&amp;$D23&amp;$G23,Setup!$D$2:$CX$500,COLUMNS($B23:BL23)+1,FALSE)),"",VLOOKUP($C23&amp;$D23&amp;$G23,Setup!$D$2:$CX$500,COLUMNS($B23:BL23)+1,FALSE))</f>
        <v/>
      </c>
      <c r="BU23" t="str">
        <f>IF(ISBLANK(VLOOKUP($C23&amp;$D23&amp;$G23,Setup!$D$2:$CX$500,COLUMNS($B23:BM23)+1,FALSE)),"",VLOOKUP($C23&amp;$D23&amp;$G23,Setup!$D$2:$CX$500,COLUMNS($B23:BM23)+1,FALSE))</f>
        <v/>
      </c>
      <c r="BV23" t="str">
        <f>IF(ISBLANK(VLOOKUP($C23&amp;$D23&amp;$G23,Setup!$D$2:$CX$500,COLUMNS($B23:BN23)+1,FALSE)),"",VLOOKUP($C23&amp;$D23&amp;$G23,Setup!$D$2:$CX$500,COLUMNS($B23:BN23)+1,FALSE))</f>
        <v/>
      </c>
      <c r="BW23" t="str">
        <f>IF(ISBLANK(VLOOKUP($C23&amp;$D23&amp;$G23,Setup!$D$2:$CX$500,COLUMNS($B23:BO23)+1,FALSE)),"",VLOOKUP($C23&amp;$D23&amp;$G23,Setup!$D$2:$CX$500,COLUMNS($B23:BO23)+1,FALSE))</f>
        <v/>
      </c>
      <c r="BX23" t="str">
        <f>IF(ISBLANK(VLOOKUP($C23&amp;$D23&amp;$G23,Setup!$D$2:$CX$500,COLUMNS($B23:BP23)+1,FALSE)),"",VLOOKUP($C23&amp;$D23&amp;$G23,Setup!$D$2:$CX$500,COLUMNS($B23:BP23)+1,FALSE))</f>
        <v/>
      </c>
      <c r="BY23" t="str">
        <f>IF(ISBLANK(VLOOKUP($C23&amp;$D23&amp;$G23,Setup!$D$2:$CX$500,COLUMNS($B23:BQ23)+1,FALSE)),"",VLOOKUP($C23&amp;$D23&amp;$G23,Setup!$D$2:$CX$500,COLUMNS($B23:BQ23)+1,FALSE))</f>
        <v/>
      </c>
      <c r="BZ23" t="str">
        <f>IF(ISBLANK(VLOOKUP($C23&amp;$D23&amp;$G23,Setup!$D$2:$CX$500,COLUMNS($B23:BR23)+1,FALSE)),"",VLOOKUP($C23&amp;$D23&amp;$G23,Setup!$D$2:$CX$500,COLUMNS($B23:BR23)+1,FALSE))</f>
        <v/>
      </c>
      <c r="CA23" t="str">
        <f>IF(ISBLANK(VLOOKUP($C23&amp;$D23&amp;$G23,Setup!$D$2:$CX$500,COLUMNS($B23:BS23)+1,FALSE)),"",VLOOKUP($C23&amp;$D23&amp;$G23,Setup!$D$2:$CX$500,COLUMNS($B23:BS23)+1,FALSE))</f>
        <v/>
      </c>
      <c r="CB23" t="str">
        <f>IF(ISBLANK(VLOOKUP($C23&amp;$D23&amp;$G23,Setup!$D$2:$CX$500,COLUMNS($B23:BT23)+1,FALSE)),"",VLOOKUP($C23&amp;$D23&amp;$G23,Setup!$D$2:$CX$500,COLUMNS($B23:BT23)+1,FALSE))</f>
        <v/>
      </c>
      <c r="CC23" t="str">
        <f>IF(ISBLANK(VLOOKUP($C23&amp;$D23&amp;$G23,Setup!$D$2:$CX$500,COLUMNS($B23:BU23)+1,FALSE)),"",VLOOKUP($C23&amp;$D23&amp;$G23,Setup!$D$2:$CX$500,COLUMNS($B23:BU23)+1,FALSE))</f>
        <v/>
      </c>
      <c r="CD23" t="str">
        <f>IF(ISBLANK(VLOOKUP($C23&amp;$D23&amp;$G23,Setup!$D$2:$CX$500,COLUMNS($B23:BV23)+1,FALSE)),"",VLOOKUP($C23&amp;$D23&amp;$G23,Setup!$D$2:$CX$500,COLUMNS($B23:BV23)+1,FALSE))</f>
        <v/>
      </c>
      <c r="CE23" t="str">
        <f>IF(ISBLANK(VLOOKUP($C23&amp;$D23&amp;$G23,Setup!$D$2:$CX$500,COLUMNS($B23:BW23)+1,FALSE)),"",VLOOKUP($C23&amp;$D23&amp;$G23,Setup!$D$2:$CX$500,COLUMNS($B23:BW23)+1,FALSE))</f>
        <v/>
      </c>
      <c r="CF23" t="str">
        <f>IF(ISBLANK(VLOOKUP($C23&amp;$D23&amp;$G23,Setup!$D$2:$CX$500,COLUMNS($B23:BX23)+1,FALSE)),"",VLOOKUP($C23&amp;$D23&amp;$G23,Setup!$D$2:$CX$500,COLUMNS($B23:BX23)+1,FALSE))</f>
        <v/>
      </c>
      <c r="CG23" t="str">
        <f>IF(ISBLANK(VLOOKUP($C23&amp;$D23&amp;$G23,Setup!$D$2:$CX$500,COLUMNS($B23:BY23)+1,FALSE)),"",VLOOKUP($C23&amp;$D23&amp;$G23,Setup!$D$2:$CX$500,COLUMNS($B23:BY23)+1,FALSE))</f>
        <v/>
      </c>
      <c r="CH23" t="str">
        <f>IF(ISBLANK(VLOOKUP($C23&amp;$D23&amp;$G23,Setup!$D$2:$CX$500,COLUMNS($B23:BZ23)+1,FALSE)),"",VLOOKUP($C23&amp;$D23&amp;$G23,Setup!$D$2:$CX$500,COLUMNS($B23:BZ23)+1,FALSE))</f>
        <v/>
      </c>
      <c r="CI23" t="str">
        <f>IF(ISBLANK(VLOOKUP($C23&amp;$D23&amp;$G23,Setup!$D$2:$CX$500,COLUMNS($B23:CA23)+1,FALSE)),"",VLOOKUP($C23&amp;$D23&amp;$G23,Setup!$D$2:$CX$500,COLUMNS($B23:CA23)+1,FALSE))</f>
        <v/>
      </c>
      <c r="CJ23" t="str">
        <f>IF(ISBLANK(VLOOKUP($C23&amp;$D23&amp;$G23,Setup!$D$2:$CX$500,COLUMNS($B23:CB23)+1,FALSE)),"",VLOOKUP($C23&amp;$D23&amp;$G23,Setup!$D$2:$CX$500,COLUMNS($B23:CB23)+1,FALSE))</f>
        <v/>
      </c>
      <c r="CK23" t="str">
        <f>IF(ISBLANK(VLOOKUP($C23&amp;$D23&amp;$G23,Setup!$D$2:$CX$500,COLUMNS($B23:CC23)+1,FALSE)),"",VLOOKUP($C23&amp;$D23&amp;$G23,Setup!$D$2:$CX$500,COLUMNS($B23:CC23)+1,FALSE))</f>
        <v/>
      </c>
      <c r="CL23" t="str">
        <f>IF(ISBLANK(VLOOKUP($C23&amp;$D23&amp;$G23,Setup!$D$2:$CX$500,COLUMNS($B23:CD23)+1,FALSE)),"",VLOOKUP($C23&amp;$D23&amp;$G23,Setup!$D$2:$CX$500,COLUMNS($B23:CD23)+1,FALSE))</f>
        <v/>
      </c>
      <c r="CM23" t="str">
        <f>IF(ISBLANK(VLOOKUP($C23&amp;$D23&amp;$G23,Setup!$D$2:$CX$500,COLUMNS($B23:CE23)+1,FALSE)),"",VLOOKUP($C23&amp;$D23&amp;$G23,Setup!$D$2:$CX$500,COLUMNS($B23:CE23)+1,FALSE))</f>
        <v/>
      </c>
      <c r="CN23" t="str">
        <f>IF(ISBLANK(VLOOKUP($C23&amp;$D23&amp;$G23,Setup!$D$2:$CX$500,COLUMNS($B23:CF23)+1,FALSE)),"",VLOOKUP($C23&amp;$D23&amp;$G23,Setup!$D$2:$CX$500,COLUMNS($B23:CF23)+1,FALSE))</f>
        <v/>
      </c>
      <c r="CO23" t="str">
        <f>IF(ISBLANK(VLOOKUP($C23&amp;$D23&amp;$G23,Setup!$D$2:$CX$500,COLUMNS($B23:CG23)+1,FALSE)),"",VLOOKUP($C23&amp;$D23&amp;$G23,Setup!$D$2:$CX$500,COLUMNS($B23:CG23)+1,FALSE))</f>
        <v/>
      </c>
      <c r="CP23" t="str">
        <f>IF(ISBLANK(VLOOKUP($C23&amp;$D23&amp;$G23,Setup!$D$2:$CX$500,COLUMNS($B23:CH23)+1,FALSE)),"",VLOOKUP($C23&amp;$D23&amp;$G23,Setup!$D$2:$CX$500,COLUMNS($B23:CH23)+1,FALSE))</f>
        <v/>
      </c>
      <c r="CQ23" t="str">
        <f>IF(ISBLANK(VLOOKUP($C23&amp;$D23&amp;$G23,Setup!$D$2:$CX$500,COLUMNS($B23:CI23)+1,FALSE)),"",VLOOKUP($C23&amp;$D23&amp;$G23,Setup!$D$2:$CX$500,COLUMNS($B23:CI23)+1,FALSE))</f>
        <v/>
      </c>
      <c r="CR23" t="str">
        <f>IF(ISBLANK(VLOOKUP($C23&amp;$D23&amp;$G23,Setup!$D$2:$CX$500,COLUMNS($B23:CJ23)+1,FALSE)),"",VLOOKUP($C23&amp;$D23&amp;$G23,Setup!$D$2:$CX$500,COLUMNS($B23:CJ23)+1,FALSE))</f>
        <v/>
      </c>
      <c r="CS23" t="str">
        <f>IF(ISBLANK(VLOOKUP($C23&amp;$D23&amp;$G23,Setup!$D$2:$CX$500,COLUMNS($B23:CK23)+1,FALSE)),"",VLOOKUP($C23&amp;$D23&amp;$G23,Setup!$D$2:$CX$500,COLUMNS($B23:CK23)+1,FALSE))</f>
        <v/>
      </c>
      <c r="CT23" t="str">
        <f>IF(ISBLANK(VLOOKUP($C23&amp;$D23&amp;$G23,Setup!$D$2:$CX$500,COLUMNS($B23:CL23)+1,FALSE)),"",VLOOKUP($C23&amp;$D23&amp;$G23,Setup!$D$2:$CX$500,COLUMNS($B23:CL23)+1,FALSE))</f>
        <v/>
      </c>
      <c r="CU23" t="str">
        <f>IF(ISBLANK(VLOOKUP($C23&amp;$D23&amp;$G23,Setup!$D$2:$CX$500,COLUMNS($B23:CM23)+1,FALSE)),"",VLOOKUP($C23&amp;$D23&amp;$G23,Setup!$D$2:$CX$500,COLUMNS($B23:CM23)+1,FALSE))</f>
        <v/>
      </c>
      <c r="CV23" t="str">
        <f>IF(ISBLANK(VLOOKUP($C23&amp;$D23&amp;$G23,Setup!$D$2:$CX$500,COLUMNS($B23:CN23)+1,FALSE)),"",VLOOKUP($C23&amp;$D23&amp;$G23,Setup!$D$2:$CX$500,COLUMNS($B23:CN23)+1,FALSE))</f>
        <v/>
      </c>
      <c r="CW23" t="str">
        <f>IF(ISBLANK(VLOOKUP($C23&amp;$D23&amp;$G23,Setup!$D$2:$CX$500,COLUMNS($B23:CO23)+1,FALSE)),"",VLOOKUP($C23&amp;$D23&amp;$G23,Setup!$D$2:$CX$500,COLUMNS($B23:CO23)+1,FALSE))</f>
        <v/>
      </c>
      <c r="CX23" t="str">
        <f>IF(ISBLANK(VLOOKUP($C23&amp;$D23&amp;$G23,Setup!$D$2:$CX$500,COLUMNS($B23:CP23)+1,FALSE)),"",VLOOKUP($C23&amp;$D23&amp;$G23,Setup!$D$2:$CX$500,COLUMNS($B23:CP23)+1,FALSE))</f>
        <v/>
      </c>
      <c r="CY23" t="str">
        <f>IF(ISBLANK(VLOOKUP($C23&amp;$D23&amp;$G23,Setup!$D$2:$CX$500,COLUMNS($B23:CQ23)+1,FALSE)),"",VLOOKUP($C23&amp;$D23&amp;$G23,Setup!$D$2:$CX$500,COLUMNS($B23:CQ23)+1,FALSE))</f>
        <v/>
      </c>
      <c r="CZ23" t="str">
        <f>IF(ISBLANK(VLOOKUP($C23&amp;$D23&amp;$G23,Setup!$D$2:$CX$500,COLUMNS($B23:CR23)+1,FALSE)),"",VLOOKUP($C23&amp;$D23&amp;$G23,Setup!$D$2:$CX$500,COLUMNS($B23:CR23)+1,FALSE))</f>
        <v/>
      </c>
      <c r="DA23" t="str">
        <f>IF(ISBLANK(VLOOKUP($C23&amp;$D23&amp;$G23,Setup!$D$2:$CX$500,COLUMNS($B23:CS23)+1,FALSE)),"",VLOOKUP($C23&amp;$D23&amp;$G23,Setup!$D$2:$CX$500,COLUMNS($B23:CS23)+1,FALSE))</f>
        <v/>
      </c>
      <c r="DB23" t="str">
        <f>IF(ISBLANK(VLOOKUP($C23&amp;$D23&amp;$G23,Setup!$D$2:$CX$500,COLUMNS($B23:CT23)+1,FALSE)),"",VLOOKUP($C23&amp;$D23&amp;$G23,Setup!$D$2:$CX$500,COLUMNS($B23:CT23)+1,FALSE))</f>
        <v/>
      </c>
      <c r="DC23" t="str">
        <f>IF(ISBLANK(VLOOKUP($C23&amp;$D23&amp;$G23,Setup!$D$2:$CX$500,COLUMNS($B23:CU23)+1,FALSE)),"",VLOOKUP($C23&amp;$D23&amp;$G23,Setup!$D$2:$CX$500,COLUMNS($B23:CU23)+1,FALSE))</f>
        <v/>
      </c>
    </row>
    <row r="24" spans="1:107" x14ac:dyDescent="0.25">
      <c r="A24" s="7" t="s">
        <v>515</v>
      </c>
      <c r="B24" t="s">
        <v>156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IF(ISBLANK(VLOOKUP($C24&amp;$D24&amp;$G24,Setup!$D$2:$CX$500,COLUMNS($B24:B24)+1,FALSE)),"",VLOOKUP($C24&amp;$D24&amp;$G24,Setup!$D$2:$CX$500,COLUMNS($B24:B24)+1,FALSE))</f>
        <v>My Points Summary</v>
      </c>
      <c r="K24" t="str">
        <f>IF(ISBLANK(VLOOKUP($C24&amp;$D24&amp;$G24,Setup!$D$2:$CX$500,COLUMNS($B24:C24)+1,FALSE)),"",VLOOKUP($C24&amp;$D24&amp;$G24,Setup!$D$2:$CX$500,COLUMNS($B24:C24)+1,FALSE))</f>
        <v>My Points Summary</v>
      </c>
      <c r="L24" t="str">
        <f>IF(ISBLANK(VLOOKUP($C24&amp;$D24&amp;$G24,Setup!$D$2:$CX$500,COLUMNS($B24:D24)+1,FALSE)),"",VLOOKUP($C24&amp;$D24&amp;$G24,Setup!$D$2:$CX$500,COLUMNS($B24:D24)+1,FALSE))</f>
        <v>My Order History</v>
      </c>
      <c r="M24" t="str">
        <f>IF(ISBLANK(VLOOKUP($C24&amp;$D24&amp;$G24,Setup!$D$2:$CX$500,COLUMNS($B24:E24)+1,FALSE)),"",VLOOKUP($C24&amp;$D24&amp;$G24,Setup!$D$2:$CX$500,COLUMNS($B24:E24)+1,FALSE))</f>
        <v>My Order History</v>
      </c>
      <c r="N24" t="str">
        <f>IF(ISBLANK(VLOOKUP($C24&amp;$D24&amp;$G24,Setup!$D$2:$CX$500,COLUMNS($B24:F24)+1,FALSE)),"",VLOOKUP($C24&amp;$D24&amp;$G24,Setup!$D$2:$CX$500,COLUMNS($B24:F24)+1,FALSE))</f>
        <v>My Profile</v>
      </c>
      <c r="O24" t="str">
        <f>IF(ISBLANK(VLOOKUP($C24&amp;$D24&amp;$G24,Setup!$D$2:$CX$500,COLUMNS($B24:G24)+1,FALSE)),"",VLOOKUP($C24&amp;$D24&amp;$G24,Setup!$D$2:$CX$500,COLUMNS($B24:G24)+1,FALSE))</f>
        <v>My Profile</v>
      </c>
      <c r="P24" t="str">
        <f>IF(ISBLANK(VLOOKUP($C24&amp;$D24&amp;$G24,Setup!$D$2:$CX$500,COLUMNS($B24:H24)+1,FALSE)),"",VLOOKUP($C24&amp;$D24&amp;$G24,Setup!$D$2:$CX$500,COLUMNS($B24:H24)+1,FALSE))</f>
        <v/>
      </c>
      <c r="Q24" t="str">
        <f>IF(ISBLANK(VLOOKUP($C24&amp;$D24&amp;$G24,Setup!$D$2:$CX$500,COLUMNS($B24:I24)+1,FALSE)),"",VLOOKUP($C24&amp;$D24&amp;$G24,Setup!$D$2:$CX$500,COLUMNS($B24:I24)+1,FALSE))</f>
        <v/>
      </c>
      <c r="R24" t="str">
        <f>IF(ISBLANK(VLOOKUP($C24&amp;$D24&amp;$G24,Setup!$D$2:$CX$500,COLUMNS($B24:J24)+1,FALSE)),"",VLOOKUP($C24&amp;$D24&amp;$G24,Setup!$D$2:$CX$500,COLUMNS($B24:J24)+1,FALSE))</f>
        <v>Merchandise</v>
      </c>
      <c r="S24" t="str">
        <f>IF(ISBLANK(VLOOKUP($C24&amp;$D24&amp;$G24,Setup!$D$2:$CX$500,COLUMNS($B24:K24)+1,FALSE)),"",VLOOKUP($C24&amp;$D24&amp;$G24,Setup!$D$2:$CX$500,COLUMNS($B24:K24)+1,FALSE))</f>
        <v>SEE ALL BRANDS »</v>
      </c>
      <c r="T24" t="str">
        <f>IF(ISBLANK(VLOOKUP($C24&amp;$D24&amp;$G24,Setup!$D$2:$CX$500,COLUMNS($B24:L24)+1,FALSE)),"",VLOOKUP($C24&amp;$D24&amp;$G24,Setup!$D$2:$CX$500,COLUMNS($B24:L24)+1,FALSE))</f>
        <v/>
      </c>
      <c r="U24" t="str">
        <f>IF(ISBLANK(VLOOKUP($C24&amp;$D24&amp;$G24,Setup!$D$2:$CX$500,COLUMNS($B24:M24)+1,FALSE)),"",VLOOKUP($C24&amp;$D24&amp;$G24,Setup!$D$2:$CX$500,COLUMNS($B24:M24)+1,FALSE))</f>
        <v/>
      </c>
      <c r="V24" t="str">
        <f>IF(ISBLANK(VLOOKUP($C24&amp;$D24&amp;$G24,Setup!$D$2:$CX$500,COLUMNS($B24:N24)+1,FALSE)),"",VLOOKUP($C24&amp;$D24&amp;$G24,Setup!$D$2:$CX$500,COLUMNS($B24:N24)+1,FALSE))</f>
        <v/>
      </c>
      <c r="W24" t="str">
        <f>IF(ISBLANK(VLOOKUP($C24&amp;$D24&amp;$G24,Setup!$D$2:$CX$500,COLUMNS($B24:O24)+1,FALSE)),"",VLOOKUP($C24&amp;$D24&amp;$G24,Setup!$D$2:$CX$500,COLUMNS($B24:O24)+1,FALSE))</f>
        <v/>
      </c>
      <c r="X24" t="str">
        <f>IF(ISBLANK(VLOOKUP($C24&amp;$D24&amp;$G24,Setup!$D$2:$CX$500,COLUMNS($B24:P24)+1,FALSE)),"",VLOOKUP($C24&amp;$D24&amp;$G24,Setup!$D$2:$CX$500,COLUMNS($B24:P24)+1,FALSE))</f>
        <v/>
      </c>
      <c r="Y24" t="str">
        <f>IF(ISBLANK(VLOOKUP($C24&amp;$D24&amp;$G24,Setup!$D$2:$CX$500,COLUMNS($B24:Q24)+1,FALSE)),"",VLOOKUP($C24&amp;$D24&amp;$G24,Setup!$D$2:$CX$500,COLUMNS($B24:Q24)+1,FALSE))</f>
        <v/>
      </c>
      <c r="Z24" t="str">
        <f>IF(ISBLANK(VLOOKUP($C24&amp;$D24&amp;$G24,Setup!$D$2:$CX$500,COLUMNS($B24:R24)+1,FALSE)),"",VLOOKUP($C24&amp;$D24&amp;$G24,Setup!$D$2:$CX$500,COLUMNS($B24:R24)+1,FALSE))</f>
        <v/>
      </c>
      <c r="AA24" t="str">
        <f>IF(ISBLANK(VLOOKUP($C24&amp;$D24&amp;$G24,Setup!$D$2:$CX$500,COLUMNS($B24:S24)+1,FALSE)),"",VLOOKUP($C24&amp;$D24&amp;$G24,Setup!$D$2:$CX$500,COLUMNS($B24:S24)+1,FALSE))</f>
        <v/>
      </c>
      <c r="AB24" t="str">
        <f>IF(ISBLANK(VLOOKUP($C24&amp;$D24&amp;$G24,Setup!$D$2:$CX$500,COLUMNS($B24:T24)+1,FALSE)),"",VLOOKUP($C24&amp;$D24&amp;$G24,Setup!$D$2:$CX$500,COLUMNS($B24:T24)+1,FALSE))</f>
        <v>Vouchers and Cash</v>
      </c>
      <c r="AC24" t="str">
        <f>IF(ISBLANK(VLOOKUP($C24&amp;$D24&amp;$G24,Setup!$D$2:$CX$500,COLUMNS($B24:U24)+1,FALSE)),"",VLOOKUP($C24&amp;$D24&amp;$G24,Setup!$D$2:$CX$500,COLUMNS($B24:U24)+1,FALSE))</f>
        <v>Select and Credit</v>
      </c>
      <c r="AD24" t="str">
        <f>IF(ISBLANK(VLOOKUP($C24&amp;$D24&amp;$G24,Setup!$D$2:$CX$500,COLUMNS($B24:V24)+1,FALSE)),"",VLOOKUP($C24&amp;$D24&amp;$G24,Setup!$D$2:$CX$500,COLUMNS($B24:V24)+1,FALSE))</f>
        <v>Gift Vouchers</v>
      </c>
      <c r="AE24" t="str">
        <f>IF(ISBLANK(VLOOKUP($C24&amp;$D24&amp;$G24,Setup!$D$2:$CX$500,COLUMNS($B24:W24)+1,FALSE)),"",VLOOKUP($C24&amp;$D24&amp;$G24,Setup!$D$2:$CX$500,COLUMNS($B24:W24)+1,FALSE))</f>
        <v>Cash Rebate</v>
      </c>
      <c r="AF24" t="str">
        <f>IF(ISBLANK(VLOOKUP($C24&amp;$D24&amp;$G24,Setup!$D$2:$CX$500,COLUMNS($B24:X24)+1,FALSE)),"",VLOOKUP($C24&amp;$D24&amp;$G24,Setup!$D$2:$CX$500,COLUMNS($B24:X24)+1,FALSE))</f>
        <v>SEE ALL »</v>
      </c>
      <c r="AG24" t="str">
        <f>IF(ISBLANK(VLOOKUP($C24&amp;$D24&amp;$G24,Setup!$D$2:$CX$500,COLUMNS($B24:Y24)+1,FALSE)),"",VLOOKUP($C24&amp;$D24&amp;$G24,Setup!$D$2:$CX$500,COLUMNS($B24:Y24)+1,FALSE))</f>
        <v/>
      </c>
      <c r="AH24" t="str">
        <f>IF(ISBLANK(VLOOKUP($C24&amp;$D24&amp;$G24,Setup!$D$2:$CX$500,COLUMNS($B24:Z24)+1,FALSE)),"",VLOOKUP($C24&amp;$D24&amp;$G24,Setup!$D$2:$CX$500,COLUMNS($B24:Z24)+1,FALSE))</f>
        <v/>
      </c>
      <c r="AI24" t="str">
        <f>IF(ISBLANK(VLOOKUP($C24&amp;$D24&amp;$G24,Setup!$D$2:$CX$500,COLUMNS($B24:AA24)+1,FALSE)),"",VLOOKUP($C24&amp;$D24&amp;$G24,Setup!$D$2:$CX$500,COLUMNS($B24:AA24)+1,FALSE))</f>
        <v/>
      </c>
      <c r="AJ24" t="str">
        <f>IF(ISBLANK(VLOOKUP($C24&amp;$D24&amp;$G24,Setup!$D$2:$CX$500,COLUMNS($B24:AB24)+1,FALSE)),"",VLOOKUP($C24&amp;$D24&amp;$G24,Setup!$D$2:$CX$500,COLUMNS($B24:AB24)+1,FALSE))</f>
        <v/>
      </c>
      <c r="AK24" t="str">
        <f>IF(ISBLANK(VLOOKUP($C24&amp;$D24&amp;$G24,Setup!$D$2:$CX$500,COLUMNS($B24:AC24)+1,FALSE)),"",VLOOKUP($C24&amp;$D24&amp;$G24,Setup!$D$2:$CX$500,COLUMNS($B24:AC24)+1,FALSE))</f>
        <v/>
      </c>
      <c r="AL24" t="str">
        <f>IF(ISBLANK(VLOOKUP($C24&amp;$D24&amp;$G24,Setup!$D$2:$CX$500,COLUMNS($B24:AD24)+1,FALSE)),"",VLOOKUP($C24&amp;$D24&amp;$G24,Setup!$D$2:$CX$500,COLUMNS($B24:AD24)+1,FALSE))</f>
        <v>Travel</v>
      </c>
      <c r="AM24" t="str">
        <f>IF(ISBLANK(VLOOKUP($C24&amp;$D24&amp;$G24,Setup!$D$2:$CX$500,COLUMNS($B24:AE24)+1,FALSE)),"",VLOOKUP($C24&amp;$D24&amp;$G24,Setup!$D$2:$CX$500,COLUMNS($B24:AE24)+1,FALSE))</f>
        <v>Flights</v>
      </c>
      <c r="AN24" t="str">
        <f>IF(ISBLANK(VLOOKUP($C24&amp;$D24&amp;$G24,Setup!$D$2:$CX$500,COLUMNS($B24:AF24)+1,FALSE)),"",VLOOKUP($C24&amp;$D24&amp;$G24,Setup!$D$2:$CX$500,COLUMNS($B24:AF24)+1,FALSE))</f>
        <v>Hotels</v>
      </c>
      <c r="AO24" t="str">
        <f>IF(ISBLANK(VLOOKUP($C24&amp;$D24&amp;$G24,Setup!$D$2:$CX$500,COLUMNS($B24:AG24)+1,FALSE)),"",VLOOKUP($C24&amp;$D24&amp;$G24,Setup!$D$2:$CX$500,COLUMNS($B24:AG24)+1,FALSE))</f>
        <v>Cars</v>
      </c>
      <c r="AP24" t="str">
        <f>IF(ISBLANK(VLOOKUP($C24&amp;$D24&amp;$G24,Setup!$D$2:$CX$500,COLUMNS($B24:AH24)+1,FALSE)),"",VLOOKUP($C24&amp;$D24&amp;$G24,Setup!$D$2:$CX$500,COLUMNS($B24:AH24)+1,FALSE))</f>
        <v>Deals</v>
      </c>
      <c r="AQ24" t="str">
        <f>IF(ISBLANK(VLOOKUP($C24&amp;$D24&amp;$G24,Setup!$D$2:$CX$500,COLUMNS($B24:AI24)+1,FALSE)),"",VLOOKUP($C24&amp;$D24&amp;$G24,Setup!$D$2:$CX$500,COLUMNS($B24:AI24)+1,FALSE))</f>
        <v>Activities</v>
      </c>
      <c r="AR24" t="str">
        <f>IF(ISBLANK(VLOOKUP($C24&amp;$D24&amp;$G24,Setup!$D$2:$CX$500,COLUMNS($B24:AJ24)+1,FALSE)),"",VLOOKUP($C24&amp;$D24&amp;$G24,Setup!$D$2:$CX$500,COLUMNS($B24:AJ24)+1,FALSE))</f>
        <v>My Trips</v>
      </c>
      <c r="AS24" t="str">
        <f>IF(ISBLANK(VLOOKUP($C24&amp;$D24&amp;$G24,Setup!$D$2:$CX$500,COLUMNS($B24:AK24)+1,FALSE)),"",VLOOKUP($C24&amp;$D24&amp;$G24,Setup!$D$2:$CX$500,COLUMNS($B24:AK24)+1,FALSE))</f>
        <v>Itinerary</v>
      </c>
      <c r="AT24" t="str">
        <f>IF(ISBLANK(VLOOKUP($C24&amp;$D24&amp;$G24,Setup!$D$2:$CX$500,COLUMNS($B24:AL24)+1,FALSE)),"",VLOOKUP($C24&amp;$D24&amp;$G24,Setup!$D$2:$CX$500,COLUMNS($B24:AL24)+1,FALSE))</f>
        <v>Points Transfer</v>
      </c>
      <c r="AU24" t="str">
        <f>IF(ISBLANK(VLOOKUP($C24&amp;$D24&amp;$G24,Setup!$D$2:$CX$500,COLUMNS($B24:AM24)+1,FALSE)),"",VLOOKUP($C24&amp;$D24&amp;$G24,Setup!$D$2:$CX$500,COLUMNS($B24:AM24)+1,FALSE))</f>
        <v/>
      </c>
      <c r="AV24" t="str">
        <f>IF(ISBLANK(VLOOKUP($C24&amp;$D24&amp;$G24,Setup!$D$2:$CX$500,COLUMNS($B24:AN24)+1,FALSE)),"",VLOOKUP($C24&amp;$D24&amp;$G24,Setup!$D$2:$CX$500,COLUMNS($B24:AN24)+1,FALSE))</f>
        <v>Shop at Partners</v>
      </c>
      <c r="AW24" t="str">
        <f>IF(ISBLANK(VLOOKUP($C24&amp;$D24&amp;$G24,Setup!$D$2:$CX$500,COLUMNS($B24:AO24)+1,FALSE)),"",VLOOKUP($C24&amp;$D24&amp;$G24,Setup!$D$2:$CX$500,COLUMNS($B24:AO24)+1,FALSE))</f>
        <v>Instant Rewards</v>
      </c>
      <c r="AX24" t="str">
        <f>IF(ISBLANK(VLOOKUP($C24&amp;$D24&amp;$G24,Setup!$D$2:$CX$500,COLUMNS($B24:AP24)+1,FALSE)),"",VLOOKUP($C24&amp;$D24&amp;$G24,Setup!$D$2:$CX$500,COLUMNS($B24:AP24)+1,FALSE))</f>
        <v/>
      </c>
      <c r="AY24" t="str">
        <f>IF(ISBLANK(VLOOKUP($C24&amp;$D24&amp;$G24,Setup!$D$2:$CX$500,COLUMNS($B24:AQ24)+1,FALSE)),"",VLOOKUP($C24&amp;$D24&amp;$G24,Setup!$D$2:$CX$500,COLUMNS($B24:AQ24)+1,FALSE))</f>
        <v/>
      </c>
      <c r="AZ24" t="str">
        <f>IF(ISBLANK(VLOOKUP($C24&amp;$D24&amp;$G24,Setup!$D$2:$CX$500,COLUMNS($B24:AR24)+1,FALSE)),"",VLOOKUP($C24&amp;$D24&amp;$G24,Setup!$D$2:$CX$500,COLUMNS($B24:AR24)+1,FALSE))</f>
        <v/>
      </c>
      <c r="BA24" t="str">
        <f>IF(ISBLANK(VLOOKUP($C24&amp;$D24&amp;$G24,Setup!$D$2:$CX$500,COLUMNS($B24:AS24)+1,FALSE)),"",VLOOKUP($C24&amp;$D24&amp;$G24,Setup!$D$2:$CX$500,COLUMNS($B24:AS24)+1,FALSE))</f>
        <v/>
      </c>
      <c r="BB24" t="str">
        <f>IF(ISBLANK(VLOOKUP($C24&amp;$D24&amp;$G24,Setup!$D$2:$CX$500,COLUMNS($B24:AT24)+1,FALSE)),"",VLOOKUP($C24&amp;$D24&amp;$G24,Setup!$D$2:$CX$500,COLUMNS($B24:AT24)+1,FALSE))</f>
        <v/>
      </c>
      <c r="BC24" t="str">
        <f>IF(ISBLANK(VLOOKUP($C24&amp;$D24&amp;$G24,Setup!$D$2:$CX$500,COLUMNS($B24:AU24)+1,FALSE)),"",VLOOKUP($C24&amp;$D24&amp;$G24,Setup!$D$2:$CX$500,COLUMNS($B24:AU24)+1,FALSE))</f>
        <v/>
      </c>
      <c r="BD24" t="str">
        <f>IF(ISBLANK(VLOOKUP($C24&amp;$D24&amp;$G24,Setup!$D$2:$CX$500,COLUMNS($B24:AV24)+1,FALSE)),"",VLOOKUP($C24&amp;$D24&amp;$G24,Setup!$D$2:$CX$500,COLUMNS($B24:AV24)+1,FALSE))</f>
        <v/>
      </c>
      <c r="BE24" t="str">
        <f>IF(ISBLANK(VLOOKUP($C24&amp;$D24&amp;$G24,Setup!$D$2:$CX$500,COLUMNS($B24:AW24)+1,FALSE)),"",VLOOKUP($C24&amp;$D24&amp;$G24,Setup!$D$2:$CX$500,COLUMNS($B24:AW24)+1,FALSE))</f>
        <v/>
      </c>
      <c r="BF24" t="str">
        <f>IF(ISBLANK(VLOOKUP($C24&amp;$D24&amp;$G24,Setup!$D$2:$CX$500,COLUMNS($B24:AX24)+1,FALSE)),"",VLOOKUP($C24&amp;$D24&amp;$G24,Setup!$D$2:$CX$500,COLUMNS($B24:AX24)+1,FALSE))</f>
        <v>Offers and Privileges</v>
      </c>
      <c r="BG24" t="str">
        <f>IF(ISBLANK(VLOOKUP($C24&amp;$D24&amp;$G24,Setup!$D$2:$CX$500,COLUMNS($B24:AY24)+1,FALSE)),"",VLOOKUP($C24&amp;$D24&amp;$G24,Setup!$D$2:$CX$500,COLUMNS($B24:AY24)+1,FALSE))</f>
        <v>Year Round Offers</v>
      </c>
      <c r="BH24" t="str">
        <f>IF(ISBLANK(VLOOKUP($C24&amp;$D24&amp;$G24,Setup!$D$2:$CX$500,COLUMNS($B24:AZ24)+1,FALSE)),"",VLOOKUP($C24&amp;$D24&amp;$G24,Setup!$D$2:$CX$500,COLUMNS($B24:AZ24)+1,FALSE))</f>
        <v>Citi® Private Pass®</v>
      </c>
      <c r="BI24" t="str">
        <f>IF(ISBLANK(VLOOKUP($C24&amp;$D24&amp;$G24,Setup!$D$2:$CX$500,COLUMNS($B24:BA24)+1,FALSE)),"",VLOOKUP($C24&amp;$D24&amp;$G24,Setup!$D$2:$CX$500,COLUMNS($B24:BA24)+1,FALSE))</f>
        <v>Citi World Privileges</v>
      </c>
      <c r="BJ24" t="str">
        <f>IF(ISBLANK(VLOOKUP($C24&amp;$D24&amp;$G24,Setup!$D$2:$CX$500,COLUMNS($B24:BB24)+1,FALSE)),"",VLOOKUP($C24&amp;$D24&amp;$G24,Setup!$D$2:$CX$500,COLUMNS($B24:BB24)+1,FALSE))</f>
        <v>SEE ALL »</v>
      </c>
      <c r="BK24" t="str">
        <f>IF(ISBLANK(VLOOKUP($C24&amp;$D24&amp;$G24,Setup!$D$2:$CX$500,COLUMNS($B24:BC24)+1,FALSE)),"",VLOOKUP($C24&amp;$D24&amp;$G24,Setup!$D$2:$CX$500,COLUMNS($B24:BC24)+1,FALSE))</f>
        <v/>
      </c>
      <c r="BL24" t="str">
        <f>IF(ISBLANK(VLOOKUP($C24&amp;$D24&amp;$G24,Setup!$D$2:$CX$500,COLUMNS($B24:BD24)+1,FALSE)),"",VLOOKUP($C24&amp;$D24&amp;$G24,Setup!$D$2:$CX$500,COLUMNS($B24:BD24)+1,FALSE))</f>
        <v/>
      </c>
      <c r="BM24" t="str">
        <f>IF(ISBLANK(VLOOKUP($C24&amp;$D24&amp;$G24,Setup!$D$2:$CX$500,COLUMNS($B24:BE24)+1,FALSE)),"",VLOOKUP($C24&amp;$D24&amp;$G24,Setup!$D$2:$CX$500,COLUMNS($B24:BE24)+1,FALSE))</f>
        <v/>
      </c>
      <c r="BN24" t="str">
        <f>IF(ISBLANK(VLOOKUP($C24&amp;$D24&amp;$G24,Setup!$D$2:$CX$500,COLUMNS($B24:BF24)+1,FALSE)),"",VLOOKUP($C24&amp;$D24&amp;$G24,Setup!$D$2:$CX$500,COLUMNS($B24:BF24)+1,FALSE))</f>
        <v/>
      </c>
      <c r="BO24" t="str">
        <f>IF(ISBLANK(VLOOKUP($C24&amp;$D24&amp;$G24,Setup!$D$2:$CX$500,COLUMNS($B24:BG24)+1,FALSE)),"",VLOOKUP($C24&amp;$D24&amp;$G24,Setup!$D$2:$CX$500,COLUMNS($B24:BG24)+1,FALSE))</f>
        <v/>
      </c>
      <c r="BP24" t="str">
        <f>IF(ISBLANK(VLOOKUP($C24&amp;$D24&amp;$G24,Setup!$D$2:$CX$500,COLUMNS($B24:BH24)+1,FALSE)),"",VLOOKUP($C24&amp;$D24&amp;$G24,Setup!$D$2:$CX$500,COLUMNS($B24:BH24)+1,FALSE))</f>
        <v/>
      </c>
      <c r="BQ24" t="str">
        <f>IF(ISBLANK(VLOOKUP($C24&amp;$D24&amp;$G24,Setup!$D$2:$CX$500,COLUMNS($B24:BI24)+1,FALSE)),"",VLOOKUP($C24&amp;$D24&amp;$G24,Setup!$D$2:$CX$500,COLUMNS($B24:BI24)+1,FALSE))</f>
        <v/>
      </c>
      <c r="BR24" t="str">
        <f>IF(ISBLANK(VLOOKUP($C24&amp;$D24&amp;$G24,Setup!$D$2:$CX$500,COLUMNS($B24:BJ24)+1,FALSE)),"",VLOOKUP($C24&amp;$D24&amp;$G24,Setup!$D$2:$CX$500,COLUMNS($B24:BJ24)+1,FALSE))</f>
        <v/>
      </c>
      <c r="BS24" t="str">
        <f>IF(ISBLANK(VLOOKUP($C24&amp;$D24&amp;$G24,Setup!$D$2:$CX$500,COLUMNS($B24:BK24)+1,FALSE)),"",VLOOKUP($C24&amp;$D24&amp;$G24,Setup!$D$2:$CX$500,COLUMNS($B24:BK24)+1,FALSE))</f>
        <v/>
      </c>
      <c r="BT24" t="str">
        <f>IF(ISBLANK(VLOOKUP($C24&amp;$D24&amp;$G24,Setup!$D$2:$CX$500,COLUMNS($B24:BL24)+1,FALSE)),"",VLOOKUP($C24&amp;$D24&amp;$G24,Setup!$D$2:$CX$500,COLUMNS($B24:BL24)+1,FALSE))</f>
        <v/>
      </c>
      <c r="BU24" t="str">
        <f>IF(ISBLANK(VLOOKUP($C24&amp;$D24&amp;$G24,Setup!$D$2:$CX$500,COLUMNS($B24:BM24)+1,FALSE)),"",VLOOKUP($C24&amp;$D24&amp;$G24,Setup!$D$2:$CX$500,COLUMNS($B24:BM24)+1,FALSE))</f>
        <v/>
      </c>
      <c r="BV24" t="str">
        <f>IF(ISBLANK(VLOOKUP($C24&amp;$D24&amp;$G24,Setup!$D$2:$CX$500,COLUMNS($B24:BN24)+1,FALSE)),"",VLOOKUP($C24&amp;$D24&amp;$G24,Setup!$D$2:$CX$500,COLUMNS($B24:BN24)+1,FALSE))</f>
        <v/>
      </c>
      <c r="BW24" t="str">
        <f>IF(ISBLANK(VLOOKUP($C24&amp;$D24&amp;$G24,Setup!$D$2:$CX$500,COLUMNS($B24:BO24)+1,FALSE)),"",VLOOKUP($C24&amp;$D24&amp;$G24,Setup!$D$2:$CX$500,COLUMNS($B24:BO24)+1,FALSE))</f>
        <v/>
      </c>
      <c r="BX24" t="str">
        <f>IF(ISBLANK(VLOOKUP($C24&amp;$D24&amp;$G24,Setup!$D$2:$CX$500,COLUMNS($B24:BP24)+1,FALSE)),"",VLOOKUP($C24&amp;$D24&amp;$G24,Setup!$D$2:$CX$500,COLUMNS($B24:BP24)+1,FALSE))</f>
        <v/>
      </c>
      <c r="BY24" t="str">
        <f>IF(ISBLANK(VLOOKUP($C24&amp;$D24&amp;$G24,Setup!$D$2:$CX$500,COLUMNS($B24:BQ24)+1,FALSE)),"",VLOOKUP($C24&amp;$D24&amp;$G24,Setup!$D$2:$CX$500,COLUMNS($B24:BQ24)+1,FALSE))</f>
        <v/>
      </c>
      <c r="BZ24" t="str">
        <f>IF(ISBLANK(VLOOKUP($C24&amp;$D24&amp;$G24,Setup!$D$2:$CX$500,COLUMNS($B24:BR24)+1,FALSE)),"",VLOOKUP($C24&amp;$D24&amp;$G24,Setup!$D$2:$CX$500,COLUMNS($B24:BR24)+1,FALSE))</f>
        <v/>
      </c>
      <c r="CA24" t="str">
        <f>IF(ISBLANK(VLOOKUP($C24&amp;$D24&amp;$G24,Setup!$D$2:$CX$500,COLUMNS($B24:BS24)+1,FALSE)),"",VLOOKUP($C24&amp;$D24&amp;$G24,Setup!$D$2:$CX$500,COLUMNS($B24:BS24)+1,FALSE))</f>
        <v/>
      </c>
      <c r="CB24" t="str">
        <f>IF(ISBLANK(VLOOKUP($C24&amp;$D24&amp;$G24,Setup!$D$2:$CX$500,COLUMNS($B24:BT24)+1,FALSE)),"",VLOOKUP($C24&amp;$D24&amp;$G24,Setup!$D$2:$CX$500,COLUMNS($B24:BT24)+1,FALSE))</f>
        <v/>
      </c>
      <c r="CC24" t="str">
        <f>IF(ISBLANK(VLOOKUP($C24&amp;$D24&amp;$G24,Setup!$D$2:$CX$500,COLUMNS($B24:BU24)+1,FALSE)),"",VLOOKUP($C24&amp;$D24&amp;$G24,Setup!$D$2:$CX$500,COLUMNS($B24:BU24)+1,FALSE))</f>
        <v/>
      </c>
      <c r="CD24" t="str">
        <f>IF(ISBLANK(VLOOKUP($C24&amp;$D24&amp;$G24,Setup!$D$2:$CX$500,COLUMNS($B24:BV24)+1,FALSE)),"",VLOOKUP($C24&amp;$D24&amp;$G24,Setup!$D$2:$CX$500,COLUMNS($B24:BV24)+1,FALSE))</f>
        <v/>
      </c>
      <c r="CE24" t="str">
        <f>IF(ISBLANK(VLOOKUP($C24&amp;$D24&amp;$G24,Setup!$D$2:$CX$500,COLUMNS($B24:BW24)+1,FALSE)),"",VLOOKUP($C24&amp;$D24&amp;$G24,Setup!$D$2:$CX$500,COLUMNS($B24:BW24)+1,FALSE))</f>
        <v/>
      </c>
      <c r="CF24" t="str">
        <f>IF(ISBLANK(VLOOKUP($C24&amp;$D24&amp;$G24,Setup!$D$2:$CX$500,COLUMNS($B24:BX24)+1,FALSE)),"",VLOOKUP($C24&amp;$D24&amp;$G24,Setup!$D$2:$CX$500,COLUMNS($B24:BX24)+1,FALSE))</f>
        <v/>
      </c>
      <c r="CG24" t="str">
        <f>IF(ISBLANK(VLOOKUP($C24&amp;$D24&amp;$G24,Setup!$D$2:$CX$500,COLUMNS($B24:BY24)+1,FALSE)),"",VLOOKUP($C24&amp;$D24&amp;$G24,Setup!$D$2:$CX$500,COLUMNS($B24:BY24)+1,FALSE))</f>
        <v/>
      </c>
      <c r="CH24" t="str">
        <f>IF(ISBLANK(VLOOKUP($C24&amp;$D24&amp;$G24,Setup!$D$2:$CX$500,COLUMNS($B24:BZ24)+1,FALSE)),"",VLOOKUP($C24&amp;$D24&amp;$G24,Setup!$D$2:$CX$500,COLUMNS($B24:BZ24)+1,FALSE))</f>
        <v/>
      </c>
      <c r="CI24" t="str">
        <f>IF(ISBLANK(VLOOKUP($C24&amp;$D24&amp;$G24,Setup!$D$2:$CX$500,COLUMNS($B24:CA24)+1,FALSE)),"",VLOOKUP($C24&amp;$D24&amp;$G24,Setup!$D$2:$CX$500,COLUMNS($B24:CA24)+1,FALSE))</f>
        <v/>
      </c>
      <c r="CJ24" t="str">
        <f>IF(ISBLANK(VLOOKUP($C24&amp;$D24&amp;$G24,Setup!$D$2:$CX$500,COLUMNS($B24:CB24)+1,FALSE)),"",VLOOKUP($C24&amp;$D24&amp;$G24,Setup!$D$2:$CX$500,COLUMNS($B24:CB24)+1,FALSE))</f>
        <v/>
      </c>
      <c r="CK24" t="str">
        <f>IF(ISBLANK(VLOOKUP($C24&amp;$D24&amp;$G24,Setup!$D$2:$CX$500,COLUMNS($B24:CC24)+1,FALSE)),"",VLOOKUP($C24&amp;$D24&amp;$G24,Setup!$D$2:$CX$500,COLUMNS($B24:CC24)+1,FALSE))</f>
        <v/>
      </c>
      <c r="CL24" t="str">
        <f>IF(ISBLANK(VLOOKUP($C24&amp;$D24&amp;$G24,Setup!$D$2:$CX$500,COLUMNS($B24:CD24)+1,FALSE)),"",VLOOKUP($C24&amp;$D24&amp;$G24,Setup!$D$2:$CX$500,COLUMNS($B24:CD24)+1,FALSE))</f>
        <v/>
      </c>
      <c r="CM24" t="str">
        <f>IF(ISBLANK(VLOOKUP($C24&amp;$D24&amp;$G24,Setup!$D$2:$CX$500,COLUMNS($B24:CE24)+1,FALSE)),"",VLOOKUP($C24&amp;$D24&amp;$G24,Setup!$D$2:$CX$500,COLUMNS($B24:CE24)+1,FALSE))</f>
        <v/>
      </c>
      <c r="CN24" t="str">
        <f>IF(ISBLANK(VLOOKUP($C24&amp;$D24&amp;$G24,Setup!$D$2:$CX$500,COLUMNS($B24:CF24)+1,FALSE)),"",VLOOKUP($C24&amp;$D24&amp;$G24,Setup!$D$2:$CX$500,COLUMNS($B24:CF24)+1,FALSE))</f>
        <v/>
      </c>
      <c r="CO24" t="str">
        <f>IF(ISBLANK(VLOOKUP($C24&amp;$D24&amp;$G24,Setup!$D$2:$CX$500,COLUMNS($B24:CG24)+1,FALSE)),"",VLOOKUP($C24&amp;$D24&amp;$G24,Setup!$D$2:$CX$500,COLUMNS($B24:CG24)+1,FALSE))</f>
        <v/>
      </c>
      <c r="CP24" t="str">
        <f>IF(ISBLANK(VLOOKUP($C24&amp;$D24&amp;$G24,Setup!$D$2:$CX$500,COLUMNS($B24:CH24)+1,FALSE)),"",VLOOKUP($C24&amp;$D24&amp;$G24,Setup!$D$2:$CX$500,COLUMNS($B24:CH24)+1,FALSE))</f>
        <v/>
      </c>
      <c r="CQ24" t="str">
        <f>IF(ISBLANK(VLOOKUP($C24&amp;$D24&amp;$G24,Setup!$D$2:$CX$500,COLUMNS($B24:CI24)+1,FALSE)),"",VLOOKUP($C24&amp;$D24&amp;$G24,Setup!$D$2:$CX$500,COLUMNS($B24:CI24)+1,FALSE))</f>
        <v/>
      </c>
      <c r="CR24" t="str">
        <f>IF(ISBLANK(VLOOKUP($C24&amp;$D24&amp;$G24,Setup!$D$2:$CX$500,COLUMNS($B24:CJ24)+1,FALSE)),"",VLOOKUP($C24&amp;$D24&amp;$G24,Setup!$D$2:$CX$500,COLUMNS($B24:CJ24)+1,FALSE))</f>
        <v/>
      </c>
      <c r="CS24" t="str">
        <f>IF(ISBLANK(VLOOKUP($C24&amp;$D24&amp;$G24,Setup!$D$2:$CX$500,COLUMNS($B24:CK24)+1,FALSE)),"",VLOOKUP($C24&amp;$D24&amp;$G24,Setup!$D$2:$CX$500,COLUMNS($B24:CK24)+1,FALSE))</f>
        <v/>
      </c>
      <c r="CT24" t="str">
        <f>IF(ISBLANK(VLOOKUP($C24&amp;$D24&amp;$G24,Setup!$D$2:$CX$500,COLUMNS($B24:CL24)+1,FALSE)),"",VLOOKUP($C24&amp;$D24&amp;$G24,Setup!$D$2:$CX$500,COLUMNS($B24:CL24)+1,FALSE))</f>
        <v/>
      </c>
      <c r="CU24" t="str">
        <f>IF(ISBLANK(VLOOKUP($C24&amp;$D24&amp;$G24,Setup!$D$2:$CX$500,COLUMNS($B24:CM24)+1,FALSE)),"",VLOOKUP($C24&amp;$D24&amp;$G24,Setup!$D$2:$CX$500,COLUMNS($B24:CM24)+1,FALSE))</f>
        <v/>
      </c>
      <c r="CV24" t="str">
        <f>IF(ISBLANK(VLOOKUP($C24&amp;$D24&amp;$G24,Setup!$D$2:$CX$500,COLUMNS($B24:CN24)+1,FALSE)),"",VLOOKUP($C24&amp;$D24&amp;$G24,Setup!$D$2:$CX$500,COLUMNS($B24:CN24)+1,FALSE))</f>
        <v/>
      </c>
      <c r="CW24" t="str">
        <f>IF(ISBLANK(VLOOKUP($C24&amp;$D24&amp;$G24,Setup!$D$2:$CX$500,COLUMNS($B24:CO24)+1,FALSE)),"",VLOOKUP($C24&amp;$D24&amp;$G24,Setup!$D$2:$CX$500,COLUMNS($B24:CO24)+1,FALSE))</f>
        <v/>
      </c>
      <c r="CX24" t="str">
        <f>IF(ISBLANK(VLOOKUP($C24&amp;$D24&amp;$G24,Setup!$D$2:$CX$500,COLUMNS($B24:CP24)+1,FALSE)),"",VLOOKUP($C24&amp;$D24&amp;$G24,Setup!$D$2:$CX$500,COLUMNS($B24:CP24)+1,FALSE))</f>
        <v/>
      </c>
      <c r="CY24" t="str">
        <f>IF(ISBLANK(VLOOKUP($C24&amp;$D24&amp;$G24,Setup!$D$2:$CX$500,COLUMNS($B24:CQ24)+1,FALSE)),"",VLOOKUP($C24&amp;$D24&amp;$G24,Setup!$D$2:$CX$500,COLUMNS($B24:CQ24)+1,FALSE))</f>
        <v/>
      </c>
      <c r="CZ24" t="str">
        <f>IF(ISBLANK(VLOOKUP($C24&amp;$D24&amp;$G24,Setup!$D$2:$CX$500,COLUMNS($B24:CR24)+1,FALSE)),"",VLOOKUP($C24&amp;$D24&amp;$G24,Setup!$D$2:$CX$500,COLUMNS($B24:CR24)+1,FALSE))</f>
        <v/>
      </c>
      <c r="DA24" t="str">
        <f>IF(ISBLANK(VLOOKUP($C24&amp;$D24&amp;$G24,Setup!$D$2:$CX$500,COLUMNS($B24:CS24)+1,FALSE)),"",VLOOKUP($C24&amp;$D24&amp;$G24,Setup!$D$2:$CX$500,COLUMNS($B24:CS24)+1,FALSE))</f>
        <v/>
      </c>
      <c r="DB24" t="str">
        <f>IF(ISBLANK(VLOOKUP($C24&amp;$D24&amp;$G24,Setup!$D$2:$CX$500,COLUMNS($B24:CT24)+1,FALSE)),"",VLOOKUP($C24&amp;$D24&amp;$G24,Setup!$D$2:$CX$500,COLUMNS($B24:CT24)+1,FALSE))</f>
        <v/>
      </c>
      <c r="DC24" t="str">
        <f>IF(ISBLANK(VLOOKUP($C24&amp;$D24&amp;$G24,Setup!$D$2:$CX$500,COLUMNS($B24:CU24)+1,FALSE)),"",VLOOKUP($C24&amp;$D24&amp;$G24,Setup!$D$2:$CX$500,COLUMNS($B24:CU24)+1,FALSE))</f>
        <v/>
      </c>
    </row>
    <row r="25" spans="1:107" x14ac:dyDescent="0.25">
      <c r="A25" s="7" t="s">
        <v>515</v>
      </c>
      <c r="B25" t="s">
        <v>156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IF(ISBLANK(VLOOKUP($C25&amp;$D25&amp;$G25,Setup!$D$2:$CX$500,COLUMNS($B25:B25)+1,FALSE)),"",VLOOKUP($C25&amp;$D25&amp;$G25,Setup!$D$2:$CX$500,COLUMNS($B25:B25)+1,FALSE))</f>
        <v>我的積分摘要</v>
      </c>
      <c r="K25" t="str">
        <f>IF(ISBLANK(VLOOKUP($C25&amp;$D25&amp;$G25,Setup!$D$2:$CX$500,COLUMNS($B25:C25)+1,FALSE)),"",VLOOKUP($C25&amp;$D25&amp;$G25,Setup!$D$2:$CX$500,COLUMNS($B25:C25)+1,FALSE))</f>
        <v>我的積分摘要</v>
      </c>
      <c r="L25" t="str">
        <f>IF(ISBLANK(VLOOKUP($C25&amp;$D25&amp;$G25,Setup!$D$2:$CX$500,COLUMNS($B25:D25)+1,FALSE)),"",VLOOKUP($C25&amp;$D25&amp;$G25,Setup!$D$2:$CX$500,COLUMNS($B25:D25)+1,FALSE))</f>
        <v>我的訂單紀錄</v>
      </c>
      <c r="M25" t="str">
        <f>IF(ISBLANK(VLOOKUP($C25&amp;$D25&amp;$G25,Setup!$D$2:$CX$500,COLUMNS($B25:E25)+1,FALSE)),"",VLOOKUP($C25&amp;$D25&amp;$G25,Setup!$D$2:$CX$500,COLUMNS($B25:E25)+1,FALSE))</f>
        <v>我的訂單紀錄</v>
      </c>
      <c r="N25" t="str">
        <f>IF(ISBLANK(VLOOKUP($C25&amp;$D25&amp;$G25,Setup!$D$2:$CX$500,COLUMNS($B25:F25)+1,FALSE)),"",VLOOKUP($C25&amp;$D25&amp;$G25,Setup!$D$2:$CX$500,COLUMNS($B25:F25)+1,FALSE))</f>
        <v>我的個人資料</v>
      </c>
      <c r="O25" t="str">
        <f>IF(ISBLANK(VLOOKUP($C25&amp;$D25&amp;$G25,Setup!$D$2:$CX$500,COLUMNS($B25:G25)+1,FALSE)),"",VLOOKUP($C25&amp;$D25&amp;$G25,Setup!$D$2:$CX$500,COLUMNS($B25:G25)+1,FALSE))</f>
        <v>我的個人資料</v>
      </c>
      <c r="P25" t="str">
        <f>IF(ISBLANK(VLOOKUP($C25&amp;$D25&amp;$G25,Setup!$D$2:$CX$500,COLUMNS($B25:H25)+1,FALSE)),"",VLOOKUP($C25&amp;$D25&amp;$G25,Setup!$D$2:$CX$500,COLUMNS($B25:H25)+1,FALSE))</f>
        <v/>
      </c>
      <c r="Q25" t="str">
        <f>IF(ISBLANK(VLOOKUP($C25&amp;$D25&amp;$G25,Setup!$D$2:$CX$500,COLUMNS($B25:I25)+1,FALSE)),"",VLOOKUP($C25&amp;$D25&amp;$G25,Setup!$D$2:$CX$500,COLUMNS($B25:I25)+1,FALSE))</f>
        <v/>
      </c>
      <c r="R25" t="str">
        <f>IF(ISBLANK(VLOOKUP($C25&amp;$D25&amp;$G25,Setup!$D$2:$CX$500,COLUMNS($B25:J25)+1,FALSE)),"",VLOOKUP($C25&amp;$D25&amp;$G25,Setup!$D$2:$CX$500,COLUMNS($B25:J25)+1,FALSE))</f>
        <v>商品</v>
      </c>
      <c r="S25" t="str">
        <f>IF(ISBLANK(VLOOKUP($C25&amp;$D25&amp;$G25,Setup!$D$2:$CX$500,COLUMNS($B25:K25)+1,FALSE)),"",VLOOKUP($C25&amp;$D25&amp;$G25,Setup!$D$2:$CX$500,COLUMNS($B25:K25)+1,FALSE))</f>
        <v>查閱全部 »</v>
      </c>
      <c r="T25" t="str">
        <f>IF(ISBLANK(VLOOKUP($C25&amp;$D25&amp;$G25,Setup!$D$2:$CX$500,COLUMNS($B25:L25)+1,FALSE)),"",VLOOKUP($C25&amp;$D25&amp;$G25,Setup!$D$2:$CX$500,COLUMNS($B25:L25)+1,FALSE))</f>
        <v/>
      </c>
      <c r="U25" t="str">
        <f>IF(ISBLANK(VLOOKUP($C25&amp;$D25&amp;$G25,Setup!$D$2:$CX$500,COLUMNS($B25:M25)+1,FALSE)),"",VLOOKUP($C25&amp;$D25&amp;$G25,Setup!$D$2:$CX$500,COLUMNS($B25:M25)+1,FALSE))</f>
        <v/>
      </c>
      <c r="V25" t="str">
        <f>IF(ISBLANK(VLOOKUP($C25&amp;$D25&amp;$G25,Setup!$D$2:$CX$500,COLUMNS($B25:N25)+1,FALSE)),"",VLOOKUP($C25&amp;$D25&amp;$G25,Setup!$D$2:$CX$500,COLUMNS($B25:N25)+1,FALSE))</f>
        <v/>
      </c>
      <c r="W25" t="str">
        <f>IF(ISBLANK(VLOOKUP($C25&amp;$D25&amp;$G25,Setup!$D$2:$CX$500,COLUMNS($B25:O25)+1,FALSE)),"",VLOOKUP($C25&amp;$D25&amp;$G25,Setup!$D$2:$CX$500,COLUMNS($B25:O25)+1,FALSE))</f>
        <v/>
      </c>
      <c r="X25" t="str">
        <f>IF(ISBLANK(VLOOKUP($C25&amp;$D25&amp;$G25,Setup!$D$2:$CX$500,COLUMNS($B25:P25)+1,FALSE)),"",VLOOKUP($C25&amp;$D25&amp;$G25,Setup!$D$2:$CX$500,COLUMNS($B25:P25)+1,FALSE))</f>
        <v/>
      </c>
      <c r="Y25" t="str">
        <f>IF(ISBLANK(VLOOKUP($C25&amp;$D25&amp;$G25,Setup!$D$2:$CX$500,COLUMNS($B25:Q25)+1,FALSE)),"",VLOOKUP($C25&amp;$D25&amp;$G25,Setup!$D$2:$CX$500,COLUMNS($B25:Q25)+1,FALSE))</f>
        <v/>
      </c>
      <c r="Z25" t="str">
        <f>IF(ISBLANK(VLOOKUP($C25&amp;$D25&amp;$G25,Setup!$D$2:$CX$500,COLUMNS($B25:R25)+1,FALSE)),"",VLOOKUP($C25&amp;$D25&amp;$G25,Setup!$D$2:$CX$500,COLUMNS($B25:R25)+1,FALSE))</f>
        <v/>
      </c>
      <c r="AA25" t="str">
        <f>IF(ISBLANK(VLOOKUP($C25&amp;$D25&amp;$G25,Setup!$D$2:$CX$500,COLUMNS($B25:S25)+1,FALSE)),"",VLOOKUP($C25&amp;$D25&amp;$G25,Setup!$D$2:$CX$500,COLUMNS($B25:S25)+1,FALSE))</f>
        <v/>
      </c>
      <c r="AB25" t="str">
        <f>IF(ISBLANK(VLOOKUP($C25&amp;$D25&amp;$G25,Setup!$D$2:$CX$500,COLUMNS($B25:T25)+1,FALSE)),"",VLOOKUP($C25&amp;$D25&amp;$G25,Setup!$D$2:$CX$500,COLUMNS($B25:T25)+1,FALSE))</f>
        <v>優惠券和現金</v>
      </c>
      <c r="AC25" t="str">
        <f>IF(ISBLANK(VLOOKUP($C25&amp;$D25&amp;$G25,Setup!$D$2:$CX$500,COLUMNS($B25:U25)+1,FALSE)),"",VLOOKUP($C25&amp;$D25&amp;$G25,Setup!$D$2:$CX$500,COLUMNS($B25:U25)+1,FALSE))</f>
        <v>禮券</v>
      </c>
      <c r="AD25" t="str">
        <f>IF(ISBLANK(VLOOKUP($C25&amp;$D25&amp;$G25,Setup!$D$2:$CX$500,COLUMNS($B25:V25)+1,FALSE)),"",VLOOKUP($C25&amp;$D25&amp;$G25,Setup!$D$2:$CX$500,COLUMNS($B25:V25)+1,FALSE))</f>
        <v>現金回贈</v>
      </c>
      <c r="AE25" t="str">
        <f>IF(ISBLANK(VLOOKUP($C25&amp;$D25&amp;$G25,Setup!$D$2:$CX$500,COLUMNS($B25:W25)+1,FALSE)),"",VLOOKUP($C25&amp;$D25&amp;$G25,Setup!$D$2:$CX$500,COLUMNS($B25:W25)+1,FALSE))</f>
        <v>查閱全部 »</v>
      </c>
      <c r="AF25" t="str">
        <f>IF(ISBLANK(VLOOKUP($C25&amp;$D25&amp;$G25,Setup!$D$2:$CX$500,COLUMNS($B25:X25)+1,FALSE)),"",VLOOKUP($C25&amp;$D25&amp;$G25,Setup!$D$2:$CX$500,COLUMNS($B25:X25)+1,FALSE))</f>
        <v/>
      </c>
      <c r="AG25" t="str">
        <f>IF(ISBLANK(VLOOKUP($C25&amp;$D25&amp;$G25,Setup!$D$2:$CX$500,COLUMNS($B25:Y25)+1,FALSE)),"",VLOOKUP($C25&amp;$D25&amp;$G25,Setup!$D$2:$CX$500,COLUMNS($B25:Y25)+1,FALSE))</f>
        <v/>
      </c>
      <c r="AH25" t="str">
        <f>IF(ISBLANK(VLOOKUP($C25&amp;$D25&amp;$G25,Setup!$D$2:$CX$500,COLUMNS($B25:Z25)+1,FALSE)),"",VLOOKUP($C25&amp;$D25&amp;$G25,Setup!$D$2:$CX$500,COLUMNS($B25:Z25)+1,FALSE))</f>
        <v/>
      </c>
      <c r="AI25" t="str">
        <f>IF(ISBLANK(VLOOKUP($C25&amp;$D25&amp;$G25,Setup!$D$2:$CX$500,COLUMNS($B25:AA25)+1,FALSE)),"",VLOOKUP($C25&amp;$D25&amp;$G25,Setup!$D$2:$CX$500,COLUMNS($B25:AA25)+1,FALSE))</f>
        <v/>
      </c>
      <c r="AJ25" t="str">
        <f>IF(ISBLANK(VLOOKUP($C25&amp;$D25&amp;$G25,Setup!$D$2:$CX$500,COLUMNS($B25:AB25)+1,FALSE)),"",VLOOKUP($C25&amp;$D25&amp;$G25,Setup!$D$2:$CX$500,COLUMNS($B25:AB25)+1,FALSE))</f>
        <v/>
      </c>
      <c r="AK25" t="str">
        <f>IF(ISBLANK(VLOOKUP($C25&amp;$D25&amp;$G25,Setup!$D$2:$CX$500,COLUMNS($B25:AC25)+1,FALSE)),"",VLOOKUP($C25&amp;$D25&amp;$G25,Setup!$D$2:$CX$500,COLUMNS($B25:AC25)+1,FALSE))</f>
        <v/>
      </c>
      <c r="AL25" t="str">
        <f>IF(ISBLANK(VLOOKUP($C25&amp;$D25&amp;$G25,Setup!$D$2:$CX$500,COLUMNS($B25:AD25)+1,FALSE)),"",VLOOKUP($C25&amp;$D25&amp;$G25,Setup!$D$2:$CX$500,COLUMNS($B25:AD25)+1,FALSE))</f>
        <v>旅遊</v>
      </c>
      <c r="AM25" t="str">
        <f>IF(ISBLANK(VLOOKUP($C25&amp;$D25&amp;$G25,Setup!$D$2:$CX$500,COLUMNS($B25:AE25)+1,FALSE)),"",VLOOKUP($C25&amp;$D25&amp;$G25,Setup!$D$2:$CX$500,COLUMNS($B25:AE25)+1,FALSE))</f>
        <v>機票</v>
      </c>
      <c r="AN25" t="str">
        <f>IF(ISBLANK(VLOOKUP($C25&amp;$D25&amp;$G25,Setup!$D$2:$CX$500,COLUMNS($B25:AF25)+1,FALSE)),"",VLOOKUP($C25&amp;$D25&amp;$G25,Setup!$D$2:$CX$500,COLUMNS($B25:AF25)+1,FALSE))</f>
        <v>酒店</v>
      </c>
      <c r="AO25" t="str">
        <f>IF(ISBLANK(VLOOKUP($C25&amp;$D25&amp;$G25,Setup!$D$2:$CX$500,COLUMNS($B25:AG25)+1,FALSE)),"",VLOOKUP($C25&amp;$D25&amp;$G25,Setup!$D$2:$CX$500,COLUMNS($B25:AG25)+1,FALSE))</f>
        <v>租車</v>
      </c>
      <c r="AP25" t="str">
        <f>IF(ISBLANK(VLOOKUP($C25&amp;$D25&amp;$G25,Setup!$D$2:$CX$500,COLUMNS($B25:AH25)+1,FALSE)),"",VLOOKUP($C25&amp;$D25&amp;$G25,Setup!$D$2:$CX$500,COLUMNS($B25:AH25)+1,FALSE))</f>
        <v>交易</v>
      </c>
      <c r="AQ25" t="str">
        <f>IF(ISBLANK(VLOOKUP($C25&amp;$D25&amp;$G25,Setup!$D$2:$CX$500,COLUMNS($B25:AI25)+1,FALSE)),"",VLOOKUP($C25&amp;$D25&amp;$G25,Setup!$D$2:$CX$500,COLUMNS($B25:AI25)+1,FALSE))</f>
        <v>活動</v>
      </c>
      <c r="AR25" t="str">
        <f>IF(ISBLANK(VLOOKUP($C25&amp;$D25&amp;$G25,Setup!$D$2:$CX$500,COLUMNS($B25:AJ25)+1,FALSE)),"",VLOOKUP($C25&amp;$D25&amp;$G25,Setup!$D$2:$CX$500,COLUMNS($B25:AJ25)+1,FALSE))</f>
        <v>我的旅程</v>
      </c>
      <c r="AS25" t="str">
        <f>IF(ISBLANK(VLOOKUP($C25&amp;$D25&amp;$G25,Setup!$D$2:$CX$500,COLUMNS($B25:AK25)+1,FALSE)),"",VLOOKUP($C25&amp;$D25&amp;$G25,Setup!$D$2:$CX$500,COLUMNS($B25:AK25)+1,FALSE))</f>
        <v>行程表</v>
      </c>
      <c r="AT25" t="str">
        <f>IF(ISBLANK(VLOOKUP($C25&amp;$D25&amp;$G25,Setup!$D$2:$CX$500,COLUMNS($B25:AL25)+1,FALSE)),"",VLOOKUP($C25&amp;$D25&amp;$G25,Setup!$D$2:$CX$500,COLUMNS($B25:AL25)+1,FALSE))</f>
        <v>積分轉移</v>
      </c>
      <c r="AU25" t="str">
        <f>IF(ISBLANK(VLOOKUP($C25&amp;$D25&amp;$G25,Setup!$D$2:$CX$500,COLUMNS($B25:AM25)+1,FALSE)),"",VLOOKUP($C25&amp;$D25&amp;$G25,Setup!$D$2:$CX$500,COLUMNS($B25:AM25)+1,FALSE))</f>
        <v/>
      </c>
      <c r="AV25" t="str">
        <f>IF(ISBLANK(VLOOKUP($C25&amp;$D25&amp;$G25,Setup!$D$2:$CX$500,COLUMNS($B25:AN25)+1,FALSE)),"",VLOOKUP($C25&amp;$D25&amp;$G25,Setup!$D$2:$CX$500,COLUMNS($B25:AN25)+1,FALSE))</f>
        <v>商戶購物</v>
      </c>
      <c r="AW25" t="str">
        <f>IF(ISBLANK(VLOOKUP($C25&amp;$D25&amp;$G25,Setup!$D$2:$CX$500,COLUMNS($B25:AO25)+1,FALSE)),"",VLOOKUP($C25&amp;$D25&amp;$G25,Setup!$D$2:$CX$500,COLUMNS($B25:AO25)+1,FALSE))</f>
        <v>憑分即賞</v>
      </c>
      <c r="AX25" t="str">
        <f>IF(ISBLANK(VLOOKUP($C25&amp;$D25&amp;$G25,Setup!$D$2:$CX$500,COLUMNS($B25:AP25)+1,FALSE)),"",VLOOKUP($C25&amp;$D25&amp;$G25,Setup!$D$2:$CX$500,COLUMNS($B25:AP25)+1,FALSE))</f>
        <v/>
      </c>
      <c r="AY25" t="str">
        <f>IF(ISBLANK(VLOOKUP($C25&amp;$D25&amp;$G25,Setup!$D$2:$CX$500,COLUMNS($B25:AQ25)+1,FALSE)),"",VLOOKUP($C25&amp;$D25&amp;$G25,Setup!$D$2:$CX$500,COLUMNS($B25:AQ25)+1,FALSE))</f>
        <v/>
      </c>
      <c r="AZ25" t="str">
        <f>IF(ISBLANK(VLOOKUP($C25&amp;$D25&amp;$G25,Setup!$D$2:$CX$500,COLUMNS($B25:AR25)+1,FALSE)),"",VLOOKUP($C25&amp;$D25&amp;$G25,Setup!$D$2:$CX$500,COLUMNS($B25:AR25)+1,FALSE))</f>
        <v/>
      </c>
      <c r="BA25" t="str">
        <f>IF(ISBLANK(VLOOKUP($C25&amp;$D25&amp;$G25,Setup!$D$2:$CX$500,COLUMNS($B25:AS25)+1,FALSE)),"",VLOOKUP($C25&amp;$D25&amp;$G25,Setup!$D$2:$CX$500,COLUMNS($B25:AS25)+1,FALSE))</f>
        <v/>
      </c>
      <c r="BB25" t="str">
        <f>IF(ISBLANK(VLOOKUP($C25&amp;$D25&amp;$G25,Setup!$D$2:$CX$500,COLUMNS($B25:AT25)+1,FALSE)),"",VLOOKUP($C25&amp;$D25&amp;$G25,Setup!$D$2:$CX$500,COLUMNS($B25:AT25)+1,FALSE))</f>
        <v/>
      </c>
      <c r="BC25" t="str">
        <f>IF(ISBLANK(VLOOKUP($C25&amp;$D25&amp;$G25,Setup!$D$2:$CX$500,COLUMNS($B25:AU25)+1,FALSE)),"",VLOOKUP($C25&amp;$D25&amp;$G25,Setup!$D$2:$CX$500,COLUMNS($B25:AU25)+1,FALSE))</f>
        <v/>
      </c>
      <c r="BD25" t="str">
        <f>IF(ISBLANK(VLOOKUP($C25&amp;$D25&amp;$G25,Setup!$D$2:$CX$500,COLUMNS($B25:AV25)+1,FALSE)),"",VLOOKUP($C25&amp;$D25&amp;$G25,Setup!$D$2:$CX$500,COLUMNS($B25:AV25)+1,FALSE))</f>
        <v/>
      </c>
      <c r="BE25" t="str">
        <f>IF(ISBLANK(VLOOKUP($C25&amp;$D25&amp;$G25,Setup!$D$2:$CX$500,COLUMNS($B25:AW25)+1,FALSE)),"",VLOOKUP($C25&amp;$D25&amp;$G25,Setup!$D$2:$CX$500,COLUMNS($B25:AW25)+1,FALSE))</f>
        <v/>
      </c>
      <c r="BF25" t="str">
        <f>IF(ISBLANK(VLOOKUP($C25&amp;$D25&amp;$G25,Setup!$D$2:$CX$500,COLUMNS($B25:AX25)+1,FALSE)),"",VLOOKUP($C25&amp;$D25&amp;$G25,Setup!$D$2:$CX$500,COLUMNS($B25:AX25)+1,FALSE))</f>
        <v>優惠和禮遇</v>
      </c>
      <c r="BG25" t="str">
        <f>IF(ISBLANK(VLOOKUP($C25&amp;$D25&amp;$G25,Setup!$D$2:$CX$500,COLUMNS($B25:AY25)+1,FALSE)),"",VLOOKUP($C25&amp;$D25&amp;$G25,Setup!$D$2:$CX$500,COLUMNS($B25:AY25)+1,FALSE))</f>
        <v>全年優惠</v>
      </c>
      <c r="BH25" t="str">
        <f>IF(ISBLANK(VLOOKUP($C25&amp;$D25&amp;$G25,Setup!$D$2:$CX$500,COLUMNS($B25:AZ25)+1,FALSE)),"",VLOOKUP($C25&amp;$D25&amp;$G25,Setup!$D$2:$CX$500,COLUMNS($B25:AZ25)+1,FALSE))</f>
        <v>Citi® Private Pass®</v>
      </c>
      <c r="BI25" t="str">
        <f>IF(ISBLANK(VLOOKUP($C25&amp;$D25&amp;$G25,Setup!$D$2:$CX$500,COLUMNS($B25:BA25)+1,FALSE)),"",VLOOKUP($C25&amp;$D25&amp;$G25,Setup!$D$2:$CX$500,COLUMNS($B25:BA25)+1,FALSE))</f>
        <v>Citi World Privileges</v>
      </c>
      <c r="BJ25" t="str">
        <f>IF(ISBLANK(VLOOKUP($C25&amp;$D25&amp;$G25,Setup!$D$2:$CX$500,COLUMNS($B25:BB25)+1,FALSE)),"",VLOOKUP($C25&amp;$D25&amp;$G25,Setup!$D$2:$CX$500,COLUMNS($B25:BB25)+1,FALSE))</f>
        <v>查閱全部 »</v>
      </c>
      <c r="BK25" t="str">
        <f>IF(ISBLANK(VLOOKUP($C25&amp;$D25&amp;$G25,Setup!$D$2:$CX$500,COLUMNS($B25:BC25)+1,FALSE)),"",VLOOKUP($C25&amp;$D25&amp;$G25,Setup!$D$2:$CX$500,COLUMNS($B25:BC25)+1,FALSE))</f>
        <v/>
      </c>
      <c r="BL25" t="str">
        <f>IF(ISBLANK(VLOOKUP($C25&amp;$D25&amp;$G25,Setup!$D$2:$CX$500,COLUMNS($B25:BD25)+1,FALSE)),"",VLOOKUP($C25&amp;$D25&amp;$G25,Setup!$D$2:$CX$500,COLUMNS($B25:BD25)+1,FALSE))</f>
        <v/>
      </c>
      <c r="BM25" t="str">
        <f>IF(ISBLANK(VLOOKUP($C25&amp;$D25&amp;$G25,Setup!$D$2:$CX$500,COLUMNS($B25:BE25)+1,FALSE)),"",VLOOKUP($C25&amp;$D25&amp;$G25,Setup!$D$2:$CX$500,COLUMNS($B25:BE25)+1,FALSE))</f>
        <v/>
      </c>
      <c r="BN25" t="str">
        <f>IF(ISBLANK(VLOOKUP($C25&amp;$D25&amp;$G25,Setup!$D$2:$CX$500,COLUMNS($B25:BF25)+1,FALSE)),"",VLOOKUP($C25&amp;$D25&amp;$G25,Setup!$D$2:$CX$500,COLUMNS($B25:BF25)+1,FALSE))</f>
        <v/>
      </c>
      <c r="BO25" t="str">
        <f>IF(ISBLANK(VLOOKUP($C25&amp;$D25&amp;$G25,Setup!$D$2:$CX$500,COLUMNS($B25:BG25)+1,FALSE)),"",VLOOKUP($C25&amp;$D25&amp;$G25,Setup!$D$2:$CX$500,COLUMNS($B25:BG25)+1,FALSE))</f>
        <v/>
      </c>
      <c r="BP25" t="str">
        <f>IF(ISBLANK(VLOOKUP($C25&amp;$D25&amp;$G25,Setup!$D$2:$CX$500,COLUMNS($B25:BH25)+1,FALSE)),"",VLOOKUP($C25&amp;$D25&amp;$G25,Setup!$D$2:$CX$500,COLUMNS($B25:BH25)+1,FALSE))</f>
        <v/>
      </c>
      <c r="BQ25" t="str">
        <f>IF(ISBLANK(VLOOKUP($C25&amp;$D25&amp;$G25,Setup!$D$2:$CX$500,COLUMNS($B25:BI25)+1,FALSE)),"",VLOOKUP($C25&amp;$D25&amp;$G25,Setup!$D$2:$CX$500,COLUMNS($B25:BI25)+1,FALSE))</f>
        <v/>
      </c>
      <c r="BR25" t="str">
        <f>IF(ISBLANK(VLOOKUP($C25&amp;$D25&amp;$G25,Setup!$D$2:$CX$500,COLUMNS($B25:BJ25)+1,FALSE)),"",VLOOKUP($C25&amp;$D25&amp;$G25,Setup!$D$2:$CX$500,COLUMNS($B25:BJ25)+1,FALSE))</f>
        <v/>
      </c>
      <c r="BS25" t="str">
        <f>IF(ISBLANK(VLOOKUP($C25&amp;$D25&amp;$G25,Setup!$D$2:$CX$500,COLUMNS($B25:BK25)+1,FALSE)),"",VLOOKUP($C25&amp;$D25&amp;$G25,Setup!$D$2:$CX$500,COLUMNS($B25:BK25)+1,FALSE))</f>
        <v/>
      </c>
      <c r="BT25" t="str">
        <f>IF(ISBLANK(VLOOKUP($C25&amp;$D25&amp;$G25,Setup!$D$2:$CX$500,COLUMNS($B25:BL25)+1,FALSE)),"",VLOOKUP($C25&amp;$D25&amp;$G25,Setup!$D$2:$CX$500,COLUMNS($B25:BL25)+1,FALSE))</f>
        <v/>
      </c>
      <c r="BU25" t="str">
        <f>IF(ISBLANK(VLOOKUP($C25&amp;$D25&amp;$G25,Setup!$D$2:$CX$500,COLUMNS($B25:BM25)+1,FALSE)),"",VLOOKUP($C25&amp;$D25&amp;$G25,Setup!$D$2:$CX$500,COLUMNS($B25:BM25)+1,FALSE))</f>
        <v/>
      </c>
      <c r="BV25" t="str">
        <f>IF(ISBLANK(VLOOKUP($C25&amp;$D25&amp;$G25,Setup!$D$2:$CX$500,COLUMNS($B25:BN25)+1,FALSE)),"",VLOOKUP($C25&amp;$D25&amp;$G25,Setup!$D$2:$CX$500,COLUMNS($B25:BN25)+1,FALSE))</f>
        <v/>
      </c>
      <c r="BW25" t="str">
        <f>IF(ISBLANK(VLOOKUP($C25&amp;$D25&amp;$G25,Setup!$D$2:$CX$500,COLUMNS($B25:BO25)+1,FALSE)),"",VLOOKUP($C25&amp;$D25&amp;$G25,Setup!$D$2:$CX$500,COLUMNS($B25:BO25)+1,FALSE))</f>
        <v/>
      </c>
      <c r="BX25" t="str">
        <f>IF(ISBLANK(VLOOKUP($C25&amp;$D25&amp;$G25,Setup!$D$2:$CX$500,COLUMNS($B25:BP25)+1,FALSE)),"",VLOOKUP($C25&amp;$D25&amp;$G25,Setup!$D$2:$CX$500,COLUMNS($B25:BP25)+1,FALSE))</f>
        <v/>
      </c>
      <c r="BY25" t="str">
        <f>IF(ISBLANK(VLOOKUP($C25&amp;$D25&amp;$G25,Setup!$D$2:$CX$500,COLUMNS($B25:BQ25)+1,FALSE)),"",VLOOKUP($C25&amp;$D25&amp;$G25,Setup!$D$2:$CX$500,COLUMNS($B25:BQ25)+1,FALSE))</f>
        <v/>
      </c>
      <c r="BZ25" t="str">
        <f>IF(ISBLANK(VLOOKUP($C25&amp;$D25&amp;$G25,Setup!$D$2:$CX$500,COLUMNS($B25:BR25)+1,FALSE)),"",VLOOKUP($C25&amp;$D25&amp;$G25,Setup!$D$2:$CX$500,COLUMNS($B25:BR25)+1,FALSE))</f>
        <v/>
      </c>
      <c r="CA25" t="str">
        <f>IF(ISBLANK(VLOOKUP($C25&amp;$D25&amp;$G25,Setup!$D$2:$CX$500,COLUMNS($B25:BS25)+1,FALSE)),"",VLOOKUP($C25&amp;$D25&amp;$G25,Setup!$D$2:$CX$500,COLUMNS($B25:BS25)+1,FALSE))</f>
        <v/>
      </c>
      <c r="CB25" t="str">
        <f>IF(ISBLANK(VLOOKUP($C25&amp;$D25&amp;$G25,Setup!$D$2:$CX$500,COLUMNS($B25:BT25)+1,FALSE)),"",VLOOKUP($C25&amp;$D25&amp;$G25,Setup!$D$2:$CX$500,COLUMNS($B25:BT25)+1,FALSE))</f>
        <v/>
      </c>
      <c r="CC25" t="str">
        <f>IF(ISBLANK(VLOOKUP($C25&amp;$D25&amp;$G25,Setup!$D$2:$CX$500,COLUMNS($B25:BU25)+1,FALSE)),"",VLOOKUP($C25&amp;$D25&amp;$G25,Setup!$D$2:$CX$500,COLUMNS($B25:BU25)+1,FALSE))</f>
        <v/>
      </c>
      <c r="CD25" t="str">
        <f>IF(ISBLANK(VLOOKUP($C25&amp;$D25&amp;$G25,Setup!$D$2:$CX$500,COLUMNS($B25:BV25)+1,FALSE)),"",VLOOKUP($C25&amp;$D25&amp;$G25,Setup!$D$2:$CX$500,COLUMNS($B25:BV25)+1,FALSE))</f>
        <v/>
      </c>
      <c r="CE25" t="str">
        <f>IF(ISBLANK(VLOOKUP($C25&amp;$D25&amp;$G25,Setup!$D$2:$CX$500,COLUMNS($B25:BW25)+1,FALSE)),"",VLOOKUP($C25&amp;$D25&amp;$G25,Setup!$D$2:$CX$500,COLUMNS($B25:BW25)+1,FALSE))</f>
        <v/>
      </c>
      <c r="CF25" t="str">
        <f>IF(ISBLANK(VLOOKUP($C25&amp;$D25&amp;$G25,Setup!$D$2:$CX$500,COLUMNS($B25:BX25)+1,FALSE)),"",VLOOKUP($C25&amp;$D25&amp;$G25,Setup!$D$2:$CX$500,COLUMNS($B25:BX25)+1,FALSE))</f>
        <v/>
      </c>
      <c r="CG25" t="str">
        <f>IF(ISBLANK(VLOOKUP($C25&amp;$D25&amp;$G25,Setup!$D$2:$CX$500,COLUMNS($B25:BY25)+1,FALSE)),"",VLOOKUP($C25&amp;$D25&amp;$G25,Setup!$D$2:$CX$500,COLUMNS($B25:BY25)+1,FALSE))</f>
        <v/>
      </c>
      <c r="CH25" t="str">
        <f>IF(ISBLANK(VLOOKUP($C25&amp;$D25&amp;$G25,Setup!$D$2:$CX$500,COLUMNS($B25:BZ25)+1,FALSE)),"",VLOOKUP($C25&amp;$D25&amp;$G25,Setup!$D$2:$CX$500,COLUMNS($B25:BZ25)+1,FALSE))</f>
        <v/>
      </c>
      <c r="CI25" t="str">
        <f>IF(ISBLANK(VLOOKUP($C25&amp;$D25&amp;$G25,Setup!$D$2:$CX$500,COLUMNS($B25:CA25)+1,FALSE)),"",VLOOKUP($C25&amp;$D25&amp;$G25,Setup!$D$2:$CX$500,COLUMNS($B25:CA25)+1,FALSE))</f>
        <v/>
      </c>
      <c r="CJ25" t="str">
        <f>IF(ISBLANK(VLOOKUP($C25&amp;$D25&amp;$G25,Setup!$D$2:$CX$500,COLUMNS($B25:CB25)+1,FALSE)),"",VLOOKUP($C25&amp;$D25&amp;$G25,Setup!$D$2:$CX$500,COLUMNS($B25:CB25)+1,FALSE))</f>
        <v/>
      </c>
      <c r="CK25" t="str">
        <f>IF(ISBLANK(VLOOKUP($C25&amp;$D25&amp;$G25,Setup!$D$2:$CX$500,COLUMNS($B25:CC25)+1,FALSE)),"",VLOOKUP($C25&amp;$D25&amp;$G25,Setup!$D$2:$CX$500,COLUMNS($B25:CC25)+1,FALSE))</f>
        <v/>
      </c>
      <c r="CL25" t="str">
        <f>IF(ISBLANK(VLOOKUP($C25&amp;$D25&amp;$G25,Setup!$D$2:$CX$500,COLUMNS($B25:CD25)+1,FALSE)),"",VLOOKUP($C25&amp;$D25&amp;$G25,Setup!$D$2:$CX$500,COLUMNS($B25:CD25)+1,FALSE))</f>
        <v/>
      </c>
      <c r="CM25" t="str">
        <f>IF(ISBLANK(VLOOKUP($C25&amp;$D25&amp;$G25,Setup!$D$2:$CX$500,COLUMNS($B25:CE25)+1,FALSE)),"",VLOOKUP($C25&amp;$D25&amp;$G25,Setup!$D$2:$CX$500,COLUMNS($B25:CE25)+1,FALSE))</f>
        <v/>
      </c>
      <c r="CN25" t="str">
        <f>IF(ISBLANK(VLOOKUP($C25&amp;$D25&amp;$G25,Setup!$D$2:$CX$500,COLUMNS($B25:CF25)+1,FALSE)),"",VLOOKUP($C25&amp;$D25&amp;$G25,Setup!$D$2:$CX$500,COLUMNS($B25:CF25)+1,FALSE))</f>
        <v/>
      </c>
      <c r="CO25" t="str">
        <f>IF(ISBLANK(VLOOKUP($C25&amp;$D25&amp;$G25,Setup!$D$2:$CX$500,COLUMNS($B25:CG25)+1,FALSE)),"",VLOOKUP($C25&amp;$D25&amp;$G25,Setup!$D$2:$CX$500,COLUMNS($B25:CG25)+1,FALSE))</f>
        <v/>
      </c>
      <c r="CP25" t="str">
        <f>IF(ISBLANK(VLOOKUP($C25&amp;$D25&amp;$G25,Setup!$D$2:$CX$500,COLUMNS($B25:CH25)+1,FALSE)),"",VLOOKUP($C25&amp;$D25&amp;$G25,Setup!$D$2:$CX$500,COLUMNS($B25:CH25)+1,FALSE))</f>
        <v/>
      </c>
      <c r="CQ25" t="str">
        <f>IF(ISBLANK(VLOOKUP($C25&amp;$D25&amp;$G25,Setup!$D$2:$CX$500,COLUMNS($B25:CI25)+1,FALSE)),"",VLOOKUP($C25&amp;$D25&amp;$G25,Setup!$D$2:$CX$500,COLUMNS($B25:CI25)+1,FALSE))</f>
        <v/>
      </c>
      <c r="CR25" t="str">
        <f>IF(ISBLANK(VLOOKUP($C25&amp;$D25&amp;$G25,Setup!$D$2:$CX$500,COLUMNS($B25:CJ25)+1,FALSE)),"",VLOOKUP($C25&amp;$D25&amp;$G25,Setup!$D$2:$CX$500,COLUMNS($B25:CJ25)+1,FALSE))</f>
        <v/>
      </c>
      <c r="CS25" t="str">
        <f>IF(ISBLANK(VLOOKUP($C25&amp;$D25&amp;$G25,Setup!$D$2:$CX$500,COLUMNS($B25:CK25)+1,FALSE)),"",VLOOKUP($C25&amp;$D25&amp;$G25,Setup!$D$2:$CX$500,COLUMNS($B25:CK25)+1,FALSE))</f>
        <v/>
      </c>
      <c r="CT25" t="str">
        <f>IF(ISBLANK(VLOOKUP($C25&amp;$D25&amp;$G25,Setup!$D$2:$CX$500,COLUMNS($B25:CL25)+1,FALSE)),"",VLOOKUP($C25&amp;$D25&amp;$G25,Setup!$D$2:$CX$500,COLUMNS($B25:CL25)+1,FALSE))</f>
        <v/>
      </c>
      <c r="CU25" t="str">
        <f>IF(ISBLANK(VLOOKUP($C25&amp;$D25&amp;$G25,Setup!$D$2:$CX$500,COLUMNS($B25:CM25)+1,FALSE)),"",VLOOKUP($C25&amp;$D25&amp;$G25,Setup!$D$2:$CX$500,COLUMNS($B25:CM25)+1,FALSE))</f>
        <v/>
      </c>
      <c r="CV25" t="str">
        <f>IF(ISBLANK(VLOOKUP($C25&amp;$D25&amp;$G25,Setup!$D$2:$CX$500,COLUMNS($B25:CN25)+1,FALSE)),"",VLOOKUP($C25&amp;$D25&amp;$G25,Setup!$D$2:$CX$500,COLUMNS($B25:CN25)+1,FALSE))</f>
        <v/>
      </c>
      <c r="CW25" t="str">
        <f>IF(ISBLANK(VLOOKUP($C25&amp;$D25&amp;$G25,Setup!$D$2:$CX$500,COLUMNS($B25:CO25)+1,FALSE)),"",VLOOKUP($C25&amp;$D25&amp;$G25,Setup!$D$2:$CX$500,COLUMNS($B25:CO25)+1,FALSE))</f>
        <v/>
      </c>
      <c r="CX25" t="str">
        <f>IF(ISBLANK(VLOOKUP($C25&amp;$D25&amp;$G25,Setup!$D$2:$CX$500,COLUMNS($B25:CP25)+1,FALSE)),"",VLOOKUP($C25&amp;$D25&amp;$G25,Setup!$D$2:$CX$500,COLUMNS($B25:CP25)+1,FALSE))</f>
        <v/>
      </c>
      <c r="CY25" t="str">
        <f>IF(ISBLANK(VLOOKUP($C25&amp;$D25&amp;$G25,Setup!$D$2:$CX$500,COLUMNS($B25:CQ25)+1,FALSE)),"",VLOOKUP($C25&amp;$D25&amp;$G25,Setup!$D$2:$CX$500,COLUMNS($B25:CQ25)+1,FALSE))</f>
        <v/>
      </c>
      <c r="CZ25" t="str">
        <f>IF(ISBLANK(VLOOKUP($C25&amp;$D25&amp;$G25,Setup!$D$2:$CX$500,COLUMNS($B25:CR25)+1,FALSE)),"",VLOOKUP($C25&amp;$D25&amp;$G25,Setup!$D$2:$CX$500,COLUMNS($B25:CR25)+1,FALSE))</f>
        <v/>
      </c>
      <c r="DA25" t="str">
        <f>IF(ISBLANK(VLOOKUP($C25&amp;$D25&amp;$G25,Setup!$D$2:$CX$500,COLUMNS($B25:CS25)+1,FALSE)),"",VLOOKUP($C25&amp;$D25&amp;$G25,Setup!$D$2:$CX$500,COLUMNS($B25:CS25)+1,FALSE))</f>
        <v/>
      </c>
      <c r="DB25" t="str">
        <f>IF(ISBLANK(VLOOKUP($C25&amp;$D25&amp;$G25,Setup!$D$2:$CX$500,COLUMNS($B25:CT25)+1,FALSE)),"",VLOOKUP($C25&amp;$D25&amp;$G25,Setup!$D$2:$CX$500,COLUMNS($B25:CT25)+1,FALSE))</f>
        <v/>
      </c>
      <c r="DC25" t="str">
        <f>IF(ISBLANK(VLOOKUP($C25&amp;$D25&amp;$G25,Setup!$D$2:$CX$500,COLUMNS($B25:CU25)+1,FALSE)),"",VLOOKUP($C25&amp;$D25&amp;$G25,Setup!$D$2:$CX$500,COLUMNS($B25:CU25)+1,FALSE))</f>
        <v/>
      </c>
    </row>
    <row r="26" spans="1:107" x14ac:dyDescent="0.25">
      <c r="A26" s="7" t="s">
        <v>515</v>
      </c>
      <c r="B26" t="s">
        <v>156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IF(ISBLANK(VLOOKUP($C26&amp;$D26&amp;$G26,Setup!$D$2:$CX$500,COLUMNS($B26:B26)+1,FALSE)),"",VLOOKUP($C26&amp;$D26&amp;$G26,Setup!$D$2:$CX$500,COLUMNS($B26:B26)+1,FALSE))</f>
        <v>我的積分摘要</v>
      </c>
      <c r="K26" t="str">
        <f>IF(ISBLANK(VLOOKUP($C26&amp;$D26&amp;$G26,Setup!$D$2:$CX$500,COLUMNS($B26:C26)+1,FALSE)),"",VLOOKUP($C26&amp;$D26&amp;$G26,Setup!$D$2:$CX$500,COLUMNS($B26:C26)+1,FALSE))</f>
        <v>我的積分摘要</v>
      </c>
      <c r="L26" t="str">
        <f>IF(ISBLANK(VLOOKUP($C26&amp;$D26&amp;$G26,Setup!$D$2:$CX$500,COLUMNS($B26:D26)+1,FALSE)),"",VLOOKUP($C26&amp;$D26&amp;$G26,Setup!$D$2:$CX$500,COLUMNS($B26:D26)+1,FALSE))</f>
        <v>我的訂單紀錄</v>
      </c>
      <c r="M26" t="str">
        <f>IF(ISBLANK(VLOOKUP($C26&amp;$D26&amp;$G26,Setup!$D$2:$CX$500,COLUMNS($B26:E26)+1,FALSE)),"",VLOOKUP($C26&amp;$D26&amp;$G26,Setup!$D$2:$CX$500,COLUMNS($B26:E26)+1,FALSE))</f>
        <v>我的訂單紀錄</v>
      </c>
      <c r="N26" t="str">
        <f>IF(ISBLANK(VLOOKUP($C26&amp;$D26&amp;$G26,Setup!$D$2:$CX$500,COLUMNS($B26:F26)+1,FALSE)),"",VLOOKUP($C26&amp;$D26&amp;$G26,Setup!$D$2:$CX$500,COLUMNS($B26:F26)+1,FALSE))</f>
        <v>我的個人資料</v>
      </c>
      <c r="O26" t="str">
        <f>IF(ISBLANK(VLOOKUP($C26&amp;$D26&amp;$G26,Setup!$D$2:$CX$500,COLUMNS($B26:G26)+1,FALSE)),"",VLOOKUP($C26&amp;$D26&amp;$G26,Setup!$D$2:$CX$500,COLUMNS($B26:G26)+1,FALSE))</f>
        <v>我的個人資料</v>
      </c>
      <c r="P26" t="str">
        <f>IF(ISBLANK(VLOOKUP($C26&amp;$D26&amp;$G26,Setup!$D$2:$CX$500,COLUMNS($B26:H26)+1,FALSE)),"",VLOOKUP($C26&amp;$D26&amp;$G26,Setup!$D$2:$CX$500,COLUMNS($B26:H26)+1,FALSE))</f>
        <v/>
      </c>
      <c r="Q26" t="str">
        <f>IF(ISBLANK(VLOOKUP($C26&amp;$D26&amp;$G26,Setup!$D$2:$CX$500,COLUMNS($B26:I26)+1,FALSE)),"",VLOOKUP($C26&amp;$D26&amp;$G26,Setup!$D$2:$CX$500,COLUMNS($B26:I26)+1,FALSE))</f>
        <v/>
      </c>
      <c r="R26" t="str">
        <f>IF(ISBLANK(VLOOKUP($C26&amp;$D26&amp;$G26,Setup!$D$2:$CX$500,COLUMNS($B26:J26)+1,FALSE)),"",VLOOKUP($C26&amp;$D26&amp;$G26,Setup!$D$2:$CX$500,COLUMNS($B26:J26)+1,FALSE))</f>
        <v>商品</v>
      </c>
      <c r="S26" t="str">
        <f>IF(ISBLANK(VLOOKUP($C26&amp;$D26&amp;$G26,Setup!$D$2:$CX$500,COLUMNS($B26:K26)+1,FALSE)),"",VLOOKUP($C26&amp;$D26&amp;$G26,Setup!$D$2:$CX$500,COLUMNS($B26:K26)+1,FALSE))</f>
        <v>查閱全部 »</v>
      </c>
      <c r="T26" t="str">
        <f>IF(ISBLANK(VLOOKUP($C26&amp;$D26&amp;$G26,Setup!$D$2:$CX$500,COLUMNS($B26:L26)+1,FALSE)),"",VLOOKUP($C26&amp;$D26&amp;$G26,Setup!$D$2:$CX$500,COLUMNS($B26:L26)+1,FALSE))</f>
        <v/>
      </c>
      <c r="U26" t="str">
        <f>IF(ISBLANK(VLOOKUP($C26&amp;$D26&amp;$G26,Setup!$D$2:$CX$500,COLUMNS($B26:M26)+1,FALSE)),"",VLOOKUP($C26&amp;$D26&amp;$G26,Setup!$D$2:$CX$500,COLUMNS($B26:M26)+1,FALSE))</f>
        <v/>
      </c>
      <c r="V26" t="str">
        <f>IF(ISBLANK(VLOOKUP($C26&amp;$D26&amp;$G26,Setup!$D$2:$CX$500,COLUMNS($B26:N26)+1,FALSE)),"",VLOOKUP($C26&amp;$D26&amp;$G26,Setup!$D$2:$CX$500,COLUMNS($B26:N26)+1,FALSE))</f>
        <v/>
      </c>
      <c r="W26" t="str">
        <f>IF(ISBLANK(VLOOKUP($C26&amp;$D26&amp;$G26,Setup!$D$2:$CX$500,COLUMNS($B26:O26)+1,FALSE)),"",VLOOKUP($C26&amp;$D26&amp;$G26,Setup!$D$2:$CX$500,COLUMNS($B26:O26)+1,FALSE))</f>
        <v/>
      </c>
      <c r="X26" t="str">
        <f>IF(ISBLANK(VLOOKUP($C26&amp;$D26&amp;$G26,Setup!$D$2:$CX$500,COLUMNS($B26:P26)+1,FALSE)),"",VLOOKUP($C26&amp;$D26&amp;$G26,Setup!$D$2:$CX$500,COLUMNS($B26:P26)+1,FALSE))</f>
        <v/>
      </c>
      <c r="Y26" t="str">
        <f>IF(ISBLANK(VLOOKUP($C26&amp;$D26&amp;$G26,Setup!$D$2:$CX$500,COLUMNS($B26:Q26)+1,FALSE)),"",VLOOKUP($C26&amp;$D26&amp;$G26,Setup!$D$2:$CX$500,COLUMNS($B26:Q26)+1,FALSE))</f>
        <v/>
      </c>
      <c r="Z26" t="str">
        <f>IF(ISBLANK(VLOOKUP($C26&amp;$D26&amp;$G26,Setup!$D$2:$CX$500,COLUMNS($B26:R26)+1,FALSE)),"",VLOOKUP($C26&amp;$D26&amp;$G26,Setup!$D$2:$CX$500,COLUMNS($B26:R26)+1,FALSE))</f>
        <v/>
      </c>
      <c r="AA26" t="str">
        <f>IF(ISBLANK(VLOOKUP($C26&amp;$D26&amp;$G26,Setup!$D$2:$CX$500,COLUMNS($B26:S26)+1,FALSE)),"",VLOOKUP($C26&amp;$D26&amp;$G26,Setup!$D$2:$CX$500,COLUMNS($B26:S26)+1,FALSE))</f>
        <v/>
      </c>
      <c r="AB26" t="str">
        <f>IF(ISBLANK(VLOOKUP($C26&amp;$D26&amp;$G26,Setup!$D$2:$CX$500,COLUMNS($B26:T26)+1,FALSE)),"",VLOOKUP($C26&amp;$D26&amp;$G26,Setup!$D$2:$CX$500,COLUMNS($B26:T26)+1,FALSE))</f>
        <v>旅遊</v>
      </c>
      <c r="AC26" t="str">
        <f>IF(ISBLANK(VLOOKUP($C26&amp;$D26&amp;$G26,Setup!$D$2:$CX$500,COLUMNS($B26:U26)+1,FALSE)),"",VLOOKUP($C26&amp;$D26&amp;$G26,Setup!$D$2:$CX$500,COLUMNS($B26:U26)+1,FALSE))</f>
        <v>機票</v>
      </c>
      <c r="AD26" t="str">
        <f>IF(ISBLANK(VLOOKUP($C26&amp;$D26&amp;$G26,Setup!$D$2:$CX$500,COLUMNS($B26:V26)+1,FALSE)),"",VLOOKUP($C26&amp;$D26&amp;$G26,Setup!$D$2:$CX$500,COLUMNS($B26:V26)+1,FALSE))</f>
        <v>酒店</v>
      </c>
      <c r="AE26" t="str">
        <f>IF(ISBLANK(VLOOKUP($C26&amp;$D26&amp;$G26,Setup!$D$2:$CX$500,COLUMNS($B26:W26)+1,FALSE)),"",VLOOKUP($C26&amp;$D26&amp;$G26,Setup!$D$2:$CX$500,COLUMNS($B26:W26)+1,FALSE))</f>
        <v>租車</v>
      </c>
      <c r="AF26" t="str">
        <f>IF(ISBLANK(VLOOKUP($C26&amp;$D26&amp;$G26,Setup!$D$2:$CX$500,COLUMNS($B26:X26)+1,FALSE)),"",VLOOKUP($C26&amp;$D26&amp;$G26,Setup!$D$2:$CX$500,COLUMNS($B26:X26)+1,FALSE))</f>
        <v>交易</v>
      </c>
      <c r="AG26" t="str">
        <f>IF(ISBLANK(VLOOKUP($C26&amp;$D26&amp;$G26,Setup!$D$2:$CX$500,COLUMNS($B26:Y26)+1,FALSE)),"",VLOOKUP($C26&amp;$D26&amp;$G26,Setup!$D$2:$CX$500,COLUMNS($B26:Y26)+1,FALSE))</f>
        <v>活動</v>
      </c>
      <c r="AH26" t="str">
        <f>IF(ISBLANK(VLOOKUP($C26&amp;$D26&amp;$G26,Setup!$D$2:$CX$500,COLUMNS($B26:Z26)+1,FALSE)),"",VLOOKUP($C26&amp;$D26&amp;$G26,Setup!$D$2:$CX$500,COLUMNS($B26:Z26)+1,FALSE))</f>
        <v>我的旅程</v>
      </c>
      <c r="AI26" t="str">
        <f>IF(ISBLANK(VLOOKUP($C26&amp;$D26&amp;$G26,Setup!$D$2:$CX$500,COLUMNS($B26:AA26)+1,FALSE)),"",VLOOKUP($C26&amp;$D26&amp;$G26,Setup!$D$2:$CX$500,COLUMNS($B26:AA26)+1,FALSE))</f>
        <v>行程表</v>
      </c>
      <c r="AJ26" t="str">
        <f>IF(ISBLANK(VLOOKUP($C26&amp;$D26&amp;$G26,Setup!$D$2:$CX$500,COLUMNS($B26:AB26)+1,FALSE)),"",VLOOKUP($C26&amp;$D26&amp;$G26,Setup!$D$2:$CX$500,COLUMNS($B26:AB26)+1,FALSE))</f>
        <v>積分轉移</v>
      </c>
      <c r="AK26" t="str">
        <f>IF(ISBLANK(VLOOKUP($C26&amp;$D26&amp;$G26,Setup!$D$2:$CX$500,COLUMNS($B26:AC26)+1,FALSE)),"",VLOOKUP($C26&amp;$D26&amp;$G26,Setup!$D$2:$CX$500,COLUMNS($B26:AC26)+1,FALSE))</f>
        <v/>
      </c>
      <c r="AL26" t="str">
        <f>IF(ISBLANK(VLOOKUP($C26&amp;$D26&amp;$G26,Setup!$D$2:$CX$500,COLUMNS($B26:AD26)+1,FALSE)),"",VLOOKUP($C26&amp;$D26&amp;$G26,Setup!$D$2:$CX$500,COLUMNS($B26:AD26)+1,FALSE))</f>
        <v>商戶購物</v>
      </c>
      <c r="AM26" t="str">
        <f>IF(ISBLANK(VLOOKUP($C26&amp;$D26&amp;$G26,Setup!$D$2:$CX$500,COLUMNS($B26:AE26)+1,FALSE)),"",VLOOKUP($C26&amp;$D26&amp;$G26,Setup!$D$2:$CX$500,COLUMNS($B26:AE26)+1,FALSE))</f>
        <v>憑分即賞</v>
      </c>
      <c r="AN26" t="str">
        <f>IF(ISBLANK(VLOOKUP($C26&amp;$D26&amp;$G26,Setup!$D$2:$CX$500,COLUMNS($B26:AF26)+1,FALSE)),"",VLOOKUP($C26&amp;$D26&amp;$G26,Setup!$D$2:$CX$500,COLUMNS($B26:AF26)+1,FALSE))</f>
        <v/>
      </c>
      <c r="AO26" t="str">
        <f>IF(ISBLANK(VLOOKUP($C26&amp;$D26&amp;$G26,Setup!$D$2:$CX$500,COLUMNS($B26:AG26)+1,FALSE)),"",VLOOKUP($C26&amp;$D26&amp;$G26,Setup!$D$2:$CX$500,COLUMNS($B26:AG26)+1,FALSE))</f>
        <v/>
      </c>
      <c r="AP26" t="str">
        <f>IF(ISBLANK(VLOOKUP($C26&amp;$D26&amp;$G26,Setup!$D$2:$CX$500,COLUMNS($B26:AH26)+1,FALSE)),"",VLOOKUP($C26&amp;$D26&amp;$G26,Setup!$D$2:$CX$500,COLUMNS($B26:AH26)+1,FALSE))</f>
        <v/>
      </c>
      <c r="AQ26" t="str">
        <f>IF(ISBLANK(VLOOKUP($C26&amp;$D26&amp;$G26,Setup!$D$2:$CX$500,COLUMNS($B26:AI26)+1,FALSE)),"",VLOOKUP($C26&amp;$D26&amp;$G26,Setup!$D$2:$CX$500,COLUMNS($B26:AI26)+1,FALSE))</f>
        <v/>
      </c>
      <c r="AR26" t="str">
        <f>IF(ISBLANK(VLOOKUP($C26&amp;$D26&amp;$G26,Setup!$D$2:$CX$500,COLUMNS($B26:AJ26)+1,FALSE)),"",VLOOKUP($C26&amp;$D26&amp;$G26,Setup!$D$2:$CX$500,COLUMNS($B26:AJ26)+1,FALSE))</f>
        <v/>
      </c>
      <c r="AS26" t="str">
        <f>IF(ISBLANK(VLOOKUP($C26&amp;$D26&amp;$G26,Setup!$D$2:$CX$500,COLUMNS($B26:AK26)+1,FALSE)),"",VLOOKUP($C26&amp;$D26&amp;$G26,Setup!$D$2:$CX$500,COLUMNS($B26:AK26)+1,FALSE))</f>
        <v/>
      </c>
      <c r="AT26" t="str">
        <f>IF(ISBLANK(VLOOKUP($C26&amp;$D26&amp;$G26,Setup!$D$2:$CX$500,COLUMNS($B26:AL26)+1,FALSE)),"",VLOOKUP($C26&amp;$D26&amp;$G26,Setup!$D$2:$CX$500,COLUMNS($B26:AL26)+1,FALSE))</f>
        <v/>
      </c>
      <c r="AU26" t="str">
        <f>IF(ISBLANK(VLOOKUP($C26&amp;$D26&amp;$G26,Setup!$D$2:$CX$500,COLUMNS($B26:AM26)+1,FALSE)),"",VLOOKUP($C26&amp;$D26&amp;$G26,Setup!$D$2:$CX$500,COLUMNS($B26:AM26)+1,FALSE))</f>
        <v/>
      </c>
      <c r="AV26" t="str">
        <f>IF(ISBLANK(VLOOKUP($C26&amp;$D26&amp;$G26,Setup!$D$2:$CX$500,COLUMNS($B26:AN26)+1,FALSE)),"",VLOOKUP($C26&amp;$D26&amp;$G26,Setup!$D$2:$CX$500,COLUMNS($B26:AN26)+1,FALSE))</f>
        <v>優惠和禮遇</v>
      </c>
      <c r="AW26" t="str">
        <f>IF(ISBLANK(VLOOKUP($C26&amp;$D26&amp;$G26,Setup!$D$2:$CX$500,COLUMNS($B26:AO26)+1,FALSE)),"",VLOOKUP($C26&amp;$D26&amp;$G26,Setup!$D$2:$CX$500,COLUMNS($B26:AO26)+1,FALSE))</f>
        <v>全年優惠</v>
      </c>
      <c r="AX26" t="str">
        <f>IF(ISBLANK(VLOOKUP($C26&amp;$D26&amp;$G26,Setup!$D$2:$CX$500,COLUMNS($B26:AP26)+1,FALSE)),"",VLOOKUP($C26&amp;$D26&amp;$G26,Setup!$D$2:$CX$500,COLUMNS($B26:AP26)+1,FALSE))</f>
        <v>Citi® Private Pass®</v>
      </c>
      <c r="AY26" t="str">
        <f>IF(ISBLANK(VLOOKUP($C26&amp;$D26&amp;$G26,Setup!$D$2:$CX$500,COLUMNS($B26:AQ26)+1,FALSE)),"",VLOOKUP($C26&amp;$D26&amp;$G26,Setup!$D$2:$CX$500,COLUMNS($B26:AQ26)+1,FALSE))</f>
        <v>Citi World Privileges</v>
      </c>
      <c r="AZ26" t="str">
        <f>IF(ISBLANK(VLOOKUP($C26&amp;$D26&amp;$G26,Setup!$D$2:$CX$500,COLUMNS($B26:AR26)+1,FALSE)),"",VLOOKUP($C26&amp;$D26&amp;$G26,Setup!$D$2:$CX$500,COLUMNS($B26:AR26)+1,FALSE))</f>
        <v>查閱全部 »</v>
      </c>
      <c r="BA26" t="str">
        <f>IF(ISBLANK(VLOOKUP($C26&amp;$D26&amp;$G26,Setup!$D$2:$CX$500,COLUMNS($B26:AS26)+1,FALSE)),"",VLOOKUP($C26&amp;$D26&amp;$G26,Setup!$D$2:$CX$500,COLUMNS($B26:AS26)+1,FALSE))</f>
        <v/>
      </c>
      <c r="BB26" t="str">
        <f>IF(ISBLANK(VLOOKUP($C26&amp;$D26&amp;$G26,Setup!$D$2:$CX$500,COLUMNS($B26:AT26)+1,FALSE)),"",VLOOKUP($C26&amp;$D26&amp;$G26,Setup!$D$2:$CX$500,COLUMNS($B26:AT26)+1,FALSE))</f>
        <v/>
      </c>
      <c r="BC26" t="str">
        <f>IF(ISBLANK(VLOOKUP($C26&amp;$D26&amp;$G26,Setup!$D$2:$CX$500,COLUMNS($B26:AU26)+1,FALSE)),"",VLOOKUP($C26&amp;$D26&amp;$G26,Setup!$D$2:$CX$500,COLUMNS($B26:AU26)+1,FALSE))</f>
        <v/>
      </c>
      <c r="BD26" t="str">
        <f>IF(ISBLANK(VLOOKUP($C26&amp;$D26&amp;$G26,Setup!$D$2:$CX$500,COLUMNS($B26:AV26)+1,FALSE)),"",VLOOKUP($C26&amp;$D26&amp;$G26,Setup!$D$2:$CX$500,COLUMNS($B26:AV26)+1,FALSE))</f>
        <v/>
      </c>
      <c r="BE26" t="str">
        <f>IF(ISBLANK(VLOOKUP($C26&amp;$D26&amp;$G26,Setup!$D$2:$CX$500,COLUMNS($B26:AW26)+1,FALSE)),"",VLOOKUP($C26&amp;$D26&amp;$G26,Setup!$D$2:$CX$500,COLUMNS($B26:AW26)+1,FALSE))</f>
        <v/>
      </c>
      <c r="BF26" t="str">
        <f>IF(ISBLANK(VLOOKUP($C26&amp;$D26&amp;$G26,Setup!$D$2:$CX$500,COLUMNS($B26:AX26)+1,FALSE)),"",VLOOKUP($C26&amp;$D26&amp;$G26,Setup!$D$2:$CX$500,COLUMNS($B26:AX26)+1,FALSE))</f>
        <v/>
      </c>
      <c r="BG26" t="str">
        <f>IF(ISBLANK(VLOOKUP($C26&amp;$D26&amp;$G26,Setup!$D$2:$CX$500,COLUMNS($B26:AY26)+1,FALSE)),"",VLOOKUP($C26&amp;$D26&amp;$G26,Setup!$D$2:$CX$500,COLUMNS($B26:AY26)+1,FALSE))</f>
        <v/>
      </c>
      <c r="BH26" t="str">
        <f>IF(ISBLANK(VLOOKUP($C26&amp;$D26&amp;$G26,Setup!$D$2:$CX$500,COLUMNS($B26:AZ26)+1,FALSE)),"",VLOOKUP($C26&amp;$D26&amp;$G26,Setup!$D$2:$CX$500,COLUMNS($B26:AZ26)+1,FALSE))</f>
        <v/>
      </c>
      <c r="BI26" t="str">
        <f>IF(ISBLANK(VLOOKUP($C26&amp;$D26&amp;$G26,Setup!$D$2:$CX$500,COLUMNS($B26:BA26)+1,FALSE)),"",VLOOKUP($C26&amp;$D26&amp;$G26,Setup!$D$2:$CX$500,COLUMNS($B26:BA26)+1,FALSE))</f>
        <v/>
      </c>
      <c r="BJ26" t="str">
        <f>IF(ISBLANK(VLOOKUP($C26&amp;$D26&amp;$G26,Setup!$D$2:$CX$500,COLUMNS($B26:BB26)+1,FALSE)),"",VLOOKUP($C26&amp;$D26&amp;$G26,Setup!$D$2:$CX$500,COLUMNS($B26:BB26)+1,FALSE))</f>
        <v/>
      </c>
      <c r="BK26" t="str">
        <f>IF(ISBLANK(VLOOKUP($C26&amp;$D26&amp;$G26,Setup!$D$2:$CX$500,COLUMNS($B26:BC26)+1,FALSE)),"",VLOOKUP($C26&amp;$D26&amp;$G26,Setup!$D$2:$CX$500,COLUMNS($B26:BC26)+1,FALSE))</f>
        <v/>
      </c>
      <c r="BL26" t="str">
        <f>IF(ISBLANK(VLOOKUP($C26&amp;$D26&amp;$G26,Setup!$D$2:$CX$500,COLUMNS($B26:BD26)+1,FALSE)),"",VLOOKUP($C26&amp;$D26&amp;$G26,Setup!$D$2:$CX$500,COLUMNS($B26:BD26)+1,FALSE))</f>
        <v/>
      </c>
      <c r="BM26" t="str">
        <f>IF(ISBLANK(VLOOKUP($C26&amp;$D26&amp;$G26,Setup!$D$2:$CX$500,COLUMNS($B26:BE26)+1,FALSE)),"",VLOOKUP($C26&amp;$D26&amp;$G26,Setup!$D$2:$CX$500,COLUMNS($B26:BE26)+1,FALSE))</f>
        <v/>
      </c>
      <c r="BN26" t="str">
        <f>IF(ISBLANK(VLOOKUP($C26&amp;$D26&amp;$G26,Setup!$D$2:$CX$500,COLUMNS($B26:BF26)+1,FALSE)),"",VLOOKUP($C26&amp;$D26&amp;$G26,Setup!$D$2:$CX$500,COLUMNS($B26:BF26)+1,FALSE))</f>
        <v/>
      </c>
      <c r="BO26" t="str">
        <f>IF(ISBLANK(VLOOKUP($C26&amp;$D26&amp;$G26,Setup!$D$2:$CX$500,COLUMNS($B26:BG26)+1,FALSE)),"",VLOOKUP($C26&amp;$D26&amp;$G26,Setup!$D$2:$CX$500,COLUMNS($B26:BG26)+1,FALSE))</f>
        <v/>
      </c>
      <c r="BP26" t="str">
        <f>IF(ISBLANK(VLOOKUP($C26&amp;$D26&amp;$G26,Setup!$D$2:$CX$500,COLUMNS($B26:BH26)+1,FALSE)),"",VLOOKUP($C26&amp;$D26&amp;$G26,Setup!$D$2:$CX$500,COLUMNS($B26:BH26)+1,FALSE))</f>
        <v/>
      </c>
      <c r="BQ26" t="str">
        <f>IF(ISBLANK(VLOOKUP($C26&amp;$D26&amp;$G26,Setup!$D$2:$CX$500,COLUMNS($B26:BI26)+1,FALSE)),"",VLOOKUP($C26&amp;$D26&amp;$G26,Setup!$D$2:$CX$500,COLUMNS($B26:BI26)+1,FALSE))</f>
        <v/>
      </c>
      <c r="BR26" t="str">
        <f>IF(ISBLANK(VLOOKUP($C26&amp;$D26&amp;$G26,Setup!$D$2:$CX$500,COLUMNS($B26:BJ26)+1,FALSE)),"",VLOOKUP($C26&amp;$D26&amp;$G26,Setup!$D$2:$CX$500,COLUMNS($B26:BJ26)+1,FALSE))</f>
        <v/>
      </c>
      <c r="BS26" t="str">
        <f>IF(ISBLANK(VLOOKUP($C26&amp;$D26&amp;$G26,Setup!$D$2:$CX$500,COLUMNS($B26:BK26)+1,FALSE)),"",VLOOKUP($C26&amp;$D26&amp;$G26,Setup!$D$2:$CX$500,COLUMNS($B26:BK26)+1,FALSE))</f>
        <v/>
      </c>
      <c r="BT26" t="str">
        <f>IF(ISBLANK(VLOOKUP($C26&amp;$D26&amp;$G26,Setup!$D$2:$CX$500,COLUMNS($B26:BL26)+1,FALSE)),"",VLOOKUP($C26&amp;$D26&amp;$G26,Setup!$D$2:$CX$500,COLUMNS($B26:BL26)+1,FALSE))</f>
        <v/>
      </c>
      <c r="BU26" t="str">
        <f>IF(ISBLANK(VLOOKUP($C26&amp;$D26&amp;$G26,Setup!$D$2:$CX$500,COLUMNS($B26:BM26)+1,FALSE)),"",VLOOKUP($C26&amp;$D26&amp;$G26,Setup!$D$2:$CX$500,COLUMNS($B26:BM26)+1,FALSE))</f>
        <v/>
      </c>
      <c r="BV26" t="str">
        <f>IF(ISBLANK(VLOOKUP($C26&amp;$D26&amp;$G26,Setup!$D$2:$CX$500,COLUMNS($B26:BN26)+1,FALSE)),"",VLOOKUP($C26&amp;$D26&amp;$G26,Setup!$D$2:$CX$500,COLUMNS($B26:BN26)+1,FALSE))</f>
        <v/>
      </c>
      <c r="BW26" t="str">
        <f>IF(ISBLANK(VLOOKUP($C26&amp;$D26&amp;$G26,Setup!$D$2:$CX$500,COLUMNS($B26:BO26)+1,FALSE)),"",VLOOKUP($C26&amp;$D26&amp;$G26,Setup!$D$2:$CX$500,COLUMNS($B26:BO26)+1,FALSE))</f>
        <v/>
      </c>
      <c r="BX26" t="str">
        <f>IF(ISBLANK(VLOOKUP($C26&amp;$D26&amp;$G26,Setup!$D$2:$CX$500,COLUMNS($B26:BP26)+1,FALSE)),"",VLOOKUP($C26&amp;$D26&amp;$G26,Setup!$D$2:$CX$500,COLUMNS($B26:BP26)+1,FALSE))</f>
        <v/>
      </c>
      <c r="BY26" t="str">
        <f>IF(ISBLANK(VLOOKUP($C26&amp;$D26&amp;$G26,Setup!$D$2:$CX$500,COLUMNS($B26:BQ26)+1,FALSE)),"",VLOOKUP($C26&amp;$D26&amp;$G26,Setup!$D$2:$CX$500,COLUMNS($B26:BQ26)+1,FALSE))</f>
        <v/>
      </c>
      <c r="BZ26" t="str">
        <f>IF(ISBLANK(VLOOKUP($C26&amp;$D26&amp;$G26,Setup!$D$2:$CX$500,COLUMNS($B26:BR26)+1,FALSE)),"",VLOOKUP($C26&amp;$D26&amp;$G26,Setup!$D$2:$CX$500,COLUMNS($B26:BR26)+1,FALSE))</f>
        <v/>
      </c>
      <c r="CA26" t="str">
        <f>IF(ISBLANK(VLOOKUP($C26&amp;$D26&amp;$G26,Setup!$D$2:$CX$500,COLUMNS($B26:BS26)+1,FALSE)),"",VLOOKUP($C26&amp;$D26&amp;$G26,Setup!$D$2:$CX$500,COLUMNS($B26:BS26)+1,FALSE))</f>
        <v/>
      </c>
      <c r="CB26" t="str">
        <f>IF(ISBLANK(VLOOKUP($C26&amp;$D26&amp;$G26,Setup!$D$2:$CX$500,COLUMNS($B26:BT26)+1,FALSE)),"",VLOOKUP($C26&amp;$D26&amp;$G26,Setup!$D$2:$CX$500,COLUMNS($B26:BT26)+1,FALSE))</f>
        <v/>
      </c>
      <c r="CC26" t="str">
        <f>IF(ISBLANK(VLOOKUP($C26&amp;$D26&amp;$G26,Setup!$D$2:$CX$500,COLUMNS($B26:BU26)+1,FALSE)),"",VLOOKUP($C26&amp;$D26&amp;$G26,Setup!$D$2:$CX$500,COLUMNS($B26:BU26)+1,FALSE))</f>
        <v/>
      </c>
      <c r="CD26" t="str">
        <f>IF(ISBLANK(VLOOKUP($C26&amp;$D26&amp;$G26,Setup!$D$2:$CX$500,COLUMNS($B26:BV26)+1,FALSE)),"",VLOOKUP($C26&amp;$D26&amp;$G26,Setup!$D$2:$CX$500,COLUMNS($B26:BV26)+1,FALSE))</f>
        <v/>
      </c>
      <c r="CE26" t="str">
        <f>IF(ISBLANK(VLOOKUP($C26&amp;$D26&amp;$G26,Setup!$D$2:$CX$500,COLUMNS($B26:BW26)+1,FALSE)),"",VLOOKUP($C26&amp;$D26&amp;$G26,Setup!$D$2:$CX$500,COLUMNS($B26:BW26)+1,FALSE))</f>
        <v/>
      </c>
      <c r="CF26" t="str">
        <f>IF(ISBLANK(VLOOKUP($C26&amp;$D26&amp;$G26,Setup!$D$2:$CX$500,COLUMNS($B26:BX26)+1,FALSE)),"",VLOOKUP($C26&amp;$D26&amp;$G26,Setup!$D$2:$CX$500,COLUMNS($B26:BX26)+1,FALSE))</f>
        <v/>
      </c>
      <c r="CG26" t="str">
        <f>IF(ISBLANK(VLOOKUP($C26&amp;$D26&amp;$G26,Setup!$D$2:$CX$500,COLUMNS($B26:BY26)+1,FALSE)),"",VLOOKUP($C26&amp;$D26&amp;$G26,Setup!$D$2:$CX$500,COLUMNS($B26:BY26)+1,FALSE))</f>
        <v/>
      </c>
      <c r="CH26" t="str">
        <f>IF(ISBLANK(VLOOKUP($C26&amp;$D26&amp;$G26,Setup!$D$2:$CX$500,COLUMNS($B26:BZ26)+1,FALSE)),"",VLOOKUP($C26&amp;$D26&amp;$G26,Setup!$D$2:$CX$500,COLUMNS($B26:BZ26)+1,FALSE))</f>
        <v/>
      </c>
      <c r="CI26" t="str">
        <f>IF(ISBLANK(VLOOKUP($C26&amp;$D26&amp;$G26,Setup!$D$2:$CX$500,COLUMNS($B26:CA26)+1,FALSE)),"",VLOOKUP($C26&amp;$D26&amp;$G26,Setup!$D$2:$CX$500,COLUMNS($B26:CA26)+1,FALSE))</f>
        <v/>
      </c>
      <c r="CJ26" t="str">
        <f>IF(ISBLANK(VLOOKUP($C26&amp;$D26&amp;$G26,Setup!$D$2:$CX$500,COLUMNS($B26:CB26)+1,FALSE)),"",VLOOKUP($C26&amp;$D26&amp;$G26,Setup!$D$2:$CX$500,COLUMNS($B26:CB26)+1,FALSE))</f>
        <v/>
      </c>
      <c r="CK26" t="str">
        <f>IF(ISBLANK(VLOOKUP($C26&amp;$D26&amp;$G26,Setup!$D$2:$CX$500,COLUMNS($B26:CC26)+1,FALSE)),"",VLOOKUP($C26&amp;$D26&amp;$G26,Setup!$D$2:$CX$500,COLUMNS($B26:CC26)+1,FALSE))</f>
        <v/>
      </c>
      <c r="CL26" t="str">
        <f>IF(ISBLANK(VLOOKUP($C26&amp;$D26&amp;$G26,Setup!$D$2:$CX$500,COLUMNS($B26:CD26)+1,FALSE)),"",VLOOKUP($C26&amp;$D26&amp;$G26,Setup!$D$2:$CX$500,COLUMNS($B26:CD26)+1,FALSE))</f>
        <v/>
      </c>
      <c r="CM26" t="str">
        <f>IF(ISBLANK(VLOOKUP($C26&amp;$D26&amp;$G26,Setup!$D$2:$CX$500,COLUMNS($B26:CE26)+1,FALSE)),"",VLOOKUP($C26&amp;$D26&amp;$G26,Setup!$D$2:$CX$500,COLUMNS($B26:CE26)+1,FALSE))</f>
        <v/>
      </c>
      <c r="CN26" t="str">
        <f>IF(ISBLANK(VLOOKUP($C26&amp;$D26&amp;$G26,Setup!$D$2:$CX$500,COLUMNS($B26:CF26)+1,FALSE)),"",VLOOKUP($C26&amp;$D26&amp;$G26,Setup!$D$2:$CX$500,COLUMNS($B26:CF26)+1,FALSE))</f>
        <v/>
      </c>
      <c r="CO26" t="str">
        <f>IF(ISBLANK(VLOOKUP($C26&amp;$D26&amp;$G26,Setup!$D$2:$CX$500,COLUMNS($B26:CG26)+1,FALSE)),"",VLOOKUP($C26&amp;$D26&amp;$G26,Setup!$D$2:$CX$500,COLUMNS($B26:CG26)+1,FALSE))</f>
        <v/>
      </c>
      <c r="CP26" t="str">
        <f>IF(ISBLANK(VLOOKUP($C26&amp;$D26&amp;$G26,Setup!$D$2:$CX$500,COLUMNS($B26:CH26)+1,FALSE)),"",VLOOKUP($C26&amp;$D26&amp;$G26,Setup!$D$2:$CX$500,COLUMNS($B26:CH26)+1,FALSE))</f>
        <v/>
      </c>
      <c r="CQ26" t="str">
        <f>IF(ISBLANK(VLOOKUP($C26&amp;$D26&amp;$G26,Setup!$D$2:$CX$500,COLUMNS($B26:CI26)+1,FALSE)),"",VLOOKUP($C26&amp;$D26&amp;$G26,Setup!$D$2:$CX$500,COLUMNS($B26:CI26)+1,FALSE))</f>
        <v/>
      </c>
      <c r="CR26" t="str">
        <f>IF(ISBLANK(VLOOKUP($C26&amp;$D26&amp;$G26,Setup!$D$2:$CX$500,COLUMNS($B26:CJ26)+1,FALSE)),"",VLOOKUP($C26&amp;$D26&amp;$G26,Setup!$D$2:$CX$500,COLUMNS($B26:CJ26)+1,FALSE))</f>
        <v/>
      </c>
      <c r="CS26" t="str">
        <f>IF(ISBLANK(VLOOKUP($C26&amp;$D26&amp;$G26,Setup!$D$2:$CX$500,COLUMNS($B26:CK26)+1,FALSE)),"",VLOOKUP($C26&amp;$D26&amp;$G26,Setup!$D$2:$CX$500,COLUMNS($B26:CK26)+1,FALSE))</f>
        <v/>
      </c>
      <c r="CT26" t="str">
        <f>IF(ISBLANK(VLOOKUP($C26&amp;$D26&amp;$G26,Setup!$D$2:$CX$500,COLUMNS($B26:CL26)+1,FALSE)),"",VLOOKUP($C26&amp;$D26&amp;$G26,Setup!$D$2:$CX$500,COLUMNS($B26:CL26)+1,FALSE))</f>
        <v/>
      </c>
      <c r="CU26" t="str">
        <f>IF(ISBLANK(VLOOKUP($C26&amp;$D26&amp;$G26,Setup!$D$2:$CX$500,COLUMNS($B26:CM26)+1,FALSE)),"",VLOOKUP($C26&amp;$D26&amp;$G26,Setup!$D$2:$CX$500,COLUMNS($B26:CM26)+1,FALSE))</f>
        <v/>
      </c>
      <c r="CV26" t="str">
        <f>IF(ISBLANK(VLOOKUP($C26&amp;$D26&amp;$G26,Setup!$D$2:$CX$500,COLUMNS($B26:CN26)+1,FALSE)),"",VLOOKUP($C26&amp;$D26&amp;$G26,Setup!$D$2:$CX$500,COLUMNS($B26:CN26)+1,FALSE))</f>
        <v/>
      </c>
      <c r="CW26" t="str">
        <f>IF(ISBLANK(VLOOKUP($C26&amp;$D26&amp;$G26,Setup!$D$2:$CX$500,COLUMNS($B26:CO26)+1,FALSE)),"",VLOOKUP($C26&amp;$D26&amp;$G26,Setup!$D$2:$CX$500,COLUMNS($B26:CO26)+1,FALSE))</f>
        <v/>
      </c>
      <c r="CX26" t="str">
        <f>IF(ISBLANK(VLOOKUP($C26&amp;$D26&amp;$G26,Setup!$D$2:$CX$500,COLUMNS($B26:CP26)+1,FALSE)),"",VLOOKUP($C26&amp;$D26&amp;$G26,Setup!$D$2:$CX$500,COLUMNS($B26:CP26)+1,FALSE))</f>
        <v/>
      </c>
      <c r="CY26" t="str">
        <f>IF(ISBLANK(VLOOKUP($C26&amp;$D26&amp;$G26,Setup!$D$2:$CX$500,COLUMNS($B26:CQ26)+1,FALSE)),"",VLOOKUP($C26&amp;$D26&amp;$G26,Setup!$D$2:$CX$500,COLUMNS($B26:CQ26)+1,FALSE))</f>
        <v/>
      </c>
      <c r="CZ26" t="str">
        <f>IF(ISBLANK(VLOOKUP($C26&amp;$D26&amp;$G26,Setup!$D$2:$CX$500,COLUMNS($B26:CR26)+1,FALSE)),"",VLOOKUP($C26&amp;$D26&amp;$G26,Setup!$D$2:$CX$500,COLUMNS($B26:CR26)+1,FALSE))</f>
        <v/>
      </c>
      <c r="DA26" t="str">
        <f>IF(ISBLANK(VLOOKUP($C26&amp;$D26&amp;$G26,Setup!$D$2:$CX$500,COLUMNS($B26:CS26)+1,FALSE)),"",VLOOKUP($C26&amp;$D26&amp;$G26,Setup!$D$2:$CX$500,COLUMNS($B26:CS26)+1,FALSE))</f>
        <v/>
      </c>
      <c r="DB26" t="str">
        <f>IF(ISBLANK(VLOOKUP($C26&amp;$D26&amp;$G26,Setup!$D$2:$CX$500,COLUMNS($B26:CT26)+1,FALSE)),"",VLOOKUP($C26&amp;$D26&amp;$G26,Setup!$D$2:$CX$500,COLUMNS($B26:CT26)+1,FALSE))</f>
        <v/>
      </c>
      <c r="DC26" t="str">
        <f>IF(ISBLANK(VLOOKUP($C26&amp;$D26&amp;$G26,Setup!$D$2:$CX$500,COLUMNS($B26:CU26)+1,FALSE)),"",VLOOKUP($C26&amp;$D26&amp;$G26,Setup!$D$2:$CX$500,COLUMNS($B26:CU26)+1,FALSE))</f>
        <v/>
      </c>
    </row>
    <row r="27" spans="1:107" x14ac:dyDescent="0.25">
      <c r="A27" s="7" t="s">
        <v>515</v>
      </c>
      <c r="B27" t="s">
        <v>156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IF(ISBLANK(VLOOKUP($C27&amp;$D27&amp;$G27,Setup!$D$2:$CX$500,COLUMNS($B27:B27)+1,FALSE)),"",VLOOKUP($C27&amp;$D27&amp;$G27,Setup!$D$2:$CX$500,COLUMNS($B27:B27)+1,FALSE))</f>
        <v>我的積分摘要</v>
      </c>
      <c r="K27" t="str">
        <f>IF(ISBLANK(VLOOKUP($C27&amp;$D27&amp;$G27,Setup!$D$2:$CX$500,COLUMNS($B27:C27)+1,FALSE)),"",VLOOKUP($C27&amp;$D27&amp;$G27,Setup!$D$2:$CX$500,COLUMNS($B27:C27)+1,FALSE))</f>
        <v>我的積分摘要</v>
      </c>
      <c r="L27" t="str">
        <f>IF(ISBLANK(VLOOKUP($C27&amp;$D27&amp;$G27,Setup!$D$2:$CX$500,COLUMNS($B27:D27)+1,FALSE)),"",VLOOKUP($C27&amp;$D27&amp;$G27,Setup!$D$2:$CX$500,COLUMNS($B27:D27)+1,FALSE))</f>
        <v>我的訂單紀錄</v>
      </c>
      <c r="M27" t="str">
        <f>IF(ISBLANK(VLOOKUP($C27&amp;$D27&amp;$G27,Setup!$D$2:$CX$500,COLUMNS($B27:E27)+1,FALSE)),"",VLOOKUP($C27&amp;$D27&amp;$G27,Setup!$D$2:$CX$500,COLUMNS($B27:E27)+1,FALSE))</f>
        <v>我的訂單紀錄</v>
      </c>
      <c r="N27" t="str">
        <f>IF(ISBLANK(VLOOKUP($C27&amp;$D27&amp;$G27,Setup!$D$2:$CX$500,COLUMNS($B27:F27)+1,FALSE)),"",VLOOKUP($C27&amp;$D27&amp;$G27,Setup!$D$2:$CX$500,COLUMNS($B27:F27)+1,FALSE))</f>
        <v>我的個人資料</v>
      </c>
      <c r="O27" t="str">
        <f>IF(ISBLANK(VLOOKUP($C27&amp;$D27&amp;$G27,Setup!$D$2:$CX$500,COLUMNS($B27:G27)+1,FALSE)),"",VLOOKUP($C27&amp;$D27&amp;$G27,Setup!$D$2:$CX$500,COLUMNS($B27:G27)+1,FALSE))</f>
        <v>我的個人資料</v>
      </c>
      <c r="P27" t="str">
        <f>IF(ISBLANK(VLOOKUP($C27&amp;$D27&amp;$G27,Setup!$D$2:$CX$500,COLUMNS($B27:H27)+1,FALSE)),"",VLOOKUP($C27&amp;$D27&amp;$G27,Setup!$D$2:$CX$500,COLUMNS($B27:H27)+1,FALSE))</f>
        <v/>
      </c>
      <c r="Q27" t="str">
        <f>IF(ISBLANK(VLOOKUP($C27&amp;$D27&amp;$G27,Setup!$D$2:$CX$500,COLUMNS($B27:I27)+1,FALSE)),"",VLOOKUP($C27&amp;$D27&amp;$G27,Setup!$D$2:$CX$500,COLUMNS($B27:I27)+1,FALSE))</f>
        <v/>
      </c>
      <c r="R27" t="str">
        <f>IF(ISBLANK(VLOOKUP($C27&amp;$D27&amp;$G27,Setup!$D$2:$CX$500,COLUMNS($B27:J27)+1,FALSE)),"",VLOOKUP($C27&amp;$D27&amp;$G27,Setup!$D$2:$CX$500,COLUMNS($B27:J27)+1,FALSE))</f>
        <v>商品</v>
      </c>
      <c r="S27" t="str">
        <f>IF(ISBLANK(VLOOKUP($C27&amp;$D27&amp;$G27,Setup!$D$2:$CX$500,COLUMNS($B27:K27)+1,FALSE)),"",VLOOKUP($C27&amp;$D27&amp;$G27,Setup!$D$2:$CX$500,COLUMNS($B27:K27)+1,FALSE))</f>
        <v>查閱全部 »</v>
      </c>
      <c r="T27" t="str">
        <f>IF(ISBLANK(VLOOKUP($C27&amp;$D27&amp;$G27,Setup!$D$2:$CX$500,COLUMNS($B27:L27)+1,FALSE)),"",VLOOKUP($C27&amp;$D27&amp;$G27,Setup!$D$2:$CX$500,COLUMNS($B27:L27)+1,FALSE))</f>
        <v/>
      </c>
      <c r="U27" t="str">
        <f>IF(ISBLANK(VLOOKUP($C27&amp;$D27&amp;$G27,Setup!$D$2:$CX$500,COLUMNS($B27:M27)+1,FALSE)),"",VLOOKUP($C27&amp;$D27&amp;$G27,Setup!$D$2:$CX$500,COLUMNS($B27:M27)+1,FALSE))</f>
        <v/>
      </c>
      <c r="V27" t="str">
        <f>IF(ISBLANK(VLOOKUP($C27&amp;$D27&amp;$G27,Setup!$D$2:$CX$500,COLUMNS($B27:N27)+1,FALSE)),"",VLOOKUP($C27&amp;$D27&amp;$G27,Setup!$D$2:$CX$500,COLUMNS($B27:N27)+1,FALSE))</f>
        <v/>
      </c>
      <c r="W27" t="str">
        <f>IF(ISBLANK(VLOOKUP($C27&amp;$D27&amp;$G27,Setup!$D$2:$CX$500,COLUMNS($B27:O27)+1,FALSE)),"",VLOOKUP($C27&amp;$D27&amp;$G27,Setup!$D$2:$CX$500,COLUMNS($B27:O27)+1,FALSE))</f>
        <v/>
      </c>
      <c r="X27" t="str">
        <f>IF(ISBLANK(VLOOKUP($C27&amp;$D27&amp;$G27,Setup!$D$2:$CX$500,COLUMNS($B27:P27)+1,FALSE)),"",VLOOKUP($C27&amp;$D27&amp;$G27,Setup!$D$2:$CX$500,COLUMNS($B27:P27)+1,FALSE))</f>
        <v/>
      </c>
      <c r="Y27" t="str">
        <f>IF(ISBLANK(VLOOKUP($C27&amp;$D27&amp;$G27,Setup!$D$2:$CX$500,COLUMNS($B27:Q27)+1,FALSE)),"",VLOOKUP($C27&amp;$D27&amp;$G27,Setup!$D$2:$CX$500,COLUMNS($B27:Q27)+1,FALSE))</f>
        <v/>
      </c>
      <c r="Z27" t="str">
        <f>IF(ISBLANK(VLOOKUP($C27&amp;$D27&amp;$G27,Setup!$D$2:$CX$500,COLUMNS($B27:R27)+1,FALSE)),"",VLOOKUP($C27&amp;$D27&amp;$G27,Setup!$D$2:$CX$500,COLUMNS($B27:R27)+1,FALSE))</f>
        <v/>
      </c>
      <c r="AA27" t="str">
        <f>IF(ISBLANK(VLOOKUP($C27&amp;$D27&amp;$G27,Setup!$D$2:$CX$500,COLUMNS($B27:S27)+1,FALSE)),"",VLOOKUP($C27&amp;$D27&amp;$G27,Setup!$D$2:$CX$500,COLUMNS($B27:S27)+1,FALSE))</f>
        <v/>
      </c>
      <c r="AB27" t="str">
        <f>IF(ISBLANK(VLOOKUP($C27&amp;$D27&amp;$G27,Setup!$D$2:$CX$500,COLUMNS($B27:T27)+1,FALSE)),"",VLOOKUP($C27&amp;$D27&amp;$G27,Setup!$D$2:$CX$500,COLUMNS($B27:T27)+1,FALSE))</f>
        <v>優惠券和現金</v>
      </c>
      <c r="AC27" t="str">
        <f>IF(ISBLANK(VLOOKUP($C27&amp;$D27&amp;$G27,Setup!$D$2:$CX$500,COLUMNS($B27:U27)+1,FALSE)),"",VLOOKUP($C27&amp;$D27&amp;$G27,Setup!$D$2:$CX$500,COLUMNS($B27:U27)+1,FALSE))</f>
        <v>禮券</v>
      </c>
      <c r="AD27" t="str">
        <f>IF(ISBLANK(VLOOKUP($C27&amp;$D27&amp;$G27,Setup!$D$2:$CX$500,COLUMNS($B27:V27)+1,FALSE)),"",VLOOKUP($C27&amp;$D27&amp;$G27,Setup!$D$2:$CX$500,COLUMNS($B27:V27)+1,FALSE))</f>
        <v>現金回贈</v>
      </c>
      <c r="AE27" t="str">
        <f>IF(ISBLANK(VLOOKUP($C27&amp;$D27&amp;$G27,Setup!$D$2:$CX$500,COLUMNS($B27:W27)+1,FALSE)),"",VLOOKUP($C27&amp;$D27&amp;$G27,Setup!$D$2:$CX$500,COLUMNS($B27:W27)+1,FALSE))</f>
        <v>查閱全部 »</v>
      </c>
      <c r="AF27" t="str">
        <f>IF(ISBLANK(VLOOKUP($C27&amp;$D27&amp;$G27,Setup!$D$2:$CX$500,COLUMNS($B27:X27)+1,FALSE)),"",VLOOKUP($C27&amp;$D27&amp;$G27,Setup!$D$2:$CX$500,COLUMNS($B27:X27)+1,FALSE))</f>
        <v/>
      </c>
      <c r="AG27" t="str">
        <f>IF(ISBLANK(VLOOKUP($C27&amp;$D27&amp;$G27,Setup!$D$2:$CX$500,COLUMNS($B27:Y27)+1,FALSE)),"",VLOOKUP($C27&amp;$D27&amp;$G27,Setup!$D$2:$CX$500,COLUMNS($B27:Y27)+1,FALSE))</f>
        <v/>
      </c>
      <c r="AH27" t="str">
        <f>IF(ISBLANK(VLOOKUP($C27&amp;$D27&amp;$G27,Setup!$D$2:$CX$500,COLUMNS($B27:Z27)+1,FALSE)),"",VLOOKUP($C27&amp;$D27&amp;$G27,Setup!$D$2:$CX$500,COLUMNS($B27:Z27)+1,FALSE))</f>
        <v/>
      </c>
      <c r="AI27" t="str">
        <f>IF(ISBLANK(VLOOKUP($C27&amp;$D27&amp;$G27,Setup!$D$2:$CX$500,COLUMNS($B27:AA27)+1,FALSE)),"",VLOOKUP($C27&amp;$D27&amp;$G27,Setup!$D$2:$CX$500,COLUMNS($B27:AA27)+1,FALSE))</f>
        <v/>
      </c>
      <c r="AJ27" t="str">
        <f>IF(ISBLANK(VLOOKUP($C27&amp;$D27&amp;$G27,Setup!$D$2:$CX$500,COLUMNS($B27:AB27)+1,FALSE)),"",VLOOKUP($C27&amp;$D27&amp;$G27,Setup!$D$2:$CX$500,COLUMNS($B27:AB27)+1,FALSE))</f>
        <v/>
      </c>
      <c r="AK27" t="str">
        <f>IF(ISBLANK(VLOOKUP($C27&amp;$D27&amp;$G27,Setup!$D$2:$CX$500,COLUMNS($B27:AC27)+1,FALSE)),"",VLOOKUP($C27&amp;$D27&amp;$G27,Setup!$D$2:$CX$500,COLUMNS($B27:AC27)+1,FALSE))</f>
        <v/>
      </c>
      <c r="AL27" t="str">
        <f>IF(ISBLANK(VLOOKUP($C27&amp;$D27&amp;$G27,Setup!$D$2:$CX$500,COLUMNS($B27:AD27)+1,FALSE)),"",VLOOKUP($C27&amp;$D27&amp;$G27,Setup!$D$2:$CX$500,COLUMNS($B27:AD27)+1,FALSE))</f>
        <v>旅遊</v>
      </c>
      <c r="AM27" t="str">
        <f>IF(ISBLANK(VLOOKUP($C27&amp;$D27&amp;$G27,Setup!$D$2:$CX$500,COLUMNS($B27:AE27)+1,FALSE)),"",VLOOKUP($C27&amp;$D27&amp;$G27,Setup!$D$2:$CX$500,COLUMNS($B27:AE27)+1,FALSE))</f>
        <v>機票</v>
      </c>
      <c r="AN27" t="str">
        <f>IF(ISBLANK(VLOOKUP($C27&amp;$D27&amp;$G27,Setup!$D$2:$CX$500,COLUMNS($B27:AF27)+1,FALSE)),"",VLOOKUP($C27&amp;$D27&amp;$G27,Setup!$D$2:$CX$500,COLUMNS($B27:AF27)+1,FALSE))</f>
        <v>酒店</v>
      </c>
      <c r="AO27" t="str">
        <f>IF(ISBLANK(VLOOKUP($C27&amp;$D27&amp;$G27,Setup!$D$2:$CX$500,COLUMNS($B27:AG27)+1,FALSE)),"",VLOOKUP($C27&amp;$D27&amp;$G27,Setup!$D$2:$CX$500,COLUMNS($B27:AG27)+1,FALSE))</f>
        <v>租車</v>
      </c>
      <c r="AP27" t="str">
        <f>IF(ISBLANK(VLOOKUP($C27&amp;$D27&amp;$G27,Setup!$D$2:$CX$500,COLUMNS($B27:AH27)+1,FALSE)),"",VLOOKUP($C27&amp;$D27&amp;$G27,Setup!$D$2:$CX$500,COLUMNS($B27:AH27)+1,FALSE))</f>
        <v>交易</v>
      </c>
      <c r="AQ27" t="str">
        <f>IF(ISBLANK(VLOOKUP($C27&amp;$D27&amp;$G27,Setup!$D$2:$CX$500,COLUMNS($B27:AI27)+1,FALSE)),"",VLOOKUP($C27&amp;$D27&amp;$G27,Setup!$D$2:$CX$500,COLUMNS($B27:AI27)+1,FALSE))</f>
        <v>活動</v>
      </c>
      <c r="AR27" t="str">
        <f>IF(ISBLANK(VLOOKUP($C27&amp;$D27&amp;$G27,Setup!$D$2:$CX$500,COLUMNS($B27:AJ27)+1,FALSE)),"",VLOOKUP($C27&amp;$D27&amp;$G27,Setup!$D$2:$CX$500,COLUMNS($B27:AJ27)+1,FALSE))</f>
        <v>我的旅程</v>
      </c>
      <c r="AS27" t="str">
        <f>IF(ISBLANK(VLOOKUP($C27&amp;$D27&amp;$G27,Setup!$D$2:$CX$500,COLUMNS($B27:AK27)+1,FALSE)),"",VLOOKUP($C27&amp;$D27&amp;$G27,Setup!$D$2:$CX$500,COLUMNS($B27:AK27)+1,FALSE))</f>
        <v>行程表</v>
      </c>
      <c r="AT27" t="str">
        <f>IF(ISBLANK(VLOOKUP($C27&amp;$D27&amp;$G27,Setup!$D$2:$CX$500,COLUMNS($B27:AL27)+1,FALSE)),"",VLOOKUP($C27&amp;$D27&amp;$G27,Setup!$D$2:$CX$500,COLUMNS($B27:AL27)+1,FALSE))</f>
        <v>積分轉移</v>
      </c>
      <c r="AU27" t="str">
        <f>IF(ISBLANK(VLOOKUP($C27&amp;$D27&amp;$G27,Setup!$D$2:$CX$500,COLUMNS($B27:AM27)+1,FALSE)),"",VLOOKUP($C27&amp;$D27&amp;$G27,Setup!$D$2:$CX$500,COLUMNS($B27:AM27)+1,FALSE))</f>
        <v/>
      </c>
      <c r="AV27" t="str">
        <f>IF(ISBLANK(VLOOKUP($C27&amp;$D27&amp;$G27,Setup!$D$2:$CX$500,COLUMNS($B27:AN27)+1,FALSE)),"",VLOOKUP($C27&amp;$D27&amp;$G27,Setup!$D$2:$CX$500,COLUMNS($B27:AN27)+1,FALSE))</f>
        <v>商戶購物</v>
      </c>
      <c r="AW27" t="str">
        <f>IF(ISBLANK(VLOOKUP($C27&amp;$D27&amp;$G27,Setup!$D$2:$CX$500,COLUMNS($B27:AO27)+1,FALSE)),"",VLOOKUP($C27&amp;$D27&amp;$G27,Setup!$D$2:$CX$500,COLUMNS($B27:AO27)+1,FALSE))</f>
        <v>憑分即賞</v>
      </c>
      <c r="AX27" t="str">
        <f>IF(ISBLANK(VLOOKUP($C27&amp;$D27&amp;$G27,Setup!$D$2:$CX$500,COLUMNS($B27:AP27)+1,FALSE)),"",VLOOKUP($C27&amp;$D27&amp;$G27,Setup!$D$2:$CX$500,COLUMNS($B27:AP27)+1,FALSE))</f>
        <v/>
      </c>
      <c r="AY27" t="str">
        <f>IF(ISBLANK(VLOOKUP($C27&amp;$D27&amp;$G27,Setup!$D$2:$CX$500,COLUMNS($B27:AQ27)+1,FALSE)),"",VLOOKUP($C27&amp;$D27&amp;$G27,Setup!$D$2:$CX$500,COLUMNS($B27:AQ27)+1,FALSE))</f>
        <v/>
      </c>
      <c r="AZ27" t="str">
        <f>IF(ISBLANK(VLOOKUP($C27&amp;$D27&amp;$G27,Setup!$D$2:$CX$500,COLUMNS($B27:AR27)+1,FALSE)),"",VLOOKUP($C27&amp;$D27&amp;$G27,Setup!$D$2:$CX$500,COLUMNS($B27:AR27)+1,FALSE))</f>
        <v/>
      </c>
      <c r="BA27" t="str">
        <f>IF(ISBLANK(VLOOKUP($C27&amp;$D27&amp;$G27,Setup!$D$2:$CX$500,COLUMNS($B27:AS27)+1,FALSE)),"",VLOOKUP($C27&amp;$D27&amp;$G27,Setup!$D$2:$CX$500,COLUMNS($B27:AS27)+1,FALSE))</f>
        <v/>
      </c>
      <c r="BB27" t="str">
        <f>IF(ISBLANK(VLOOKUP($C27&amp;$D27&amp;$G27,Setup!$D$2:$CX$500,COLUMNS($B27:AT27)+1,FALSE)),"",VLOOKUP($C27&amp;$D27&amp;$G27,Setup!$D$2:$CX$500,COLUMNS($B27:AT27)+1,FALSE))</f>
        <v/>
      </c>
      <c r="BC27" t="str">
        <f>IF(ISBLANK(VLOOKUP($C27&amp;$D27&amp;$G27,Setup!$D$2:$CX$500,COLUMNS($B27:AU27)+1,FALSE)),"",VLOOKUP($C27&amp;$D27&amp;$G27,Setup!$D$2:$CX$500,COLUMNS($B27:AU27)+1,FALSE))</f>
        <v/>
      </c>
      <c r="BD27" t="str">
        <f>IF(ISBLANK(VLOOKUP($C27&amp;$D27&amp;$G27,Setup!$D$2:$CX$500,COLUMNS($B27:AV27)+1,FALSE)),"",VLOOKUP($C27&amp;$D27&amp;$G27,Setup!$D$2:$CX$500,COLUMNS($B27:AV27)+1,FALSE))</f>
        <v/>
      </c>
      <c r="BE27" t="str">
        <f>IF(ISBLANK(VLOOKUP($C27&amp;$D27&amp;$G27,Setup!$D$2:$CX$500,COLUMNS($B27:AW27)+1,FALSE)),"",VLOOKUP($C27&amp;$D27&amp;$G27,Setup!$D$2:$CX$500,COLUMNS($B27:AW27)+1,FALSE))</f>
        <v/>
      </c>
      <c r="BF27" t="str">
        <f>IF(ISBLANK(VLOOKUP($C27&amp;$D27&amp;$G27,Setup!$D$2:$CX$500,COLUMNS($B27:AX27)+1,FALSE)),"",VLOOKUP($C27&amp;$D27&amp;$G27,Setup!$D$2:$CX$500,COLUMNS($B27:AX27)+1,FALSE))</f>
        <v>優惠和禮遇</v>
      </c>
      <c r="BG27" t="str">
        <f>IF(ISBLANK(VLOOKUP($C27&amp;$D27&amp;$G27,Setup!$D$2:$CX$500,COLUMNS($B27:AY27)+1,FALSE)),"",VLOOKUP($C27&amp;$D27&amp;$G27,Setup!$D$2:$CX$500,COLUMNS($B27:AY27)+1,FALSE))</f>
        <v>全年優惠</v>
      </c>
      <c r="BH27" t="str">
        <f>IF(ISBLANK(VLOOKUP($C27&amp;$D27&amp;$G27,Setup!$D$2:$CX$500,COLUMNS($B27:AZ27)+1,FALSE)),"",VLOOKUP($C27&amp;$D27&amp;$G27,Setup!$D$2:$CX$500,COLUMNS($B27:AZ27)+1,FALSE))</f>
        <v>Citi® Private Pass®</v>
      </c>
      <c r="BI27" t="str">
        <f>IF(ISBLANK(VLOOKUP($C27&amp;$D27&amp;$G27,Setup!$D$2:$CX$500,COLUMNS($B27:BA27)+1,FALSE)),"",VLOOKUP($C27&amp;$D27&amp;$G27,Setup!$D$2:$CX$500,COLUMNS($B27:BA27)+1,FALSE))</f>
        <v>Citi World Privileges</v>
      </c>
      <c r="BJ27" t="str">
        <f>IF(ISBLANK(VLOOKUP($C27&amp;$D27&amp;$G27,Setup!$D$2:$CX$500,COLUMNS($B27:BB27)+1,FALSE)),"",VLOOKUP($C27&amp;$D27&amp;$G27,Setup!$D$2:$CX$500,COLUMNS($B27:BB27)+1,FALSE))</f>
        <v>查閱全部 »</v>
      </c>
      <c r="BK27" t="str">
        <f>IF(ISBLANK(VLOOKUP($C27&amp;$D27&amp;$G27,Setup!$D$2:$CX$500,COLUMNS($B27:BC27)+1,FALSE)),"",VLOOKUP($C27&amp;$D27&amp;$G27,Setup!$D$2:$CX$500,COLUMNS($B27:BC27)+1,FALSE))</f>
        <v/>
      </c>
      <c r="BL27" t="str">
        <f>IF(ISBLANK(VLOOKUP($C27&amp;$D27&amp;$G27,Setup!$D$2:$CX$500,COLUMNS($B27:BD27)+1,FALSE)),"",VLOOKUP($C27&amp;$D27&amp;$G27,Setup!$D$2:$CX$500,COLUMNS($B27:BD27)+1,FALSE))</f>
        <v/>
      </c>
      <c r="BM27" t="str">
        <f>IF(ISBLANK(VLOOKUP($C27&amp;$D27&amp;$G27,Setup!$D$2:$CX$500,COLUMNS($B27:BE27)+1,FALSE)),"",VLOOKUP($C27&amp;$D27&amp;$G27,Setup!$D$2:$CX$500,COLUMNS($B27:BE27)+1,FALSE))</f>
        <v/>
      </c>
      <c r="BN27" t="str">
        <f>IF(ISBLANK(VLOOKUP($C27&amp;$D27&amp;$G27,Setup!$D$2:$CX$500,COLUMNS($B27:BF27)+1,FALSE)),"",VLOOKUP($C27&amp;$D27&amp;$G27,Setup!$D$2:$CX$500,COLUMNS($B27:BF27)+1,FALSE))</f>
        <v/>
      </c>
      <c r="BO27" t="str">
        <f>IF(ISBLANK(VLOOKUP($C27&amp;$D27&amp;$G27,Setup!$D$2:$CX$500,COLUMNS($B27:BG27)+1,FALSE)),"",VLOOKUP($C27&amp;$D27&amp;$G27,Setup!$D$2:$CX$500,COLUMNS($B27:BG27)+1,FALSE))</f>
        <v/>
      </c>
      <c r="BP27" t="str">
        <f>IF(ISBLANK(VLOOKUP($C27&amp;$D27&amp;$G27,Setup!$D$2:$CX$500,COLUMNS($B27:BH27)+1,FALSE)),"",VLOOKUP($C27&amp;$D27&amp;$G27,Setup!$D$2:$CX$500,COLUMNS($B27:BH27)+1,FALSE))</f>
        <v/>
      </c>
      <c r="BQ27" t="str">
        <f>IF(ISBLANK(VLOOKUP($C27&amp;$D27&amp;$G27,Setup!$D$2:$CX$500,COLUMNS($B27:BI27)+1,FALSE)),"",VLOOKUP($C27&amp;$D27&amp;$G27,Setup!$D$2:$CX$500,COLUMNS($B27:BI27)+1,FALSE))</f>
        <v/>
      </c>
      <c r="BR27" t="str">
        <f>IF(ISBLANK(VLOOKUP($C27&amp;$D27&amp;$G27,Setup!$D$2:$CX$500,COLUMNS($B27:BJ27)+1,FALSE)),"",VLOOKUP($C27&amp;$D27&amp;$G27,Setup!$D$2:$CX$500,COLUMNS($B27:BJ27)+1,FALSE))</f>
        <v/>
      </c>
      <c r="BS27" t="str">
        <f>IF(ISBLANK(VLOOKUP($C27&amp;$D27&amp;$G27,Setup!$D$2:$CX$500,COLUMNS($B27:BK27)+1,FALSE)),"",VLOOKUP($C27&amp;$D27&amp;$G27,Setup!$D$2:$CX$500,COLUMNS($B27:BK27)+1,FALSE))</f>
        <v/>
      </c>
      <c r="BT27" t="str">
        <f>IF(ISBLANK(VLOOKUP($C27&amp;$D27&amp;$G27,Setup!$D$2:$CX$500,COLUMNS($B27:BL27)+1,FALSE)),"",VLOOKUP($C27&amp;$D27&amp;$G27,Setup!$D$2:$CX$500,COLUMNS($B27:BL27)+1,FALSE))</f>
        <v/>
      </c>
      <c r="BU27" t="str">
        <f>IF(ISBLANK(VLOOKUP($C27&amp;$D27&amp;$G27,Setup!$D$2:$CX$500,COLUMNS($B27:BM27)+1,FALSE)),"",VLOOKUP($C27&amp;$D27&amp;$G27,Setup!$D$2:$CX$500,COLUMNS($B27:BM27)+1,FALSE))</f>
        <v/>
      </c>
      <c r="BV27" t="str">
        <f>IF(ISBLANK(VLOOKUP($C27&amp;$D27&amp;$G27,Setup!$D$2:$CX$500,COLUMNS($B27:BN27)+1,FALSE)),"",VLOOKUP($C27&amp;$D27&amp;$G27,Setup!$D$2:$CX$500,COLUMNS($B27:BN27)+1,FALSE))</f>
        <v/>
      </c>
      <c r="BW27" t="str">
        <f>IF(ISBLANK(VLOOKUP($C27&amp;$D27&amp;$G27,Setup!$D$2:$CX$500,COLUMNS($B27:BO27)+1,FALSE)),"",VLOOKUP($C27&amp;$D27&amp;$G27,Setup!$D$2:$CX$500,COLUMNS($B27:BO27)+1,FALSE))</f>
        <v/>
      </c>
      <c r="BX27" t="str">
        <f>IF(ISBLANK(VLOOKUP($C27&amp;$D27&amp;$G27,Setup!$D$2:$CX$500,COLUMNS($B27:BP27)+1,FALSE)),"",VLOOKUP($C27&amp;$D27&amp;$G27,Setup!$D$2:$CX$500,COLUMNS($B27:BP27)+1,FALSE))</f>
        <v/>
      </c>
      <c r="BY27" t="str">
        <f>IF(ISBLANK(VLOOKUP($C27&amp;$D27&amp;$G27,Setup!$D$2:$CX$500,COLUMNS($B27:BQ27)+1,FALSE)),"",VLOOKUP($C27&amp;$D27&amp;$G27,Setup!$D$2:$CX$500,COLUMNS($B27:BQ27)+1,FALSE))</f>
        <v/>
      </c>
      <c r="BZ27" t="str">
        <f>IF(ISBLANK(VLOOKUP($C27&amp;$D27&amp;$G27,Setup!$D$2:$CX$500,COLUMNS($B27:BR27)+1,FALSE)),"",VLOOKUP($C27&amp;$D27&amp;$G27,Setup!$D$2:$CX$500,COLUMNS($B27:BR27)+1,FALSE))</f>
        <v/>
      </c>
      <c r="CA27" t="str">
        <f>IF(ISBLANK(VLOOKUP($C27&amp;$D27&amp;$G27,Setup!$D$2:$CX$500,COLUMNS($B27:BS27)+1,FALSE)),"",VLOOKUP($C27&amp;$D27&amp;$G27,Setup!$D$2:$CX$500,COLUMNS($B27:BS27)+1,FALSE))</f>
        <v/>
      </c>
      <c r="CB27" t="str">
        <f>IF(ISBLANK(VLOOKUP($C27&amp;$D27&amp;$G27,Setup!$D$2:$CX$500,COLUMNS($B27:BT27)+1,FALSE)),"",VLOOKUP($C27&amp;$D27&amp;$G27,Setup!$D$2:$CX$500,COLUMNS($B27:BT27)+1,FALSE))</f>
        <v/>
      </c>
      <c r="CC27" t="str">
        <f>IF(ISBLANK(VLOOKUP($C27&amp;$D27&amp;$G27,Setup!$D$2:$CX$500,COLUMNS($B27:BU27)+1,FALSE)),"",VLOOKUP($C27&amp;$D27&amp;$G27,Setup!$D$2:$CX$500,COLUMNS($B27:BU27)+1,FALSE))</f>
        <v/>
      </c>
      <c r="CD27" t="str">
        <f>IF(ISBLANK(VLOOKUP($C27&amp;$D27&amp;$G27,Setup!$D$2:$CX$500,COLUMNS($B27:BV27)+1,FALSE)),"",VLOOKUP($C27&amp;$D27&amp;$G27,Setup!$D$2:$CX$500,COLUMNS($B27:BV27)+1,FALSE))</f>
        <v/>
      </c>
      <c r="CE27" t="str">
        <f>IF(ISBLANK(VLOOKUP($C27&amp;$D27&amp;$G27,Setup!$D$2:$CX$500,COLUMNS($B27:BW27)+1,FALSE)),"",VLOOKUP($C27&amp;$D27&amp;$G27,Setup!$D$2:$CX$500,COLUMNS($B27:BW27)+1,FALSE))</f>
        <v/>
      </c>
      <c r="CF27" t="str">
        <f>IF(ISBLANK(VLOOKUP($C27&amp;$D27&amp;$G27,Setup!$D$2:$CX$500,COLUMNS($B27:BX27)+1,FALSE)),"",VLOOKUP($C27&amp;$D27&amp;$G27,Setup!$D$2:$CX$500,COLUMNS($B27:BX27)+1,FALSE))</f>
        <v/>
      </c>
      <c r="CG27" t="str">
        <f>IF(ISBLANK(VLOOKUP($C27&amp;$D27&amp;$G27,Setup!$D$2:$CX$500,COLUMNS($B27:BY27)+1,FALSE)),"",VLOOKUP($C27&amp;$D27&amp;$G27,Setup!$D$2:$CX$500,COLUMNS($B27:BY27)+1,FALSE))</f>
        <v/>
      </c>
      <c r="CH27" t="str">
        <f>IF(ISBLANK(VLOOKUP($C27&amp;$D27&amp;$G27,Setup!$D$2:$CX$500,COLUMNS($B27:BZ27)+1,FALSE)),"",VLOOKUP($C27&amp;$D27&amp;$G27,Setup!$D$2:$CX$500,COLUMNS($B27:BZ27)+1,FALSE))</f>
        <v/>
      </c>
      <c r="CI27" t="str">
        <f>IF(ISBLANK(VLOOKUP($C27&amp;$D27&amp;$G27,Setup!$D$2:$CX$500,COLUMNS($B27:CA27)+1,FALSE)),"",VLOOKUP($C27&amp;$D27&amp;$G27,Setup!$D$2:$CX$500,COLUMNS($B27:CA27)+1,FALSE))</f>
        <v/>
      </c>
      <c r="CJ27" t="str">
        <f>IF(ISBLANK(VLOOKUP($C27&amp;$D27&amp;$G27,Setup!$D$2:$CX$500,COLUMNS($B27:CB27)+1,FALSE)),"",VLOOKUP($C27&amp;$D27&amp;$G27,Setup!$D$2:$CX$500,COLUMNS($B27:CB27)+1,FALSE))</f>
        <v/>
      </c>
      <c r="CK27" t="str">
        <f>IF(ISBLANK(VLOOKUP($C27&amp;$D27&amp;$G27,Setup!$D$2:$CX$500,COLUMNS($B27:CC27)+1,FALSE)),"",VLOOKUP($C27&amp;$D27&amp;$G27,Setup!$D$2:$CX$500,COLUMNS($B27:CC27)+1,FALSE))</f>
        <v/>
      </c>
      <c r="CL27" t="str">
        <f>IF(ISBLANK(VLOOKUP($C27&amp;$D27&amp;$G27,Setup!$D$2:$CX$500,COLUMNS($B27:CD27)+1,FALSE)),"",VLOOKUP($C27&amp;$D27&amp;$G27,Setup!$D$2:$CX$500,COLUMNS($B27:CD27)+1,FALSE))</f>
        <v/>
      </c>
      <c r="CM27" t="str">
        <f>IF(ISBLANK(VLOOKUP($C27&amp;$D27&amp;$G27,Setup!$D$2:$CX$500,COLUMNS($B27:CE27)+1,FALSE)),"",VLOOKUP($C27&amp;$D27&amp;$G27,Setup!$D$2:$CX$500,COLUMNS($B27:CE27)+1,FALSE))</f>
        <v/>
      </c>
      <c r="CN27" t="str">
        <f>IF(ISBLANK(VLOOKUP($C27&amp;$D27&amp;$G27,Setup!$D$2:$CX$500,COLUMNS($B27:CF27)+1,FALSE)),"",VLOOKUP($C27&amp;$D27&amp;$G27,Setup!$D$2:$CX$500,COLUMNS($B27:CF27)+1,FALSE))</f>
        <v/>
      </c>
      <c r="CO27" t="str">
        <f>IF(ISBLANK(VLOOKUP($C27&amp;$D27&amp;$G27,Setup!$D$2:$CX$500,COLUMNS($B27:CG27)+1,FALSE)),"",VLOOKUP($C27&amp;$D27&amp;$G27,Setup!$D$2:$CX$500,COLUMNS($B27:CG27)+1,FALSE))</f>
        <v/>
      </c>
      <c r="CP27" t="str">
        <f>IF(ISBLANK(VLOOKUP($C27&amp;$D27&amp;$G27,Setup!$D$2:$CX$500,COLUMNS($B27:CH27)+1,FALSE)),"",VLOOKUP($C27&amp;$D27&amp;$G27,Setup!$D$2:$CX$500,COLUMNS($B27:CH27)+1,FALSE))</f>
        <v/>
      </c>
      <c r="CQ27" t="str">
        <f>IF(ISBLANK(VLOOKUP($C27&amp;$D27&amp;$G27,Setup!$D$2:$CX$500,COLUMNS($B27:CI27)+1,FALSE)),"",VLOOKUP($C27&amp;$D27&amp;$G27,Setup!$D$2:$CX$500,COLUMNS($B27:CI27)+1,FALSE))</f>
        <v/>
      </c>
      <c r="CR27" t="str">
        <f>IF(ISBLANK(VLOOKUP($C27&amp;$D27&amp;$G27,Setup!$D$2:$CX$500,COLUMNS($B27:CJ27)+1,FALSE)),"",VLOOKUP($C27&amp;$D27&amp;$G27,Setup!$D$2:$CX$500,COLUMNS($B27:CJ27)+1,FALSE))</f>
        <v/>
      </c>
      <c r="CS27" t="str">
        <f>IF(ISBLANK(VLOOKUP($C27&amp;$D27&amp;$G27,Setup!$D$2:$CX$500,COLUMNS($B27:CK27)+1,FALSE)),"",VLOOKUP($C27&amp;$D27&amp;$G27,Setup!$D$2:$CX$500,COLUMNS($B27:CK27)+1,FALSE))</f>
        <v/>
      </c>
      <c r="CT27" t="str">
        <f>IF(ISBLANK(VLOOKUP($C27&amp;$D27&amp;$G27,Setup!$D$2:$CX$500,COLUMNS($B27:CL27)+1,FALSE)),"",VLOOKUP($C27&amp;$D27&amp;$G27,Setup!$D$2:$CX$500,COLUMNS($B27:CL27)+1,FALSE))</f>
        <v/>
      </c>
      <c r="CU27" t="str">
        <f>IF(ISBLANK(VLOOKUP($C27&amp;$D27&amp;$G27,Setup!$D$2:$CX$500,COLUMNS($B27:CM27)+1,FALSE)),"",VLOOKUP($C27&amp;$D27&amp;$G27,Setup!$D$2:$CX$500,COLUMNS($B27:CM27)+1,FALSE))</f>
        <v/>
      </c>
      <c r="CV27" t="str">
        <f>IF(ISBLANK(VLOOKUP($C27&amp;$D27&amp;$G27,Setup!$D$2:$CX$500,COLUMNS($B27:CN27)+1,FALSE)),"",VLOOKUP($C27&amp;$D27&amp;$G27,Setup!$D$2:$CX$500,COLUMNS($B27:CN27)+1,FALSE))</f>
        <v/>
      </c>
      <c r="CW27" t="str">
        <f>IF(ISBLANK(VLOOKUP($C27&amp;$D27&amp;$G27,Setup!$D$2:$CX$500,COLUMNS($B27:CO27)+1,FALSE)),"",VLOOKUP($C27&amp;$D27&amp;$G27,Setup!$D$2:$CX$500,COLUMNS($B27:CO27)+1,FALSE))</f>
        <v/>
      </c>
      <c r="CX27" t="str">
        <f>IF(ISBLANK(VLOOKUP($C27&amp;$D27&amp;$G27,Setup!$D$2:$CX$500,COLUMNS($B27:CP27)+1,FALSE)),"",VLOOKUP($C27&amp;$D27&amp;$G27,Setup!$D$2:$CX$500,COLUMNS($B27:CP27)+1,FALSE))</f>
        <v/>
      </c>
      <c r="CY27" t="str">
        <f>IF(ISBLANK(VLOOKUP($C27&amp;$D27&amp;$G27,Setup!$D$2:$CX$500,COLUMNS($B27:CQ27)+1,FALSE)),"",VLOOKUP($C27&amp;$D27&amp;$G27,Setup!$D$2:$CX$500,COLUMNS($B27:CQ27)+1,FALSE))</f>
        <v/>
      </c>
      <c r="CZ27" t="str">
        <f>IF(ISBLANK(VLOOKUP($C27&amp;$D27&amp;$G27,Setup!$D$2:$CX$500,COLUMNS($B27:CR27)+1,FALSE)),"",VLOOKUP($C27&amp;$D27&amp;$G27,Setup!$D$2:$CX$500,COLUMNS($B27:CR27)+1,FALSE))</f>
        <v/>
      </c>
      <c r="DA27" t="str">
        <f>IF(ISBLANK(VLOOKUP($C27&amp;$D27&amp;$G27,Setup!$D$2:$CX$500,COLUMNS($B27:CS27)+1,FALSE)),"",VLOOKUP($C27&amp;$D27&amp;$G27,Setup!$D$2:$CX$500,COLUMNS($B27:CS27)+1,FALSE))</f>
        <v/>
      </c>
      <c r="DB27" t="str">
        <f>IF(ISBLANK(VLOOKUP($C27&amp;$D27&amp;$G27,Setup!$D$2:$CX$500,COLUMNS($B27:CT27)+1,FALSE)),"",VLOOKUP($C27&amp;$D27&amp;$G27,Setup!$D$2:$CX$500,COLUMNS($B27:CT27)+1,FALSE))</f>
        <v/>
      </c>
      <c r="DC27" t="str">
        <f>IF(ISBLANK(VLOOKUP($C27&amp;$D27&amp;$G27,Setup!$D$2:$CX$500,COLUMNS($B27:CU27)+1,FALSE)),"",VLOOKUP($C27&amp;$D27&amp;$G27,Setup!$D$2:$CX$500,COLUMNS($B27:CU27)+1,FALSE))</f>
        <v/>
      </c>
    </row>
    <row r="28" spans="1:107" x14ac:dyDescent="0.25">
      <c r="A28" s="7" t="s">
        <v>515</v>
      </c>
      <c r="B28" t="s">
        <v>156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IF(ISBLANK(VLOOKUP($C28&amp;$D28&amp;$G28,Setup!$D$2:$CX$500,COLUMNS($B28:B28)+1,FALSE)),"",VLOOKUP($C28&amp;$D28&amp;$G28,Setup!$D$2:$CX$500,COLUMNS($B28:B28)+1,FALSE))</f>
        <v>我的積分摘要</v>
      </c>
      <c r="K28" t="str">
        <f>IF(ISBLANK(VLOOKUP($C28&amp;$D28&amp;$G28,Setup!$D$2:$CX$500,COLUMNS($B28:C28)+1,FALSE)),"",VLOOKUP($C28&amp;$D28&amp;$G28,Setup!$D$2:$CX$500,COLUMNS($B28:C28)+1,FALSE))</f>
        <v>我的積分摘要</v>
      </c>
      <c r="L28" t="str">
        <f>IF(ISBLANK(VLOOKUP($C28&amp;$D28&amp;$G28,Setup!$D$2:$CX$500,COLUMNS($B28:D28)+1,FALSE)),"",VLOOKUP($C28&amp;$D28&amp;$G28,Setup!$D$2:$CX$500,COLUMNS($B28:D28)+1,FALSE))</f>
        <v>我的訂單紀錄</v>
      </c>
      <c r="M28" t="str">
        <f>IF(ISBLANK(VLOOKUP($C28&amp;$D28&amp;$G28,Setup!$D$2:$CX$500,COLUMNS($B28:E28)+1,FALSE)),"",VLOOKUP($C28&amp;$D28&amp;$G28,Setup!$D$2:$CX$500,COLUMNS($B28:E28)+1,FALSE))</f>
        <v>我的訂單紀錄</v>
      </c>
      <c r="N28" t="str">
        <f>IF(ISBLANK(VLOOKUP($C28&amp;$D28&amp;$G28,Setup!$D$2:$CX$500,COLUMNS($B28:F28)+1,FALSE)),"",VLOOKUP($C28&amp;$D28&amp;$G28,Setup!$D$2:$CX$500,COLUMNS($B28:F28)+1,FALSE))</f>
        <v>我的個人資料</v>
      </c>
      <c r="O28" t="str">
        <f>IF(ISBLANK(VLOOKUP($C28&amp;$D28&amp;$G28,Setup!$D$2:$CX$500,COLUMNS($B28:G28)+1,FALSE)),"",VLOOKUP($C28&amp;$D28&amp;$G28,Setup!$D$2:$CX$500,COLUMNS($B28:G28)+1,FALSE))</f>
        <v>我的個人資料</v>
      </c>
      <c r="P28" t="str">
        <f>IF(ISBLANK(VLOOKUP($C28&amp;$D28&amp;$G28,Setup!$D$2:$CX$500,COLUMNS($B28:H28)+1,FALSE)),"",VLOOKUP($C28&amp;$D28&amp;$G28,Setup!$D$2:$CX$500,COLUMNS($B28:H28)+1,FALSE))</f>
        <v/>
      </c>
      <c r="Q28" t="str">
        <f>IF(ISBLANK(VLOOKUP($C28&amp;$D28&amp;$G28,Setup!$D$2:$CX$500,COLUMNS($B28:I28)+1,FALSE)),"",VLOOKUP($C28&amp;$D28&amp;$G28,Setup!$D$2:$CX$500,COLUMNS($B28:I28)+1,FALSE))</f>
        <v/>
      </c>
      <c r="R28" t="str">
        <f>IF(ISBLANK(VLOOKUP($C28&amp;$D28&amp;$G28,Setup!$D$2:$CX$500,COLUMNS($B28:J28)+1,FALSE)),"",VLOOKUP($C28&amp;$D28&amp;$G28,Setup!$D$2:$CX$500,COLUMNS($B28:J28)+1,FALSE))</f>
        <v>商品</v>
      </c>
      <c r="S28" t="str">
        <f>IF(ISBLANK(VLOOKUP($C28&amp;$D28&amp;$G28,Setup!$D$2:$CX$500,COLUMNS($B28:K28)+1,FALSE)),"",VLOOKUP($C28&amp;$D28&amp;$G28,Setup!$D$2:$CX$500,COLUMNS($B28:K28)+1,FALSE))</f>
        <v>查閱全部 »</v>
      </c>
      <c r="T28" t="str">
        <f>IF(ISBLANK(VLOOKUP($C28&amp;$D28&amp;$G28,Setup!$D$2:$CX$500,COLUMNS($B28:L28)+1,FALSE)),"",VLOOKUP($C28&amp;$D28&amp;$G28,Setup!$D$2:$CX$500,COLUMNS($B28:L28)+1,FALSE))</f>
        <v/>
      </c>
      <c r="U28" t="str">
        <f>IF(ISBLANK(VLOOKUP($C28&amp;$D28&amp;$G28,Setup!$D$2:$CX$500,COLUMNS($B28:M28)+1,FALSE)),"",VLOOKUP($C28&amp;$D28&amp;$G28,Setup!$D$2:$CX$500,COLUMNS($B28:M28)+1,FALSE))</f>
        <v/>
      </c>
      <c r="V28" t="str">
        <f>IF(ISBLANK(VLOOKUP($C28&amp;$D28&amp;$G28,Setup!$D$2:$CX$500,COLUMNS($B28:N28)+1,FALSE)),"",VLOOKUP($C28&amp;$D28&amp;$G28,Setup!$D$2:$CX$500,COLUMNS($B28:N28)+1,FALSE))</f>
        <v/>
      </c>
      <c r="W28" t="str">
        <f>IF(ISBLANK(VLOOKUP($C28&amp;$D28&amp;$G28,Setup!$D$2:$CX$500,COLUMNS($B28:O28)+1,FALSE)),"",VLOOKUP($C28&amp;$D28&amp;$G28,Setup!$D$2:$CX$500,COLUMNS($B28:O28)+1,FALSE))</f>
        <v/>
      </c>
      <c r="X28" t="str">
        <f>IF(ISBLANK(VLOOKUP($C28&amp;$D28&amp;$G28,Setup!$D$2:$CX$500,COLUMNS($B28:P28)+1,FALSE)),"",VLOOKUP($C28&amp;$D28&amp;$G28,Setup!$D$2:$CX$500,COLUMNS($B28:P28)+1,FALSE))</f>
        <v/>
      </c>
      <c r="Y28" t="str">
        <f>IF(ISBLANK(VLOOKUP($C28&amp;$D28&amp;$G28,Setup!$D$2:$CX$500,COLUMNS($B28:Q28)+1,FALSE)),"",VLOOKUP($C28&amp;$D28&amp;$G28,Setup!$D$2:$CX$500,COLUMNS($B28:Q28)+1,FALSE))</f>
        <v/>
      </c>
      <c r="Z28" t="str">
        <f>IF(ISBLANK(VLOOKUP($C28&amp;$D28&amp;$G28,Setup!$D$2:$CX$500,COLUMNS($B28:R28)+1,FALSE)),"",VLOOKUP($C28&amp;$D28&amp;$G28,Setup!$D$2:$CX$500,COLUMNS($B28:R28)+1,FALSE))</f>
        <v/>
      </c>
      <c r="AA28" t="str">
        <f>IF(ISBLANK(VLOOKUP($C28&amp;$D28&amp;$G28,Setup!$D$2:$CX$500,COLUMNS($B28:S28)+1,FALSE)),"",VLOOKUP($C28&amp;$D28&amp;$G28,Setup!$D$2:$CX$500,COLUMNS($B28:S28)+1,FALSE))</f>
        <v/>
      </c>
      <c r="AB28" t="str">
        <f>IF(ISBLANK(VLOOKUP($C28&amp;$D28&amp;$G28,Setup!$D$2:$CX$500,COLUMNS($B28:T28)+1,FALSE)),"",VLOOKUP($C28&amp;$D28&amp;$G28,Setup!$D$2:$CX$500,COLUMNS($B28:T28)+1,FALSE))</f>
        <v>優惠券和現金</v>
      </c>
      <c r="AC28" t="str">
        <f>IF(ISBLANK(VLOOKUP($C28&amp;$D28&amp;$G28,Setup!$D$2:$CX$500,COLUMNS($B28:U28)+1,FALSE)),"",VLOOKUP($C28&amp;$D28&amp;$G28,Setup!$D$2:$CX$500,COLUMNS($B28:U28)+1,FALSE))</f>
        <v>禮券</v>
      </c>
      <c r="AD28" t="str">
        <f>IF(ISBLANK(VLOOKUP($C28&amp;$D28&amp;$G28,Setup!$D$2:$CX$500,COLUMNS($B28:V28)+1,FALSE)),"",VLOOKUP($C28&amp;$D28&amp;$G28,Setup!$D$2:$CX$500,COLUMNS($B28:V28)+1,FALSE))</f>
        <v>現金回贈</v>
      </c>
      <c r="AE28" t="str">
        <f>IF(ISBLANK(VLOOKUP($C28&amp;$D28&amp;$G28,Setup!$D$2:$CX$500,COLUMNS($B28:W28)+1,FALSE)),"",VLOOKUP($C28&amp;$D28&amp;$G28,Setup!$D$2:$CX$500,COLUMNS($B28:W28)+1,FALSE))</f>
        <v>查閱全部 »</v>
      </c>
      <c r="AF28" t="str">
        <f>IF(ISBLANK(VLOOKUP($C28&amp;$D28&amp;$G28,Setup!$D$2:$CX$500,COLUMNS($B28:X28)+1,FALSE)),"",VLOOKUP($C28&amp;$D28&amp;$G28,Setup!$D$2:$CX$500,COLUMNS($B28:X28)+1,FALSE))</f>
        <v/>
      </c>
      <c r="AG28" t="str">
        <f>IF(ISBLANK(VLOOKUP($C28&amp;$D28&amp;$G28,Setup!$D$2:$CX$500,COLUMNS($B28:Y28)+1,FALSE)),"",VLOOKUP($C28&amp;$D28&amp;$G28,Setup!$D$2:$CX$500,COLUMNS($B28:Y28)+1,FALSE))</f>
        <v/>
      </c>
      <c r="AH28" t="str">
        <f>IF(ISBLANK(VLOOKUP($C28&amp;$D28&amp;$G28,Setup!$D$2:$CX$500,COLUMNS($B28:Z28)+1,FALSE)),"",VLOOKUP($C28&amp;$D28&amp;$G28,Setup!$D$2:$CX$500,COLUMNS($B28:Z28)+1,FALSE))</f>
        <v/>
      </c>
      <c r="AI28" t="str">
        <f>IF(ISBLANK(VLOOKUP($C28&amp;$D28&amp;$G28,Setup!$D$2:$CX$500,COLUMNS($B28:AA28)+1,FALSE)),"",VLOOKUP($C28&amp;$D28&amp;$G28,Setup!$D$2:$CX$500,COLUMNS($B28:AA28)+1,FALSE))</f>
        <v/>
      </c>
      <c r="AJ28" t="str">
        <f>IF(ISBLANK(VLOOKUP($C28&amp;$D28&amp;$G28,Setup!$D$2:$CX$500,COLUMNS($B28:AB28)+1,FALSE)),"",VLOOKUP($C28&amp;$D28&amp;$G28,Setup!$D$2:$CX$500,COLUMNS($B28:AB28)+1,FALSE))</f>
        <v/>
      </c>
      <c r="AK28" t="str">
        <f>IF(ISBLANK(VLOOKUP($C28&amp;$D28&amp;$G28,Setup!$D$2:$CX$500,COLUMNS($B28:AC28)+1,FALSE)),"",VLOOKUP($C28&amp;$D28&amp;$G28,Setup!$D$2:$CX$500,COLUMNS($B28:AC28)+1,FALSE))</f>
        <v/>
      </c>
      <c r="AL28" t="str">
        <f>IF(ISBLANK(VLOOKUP($C28&amp;$D28&amp;$G28,Setup!$D$2:$CX$500,COLUMNS($B28:AD28)+1,FALSE)),"",VLOOKUP($C28&amp;$D28&amp;$G28,Setup!$D$2:$CX$500,COLUMNS($B28:AD28)+1,FALSE))</f>
        <v>旅遊</v>
      </c>
      <c r="AM28" t="str">
        <f>IF(ISBLANK(VLOOKUP($C28&amp;$D28&amp;$G28,Setup!$D$2:$CX$500,COLUMNS($B28:AE28)+1,FALSE)),"",VLOOKUP($C28&amp;$D28&amp;$G28,Setup!$D$2:$CX$500,COLUMNS($B28:AE28)+1,FALSE))</f>
        <v>機票</v>
      </c>
      <c r="AN28" t="str">
        <f>IF(ISBLANK(VLOOKUP($C28&amp;$D28&amp;$G28,Setup!$D$2:$CX$500,COLUMNS($B28:AF28)+1,FALSE)),"",VLOOKUP($C28&amp;$D28&amp;$G28,Setup!$D$2:$CX$500,COLUMNS($B28:AF28)+1,FALSE))</f>
        <v>酒店</v>
      </c>
      <c r="AO28" t="str">
        <f>IF(ISBLANK(VLOOKUP($C28&amp;$D28&amp;$G28,Setup!$D$2:$CX$500,COLUMNS($B28:AG28)+1,FALSE)),"",VLOOKUP($C28&amp;$D28&amp;$G28,Setup!$D$2:$CX$500,COLUMNS($B28:AG28)+1,FALSE))</f>
        <v>租車</v>
      </c>
      <c r="AP28" t="str">
        <f>IF(ISBLANK(VLOOKUP($C28&amp;$D28&amp;$G28,Setup!$D$2:$CX$500,COLUMNS($B28:AH28)+1,FALSE)),"",VLOOKUP($C28&amp;$D28&amp;$G28,Setup!$D$2:$CX$500,COLUMNS($B28:AH28)+1,FALSE))</f>
        <v>交易</v>
      </c>
      <c r="AQ28" t="str">
        <f>IF(ISBLANK(VLOOKUP($C28&amp;$D28&amp;$G28,Setup!$D$2:$CX$500,COLUMNS($B28:AI28)+1,FALSE)),"",VLOOKUP($C28&amp;$D28&amp;$G28,Setup!$D$2:$CX$500,COLUMNS($B28:AI28)+1,FALSE))</f>
        <v>活動</v>
      </c>
      <c r="AR28" t="str">
        <f>IF(ISBLANK(VLOOKUP($C28&amp;$D28&amp;$G28,Setup!$D$2:$CX$500,COLUMNS($B28:AJ28)+1,FALSE)),"",VLOOKUP($C28&amp;$D28&amp;$G28,Setup!$D$2:$CX$500,COLUMNS($B28:AJ28)+1,FALSE))</f>
        <v>我的旅程</v>
      </c>
      <c r="AS28" t="str">
        <f>IF(ISBLANK(VLOOKUP($C28&amp;$D28&amp;$G28,Setup!$D$2:$CX$500,COLUMNS($B28:AK28)+1,FALSE)),"",VLOOKUP($C28&amp;$D28&amp;$G28,Setup!$D$2:$CX$500,COLUMNS($B28:AK28)+1,FALSE))</f>
        <v>行程表</v>
      </c>
      <c r="AT28" t="str">
        <f>IF(ISBLANK(VLOOKUP($C28&amp;$D28&amp;$G28,Setup!$D$2:$CX$500,COLUMNS($B28:AL28)+1,FALSE)),"",VLOOKUP($C28&amp;$D28&amp;$G28,Setup!$D$2:$CX$500,COLUMNS($B28:AL28)+1,FALSE))</f>
        <v>積分轉移</v>
      </c>
      <c r="AU28" t="str">
        <f>IF(ISBLANK(VLOOKUP($C28&amp;$D28&amp;$G28,Setup!$D$2:$CX$500,COLUMNS($B28:AM28)+1,FALSE)),"",VLOOKUP($C28&amp;$D28&amp;$G28,Setup!$D$2:$CX$500,COLUMNS($B28:AM28)+1,FALSE))</f>
        <v/>
      </c>
      <c r="AV28" t="str">
        <f>IF(ISBLANK(VLOOKUP($C28&amp;$D28&amp;$G28,Setup!$D$2:$CX$500,COLUMNS($B28:AN28)+1,FALSE)),"",VLOOKUP($C28&amp;$D28&amp;$G28,Setup!$D$2:$CX$500,COLUMNS($B28:AN28)+1,FALSE))</f>
        <v>商戶購物</v>
      </c>
      <c r="AW28" t="str">
        <f>IF(ISBLANK(VLOOKUP($C28&amp;$D28&amp;$G28,Setup!$D$2:$CX$500,COLUMNS($B28:AO28)+1,FALSE)),"",VLOOKUP($C28&amp;$D28&amp;$G28,Setup!$D$2:$CX$500,COLUMNS($B28:AO28)+1,FALSE))</f>
        <v>憑分即賞</v>
      </c>
      <c r="AX28" t="str">
        <f>IF(ISBLANK(VLOOKUP($C28&amp;$D28&amp;$G28,Setup!$D$2:$CX$500,COLUMNS($B28:AP28)+1,FALSE)),"",VLOOKUP($C28&amp;$D28&amp;$G28,Setup!$D$2:$CX$500,COLUMNS($B28:AP28)+1,FALSE))</f>
        <v/>
      </c>
      <c r="AY28" t="str">
        <f>IF(ISBLANK(VLOOKUP($C28&amp;$D28&amp;$G28,Setup!$D$2:$CX$500,COLUMNS($B28:AQ28)+1,FALSE)),"",VLOOKUP($C28&amp;$D28&amp;$G28,Setup!$D$2:$CX$500,COLUMNS($B28:AQ28)+1,FALSE))</f>
        <v/>
      </c>
      <c r="AZ28" t="str">
        <f>IF(ISBLANK(VLOOKUP($C28&amp;$D28&amp;$G28,Setup!$D$2:$CX$500,COLUMNS($B28:AR28)+1,FALSE)),"",VLOOKUP($C28&amp;$D28&amp;$G28,Setup!$D$2:$CX$500,COLUMNS($B28:AR28)+1,FALSE))</f>
        <v/>
      </c>
      <c r="BA28" t="str">
        <f>IF(ISBLANK(VLOOKUP($C28&amp;$D28&amp;$G28,Setup!$D$2:$CX$500,COLUMNS($B28:AS28)+1,FALSE)),"",VLOOKUP($C28&amp;$D28&amp;$G28,Setup!$D$2:$CX$500,COLUMNS($B28:AS28)+1,FALSE))</f>
        <v/>
      </c>
      <c r="BB28" t="str">
        <f>IF(ISBLANK(VLOOKUP($C28&amp;$D28&amp;$G28,Setup!$D$2:$CX$500,COLUMNS($B28:AT28)+1,FALSE)),"",VLOOKUP($C28&amp;$D28&amp;$G28,Setup!$D$2:$CX$500,COLUMNS($B28:AT28)+1,FALSE))</f>
        <v/>
      </c>
      <c r="BC28" t="str">
        <f>IF(ISBLANK(VLOOKUP($C28&amp;$D28&amp;$G28,Setup!$D$2:$CX$500,COLUMNS($B28:AU28)+1,FALSE)),"",VLOOKUP($C28&amp;$D28&amp;$G28,Setup!$D$2:$CX$500,COLUMNS($B28:AU28)+1,FALSE))</f>
        <v/>
      </c>
      <c r="BD28" t="str">
        <f>IF(ISBLANK(VLOOKUP($C28&amp;$D28&amp;$G28,Setup!$D$2:$CX$500,COLUMNS($B28:AV28)+1,FALSE)),"",VLOOKUP($C28&amp;$D28&amp;$G28,Setup!$D$2:$CX$500,COLUMNS($B28:AV28)+1,FALSE))</f>
        <v/>
      </c>
      <c r="BE28" t="str">
        <f>IF(ISBLANK(VLOOKUP($C28&amp;$D28&amp;$G28,Setup!$D$2:$CX$500,COLUMNS($B28:AW28)+1,FALSE)),"",VLOOKUP($C28&amp;$D28&amp;$G28,Setup!$D$2:$CX$500,COLUMNS($B28:AW28)+1,FALSE))</f>
        <v/>
      </c>
      <c r="BF28" t="str">
        <f>IF(ISBLANK(VLOOKUP($C28&amp;$D28&amp;$G28,Setup!$D$2:$CX$500,COLUMNS($B28:AX28)+1,FALSE)),"",VLOOKUP($C28&amp;$D28&amp;$G28,Setup!$D$2:$CX$500,COLUMNS($B28:AX28)+1,FALSE))</f>
        <v>優惠和禮遇</v>
      </c>
      <c r="BG28" t="str">
        <f>IF(ISBLANK(VLOOKUP($C28&amp;$D28&amp;$G28,Setup!$D$2:$CX$500,COLUMNS($B28:AY28)+1,FALSE)),"",VLOOKUP($C28&amp;$D28&amp;$G28,Setup!$D$2:$CX$500,COLUMNS($B28:AY28)+1,FALSE))</f>
        <v>全年優惠</v>
      </c>
      <c r="BH28" t="str">
        <f>IF(ISBLANK(VLOOKUP($C28&amp;$D28&amp;$G28,Setup!$D$2:$CX$500,COLUMNS($B28:AZ28)+1,FALSE)),"",VLOOKUP($C28&amp;$D28&amp;$G28,Setup!$D$2:$CX$500,COLUMNS($B28:AZ28)+1,FALSE))</f>
        <v>Citi® Private Pass®</v>
      </c>
      <c r="BI28" t="str">
        <f>IF(ISBLANK(VLOOKUP($C28&amp;$D28&amp;$G28,Setup!$D$2:$CX$500,COLUMNS($B28:BA28)+1,FALSE)),"",VLOOKUP($C28&amp;$D28&amp;$G28,Setup!$D$2:$CX$500,COLUMNS($B28:BA28)+1,FALSE))</f>
        <v>Citi World Privileges</v>
      </c>
      <c r="BJ28" t="str">
        <f>IF(ISBLANK(VLOOKUP($C28&amp;$D28&amp;$G28,Setup!$D$2:$CX$500,COLUMNS($B28:BB28)+1,FALSE)),"",VLOOKUP($C28&amp;$D28&amp;$G28,Setup!$D$2:$CX$500,COLUMNS($B28:BB28)+1,FALSE))</f>
        <v>查閱全部 »</v>
      </c>
      <c r="BK28" t="str">
        <f>IF(ISBLANK(VLOOKUP($C28&amp;$D28&amp;$G28,Setup!$D$2:$CX$500,COLUMNS($B28:BC28)+1,FALSE)),"",VLOOKUP($C28&amp;$D28&amp;$G28,Setup!$D$2:$CX$500,COLUMNS($B28:BC28)+1,FALSE))</f>
        <v/>
      </c>
      <c r="BL28" t="str">
        <f>IF(ISBLANK(VLOOKUP($C28&amp;$D28&amp;$G28,Setup!$D$2:$CX$500,COLUMNS($B28:BD28)+1,FALSE)),"",VLOOKUP($C28&amp;$D28&amp;$G28,Setup!$D$2:$CX$500,COLUMNS($B28:BD28)+1,FALSE))</f>
        <v/>
      </c>
      <c r="BM28" t="str">
        <f>IF(ISBLANK(VLOOKUP($C28&amp;$D28&amp;$G28,Setup!$D$2:$CX$500,COLUMNS($B28:BE28)+1,FALSE)),"",VLOOKUP($C28&amp;$D28&amp;$G28,Setup!$D$2:$CX$500,COLUMNS($B28:BE28)+1,FALSE))</f>
        <v/>
      </c>
      <c r="BN28" t="str">
        <f>IF(ISBLANK(VLOOKUP($C28&amp;$D28&amp;$G28,Setup!$D$2:$CX$500,COLUMNS($B28:BF28)+1,FALSE)),"",VLOOKUP($C28&amp;$D28&amp;$G28,Setup!$D$2:$CX$500,COLUMNS($B28:BF28)+1,FALSE))</f>
        <v/>
      </c>
      <c r="BO28" t="str">
        <f>IF(ISBLANK(VLOOKUP($C28&amp;$D28&amp;$G28,Setup!$D$2:$CX$500,COLUMNS($B28:BG28)+1,FALSE)),"",VLOOKUP($C28&amp;$D28&amp;$G28,Setup!$D$2:$CX$500,COLUMNS($B28:BG28)+1,FALSE))</f>
        <v/>
      </c>
      <c r="BP28" t="str">
        <f>IF(ISBLANK(VLOOKUP($C28&amp;$D28&amp;$G28,Setup!$D$2:$CX$500,COLUMNS($B28:BH28)+1,FALSE)),"",VLOOKUP($C28&amp;$D28&amp;$G28,Setup!$D$2:$CX$500,COLUMNS($B28:BH28)+1,FALSE))</f>
        <v/>
      </c>
      <c r="BQ28" t="str">
        <f>IF(ISBLANK(VLOOKUP($C28&amp;$D28&amp;$G28,Setup!$D$2:$CX$500,COLUMNS($B28:BI28)+1,FALSE)),"",VLOOKUP($C28&amp;$D28&amp;$G28,Setup!$D$2:$CX$500,COLUMNS($B28:BI28)+1,FALSE))</f>
        <v/>
      </c>
      <c r="BR28" t="str">
        <f>IF(ISBLANK(VLOOKUP($C28&amp;$D28&amp;$G28,Setup!$D$2:$CX$500,COLUMNS($B28:BJ28)+1,FALSE)),"",VLOOKUP($C28&amp;$D28&amp;$G28,Setup!$D$2:$CX$500,COLUMNS($B28:BJ28)+1,FALSE))</f>
        <v/>
      </c>
      <c r="BS28" t="str">
        <f>IF(ISBLANK(VLOOKUP($C28&amp;$D28&amp;$G28,Setup!$D$2:$CX$500,COLUMNS($B28:BK28)+1,FALSE)),"",VLOOKUP($C28&amp;$D28&amp;$G28,Setup!$D$2:$CX$500,COLUMNS($B28:BK28)+1,FALSE))</f>
        <v/>
      </c>
      <c r="BT28" t="str">
        <f>IF(ISBLANK(VLOOKUP($C28&amp;$D28&amp;$G28,Setup!$D$2:$CX$500,COLUMNS($B28:BL28)+1,FALSE)),"",VLOOKUP($C28&amp;$D28&amp;$G28,Setup!$D$2:$CX$500,COLUMNS($B28:BL28)+1,FALSE))</f>
        <v/>
      </c>
      <c r="BU28" t="str">
        <f>IF(ISBLANK(VLOOKUP($C28&amp;$D28&amp;$G28,Setup!$D$2:$CX$500,COLUMNS($B28:BM28)+1,FALSE)),"",VLOOKUP($C28&amp;$D28&amp;$G28,Setup!$D$2:$CX$500,COLUMNS($B28:BM28)+1,FALSE))</f>
        <v/>
      </c>
      <c r="BV28" t="str">
        <f>IF(ISBLANK(VLOOKUP($C28&amp;$D28&amp;$G28,Setup!$D$2:$CX$500,COLUMNS($B28:BN28)+1,FALSE)),"",VLOOKUP($C28&amp;$D28&amp;$G28,Setup!$D$2:$CX$500,COLUMNS($B28:BN28)+1,FALSE))</f>
        <v/>
      </c>
      <c r="BW28" t="str">
        <f>IF(ISBLANK(VLOOKUP($C28&amp;$D28&amp;$G28,Setup!$D$2:$CX$500,COLUMNS($B28:BO28)+1,FALSE)),"",VLOOKUP($C28&amp;$D28&amp;$G28,Setup!$D$2:$CX$500,COLUMNS($B28:BO28)+1,FALSE))</f>
        <v/>
      </c>
      <c r="BX28" t="str">
        <f>IF(ISBLANK(VLOOKUP($C28&amp;$D28&amp;$G28,Setup!$D$2:$CX$500,COLUMNS($B28:BP28)+1,FALSE)),"",VLOOKUP($C28&amp;$D28&amp;$G28,Setup!$D$2:$CX$500,COLUMNS($B28:BP28)+1,FALSE))</f>
        <v/>
      </c>
      <c r="BY28" t="str">
        <f>IF(ISBLANK(VLOOKUP($C28&amp;$D28&amp;$G28,Setup!$D$2:$CX$500,COLUMNS($B28:BQ28)+1,FALSE)),"",VLOOKUP($C28&amp;$D28&amp;$G28,Setup!$D$2:$CX$500,COLUMNS($B28:BQ28)+1,FALSE))</f>
        <v/>
      </c>
      <c r="BZ28" t="str">
        <f>IF(ISBLANK(VLOOKUP($C28&amp;$D28&amp;$G28,Setup!$D$2:$CX$500,COLUMNS($B28:BR28)+1,FALSE)),"",VLOOKUP($C28&amp;$D28&amp;$G28,Setup!$D$2:$CX$500,COLUMNS($B28:BR28)+1,FALSE))</f>
        <v/>
      </c>
      <c r="CA28" t="str">
        <f>IF(ISBLANK(VLOOKUP($C28&amp;$D28&amp;$G28,Setup!$D$2:$CX$500,COLUMNS($B28:BS28)+1,FALSE)),"",VLOOKUP($C28&amp;$D28&amp;$G28,Setup!$D$2:$CX$500,COLUMNS($B28:BS28)+1,FALSE))</f>
        <v/>
      </c>
      <c r="CB28" t="str">
        <f>IF(ISBLANK(VLOOKUP($C28&amp;$D28&amp;$G28,Setup!$D$2:$CX$500,COLUMNS($B28:BT28)+1,FALSE)),"",VLOOKUP($C28&amp;$D28&amp;$G28,Setup!$D$2:$CX$500,COLUMNS($B28:BT28)+1,FALSE))</f>
        <v/>
      </c>
      <c r="CC28" t="str">
        <f>IF(ISBLANK(VLOOKUP($C28&amp;$D28&amp;$G28,Setup!$D$2:$CX$500,COLUMNS($B28:BU28)+1,FALSE)),"",VLOOKUP($C28&amp;$D28&amp;$G28,Setup!$D$2:$CX$500,COLUMNS($B28:BU28)+1,FALSE))</f>
        <v/>
      </c>
      <c r="CD28" t="str">
        <f>IF(ISBLANK(VLOOKUP($C28&amp;$D28&amp;$G28,Setup!$D$2:$CX$500,COLUMNS($B28:BV28)+1,FALSE)),"",VLOOKUP($C28&amp;$D28&amp;$G28,Setup!$D$2:$CX$500,COLUMNS($B28:BV28)+1,FALSE))</f>
        <v/>
      </c>
      <c r="CE28" t="str">
        <f>IF(ISBLANK(VLOOKUP($C28&amp;$D28&amp;$G28,Setup!$D$2:$CX$500,COLUMNS($B28:BW28)+1,FALSE)),"",VLOOKUP($C28&amp;$D28&amp;$G28,Setup!$D$2:$CX$500,COLUMNS($B28:BW28)+1,FALSE))</f>
        <v/>
      </c>
      <c r="CF28" t="str">
        <f>IF(ISBLANK(VLOOKUP($C28&amp;$D28&amp;$G28,Setup!$D$2:$CX$500,COLUMNS($B28:BX28)+1,FALSE)),"",VLOOKUP($C28&amp;$D28&amp;$G28,Setup!$D$2:$CX$500,COLUMNS($B28:BX28)+1,FALSE))</f>
        <v/>
      </c>
      <c r="CG28" t="str">
        <f>IF(ISBLANK(VLOOKUP($C28&amp;$D28&amp;$G28,Setup!$D$2:$CX$500,COLUMNS($B28:BY28)+1,FALSE)),"",VLOOKUP($C28&amp;$D28&amp;$G28,Setup!$D$2:$CX$500,COLUMNS($B28:BY28)+1,FALSE))</f>
        <v/>
      </c>
      <c r="CH28" t="str">
        <f>IF(ISBLANK(VLOOKUP($C28&amp;$D28&amp;$G28,Setup!$D$2:$CX$500,COLUMNS($B28:BZ28)+1,FALSE)),"",VLOOKUP($C28&amp;$D28&amp;$G28,Setup!$D$2:$CX$500,COLUMNS($B28:BZ28)+1,FALSE))</f>
        <v/>
      </c>
      <c r="CI28" t="str">
        <f>IF(ISBLANK(VLOOKUP($C28&amp;$D28&amp;$G28,Setup!$D$2:$CX$500,COLUMNS($B28:CA28)+1,FALSE)),"",VLOOKUP($C28&amp;$D28&amp;$G28,Setup!$D$2:$CX$500,COLUMNS($B28:CA28)+1,FALSE))</f>
        <v/>
      </c>
      <c r="CJ28" t="str">
        <f>IF(ISBLANK(VLOOKUP($C28&amp;$D28&amp;$G28,Setup!$D$2:$CX$500,COLUMNS($B28:CB28)+1,FALSE)),"",VLOOKUP($C28&amp;$D28&amp;$G28,Setup!$D$2:$CX$500,COLUMNS($B28:CB28)+1,FALSE))</f>
        <v/>
      </c>
      <c r="CK28" t="str">
        <f>IF(ISBLANK(VLOOKUP($C28&amp;$D28&amp;$G28,Setup!$D$2:$CX$500,COLUMNS($B28:CC28)+1,FALSE)),"",VLOOKUP($C28&amp;$D28&amp;$G28,Setup!$D$2:$CX$500,COLUMNS($B28:CC28)+1,FALSE))</f>
        <v/>
      </c>
      <c r="CL28" t="str">
        <f>IF(ISBLANK(VLOOKUP($C28&amp;$D28&amp;$G28,Setup!$D$2:$CX$500,COLUMNS($B28:CD28)+1,FALSE)),"",VLOOKUP($C28&amp;$D28&amp;$G28,Setup!$D$2:$CX$500,COLUMNS($B28:CD28)+1,FALSE))</f>
        <v/>
      </c>
      <c r="CM28" t="str">
        <f>IF(ISBLANK(VLOOKUP($C28&amp;$D28&amp;$G28,Setup!$D$2:$CX$500,COLUMNS($B28:CE28)+1,FALSE)),"",VLOOKUP($C28&amp;$D28&amp;$G28,Setup!$D$2:$CX$500,COLUMNS($B28:CE28)+1,FALSE))</f>
        <v/>
      </c>
      <c r="CN28" t="str">
        <f>IF(ISBLANK(VLOOKUP($C28&amp;$D28&amp;$G28,Setup!$D$2:$CX$500,COLUMNS($B28:CF28)+1,FALSE)),"",VLOOKUP($C28&amp;$D28&amp;$G28,Setup!$D$2:$CX$500,COLUMNS($B28:CF28)+1,FALSE))</f>
        <v/>
      </c>
      <c r="CO28" t="str">
        <f>IF(ISBLANK(VLOOKUP($C28&amp;$D28&amp;$G28,Setup!$D$2:$CX$500,COLUMNS($B28:CG28)+1,FALSE)),"",VLOOKUP($C28&amp;$D28&amp;$G28,Setup!$D$2:$CX$500,COLUMNS($B28:CG28)+1,FALSE))</f>
        <v/>
      </c>
      <c r="CP28" t="str">
        <f>IF(ISBLANK(VLOOKUP($C28&amp;$D28&amp;$G28,Setup!$D$2:$CX$500,COLUMNS($B28:CH28)+1,FALSE)),"",VLOOKUP($C28&amp;$D28&amp;$G28,Setup!$D$2:$CX$500,COLUMNS($B28:CH28)+1,FALSE))</f>
        <v/>
      </c>
      <c r="CQ28" t="str">
        <f>IF(ISBLANK(VLOOKUP($C28&amp;$D28&amp;$G28,Setup!$D$2:$CX$500,COLUMNS($B28:CI28)+1,FALSE)),"",VLOOKUP($C28&amp;$D28&amp;$G28,Setup!$D$2:$CX$500,COLUMNS($B28:CI28)+1,FALSE))</f>
        <v/>
      </c>
      <c r="CR28" t="str">
        <f>IF(ISBLANK(VLOOKUP($C28&amp;$D28&amp;$G28,Setup!$D$2:$CX$500,COLUMNS($B28:CJ28)+1,FALSE)),"",VLOOKUP($C28&amp;$D28&amp;$G28,Setup!$D$2:$CX$500,COLUMNS($B28:CJ28)+1,FALSE))</f>
        <v/>
      </c>
      <c r="CS28" t="str">
        <f>IF(ISBLANK(VLOOKUP($C28&amp;$D28&amp;$G28,Setup!$D$2:$CX$500,COLUMNS($B28:CK28)+1,FALSE)),"",VLOOKUP($C28&amp;$D28&amp;$G28,Setup!$D$2:$CX$500,COLUMNS($B28:CK28)+1,FALSE))</f>
        <v/>
      </c>
      <c r="CT28" t="str">
        <f>IF(ISBLANK(VLOOKUP($C28&amp;$D28&amp;$G28,Setup!$D$2:$CX$500,COLUMNS($B28:CL28)+1,FALSE)),"",VLOOKUP($C28&amp;$D28&amp;$G28,Setup!$D$2:$CX$500,COLUMNS($B28:CL28)+1,FALSE))</f>
        <v/>
      </c>
      <c r="CU28" t="str">
        <f>IF(ISBLANK(VLOOKUP($C28&amp;$D28&amp;$G28,Setup!$D$2:$CX$500,COLUMNS($B28:CM28)+1,FALSE)),"",VLOOKUP($C28&amp;$D28&amp;$G28,Setup!$D$2:$CX$500,COLUMNS($B28:CM28)+1,FALSE))</f>
        <v/>
      </c>
      <c r="CV28" t="str">
        <f>IF(ISBLANK(VLOOKUP($C28&amp;$D28&amp;$G28,Setup!$D$2:$CX$500,COLUMNS($B28:CN28)+1,FALSE)),"",VLOOKUP($C28&amp;$D28&amp;$G28,Setup!$D$2:$CX$500,COLUMNS($B28:CN28)+1,FALSE))</f>
        <v/>
      </c>
      <c r="CW28" t="str">
        <f>IF(ISBLANK(VLOOKUP($C28&amp;$D28&amp;$G28,Setup!$D$2:$CX$500,COLUMNS($B28:CO28)+1,FALSE)),"",VLOOKUP($C28&amp;$D28&amp;$G28,Setup!$D$2:$CX$500,COLUMNS($B28:CO28)+1,FALSE))</f>
        <v/>
      </c>
      <c r="CX28" t="str">
        <f>IF(ISBLANK(VLOOKUP($C28&amp;$D28&amp;$G28,Setup!$D$2:$CX$500,COLUMNS($B28:CP28)+1,FALSE)),"",VLOOKUP($C28&amp;$D28&amp;$G28,Setup!$D$2:$CX$500,COLUMNS($B28:CP28)+1,FALSE))</f>
        <v/>
      </c>
      <c r="CY28" t="str">
        <f>IF(ISBLANK(VLOOKUP($C28&amp;$D28&amp;$G28,Setup!$D$2:$CX$500,COLUMNS($B28:CQ28)+1,FALSE)),"",VLOOKUP($C28&amp;$D28&amp;$G28,Setup!$D$2:$CX$500,COLUMNS($B28:CQ28)+1,FALSE))</f>
        <v/>
      </c>
      <c r="CZ28" t="str">
        <f>IF(ISBLANK(VLOOKUP($C28&amp;$D28&amp;$G28,Setup!$D$2:$CX$500,COLUMNS($B28:CR28)+1,FALSE)),"",VLOOKUP($C28&amp;$D28&amp;$G28,Setup!$D$2:$CX$500,COLUMNS($B28:CR28)+1,FALSE))</f>
        <v/>
      </c>
      <c r="DA28" t="str">
        <f>IF(ISBLANK(VLOOKUP($C28&amp;$D28&amp;$G28,Setup!$D$2:$CX$500,COLUMNS($B28:CS28)+1,FALSE)),"",VLOOKUP($C28&amp;$D28&amp;$G28,Setup!$D$2:$CX$500,COLUMNS($B28:CS28)+1,FALSE))</f>
        <v/>
      </c>
      <c r="DB28" t="str">
        <f>IF(ISBLANK(VLOOKUP($C28&amp;$D28&amp;$G28,Setup!$D$2:$CX$500,COLUMNS($B28:CT28)+1,FALSE)),"",VLOOKUP($C28&amp;$D28&amp;$G28,Setup!$D$2:$CX$500,COLUMNS($B28:CT28)+1,FALSE))</f>
        <v/>
      </c>
      <c r="DC28" t="str">
        <f>IF(ISBLANK(VLOOKUP($C28&amp;$D28&amp;$G28,Setup!$D$2:$CX$500,COLUMNS($B28:CU28)+1,FALSE)),"",VLOOKUP($C28&amp;$D28&amp;$G28,Setup!$D$2:$CX$500,COLUMNS($B28:CU28)+1,FALSE))</f>
        <v/>
      </c>
    </row>
    <row r="29" spans="1:107" x14ac:dyDescent="0.25">
      <c r="A29" s="7" t="s">
        <v>515</v>
      </c>
      <c r="B29" t="s">
        <v>156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IF(ISBLANK(VLOOKUP($C29&amp;$D29&amp;$G29,Setup!$D$2:$CX$500,COLUMNS($B29:B29)+1,FALSE)),"",VLOOKUP($C29&amp;$D29&amp;$G29,Setup!$D$2:$CX$500,COLUMNS($B29:B29)+1,FALSE))</f>
        <v>我的積分摘要</v>
      </c>
      <c r="K29" t="str">
        <f>IF(ISBLANK(VLOOKUP($C29&amp;$D29&amp;$G29,Setup!$D$2:$CX$500,COLUMNS($B29:C29)+1,FALSE)),"",VLOOKUP($C29&amp;$D29&amp;$G29,Setup!$D$2:$CX$500,COLUMNS($B29:C29)+1,FALSE))</f>
        <v>我的積分摘要</v>
      </c>
      <c r="L29" t="str">
        <f>IF(ISBLANK(VLOOKUP($C29&amp;$D29&amp;$G29,Setup!$D$2:$CX$500,COLUMNS($B29:D29)+1,FALSE)),"",VLOOKUP($C29&amp;$D29&amp;$G29,Setup!$D$2:$CX$500,COLUMNS($B29:D29)+1,FALSE))</f>
        <v>我的訂單紀錄</v>
      </c>
      <c r="M29" t="str">
        <f>IF(ISBLANK(VLOOKUP($C29&amp;$D29&amp;$G29,Setup!$D$2:$CX$500,COLUMNS($B29:E29)+1,FALSE)),"",VLOOKUP($C29&amp;$D29&amp;$G29,Setup!$D$2:$CX$500,COLUMNS($B29:E29)+1,FALSE))</f>
        <v>我的訂單紀錄</v>
      </c>
      <c r="N29" t="str">
        <f>IF(ISBLANK(VLOOKUP($C29&amp;$D29&amp;$G29,Setup!$D$2:$CX$500,COLUMNS($B29:F29)+1,FALSE)),"",VLOOKUP($C29&amp;$D29&amp;$G29,Setup!$D$2:$CX$500,COLUMNS($B29:F29)+1,FALSE))</f>
        <v>我的個人資料</v>
      </c>
      <c r="O29" t="str">
        <f>IF(ISBLANK(VLOOKUP($C29&amp;$D29&amp;$G29,Setup!$D$2:$CX$500,COLUMNS($B29:G29)+1,FALSE)),"",VLOOKUP($C29&amp;$D29&amp;$G29,Setup!$D$2:$CX$500,COLUMNS($B29:G29)+1,FALSE))</f>
        <v>我的個人資料</v>
      </c>
      <c r="P29" t="str">
        <f>IF(ISBLANK(VLOOKUP($C29&amp;$D29&amp;$G29,Setup!$D$2:$CX$500,COLUMNS($B29:H29)+1,FALSE)),"",VLOOKUP($C29&amp;$D29&amp;$G29,Setup!$D$2:$CX$500,COLUMNS($B29:H29)+1,FALSE))</f>
        <v/>
      </c>
      <c r="Q29" t="str">
        <f>IF(ISBLANK(VLOOKUP($C29&amp;$D29&amp;$G29,Setup!$D$2:$CX$500,COLUMNS($B29:I29)+1,FALSE)),"",VLOOKUP($C29&amp;$D29&amp;$G29,Setup!$D$2:$CX$500,COLUMNS($B29:I29)+1,FALSE))</f>
        <v/>
      </c>
      <c r="R29" t="str">
        <f>IF(ISBLANK(VLOOKUP($C29&amp;$D29&amp;$G29,Setup!$D$2:$CX$500,COLUMNS($B29:J29)+1,FALSE)),"",VLOOKUP($C29&amp;$D29&amp;$G29,Setup!$D$2:$CX$500,COLUMNS($B29:J29)+1,FALSE))</f>
        <v>商品</v>
      </c>
      <c r="S29" t="str">
        <f>IF(ISBLANK(VLOOKUP($C29&amp;$D29&amp;$G29,Setup!$D$2:$CX$500,COLUMNS($B29:K29)+1,FALSE)),"",VLOOKUP($C29&amp;$D29&amp;$G29,Setup!$D$2:$CX$500,COLUMNS($B29:K29)+1,FALSE))</f>
        <v>查閱全部 »</v>
      </c>
      <c r="T29" t="str">
        <f>IF(ISBLANK(VLOOKUP($C29&amp;$D29&amp;$G29,Setup!$D$2:$CX$500,COLUMNS($B29:L29)+1,FALSE)),"",VLOOKUP($C29&amp;$D29&amp;$G29,Setup!$D$2:$CX$500,COLUMNS($B29:L29)+1,FALSE))</f>
        <v/>
      </c>
      <c r="U29" t="str">
        <f>IF(ISBLANK(VLOOKUP($C29&amp;$D29&amp;$G29,Setup!$D$2:$CX$500,COLUMNS($B29:M29)+1,FALSE)),"",VLOOKUP($C29&amp;$D29&amp;$G29,Setup!$D$2:$CX$500,COLUMNS($B29:M29)+1,FALSE))</f>
        <v/>
      </c>
      <c r="V29" t="str">
        <f>IF(ISBLANK(VLOOKUP($C29&amp;$D29&amp;$G29,Setup!$D$2:$CX$500,COLUMNS($B29:N29)+1,FALSE)),"",VLOOKUP($C29&amp;$D29&amp;$G29,Setup!$D$2:$CX$500,COLUMNS($B29:N29)+1,FALSE))</f>
        <v/>
      </c>
      <c r="W29" t="str">
        <f>IF(ISBLANK(VLOOKUP($C29&amp;$D29&amp;$G29,Setup!$D$2:$CX$500,COLUMNS($B29:O29)+1,FALSE)),"",VLOOKUP($C29&amp;$D29&amp;$G29,Setup!$D$2:$CX$500,COLUMNS($B29:O29)+1,FALSE))</f>
        <v/>
      </c>
      <c r="X29" t="str">
        <f>IF(ISBLANK(VLOOKUP($C29&amp;$D29&amp;$G29,Setup!$D$2:$CX$500,COLUMNS($B29:P29)+1,FALSE)),"",VLOOKUP($C29&amp;$D29&amp;$G29,Setup!$D$2:$CX$500,COLUMNS($B29:P29)+1,FALSE))</f>
        <v/>
      </c>
      <c r="Y29" t="str">
        <f>IF(ISBLANK(VLOOKUP($C29&amp;$D29&amp;$G29,Setup!$D$2:$CX$500,COLUMNS($B29:Q29)+1,FALSE)),"",VLOOKUP($C29&amp;$D29&amp;$G29,Setup!$D$2:$CX$500,COLUMNS($B29:Q29)+1,FALSE))</f>
        <v/>
      </c>
      <c r="Z29" t="str">
        <f>IF(ISBLANK(VLOOKUP($C29&amp;$D29&amp;$G29,Setup!$D$2:$CX$500,COLUMNS($B29:R29)+1,FALSE)),"",VLOOKUP($C29&amp;$D29&amp;$G29,Setup!$D$2:$CX$500,COLUMNS($B29:R29)+1,FALSE))</f>
        <v/>
      </c>
      <c r="AA29" t="str">
        <f>IF(ISBLANK(VLOOKUP($C29&amp;$D29&amp;$G29,Setup!$D$2:$CX$500,COLUMNS($B29:S29)+1,FALSE)),"",VLOOKUP($C29&amp;$D29&amp;$G29,Setup!$D$2:$CX$500,COLUMNS($B29:S29)+1,FALSE))</f>
        <v/>
      </c>
      <c r="AB29" t="str">
        <f>IF(ISBLANK(VLOOKUP($C29&amp;$D29&amp;$G29,Setup!$D$2:$CX$500,COLUMNS($B29:T29)+1,FALSE)),"",VLOOKUP($C29&amp;$D29&amp;$G29,Setup!$D$2:$CX$500,COLUMNS($B29:T29)+1,FALSE))</f>
        <v>優惠券和現金</v>
      </c>
      <c r="AC29" t="str">
        <f>IF(ISBLANK(VLOOKUP($C29&amp;$D29&amp;$G29,Setup!$D$2:$CX$500,COLUMNS($B29:U29)+1,FALSE)),"",VLOOKUP($C29&amp;$D29&amp;$G29,Setup!$D$2:$CX$500,COLUMNS($B29:U29)+1,FALSE))</f>
        <v>禮券</v>
      </c>
      <c r="AD29" t="str">
        <f>IF(ISBLANK(VLOOKUP($C29&amp;$D29&amp;$G29,Setup!$D$2:$CX$500,COLUMNS($B29:V29)+1,FALSE)),"",VLOOKUP($C29&amp;$D29&amp;$G29,Setup!$D$2:$CX$500,COLUMNS($B29:V29)+1,FALSE))</f>
        <v>現金回贈</v>
      </c>
      <c r="AE29" t="str">
        <f>IF(ISBLANK(VLOOKUP($C29&amp;$D29&amp;$G29,Setup!$D$2:$CX$500,COLUMNS($B29:W29)+1,FALSE)),"",VLOOKUP($C29&amp;$D29&amp;$G29,Setup!$D$2:$CX$500,COLUMNS($B29:W29)+1,FALSE))</f>
        <v>查閱全部 »</v>
      </c>
      <c r="AF29" t="str">
        <f>IF(ISBLANK(VLOOKUP($C29&amp;$D29&amp;$G29,Setup!$D$2:$CX$500,COLUMNS($B29:X29)+1,FALSE)),"",VLOOKUP($C29&amp;$D29&amp;$G29,Setup!$D$2:$CX$500,COLUMNS($B29:X29)+1,FALSE))</f>
        <v/>
      </c>
      <c r="AG29" t="str">
        <f>IF(ISBLANK(VLOOKUP($C29&amp;$D29&amp;$G29,Setup!$D$2:$CX$500,COLUMNS($B29:Y29)+1,FALSE)),"",VLOOKUP($C29&amp;$D29&amp;$G29,Setup!$D$2:$CX$500,COLUMNS($B29:Y29)+1,FALSE))</f>
        <v/>
      </c>
      <c r="AH29" t="str">
        <f>IF(ISBLANK(VLOOKUP($C29&amp;$D29&amp;$G29,Setup!$D$2:$CX$500,COLUMNS($B29:Z29)+1,FALSE)),"",VLOOKUP($C29&amp;$D29&amp;$G29,Setup!$D$2:$CX$500,COLUMNS($B29:Z29)+1,FALSE))</f>
        <v/>
      </c>
      <c r="AI29" t="str">
        <f>IF(ISBLANK(VLOOKUP($C29&amp;$D29&amp;$G29,Setup!$D$2:$CX$500,COLUMNS($B29:AA29)+1,FALSE)),"",VLOOKUP($C29&amp;$D29&amp;$G29,Setup!$D$2:$CX$500,COLUMNS($B29:AA29)+1,FALSE))</f>
        <v/>
      </c>
      <c r="AJ29" t="str">
        <f>IF(ISBLANK(VLOOKUP($C29&amp;$D29&amp;$G29,Setup!$D$2:$CX$500,COLUMNS($B29:AB29)+1,FALSE)),"",VLOOKUP($C29&amp;$D29&amp;$G29,Setup!$D$2:$CX$500,COLUMNS($B29:AB29)+1,FALSE))</f>
        <v/>
      </c>
      <c r="AK29" t="str">
        <f>IF(ISBLANK(VLOOKUP($C29&amp;$D29&amp;$G29,Setup!$D$2:$CX$500,COLUMNS($B29:AC29)+1,FALSE)),"",VLOOKUP($C29&amp;$D29&amp;$G29,Setup!$D$2:$CX$500,COLUMNS($B29:AC29)+1,FALSE))</f>
        <v/>
      </c>
      <c r="AL29" t="str">
        <f>IF(ISBLANK(VLOOKUP($C29&amp;$D29&amp;$G29,Setup!$D$2:$CX$500,COLUMNS($B29:AD29)+1,FALSE)),"",VLOOKUP($C29&amp;$D29&amp;$G29,Setup!$D$2:$CX$500,COLUMNS($B29:AD29)+1,FALSE))</f>
        <v>旅遊</v>
      </c>
      <c r="AM29" t="str">
        <f>IF(ISBLANK(VLOOKUP($C29&amp;$D29&amp;$G29,Setup!$D$2:$CX$500,COLUMNS($B29:AE29)+1,FALSE)),"",VLOOKUP($C29&amp;$D29&amp;$G29,Setup!$D$2:$CX$500,COLUMNS($B29:AE29)+1,FALSE))</f>
        <v>機票</v>
      </c>
      <c r="AN29" t="str">
        <f>IF(ISBLANK(VLOOKUP($C29&amp;$D29&amp;$G29,Setup!$D$2:$CX$500,COLUMNS($B29:AF29)+1,FALSE)),"",VLOOKUP($C29&amp;$D29&amp;$G29,Setup!$D$2:$CX$500,COLUMNS($B29:AF29)+1,FALSE))</f>
        <v>酒店</v>
      </c>
      <c r="AO29" t="str">
        <f>IF(ISBLANK(VLOOKUP($C29&amp;$D29&amp;$G29,Setup!$D$2:$CX$500,COLUMNS($B29:AG29)+1,FALSE)),"",VLOOKUP($C29&amp;$D29&amp;$G29,Setup!$D$2:$CX$500,COLUMNS($B29:AG29)+1,FALSE))</f>
        <v>租車</v>
      </c>
      <c r="AP29" t="str">
        <f>IF(ISBLANK(VLOOKUP($C29&amp;$D29&amp;$G29,Setup!$D$2:$CX$500,COLUMNS($B29:AH29)+1,FALSE)),"",VLOOKUP($C29&amp;$D29&amp;$G29,Setup!$D$2:$CX$500,COLUMNS($B29:AH29)+1,FALSE))</f>
        <v>交易</v>
      </c>
      <c r="AQ29" t="str">
        <f>IF(ISBLANK(VLOOKUP($C29&amp;$D29&amp;$G29,Setup!$D$2:$CX$500,COLUMNS($B29:AI29)+1,FALSE)),"",VLOOKUP($C29&amp;$D29&amp;$G29,Setup!$D$2:$CX$500,COLUMNS($B29:AI29)+1,FALSE))</f>
        <v>活動</v>
      </c>
      <c r="AR29" t="str">
        <f>IF(ISBLANK(VLOOKUP($C29&amp;$D29&amp;$G29,Setup!$D$2:$CX$500,COLUMNS($B29:AJ29)+1,FALSE)),"",VLOOKUP($C29&amp;$D29&amp;$G29,Setup!$D$2:$CX$500,COLUMNS($B29:AJ29)+1,FALSE))</f>
        <v>我的旅程</v>
      </c>
      <c r="AS29" t="str">
        <f>IF(ISBLANK(VLOOKUP($C29&amp;$D29&amp;$G29,Setup!$D$2:$CX$500,COLUMNS($B29:AK29)+1,FALSE)),"",VLOOKUP($C29&amp;$D29&amp;$G29,Setup!$D$2:$CX$500,COLUMNS($B29:AK29)+1,FALSE))</f>
        <v>行程表</v>
      </c>
      <c r="AT29" t="str">
        <f>IF(ISBLANK(VLOOKUP($C29&amp;$D29&amp;$G29,Setup!$D$2:$CX$500,COLUMNS($B29:AL29)+1,FALSE)),"",VLOOKUP($C29&amp;$D29&amp;$G29,Setup!$D$2:$CX$500,COLUMNS($B29:AL29)+1,FALSE))</f>
        <v>積分轉移</v>
      </c>
      <c r="AU29" t="str">
        <f>IF(ISBLANK(VLOOKUP($C29&amp;$D29&amp;$G29,Setup!$D$2:$CX$500,COLUMNS($B29:AM29)+1,FALSE)),"",VLOOKUP($C29&amp;$D29&amp;$G29,Setup!$D$2:$CX$500,COLUMNS($B29:AM29)+1,FALSE))</f>
        <v/>
      </c>
      <c r="AV29" t="str">
        <f>IF(ISBLANK(VLOOKUP($C29&amp;$D29&amp;$G29,Setup!$D$2:$CX$500,COLUMNS($B29:AN29)+1,FALSE)),"",VLOOKUP($C29&amp;$D29&amp;$G29,Setup!$D$2:$CX$500,COLUMNS($B29:AN29)+1,FALSE))</f>
        <v>商戶購物</v>
      </c>
      <c r="AW29" t="str">
        <f>IF(ISBLANK(VLOOKUP($C29&amp;$D29&amp;$G29,Setup!$D$2:$CX$500,COLUMNS($B29:AO29)+1,FALSE)),"",VLOOKUP($C29&amp;$D29&amp;$G29,Setup!$D$2:$CX$500,COLUMNS($B29:AO29)+1,FALSE))</f>
        <v>憑分即賞</v>
      </c>
      <c r="AX29" t="str">
        <f>IF(ISBLANK(VLOOKUP($C29&amp;$D29&amp;$G29,Setup!$D$2:$CX$500,COLUMNS($B29:AP29)+1,FALSE)),"",VLOOKUP($C29&amp;$D29&amp;$G29,Setup!$D$2:$CX$500,COLUMNS($B29:AP29)+1,FALSE))</f>
        <v/>
      </c>
      <c r="AY29" t="str">
        <f>IF(ISBLANK(VLOOKUP($C29&amp;$D29&amp;$G29,Setup!$D$2:$CX$500,COLUMNS($B29:AQ29)+1,FALSE)),"",VLOOKUP($C29&amp;$D29&amp;$G29,Setup!$D$2:$CX$500,COLUMNS($B29:AQ29)+1,FALSE))</f>
        <v/>
      </c>
      <c r="AZ29" t="str">
        <f>IF(ISBLANK(VLOOKUP($C29&amp;$D29&amp;$G29,Setup!$D$2:$CX$500,COLUMNS($B29:AR29)+1,FALSE)),"",VLOOKUP($C29&amp;$D29&amp;$G29,Setup!$D$2:$CX$500,COLUMNS($B29:AR29)+1,FALSE))</f>
        <v/>
      </c>
      <c r="BA29" t="str">
        <f>IF(ISBLANK(VLOOKUP($C29&amp;$D29&amp;$G29,Setup!$D$2:$CX$500,COLUMNS($B29:AS29)+1,FALSE)),"",VLOOKUP($C29&amp;$D29&amp;$G29,Setup!$D$2:$CX$500,COLUMNS($B29:AS29)+1,FALSE))</f>
        <v/>
      </c>
      <c r="BB29" t="str">
        <f>IF(ISBLANK(VLOOKUP($C29&amp;$D29&amp;$G29,Setup!$D$2:$CX$500,COLUMNS($B29:AT29)+1,FALSE)),"",VLOOKUP($C29&amp;$D29&amp;$G29,Setup!$D$2:$CX$500,COLUMNS($B29:AT29)+1,FALSE))</f>
        <v/>
      </c>
      <c r="BC29" t="str">
        <f>IF(ISBLANK(VLOOKUP($C29&amp;$D29&amp;$G29,Setup!$D$2:$CX$500,COLUMNS($B29:AU29)+1,FALSE)),"",VLOOKUP($C29&amp;$D29&amp;$G29,Setup!$D$2:$CX$500,COLUMNS($B29:AU29)+1,FALSE))</f>
        <v/>
      </c>
      <c r="BD29" t="str">
        <f>IF(ISBLANK(VLOOKUP($C29&amp;$D29&amp;$G29,Setup!$D$2:$CX$500,COLUMNS($B29:AV29)+1,FALSE)),"",VLOOKUP($C29&amp;$D29&amp;$G29,Setup!$D$2:$CX$500,COLUMNS($B29:AV29)+1,FALSE))</f>
        <v/>
      </c>
      <c r="BE29" t="str">
        <f>IF(ISBLANK(VLOOKUP($C29&amp;$D29&amp;$G29,Setup!$D$2:$CX$500,COLUMNS($B29:AW29)+1,FALSE)),"",VLOOKUP($C29&amp;$D29&amp;$G29,Setup!$D$2:$CX$500,COLUMNS($B29:AW29)+1,FALSE))</f>
        <v/>
      </c>
      <c r="BF29" t="str">
        <f>IF(ISBLANK(VLOOKUP($C29&amp;$D29&amp;$G29,Setup!$D$2:$CX$500,COLUMNS($B29:AX29)+1,FALSE)),"",VLOOKUP($C29&amp;$D29&amp;$G29,Setup!$D$2:$CX$500,COLUMNS($B29:AX29)+1,FALSE))</f>
        <v>優惠和禮遇</v>
      </c>
      <c r="BG29" t="str">
        <f>IF(ISBLANK(VLOOKUP($C29&amp;$D29&amp;$G29,Setup!$D$2:$CX$500,COLUMNS($B29:AY29)+1,FALSE)),"",VLOOKUP($C29&amp;$D29&amp;$G29,Setup!$D$2:$CX$500,COLUMNS($B29:AY29)+1,FALSE))</f>
        <v>全年優惠</v>
      </c>
      <c r="BH29" t="str">
        <f>IF(ISBLANK(VLOOKUP($C29&amp;$D29&amp;$G29,Setup!$D$2:$CX$500,COLUMNS($B29:AZ29)+1,FALSE)),"",VLOOKUP($C29&amp;$D29&amp;$G29,Setup!$D$2:$CX$500,COLUMNS($B29:AZ29)+1,FALSE))</f>
        <v>Citi® Private Pass®</v>
      </c>
      <c r="BI29" t="str">
        <f>IF(ISBLANK(VLOOKUP($C29&amp;$D29&amp;$G29,Setup!$D$2:$CX$500,COLUMNS($B29:BA29)+1,FALSE)),"",VLOOKUP($C29&amp;$D29&amp;$G29,Setup!$D$2:$CX$500,COLUMNS($B29:BA29)+1,FALSE))</f>
        <v>Citi World Privileges</v>
      </c>
      <c r="BJ29" t="str">
        <f>IF(ISBLANK(VLOOKUP($C29&amp;$D29&amp;$G29,Setup!$D$2:$CX$500,COLUMNS($B29:BB29)+1,FALSE)),"",VLOOKUP($C29&amp;$D29&amp;$G29,Setup!$D$2:$CX$500,COLUMNS($B29:BB29)+1,FALSE))</f>
        <v>查閱全部 »</v>
      </c>
      <c r="BK29" t="str">
        <f>IF(ISBLANK(VLOOKUP($C29&amp;$D29&amp;$G29,Setup!$D$2:$CX$500,COLUMNS($B29:BC29)+1,FALSE)),"",VLOOKUP($C29&amp;$D29&amp;$G29,Setup!$D$2:$CX$500,COLUMNS($B29:BC29)+1,FALSE))</f>
        <v/>
      </c>
      <c r="BL29" t="str">
        <f>IF(ISBLANK(VLOOKUP($C29&amp;$D29&amp;$G29,Setup!$D$2:$CX$500,COLUMNS($B29:BD29)+1,FALSE)),"",VLOOKUP($C29&amp;$D29&amp;$G29,Setup!$D$2:$CX$500,COLUMNS($B29:BD29)+1,FALSE))</f>
        <v/>
      </c>
      <c r="BM29" t="str">
        <f>IF(ISBLANK(VLOOKUP($C29&amp;$D29&amp;$G29,Setup!$D$2:$CX$500,COLUMNS($B29:BE29)+1,FALSE)),"",VLOOKUP($C29&amp;$D29&amp;$G29,Setup!$D$2:$CX$500,COLUMNS($B29:BE29)+1,FALSE))</f>
        <v/>
      </c>
      <c r="BN29" t="str">
        <f>IF(ISBLANK(VLOOKUP($C29&amp;$D29&amp;$G29,Setup!$D$2:$CX$500,COLUMNS($B29:BF29)+1,FALSE)),"",VLOOKUP($C29&amp;$D29&amp;$G29,Setup!$D$2:$CX$500,COLUMNS($B29:BF29)+1,FALSE))</f>
        <v/>
      </c>
      <c r="BO29" t="str">
        <f>IF(ISBLANK(VLOOKUP($C29&amp;$D29&amp;$G29,Setup!$D$2:$CX$500,COLUMNS($B29:BG29)+1,FALSE)),"",VLOOKUP($C29&amp;$D29&amp;$G29,Setup!$D$2:$CX$500,COLUMNS($B29:BG29)+1,FALSE))</f>
        <v/>
      </c>
      <c r="BP29" t="str">
        <f>IF(ISBLANK(VLOOKUP($C29&amp;$D29&amp;$G29,Setup!$D$2:$CX$500,COLUMNS($B29:BH29)+1,FALSE)),"",VLOOKUP($C29&amp;$D29&amp;$G29,Setup!$D$2:$CX$500,COLUMNS($B29:BH29)+1,FALSE))</f>
        <v/>
      </c>
      <c r="BQ29" t="str">
        <f>IF(ISBLANK(VLOOKUP($C29&amp;$D29&amp;$G29,Setup!$D$2:$CX$500,COLUMNS($B29:BI29)+1,FALSE)),"",VLOOKUP($C29&amp;$D29&amp;$G29,Setup!$D$2:$CX$500,COLUMNS($B29:BI29)+1,FALSE))</f>
        <v/>
      </c>
      <c r="BR29" t="str">
        <f>IF(ISBLANK(VLOOKUP($C29&amp;$D29&amp;$G29,Setup!$D$2:$CX$500,COLUMNS($B29:BJ29)+1,FALSE)),"",VLOOKUP($C29&amp;$D29&amp;$G29,Setup!$D$2:$CX$500,COLUMNS($B29:BJ29)+1,FALSE))</f>
        <v/>
      </c>
      <c r="BS29" t="str">
        <f>IF(ISBLANK(VLOOKUP($C29&amp;$D29&amp;$G29,Setup!$D$2:$CX$500,COLUMNS($B29:BK29)+1,FALSE)),"",VLOOKUP($C29&amp;$D29&amp;$G29,Setup!$D$2:$CX$500,COLUMNS($B29:BK29)+1,FALSE))</f>
        <v/>
      </c>
      <c r="BT29" t="str">
        <f>IF(ISBLANK(VLOOKUP($C29&amp;$D29&amp;$G29,Setup!$D$2:$CX$500,COLUMNS($B29:BL29)+1,FALSE)),"",VLOOKUP($C29&amp;$D29&amp;$G29,Setup!$D$2:$CX$500,COLUMNS($B29:BL29)+1,FALSE))</f>
        <v/>
      </c>
      <c r="BU29" t="str">
        <f>IF(ISBLANK(VLOOKUP($C29&amp;$D29&amp;$G29,Setup!$D$2:$CX$500,COLUMNS($B29:BM29)+1,FALSE)),"",VLOOKUP($C29&amp;$D29&amp;$G29,Setup!$D$2:$CX$500,COLUMNS($B29:BM29)+1,FALSE))</f>
        <v/>
      </c>
      <c r="BV29" t="str">
        <f>IF(ISBLANK(VLOOKUP($C29&amp;$D29&amp;$G29,Setup!$D$2:$CX$500,COLUMNS($B29:BN29)+1,FALSE)),"",VLOOKUP($C29&amp;$D29&amp;$G29,Setup!$D$2:$CX$500,COLUMNS($B29:BN29)+1,FALSE))</f>
        <v/>
      </c>
      <c r="BW29" t="str">
        <f>IF(ISBLANK(VLOOKUP($C29&amp;$D29&amp;$G29,Setup!$D$2:$CX$500,COLUMNS($B29:BO29)+1,FALSE)),"",VLOOKUP($C29&amp;$D29&amp;$G29,Setup!$D$2:$CX$500,COLUMNS($B29:BO29)+1,FALSE))</f>
        <v/>
      </c>
      <c r="BX29" t="str">
        <f>IF(ISBLANK(VLOOKUP($C29&amp;$D29&amp;$G29,Setup!$D$2:$CX$500,COLUMNS($B29:BP29)+1,FALSE)),"",VLOOKUP($C29&amp;$D29&amp;$G29,Setup!$D$2:$CX$500,COLUMNS($B29:BP29)+1,FALSE))</f>
        <v/>
      </c>
      <c r="BY29" t="str">
        <f>IF(ISBLANK(VLOOKUP($C29&amp;$D29&amp;$G29,Setup!$D$2:$CX$500,COLUMNS($B29:BQ29)+1,FALSE)),"",VLOOKUP($C29&amp;$D29&amp;$G29,Setup!$D$2:$CX$500,COLUMNS($B29:BQ29)+1,FALSE))</f>
        <v/>
      </c>
      <c r="BZ29" t="str">
        <f>IF(ISBLANK(VLOOKUP($C29&amp;$D29&amp;$G29,Setup!$D$2:$CX$500,COLUMNS($B29:BR29)+1,FALSE)),"",VLOOKUP($C29&amp;$D29&amp;$G29,Setup!$D$2:$CX$500,COLUMNS($B29:BR29)+1,FALSE))</f>
        <v/>
      </c>
      <c r="CA29" t="str">
        <f>IF(ISBLANK(VLOOKUP($C29&amp;$D29&amp;$G29,Setup!$D$2:$CX$500,COLUMNS($B29:BS29)+1,FALSE)),"",VLOOKUP($C29&amp;$D29&amp;$G29,Setup!$D$2:$CX$500,COLUMNS($B29:BS29)+1,FALSE))</f>
        <v/>
      </c>
      <c r="CB29" t="str">
        <f>IF(ISBLANK(VLOOKUP($C29&amp;$D29&amp;$G29,Setup!$D$2:$CX$500,COLUMNS($B29:BT29)+1,FALSE)),"",VLOOKUP($C29&amp;$D29&amp;$G29,Setup!$D$2:$CX$500,COLUMNS($B29:BT29)+1,FALSE))</f>
        <v/>
      </c>
      <c r="CC29" t="str">
        <f>IF(ISBLANK(VLOOKUP($C29&amp;$D29&amp;$G29,Setup!$D$2:$CX$500,COLUMNS($B29:BU29)+1,FALSE)),"",VLOOKUP($C29&amp;$D29&amp;$G29,Setup!$D$2:$CX$500,COLUMNS($B29:BU29)+1,FALSE))</f>
        <v/>
      </c>
      <c r="CD29" t="str">
        <f>IF(ISBLANK(VLOOKUP($C29&amp;$D29&amp;$G29,Setup!$D$2:$CX$500,COLUMNS($B29:BV29)+1,FALSE)),"",VLOOKUP($C29&amp;$D29&amp;$G29,Setup!$D$2:$CX$500,COLUMNS($B29:BV29)+1,FALSE))</f>
        <v/>
      </c>
      <c r="CE29" t="str">
        <f>IF(ISBLANK(VLOOKUP($C29&amp;$D29&amp;$G29,Setup!$D$2:$CX$500,COLUMNS($B29:BW29)+1,FALSE)),"",VLOOKUP($C29&amp;$D29&amp;$G29,Setup!$D$2:$CX$500,COLUMNS($B29:BW29)+1,FALSE))</f>
        <v/>
      </c>
      <c r="CF29" t="str">
        <f>IF(ISBLANK(VLOOKUP($C29&amp;$D29&amp;$G29,Setup!$D$2:$CX$500,COLUMNS($B29:BX29)+1,FALSE)),"",VLOOKUP($C29&amp;$D29&amp;$G29,Setup!$D$2:$CX$500,COLUMNS($B29:BX29)+1,FALSE))</f>
        <v/>
      </c>
      <c r="CG29" t="str">
        <f>IF(ISBLANK(VLOOKUP($C29&amp;$D29&amp;$G29,Setup!$D$2:$CX$500,COLUMNS($B29:BY29)+1,FALSE)),"",VLOOKUP($C29&amp;$D29&amp;$G29,Setup!$D$2:$CX$500,COLUMNS($B29:BY29)+1,FALSE))</f>
        <v/>
      </c>
      <c r="CH29" t="str">
        <f>IF(ISBLANK(VLOOKUP($C29&amp;$D29&amp;$G29,Setup!$D$2:$CX$500,COLUMNS($B29:BZ29)+1,FALSE)),"",VLOOKUP($C29&amp;$D29&amp;$G29,Setup!$D$2:$CX$500,COLUMNS($B29:BZ29)+1,FALSE))</f>
        <v/>
      </c>
      <c r="CI29" t="str">
        <f>IF(ISBLANK(VLOOKUP($C29&amp;$D29&amp;$G29,Setup!$D$2:$CX$500,COLUMNS($B29:CA29)+1,FALSE)),"",VLOOKUP($C29&amp;$D29&amp;$G29,Setup!$D$2:$CX$500,COLUMNS($B29:CA29)+1,FALSE))</f>
        <v/>
      </c>
      <c r="CJ29" t="str">
        <f>IF(ISBLANK(VLOOKUP($C29&amp;$D29&amp;$G29,Setup!$D$2:$CX$500,COLUMNS($B29:CB29)+1,FALSE)),"",VLOOKUP($C29&amp;$D29&amp;$G29,Setup!$D$2:$CX$500,COLUMNS($B29:CB29)+1,FALSE))</f>
        <v/>
      </c>
      <c r="CK29" t="str">
        <f>IF(ISBLANK(VLOOKUP($C29&amp;$D29&amp;$G29,Setup!$D$2:$CX$500,COLUMNS($B29:CC29)+1,FALSE)),"",VLOOKUP($C29&amp;$D29&amp;$G29,Setup!$D$2:$CX$500,COLUMNS($B29:CC29)+1,FALSE))</f>
        <v/>
      </c>
      <c r="CL29" t="str">
        <f>IF(ISBLANK(VLOOKUP($C29&amp;$D29&amp;$G29,Setup!$D$2:$CX$500,COLUMNS($B29:CD29)+1,FALSE)),"",VLOOKUP($C29&amp;$D29&amp;$G29,Setup!$D$2:$CX$500,COLUMNS($B29:CD29)+1,FALSE))</f>
        <v/>
      </c>
      <c r="CM29" t="str">
        <f>IF(ISBLANK(VLOOKUP($C29&amp;$D29&amp;$G29,Setup!$D$2:$CX$500,COLUMNS($B29:CE29)+1,FALSE)),"",VLOOKUP($C29&amp;$D29&amp;$G29,Setup!$D$2:$CX$500,COLUMNS($B29:CE29)+1,FALSE))</f>
        <v/>
      </c>
      <c r="CN29" t="str">
        <f>IF(ISBLANK(VLOOKUP($C29&amp;$D29&amp;$G29,Setup!$D$2:$CX$500,COLUMNS($B29:CF29)+1,FALSE)),"",VLOOKUP($C29&amp;$D29&amp;$G29,Setup!$D$2:$CX$500,COLUMNS($B29:CF29)+1,FALSE))</f>
        <v/>
      </c>
      <c r="CO29" t="str">
        <f>IF(ISBLANK(VLOOKUP($C29&amp;$D29&amp;$G29,Setup!$D$2:$CX$500,COLUMNS($B29:CG29)+1,FALSE)),"",VLOOKUP($C29&amp;$D29&amp;$G29,Setup!$D$2:$CX$500,COLUMNS($B29:CG29)+1,FALSE))</f>
        <v/>
      </c>
      <c r="CP29" t="str">
        <f>IF(ISBLANK(VLOOKUP($C29&amp;$D29&amp;$G29,Setup!$D$2:$CX$500,COLUMNS($B29:CH29)+1,FALSE)),"",VLOOKUP($C29&amp;$D29&amp;$G29,Setup!$D$2:$CX$500,COLUMNS($B29:CH29)+1,FALSE))</f>
        <v/>
      </c>
      <c r="CQ29" t="str">
        <f>IF(ISBLANK(VLOOKUP($C29&amp;$D29&amp;$G29,Setup!$D$2:$CX$500,COLUMNS($B29:CI29)+1,FALSE)),"",VLOOKUP($C29&amp;$D29&amp;$G29,Setup!$D$2:$CX$500,COLUMNS($B29:CI29)+1,FALSE))</f>
        <v/>
      </c>
      <c r="CR29" t="str">
        <f>IF(ISBLANK(VLOOKUP($C29&amp;$D29&amp;$G29,Setup!$D$2:$CX$500,COLUMNS($B29:CJ29)+1,FALSE)),"",VLOOKUP($C29&amp;$D29&amp;$G29,Setup!$D$2:$CX$500,COLUMNS($B29:CJ29)+1,FALSE))</f>
        <v/>
      </c>
      <c r="CS29" t="str">
        <f>IF(ISBLANK(VLOOKUP($C29&amp;$D29&amp;$G29,Setup!$D$2:$CX$500,COLUMNS($B29:CK29)+1,FALSE)),"",VLOOKUP($C29&amp;$D29&amp;$G29,Setup!$D$2:$CX$500,COLUMNS($B29:CK29)+1,FALSE))</f>
        <v/>
      </c>
      <c r="CT29" t="str">
        <f>IF(ISBLANK(VLOOKUP($C29&amp;$D29&amp;$G29,Setup!$D$2:$CX$500,COLUMNS($B29:CL29)+1,FALSE)),"",VLOOKUP($C29&amp;$D29&amp;$G29,Setup!$D$2:$CX$500,COLUMNS($B29:CL29)+1,FALSE))</f>
        <v/>
      </c>
      <c r="CU29" t="str">
        <f>IF(ISBLANK(VLOOKUP($C29&amp;$D29&amp;$G29,Setup!$D$2:$CX$500,COLUMNS($B29:CM29)+1,FALSE)),"",VLOOKUP($C29&amp;$D29&amp;$G29,Setup!$D$2:$CX$500,COLUMNS($B29:CM29)+1,FALSE))</f>
        <v/>
      </c>
      <c r="CV29" t="str">
        <f>IF(ISBLANK(VLOOKUP($C29&amp;$D29&amp;$G29,Setup!$D$2:$CX$500,COLUMNS($B29:CN29)+1,FALSE)),"",VLOOKUP($C29&amp;$D29&amp;$G29,Setup!$D$2:$CX$500,COLUMNS($B29:CN29)+1,FALSE))</f>
        <v/>
      </c>
      <c r="CW29" t="str">
        <f>IF(ISBLANK(VLOOKUP($C29&amp;$D29&amp;$G29,Setup!$D$2:$CX$500,COLUMNS($B29:CO29)+1,FALSE)),"",VLOOKUP($C29&amp;$D29&amp;$G29,Setup!$D$2:$CX$500,COLUMNS($B29:CO29)+1,FALSE))</f>
        <v/>
      </c>
      <c r="CX29" t="str">
        <f>IF(ISBLANK(VLOOKUP($C29&amp;$D29&amp;$G29,Setup!$D$2:$CX$500,COLUMNS($B29:CP29)+1,FALSE)),"",VLOOKUP($C29&amp;$D29&amp;$G29,Setup!$D$2:$CX$500,COLUMNS($B29:CP29)+1,FALSE))</f>
        <v/>
      </c>
      <c r="CY29" t="str">
        <f>IF(ISBLANK(VLOOKUP($C29&amp;$D29&amp;$G29,Setup!$D$2:$CX$500,COLUMNS($B29:CQ29)+1,FALSE)),"",VLOOKUP($C29&amp;$D29&amp;$G29,Setup!$D$2:$CX$500,COLUMNS($B29:CQ29)+1,FALSE))</f>
        <v/>
      </c>
      <c r="CZ29" t="str">
        <f>IF(ISBLANK(VLOOKUP($C29&amp;$D29&amp;$G29,Setup!$D$2:$CX$500,COLUMNS($B29:CR29)+1,FALSE)),"",VLOOKUP($C29&amp;$D29&amp;$G29,Setup!$D$2:$CX$500,COLUMNS($B29:CR29)+1,FALSE))</f>
        <v/>
      </c>
      <c r="DA29" t="str">
        <f>IF(ISBLANK(VLOOKUP($C29&amp;$D29&amp;$G29,Setup!$D$2:$CX$500,COLUMNS($B29:CS29)+1,FALSE)),"",VLOOKUP($C29&amp;$D29&amp;$G29,Setup!$D$2:$CX$500,COLUMNS($B29:CS29)+1,FALSE))</f>
        <v/>
      </c>
      <c r="DB29" t="str">
        <f>IF(ISBLANK(VLOOKUP($C29&amp;$D29&amp;$G29,Setup!$D$2:$CX$500,COLUMNS($B29:CT29)+1,FALSE)),"",VLOOKUP($C29&amp;$D29&amp;$G29,Setup!$D$2:$CX$500,COLUMNS($B29:CT29)+1,FALSE))</f>
        <v/>
      </c>
      <c r="DC29" t="str">
        <f>IF(ISBLANK(VLOOKUP($C29&amp;$D29&amp;$G29,Setup!$D$2:$CX$500,COLUMNS($B29:CU29)+1,FALSE)),"",VLOOKUP($C29&amp;$D29&amp;$G29,Setup!$D$2:$CX$500,COLUMNS($B29:CU29)+1,FALSE))</f>
        <v/>
      </c>
    </row>
    <row r="30" spans="1:107" x14ac:dyDescent="0.25">
      <c r="A30" s="7" t="s">
        <v>515</v>
      </c>
      <c r="B30" t="s">
        <v>156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IF(ISBLANK(VLOOKUP($C30&amp;$D30&amp;$G30,Setup!$D$2:$CX$500,COLUMNS($B30:B30)+1,FALSE)),"",VLOOKUP($C30&amp;$D30&amp;$G30,Setup!$D$2:$CX$500,COLUMNS($B30:B30)+1,FALSE))</f>
        <v>我的積分摘要</v>
      </c>
      <c r="K30" t="str">
        <f>IF(ISBLANK(VLOOKUP($C30&amp;$D30&amp;$G30,Setup!$D$2:$CX$500,COLUMNS($B30:C30)+1,FALSE)),"",VLOOKUP($C30&amp;$D30&amp;$G30,Setup!$D$2:$CX$500,COLUMNS($B30:C30)+1,FALSE))</f>
        <v>我的積分摘要</v>
      </c>
      <c r="L30" t="str">
        <f>IF(ISBLANK(VLOOKUP($C30&amp;$D30&amp;$G30,Setup!$D$2:$CX$500,COLUMNS($B30:D30)+1,FALSE)),"",VLOOKUP($C30&amp;$D30&amp;$G30,Setup!$D$2:$CX$500,COLUMNS($B30:D30)+1,FALSE))</f>
        <v>我的訂單紀錄</v>
      </c>
      <c r="M30" t="str">
        <f>IF(ISBLANK(VLOOKUP($C30&amp;$D30&amp;$G30,Setup!$D$2:$CX$500,COLUMNS($B30:E30)+1,FALSE)),"",VLOOKUP($C30&amp;$D30&amp;$G30,Setup!$D$2:$CX$500,COLUMNS($B30:E30)+1,FALSE))</f>
        <v>我的訂單紀錄</v>
      </c>
      <c r="N30" t="str">
        <f>IF(ISBLANK(VLOOKUP($C30&amp;$D30&amp;$G30,Setup!$D$2:$CX$500,COLUMNS($B30:F30)+1,FALSE)),"",VLOOKUP($C30&amp;$D30&amp;$G30,Setup!$D$2:$CX$500,COLUMNS($B30:F30)+1,FALSE))</f>
        <v>我的個人資料</v>
      </c>
      <c r="O30" t="str">
        <f>IF(ISBLANK(VLOOKUP($C30&amp;$D30&amp;$G30,Setup!$D$2:$CX$500,COLUMNS($B30:G30)+1,FALSE)),"",VLOOKUP($C30&amp;$D30&amp;$G30,Setup!$D$2:$CX$500,COLUMNS($B30:G30)+1,FALSE))</f>
        <v>我的個人資料</v>
      </c>
      <c r="P30" t="str">
        <f>IF(ISBLANK(VLOOKUP($C30&amp;$D30&amp;$G30,Setup!$D$2:$CX$500,COLUMNS($B30:H30)+1,FALSE)),"",VLOOKUP($C30&amp;$D30&amp;$G30,Setup!$D$2:$CX$500,COLUMNS($B30:H30)+1,FALSE))</f>
        <v/>
      </c>
      <c r="Q30" t="str">
        <f>IF(ISBLANK(VLOOKUP($C30&amp;$D30&amp;$G30,Setup!$D$2:$CX$500,COLUMNS($B30:I30)+1,FALSE)),"",VLOOKUP($C30&amp;$D30&amp;$G30,Setup!$D$2:$CX$500,COLUMNS($B30:I30)+1,FALSE))</f>
        <v/>
      </c>
      <c r="R30" t="str">
        <f>IF(ISBLANK(VLOOKUP($C30&amp;$D30&amp;$G30,Setup!$D$2:$CX$500,COLUMNS($B30:J30)+1,FALSE)),"",VLOOKUP($C30&amp;$D30&amp;$G30,Setup!$D$2:$CX$500,COLUMNS($B30:J30)+1,FALSE))</f>
        <v>商品</v>
      </c>
      <c r="S30" t="str">
        <f>IF(ISBLANK(VLOOKUP($C30&amp;$D30&amp;$G30,Setup!$D$2:$CX$500,COLUMNS($B30:K30)+1,FALSE)),"",VLOOKUP($C30&amp;$D30&amp;$G30,Setup!$D$2:$CX$500,COLUMNS($B30:K30)+1,FALSE))</f>
        <v>查閱全部 »</v>
      </c>
      <c r="T30" t="str">
        <f>IF(ISBLANK(VLOOKUP($C30&amp;$D30&amp;$G30,Setup!$D$2:$CX$500,COLUMNS($B30:L30)+1,FALSE)),"",VLOOKUP($C30&amp;$D30&amp;$G30,Setup!$D$2:$CX$500,COLUMNS($B30:L30)+1,FALSE))</f>
        <v/>
      </c>
      <c r="U30" t="str">
        <f>IF(ISBLANK(VLOOKUP($C30&amp;$D30&amp;$G30,Setup!$D$2:$CX$500,COLUMNS($B30:M30)+1,FALSE)),"",VLOOKUP($C30&amp;$D30&amp;$G30,Setup!$D$2:$CX$500,COLUMNS($B30:M30)+1,FALSE))</f>
        <v/>
      </c>
      <c r="V30" t="str">
        <f>IF(ISBLANK(VLOOKUP($C30&amp;$D30&amp;$G30,Setup!$D$2:$CX$500,COLUMNS($B30:N30)+1,FALSE)),"",VLOOKUP($C30&amp;$D30&amp;$G30,Setup!$D$2:$CX$500,COLUMNS($B30:N30)+1,FALSE))</f>
        <v/>
      </c>
      <c r="W30" t="str">
        <f>IF(ISBLANK(VLOOKUP($C30&amp;$D30&amp;$G30,Setup!$D$2:$CX$500,COLUMNS($B30:O30)+1,FALSE)),"",VLOOKUP($C30&amp;$D30&amp;$G30,Setup!$D$2:$CX$500,COLUMNS($B30:O30)+1,FALSE))</f>
        <v/>
      </c>
      <c r="X30" t="str">
        <f>IF(ISBLANK(VLOOKUP($C30&amp;$D30&amp;$G30,Setup!$D$2:$CX$500,COLUMNS($B30:P30)+1,FALSE)),"",VLOOKUP($C30&amp;$D30&amp;$G30,Setup!$D$2:$CX$500,COLUMNS($B30:P30)+1,FALSE))</f>
        <v/>
      </c>
      <c r="Y30" t="str">
        <f>IF(ISBLANK(VLOOKUP($C30&amp;$D30&amp;$G30,Setup!$D$2:$CX$500,COLUMNS($B30:Q30)+1,FALSE)),"",VLOOKUP($C30&amp;$D30&amp;$G30,Setup!$D$2:$CX$500,COLUMNS($B30:Q30)+1,FALSE))</f>
        <v/>
      </c>
      <c r="Z30" t="str">
        <f>IF(ISBLANK(VLOOKUP($C30&amp;$D30&amp;$G30,Setup!$D$2:$CX$500,COLUMNS($B30:R30)+1,FALSE)),"",VLOOKUP($C30&amp;$D30&amp;$G30,Setup!$D$2:$CX$500,COLUMNS($B30:R30)+1,FALSE))</f>
        <v/>
      </c>
      <c r="AA30" t="str">
        <f>IF(ISBLANK(VLOOKUP($C30&amp;$D30&amp;$G30,Setup!$D$2:$CX$500,COLUMNS($B30:S30)+1,FALSE)),"",VLOOKUP($C30&amp;$D30&amp;$G30,Setup!$D$2:$CX$500,COLUMNS($B30:S30)+1,FALSE))</f>
        <v/>
      </c>
      <c r="AB30" t="str">
        <f>IF(ISBLANK(VLOOKUP($C30&amp;$D30&amp;$G30,Setup!$D$2:$CX$500,COLUMNS($B30:T30)+1,FALSE)),"",VLOOKUP($C30&amp;$D30&amp;$G30,Setup!$D$2:$CX$500,COLUMNS($B30:T30)+1,FALSE))</f>
        <v>優惠券和現金</v>
      </c>
      <c r="AC30" t="str">
        <f>IF(ISBLANK(VLOOKUP($C30&amp;$D30&amp;$G30,Setup!$D$2:$CX$500,COLUMNS($B30:U30)+1,FALSE)),"",VLOOKUP($C30&amp;$D30&amp;$G30,Setup!$D$2:$CX$500,COLUMNS($B30:U30)+1,FALSE))</f>
        <v>禮券</v>
      </c>
      <c r="AD30" t="str">
        <f>IF(ISBLANK(VLOOKUP($C30&amp;$D30&amp;$G30,Setup!$D$2:$CX$500,COLUMNS($B30:V30)+1,FALSE)),"",VLOOKUP($C30&amp;$D30&amp;$G30,Setup!$D$2:$CX$500,COLUMNS($B30:V30)+1,FALSE))</f>
        <v>現金回贈</v>
      </c>
      <c r="AE30" t="str">
        <f>IF(ISBLANK(VLOOKUP($C30&amp;$D30&amp;$G30,Setup!$D$2:$CX$500,COLUMNS($B30:W30)+1,FALSE)),"",VLOOKUP($C30&amp;$D30&amp;$G30,Setup!$D$2:$CX$500,COLUMNS($B30:W30)+1,FALSE))</f>
        <v>查閱全部 »</v>
      </c>
      <c r="AF30" t="str">
        <f>IF(ISBLANK(VLOOKUP($C30&amp;$D30&amp;$G30,Setup!$D$2:$CX$500,COLUMNS($B30:X30)+1,FALSE)),"",VLOOKUP($C30&amp;$D30&amp;$G30,Setup!$D$2:$CX$500,COLUMNS($B30:X30)+1,FALSE))</f>
        <v/>
      </c>
      <c r="AG30" t="str">
        <f>IF(ISBLANK(VLOOKUP($C30&amp;$D30&amp;$G30,Setup!$D$2:$CX$500,COLUMNS($B30:Y30)+1,FALSE)),"",VLOOKUP($C30&amp;$D30&amp;$G30,Setup!$D$2:$CX$500,COLUMNS($B30:Y30)+1,FALSE))</f>
        <v/>
      </c>
      <c r="AH30" t="str">
        <f>IF(ISBLANK(VLOOKUP($C30&amp;$D30&amp;$G30,Setup!$D$2:$CX$500,COLUMNS($B30:Z30)+1,FALSE)),"",VLOOKUP($C30&amp;$D30&amp;$G30,Setup!$D$2:$CX$500,COLUMNS($B30:Z30)+1,FALSE))</f>
        <v/>
      </c>
      <c r="AI30" t="str">
        <f>IF(ISBLANK(VLOOKUP($C30&amp;$D30&amp;$G30,Setup!$D$2:$CX$500,COLUMNS($B30:AA30)+1,FALSE)),"",VLOOKUP($C30&amp;$D30&amp;$G30,Setup!$D$2:$CX$500,COLUMNS($B30:AA30)+1,FALSE))</f>
        <v/>
      </c>
      <c r="AJ30" t="str">
        <f>IF(ISBLANK(VLOOKUP($C30&amp;$D30&amp;$G30,Setup!$D$2:$CX$500,COLUMNS($B30:AB30)+1,FALSE)),"",VLOOKUP($C30&amp;$D30&amp;$G30,Setup!$D$2:$CX$500,COLUMNS($B30:AB30)+1,FALSE))</f>
        <v/>
      </c>
      <c r="AK30" t="str">
        <f>IF(ISBLANK(VLOOKUP($C30&amp;$D30&amp;$G30,Setup!$D$2:$CX$500,COLUMNS($B30:AC30)+1,FALSE)),"",VLOOKUP($C30&amp;$D30&amp;$G30,Setup!$D$2:$CX$500,COLUMNS($B30:AC30)+1,FALSE))</f>
        <v/>
      </c>
      <c r="AL30" t="str">
        <f>IF(ISBLANK(VLOOKUP($C30&amp;$D30&amp;$G30,Setup!$D$2:$CX$500,COLUMNS($B30:AD30)+1,FALSE)),"",VLOOKUP($C30&amp;$D30&amp;$G30,Setup!$D$2:$CX$500,COLUMNS($B30:AD30)+1,FALSE))</f>
        <v>旅遊</v>
      </c>
      <c r="AM30" t="str">
        <f>IF(ISBLANK(VLOOKUP($C30&amp;$D30&amp;$G30,Setup!$D$2:$CX$500,COLUMNS($B30:AE30)+1,FALSE)),"",VLOOKUP($C30&amp;$D30&amp;$G30,Setup!$D$2:$CX$500,COLUMNS($B30:AE30)+1,FALSE))</f>
        <v>機票</v>
      </c>
      <c r="AN30" t="str">
        <f>IF(ISBLANK(VLOOKUP($C30&amp;$D30&amp;$G30,Setup!$D$2:$CX$500,COLUMNS($B30:AF30)+1,FALSE)),"",VLOOKUP($C30&amp;$D30&amp;$G30,Setup!$D$2:$CX$500,COLUMNS($B30:AF30)+1,FALSE))</f>
        <v>酒店</v>
      </c>
      <c r="AO30" t="str">
        <f>IF(ISBLANK(VLOOKUP($C30&amp;$D30&amp;$G30,Setup!$D$2:$CX$500,COLUMNS($B30:AG30)+1,FALSE)),"",VLOOKUP($C30&amp;$D30&amp;$G30,Setup!$D$2:$CX$500,COLUMNS($B30:AG30)+1,FALSE))</f>
        <v>租車</v>
      </c>
      <c r="AP30" t="str">
        <f>IF(ISBLANK(VLOOKUP($C30&amp;$D30&amp;$G30,Setup!$D$2:$CX$500,COLUMNS($B30:AH30)+1,FALSE)),"",VLOOKUP($C30&amp;$D30&amp;$G30,Setup!$D$2:$CX$500,COLUMNS($B30:AH30)+1,FALSE))</f>
        <v>交易</v>
      </c>
      <c r="AQ30" t="str">
        <f>IF(ISBLANK(VLOOKUP($C30&amp;$D30&amp;$G30,Setup!$D$2:$CX$500,COLUMNS($B30:AI30)+1,FALSE)),"",VLOOKUP($C30&amp;$D30&amp;$G30,Setup!$D$2:$CX$500,COLUMNS($B30:AI30)+1,FALSE))</f>
        <v>活動</v>
      </c>
      <c r="AR30" t="str">
        <f>IF(ISBLANK(VLOOKUP($C30&amp;$D30&amp;$G30,Setup!$D$2:$CX$500,COLUMNS($B30:AJ30)+1,FALSE)),"",VLOOKUP($C30&amp;$D30&amp;$G30,Setup!$D$2:$CX$500,COLUMNS($B30:AJ30)+1,FALSE))</f>
        <v>我的旅程</v>
      </c>
      <c r="AS30" t="str">
        <f>IF(ISBLANK(VLOOKUP($C30&amp;$D30&amp;$G30,Setup!$D$2:$CX$500,COLUMNS($B30:AK30)+1,FALSE)),"",VLOOKUP($C30&amp;$D30&amp;$G30,Setup!$D$2:$CX$500,COLUMNS($B30:AK30)+1,FALSE))</f>
        <v>行程表</v>
      </c>
      <c r="AT30" t="str">
        <f>IF(ISBLANK(VLOOKUP($C30&amp;$D30&amp;$G30,Setup!$D$2:$CX$500,COLUMNS($B30:AL30)+1,FALSE)),"",VLOOKUP($C30&amp;$D30&amp;$G30,Setup!$D$2:$CX$500,COLUMNS($B30:AL30)+1,FALSE))</f>
        <v>積分轉移</v>
      </c>
      <c r="AU30" t="str">
        <f>IF(ISBLANK(VLOOKUP($C30&amp;$D30&amp;$G30,Setup!$D$2:$CX$500,COLUMNS($B30:AM30)+1,FALSE)),"",VLOOKUP($C30&amp;$D30&amp;$G30,Setup!$D$2:$CX$500,COLUMNS($B30:AM30)+1,FALSE))</f>
        <v/>
      </c>
      <c r="AV30" t="str">
        <f>IF(ISBLANK(VLOOKUP($C30&amp;$D30&amp;$G30,Setup!$D$2:$CX$500,COLUMNS($B30:AN30)+1,FALSE)),"",VLOOKUP($C30&amp;$D30&amp;$G30,Setup!$D$2:$CX$500,COLUMNS($B30:AN30)+1,FALSE))</f>
        <v>商戶購物</v>
      </c>
      <c r="AW30" t="str">
        <f>IF(ISBLANK(VLOOKUP($C30&amp;$D30&amp;$G30,Setup!$D$2:$CX$500,COLUMNS($B30:AO30)+1,FALSE)),"",VLOOKUP($C30&amp;$D30&amp;$G30,Setup!$D$2:$CX$500,COLUMNS($B30:AO30)+1,FALSE))</f>
        <v>憑分即賞</v>
      </c>
      <c r="AX30" t="str">
        <f>IF(ISBLANK(VLOOKUP($C30&amp;$D30&amp;$G30,Setup!$D$2:$CX$500,COLUMNS($B30:AP30)+1,FALSE)),"",VLOOKUP($C30&amp;$D30&amp;$G30,Setup!$D$2:$CX$500,COLUMNS($B30:AP30)+1,FALSE))</f>
        <v/>
      </c>
      <c r="AY30" t="str">
        <f>IF(ISBLANK(VLOOKUP($C30&amp;$D30&amp;$G30,Setup!$D$2:$CX$500,COLUMNS($B30:AQ30)+1,FALSE)),"",VLOOKUP($C30&amp;$D30&amp;$G30,Setup!$D$2:$CX$500,COLUMNS($B30:AQ30)+1,FALSE))</f>
        <v/>
      </c>
      <c r="AZ30" t="str">
        <f>IF(ISBLANK(VLOOKUP($C30&amp;$D30&amp;$G30,Setup!$D$2:$CX$500,COLUMNS($B30:AR30)+1,FALSE)),"",VLOOKUP($C30&amp;$D30&amp;$G30,Setup!$D$2:$CX$500,COLUMNS($B30:AR30)+1,FALSE))</f>
        <v/>
      </c>
      <c r="BA30" t="str">
        <f>IF(ISBLANK(VLOOKUP($C30&amp;$D30&amp;$G30,Setup!$D$2:$CX$500,COLUMNS($B30:AS30)+1,FALSE)),"",VLOOKUP($C30&amp;$D30&amp;$G30,Setup!$D$2:$CX$500,COLUMNS($B30:AS30)+1,FALSE))</f>
        <v/>
      </c>
      <c r="BB30" t="str">
        <f>IF(ISBLANK(VLOOKUP($C30&amp;$D30&amp;$G30,Setup!$D$2:$CX$500,COLUMNS($B30:AT30)+1,FALSE)),"",VLOOKUP($C30&amp;$D30&amp;$G30,Setup!$D$2:$CX$500,COLUMNS($B30:AT30)+1,FALSE))</f>
        <v/>
      </c>
      <c r="BC30" t="str">
        <f>IF(ISBLANK(VLOOKUP($C30&amp;$D30&amp;$G30,Setup!$D$2:$CX$500,COLUMNS($B30:AU30)+1,FALSE)),"",VLOOKUP($C30&amp;$D30&amp;$G30,Setup!$D$2:$CX$500,COLUMNS($B30:AU30)+1,FALSE))</f>
        <v/>
      </c>
      <c r="BD30" t="str">
        <f>IF(ISBLANK(VLOOKUP($C30&amp;$D30&amp;$G30,Setup!$D$2:$CX$500,COLUMNS($B30:AV30)+1,FALSE)),"",VLOOKUP($C30&amp;$D30&amp;$G30,Setup!$D$2:$CX$500,COLUMNS($B30:AV30)+1,FALSE))</f>
        <v/>
      </c>
      <c r="BE30" t="str">
        <f>IF(ISBLANK(VLOOKUP($C30&amp;$D30&amp;$G30,Setup!$D$2:$CX$500,COLUMNS($B30:AW30)+1,FALSE)),"",VLOOKUP($C30&amp;$D30&amp;$G30,Setup!$D$2:$CX$500,COLUMNS($B30:AW30)+1,FALSE))</f>
        <v/>
      </c>
      <c r="BF30" t="str">
        <f>IF(ISBLANK(VLOOKUP($C30&amp;$D30&amp;$G30,Setup!$D$2:$CX$500,COLUMNS($B30:AX30)+1,FALSE)),"",VLOOKUP($C30&amp;$D30&amp;$G30,Setup!$D$2:$CX$500,COLUMNS($B30:AX30)+1,FALSE))</f>
        <v>優惠和禮遇</v>
      </c>
      <c r="BG30" t="str">
        <f>IF(ISBLANK(VLOOKUP($C30&amp;$D30&amp;$G30,Setup!$D$2:$CX$500,COLUMNS($B30:AY30)+1,FALSE)),"",VLOOKUP($C30&amp;$D30&amp;$G30,Setup!$D$2:$CX$500,COLUMNS($B30:AY30)+1,FALSE))</f>
        <v>全年優惠</v>
      </c>
      <c r="BH30" t="str">
        <f>IF(ISBLANK(VLOOKUP($C30&amp;$D30&amp;$G30,Setup!$D$2:$CX$500,COLUMNS($B30:AZ30)+1,FALSE)),"",VLOOKUP($C30&amp;$D30&amp;$G30,Setup!$D$2:$CX$500,COLUMNS($B30:AZ30)+1,FALSE))</f>
        <v>Citi® Private Pass®</v>
      </c>
      <c r="BI30" t="str">
        <f>IF(ISBLANK(VLOOKUP($C30&amp;$D30&amp;$G30,Setup!$D$2:$CX$500,COLUMNS($B30:BA30)+1,FALSE)),"",VLOOKUP($C30&amp;$D30&amp;$G30,Setup!$D$2:$CX$500,COLUMNS($B30:BA30)+1,FALSE))</f>
        <v>Citi World Privileges</v>
      </c>
      <c r="BJ30" t="str">
        <f>IF(ISBLANK(VLOOKUP($C30&amp;$D30&amp;$G30,Setup!$D$2:$CX$500,COLUMNS($B30:BB30)+1,FALSE)),"",VLOOKUP($C30&amp;$D30&amp;$G30,Setup!$D$2:$CX$500,COLUMNS($B30:BB30)+1,FALSE))</f>
        <v>查閱全部 »</v>
      </c>
      <c r="BK30" t="str">
        <f>IF(ISBLANK(VLOOKUP($C30&amp;$D30&amp;$G30,Setup!$D$2:$CX$500,COLUMNS($B30:BC30)+1,FALSE)),"",VLOOKUP($C30&amp;$D30&amp;$G30,Setup!$D$2:$CX$500,COLUMNS($B30:BC30)+1,FALSE))</f>
        <v/>
      </c>
      <c r="BL30" t="str">
        <f>IF(ISBLANK(VLOOKUP($C30&amp;$D30&amp;$G30,Setup!$D$2:$CX$500,COLUMNS($B30:BD30)+1,FALSE)),"",VLOOKUP($C30&amp;$D30&amp;$G30,Setup!$D$2:$CX$500,COLUMNS($B30:BD30)+1,FALSE))</f>
        <v/>
      </c>
      <c r="BM30" t="str">
        <f>IF(ISBLANK(VLOOKUP($C30&amp;$D30&amp;$G30,Setup!$D$2:$CX$500,COLUMNS($B30:BE30)+1,FALSE)),"",VLOOKUP($C30&amp;$D30&amp;$G30,Setup!$D$2:$CX$500,COLUMNS($B30:BE30)+1,FALSE))</f>
        <v/>
      </c>
      <c r="BN30" t="str">
        <f>IF(ISBLANK(VLOOKUP($C30&amp;$D30&amp;$G30,Setup!$D$2:$CX$500,COLUMNS($B30:BF30)+1,FALSE)),"",VLOOKUP($C30&amp;$D30&amp;$G30,Setup!$D$2:$CX$500,COLUMNS($B30:BF30)+1,FALSE))</f>
        <v/>
      </c>
      <c r="BO30" t="str">
        <f>IF(ISBLANK(VLOOKUP($C30&amp;$D30&amp;$G30,Setup!$D$2:$CX$500,COLUMNS($B30:BG30)+1,FALSE)),"",VLOOKUP($C30&amp;$D30&amp;$G30,Setup!$D$2:$CX$500,COLUMNS($B30:BG30)+1,FALSE))</f>
        <v/>
      </c>
      <c r="BP30" t="str">
        <f>IF(ISBLANK(VLOOKUP($C30&amp;$D30&amp;$G30,Setup!$D$2:$CX$500,COLUMNS($B30:BH30)+1,FALSE)),"",VLOOKUP($C30&amp;$D30&amp;$G30,Setup!$D$2:$CX$500,COLUMNS($B30:BH30)+1,FALSE))</f>
        <v/>
      </c>
      <c r="BQ30" t="str">
        <f>IF(ISBLANK(VLOOKUP($C30&amp;$D30&amp;$G30,Setup!$D$2:$CX$500,COLUMNS($B30:BI30)+1,FALSE)),"",VLOOKUP($C30&amp;$D30&amp;$G30,Setup!$D$2:$CX$500,COLUMNS($B30:BI30)+1,FALSE))</f>
        <v/>
      </c>
      <c r="BR30" t="str">
        <f>IF(ISBLANK(VLOOKUP($C30&amp;$D30&amp;$G30,Setup!$D$2:$CX$500,COLUMNS($B30:BJ30)+1,FALSE)),"",VLOOKUP($C30&amp;$D30&amp;$G30,Setup!$D$2:$CX$500,COLUMNS($B30:BJ30)+1,FALSE))</f>
        <v/>
      </c>
      <c r="BS30" t="str">
        <f>IF(ISBLANK(VLOOKUP($C30&amp;$D30&amp;$G30,Setup!$D$2:$CX$500,COLUMNS($B30:BK30)+1,FALSE)),"",VLOOKUP($C30&amp;$D30&amp;$G30,Setup!$D$2:$CX$500,COLUMNS($B30:BK30)+1,FALSE))</f>
        <v/>
      </c>
      <c r="BT30" t="str">
        <f>IF(ISBLANK(VLOOKUP($C30&amp;$D30&amp;$G30,Setup!$D$2:$CX$500,COLUMNS($B30:BL30)+1,FALSE)),"",VLOOKUP($C30&amp;$D30&amp;$G30,Setup!$D$2:$CX$500,COLUMNS($B30:BL30)+1,FALSE))</f>
        <v/>
      </c>
      <c r="BU30" t="str">
        <f>IF(ISBLANK(VLOOKUP($C30&amp;$D30&amp;$G30,Setup!$D$2:$CX$500,COLUMNS($B30:BM30)+1,FALSE)),"",VLOOKUP($C30&amp;$D30&amp;$G30,Setup!$D$2:$CX$500,COLUMNS($B30:BM30)+1,FALSE))</f>
        <v/>
      </c>
      <c r="BV30" t="str">
        <f>IF(ISBLANK(VLOOKUP($C30&amp;$D30&amp;$G30,Setup!$D$2:$CX$500,COLUMNS($B30:BN30)+1,FALSE)),"",VLOOKUP($C30&amp;$D30&amp;$G30,Setup!$D$2:$CX$500,COLUMNS($B30:BN30)+1,FALSE))</f>
        <v/>
      </c>
      <c r="BW30" t="str">
        <f>IF(ISBLANK(VLOOKUP($C30&amp;$D30&amp;$G30,Setup!$D$2:$CX$500,COLUMNS($B30:BO30)+1,FALSE)),"",VLOOKUP($C30&amp;$D30&amp;$G30,Setup!$D$2:$CX$500,COLUMNS($B30:BO30)+1,FALSE))</f>
        <v/>
      </c>
      <c r="BX30" t="str">
        <f>IF(ISBLANK(VLOOKUP($C30&amp;$D30&amp;$G30,Setup!$D$2:$CX$500,COLUMNS($B30:BP30)+1,FALSE)),"",VLOOKUP($C30&amp;$D30&amp;$G30,Setup!$D$2:$CX$500,COLUMNS($B30:BP30)+1,FALSE))</f>
        <v/>
      </c>
      <c r="BY30" t="str">
        <f>IF(ISBLANK(VLOOKUP($C30&amp;$D30&amp;$G30,Setup!$D$2:$CX$500,COLUMNS($B30:BQ30)+1,FALSE)),"",VLOOKUP($C30&amp;$D30&amp;$G30,Setup!$D$2:$CX$500,COLUMNS($B30:BQ30)+1,FALSE))</f>
        <v/>
      </c>
      <c r="BZ30" t="str">
        <f>IF(ISBLANK(VLOOKUP($C30&amp;$D30&amp;$G30,Setup!$D$2:$CX$500,COLUMNS($B30:BR30)+1,FALSE)),"",VLOOKUP($C30&amp;$D30&amp;$G30,Setup!$D$2:$CX$500,COLUMNS($B30:BR30)+1,FALSE))</f>
        <v/>
      </c>
      <c r="CA30" t="str">
        <f>IF(ISBLANK(VLOOKUP($C30&amp;$D30&amp;$G30,Setup!$D$2:$CX$500,COLUMNS($B30:BS30)+1,FALSE)),"",VLOOKUP($C30&amp;$D30&amp;$G30,Setup!$D$2:$CX$500,COLUMNS($B30:BS30)+1,FALSE))</f>
        <v/>
      </c>
      <c r="CB30" t="str">
        <f>IF(ISBLANK(VLOOKUP($C30&amp;$D30&amp;$G30,Setup!$D$2:$CX$500,COLUMNS($B30:BT30)+1,FALSE)),"",VLOOKUP($C30&amp;$D30&amp;$G30,Setup!$D$2:$CX$500,COLUMNS($B30:BT30)+1,FALSE))</f>
        <v/>
      </c>
      <c r="CC30" t="str">
        <f>IF(ISBLANK(VLOOKUP($C30&amp;$D30&amp;$G30,Setup!$D$2:$CX$500,COLUMNS($B30:BU30)+1,FALSE)),"",VLOOKUP($C30&amp;$D30&amp;$G30,Setup!$D$2:$CX$500,COLUMNS($B30:BU30)+1,FALSE))</f>
        <v/>
      </c>
      <c r="CD30" t="str">
        <f>IF(ISBLANK(VLOOKUP($C30&amp;$D30&amp;$G30,Setup!$D$2:$CX$500,COLUMNS($B30:BV30)+1,FALSE)),"",VLOOKUP($C30&amp;$D30&amp;$G30,Setup!$D$2:$CX$500,COLUMNS($B30:BV30)+1,FALSE))</f>
        <v/>
      </c>
      <c r="CE30" t="str">
        <f>IF(ISBLANK(VLOOKUP($C30&amp;$D30&amp;$G30,Setup!$D$2:$CX$500,COLUMNS($B30:BW30)+1,FALSE)),"",VLOOKUP($C30&amp;$D30&amp;$G30,Setup!$D$2:$CX$500,COLUMNS($B30:BW30)+1,FALSE))</f>
        <v/>
      </c>
      <c r="CF30" t="str">
        <f>IF(ISBLANK(VLOOKUP($C30&amp;$D30&amp;$G30,Setup!$D$2:$CX$500,COLUMNS($B30:BX30)+1,FALSE)),"",VLOOKUP($C30&amp;$D30&amp;$G30,Setup!$D$2:$CX$500,COLUMNS($B30:BX30)+1,FALSE))</f>
        <v/>
      </c>
      <c r="CG30" t="str">
        <f>IF(ISBLANK(VLOOKUP($C30&amp;$D30&amp;$G30,Setup!$D$2:$CX$500,COLUMNS($B30:BY30)+1,FALSE)),"",VLOOKUP($C30&amp;$D30&amp;$G30,Setup!$D$2:$CX$500,COLUMNS($B30:BY30)+1,FALSE))</f>
        <v/>
      </c>
      <c r="CH30" t="str">
        <f>IF(ISBLANK(VLOOKUP($C30&amp;$D30&amp;$G30,Setup!$D$2:$CX$500,COLUMNS($B30:BZ30)+1,FALSE)),"",VLOOKUP($C30&amp;$D30&amp;$G30,Setup!$D$2:$CX$500,COLUMNS($B30:BZ30)+1,FALSE))</f>
        <v/>
      </c>
      <c r="CI30" t="str">
        <f>IF(ISBLANK(VLOOKUP($C30&amp;$D30&amp;$G30,Setup!$D$2:$CX$500,COLUMNS($B30:CA30)+1,FALSE)),"",VLOOKUP($C30&amp;$D30&amp;$G30,Setup!$D$2:$CX$500,COLUMNS($B30:CA30)+1,FALSE))</f>
        <v/>
      </c>
      <c r="CJ30" t="str">
        <f>IF(ISBLANK(VLOOKUP($C30&amp;$D30&amp;$G30,Setup!$D$2:$CX$500,COLUMNS($B30:CB30)+1,FALSE)),"",VLOOKUP($C30&amp;$D30&amp;$G30,Setup!$D$2:$CX$500,COLUMNS($B30:CB30)+1,FALSE))</f>
        <v/>
      </c>
      <c r="CK30" t="str">
        <f>IF(ISBLANK(VLOOKUP($C30&amp;$D30&amp;$G30,Setup!$D$2:$CX$500,COLUMNS($B30:CC30)+1,FALSE)),"",VLOOKUP($C30&amp;$D30&amp;$G30,Setup!$D$2:$CX$500,COLUMNS($B30:CC30)+1,FALSE))</f>
        <v/>
      </c>
      <c r="CL30" t="str">
        <f>IF(ISBLANK(VLOOKUP($C30&amp;$D30&amp;$G30,Setup!$D$2:$CX$500,COLUMNS($B30:CD30)+1,FALSE)),"",VLOOKUP($C30&amp;$D30&amp;$G30,Setup!$D$2:$CX$500,COLUMNS($B30:CD30)+1,FALSE))</f>
        <v/>
      </c>
      <c r="CM30" t="str">
        <f>IF(ISBLANK(VLOOKUP($C30&amp;$D30&amp;$G30,Setup!$D$2:$CX$500,COLUMNS($B30:CE30)+1,FALSE)),"",VLOOKUP($C30&amp;$D30&amp;$G30,Setup!$D$2:$CX$500,COLUMNS($B30:CE30)+1,FALSE))</f>
        <v/>
      </c>
      <c r="CN30" t="str">
        <f>IF(ISBLANK(VLOOKUP($C30&amp;$D30&amp;$G30,Setup!$D$2:$CX$500,COLUMNS($B30:CF30)+1,FALSE)),"",VLOOKUP($C30&amp;$D30&amp;$G30,Setup!$D$2:$CX$500,COLUMNS($B30:CF30)+1,FALSE))</f>
        <v/>
      </c>
      <c r="CO30" t="str">
        <f>IF(ISBLANK(VLOOKUP($C30&amp;$D30&amp;$G30,Setup!$D$2:$CX$500,COLUMNS($B30:CG30)+1,FALSE)),"",VLOOKUP($C30&amp;$D30&amp;$G30,Setup!$D$2:$CX$500,COLUMNS($B30:CG30)+1,FALSE))</f>
        <v/>
      </c>
      <c r="CP30" t="str">
        <f>IF(ISBLANK(VLOOKUP($C30&amp;$D30&amp;$G30,Setup!$D$2:$CX$500,COLUMNS($B30:CH30)+1,FALSE)),"",VLOOKUP($C30&amp;$D30&amp;$G30,Setup!$D$2:$CX$500,COLUMNS($B30:CH30)+1,FALSE))</f>
        <v/>
      </c>
      <c r="CQ30" t="str">
        <f>IF(ISBLANK(VLOOKUP($C30&amp;$D30&amp;$G30,Setup!$D$2:$CX$500,COLUMNS($B30:CI30)+1,FALSE)),"",VLOOKUP($C30&amp;$D30&amp;$G30,Setup!$D$2:$CX$500,COLUMNS($B30:CI30)+1,FALSE))</f>
        <v/>
      </c>
      <c r="CR30" t="str">
        <f>IF(ISBLANK(VLOOKUP($C30&amp;$D30&amp;$G30,Setup!$D$2:$CX$500,COLUMNS($B30:CJ30)+1,FALSE)),"",VLOOKUP($C30&amp;$D30&amp;$G30,Setup!$D$2:$CX$500,COLUMNS($B30:CJ30)+1,FALSE))</f>
        <v/>
      </c>
      <c r="CS30" t="str">
        <f>IF(ISBLANK(VLOOKUP($C30&amp;$D30&amp;$G30,Setup!$D$2:$CX$500,COLUMNS($B30:CK30)+1,FALSE)),"",VLOOKUP($C30&amp;$D30&amp;$G30,Setup!$D$2:$CX$500,COLUMNS($B30:CK30)+1,FALSE))</f>
        <v/>
      </c>
      <c r="CT30" t="str">
        <f>IF(ISBLANK(VLOOKUP($C30&amp;$D30&amp;$G30,Setup!$D$2:$CX$500,COLUMNS($B30:CL30)+1,FALSE)),"",VLOOKUP($C30&amp;$D30&amp;$G30,Setup!$D$2:$CX$500,COLUMNS($B30:CL30)+1,FALSE))</f>
        <v/>
      </c>
      <c r="CU30" t="str">
        <f>IF(ISBLANK(VLOOKUP($C30&amp;$D30&amp;$G30,Setup!$D$2:$CX$500,COLUMNS($B30:CM30)+1,FALSE)),"",VLOOKUP($C30&amp;$D30&amp;$G30,Setup!$D$2:$CX$500,COLUMNS($B30:CM30)+1,FALSE))</f>
        <v/>
      </c>
      <c r="CV30" t="str">
        <f>IF(ISBLANK(VLOOKUP($C30&amp;$D30&amp;$G30,Setup!$D$2:$CX$500,COLUMNS($B30:CN30)+1,FALSE)),"",VLOOKUP($C30&amp;$D30&amp;$G30,Setup!$D$2:$CX$500,COLUMNS($B30:CN30)+1,FALSE))</f>
        <v/>
      </c>
      <c r="CW30" t="str">
        <f>IF(ISBLANK(VLOOKUP($C30&amp;$D30&amp;$G30,Setup!$D$2:$CX$500,COLUMNS($B30:CO30)+1,FALSE)),"",VLOOKUP($C30&amp;$D30&amp;$G30,Setup!$D$2:$CX$500,COLUMNS($B30:CO30)+1,FALSE))</f>
        <v/>
      </c>
      <c r="CX30" t="str">
        <f>IF(ISBLANK(VLOOKUP($C30&amp;$D30&amp;$G30,Setup!$D$2:$CX$500,COLUMNS($B30:CP30)+1,FALSE)),"",VLOOKUP($C30&amp;$D30&amp;$G30,Setup!$D$2:$CX$500,COLUMNS($B30:CP30)+1,FALSE))</f>
        <v/>
      </c>
      <c r="CY30" t="str">
        <f>IF(ISBLANK(VLOOKUP($C30&amp;$D30&amp;$G30,Setup!$D$2:$CX$500,COLUMNS($B30:CQ30)+1,FALSE)),"",VLOOKUP($C30&amp;$D30&amp;$G30,Setup!$D$2:$CX$500,COLUMNS($B30:CQ30)+1,FALSE))</f>
        <v/>
      </c>
      <c r="CZ30" t="str">
        <f>IF(ISBLANK(VLOOKUP($C30&amp;$D30&amp;$G30,Setup!$D$2:$CX$500,COLUMNS($B30:CR30)+1,FALSE)),"",VLOOKUP($C30&amp;$D30&amp;$G30,Setup!$D$2:$CX$500,COLUMNS($B30:CR30)+1,FALSE))</f>
        <v/>
      </c>
      <c r="DA30" t="str">
        <f>IF(ISBLANK(VLOOKUP($C30&amp;$D30&amp;$G30,Setup!$D$2:$CX$500,COLUMNS($B30:CS30)+1,FALSE)),"",VLOOKUP($C30&amp;$D30&amp;$G30,Setup!$D$2:$CX$500,COLUMNS($B30:CS30)+1,FALSE))</f>
        <v/>
      </c>
      <c r="DB30" t="str">
        <f>IF(ISBLANK(VLOOKUP($C30&amp;$D30&amp;$G30,Setup!$D$2:$CX$500,COLUMNS($B30:CT30)+1,FALSE)),"",VLOOKUP($C30&amp;$D30&amp;$G30,Setup!$D$2:$CX$500,COLUMNS($B30:CT30)+1,FALSE))</f>
        <v/>
      </c>
      <c r="DC30" t="str">
        <f>IF(ISBLANK(VLOOKUP($C30&amp;$D30&amp;$G30,Setup!$D$2:$CX$500,COLUMNS($B30:CU30)+1,FALSE)),"",VLOOKUP($C30&amp;$D30&amp;$G30,Setup!$D$2:$CX$500,COLUMNS($B30:CU30)+1,FALSE))</f>
        <v/>
      </c>
    </row>
    <row r="31" spans="1:107" x14ac:dyDescent="0.25">
      <c r="A31" s="7" t="s">
        <v>515</v>
      </c>
      <c r="B31" t="s">
        <v>156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IF(ISBLANK(VLOOKUP($C31&amp;$D31&amp;$G31,Setup!$D$2:$CX$500,COLUMNS($B31:B31)+1,FALSE)),"",VLOOKUP($C31&amp;$D31&amp;$G31,Setup!$D$2:$CX$500,COLUMNS($B31:B31)+1,FALSE))</f>
        <v>我的積分摘要</v>
      </c>
      <c r="K31" t="str">
        <f>IF(ISBLANK(VLOOKUP($C31&amp;$D31&amp;$G31,Setup!$D$2:$CX$500,COLUMNS($B31:C31)+1,FALSE)),"",VLOOKUP($C31&amp;$D31&amp;$G31,Setup!$D$2:$CX$500,COLUMNS($B31:C31)+1,FALSE))</f>
        <v>我的積分摘要</v>
      </c>
      <c r="L31" t="str">
        <f>IF(ISBLANK(VLOOKUP($C31&amp;$D31&amp;$G31,Setup!$D$2:$CX$500,COLUMNS($B31:D31)+1,FALSE)),"",VLOOKUP($C31&amp;$D31&amp;$G31,Setup!$D$2:$CX$500,COLUMNS($B31:D31)+1,FALSE))</f>
        <v>我的訂單紀錄</v>
      </c>
      <c r="M31" t="str">
        <f>IF(ISBLANK(VLOOKUP($C31&amp;$D31&amp;$G31,Setup!$D$2:$CX$500,COLUMNS($B31:E31)+1,FALSE)),"",VLOOKUP($C31&amp;$D31&amp;$G31,Setup!$D$2:$CX$500,COLUMNS($B31:E31)+1,FALSE))</f>
        <v>我的訂單紀錄</v>
      </c>
      <c r="N31" t="str">
        <f>IF(ISBLANK(VLOOKUP($C31&amp;$D31&amp;$G31,Setup!$D$2:$CX$500,COLUMNS($B31:F31)+1,FALSE)),"",VLOOKUP($C31&amp;$D31&amp;$G31,Setup!$D$2:$CX$500,COLUMNS($B31:F31)+1,FALSE))</f>
        <v>我的個人資料</v>
      </c>
      <c r="O31" t="str">
        <f>IF(ISBLANK(VLOOKUP($C31&amp;$D31&amp;$G31,Setup!$D$2:$CX$500,COLUMNS($B31:G31)+1,FALSE)),"",VLOOKUP($C31&amp;$D31&amp;$G31,Setup!$D$2:$CX$500,COLUMNS($B31:G31)+1,FALSE))</f>
        <v>我的個人資料</v>
      </c>
      <c r="P31" t="str">
        <f>IF(ISBLANK(VLOOKUP($C31&amp;$D31&amp;$G31,Setup!$D$2:$CX$500,COLUMNS($B31:H31)+1,FALSE)),"",VLOOKUP($C31&amp;$D31&amp;$G31,Setup!$D$2:$CX$500,COLUMNS($B31:H31)+1,FALSE))</f>
        <v/>
      </c>
      <c r="Q31" t="str">
        <f>IF(ISBLANK(VLOOKUP($C31&amp;$D31&amp;$G31,Setup!$D$2:$CX$500,COLUMNS($B31:I31)+1,FALSE)),"",VLOOKUP($C31&amp;$D31&amp;$G31,Setup!$D$2:$CX$500,COLUMNS($B31:I31)+1,FALSE))</f>
        <v/>
      </c>
      <c r="R31" t="str">
        <f>IF(ISBLANK(VLOOKUP($C31&amp;$D31&amp;$G31,Setup!$D$2:$CX$500,COLUMNS($B31:J31)+1,FALSE)),"",VLOOKUP($C31&amp;$D31&amp;$G31,Setup!$D$2:$CX$500,COLUMNS($B31:J31)+1,FALSE))</f>
        <v>商品</v>
      </c>
      <c r="S31" t="str">
        <f>IF(ISBLANK(VLOOKUP($C31&amp;$D31&amp;$G31,Setup!$D$2:$CX$500,COLUMNS($B31:K31)+1,FALSE)),"",VLOOKUP($C31&amp;$D31&amp;$G31,Setup!$D$2:$CX$500,COLUMNS($B31:K31)+1,FALSE))</f>
        <v>查閱全部 »</v>
      </c>
      <c r="T31" t="str">
        <f>IF(ISBLANK(VLOOKUP($C31&amp;$D31&amp;$G31,Setup!$D$2:$CX$500,COLUMNS($B31:L31)+1,FALSE)),"",VLOOKUP($C31&amp;$D31&amp;$G31,Setup!$D$2:$CX$500,COLUMNS($B31:L31)+1,FALSE))</f>
        <v/>
      </c>
      <c r="U31" t="str">
        <f>IF(ISBLANK(VLOOKUP($C31&amp;$D31&amp;$G31,Setup!$D$2:$CX$500,COLUMNS($B31:M31)+1,FALSE)),"",VLOOKUP($C31&amp;$D31&amp;$G31,Setup!$D$2:$CX$500,COLUMNS($B31:M31)+1,FALSE))</f>
        <v/>
      </c>
      <c r="V31" t="str">
        <f>IF(ISBLANK(VLOOKUP($C31&amp;$D31&amp;$G31,Setup!$D$2:$CX$500,COLUMNS($B31:N31)+1,FALSE)),"",VLOOKUP($C31&amp;$D31&amp;$G31,Setup!$D$2:$CX$500,COLUMNS($B31:N31)+1,FALSE))</f>
        <v/>
      </c>
      <c r="W31" t="str">
        <f>IF(ISBLANK(VLOOKUP($C31&amp;$D31&amp;$G31,Setup!$D$2:$CX$500,COLUMNS($B31:O31)+1,FALSE)),"",VLOOKUP($C31&amp;$D31&amp;$G31,Setup!$D$2:$CX$500,COLUMNS($B31:O31)+1,FALSE))</f>
        <v/>
      </c>
      <c r="X31" t="str">
        <f>IF(ISBLANK(VLOOKUP($C31&amp;$D31&amp;$G31,Setup!$D$2:$CX$500,COLUMNS($B31:P31)+1,FALSE)),"",VLOOKUP($C31&amp;$D31&amp;$G31,Setup!$D$2:$CX$500,COLUMNS($B31:P31)+1,FALSE))</f>
        <v/>
      </c>
      <c r="Y31" t="str">
        <f>IF(ISBLANK(VLOOKUP($C31&amp;$D31&amp;$G31,Setup!$D$2:$CX$500,COLUMNS($B31:Q31)+1,FALSE)),"",VLOOKUP($C31&amp;$D31&amp;$G31,Setup!$D$2:$CX$500,COLUMNS($B31:Q31)+1,FALSE))</f>
        <v/>
      </c>
      <c r="Z31" t="str">
        <f>IF(ISBLANK(VLOOKUP($C31&amp;$D31&amp;$G31,Setup!$D$2:$CX$500,COLUMNS($B31:R31)+1,FALSE)),"",VLOOKUP($C31&amp;$D31&amp;$G31,Setup!$D$2:$CX$500,COLUMNS($B31:R31)+1,FALSE))</f>
        <v/>
      </c>
      <c r="AA31" t="str">
        <f>IF(ISBLANK(VLOOKUP($C31&amp;$D31&amp;$G31,Setup!$D$2:$CX$500,COLUMNS($B31:S31)+1,FALSE)),"",VLOOKUP($C31&amp;$D31&amp;$G31,Setup!$D$2:$CX$500,COLUMNS($B31:S31)+1,FALSE))</f>
        <v/>
      </c>
      <c r="AB31" t="str">
        <f>IF(ISBLANK(VLOOKUP($C31&amp;$D31&amp;$G31,Setup!$D$2:$CX$500,COLUMNS($B31:T31)+1,FALSE)),"",VLOOKUP($C31&amp;$D31&amp;$G31,Setup!$D$2:$CX$500,COLUMNS($B31:T31)+1,FALSE))</f>
        <v>優惠券和現金</v>
      </c>
      <c r="AC31" t="str">
        <f>IF(ISBLANK(VLOOKUP($C31&amp;$D31&amp;$G31,Setup!$D$2:$CX$500,COLUMNS($B31:U31)+1,FALSE)),"",VLOOKUP($C31&amp;$D31&amp;$G31,Setup!$D$2:$CX$500,COLUMNS($B31:U31)+1,FALSE))</f>
        <v>禮券</v>
      </c>
      <c r="AD31" t="str">
        <f>IF(ISBLANK(VLOOKUP($C31&amp;$D31&amp;$G31,Setup!$D$2:$CX$500,COLUMNS($B31:V31)+1,FALSE)),"",VLOOKUP($C31&amp;$D31&amp;$G31,Setup!$D$2:$CX$500,COLUMNS($B31:V31)+1,FALSE))</f>
        <v>現金回贈</v>
      </c>
      <c r="AE31" t="str">
        <f>IF(ISBLANK(VLOOKUP($C31&amp;$D31&amp;$G31,Setup!$D$2:$CX$500,COLUMNS($B31:W31)+1,FALSE)),"",VLOOKUP($C31&amp;$D31&amp;$G31,Setup!$D$2:$CX$500,COLUMNS($B31:W31)+1,FALSE))</f>
        <v>查閱全部 »</v>
      </c>
      <c r="AF31" t="str">
        <f>IF(ISBLANK(VLOOKUP($C31&amp;$D31&amp;$G31,Setup!$D$2:$CX$500,COLUMNS($B31:X31)+1,FALSE)),"",VLOOKUP($C31&amp;$D31&amp;$G31,Setup!$D$2:$CX$500,COLUMNS($B31:X31)+1,FALSE))</f>
        <v/>
      </c>
      <c r="AG31" t="str">
        <f>IF(ISBLANK(VLOOKUP($C31&amp;$D31&amp;$G31,Setup!$D$2:$CX$500,COLUMNS($B31:Y31)+1,FALSE)),"",VLOOKUP($C31&amp;$D31&amp;$G31,Setup!$D$2:$CX$500,COLUMNS($B31:Y31)+1,FALSE))</f>
        <v/>
      </c>
      <c r="AH31" t="str">
        <f>IF(ISBLANK(VLOOKUP($C31&amp;$D31&amp;$G31,Setup!$D$2:$CX$500,COLUMNS($B31:Z31)+1,FALSE)),"",VLOOKUP($C31&amp;$D31&amp;$G31,Setup!$D$2:$CX$500,COLUMNS($B31:Z31)+1,FALSE))</f>
        <v/>
      </c>
      <c r="AI31" t="str">
        <f>IF(ISBLANK(VLOOKUP($C31&amp;$D31&amp;$G31,Setup!$D$2:$CX$500,COLUMNS($B31:AA31)+1,FALSE)),"",VLOOKUP($C31&amp;$D31&amp;$G31,Setup!$D$2:$CX$500,COLUMNS($B31:AA31)+1,FALSE))</f>
        <v/>
      </c>
      <c r="AJ31" t="str">
        <f>IF(ISBLANK(VLOOKUP($C31&amp;$D31&amp;$G31,Setup!$D$2:$CX$500,COLUMNS($B31:AB31)+1,FALSE)),"",VLOOKUP($C31&amp;$D31&amp;$G31,Setup!$D$2:$CX$500,COLUMNS($B31:AB31)+1,FALSE))</f>
        <v/>
      </c>
      <c r="AK31" t="str">
        <f>IF(ISBLANK(VLOOKUP($C31&amp;$D31&amp;$G31,Setup!$D$2:$CX$500,COLUMNS($B31:AC31)+1,FALSE)),"",VLOOKUP($C31&amp;$D31&amp;$G31,Setup!$D$2:$CX$500,COLUMNS($B31:AC31)+1,FALSE))</f>
        <v/>
      </c>
      <c r="AL31" t="str">
        <f>IF(ISBLANK(VLOOKUP($C31&amp;$D31&amp;$G31,Setup!$D$2:$CX$500,COLUMNS($B31:AD31)+1,FALSE)),"",VLOOKUP($C31&amp;$D31&amp;$G31,Setup!$D$2:$CX$500,COLUMNS($B31:AD31)+1,FALSE))</f>
        <v>旅遊</v>
      </c>
      <c r="AM31" t="str">
        <f>IF(ISBLANK(VLOOKUP($C31&amp;$D31&amp;$G31,Setup!$D$2:$CX$500,COLUMNS($B31:AE31)+1,FALSE)),"",VLOOKUP($C31&amp;$D31&amp;$G31,Setup!$D$2:$CX$500,COLUMNS($B31:AE31)+1,FALSE))</f>
        <v>機票</v>
      </c>
      <c r="AN31" t="str">
        <f>IF(ISBLANK(VLOOKUP($C31&amp;$D31&amp;$G31,Setup!$D$2:$CX$500,COLUMNS($B31:AF31)+1,FALSE)),"",VLOOKUP($C31&amp;$D31&amp;$G31,Setup!$D$2:$CX$500,COLUMNS($B31:AF31)+1,FALSE))</f>
        <v>酒店</v>
      </c>
      <c r="AO31" t="str">
        <f>IF(ISBLANK(VLOOKUP($C31&amp;$D31&amp;$G31,Setup!$D$2:$CX$500,COLUMNS($B31:AG31)+1,FALSE)),"",VLOOKUP($C31&amp;$D31&amp;$G31,Setup!$D$2:$CX$500,COLUMNS($B31:AG31)+1,FALSE))</f>
        <v>租車</v>
      </c>
      <c r="AP31" t="str">
        <f>IF(ISBLANK(VLOOKUP($C31&amp;$D31&amp;$G31,Setup!$D$2:$CX$500,COLUMNS($B31:AH31)+1,FALSE)),"",VLOOKUP($C31&amp;$D31&amp;$G31,Setup!$D$2:$CX$500,COLUMNS($B31:AH31)+1,FALSE))</f>
        <v>交易</v>
      </c>
      <c r="AQ31" t="str">
        <f>IF(ISBLANK(VLOOKUP($C31&amp;$D31&amp;$G31,Setup!$D$2:$CX$500,COLUMNS($B31:AI31)+1,FALSE)),"",VLOOKUP($C31&amp;$D31&amp;$G31,Setup!$D$2:$CX$500,COLUMNS($B31:AI31)+1,FALSE))</f>
        <v>活動</v>
      </c>
      <c r="AR31" t="str">
        <f>IF(ISBLANK(VLOOKUP($C31&amp;$D31&amp;$G31,Setup!$D$2:$CX$500,COLUMNS($B31:AJ31)+1,FALSE)),"",VLOOKUP($C31&amp;$D31&amp;$G31,Setup!$D$2:$CX$500,COLUMNS($B31:AJ31)+1,FALSE))</f>
        <v>我的旅程</v>
      </c>
      <c r="AS31" t="str">
        <f>IF(ISBLANK(VLOOKUP($C31&amp;$D31&amp;$G31,Setup!$D$2:$CX$500,COLUMNS($B31:AK31)+1,FALSE)),"",VLOOKUP($C31&amp;$D31&amp;$G31,Setup!$D$2:$CX$500,COLUMNS($B31:AK31)+1,FALSE))</f>
        <v>行程表</v>
      </c>
      <c r="AT31" t="str">
        <f>IF(ISBLANK(VLOOKUP($C31&amp;$D31&amp;$G31,Setup!$D$2:$CX$500,COLUMNS($B31:AL31)+1,FALSE)),"",VLOOKUP($C31&amp;$D31&amp;$G31,Setup!$D$2:$CX$500,COLUMNS($B31:AL31)+1,FALSE))</f>
        <v>積分轉移</v>
      </c>
      <c r="AU31" t="str">
        <f>IF(ISBLANK(VLOOKUP($C31&amp;$D31&amp;$G31,Setup!$D$2:$CX$500,COLUMNS($B31:AM31)+1,FALSE)),"",VLOOKUP($C31&amp;$D31&amp;$G31,Setup!$D$2:$CX$500,COLUMNS($B31:AM31)+1,FALSE))</f>
        <v/>
      </c>
      <c r="AV31" t="str">
        <f>IF(ISBLANK(VLOOKUP($C31&amp;$D31&amp;$G31,Setup!$D$2:$CX$500,COLUMNS($B31:AN31)+1,FALSE)),"",VLOOKUP($C31&amp;$D31&amp;$G31,Setup!$D$2:$CX$500,COLUMNS($B31:AN31)+1,FALSE))</f>
        <v>商戶購物</v>
      </c>
      <c r="AW31" t="str">
        <f>IF(ISBLANK(VLOOKUP($C31&amp;$D31&amp;$G31,Setup!$D$2:$CX$500,COLUMNS($B31:AO31)+1,FALSE)),"",VLOOKUP($C31&amp;$D31&amp;$G31,Setup!$D$2:$CX$500,COLUMNS($B31:AO31)+1,FALSE))</f>
        <v>憑分即賞</v>
      </c>
      <c r="AX31" t="str">
        <f>IF(ISBLANK(VLOOKUP($C31&amp;$D31&amp;$G31,Setup!$D$2:$CX$500,COLUMNS($B31:AP31)+1,FALSE)),"",VLOOKUP($C31&amp;$D31&amp;$G31,Setup!$D$2:$CX$500,COLUMNS($B31:AP31)+1,FALSE))</f>
        <v/>
      </c>
      <c r="AY31" t="str">
        <f>IF(ISBLANK(VLOOKUP($C31&amp;$D31&amp;$G31,Setup!$D$2:$CX$500,COLUMNS($B31:AQ31)+1,FALSE)),"",VLOOKUP($C31&amp;$D31&amp;$G31,Setup!$D$2:$CX$500,COLUMNS($B31:AQ31)+1,FALSE))</f>
        <v/>
      </c>
      <c r="AZ31" t="str">
        <f>IF(ISBLANK(VLOOKUP($C31&amp;$D31&amp;$G31,Setup!$D$2:$CX$500,COLUMNS($B31:AR31)+1,FALSE)),"",VLOOKUP($C31&amp;$D31&amp;$G31,Setup!$D$2:$CX$500,COLUMNS($B31:AR31)+1,FALSE))</f>
        <v/>
      </c>
      <c r="BA31" t="str">
        <f>IF(ISBLANK(VLOOKUP($C31&amp;$D31&amp;$G31,Setup!$D$2:$CX$500,COLUMNS($B31:AS31)+1,FALSE)),"",VLOOKUP($C31&amp;$D31&amp;$G31,Setup!$D$2:$CX$500,COLUMNS($B31:AS31)+1,FALSE))</f>
        <v/>
      </c>
      <c r="BB31" t="str">
        <f>IF(ISBLANK(VLOOKUP($C31&amp;$D31&amp;$G31,Setup!$D$2:$CX$500,COLUMNS($B31:AT31)+1,FALSE)),"",VLOOKUP($C31&amp;$D31&amp;$G31,Setup!$D$2:$CX$500,COLUMNS($B31:AT31)+1,FALSE))</f>
        <v/>
      </c>
      <c r="BC31" t="str">
        <f>IF(ISBLANK(VLOOKUP($C31&amp;$D31&amp;$G31,Setup!$D$2:$CX$500,COLUMNS($B31:AU31)+1,FALSE)),"",VLOOKUP($C31&amp;$D31&amp;$G31,Setup!$D$2:$CX$500,COLUMNS($B31:AU31)+1,FALSE))</f>
        <v/>
      </c>
      <c r="BD31" t="str">
        <f>IF(ISBLANK(VLOOKUP($C31&amp;$D31&amp;$G31,Setup!$D$2:$CX$500,COLUMNS($B31:AV31)+1,FALSE)),"",VLOOKUP($C31&amp;$D31&amp;$G31,Setup!$D$2:$CX$500,COLUMNS($B31:AV31)+1,FALSE))</f>
        <v/>
      </c>
      <c r="BE31" t="str">
        <f>IF(ISBLANK(VLOOKUP($C31&amp;$D31&amp;$G31,Setup!$D$2:$CX$500,COLUMNS($B31:AW31)+1,FALSE)),"",VLOOKUP($C31&amp;$D31&amp;$G31,Setup!$D$2:$CX$500,COLUMNS($B31:AW31)+1,FALSE))</f>
        <v/>
      </c>
      <c r="BF31" t="str">
        <f>IF(ISBLANK(VLOOKUP($C31&amp;$D31&amp;$G31,Setup!$D$2:$CX$500,COLUMNS($B31:AX31)+1,FALSE)),"",VLOOKUP($C31&amp;$D31&amp;$G31,Setup!$D$2:$CX$500,COLUMNS($B31:AX31)+1,FALSE))</f>
        <v>優惠和禮遇</v>
      </c>
      <c r="BG31" t="str">
        <f>IF(ISBLANK(VLOOKUP($C31&amp;$D31&amp;$G31,Setup!$D$2:$CX$500,COLUMNS($B31:AY31)+1,FALSE)),"",VLOOKUP($C31&amp;$D31&amp;$G31,Setup!$D$2:$CX$500,COLUMNS($B31:AY31)+1,FALSE))</f>
        <v>全年優惠</v>
      </c>
      <c r="BH31" t="str">
        <f>IF(ISBLANK(VLOOKUP($C31&amp;$D31&amp;$G31,Setup!$D$2:$CX$500,COLUMNS($B31:AZ31)+1,FALSE)),"",VLOOKUP($C31&amp;$D31&amp;$G31,Setup!$D$2:$CX$500,COLUMNS($B31:AZ31)+1,FALSE))</f>
        <v>Citi® Private Pass®</v>
      </c>
      <c r="BI31" t="str">
        <f>IF(ISBLANK(VLOOKUP($C31&amp;$D31&amp;$G31,Setup!$D$2:$CX$500,COLUMNS($B31:BA31)+1,FALSE)),"",VLOOKUP($C31&amp;$D31&amp;$G31,Setup!$D$2:$CX$500,COLUMNS($B31:BA31)+1,FALSE))</f>
        <v>Citi World Privileges</v>
      </c>
      <c r="BJ31" t="str">
        <f>IF(ISBLANK(VLOOKUP($C31&amp;$D31&amp;$G31,Setup!$D$2:$CX$500,COLUMNS($B31:BB31)+1,FALSE)),"",VLOOKUP($C31&amp;$D31&amp;$G31,Setup!$D$2:$CX$500,COLUMNS($B31:BB31)+1,FALSE))</f>
        <v>查閱全部 »</v>
      </c>
      <c r="BK31" t="str">
        <f>IF(ISBLANK(VLOOKUP($C31&amp;$D31&amp;$G31,Setup!$D$2:$CX$500,COLUMNS($B31:BC31)+1,FALSE)),"",VLOOKUP($C31&amp;$D31&amp;$G31,Setup!$D$2:$CX$500,COLUMNS($B31:BC31)+1,FALSE))</f>
        <v/>
      </c>
      <c r="BL31" t="str">
        <f>IF(ISBLANK(VLOOKUP($C31&amp;$D31&amp;$G31,Setup!$D$2:$CX$500,COLUMNS($B31:BD31)+1,FALSE)),"",VLOOKUP($C31&amp;$D31&amp;$G31,Setup!$D$2:$CX$500,COLUMNS($B31:BD31)+1,FALSE))</f>
        <v/>
      </c>
      <c r="BM31" t="str">
        <f>IF(ISBLANK(VLOOKUP($C31&amp;$D31&amp;$G31,Setup!$D$2:$CX$500,COLUMNS($B31:BE31)+1,FALSE)),"",VLOOKUP($C31&amp;$D31&amp;$G31,Setup!$D$2:$CX$500,COLUMNS($B31:BE31)+1,FALSE))</f>
        <v/>
      </c>
      <c r="BN31" t="str">
        <f>IF(ISBLANK(VLOOKUP($C31&amp;$D31&amp;$G31,Setup!$D$2:$CX$500,COLUMNS($B31:BF31)+1,FALSE)),"",VLOOKUP($C31&amp;$D31&amp;$G31,Setup!$D$2:$CX$500,COLUMNS($B31:BF31)+1,FALSE))</f>
        <v/>
      </c>
      <c r="BO31" t="str">
        <f>IF(ISBLANK(VLOOKUP($C31&amp;$D31&amp;$G31,Setup!$D$2:$CX$500,COLUMNS($B31:BG31)+1,FALSE)),"",VLOOKUP($C31&amp;$D31&amp;$G31,Setup!$D$2:$CX$500,COLUMNS($B31:BG31)+1,FALSE))</f>
        <v/>
      </c>
      <c r="BP31" t="str">
        <f>IF(ISBLANK(VLOOKUP($C31&amp;$D31&amp;$G31,Setup!$D$2:$CX$500,COLUMNS($B31:BH31)+1,FALSE)),"",VLOOKUP($C31&amp;$D31&amp;$G31,Setup!$D$2:$CX$500,COLUMNS($B31:BH31)+1,FALSE))</f>
        <v/>
      </c>
      <c r="BQ31" t="str">
        <f>IF(ISBLANK(VLOOKUP($C31&amp;$D31&amp;$G31,Setup!$D$2:$CX$500,COLUMNS($B31:BI31)+1,FALSE)),"",VLOOKUP($C31&amp;$D31&amp;$G31,Setup!$D$2:$CX$500,COLUMNS($B31:BI31)+1,FALSE))</f>
        <v/>
      </c>
      <c r="BR31" t="str">
        <f>IF(ISBLANK(VLOOKUP($C31&amp;$D31&amp;$G31,Setup!$D$2:$CX$500,COLUMNS($B31:BJ31)+1,FALSE)),"",VLOOKUP($C31&amp;$D31&amp;$G31,Setup!$D$2:$CX$500,COLUMNS($B31:BJ31)+1,FALSE))</f>
        <v/>
      </c>
      <c r="BS31" t="str">
        <f>IF(ISBLANK(VLOOKUP($C31&amp;$D31&amp;$G31,Setup!$D$2:$CX$500,COLUMNS($B31:BK31)+1,FALSE)),"",VLOOKUP($C31&amp;$D31&amp;$G31,Setup!$D$2:$CX$500,COLUMNS($B31:BK31)+1,FALSE))</f>
        <v/>
      </c>
      <c r="BT31" t="str">
        <f>IF(ISBLANK(VLOOKUP($C31&amp;$D31&amp;$G31,Setup!$D$2:$CX$500,COLUMNS($B31:BL31)+1,FALSE)),"",VLOOKUP($C31&amp;$D31&amp;$G31,Setup!$D$2:$CX$500,COLUMNS($B31:BL31)+1,FALSE))</f>
        <v/>
      </c>
      <c r="BU31" t="str">
        <f>IF(ISBLANK(VLOOKUP($C31&amp;$D31&amp;$G31,Setup!$D$2:$CX$500,COLUMNS($B31:BM31)+1,FALSE)),"",VLOOKUP($C31&amp;$D31&amp;$G31,Setup!$D$2:$CX$500,COLUMNS($B31:BM31)+1,FALSE))</f>
        <v/>
      </c>
      <c r="BV31" t="str">
        <f>IF(ISBLANK(VLOOKUP($C31&amp;$D31&amp;$G31,Setup!$D$2:$CX$500,COLUMNS($B31:BN31)+1,FALSE)),"",VLOOKUP($C31&amp;$D31&amp;$G31,Setup!$D$2:$CX$500,COLUMNS($B31:BN31)+1,FALSE))</f>
        <v/>
      </c>
      <c r="BW31" t="str">
        <f>IF(ISBLANK(VLOOKUP($C31&amp;$D31&amp;$G31,Setup!$D$2:$CX$500,COLUMNS($B31:BO31)+1,FALSE)),"",VLOOKUP($C31&amp;$D31&amp;$G31,Setup!$D$2:$CX$500,COLUMNS($B31:BO31)+1,FALSE))</f>
        <v/>
      </c>
      <c r="BX31" t="str">
        <f>IF(ISBLANK(VLOOKUP($C31&amp;$D31&amp;$G31,Setup!$D$2:$CX$500,COLUMNS($B31:BP31)+1,FALSE)),"",VLOOKUP($C31&amp;$D31&amp;$G31,Setup!$D$2:$CX$500,COLUMNS($B31:BP31)+1,FALSE))</f>
        <v/>
      </c>
      <c r="BY31" t="str">
        <f>IF(ISBLANK(VLOOKUP($C31&amp;$D31&amp;$G31,Setup!$D$2:$CX$500,COLUMNS($B31:BQ31)+1,FALSE)),"",VLOOKUP($C31&amp;$D31&amp;$G31,Setup!$D$2:$CX$500,COLUMNS($B31:BQ31)+1,FALSE))</f>
        <v/>
      </c>
      <c r="BZ31" t="str">
        <f>IF(ISBLANK(VLOOKUP($C31&amp;$D31&amp;$G31,Setup!$D$2:$CX$500,COLUMNS($B31:BR31)+1,FALSE)),"",VLOOKUP($C31&amp;$D31&amp;$G31,Setup!$D$2:$CX$500,COLUMNS($B31:BR31)+1,FALSE))</f>
        <v/>
      </c>
      <c r="CA31" t="str">
        <f>IF(ISBLANK(VLOOKUP($C31&amp;$D31&amp;$G31,Setup!$D$2:$CX$500,COLUMNS($B31:BS31)+1,FALSE)),"",VLOOKUP($C31&amp;$D31&amp;$G31,Setup!$D$2:$CX$500,COLUMNS($B31:BS31)+1,FALSE))</f>
        <v/>
      </c>
      <c r="CB31" t="str">
        <f>IF(ISBLANK(VLOOKUP($C31&amp;$D31&amp;$G31,Setup!$D$2:$CX$500,COLUMNS($B31:BT31)+1,FALSE)),"",VLOOKUP($C31&amp;$D31&amp;$G31,Setup!$D$2:$CX$500,COLUMNS($B31:BT31)+1,FALSE))</f>
        <v/>
      </c>
      <c r="CC31" t="str">
        <f>IF(ISBLANK(VLOOKUP($C31&amp;$D31&amp;$G31,Setup!$D$2:$CX$500,COLUMNS($B31:BU31)+1,FALSE)),"",VLOOKUP($C31&amp;$D31&amp;$G31,Setup!$D$2:$CX$500,COLUMNS($B31:BU31)+1,FALSE))</f>
        <v/>
      </c>
      <c r="CD31" t="str">
        <f>IF(ISBLANK(VLOOKUP($C31&amp;$D31&amp;$G31,Setup!$D$2:$CX$500,COLUMNS($B31:BV31)+1,FALSE)),"",VLOOKUP($C31&amp;$D31&amp;$G31,Setup!$D$2:$CX$500,COLUMNS($B31:BV31)+1,FALSE))</f>
        <v/>
      </c>
      <c r="CE31" t="str">
        <f>IF(ISBLANK(VLOOKUP($C31&amp;$D31&amp;$G31,Setup!$D$2:$CX$500,COLUMNS($B31:BW31)+1,FALSE)),"",VLOOKUP($C31&amp;$D31&amp;$G31,Setup!$D$2:$CX$500,COLUMNS($B31:BW31)+1,FALSE))</f>
        <v/>
      </c>
      <c r="CF31" t="str">
        <f>IF(ISBLANK(VLOOKUP($C31&amp;$D31&amp;$G31,Setup!$D$2:$CX$500,COLUMNS($B31:BX31)+1,FALSE)),"",VLOOKUP($C31&amp;$D31&amp;$G31,Setup!$D$2:$CX$500,COLUMNS($B31:BX31)+1,FALSE))</f>
        <v/>
      </c>
      <c r="CG31" t="str">
        <f>IF(ISBLANK(VLOOKUP($C31&amp;$D31&amp;$G31,Setup!$D$2:$CX$500,COLUMNS($B31:BY31)+1,FALSE)),"",VLOOKUP($C31&amp;$D31&amp;$G31,Setup!$D$2:$CX$500,COLUMNS($B31:BY31)+1,FALSE))</f>
        <v/>
      </c>
      <c r="CH31" t="str">
        <f>IF(ISBLANK(VLOOKUP($C31&amp;$D31&amp;$G31,Setup!$D$2:$CX$500,COLUMNS($B31:BZ31)+1,FALSE)),"",VLOOKUP($C31&amp;$D31&amp;$G31,Setup!$D$2:$CX$500,COLUMNS($B31:BZ31)+1,FALSE))</f>
        <v/>
      </c>
      <c r="CI31" t="str">
        <f>IF(ISBLANK(VLOOKUP($C31&amp;$D31&amp;$G31,Setup!$D$2:$CX$500,COLUMNS($B31:CA31)+1,FALSE)),"",VLOOKUP($C31&amp;$D31&amp;$G31,Setup!$D$2:$CX$500,COLUMNS($B31:CA31)+1,FALSE))</f>
        <v/>
      </c>
      <c r="CJ31" t="str">
        <f>IF(ISBLANK(VLOOKUP($C31&amp;$D31&amp;$G31,Setup!$D$2:$CX$500,COLUMNS($B31:CB31)+1,FALSE)),"",VLOOKUP($C31&amp;$D31&amp;$G31,Setup!$D$2:$CX$500,COLUMNS($B31:CB31)+1,FALSE))</f>
        <v/>
      </c>
      <c r="CK31" t="str">
        <f>IF(ISBLANK(VLOOKUP($C31&amp;$D31&amp;$G31,Setup!$D$2:$CX$500,COLUMNS($B31:CC31)+1,FALSE)),"",VLOOKUP($C31&amp;$D31&amp;$G31,Setup!$D$2:$CX$500,COLUMNS($B31:CC31)+1,FALSE))</f>
        <v/>
      </c>
      <c r="CL31" t="str">
        <f>IF(ISBLANK(VLOOKUP($C31&amp;$D31&amp;$G31,Setup!$D$2:$CX$500,COLUMNS($B31:CD31)+1,FALSE)),"",VLOOKUP($C31&amp;$D31&amp;$G31,Setup!$D$2:$CX$500,COLUMNS($B31:CD31)+1,FALSE))</f>
        <v/>
      </c>
      <c r="CM31" t="str">
        <f>IF(ISBLANK(VLOOKUP($C31&amp;$D31&amp;$G31,Setup!$D$2:$CX$500,COLUMNS($B31:CE31)+1,FALSE)),"",VLOOKUP($C31&amp;$D31&amp;$G31,Setup!$D$2:$CX$500,COLUMNS($B31:CE31)+1,FALSE))</f>
        <v/>
      </c>
      <c r="CN31" t="str">
        <f>IF(ISBLANK(VLOOKUP($C31&amp;$D31&amp;$G31,Setup!$D$2:$CX$500,COLUMNS($B31:CF31)+1,FALSE)),"",VLOOKUP($C31&amp;$D31&amp;$G31,Setup!$D$2:$CX$500,COLUMNS($B31:CF31)+1,FALSE))</f>
        <v/>
      </c>
      <c r="CO31" t="str">
        <f>IF(ISBLANK(VLOOKUP($C31&amp;$D31&amp;$G31,Setup!$D$2:$CX$500,COLUMNS($B31:CG31)+1,FALSE)),"",VLOOKUP($C31&amp;$D31&amp;$G31,Setup!$D$2:$CX$500,COLUMNS($B31:CG31)+1,FALSE))</f>
        <v/>
      </c>
      <c r="CP31" t="str">
        <f>IF(ISBLANK(VLOOKUP($C31&amp;$D31&amp;$G31,Setup!$D$2:$CX$500,COLUMNS($B31:CH31)+1,FALSE)),"",VLOOKUP($C31&amp;$D31&amp;$G31,Setup!$D$2:$CX$500,COLUMNS($B31:CH31)+1,FALSE))</f>
        <v/>
      </c>
      <c r="CQ31" t="str">
        <f>IF(ISBLANK(VLOOKUP($C31&amp;$D31&amp;$G31,Setup!$D$2:$CX$500,COLUMNS($B31:CI31)+1,FALSE)),"",VLOOKUP($C31&amp;$D31&amp;$G31,Setup!$D$2:$CX$500,COLUMNS($B31:CI31)+1,FALSE))</f>
        <v/>
      </c>
      <c r="CR31" t="str">
        <f>IF(ISBLANK(VLOOKUP($C31&amp;$D31&amp;$G31,Setup!$D$2:$CX$500,COLUMNS($B31:CJ31)+1,FALSE)),"",VLOOKUP($C31&amp;$D31&amp;$G31,Setup!$D$2:$CX$500,COLUMNS($B31:CJ31)+1,FALSE))</f>
        <v/>
      </c>
      <c r="CS31" t="str">
        <f>IF(ISBLANK(VLOOKUP($C31&amp;$D31&amp;$G31,Setup!$D$2:$CX$500,COLUMNS($B31:CK31)+1,FALSE)),"",VLOOKUP($C31&amp;$D31&amp;$G31,Setup!$D$2:$CX$500,COLUMNS($B31:CK31)+1,FALSE))</f>
        <v/>
      </c>
      <c r="CT31" t="str">
        <f>IF(ISBLANK(VLOOKUP($C31&amp;$D31&amp;$G31,Setup!$D$2:$CX$500,COLUMNS($B31:CL31)+1,FALSE)),"",VLOOKUP($C31&amp;$D31&amp;$G31,Setup!$D$2:$CX$500,COLUMNS($B31:CL31)+1,FALSE))</f>
        <v/>
      </c>
      <c r="CU31" t="str">
        <f>IF(ISBLANK(VLOOKUP($C31&amp;$D31&amp;$G31,Setup!$D$2:$CX$500,COLUMNS($B31:CM31)+1,FALSE)),"",VLOOKUP($C31&amp;$D31&amp;$G31,Setup!$D$2:$CX$500,COLUMNS($B31:CM31)+1,FALSE))</f>
        <v/>
      </c>
      <c r="CV31" t="str">
        <f>IF(ISBLANK(VLOOKUP($C31&amp;$D31&amp;$G31,Setup!$D$2:$CX$500,COLUMNS($B31:CN31)+1,FALSE)),"",VLOOKUP($C31&amp;$D31&amp;$G31,Setup!$D$2:$CX$500,COLUMNS($B31:CN31)+1,FALSE))</f>
        <v/>
      </c>
      <c r="CW31" t="str">
        <f>IF(ISBLANK(VLOOKUP($C31&amp;$D31&amp;$G31,Setup!$D$2:$CX$500,COLUMNS($B31:CO31)+1,FALSE)),"",VLOOKUP($C31&amp;$D31&amp;$G31,Setup!$D$2:$CX$500,COLUMNS($B31:CO31)+1,FALSE))</f>
        <v/>
      </c>
      <c r="CX31" t="str">
        <f>IF(ISBLANK(VLOOKUP($C31&amp;$D31&amp;$G31,Setup!$D$2:$CX$500,COLUMNS($B31:CP31)+1,FALSE)),"",VLOOKUP($C31&amp;$D31&amp;$G31,Setup!$D$2:$CX$500,COLUMNS($B31:CP31)+1,FALSE))</f>
        <v/>
      </c>
      <c r="CY31" t="str">
        <f>IF(ISBLANK(VLOOKUP($C31&amp;$D31&amp;$G31,Setup!$D$2:$CX$500,COLUMNS($B31:CQ31)+1,FALSE)),"",VLOOKUP($C31&amp;$D31&amp;$G31,Setup!$D$2:$CX$500,COLUMNS($B31:CQ31)+1,FALSE))</f>
        <v/>
      </c>
      <c r="CZ31" t="str">
        <f>IF(ISBLANK(VLOOKUP($C31&amp;$D31&amp;$G31,Setup!$D$2:$CX$500,COLUMNS($B31:CR31)+1,FALSE)),"",VLOOKUP($C31&amp;$D31&amp;$G31,Setup!$D$2:$CX$500,COLUMNS($B31:CR31)+1,FALSE))</f>
        <v/>
      </c>
      <c r="DA31" t="str">
        <f>IF(ISBLANK(VLOOKUP($C31&amp;$D31&amp;$G31,Setup!$D$2:$CX$500,COLUMNS($B31:CS31)+1,FALSE)),"",VLOOKUP($C31&amp;$D31&amp;$G31,Setup!$D$2:$CX$500,COLUMNS($B31:CS31)+1,FALSE))</f>
        <v/>
      </c>
      <c r="DB31" t="str">
        <f>IF(ISBLANK(VLOOKUP($C31&amp;$D31&amp;$G31,Setup!$D$2:$CX$500,COLUMNS($B31:CT31)+1,FALSE)),"",VLOOKUP($C31&amp;$D31&amp;$G31,Setup!$D$2:$CX$500,COLUMNS($B31:CT31)+1,FALSE))</f>
        <v/>
      </c>
      <c r="DC31" t="str">
        <f>IF(ISBLANK(VLOOKUP($C31&amp;$D31&amp;$G31,Setup!$D$2:$CX$500,COLUMNS($B31:CU31)+1,FALSE)),"",VLOOKUP($C31&amp;$D31&amp;$G31,Setup!$D$2:$CX$500,COLUMNS($B31:CU31)+1,FALSE))</f>
        <v/>
      </c>
    </row>
    <row r="32" spans="1:107" x14ac:dyDescent="0.25">
      <c r="A32" s="7" t="s">
        <v>515</v>
      </c>
      <c r="B32" t="s">
        <v>156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IF(ISBLANK(VLOOKUP($C32&amp;$D32&amp;$G32,Setup!$D$2:$CX$500,COLUMNS($B32:B32)+1,FALSE)),"",VLOOKUP($C32&amp;$D32&amp;$G32,Setup!$D$2:$CX$500,COLUMNS($B32:B32)+1,FALSE))</f>
        <v>我的積分摘要</v>
      </c>
      <c r="K32" t="str">
        <f>IF(ISBLANK(VLOOKUP($C32&amp;$D32&amp;$G32,Setup!$D$2:$CX$500,COLUMNS($B32:C32)+1,FALSE)),"",VLOOKUP($C32&amp;$D32&amp;$G32,Setup!$D$2:$CX$500,COLUMNS($B32:C32)+1,FALSE))</f>
        <v>我的積分摘要</v>
      </c>
      <c r="L32" t="str">
        <f>IF(ISBLANK(VLOOKUP($C32&amp;$D32&amp;$G32,Setup!$D$2:$CX$500,COLUMNS($B32:D32)+1,FALSE)),"",VLOOKUP($C32&amp;$D32&amp;$G32,Setup!$D$2:$CX$500,COLUMNS($B32:D32)+1,FALSE))</f>
        <v>我的訂單紀錄</v>
      </c>
      <c r="M32" t="str">
        <f>IF(ISBLANK(VLOOKUP($C32&amp;$D32&amp;$G32,Setup!$D$2:$CX$500,COLUMNS($B32:E32)+1,FALSE)),"",VLOOKUP($C32&amp;$D32&amp;$G32,Setup!$D$2:$CX$500,COLUMNS($B32:E32)+1,FALSE))</f>
        <v>我的訂單紀錄</v>
      </c>
      <c r="N32" t="str">
        <f>IF(ISBLANK(VLOOKUP($C32&amp;$D32&amp;$G32,Setup!$D$2:$CX$500,COLUMNS($B32:F32)+1,FALSE)),"",VLOOKUP($C32&amp;$D32&amp;$G32,Setup!$D$2:$CX$500,COLUMNS($B32:F32)+1,FALSE))</f>
        <v>我的個人資料</v>
      </c>
      <c r="O32" t="str">
        <f>IF(ISBLANK(VLOOKUP($C32&amp;$D32&amp;$G32,Setup!$D$2:$CX$500,COLUMNS($B32:G32)+1,FALSE)),"",VLOOKUP($C32&amp;$D32&amp;$G32,Setup!$D$2:$CX$500,COLUMNS($B32:G32)+1,FALSE))</f>
        <v>我的個人資料</v>
      </c>
      <c r="P32" t="str">
        <f>IF(ISBLANK(VLOOKUP($C32&amp;$D32&amp;$G32,Setup!$D$2:$CX$500,COLUMNS($B32:H32)+1,FALSE)),"",VLOOKUP($C32&amp;$D32&amp;$G32,Setup!$D$2:$CX$500,COLUMNS($B32:H32)+1,FALSE))</f>
        <v/>
      </c>
      <c r="Q32" t="str">
        <f>IF(ISBLANK(VLOOKUP($C32&amp;$D32&amp;$G32,Setup!$D$2:$CX$500,COLUMNS($B32:I32)+1,FALSE)),"",VLOOKUP($C32&amp;$D32&amp;$G32,Setup!$D$2:$CX$500,COLUMNS($B32:I32)+1,FALSE))</f>
        <v/>
      </c>
      <c r="R32" t="str">
        <f>IF(ISBLANK(VLOOKUP($C32&amp;$D32&amp;$G32,Setup!$D$2:$CX$500,COLUMNS($B32:J32)+1,FALSE)),"",VLOOKUP($C32&amp;$D32&amp;$G32,Setup!$D$2:$CX$500,COLUMNS($B32:J32)+1,FALSE))</f>
        <v>商品</v>
      </c>
      <c r="S32" t="str">
        <f>IF(ISBLANK(VLOOKUP($C32&amp;$D32&amp;$G32,Setup!$D$2:$CX$500,COLUMNS($B32:K32)+1,FALSE)),"",VLOOKUP($C32&amp;$D32&amp;$G32,Setup!$D$2:$CX$500,COLUMNS($B32:K32)+1,FALSE))</f>
        <v>查閱全部 »</v>
      </c>
      <c r="T32" t="str">
        <f>IF(ISBLANK(VLOOKUP($C32&amp;$D32&amp;$G32,Setup!$D$2:$CX$500,COLUMNS($B32:L32)+1,FALSE)),"",VLOOKUP($C32&amp;$D32&amp;$G32,Setup!$D$2:$CX$500,COLUMNS($B32:L32)+1,FALSE))</f>
        <v/>
      </c>
      <c r="U32" t="str">
        <f>IF(ISBLANK(VLOOKUP($C32&amp;$D32&amp;$G32,Setup!$D$2:$CX$500,COLUMNS($B32:M32)+1,FALSE)),"",VLOOKUP($C32&amp;$D32&amp;$G32,Setup!$D$2:$CX$500,COLUMNS($B32:M32)+1,FALSE))</f>
        <v/>
      </c>
      <c r="V32" t="str">
        <f>IF(ISBLANK(VLOOKUP($C32&amp;$D32&amp;$G32,Setup!$D$2:$CX$500,COLUMNS($B32:N32)+1,FALSE)),"",VLOOKUP($C32&amp;$D32&amp;$G32,Setup!$D$2:$CX$500,COLUMNS($B32:N32)+1,FALSE))</f>
        <v/>
      </c>
      <c r="W32" t="str">
        <f>IF(ISBLANK(VLOOKUP($C32&amp;$D32&amp;$G32,Setup!$D$2:$CX$500,COLUMNS($B32:O32)+1,FALSE)),"",VLOOKUP($C32&amp;$D32&amp;$G32,Setup!$D$2:$CX$500,COLUMNS($B32:O32)+1,FALSE))</f>
        <v/>
      </c>
      <c r="X32" t="str">
        <f>IF(ISBLANK(VLOOKUP($C32&amp;$D32&amp;$G32,Setup!$D$2:$CX$500,COLUMNS($B32:P32)+1,FALSE)),"",VLOOKUP($C32&amp;$D32&amp;$G32,Setup!$D$2:$CX$500,COLUMNS($B32:P32)+1,FALSE))</f>
        <v/>
      </c>
      <c r="Y32" t="str">
        <f>IF(ISBLANK(VLOOKUP($C32&amp;$D32&amp;$G32,Setup!$D$2:$CX$500,COLUMNS($B32:Q32)+1,FALSE)),"",VLOOKUP($C32&amp;$D32&amp;$G32,Setup!$D$2:$CX$500,COLUMNS($B32:Q32)+1,FALSE))</f>
        <v/>
      </c>
      <c r="Z32" t="str">
        <f>IF(ISBLANK(VLOOKUP($C32&amp;$D32&amp;$G32,Setup!$D$2:$CX$500,COLUMNS($B32:R32)+1,FALSE)),"",VLOOKUP($C32&amp;$D32&amp;$G32,Setup!$D$2:$CX$500,COLUMNS($B32:R32)+1,FALSE))</f>
        <v/>
      </c>
      <c r="AA32" t="str">
        <f>IF(ISBLANK(VLOOKUP($C32&amp;$D32&amp;$G32,Setup!$D$2:$CX$500,COLUMNS($B32:S32)+1,FALSE)),"",VLOOKUP($C32&amp;$D32&amp;$G32,Setup!$D$2:$CX$500,COLUMNS($B32:S32)+1,FALSE))</f>
        <v/>
      </c>
      <c r="AB32" t="str">
        <f>IF(ISBLANK(VLOOKUP($C32&amp;$D32&amp;$G32,Setup!$D$2:$CX$500,COLUMNS($B32:T32)+1,FALSE)),"",VLOOKUP($C32&amp;$D32&amp;$G32,Setup!$D$2:$CX$500,COLUMNS($B32:T32)+1,FALSE))</f>
        <v>優惠券和現金</v>
      </c>
      <c r="AC32" t="str">
        <f>IF(ISBLANK(VLOOKUP($C32&amp;$D32&amp;$G32,Setup!$D$2:$CX$500,COLUMNS($B32:U32)+1,FALSE)),"",VLOOKUP($C32&amp;$D32&amp;$G32,Setup!$D$2:$CX$500,COLUMNS($B32:U32)+1,FALSE))</f>
        <v>禮券</v>
      </c>
      <c r="AD32" t="str">
        <f>IF(ISBLANK(VLOOKUP($C32&amp;$D32&amp;$G32,Setup!$D$2:$CX$500,COLUMNS($B32:V32)+1,FALSE)),"",VLOOKUP($C32&amp;$D32&amp;$G32,Setup!$D$2:$CX$500,COLUMNS($B32:V32)+1,FALSE))</f>
        <v>現金回贈</v>
      </c>
      <c r="AE32" t="str">
        <f>IF(ISBLANK(VLOOKUP($C32&amp;$D32&amp;$G32,Setup!$D$2:$CX$500,COLUMNS($B32:W32)+1,FALSE)),"",VLOOKUP($C32&amp;$D32&amp;$G32,Setup!$D$2:$CX$500,COLUMNS($B32:W32)+1,FALSE))</f>
        <v>查閱全部 »</v>
      </c>
      <c r="AF32" t="str">
        <f>IF(ISBLANK(VLOOKUP($C32&amp;$D32&amp;$G32,Setup!$D$2:$CX$500,COLUMNS($B32:X32)+1,FALSE)),"",VLOOKUP($C32&amp;$D32&amp;$G32,Setup!$D$2:$CX$500,COLUMNS($B32:X32)+1,FALSE))</f>
        <v/>
      </c>
      <c r="AG32" t="str">
        <f>IF(ISBLANK(VLOOKUP($C32&amp;$D32&amp;$G32,Setup!$D$2:$CX$500,COLUMNS($B32:Y32)+1,FALSE)),"",VLOOKUP($C32&amp;$D32&amp;$G32,Setup!$D$2:$CX$500,COLUMNS($B32:Y32)+1,FALSE))</f>
        <v/>
      </c>
      <c r="AH32" t="str">
        <f>IF(ISBLANK(VLOOKUP($C32&amp;$D32&amp;$G32,Setup!$D$2:$CX$500,COLUMNS($B32:Z32)+1,FALSE)),"",VLOOKUP($C32&amp;$D32&amp;$G32,Setup!$D$2:$CX$500,COLUMNS($B32:Z32)+1,FALSE))</f>
        <v/>
      </c>
      <c r="AI32" t="str">
        <f>IF(ISBLANK(VLOOKUP($C32&amp;$D32&amp;$G32,Setup!$D$2:$CX$500,COLUMNS($B32:AA32)+1,FALSE)),"",VLOOKUP($C32&amp;$D32&amp;$G32,Setup!$D$2:$CX$500,COLUMNS($B32:AA32)+1,FALSE))</f>
        <v/>
      </c>
      <c r="AJ32" t="str">
        <f>IF(ISBLANK(VLOOKUP($C32&amp;$D32&amp;$G32,Setup!$D$2:$CX$500,COLUMNS($B32:AB32)+1,FALSE)),"",VLOOKUP($C32&amp;$D32&amp;$G32,Setup!$D$2:$CX$500,COLUMNS($B32:AB32)+1,FALSE))</f>
        <v/>
      </c>
      <c r="AK32" t="str">
        <f>IF(ISBLANK(VLOOKUP($C32&amp;$D32&amp;$G32,Setup!$D$2:$CX$500,COLUMNS($B32:AC32)+1,FALSE)),"",VLOOKUP($C32&amp;$D32&amp;$G32,Setup!$D$2:$CX$500,COLUMNS($B32:AC32)+1,FALSE))</f>
        <v/>
      </c>
      <c r="AL32" t="str">
        <f>IF(ISBLANK(VLOOKUP($C32&amp;$D32&amp;$G32,Setup!$D$2:$CX$500,COLUMNS($B32:AD32)+1,FALSE)),"",VLOOKUP($C32&amp;$D32&amp;$G32,Setup!$D$2:$CX$500,COLUMNS($B32:AD32)+1,FALSE))</f>
        <v>旅遊</v>
      </c>
      <c r="AM32" t="str">
        <f>IF(ISBLANK(VLOOKUP($C32&amp;$D32&amp;$G32,Setup!$D$2:$CX$500,COLUMNS($B32:AE32)+1,FALSE)),"",VLOOKUP($C32&amp;$D32&amp;$G32,Setup!$D$2:$CX$500,COLUMNS($B32:AE32)+1,FALSE))</f>
        <v>機票</v>
      </c>
      <c r="AN32" t="str">
        <f>IF(ISBLANK(VLOOKUP($C32&amp;$D32&amp;$G32,Setup!$D$2:$CX$500,COLUMNS($B32:AF32)+1,FALSE)),"",VLOOKUP($C32&amp;$D32&amp;$G32,Setup!$D$2:$CX$500,COLUMNS($B32:AF32)+1,FALSE))</f>
        <v>酒店</v>
      </c>
      <c r="AO32" t="str">
        <f>IF(ISBLANK(VLOOKUP($C32&amp;$D32&amp;$G32,Setup!$D$2:$CX$500,COLUMNS($B32:AG32)+1,FALSE)),"",VLOOKUP($C32&amp;$D32&amp;$G32,Setup!$D$2:$CX$500,COLUMNS($B32:AG32)+1,FALSE))</f>
        <v>租車</v>
      </c>
      <c r="AP32" t="str">
        <f>IF(ISBLANK(VLOOKUP($C32&amp;$D32&amp;$G32,Setup!$D$2:$CX$500,COLUMNS($B32:AH32)+1,FALSE)),"",VLOOKUP($C32&amp;$D32&amp;$G32,Setup!$D$2:$CX$500,COLUMNS($B32:AH32)+1,FALSE))</f>
        <v>交易</v>
      </c>
      <c r="AQ32" t="str">
        <f>IF(ISBLANK(VLOOKUP($C32&amp;$D32&amp;$G32,Setup!$D$2:$CX$500,COLUMNS($B32:AI32)+1,FALSE)),"",VLOOKUP($C32&amp;$D32&amp;$G32,Setup!$D$2:$CX$500,COLUMNS($B32:AI32)+1,FALSE))</f>
        <v>活動</v>
      </c>
      <c r="AR32" t="str">
        <f>IF(ISBLANK(VLOOKUP($C32&amp;$D32&amp;$G32,Setup!$D$2:$CX$500,COLUMNS($B32:AJ32)+1,FALSE)),"",VLOOKUP($C32&amp;$D32&amp;$G32,Setup!$D$2:$CX$500,COLUMNS($B32:AJ32)+1,FALSE))</f>
        <v>我的旅程</v>
      </c>
      <c r="AS32" t="str">
        <f>IF(ISBLANK(VLOOKUP($C32&amp;$D32&amp;$G32,Setup!$D$2:$CX$500,COLUMNS($B32:AK32)+1,FALSE)),"",VLOOKUP($C32&amp;$D32&amp;$G32,Setup!$D$2:$CX$500,COLUMNS($B32:AK32)+1,FALSE))</f>
        <v>行程表</v>
      </c>
      <c r="AT32" t="str">
        <f>IF(ISBLANK(VLOOKUP($C32&amp;$D32&amp;$G32,Setup!$D$2:$CX$500,COLUMNS($B32:AL32)+1,FALSE)),"",VLOOKUP($C32&amp;$D32&amp;$G32,Setup!$D$2:$CX$500,COLUMNS($B32:AL32)+1,FALSE))</f>
        <v>積分轉移</v>
      </c>
      <c r="AU32" t="str">
        <f>IF(ISBLANK(VLOOKUP($C32&amp;$D32&amp;$G32,Setup!$D$2:$CX$500,COLUMNS($B32:AM32)+1,FALSE)),"",VLOOKUP($C32&amp;$D32&amp;$G32,Setup!$D$2:$CX$500,COLUMNS($B32:AM32)+1,FALSE))</f>
        <v/>
      </c>
      <c r="AV32" t="str">
        <f>IF(ISBLANK(VLOOKUP($C32&amp;$D32&amp;$G32,Setup!$D$2:$CX$500,COLUMNS($B32:AN32)+1,FALSE)),"",VLOOKUP($C32&amp;$D32&amp;$G32,Setup!$D$2:$CX$500,COLUMNS($B32:AN32)+1,FALSE))</f>
        <v>商戶購物</v>
      </c>
      <c r="AW32" t="str">
        <f>IF(ISBLANK(VLOOKUP($C32&amp;$D32&amp;$G32,Setup!$D$2:$CX$500,COLUMNS($B32:AO32)+1,FALSE)),"",VLOOKUP($C32&amp;$D32&amp;$G32,Setup!$D$2:$CX$500,COLUMNS($B32:AO32)+1,FALSE))</f>
        <v>憑分即賞</v>
      </c>
      <c r="AX32" t="str">
        <f>IF(ISBLANK(VLOOKUP($C32&amp;$D32&amp;$G32,Setup!$D$2:$CX$500,COLUMNS($B32:AP32)+1,FALSE)),"",VLOOKUP($C32&amp;$D32&amp;$G32,Setup!$D$2:$CX$500,COLUMNS($B32:AP32)+1,FALSE))</f>
        <v/>
      </c>
      <c r="AY32" t="str">
        <f>IF(ISBLANK(VLOOKUP($C32&amp;$D32&amp;$G32,Setup!$D$2:$CX$500,COLUMNS($B32:AQ32)+1,FALSE)),"",VLOOKUP($C32&amp;$D32&amp;$G32,Setup!$D$2:$CX$500,COLUMNS($B32:AQ32)+1,FALSE))</f>
        <v/>
      </c>
      <c r="AZ32" t="str">
        <f>IF(ISBLANK(VLOOKUP($C32&amp;$D32&amp;$G32,Setup!$D$2:$CX$500,COLUMNS($B32:AR32)+1,FALSE)),"",VLOOKUP($C32&amp;$D32&amp;$G32,Setup!$D$2:$CX$500,COLUMNS($B32:AR32)+1,FALSE))</f>
        <v/>
      </c>
      <c r="BA32" t="str">
        <f>IF(ISBLANK(VLOOKUP($C32&amp;$D32&amp;$G32,Setup!$D$2:$CX$500,COLUMNS($B32:AS32)+1,FALSE)),"",VLOOKUP($C32&amp;$D32&amp;$G32,Setup!$D$2:$CX$500,COLUMNS($B32:AS32)+1,FALSE))</f>
        <v/>
      </c>
      <c r="BB32" t="str">
        <f>IF(ISBLANK(VLOOKUP($C32&amp;$D32&amp;$G32,Setup!$D$2:$CX$500,COLUMNS($B32:AT32)+1,FALSE)),"",VLOOKUP($C32&amp;$D32&amp;$G32,Setup!$D$2:$CX$500,COLUMNS($B32:AT32)+1,FALSE))</f>
        <v/>
      </c>
      <c r="BC32" t="str">
        <f>IF(ISBLANK(VLOOKUP($C32&amp;$D32&amp;$G32,Setup!$D$2:$CX$500,COLUMNS($B32:AU32)+1,FALSE)),"",VLOOKUP($C32&amp;$D32&amp;$G32,Setup!$D$2:$CX$500,COLUMNS($B32:AU32)+1,FALSE))</f>
        <v/>
      </c>
      <c r="BD32" t="str">
        <f>IF(ISBLANK(VLOOKUP($C32&amp;$D32&amp;$G32,Setup!$D$2:$CX$500,COLUMNS($B32:AV32)+1,FALSE)),"",VLOOKUP($C32&amp;$D32&amp;$G32,Setup!$D$2:$CX$500,COLUMNS($B32:AV32)+1,FALSE))</f>
        <v/>
      </c>
      <c r="BE32" t="str">
        <f>IF(ISBLANK(VLOOKUP($C32&amp;$D32&amp;$G32,Setup!$D$2:$CX$500,COLUMNS($B32:AW32)+1,FALSE)),"",VLOOKUP($C32&amp;$D32&amp;$G32,Setup!$D$2:$CX$500,COLUMNS($B32:AW32)+1,FALSE))</f>
        <v/>
      </c>
      <c r="BF32" t="str">
        <f>IF(ISBLANK(VLOOKUP($C32&amp;$D32&amp;$G32,Setup!$D$2:$CX$500,COLUMNS($B32:AX32)+1,FALSE)),"",VLOOKUP($C32&amp;$D32&amp;$G32,Setup!$D$2:$CX$500,COLUMNS($B32:AX32)+1,FALSE))</f>
        <v>優惠和禮遇</v>
      </c>
      <c r="BG32" t="str">
        <f>IF(ISBLANK(VLOOKUP($C32&amp;$D32&amp;$G32,Setup!$D$2:$CX$500,COLUMNS($B32:AY32)+1,FALSE)),"",VLOOKUP($C32&amp;$D32&amp;$G32,Setup!$D$2:$CX$500,COLUMNS($B32:AY32)+1,FALSE))</f>
        <v>全年優惠</v>
      </c>
      <c r="BH32" t="str">
        <f>IF(ISBLANK(VLOOKUP($C32&amp;$D32&amp;$G32,Setup!$D$2:$CX$500,COLUMNS($B32:AZ32)+1,FALSE)),"",VLOOKUP($C32&amp;$D32&amp;$G32,Setup!$D$2:$CX$500,COLUMNS($B32:AZ32)+1,FALSE))</f>
        <v>Citi® Private Pass®</v>
      </c>
      <c r="BI32" t="str">
        <f>IF(ISBLANK(VLOOKUP($C32&amp;$D32&amp;$G32,Setup!$D$2:$CX$500,COLUMNS($B32:BA32)+1,FALSE)),"",VLOOKUP($C32&amp;$D32&amp;$G32,Setup!$D$2:$CX$500,COLUMNS($B32:BA32)+1,FALSE))</f>
        <v>Citi World Privileges</v>
      </c>
      <c r="BJ32" t="str">
        <f>IF(ISBLANK(VLOOKUP($C32&amp;$D32&amp;$G32,Setup!$D$2:$CX$500,COLUMNS($B32:BB32)+1,FALSE)),"",VLOOKUP($C32&amp;$D32&amp;$G32,Setup!$D$2:$CX$500,COLUMNS($B32:BB32)+1,FALSE))</f>
        <v>查閱全部 »</v>
      </c>
      <c r="BK32" t="str">
        <f>IF(ISBLANK(VLOOKUP($C32&amp;$D32&amp;$G32,Setup!$D$2:$CX$500,COLUMNS($B32:BC32)+1,FALSE)),"",VLOOKUP($C32&amp;$D32&amp;$G32,Setup!$D$2:$CX$500,COLUMNS($B32:BC32)+1,FALSE))</f>
        <v/>
      </c>
      <c r="BL32" t="str">
        <f>IF(ISBLANK(VLOOKUP($C32&amp;$D32&amp;$G32,Setup!$D$2:$CX$500,COLUMNS($B32:BD32)+1,FALSE)),"",VLOOKUP($C32&amp;$D32&amp;$G32,Setup!$D$2:$CX$500,COLUMNS($B32:BD32)+1,FALSE))</f>
        <v/>
      </c>
      <c r="BM32" t="str">
        <f>IF(ISBLANK(VLOOKUP($C32&amp;$D32&amp;$G32,Setup!$D$2:$CX$500,COLUMNS($B32:BE32)+1,FALSE)),"",VLOOKUP($C32&amp;$D32&amp;$G32,Setup!$D$2:$CX$500,COLUMNS($B32:BE32)+1,FALSE))</f>
        <v/>
      </c>
      <c r="BN32" t="str">
        <f>IF(ISBLANK(VLOOKUP($C32&amp;$D32&amp;$G32,Setup!$D$2:$CX$500,COLUMNS($B32:BF32)+1,FALSE)),"",VLOOKUP($C32&amp;$D32&amp;$G32,Setup!$D$2:$CX$500,COLUMNS($B32:BF32)+1,FALSE))</f>
        <v/>
      </c>
      <c r="BO32" t="str">
        <f>IF(ISBLANK(VLOOKUP($C32&amp;$D32&amp;$G32,Setup!$D$2:$CX$500,COLUMNS($B32:BG32)+1,FALSE)),"",VLOOKUP($C32&amp;$D32&amp;$G32,Setup!$D$2:$CX$500,COLUMNS($B32:BG32)+1,FALSE))</f>
        <v/>
      </c>
      <c r="BP32" t="str">
        <f>IF(ISBLANK(VLOOKUP($C32&amp;$D32&amp;$G32,Setup!$D$2:$CX$500,COLUMNS($B32:BH32)+1,FALSE)),"",VLOOKUP($C32&amp;$D32&amp;$G32,Setup!$D$2:$CX$500,COLUMNS($B32:BH32)+1,FALSE))</f>
        <v/>
      </c>
      <c r="BQ32" t="str">
        <f>IF(ISBLANK(VLOOKUP($C32&amp;$D32&amp;$G32,Setup!$D$2:$CX$500,COLUMNS($B32:BI32)+1,FALSE)),"",VLOOKUP($C32&amp;$D32&amp;$G32,Setup!$D$2:$CX$500,COLUMNS($B32:BI32)+1,FALSE))</f>
        <v/>
      </c>
      <c r="BR32" t="str">
        <f>IF(ISBLANK(VLOOKUP($C32&amp;$D32&amp;$G32,Setup!$D$2:$CX$500,COLUMNS($B32:BJ32)+1,FALSE)),"",VLOOKUP($C32&amp;$D32&amp;$G32,Setup!$D$2:$CX$500,COLUMNS($B32:BJ32)+1,FALSE))</f>
        <v/>
      </c>
      <c r="BS32" t="str">
        <f>IF(ISBLANK(VLOOKUP($C32&amp;$D32&amp;$G32,Setup!$D$2:$CX$500,COLUMNS($B32:BK32)+1,FALSE)),"",VLOOKUP($C32&amp;$D32&amp;$G32,Setup!$D$2:$CX$500,COLUMNS($B32:BK32)+1,FALSE))</f>
        <v/>
      </c>
      <c r="BT32" t="str">
        <f>IF(ISBLANK(VLOOKUP($C32&amp;$D32&amp;$G32,Setup!$D$2:$CX$500,COLUMNS($B32:BL32)+1,FALSE)),"",VLOOKUP($C32&amp;$D32&amp;$G32,Setup!$D$2:$CX$500,COLUMNS($B32:BL32)+1,FALSE))</f>
        <v/>
      </c>
      <c r="BU32" t="str">
        <f>IF(ISBLANK(VLOOKUP($C32&amp;$D32&amp;$G32,Setup!$D$2:$CX$500,COLUMNS($B32:BM32)+1,FALSE)),"",VLOOKUP($C32&amp;$D32&amp;$G32,Setup!$D$2:$CX$500,COLUMNS($B32:BM32)+1,FALSE))</f>
        <v/>
      </c>
      <c r="BV32" t="str">
        <f>IF(ISBLANK(VLOOKUP($C32&amp;$D32&amp;$G32,Setup!$D$2:$CX$500,COLUMNS($B32:BN32)+1,FALSE)),"",VLOOKUP($C32&amp;$D32&amp;$G32,Setup!$D$2:$CX$500,COLUMNS($B32:BN32)+1,FALSE))</f>
        <v/>
      </c>
      <c r="BW32" t="str">
        <f>IF(ISBLANK(VLOOKUP($C32&amp;$D32&amp;$G32,Setup!$D$2:$CX$500,COLUMNS($B32:BO32)+1,FALSE)),"",VLOOKUP($C32&amp;$D32&amp;$G32,Setup!$D$2:$CX$500,COLUMNS($B32:BO32)+1,FALSE))</f>
        <v/>
      </c>
      <c r="BX32" t="str">
        <f>IF(ISBLANK(VLOOKUP($C32&amp;$D32&amp;$G32,Setup!$D$2:$CX$500,COLUMNS($B32:BP32)+1,FALSE)),"",VLOOKUP($C32&amp;$D32&amp;$G32,Setup!$D$2:$CX$500,COLUMNS($B32:BP32)+1,FALSE))</f>
        <v/>
      </c>
      <c r="BY32" t="str">
        <f>IF(ISBLANK(VLOOKUP($C32&amp;$D32&amp;$G32,Setup!$D$2:$CX$500,COLUMNS($B32:BQ32)+1,FALSE)),"",VLOOKUP($C32&amp;$D32&amp;$G32,Setup!$D$2:$CX$500,COLUMNS($B32:BQ32)+1,FALSE))</f>
        <v/>
      </c>
      <c r="BZ32" t="str">
        <f>IF(ISBLANK(VLOOKUP($C32&amp;$D32&amp;$G32,Setup!$D$2:$CX$500,COLUMNS($B32:BR32)+1,FALSE)),"",VLOOKUP($C32&amp;$D32&amp;$G32,Setup!$D$2:$CX$500,COLUMNS($B32:BR32)+1,FALSE))</f>
        <v/>
      </c>
      <c r="CA32" t="str">
        <f>IF(ISBLANK(VLOOKUP($C32&amp;$D32&amp;$G32,Setup!$D$2:$CX$500,COLUMNS($B32:BS32)+1,FALSE)),"",VLOOKUP($C32&amp;$D32&amp;$G32,Setup!$D$2:$CX$500,COLUMNS($B32:BS32)+1,FALSE))</f>
        <v/>
      </c>
      <c r="CB32" t="str">
        <f>IF(ISBLANK(VLOOKUP($C32&amp;$D32&amp;$G32,Setup!$D$2:$CX$500,COLUMNS($B32:BT32)+1,FALSE)),"",VLOOKUP($C32&amp;$D32&amp;$G32,Setup!$D$2:$CX$500,COLUMNS($B32:BT32)+1,FALSE))</f>
        <v/>
      </c>
      <c r="CC32" t="str">
        <f>IF(ISBLANK(VLOOKUP($C32&amp;$D32&amp;$G32,Setup!$D$2:$CX$500,COLUMNS($B32:BU32)+1,FALSE)),"",VLOOKUP($C32&amp;$D32&amp;$G32,Setup!$D$2:$CX$500,COLUMNS($B32:BU32)+1,FALSE))</f>
        <v/>
      </c>
      <c r="CD32" t="str">
        <f>IF(ISBLANK(VLOOKUP($C32&amp;$D32&amp;$G32,Setup!$D$2:$CX$500,COLUMNS($B32:BV32)+1,FALSE)),"",VLOOKUP($C32&amp;$D32&amp;$G32,Setup!$D$2:$CX$500,COLUMNS($B32:BV32)+1,FALSE))</f>
        <v/>
      </c>
      <c r="CE32" t="str">
        <f>IF(ISBLANK(VLOOKUP($C32&amp;$D32&amp;$G32,Setup!$D$2:$CX$500,COLUMNS($B32:BW32)+1,FALSE)),"",VLOOKUP($C32&amp;$D32&amp;$G32,Setup!$D$2:$CX$500,COLUMNS($B32:BW32)+1,FALSE))</f>
        <v/>
      </c>
      <c r="CF32" t="str">
        <f>IF(ISBLANK(VLOOKUP($C32&amp;$D32&amp;$G32,Setup!$D$2:$CX$500,COLUMNS($B32:BX32)+1,FALSE)),"",VLOOKUP($C32&amp;$D32&amp;$G32,Setup!$D$2:$CX$500,COLUMNS($B32:BX32)+1,FALSE))</f>
        <v/>
      </c>
      <c r="CG32" t="str">
        <f>IF(ISBLANK(VLOOKUP($C32&amp;$D32&amp;$G32,Setup!$D$2:$CX$500,COLUMNS($B32:BY32)+1,FALSE)),"",VLOOKUP($C32&amp;$D32&amp;$G32,Setup!$D$2:$CX$500,COLUMNS($B32:BY32)+1,FALSE))</f>
        <v/>
      </c>
      <c r="CH32" t="str">
        <f>IF(ISBLANK(VLOOKUP($C32&amp;$D32&amp;$G32,Setup!$D$2:$CX$500,COLUMNS($B32:BZ32)+1,FALSE)),"",VLOOKUP($C32&amp;$D32&amp;$G32,Setup!$D$2:$CX$500,COLUMNS($B32:BZ32)+1,FALSE))</f>
        <v/>
      </c>
      <c r="CI32" t="str">
        <f>IF(ISBLANK(VLOOKUP($C32&amp;$D32&amp;$G32,Setup!$D$2:$CX$500,COLUMNS($B32:CA32)+1,FALSE)),"",VLOOKUP($C32&amp;$D32&amp;$G32,Setup!$D$2:$CX$500,COLUMNS($B32:CA32)+1,FALSE))</f>
        <v/>
      </c>
      <c r="CJ32" t="str">
        <f>IF(ISBLANK(VLOOKUP($C32&amp;$D32&amp;$G32,Setup!$D$2:$CX$500,COLUMNS($B32:CB32)+1,FALSE)),"",VLOOKUP($C32&amp;$D32&amp;$G32,Setup!$D$2:$CX$500,COLUMNS($B32:CB32)+1,FALSE))</f>
        <v/>
      </c>
      <c r="CK32" t="str">
        <f>IF(ISBLANK(VLOOKUP($C32&amp;$D32&amp;$G32,Setup!$D$2:$CX$500,COLUMNS($B32:CC32)+1,FALSE)),"",VLOOKUP($C32&amp;$D32&amp;$G32,Setup!$D$2:$CX$500,COLUMNS($B32:CC32)+1,FALSE))</f>
        <v/>
      </c>
      <c r="CL32" t="str">
        <f>IF(ISBLANK(VLOOKUP($C32&amp;$D32&amp;$G32,Setup!$D$2:$CX$500,COLUMNS($B32:CD32)+1,FALSE)),"",VLOOKUP($C32&amp;$D32&amp;$G32,Setup!$D$2:$CX$500,COLUMNS($B32:CD32)+1,FALSE))</f>
        <v/>
      </c>
      <c r="CM32" t="str">
        <f>IF(ISBLANK(VLOOKUP($C32&amp;$D32&amp;$G32,Setup!$D$2:$CX$500,COLUMNS($B32:CE32)+1,FALSE)),"",VLOOKUP($C32&amp;$D32&amp;$G32,Setup!$D$2:$CX$500,COLUMNS($B32:CE32)+1,FALSE))</f>
        <v/>
      </c>
      <c r="CN32" t="str">
        <f>IF(ISBLANK(VLOOKUP($C32&amp;$D32&amp;$G32,Setup!$D$2:$CX$500,COLUMNS($B32:CF32)+1,FALSE)),"",VLOOKUP($C32&amp;$D32&amp;$G32,Setup!$D$2:$CX$500,COLUMNS($B32:CF32)+1,FALSE))</f>
        <v/>
      </c>
      <c r="CO32" t="str">
        <f>IF(ISBLANK(VLOOKUP($C32&amp;$D32&amp;$G32,Setup!$D$2:$CX$500,COLUMNS($B32:CG32)+1,FALSE)),"",VLOOKUP($C32&amp;$D32&amp;$G32,Setup!$D$2:$CX$500,COLUMNS($B32:CG32)+1,FALSE))</f>
        <v/>
      </c>
      <c r="CP32" t="str">
        <f>IF(ISBLANK(VLOOKUP($C32&amp;$D32&amp;$G32,Setup!$D$2:$CX$500,COLUMNS($B32:CH32)+1,FALSE)),"",VLOOKUP($C32&amp;$D32&amp;$G32,Setup!$D$2:$CX$500,COLUMNS($B32:CH32)+1,FALSE))</f>
        <v/>
      </c>
      <c r="CQ32" t="str">
        <f>IF(ISBLANK(VLOOKUP($C32&amp;$D32&amp;$G32,Setup!$D$2:$CX$500,COLUMNS($B32:CI32)+1,FALSE)),"",VLOOKUP($C32&amp;$D32&amp;$G32,Setup!$D$2:$CX$500,COLUMNS($B32:CI32)+1,FALSE))</f>
        <v/>
      </c>
      <c r="CR32" t="str">
        <f>IF(ISBLANK(VLOOKUP($C32&amp;$D32&amp;$G32,Setup!$D$2:$CX$500,COLUMNS($B32:CJ32)+1,FALSE)),"",VLOOKUP($C32&amp;$D32&amp;$G32,Setup!$D$2:$CX$500,COLUMNS($B32:CJ32)+1,FALSE))</f>
        <v/>
      </c>
      <c r="CS32" t="str">
        <f>IF(ISBLANK(VLOOKUP($C32&amp;$D32&amp;$G32,Setup!$D$2:$CX$500,COLUMNS($B32:CK32)+1,FALSE)),"",VLOOKUP($C32&amp;$D32&amp;$G32,Setup!$D$2:$CX$500,COLUMNS($B32:CK32)+1,FALSE))</f>
        <v/>
      </c>
      <c r="CT32" t="str">
        <f>IF(ISBLANK(VLOOKUP($C32&amp;$D32&amp;$G32,Setup!$D$2:$CX$500,COLUMNS($B32:CL32)+1,FALSE)),"",VLOOKUP($C32&amp;$D32&amp;$G32,Setup!$D$2:$CX$500,COLUMNS($B32:CL32)+1,FALSE))</f>
        <v/>
      </c>
      <c r="CU32" t="str">
        <f>IF(ISBLANK(VLOOKUP($C32&amp;$D32&amp;$G32,Setup!$D$2:$CX$500,COLUMNS($B32:CM32)+1,FALSE)),"",VLOOKUP($C32&amp;$D32&amp;$G32,Setup!$D$2:$CX$500,COLUMNS($B32:CM32)+1,FALSE))</f>
        <v/>
      </c>
      <c r="CV32" t="str">
        <f>IF(ISBLANK(VLOOKUP($C32&amp;$D32&amp;$G32,Setup!$D$2:$CX$500,COLUMNS($B32:CN32)+1,FALSE)),"",VLOOKUP($C32&amp;$D32&amp;$G32,Setup!$D$2:$CX$500,COLUMNS($B32:CN32)+1,FALSE))</f>
        <v/>
      </c>
      <c r="CW32" t="str">
        <f>IF(ISBLANK(VLOOKUP($C32&amp;$D32&amp;$G32,Setup!$D$2:$CX$500,COLUMNS($B32:CO32)+1,FALSE)),"",VLOOKUP($C32&amp;$D32&amp;$G32,Setup!$D$2:$CX$500,COLUMNS($B32:CO32)+1,FALSE))</f>
        <v/>
      </c>
      <c r="CX32" t="str">
        <f>IF(ISBLANK(VLOOKUP($C32&amp;$D32&amp;$G32,Setup!$D$2:$CX$500,COLUMNS($B32:CP32)+1,FALSE)),"",VLOOKUP($C32&amp;$D32&amp;$G32,Setup!$D$2:$CX$500,COLUMNS($B32:CP32)+1,FALSE))</f>
        <v/>
      </c>
      <c r="CY32" t="str">
        <f>IF(ISBLANK(VLOOKUP($C32&amp;$D32&amp;$G32,Setup!$D$2:$CX$500,COLUMNS($B32:CQ32)+1,FALSE)),"",VLOOKUP($C32&amp;$D32&amp;$G32,Setup!$D$2:$CX$500,COLUMNS($B32:CQ32)+1,FALSE))</f>
        <v/>
      </c>
      <c r="CZ32" t="str">
        <f>IF(ISBLANK(VLOOKUP($C32&amp;$D32&amp;$G32,Setup!$D$2:$CX$500,COLUMNS($B32:CR32)+1,FALSE)),"",VLOOKUP($C32&amp;$D32&amp;$G32,Setup!$D$2:$CX$500,COLUMNS($B32:CR32)+1,FALSE))</f>
        <v/>
      </c>
      <c r="DA32" t="str">
        <f>IF(ISBLANK(VLOOKUP($C32&amp;$D32&amp;$G32,Setup!$D$2:$CX$500,COLUMNS($B32:CS32)+1,FALSE)),"",VLOOKUP($C32&amp;$D32&amp;$G32,Setup!$D$2:$CX$500,COLUMNS($B32:CS32)+1,FALSE))</f>
        <v/>
      </c>
      <c r="DB32" t="str">
        <f>IF(ISBLANK(VLOOKUP($C32&amp;$D32&amp;$G32,Setup!$D$2:$CX$500,COLUMNS($B32:CT32)+1,FALSE)),"",VLOOKUP($C32&amp;$D32&amp;$G32,Setup!$D$2:$CX$500,COLUMNS($B32:CT32)+1,FALSE))</f>
        <v/>
      </c>
      <c r="DC32" t="str">
        <f>IF(ISBLANK(VLOOKUP($C32&amp;$D32&amp;$G32,Setup!$D$2:$CX$500,COLUMNS($B32:CU32)+1,FALSE)),"",VLOOKUP($C32&amp;$D32&amp;$G32,Setup!$D$2:$CX$500,COLUMNS($B32:CU32)+1,FALSE))</f>
        <v/>
      </c>
    </row>
    <row r="33" spans="1:107" x14ac:dyDescent="0.25">
      <c r="A33" s="7" t="s">
        <v>515</v>
      </c>
      <c r="B33" t="s">
        <v>156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IF(ISBLANK(VLOOKUP($C33&amp;$D33&amp;$G33,Setup!$D$2:$CX$500,COLUMNS($B33:B33)+1,FALSE)),"",VLOOKUP($C33&amp;$D33&amp;$G33,Setup!$D$2:$CX$500,COLUMNS($B33:B33)+1,FALSE))</f>
        <v>My Points Summary</v>
      </c>
      <c r="K33" t="str">
        <f>IF(ISBLANK(VLOOKUP($C33&amp;$D33&amp;$G33,Setup!$D$2:$CX$500,COLUMNS($B33:C33)+1,FALSE)),"",VLOOKUP($C33&amp;$D33&amp;$G33,Setup!$D$2:$CX$500,COLUMNS($B33:C33)+1,FALSE))</f>
        <v>My Points Summary</v>
      </c>
      <c r="L33" t="str">
        <f>IF(ISBLANK(VLOOKUP($C33&amp;$D33&amp;$G33,Setup!$D$2:$CX$500,COLUMNS($B33:D33)+1,FALSE)),"",VLOOKUP($C33&amp;$D33&amp;$G33,Setup!$D$2:$CX$500,COLUMNS($B33:D33)+1,FALSE))</f>
        <v>My Order History</v>
      </c>
      <c r="M33" t="str">
        <f>IF(ISBLANK(VLOOKUP($C33&amp;$D33&amp;$G33,Setup!$D$2:$CX$500,COLUMNS($B33:E33)+1,FALSE)),"",VLOOKUP($C33&amp;$D33&amp;$G33,Setup!$D$2:$CX$500,COLUMNS($B33:E33)+1,FALSE))</f>
        <v>My Order History</v>
      </c>
      <c r="N33" t="str">
        <f>IF(ISBLANK(VLOOKUP($C33&amp;$D33&amp;$G33,Setup!$D$2:$CX$500,COLUMNS($B33:F33)+1,FALSE)),"",VLOOKUP($C33&amp;$D33&amp;$G33,Setup!$D$2:$CX$500,COLUMNS($B33:F33)+1,FALSE))</f>
        <v>My Profile</v>
      </c>
      <c r="O33" t="str">
        <f>IF(ISBLANK(VLOOKUP($C33&amp;$D33&amp;$G33,Setup!$D$2:$CX$500,COLUMNS($B33:G33)+1,FALSE)),"",VLOOKUP($C33&amp;$D33&amp;$G33,Setup!$D$2:$CX$500,COLUMNS($B33:G33)+1,FALSE))</f>
        <v>My Profile</v>
      </c>
      <c r="P33" t="str">
        <f>IF(ISBLANK(VLOOKUP($C33&amp;$D33&amp;$G33,Setup!$D$2:$CX$500,COLUMNS($B33:H33)+1,FALSE)),"",VLOOKUP($C33&amp;$D33&amp;$G33,Setup!$D$2:$CX$500,COLUMNS($B33:H33)+1,FALSE))</f>
        <v>My Shop with Points Accounts</v>
      </c>
      <c r="Q33" t="str">
        <f>IF(ISBLANK(VLOOKUP($C33&amp;$D33&amp;$G33,Setup!$D$2:$CX$500,COLUMNS($B33:I33)+1,FALSE)),"",VLOOKUP($C33&amp;$D33&amp;$G33,Setup!$D$2:$CX$500,COLUMNS($B33:I33)+1,FALSE))</f>
        <v>My Shop with Points Accounts</v>
      </c>
      <c r="R33" t="str">
        <f>IF(ISBLANK(VLOOKUP($C33&amp;$D33&amp;$G33,Setup!$D$2:$CX$500,COLUMNS($B33:J33)+1,FALSE)),"",VLOOKUP($C33&amp;$D33&amp;$G33,Setup!$D$2:$CX$500,COLUMNS($B33:J33)+1,FALSE))</f>
        <v>Vouchers and Cash</v>
      </c>
      <c r="S33" t="str">
        <f>IF(ISBLANK(VLOOKUP($C33&amp;$D33&amp;$G33,Setup!$D$2:$CX$500,COLUMNS($B33:K33)+1,FALSE)),"",VLOOKUP($C33&amp;$D33&amp;$G33,Setup!$D$2:$CX$500,COLUMNS($B33:K33)+1,FALSE))</f>
        <v>Cash Credits</v>
      </c>
      <c r="T33" t="str">
        <f>IF(ISBLANK(VLOOKUP($C33&amp;$D33&amp;$G33,Setup!$D$2:$CX$500,COLUMNS($B33:L33)+1,FALSE)),"",VLOOKUP($C33&amp;$D33&amp;$G33,Setup!$D$2:$CX$500,COLUMNS($B33:L33)+1,FALSE))</f>
        <v/>
      </c>
      <c r="U33" t="str">
        <f>IF(ISBLANK(VLOOKUP($C33&amp;$D33&amp;$G33,Setup!$D$2:$CX$500,COLUMNS($B33:M33)+1,FALSE)),"",VLOOKUP($C33&amp;$D33&amp;$G33,Setup!$D$2:$CX$500,COLUMNS($B33:M33)+1,FALSE))</f>
        <v/>
      </c>
      <c r="V33" t="str">
        <f>IF(ISBLANK(VLOOKUP($C33&amp;$D33&amp;$G33,Setup!$D$2:$CX$500,COLUMNS($B33:N33)+1,FALSE)),"",VLOOKUP($C33&amp;$D33&amp;$G33,Setup!$D$2:$CX$500,COLUMNS($B33:N33)+1,FALSE))</f>
        <v/>
      </c>
      <c r="W33" t="str">
        <f>IF(ISBLANK(VLOOKUP($C33&amp;$D33&amp;$G33,Setup!$D$2:$CX$500,COLUMNS($B33:O33)+1,FALSE)),"",VLOOKUP($C33&amp;$D33&amp;$G33,Setup!$D$2:$CX$500,COLUMNS($B33:O33)+1,FALSE))</f>
        <v/>
      </c>
      <c r="X33" t="str">
        <f>IF(ISBLANK(VLOOKUP($C33&amp;$D33&amp;$G33,Setup!$D$2:$CX$500,COLUMNS($B33:P33)+1,FALSE)),"",VLOOKUP($C33&amp;$D33&amp;$G33,Setup!$D$2:$CX$500,COLUMNS($B33:P33)+1,FALSE))</f>
        <v/>
      </c>
      <c r="Y33" t="str">
        <f>IF(ISBLANK(VLOOKUP($C33&amp;$D33&amp;$G33,Setup!$D$2:$CX$500,COLUMNS($B33:Q33)+1,FALSE)),"",VLOOKUP($C33&amp;$D33&amp;$G33,Setup!$D$2:$CX$500,COLUMNS($B33:Q33)+1,FALSE))</f>
        <v/>
      </c>
      <c r="Z33" t="str">
        <f>IF(ISBLANK(VLOOKUP($C33&amp;$D33&amp;$G33,Setup!$D$2:$CX$500,COLUMNS($B33:R33)+1,FALSE)),"",VLOOKUP($C33&amp;$D33&amp;$G33,Setup!$D$2:$CX$500,COLUMNS($B33:R33)+1,FALSE))</f>
        <v/>
      </c>
      <c r="AA33" t="str">
        <f>IF(ISBLANK(VLOOKUP($C33&amp;$D33&amp;$G33,Setup!$D$2:$CX$500,COLUMNS($B33:S33)+1,FALSE)),"",VLOOKUP($C33&amp;$D33&amp;$G33,Setup!$D$2:$CX$500,COLUMNS($B33:S33)+1,FALSE))</f>
        <v/>
      </c>
      <c r="AB33" t="str">
        <f>IF(ISBLANK(VLOOKUP($C33&amp;$D33&amp;$G33,Setup!$D$2:$CX$500,COLUMNS($B33:T33)+1,FALSE)),"",VLOOKUP($C33&amp;$D33&amp;$G33,Setup!$D$2:$CX$500,COLUMNS($B33:T33)+1,FALSE))</f>
        <v>Travel</v>
      </c>
      <c r="AC33" t="str">
        <f>IF(ISBLANK(VLOOKUP($C33&amp;$D33&amp;$G33,Setup!$D$2:$CX$500,COLUMNS($B33:U33)+1,FALSE)),"",VLOOKUP($C33&amp;$D33&amp;$G33,Setup!$D$2:$CX$500,COLUMNS($B33:U33)+1,FALSE))</f>
        <v>Flights</v>
      </c>
      <c r="AD33" t="str">
        <f>IF(ISBLANK(VLOOKUP($C33&amp;$D33&amp;$G33,Setup!$D$2:$CX$500,COLUMNS($B33:V33)+1,FALSE)),"",VLOOKUP($C33&amp;$D33&amp;$G33,Setup!$D$2:$CX$500,COLUMNS($B33:V33)+1,FALSE))</f>
        <v>Hotels</v>
      </c>
      <c r="AE33" t="str">
        <f>IF(ISBLANK(VLOOKUP($C33&amp;$D33&amp;$G33,Setup!$D$2:$CX$500,COLUMNS($B33:W33)+1,FALSE)),"",VLOOKUP($C33&amp;$D33&amp;$G33,Setup!$D$2:$CX$500,COLUMNS($B33:W33)+1,FALSE))</f>
        <v>Cars</v>
      </c>
      <c r="AF33" t="str">
        <f>IF(ISBLANK(VLOOKUP($C33&amp;$D33&amp;$G33,Setup!$D$2:$CX$500,COLUMNS($B33:X33)+1,FALSE)),"",VLOOKUP($C33&amp;$D33&amp;$G33,Setup!$D$2:$CX$500,COLUMNS($B33:X33)+1,FALSE))</f>
        <v>Activities</v>
      </c>
      <c r="AG33" t="str">
        <f>IF(ISBLANK(VLOOKUP($C33&amp;$D33&amp;$G33,Setup!$D$2:$CX$500,COLUMNS($B33:Y33)+1,FALSE)),"",VLOOKUP($C33&amp;$D33&amp;$G33,Setup!$D$2:$CX$500,COLUMNS($B33:Y33)+1,FALSE))</f>
        <v>Deals</v>
      </c>
      <c r="AH33" t="str">
        <f>IF(ISBLANK(VLOOKUP($C33&amp;$D33&amp;$G33,Setup!$D$2:$CX$500,COLUMNS($B33:Z33)+1,FALSE)),"",VLOOKUP($C33&amp;$D33&amp;$G33,Setup!$D$2:$CX$500,COLUMNS($B33:Z33)+1,FALSE))</f>
        <v>My Trips</v>
      </c>
      <c r="AI33" t="str">
        <f>IF(ISBLANK(VLOOKUP($C33&amp;$D33&amp;$G33,Setup!$D$2:$CX$500,COLUMNS($B33:AA33)+1,FALSE)),"",VLOOKUP($C33&amp;$D33&amp;$G33,Setup!$D$2:$CX$500,COLUMNS($B33:AA33)+1,FALSE))</f>
        <v>Itinerary</v>
      </c>
      <c r="AJ33" t="str">
        <f>IF(ISBLANK(VLOOKUP($C33&amp;$D33&amp;$G33,Setup!$D$2:$CX$500,COLUMNS($B33:AB33)+1,FALSE)),"",VLOOKUP($C33&amp;$D33&amp;$G33,Setup!$D$2:$CX$500,COLUMNS($B33:AB33)+1,FALSE))</f>
        <v/>
      </c>
      <c r="AK33" t="str">
        <f>IF(ISBLANK(VLOOKUP($C33&amp;$D33&amp;$G33,Setup!$D$2:$CX$500,COLUMNS($B33:AC33)+1,FALSE)),"",VLOOKUP($C33&amp;$D33&amp;$G33,Setup!$D$2:$CX$500,COLUMNS($B33:AC33)+1,FALSE))</f>
        <v/>
      </c>
      <c r="AL33" t="str">
        <f>IF(ISBLANK(VLOOKUP($C33&amp;$D33&amp;$G33,Setup!$D$2:$CX$500,COLUMNS($B33:AD33)+1,FALSE)),"",VLOOKUP($C33&amp;$D33&amp;$G33,Setup!$D$2:$CX$500,COLUMNS($B33:AD33)+1,FALSE))</f>
        <v>Shop at Partners</v>
      </c>
      <c r="AM33" t="str">
        <f>IF(ISBLANK(VLOOKUP($C33&amp;$D33&amp;$G33,Setup!$D$2:$CX$500,COLUMNS($B33:AE33)+1,FALSE)),"",VLOOKUP($C33&amp;$D33&amp;$G33,Setup!$D$2:$CX$500,COLUMNS($B33:AE33)+1,FALSE))</f>
        <v>Shop with Points</v>
      </c>
      <c r="AN33" t="str">
        <f>IF(ISBLANK(VLOOKUP($C33&amp;$D33&amp;$G33,Setup!$D$2:$CX$500,COLUMNS($B33:AF33)+1,FALSE)),"",VLOOKUP($C33&amp;$D33&amp;$G33,Setup!$D$2:$CX$500,COLUMNS($B33:AF33)+1,FALSE))</f>
        <v/>
      </c>
      <c r="AO33" t="str">
        <f>IF(ISBLANK(VLOOKUP($C33&amp;$D33&amp;$G33,Setup!$D$2:$CX$500,COLUMNS($B33:AG33)+1,FALSE)),"",VLOOKUP($C33&amp;$D33&amp;$G33,Setup!$D$2:$CX$500,COLUMNS($B33:AG33)+1,FALSE))</f>
        <v/>
      </c>
      <c r="AP33" t="str">
        <f>IF(ISBLANK(VLOOKUP($C33&amp;$D33&amp;$G33,Setup!$D$2:$CX$500,COLUMNS($B33:AH33)+1,FALSE)),"",VLOOKUP($C33&amp;$D33&amp;$G33,Setup!$D$2:$CX$500,COLUMNS($B33:AH33)+1,FALSE))</f>
        <v/>
      </c>
      <c r="AQ33" t="str">
        <f>IF(ISBLANK(VLOOKUP($C33&amp;$D33&amp;$G33,Setup!$D$2:$CX$500,COLUMNS($B33:AI33)+1,FALSE)),"",VLOOKUP($C33&amp;$D33&amp;$G33,Setup!$D$2:$CX$500,COLUMNS($B33:AI33)+1,FALSE))</f>
        <v/>
      </c>
      <c r="AR33" t="str">
        <f>IF(ISBLANK(VLOOKUP($C33&amp;$D33&amp;$G33,Setup!$D$2:$CX$500,COLUMNS($B33:AJ33)+1,FALSE)),"",VLOOKUP($C33&amp;$D33&amp;$G33,Setup!$D$2:$CX$500,COLUMNS($B33:AJ33)+1,FALSE))</f>
        <v/>
      </c>
      <c r="AS33" t="str">
        <f>IF(ISBLANK(VLOOKUP($C33&amp;$D33&amp;$G33,Setup!$D$2:$CX$500,COLUMNS($B33:AK33)+1,FALSE)),"",VLOOKUP($C33&amp;$D33&amp;$G33,Setup!$D$2:$CX$500,COLUMNS($B33:AK33)+1,FALSE))</f>
        <v/>
      </c>
      <c r="AT33" t="str">
        <f>IF(ISBLANK(VLOOKUP($C33&amp;$D33&amp;$G33,Setup!$D$2:$CX$500,COLUMNS($B33:AL33)+1,FALSE)),"",VLOOKUP($C33&amp;$D33&amp;$G33,Setup!$D$2:$CX$500,COLUMNS($B33:AL33)+1,FALSE))</f>
        <v/>
      </c>
      <c r="AU33" t="str">
        <f>IF(ISBLANK(VLOOKUP($C33&amp;$D33&amp;$G33,Setup!$D$2:$CX$500,COLUMNS($B33:AM33)+1,FALSE)),"",VLOOKUP($C33&amp;$D33&amp;$G33,Setup!$D$2:$CX$500,COLUMNS($B33:AM33)+1,FALSE))</f>
        <v/>
      </c>
      <c r="AV33" t="str">
        <f>IF(ISBLANK(VLOOKUP($C33&amp;$D33&amp;$G33,Setup!$D$2:$CX$500,COLUMNS($B33:AN33)+1,FALSE)),"",VLOOKUP($C33&amp;$D33&amp;$G33,Setup!$D$2:$CX$500,COLUMNS($B33:AN33)+1,FALSE))</f>
        <v>Offers and Privileges</v>
      </c>
      <c r="AW33" t="str">
        <f>IF(ISBLANK(VLOOKUP($C33&amp;$D33&amp;$G33,Setup!$D$2:$CX$500,COLUMNS($B33:AO33)+1,FALSE)),"",VLOOKUP($C33&amp;$D33&amp;$G33,Setup!$D$2:$CX$500,COLUMNS($B33:AO33)+1,FALSE))</f>
        <v>Citi World Privileges</v>
      </c>
      <c r="AX33" t="str">
        <f>IF(ISBLANK(VLOOKUP($C33&amp;$D33&amp;$G33,Setup!$D$2:$CX$500,COLUMNS($B33:AP33)+1,FALSE)),"",VLOOKUP($C33&amp;$D33&amp;$G33,Setup!$D$2:$CX$500,COLUMNS($B33:AP33)+1,FALSE))</f>
        <v>Citi Dining Program</v>
      </c>
      <c r="AY33" t="str">
        <f>IF(ISBLANK(VLOOKUP($C33&amp;$D33&amp;$G33,Setup!$D$2:$CX$500,COLUMNS($B33:AQ33)+1,FALSE)),"",VLOOKUP($C33&amp;$D33&amp;$G33,Setup!$D$2:$CX$500,COLUMNS($B33:AQ33)+1,FALSE))</f>
        <v>SEE ALL »</v>
      </c>
      <c r="AZ33" t="str">
        <f>IF(ISBLANK(VLOOKUP($C33&amp;$D33&amp;$G33,Setup!$D$2:$CX$500,COLUMNS($B33:AR33)+1,FALSE)),"",VLOOKUP($C33&amp;$D33&amp;$G33,Setup!$D$2:$CX$500,COLUMNS($B33:AR33)+1,FALSE))</f>
        <v/>
      </c>
      <c r="BA33" t="str">
        <f>IF(ISBLANK(VLOOKUP($C33&amp;$D33&amp;$G33,Setup!$D$2:$CX$500,COLUMNS($B33:AS33)+1,FALSE)),"",VLOOKUP($C33&amp;$D33&amp;$G33,Setup!$D$2:$CX$500,COLUMNS($B33:AS33)+1,FALSE))</f>
        <v/>
      </c>
      <c r="BB33" t="str">
        <f>IF(ISBLANK(VLOOKUP($C33&amp;$D33&amp;$G33,Setup!$D$2:$CX$500,COLUMNS($B33:AT33)+1,FALSE)),"",VLOOKUP($C33&amp;$D33&amp;$G33,Setup!$D$2:$CX$500,COLUMNS($B33:AT33)+1,FALSE))</f>
        <v/>
      </c>
      <c r="BC33" t="str">
        <f>IF(ISBLANK(VLOOKUP($C33&amp;$D33&amp;$G33,Setup!$D$2:$CX$500,COLUMNS($B33:AU33)+1,FALSE)),"",VLOOKUP($C33&amp;$D33&amp;$G33,Setup!$D$2:$CX$500,COLUMNS($B33:AU33)+1,FALSE))</f>
        <v/>
      </c>
      <c r="BD33" t="str">
        <f>IF(ISBLANK(VLOOKUP($C33&amp;$D33&amp;$G33,Setup!$D$2:$CX$500,COLUMNS($B33:AV33)+1,FALSE)),"",VLOOKUP($C33&amp;$D33&amp;$G33,Setup!$D$2:$CX$500,COLUMNS($B33:AV33)+1,FALSE))</f>
        <v/>
      </c>
      <c r="BE33" t="str">
        <f>IF(ISBLANK(VLOOKUP($C33&amp;$D33&amp;$G33,Setup!$D$2:$CX$500,COLUMNS($B33:AW33)+1,FALSE)),"",VLOOKUP($C33&amp;$D33&amp;$G33,Setup!$D$2:$CX$500,COLUMNS($B33:AW33)+1,FALSE))</f>
        <v/>
      </c>
      <c r="BF33" t="str">
        <f>IF(ISBLANK(VLOOKUP($C33&amp;$D33&amp;$G33,Setup!$D$2:$CX$500,COLUMNS($B33:AX33)+1,FALSE)),"",VLOOKUP($C33&amp;$D33&amp;$G33,Setup!$D$2:$CX$500,COLUMNS($B33:AX33)+1,FALSE))</f>
        <v/>
      </c>
      <c r="BG33" t="str">
        <f>IF(ISBLANK(VLOOKUP($C33&amp;$D33&amp;$G33,Setup!$D$2:$CX$500,COLUMNS($B33:AY33)+1,FALSE)),"",VLOOKUP($C33&amp;$D33&amp;$G33,Setup!$D$2:$CX$500,COLUMNS($B33:AY33)+1,FALSE))</f>
        <v/>
      </c>
      <c r="BH33" t="str">
        <f>IF(ISBLANK(VLOOKUP($C33&amp;$D33&amp;$G33,Setup!$D$2:$CX$500,COLUMNS($B33:AZ33)+1,FALSE)),"",VLOOKUP($C33&amp;$D33&amp;$G33,Setup!$D$2:$CX$500,COLUMNS($B33:AZ33)+1,FALSE))</f>
        <v/>
      </c>
      <c r="BI33" t="str">
        <f>IF(ISBLANK(VLOOKUP($C33&amp;$D33&amp;$G33,Setup!$D$2:$CX$500,COLUMNS($B33:BA33)+1,FALSE)),"",VLOOKUP($C33&amp;$D33&amp;$G33,Setup!$D$2:$CX$500,COLUMNS($B33:BA33)+1,FALSE))</f>
        <v/>
      </c>
      <c r="BJ33" t="str">
        <f>IF(ISBLANK(VLOOKUP($C33&amp;$D33&amp;$G33,Setup!$D$2:$CX$500,COLUMNS($B33:BB33)+1,FALSE)),"",VLOOKUP($C33&amp;$D33&amp;$G33,Setup!$D$2:$CX$500,COLUMNS($B33:BB33)+1,FALSE))</f>
        <v/>
      </c>
      <c r="BK33" t="str">
        <f>IF(ISBLANK(VLOOKUP($C33&amp;$D33&amp;$G33,Setup!$D$2:$CX$500,COLUMNS($B33:BC33)+1,FALSE)),"",VLOOKUP($C33&amp;$D33&amp;$G33,Setup!$D$2:$CX$500,COLUMNS($B33:BC33)+1,FALSE))</f>
        <v/>
      </c>
      <c r="BL33" t="str">
        <f>IF(ISBLANK(VLOOKUP($C33&amp;$D33&amp;$G33,Setup!$D$2:$CX$500,COLUMNS($B33:BD33)+1,FALSE)),"",VLOOKUP($C33&amp;$D33&amp;$G33,Setup!$D$2:$CX$500,COLUMNS($B33:BD33)+1,FALSE))</f>
        <v/>
      </c>
      <c r="BM33" t="str">
        <f>IF(ISBLANK(VLOOKUP($C33&amp;$D33&amp;$G33,Setup!$D$2:$CX$500,COLUMNS($B33:BE33)+1,FALSE)),"",VLOOKUP($C33&amp;$D33&amp;$G33,Setup!$D$2:$CX$500,COLUMNS($B33:BE33)+1,FALSE))</f>
        <v/>
      </c>
      <c r="BN33" t="str">
        <f>IF(ISBLANK(VLOOKUP($C33&amp;$D33&amp;$G33,Setup!$D$2:$CX$500,COLUMNS($B33:BF33)+1,FALSE)),"",VLOOKUP($C33&amp;$D33&amp;$G33,Setup!$D$2:$CX$500,COLUMNS($B33:BF33)+1,FALSE))</f>
        <v/>
      </c>
      <c r="BO33" t="str">
        <f>IF(ISBLANK(VLOOKUP($C33&amp;$D33&amp;$G33,Setup!$D$2:$CX$500,COLUMNS($B33:BG33)+1,FALSE)),"",VLOOKUP($C33&amp;$D33&amp;$G33,Setup!$D$2:$CX$500,COLUMNS($B33:BG33)+1,FALSE))</f>
        <v/>
      </c>
      <c r="BP33" t="str">
        <f>IF(ISBLANK(VLOOKUP($C33&amp;$D33&amp;$G33,Setup!$D$2:$CX$500,COLUMNS($B33:BH33)+1,FALSE)),"",VLOOKUP($C33&amp;$D33&amp;$G33,Setup!$D$2:$CX$500,COLUMNS($B33:BH33)+1,FALSE))</f>
        <v/>
      </c>
      <c r="BQ33" t="str">
        <f>IF(ISBLANK(VLOOKUP($C33&amp;$D33&amp;$G33,Setup!$D$2:$CX$500,COLUMNS($B33:BI33)+1,FALSE)),"",VLOOKUP($C33&amp;$D33&amp;$G33,Setup!$D$2:$CX$500,COLUMNS($B33:BI33)+1,FALSE))</f>
        <v/>
      </c>
      <c r="BR33" t="str">
        <f>IF(ISBLANK(VLOOKUP($C33&amp;$D33&amp;$G33,Setup!$D$2:$CX$500,COLUMNS($B33:BJ33)+1,FALSE)),"",VLOOKUP($C33&amp;$D33&amp;$G33,Setup!$D$2:$CX$500,COLUMNS($B33:BJ33)+1,FALSE))</f>
        <v/>
      </c>
      <c r="BS33" t="str">
        <f>IF(ISBLANK(VLOOKUP($C33&amp;$D33&amp;$G33,Setup!$D$2:$CX$500,COLUMNS($B33:BK33)+1,FALSE)),"",VLOOKUP($C33&amp;$D33&amp;$G33,Setup!$D$2:$CX$500,COLUMNS($B33:BK33)+1,FALSE))</f>
        <v/>
      </c>
      <c r="BT33" t="str">
        <f>IF(ISBLANK(VLOOKUP($C33&amp;$D33&amp;$G33,Setup!$D$2:$CX$500,COLUMNS($B33:BL33)+1,FALSE)),"",VLOOKUP($C33&amp;$D33&amp;$G33,Setup!$D$2:$CX$500,COLUMNS($B33:BL33)+1,FALSE))</f>
        <v/>
      </c>
      <c r="BU33" t="str">
        <f>IF(ISBLANK(VLOOKUP($C33&amp;$D33&amp;$G33,Setup!$D$2:$CX$500,COLUMNS($B33:BM33)+1,FALSE)),"",VLOOKUP($C33&amp;$D33&amp;$G33,Setup!$D$2:$CX$500,COLUMNS($B33:BM33)+1,FALSE))</f>
        <v/>
      </c>
      <c r="BV33" t="str">
        <f>IF(ISBLANK(VLOOKUP($C33&amp;$D33&amp;$G33,Setup!$D$2:$CX$500,COLUMNS($B33:BN33)+1,FALSE)),"",VLOOKUP($C33&amp;$D33&amp;$G33,Setup!$D$2:$CX$500,COLUMNS($B33:BN33)+1,FALSE))</f>
        <v/>
      </c>
      <c r="BW33" t="str">
        <f>IF(ISBLANK(VLOOKUP($C33&amp;$D33&amp;$G33,Setup!$D$2:$CX$500,COLUMNS($B33:BO33)+1,FALSE)),"",VLOOKUP($C33&amp;$D33&amp;$G33,Setup!$D$2:$CX$500,COLUMNS($B33:BO33)+1,FALSE))</f>
        <v/>
      </c>
      <c r="BX33" t="str">
        <f>IF(ISBLANK(VLOOKUP($C33&amp;$D33&amp;$G33,Setup!$D$2:$CX$500,COLUMNS($B33:BP33)+1,FALSE)),"",VLOOKUP($C33&amp;$D33&amp;$G33,Setup!$D$2:$CX$500,COLUMNS($B33:BP33)+1,FALSE))</f>
        <v/>
      </c>
      <c r="BY33" t="str">
        <f>IF(ISBLANK(VLOOKUP($C33&amp;$D33&amp;$G33,Setup!$D$2:$CX$500,COLUMNS($B33:BQ33)+1,FALSE)),"",VLOOKUP($C33&amp;$D33&amp;$G33,Setup!$D$2:$CX$500,COLUMNS($B33:BQ33)+1,FALSE))</f>
        <v/>
      </c>
      <c r="BZ33" t="str">
        <f>IF(ISBLANK(VLOOKUP($C33&amp;$D33&amp;$G33,Setup!$D$2:$CX$500,COLUMNS($B33:BR33)+1,FALSE)),"",VLOOKUP($C33&amp;$D33&amp;$G33,Setup!$D$2:$CX$500,COLUMNS($B33:BR33)+1,FALSE))</f>
        <v/>
      </c>
      <c r="CA33" t="str">
        <f>IF(ISBLANK(VLOOKUP($C33&amp;$D33&amp;$G33,Setup!$D$2:$CX$500,COLUMNS($B33:BS33)+1,FALSE)),"",VLOOKUP($C33&amp;$D33&amp;$G33,Setup!$D$2:$CX$500,COLUMNS($B33:BS33)+1,FALSE))</f>
        <v/>
      </c>
      <c r="CB33" t="str">
        <f>IF(ISBLANK(VLOOKUP($C33&amp;$D33&amp;$G33,Setup!$D$2:$CX$500,COLUMNS($B33:BT33)+1,FALSE)),"",VLOOKUP($C33&amp;$D33&amp;$G33,Setup!$D$2:$CX$500,COLUMNS($B33:BT33)+1,FALSE))</f>
        <v/>
      </c>
      <c r="CC33" t="str">
        <f>IF(ISBLANK(VLOOKUP($C33&amp;$D33&amp;$G33,Setup!$D$2:$CX$500,COLUMNS($B33:BU33)+1,FALSE)),"",VLOOKUP($C33&amp;$D33&amp;$G33,Setup!$D$2:$CX$500,COLUMNS($B33:BU33)+1,FALSE))</f>
        <v/>
      </c>
      <c r="CD33" t="str">
        <f>IF(ISBLANK(VLOOKUP($C33&amp;$D33&amp;$G33,Setup!$D$2:$CX$500,COLUMNS($B33:BV33)+1,FALSE)),"",VLOOKUP($C33&amp;$D33&amp;$G33,Setup!$D$2:$CX$500,COLUMNS($B33:BV33)+1,FALSE))</f>
        <v/>
      </c>
      <c r="CE33" t="str">
        <f>IF(ISBLANK(VLOOKUP($C33&amp;$D33&amp;$G33,Setup!$D$2:$CX$500,COLUMNS($B33:BW33)+1,FALSE)),"",VLOOKUP($C33&amp;$D33&amp;$G33,Setup!$D$2:$CX$500,COLUMNS($B33:BW33)+1,FALSE))</f>
        <v/>
      </c>
      <c r="CF33" t="str">
        <f>IF(ISBLANK(VLOOKUP($C33&amp;$D33&amp;$G33,Setup!$D$2:$CX$500,COLUMNS($B33:BX33)+1,FALSE)),"",VLOOKUP($C33&amp;$D33&amp;$G33,Setup!$D$2:$CX$500,COLUMNS($B33:BX33)+1,FALSE))</f>
        <v/>
      </c>
      <c r="CG33" t="str">
        <f>IF(ISBLANK(VLOOKUP($C33&amp;$D33&amp;$G33,Setup!$D$2:$CX$500,COLUMNS($B33:BY33)+1,FALSE)),"",VLOOKUP($C33&amp;$D33&amp;$G33,Setup!$D$2:$CX$500,COLUMNS($B33:BY33)+1,FALSE))</f>
        <v/>
      </c>
      <c r="CH33" t="str">
        <f>IF(ISBLANK(VLOOKUP($C33&amp;$D33&amp;$G33,Setup!$D$2:$CX$500,COLUMNS($B33:BZ33)+1,FALSE)),"",VLOOKUP($C33&amp;$D33&amp;$G33,Setup!$D$2:$CX$500,COLUMNS($B33:BZ33)+1,FALSE))</f>
        <v/>
      </c>
      <c r="CI33" t="str">
        <f>IF(ISBLANK(VLOOKUP($C33&amp;$D33&amp;$G33,Setup!$D$2:$CX$500,COLUMNS($B33:CA33)+1,FALSE)),"",VLOOKUP($C33&amp;$D33&amp;$G33,Setup!$D$2:$CX$500,COLUMNS($B33:CA33)+1,FALSE))</f>
        <v/>
      </c>
      <c r="CJ33" t="str">
        <f>IF(ISBLANK(VLOOKUP($C33&amp;$D33&amp;$G33,Setup!$D$2:$CX$500,COLUMNS($B33:CB33)+1,FALSE)),"",VLOOKUP($C33&amp;$D33&amp;$G33,Setup!$D$2:$CX$500,COLUMNS($B33:CB33)+1,FALSE))</f>
        <v/>
      </c>
      <c r="CK33" t="str">
        <f>IF(ISBLANK(VLOOKUP($C33&amp;$D33&amp;$G33,Setup!$D$2:$CX$500,COLUMNS($B33:CC33)+1,FALSE)),"",VLOOKUP($C33&amp;$D33&amp;$G33,Setup!$D$2:$CX$500,COLUMNS($B33:CC33)+1,FALSE))</f>
        <v/>
      </c>
      <c r="CL33" t="str">
        <f>IF(ISBLANK(VLOOKUP($C33&amp;$D33&amp;$G33,Setup!$D$2:$CX$500,COLUMNS($B33:CD33)+1,FALSE)),"",VLOOKUP($C33&amp;$D33&amp;$G33,Setup!$D$2:$CX$500,COLUMNS($B33:CD33)+1,FALSE))</f>
        <v/>
      </c>
      <c r="CM33" t="str">
        <f>IF(ISBLANK(VLOOKUP($C33&amp;$D33&amp;$G33,Setup!$D$2:$CX$500,COLUMNS($B33:CE33)+1,FALSE)),"",VLOOKUP($C33&amp;$D33&amp;$G33,Setup!$D$2:$CX$500,COLUMNS($B33:CE33)+1,FALSE))</f>
        <v/>
      </c>
      <c r="CN33" t="str">
        <f>IF(ISBLANK(VLOOKUP($C33&amp;$D33&amp;$G33,Setup!$D$2:$CX$500,COLUMNS($B33:CF33)+1,FALSE)),"",VLOOKUP($C33&amp;$D33&amp;$G33,Setup!$D$2:$CX$500,COLUMNS($B33:CF33)+1,FALSE))</f>
        <v/>
      </c>
      <c r="CO33" t="str">
        <f>IF(ISBLANK(VLOOKUP($C33&amp;$D33&amp;$G33,Setup!$D$2:$CX$500,COLUMNS($B33:CG33)+1,FALSE)),"",VLOOKUP($C33&amp;$D33&amp;$G33,Setup!$D$2:$CX$500,COLUMNS($B33:CG33)+1,FALSE))</f>
        <v/>
      </c>
      <c r="CP33" t="str">
        <f>IF(ISBLANK(VLOOKUP($C33&amp;$D33&amp;$G33,Setup!$D$2:$CX$500,COLUMNS($B33:CH33)+1,FALSE)),"",VLOOKUP($C33&amp;$D33&amp;$G33,Setup!$D$2:$CX$500,COLUMNS($B33:CH33)+1,FALSE))</f>
        <v/>
      </c>
      <c r="CQ33" t="str">
        <f>IF(ISBLANK(VLOOKUP($C33&amp;$D33&amp;$G33,Setup!$D$2:$CX$500,COLUMNS($B33:CI33)+1,FALSE)),"",VLOOKUP($C33&amp;$D33&amp;$G33,Setup!$D$2:$CX$500,COLUMNS($B33:CI33)+1,FALSE))</f>
        <v/>
      </c>
      <c r="CR33" t="str">
        <f>IF(ISBLANK(VLOOKUP($C33&amp;$D33&amp;$G33,Setup!$D$2:$CX$500,COLUMNS($B33:CJ33)+1,FALSE)),"",VLOOKUP($C33&amp;$D33&amp;$G33,Setup!$D$2:$CX$500,COLUMNS($B33:CJ33)+1,FALSE))</f>
        <v/>
      </c>
      <c r="CS33" t="str">
        <f>IF(ISBLANK(VLOOKUP($C33&amp;$D33&amp;$G33,Setup!$D$2:$CX$500,COLUMNS($B33:CK33)+1,FALSE)),"",VLOOKUP($C33&amp;$D33&amp;$G33,Setup!$D$2:$CX$500,COLUMNS($B33:CK33)+1,FALSE))</f>
        <v/>
      </c>
      <c r="CT33" t="str">
        <f>IF(ISBLANK(VLOOKUP($C33&amp;$D33&amp;$G33,Setup!$D$2:$CX$500,COLUMNS($B33:CL33)+1,FALSE)),"",VLOOKUP($C33&amp;$D33&amp;$G33,Setup!$D$2:$CX$500,COLUMNS($B33:CL33)+1,FALSE))</f>
        <v/>
      </c>
      <c r="CU33" t="str">
        <f>IF(ISBLANK(VLOOKUP($C33&amp;$D33&amp;$G33,Setup!$D$2:$CX$500,COLUMNS($B33:CM33)+1,FALSE)),"",VLOOKUP($C33&amp;$D33&amp;$G33,Setup!$D$2:$CX$500,COLUMNS($B33:CM33)+1,FALSE))</f>
        <v/>
      </c>
      <c r="CV33" t="str">
        <f>IF(ISBLANK(VLOOKUP($C33&amp;$D33&amp;$G33,Setup!$D$2:$CX$500,COLUMNS($B33:CN33)+1,FALSE)),"",VLOOKUP($C33&amp;$D33&amp;$G33,Setup!$D$2:$CX$500,COLUMNS($B33:CN33)+1,FALSE))</f>
        <v/>
      </c>
      <c r="CW33" t="str">
        <f>IF(ISBLANK(VLOOKUP($C33&amp;$D33&amp;$G33,Setup!$D$2:$CX$500,COLUMNS($B33:CO33)+1,FALSE)),"",VLOOKUP($C33&amp;$D33&amp;$G33,Setup!$D$2:$CX$500,COLUMNS($B33:CO33)+1,FALSE))</f>
        <v/>
      </c>
      <c r="CX33" t="str">
        <f>IF(ISBLANK(VLOOKUP($C33&amp;$D33&amp;$G33,Setup!$D$2:$CX$500,COLUMNS($B33:CP33)+1,FALSE)),"",VLOOKUP($C33&amp;$D33&amp;$G33,Setup!$D$2:$CX$500,COLUMNS($B33:CP33)+1,FALSE))</f>
        <v/>
      </c>
      <c r="CY33" t="str">
        <f>IF(ISBLANK(VLOOKUP($C33&amp;$D33&amp;$G33,Setup!$D$2:$CX$500,COLUMNS($B33:CQ33)+1,FALSE)),"",VLOOKUP($C33&amp;$D33&amp;$G33,Setup!$D$2:$CX$500,COLUMNS($B33:CQ33)+1,FALSE))</f>
        <v/>
      </c>
      <c r="CZ33" t="str">
        <f>IF(ISBLANK(VLOOKUP($C33&amp;$D33&amp;$G33,Setup!$D$2:$CX$500,COLUMNS($B33:CR33)+1,FALSE)),"",VLOOKUP($C33&amp;$D33&amp;$G33,Setup!$D$2:$CX$500,COLUMNS($B33:CR33)+1,FALSE))</f>
        <v/>
      </c>
      <c r="DA33" t="str">
        <f>IF(ISBLANK(VLOOKUP($C33&amp;$D33&amp;$G33,Setup!$D$2:$CX$500,COLUMNS($B33:CS33)+1,FALSE)),"",VLOOKUP($C33&amp;$D33&amp;$G33,Setup!$D$2:$CX$500,COLUMNS($B33:CS33)+1,FALSE))</f>
        <v/>
      </c>
      <c r="DB33" t="str">
        <f>IF(ISBLANK(VLOOKUP($C33&amp;$D33&amp;$G33,Setup!$D$2:$CX$500,COLUMNS($B33:CT33)+1,FALSE)),"",VLOOKUP($C33&amp;$D33&amp;$G33,Setup!$D$2:$CX$500,COLUMNS($B33:CT33)+1,FALSE))</f>
        <v/>
      </c>
      <c r="DC33" t="str">
        <f>IF(ISBLANK(VLOOKUP($C33&amp;$D33&amp;$G33,Setup!$D$2:$CX$500,COLUMNS($B33:CU33)+1,FALSE)),"",VLOOKUP($C33&amp;$D33&amp;$G33,Setup!$D$2:$CX$500,COLUMNS($B33:CU33)+1,FALSE))</f>
        <v/>
      </c>
    </row>
    <row r="34" spans="1:107" x14ac:dyDescent="0.25">
      <c r="A34" s="7" t="s">
        <v>515</v>
      </c>
      <c r="B34" t="s">
        <v>156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IF(ISBLANK(VLOOKUP($C34&amp;$D34&amp;$G34,Setup!$D$2:$CX$500,COLUMNS($B34:B34)+1,FALSE)),"",VLOOKUP($C34&amp;$D34&amp;$G34,Setup!$D$2:$CX$500,COLUMNS($B34:B34)+1,FALSE))</f>
        <v>My Rebates Summary</v>
      </c>
      <c r="K34" t="str">
        <f>IF(ISBLANK(VLOOKUP($C34&amp;$D34&amp;$G34,Setup!$D$2:$CX$500,COLUMNS($B34:C34)+1,FALSE)),"",VLOOKUP($C34&amp;$D34&amp;$G34,Setup!$D$2:$CX$500,COLUMNS($B34:C34)+1,FALSE))</f>
        <v>My Rebates Summary</v>
      </c>
      <c r="L34" t="str">
        <f>IF(ISBLANK(VLOOKUP($C34&amp;$D34&amp;$G34,Setup!$D$2:$CX$500,COLUMNS($B34:D34)+1,FALSE)),"",VLOOKUP($C34&amp;$D34&amp;$G34,Setup!$D$2:$CX$500,COLUMNS($B34:D34)+1,FALSE))</f>
        <v>My Order History</v>
      </c>
      <c r="M34" t="str">
        <f>IF(ISBLANK(VLOOKUP($C34&amp;$D34&amp;$G34,Setup!$D$2:$CX$500,COLUMNS($B34:E34)+1,FALSE)),"",VLOOKUP($C34&amp;$D34&amp;$G34,Setup!$D$2:$CX$500,COLUMNS($B34:E34)+1,FALSE))</f>
        <v>My Order History</v>
      </c>
      <c r="N34" t="str">
        <f>IF(ISBLANK(VLOOKUP($C34&amp;$D34&amp;$G34,Setup!$D$2:$CX$500,COLUMNS($B34:F34)+1,FALSE)),"",VLOOKUP($C34&amp;$D34&amp;$G34,Setup!$D$2:$CX$500,COLUMNS($B34:F34)+1,FALSE))</f>
        <v>My Profile</v>
      </c>
      <c r="O34" t="str">
        <f>IF(ISBLANK(VLOOKUP($C34&amp;$D34&amp;$G34,Setup!$D$2:$CX$500,COLUMNS($B34:G34)+1,FALSE)),"",VLOOKUP($C34&amp;$D34&amp;$G34,Setup!$D$2:$CX$500,COLUMNS($B34:G34)+1,FALSE))</f>
        <v>My Profile</v>
      </c>
      <c r="P34" t="str">
        <f>IF(ISBLANK(VLOOKUP($C34&amp;$D34&amp;$G34,Setup!$D$2:$CX$500,COLUMNS($B34:H34)+1,FALSE)),"",VLOOKUP($C34&amp;$D34&amp;$G34,Setup!$D$2:$CX$500,COLUMNS($B34:H34)+1,FALSE))</f>
        <v>My Shop with Points Accounts</v>
      </c>
      <c r="Q34" t="str">
        <f>IF(ISBLANK(VLOOKUP($C34&amp;$D34&amp;$G34,Setup!$D$2:$CX$500,COLUMNS($B34:I34)+1,FALSE)),"",VLOOKUP($C34&amp;$D34&amp;$G34,Setup!$D$2:$CX$500,COLUMNS($B34:I34)+1,FALSE))</f>
        <v>My Shop with Points Accounts</v>
      </c>
      <c r="R34" t="str">
        <f>IF(ISBLANK(VLOOKUP($C34&amp;$D34&amp;$G34,Setup!$D$2:$CX$500,COLUMNS($B34:J34)+1,FALSE)),"",VLOOKUP($C34&amp;$D34&amp;$G34,Setup!$D$2:$CX$500,COLUMNS($B34:J34)+1,FALSE))</f>
        <v>Vouchers and Cash</v>
      </c>
      <c r="S34" t="str">
        <f>IF(ISBLANK(VLOOKUP($C34&amp;$D34&amp;$G34,Setup!$D$2:$CX$500,COLUMNS($B34:K34)+1,FALSE)),"",VLOOKUP($C34&amp;$D34&amp;$G34,Setup!$D$2:$CX$500,COLUMNS($B34:K34)+1,FALSE))</f>
        <v>Cash Credits</v>
      </c>
      <c r="T34" t="str">
        <f>IF(ISBLANK(VLOOKUP($C34&amp;$D34&amp;$G34,Setup!$D$2:$CX$500,COLUMNS($B34:L34)+1,FALSE)),"",VLOOKUP($C34&amp;$D34&amp;$G34,Setup!$D$2:$CX$500,COLUMNS($B34:L34)+1,FALSE))</f>
        <v/>
      </c>
      <c r="U34" t="str">
        <f>IF(ISBLANK(VLOOKUP($C34&amp;$D34&amp;$G34,Setup!$D$2:$CX$500,COLUMNS($B34:M34)+1,FALSE)),"",VLOOKUP($C34&amp;$D34&amp;$G34,Setup!$D$2:$CX$500,COLUMNS($B34:M34)+1,FALSE))</f>
        <v/>
      </c>
      <c r="V34" t="str">
        <f>IF(ISBLANK(VLOOKUP($C34&amp;$D34&amp;$G34,Setup!$D$2:$CX$500,COLUMNS($B34:N34)+1,FALSE)),"",VLOOKUP($C34&amp;$D34&amp;$G34,Setup!$D$2:$CX$500,COLUMNS($B34:N34)+1,FALSE))</f>
        <v/>
      </c>
      <c r="W34" t="str">
        <f>IF(ISBLANK(VLOOKUP($C34&amp;$D34&amp;$G34,Setup!$D$2:$CX$500,COLUMNS($B34:O34)+1,FALSE)),"",VLOOKUP($C34&amp;$D34&amp;$G34,Setup!$D$2:$CX$500,COLUMNS($B34:O34)+1,FALSE))</f>
        <v/>
      </c>
      <c r="X34" t="str">
        <f>IF(ISBLANK(VLOOKUP($C34&amp;$D34&amp;$G34,Setup!$D$2:$CX$500,COLUMNS($B34:P34)+1,FALSE)),"",VLOOKUP($C34&amp;$D34&amp;$G34,Setup!$D$2:$CX$500,COLUMNS($B34:P34)+1,FALSE))</f>
        <v/>
      </c>
      <c r="Y34" t="str">
        <f>IF(ISBLANK(VLOOKUP($C34&amp;$D34&amp;$G34,Setup!$D$2:$CX$500,COLUMNS($B34:Q34)+1,FALSE)),"",VLOOKUP($C34&amp;$D34&amp;$G34,Setup!$D$2:$CX$500,COLUMNS($B34:Q34)+1,FALSE))</f>
        <v/>
      </c>
      <c r="Z34" t="str">
        <f>IF(ISBLANK(VLOOKUP($C34&amp;$D34&amp;$G34,Setup!$D$2:$CX$500,COLUMNS($B34:R34)+1,FALSE)),"",VLOOKUP($C34&amp;$D34&amp;$G34,Setup!$D$2:$CX$500,COLUMNS($B34:R34)+1,FALSE))</f>
        <v/>
      </c>
      <c r="AA34" t="str">
        <f>IF(ISBLANK(VLOOKUP($C34&amp;$D34&amp;$G34,Setup!$D$2:$CX$500,COLUMNS($B34:S34)+1,FALSE)),"",VLOOKUP($C34&amp;$D34&amp;$G34,Setup!$D$2:$CX$500,COLUMNS($B34:S34)+1,FALSE))</f>
        <v/>
      </c>
      <c r="AB34" t="str">
        <f>IF(ISBLANK(VLOOKUP($C34&amp;$D34&amp;$G34,Setup!$D$2:$CX$500,COLUMNS($B34:T34)+1,FALSE)),"",VLOOKUP($C34&amp;$D34&amp;$G34,Setup!$D$2:$CX$500,COLUMNS($B34:T34)+1,FALSE))</f>
        <v>Offers and Privileges</v>
      </c>
      <c r="AC34" t="str">
        <f>IF(ISBLANK(VLOOKUP($C34&amp;$D34&amp;$G34,Setup!$D$2:$CX$500,COLUMNS($B34:U34)+1,FALSE)),"",VLOOKUP($C34&amp;$D34&amp;$G34,Setup!$D$2:$CX$500,COLUMNS($B34:U34)+1,FALSE))</f>
        <v>Citi World Privileges</v>
      </c>
      <c r="AD34" t="str">
        <f>IF(ISBLANK(VLOOKUP($C34&amp;$D34&amp;$G34,Setup!$D$2:$CX$500,COLUMNS($B34:V34)+1,FALSE)),"",VLOOKUP($C34&amp;$D34&amp;$G34,Setup!$D$2:$CX$500,COLUMNS($B34:V34)+1,FALSE))</f>
        <v>Citi Dining Program</v>
      </c>
      <c r="AE34" t="str">
        <f>IF(ISBLANK(VLOOKUP($C34&amp;$D34&amp;$G34,Setup!$D$2:$CX$500,COLUMNS($B34:W34)+1,FALSE)),"",VLOOKUP($C34&amp;$D34&amp;$G34,Setup!$D$2:$CX$500,COLUMNS($B34:W34)+1,FALSE))</f>
        <v>SEE ALL »</v>
      </c>
      <c r="AF34" t="str">
        <f>IF(ISBLANK(VLOOKUP($C34&amp;$D34&amp;$G34,Setup!$D$2:$CX$500,COLUMNS($B34:X34)+1,FALSE)),"",VLOOKUP($C34&amp;$D34&amp;$G34,Setup!$D$2:$CX$500,COLUMNS($B34:X34)+1,FALSE))</f>
        <v/>
      </c>
      <c r="AG34" t="str">
        <f>IF(ISBLANK(VLOOKUP($C34&amp;$D34&amp;$G34,Setup!$D$2:$CX$500,COLUMNS($B34:Y34)+1,FALSE)),"",VLOOKUP($C34&amp;$D34&amp;$G34,Setup!$D$2:$CX$500,COLUMNS($B34:Y34)+1,FALSE))</f>
        <v/>
      </c>
      <c r="AH34" t="str">
        <f>IF(ISBLANK(VLOOKUP($C34&amp;$D34&amp;$G34,Setup!$D$2:$CX$500,COLUMNS($B34:Z34)+1,FALSE)),"",VLOOKUP($C34&amp;$D34&amp;$G34,Setup!$D$2:$CX$500,COLUMNS($B34:Z34)+1,FALSE))</f>
        <v/>
      </c>
      <c r="AI34" t="str">
        <f>IF(ISBLANK(VLOOKUP($C34&amp;$D34&amp;$G34,Setup!$D$2:$CX$500,COLUMNS($B34:AA34)+1,FALSE)),"",VLOOKUP($C34&amp;$D34&amp;$G34,Setup!$D$2:$CX$500,COLUMNS($B34:AA34)+1,FALSE))</f>
        <v/>
      </c>
      <c r="AJ34" t="str">
        <f>IF(ISBLANK(VLOOKUP($C34&amp;$D34&amp;$G34,Setup!$D$2:$CX$500,COLUMNS($B34:AB34)+1,FALSE)),"",VLOOKUP($C34&amp;$D34&amp;$G34,Setup!$D$2:$CX$500,COLUMNS($B34:AB34)+1,FALSE))</f>
        <v/>
      </c>
      <c r="AK34" t="str">
        <f>IF(ISBLANK(VLOOKUP($C34&amp;$D34&amp;$G34,Setup!$D$2:$CX$500,COLUMNS($B34:AC34)+1,FALSE)),"",VLOOKUP($C34&amp;$D34&amp;$G34,Setup!$D$2:$CX$500,COLUMNS($B34:AC34)+1,FALSE))</f>
        <v/>
      </c>
      <c r="AL34" t="str">
        <f>IF(ISBLANK(VLOOKUP($C34&amp;$D34&amp;$G34,Setup!$D$2:$CX$500,COLUMNS($B34:AD34)+1,FALSE)),"",VLOOKUP($C34&amp;$D34&amp;$G34,Setup!$D$2:$CX$500,COLUMNS($B34:AD34)+1,FALSE))</f>
        <v/>
      </c>
      <c r="AM34" t="str">
        <f>IF(ISBLANK(VLOOKUP($C34&amp;$D34&amp;$G34,Setup!$D$2:$CX$500,COLUMNS($B34:AE34)+1,FALSE)),"",VLOOKUP($C34&amp;$D34&amp;$G34,Setup!$D$2:$CX$500,COLUMNS($B34:AE34)+1,FALSE))</f>
        <v/>
      </c>
      <c r="AN34" t="str">
        <f>IF(ISBLANK(VLOOKUP($C34&amp;$D34&amp;$G34,Setup!$D$2:$CX$500,COLUMNS($B34:AF34)+1,FALSE)),"",VLOOKUP($C34&amp;$D34&amp;$G34,Setup!$D$2:$CX$500,COLUMNS($B34:AF34)+1,FALSE))</f>
        <v/>
      </c>
      <c r="AO34" t="str">
        <f>IF(ISBLANK(VLOOKUP($C34&amp;$D34&amp;$G34,Setup!$D$2:$CX$500,COLUMNS($B34:AG34)+1,FALSE)),"",VLOOKUP($C34&amp;$D34&amp;$G34,Setup!$D$2:$CX$500,COLUMNS($B34:AG34)+1,FALSE))</f>
        <v/>
      </c>
      <c r="AP34" t="str">
        <f>IF(ISBLANK(VLOOKUP($C34&amp;$D34&amp;$G34,Setup!$D$2:$CX$500,COLUMNS($B34:AH34)+1,FALSE)),"",VLOOKUP($C34&amp;$D34&amp;$G34,Setup!$D$2:$CX$500,COLUMNS($B34:AH34)+1,FALSE))</f>
        <v/>
      </c>
      <c r="AQ34" t="str">
        <f>IF(ISBLANK(VLOOKUP($C34&amp;$D34&amp;$G34,Setup!$D$2:$CX$500,COLUMNS($B34:AI34)+1,FALSE)),"",VLOOKUP($C34&amp;$D34&amp;$G34,Setup!$D$2:$CX$500,COLUMNS($B34:AI34)+1,FALSE))</f>
        <v/>
      </c>
      <c r="AR34" t="str">
        <f>IF(ISBLANK(VLOOKUP($C34&amp;$D34&amp;$G34,Setup!$D$2:$CX$500,COLUMNS($B34:AJ34)+1,FALSE)),"",VLOOKUP($C34&amp;$D34&amp;$G34,Setup!$D$2:$CX$500,COLUMNS($B34:AJ34)+1,FALSE))</f>
        <v/>
      </c>
      <c r="AS34" t="str">
        <f>IF(ISBLANK(VLOOKUP($C34&amp;$D34&amp;$G34,Setup!$D$2:$CX$500,COLUMNS($B34:AK34)+1,FALSE)),"",VLOOKUP($C34&amp;$D34&amp;$G34,Setup!$D$2:$CX$500,COLUMNS($B34:AK34)+1,FALSE))</f>
        <v/>
      </c>
      <c r="AT34" t="str">
        <f>IF(ISBLANK(VLOOKUP($C34&amp;$D34&amp;$G34,Setup!$D$2:$CX$500,COLUMNS($B34:AL34)+1,FALSE)),"",VLOOKUP($C34&amp;$D34&amp;$G34,Setup!$D$2:$CX$500,COLUMNS($B34:AL34)+1,FALSE))</f>
        <v/>
      </c>
      <c r="AU34" t="str">
        <f>IF(ISBLANK(VLOOKUP($C34&amp;$D34&amp;$G34,Setup!$D$2:$CX$500,COLUMNS($B34:AM34)+1,FALSE)),"",VLOOKUP($C34&amp;$D34&amp;$G34,Setup!$D$2:$CX$500,COLUMNS($B34:AM34)+1,FALSE))</f>
        <v/>
      </c>
      <c r="AV34" t="str">
        <f>IF(ISBLANK(VLOOKUP($C34&amp;$D34&amp;$G34,Setup!$D$2:$CX$500,COLUMNS($B34:AN34)+1,FALSE)),"",VLOOKUP($C34&amp;$D34&amp;$G34,Setup!$D$2:$CX$500,COLUMNS($B34:AN34)+1,FALSE))</f>
        <v/>
      </c>
      <c r="AW34" t="str">
        <f>IF(ISBLANK(VLOOKUP($C34&amp;$D34&amp;$G34,Setup!$D$2:$CX$500,COLUMNS($B34:AO34)+1,FALSE)),"",VLOOKUP($C34&amp;$D34&amp;$G34,Setup!$D$2:$CX$500,COLUMNS($B34:AO34)+1,FALSE))</f>
        <v/>
      </c>
      <c r="AX34" t="str">
        <f>IF(ISBLANK(VLOOKUP($C34&amp;$D34&amp;$G34,Setup!$D$2:$CX$500,COLUMNS($B34:AP34)+1,FALSE)),"",VLOOKUP($C34&amp;$D34&amp;$G34,Setup!$D$2:$CX$500,COLUMNS($B34:AP34)+1,FALSE))</f>
        <v/>
      </c>
      <c r="AY34" t="str">
        <f>IF(ISBLANK(VLOOKUP($C34&amp;$D34&amp;$G34,Setup!$D$2:$CX$500,COLUMNS($B34:AQ34)+1,FALSE)),"",VLOOKUP($C34&amp;$D34&amp;$G34,Setup!$D$2:$CX$500,COLUMNS($B34:AQ34)+1,FALSE))</f>
        <v/>
      </c>
      <c r="AZ34" t="str">
        <f>IF(ISBLANK(VLOOKUP($C34&amp;$D34&amp;$G34,Setup!$D$2:$CX$500,COLUMNS($B34:AR34)+1,FALSE)),"",VLOOKUP($C34&amp;$D34&amp;$G34,Setup!$D$2:$CX$500,COLUMNS($B34:AR34)+1,FALSE))</f>
        <v/>
      </c>
      <c r="BA34" t="str">
        <f>IF(ISBLANK(VLOOKUP($C34&amp;$D34&amp;$G34,Setup!$D$2:$CX$500,COLUMNS($B34:AS34)+1,FALSE)),"",VLOOKUP($C34&amp;$D34&amp;$G34,Setup!$D$2:$CX$500,COLUMNS($B34:AS34)+1,FALSE))</f>
        <v/>
      </c>
      <c r="BB34" t="str">
        <f>IF(ISBLANK(VLOOKUP($C34&amp;$D34&amp;$G34,Setup!$D$2:$CX$500,COLUMNS($B34:AT34)+1,FALSE)),"",VLOOKUP($C34&amp;$D34&amp;$G34,Setup!$D$2:$CX$500,COLUMNS($B34:AT34)+1,FALSE))</f>
        <v/>
      </c>
      <c r="BC34" t="str">
        <f>IF(ISBLANK(VLOOKUP($C34&amp;$D34&amp;$G34,Setup!$D$2:$CX$500,COLUMNS($B34:AU34)+1,FALSE)),"",VLOOKUP($C34&amp;$D34&amp;$G34,Setup!$D$2:$CX$500,COLUMNS($B34:AU34)+1,FALSE))</f>
        <v/>
      </c>
      <c r="BD34" t="str">
        <f>IF(ISBLANK(VLOOKUP($C34&amp;$D34&amp;$G34,Setup!$D$2:$CX$500,COLUMNS($B34:AV34)+1,FALSE)),"",VLOOKUP($C34&amp;$D34&amp;$G34,Setup!$D$2:$CX$500,COLUMNS($B34:AV34)+1,FALSE))</f>
        <v/>
      </c>
      <c r="BE34" t="str">
        <f>IF(ISBLANK(VLOOKUP($C34&amp;$D34&amp;$G34,Setup!$D$2:$CX$500,COLUMNS($B34:AW34)+1,FALSE)),"",VLOOKUP($C34&amp;$D34&amp;$G34,Setup!$D$2:$CX$500,COLUMNS($B34:AW34)+1,FALSE))</f>
        <v/>
      </c>
      <c r="BF34" t="str">
        <f>IF(ISBLANK(VLOOKUP($C34&amp;$D34&amp;$G34,Setup!$D$2:$CX$500,COLUMNS($B34:AX34)+1,FALSE)),"",VLOOKUP($C34&amp;$D34&amp;$G34,Setup!$D$2:$CX$500,COLUMNS($B34:AX34)+1,FALSE))</f>
        <v/>
      </c>
      <c r="BG34" t="str">
        <f>IF(ISBLANK(VLOOKUP($C34&amp;$D34&amp;$G34,Setup!$D$2:$CX$500,COLUMNS($B34:AY34)+1,FALSE)),"",VLOOKUP($C34&amp;$D34&amp;$G34,Setup!$D$2:$CX$500,COLUMNS($B34:AY34)+1,FALSE))</f>
        <v/>
      </c>
      <c r="BH34" t="str">
        <f>IF(ISBLANK(VLOOKUP($C34&amp;$D34&amp;$G34,Setup!$D$2:$CX$500,COLUMNS($B34:AZ34)+1,FALSE)),"",VLOOKUP($C34&amp;$D34&amp;$G34,Setup!$D$2:$CX$500,COLUMNS($B34:AZ34)+1,FALSE))</f>
        <v/>
      </c>
      <c r="BI34" t="str">
        <f>IF(ISBLANK(VLOOKUP($C34&amp;$D34&amp;$G34,Setup!$D$2:$CX$500,COLUMNS($B34:BA34)+1,FALSE)),"",VLOOKUP($C34&amp;$D34&amp;$G34,Setup!$D$2:$CX$500,COLUMNS($B34:BA34)+1,FALSE))</f>
        <v/>
      </c>
      <c r="BJ34" t="str">
        <f>IF(ISBLANK(VLOOKUP($C34&amp;$D34&amp;$G34,Setup!$D$2:$CX$500,COLUMNS($B34:BB34)+1,FALSE)),"",VLOOKUP($C34&amp;$D34&amp;$G34,Setup!$D$2:$CX$500,COLUMNS($B34:BB34)+1,FALSE))</f>
        <v/>
      </c>
      <c r="BK34" t="str">
        <f>IF(ISBLANK(VLOOKUP($C34&amp;$D34&amp;$G34,Setup!$D$2:$CX$500,COLUMNS($B34:BC34)+1,FALSE)),"",VLOOKUP($C34&amp;$D34&amp;$G34,Setup!$D$2:$CX$500,COLUMNS($B34:BC34)+1,FALSE))</f>
        <v/>
      </c>
      <c r="BL34" t="str">
        <f>IF(ISBLANK(VLOOKUP($C34&amp;$D34&amp;$G34,Setup!$D$2:$CX$500,COLUMNS($B34:BD34)+1,FALSE)),"",VLOOKUP($C34&amp;$D34&amp;$G34,Setup!$D$2:$CX$500,COLUMNS($B34:BD34)+1,FALSE))</f>
        <v/>
      </c>
      <c r="BM34" t="str">
        <f>IF(ISBLANK(VLOOKUP($C34&amp;$D34&amp;$G34,Setup!$D$2:$CX$500,COLUMNS($B34:BE34)+1,FALSE)),"",VLOOKUP($C34&amp;$D34&amp;$G34,Setup!$D$2:$CX$500,COLUMNS($B34:BE34)+1,FALSE))</f>
        <v/>
      </c>
      <c r="BN34" t="str">
        <f>IF(ISBLANK(VLOOKUP($C34&amp;$D34&amp;$G34,Setup!$D$2:$CX$500,COLUMNS($B34:BF34)+1,FALSE)),"",VLOOKUP($C34&amp;$D34&amp;$G34,Setup!$D$2:$CX$500,COLUMNS($B34:BF34)+1,FALSE))</f>
        <v/>
      </c>
      <c r="BO34" t="str">
        <f>IF(ISBLANK(VLOOKUP($C34&amp;$D34&amp;$G34,Setup!$D$2:$CX$500,COLUMNS($B34:BG34)+1,FALSE)),"",VLOOKUP($C34&amp;$D34&amp;$G34,Setup!$D$2:$CX$500,COLUMNS($B34:BG34)+1,FALSE))</f>
        <v/>
      </c>
      <c r="BP34" t="str">
        <f>IF(ISBLANK(VLOOKUP($C34&amp;$D34&amp;$G34,Setup!$D$2:$CX$500,COLUMNS($B34:BH34)+1,FALSE)),"",VLOOKUP($C34&amp;$D34&amp;$G34,Setup!$D$2:$CX$500,COLUMNS($B34:BH34)+1,FALSE))</f>
        <v/>
      </c>
      <c r="BQ34" t="str">
        <f>IF(ISBLANK(VLOOKUP($C34&amp;$D34&amp;$G34,Setup!$D$2:$CX$500,COLUMNS($B34:BI34)+1,FALSE)),"",VLOOKUP($C34&amp;$D34&amp;$G34,Setup!$D$2:$CX$500,COLUMNS($B34:BI34)+1,FALSE))</f>
        <v/>
      </c>
      <c r="BR34" t="str">
        <f>IF(ISBLANK(VLOOKUP($C34&amp;$D34&amp;$G34,Setup!$D$2:$CX$500,COLUMNS($B34:BJ34)+1,FALSE)),"",VLOOKUP($C34&amp;$D34&amp;$G34,Setup!$D$2:$CX$500,COLUMNS($B34:BJ34)+1,FALSE))</f>
        <v/>
      </c>
      <c r="BS34" t="str">
        <f>IF(ISBLANK(VLOOKUP($C34&amp;$D34&amp;$G34,Setup!$D$2:$CX$500,COLUMNS($B34:BK34)+1,FALSE)),"",VLOOKUP($C34&amp;$D34&amp;$G34,Setup!$D$2:$CX$500,COLUMNS($B34:BK34)+1,FALSE))</f>
        <v/>
      </c>
      <c r="BT34" t="str">
        <f>IF(ISBLANK(VLOOKUP($C34&amp;$D34&amp;$G34,Setup!$D$2:$CX$500,COLUMNS($B34:BL34)+1,FALSE)),"",VLOOKUP($C34&amp;$D34&amp;$G34,Setup!$D$2:$CX$500,COLUMNS($B34:BL34)+1,FALSE))</f>
        <v/>
      </c>
      <c r="BU34" t="str">
        <f>IF(ISBLANK(VLOOKUP($C34&amp;$D34&amp;$G34,Setup!$D$2:$CX$500,COLUMNS($B34:BM34)+1,FALSE)),"",VLOOKUP($C34&amp;$D34&amp;$G34,Setup!$D$2:$CX$500,COLUMNS($B34:BM34)+1,FALSE))</f>
        <v/>
      </c>
      <c r="BV34" t="str">
        <f>IF(ISBLANK(VLOOKUP($C34&amp;$D34&amp;$G34,Setup!$D$2:$CX$500,COLUMNS($B34:BN34)+1,FALSE)),"",VLOOKUP($C34&amp;$D34&amp;$G34,Setup!$D$2:$CX$500,COLUMNS($B34:BN34)+1,FALSE))</f>
        <v/>
      </c>
      <c r="BW34" t="str">
        <f>IF(ISBLANK(VLOOKUP($C34&amp;$D34&amp;$G34,Setup!$D$2:$CX$500,COLUMNS($B34:BO34)+1,FALSE)),"",VLOOKUP($C34&amp;$D34&amp;$G34,Setup!$D$2:$CX$500,COLUMNS($B34:BO34)+1,FALSE))</f>
        <v/>
      </c>
      <c r="BX34" t="str">
        <f>IF(ISBLANK(VLOOKUP($C34&amp;$D34&amp;$G34,Setup!$D$2:$CX$500,COLUMNS($B34:BP34)+1,FALSE)),"",VLOOKUP($C34&amp;$D34&amp;$G34,Setup!$D$2:$CX$500,COLUMNS($B34:BP34)+1,FALSE))</f>
        <v/>
      </c>
      <c r="BY34" t="str">
        <f>IF(ISBLANK(VLOOKUP($C34&amp;$D34&amp;$G34,Setup!$D$2:$CX$500,COLUMNS($B34:BQ34)+1,FALSE)),"",VLOOKUP($C34&amp;$D34&amp;$G34,Setup!$D$2:$CX$500,COLUMNS($B34:BQ34)+1,FALSE))</f>
        <v/>
      </c>
      <c r="BZ34" t="str">
        <f>IF(ISBLANK(VLOOKUP($C34&amp;$D34&amp;$G34,Setup!$D$2:$CX$500,COLUMNS($B34:BR34)+1,FALSE)),"",VLOOKUP($C34&amp;$D34&amp;$G34,Setup!$D$2:$CX$500,COLUMNS($B34:BR34)+1,FALSE))</f>
        <v/>
      </c>
      <c r="CA34" t="str">
        <f>IF(ISBLANK(VLOOKUP($C34&amp;$D34&amp;$G34,Setup!$D$2:$CX$500,COLUMNS($B34:BS34)+1,FALSE)),"",VLOOKUP($C34&amp;$D34&amp;$G34,Setup!$D$2:$CX$500,COLUMNS($B34:BS34)+1,FALSE))</f>
        <v/>
      </c>
      <c r="CB34" t="str">
        <f>IF(ISBLANK(VLOOKUP($C34&amp;$D34&amp;$G34,Setup!$D$2:$CX$500,COLUMNS($B34:BT34)+1,FALSE)),"",VLOOKUP($C34&amp;$D34&amp;$G34,Setup!$D$2:$CX$500,COLUMNS($B34:BT34)+1,FALSE))</f>
        <v/>
      </c>
      <c r="CC34" t="str">
        <f>IF(ISBLANK(VLOOKUP($C34&amp;$D34&amp;$G34,Setup!$D$2:$CX$500,COLUMNS($B34:BU34)+1,FALSE)),"",VLOOKUP($C34&amp;$D34&amp;$G34,Setup!$D$2:$CX$500,COLUMNS($B34:BU34)+1,FALSE))</f>
        <v/>
      </c>
      <c r="CD34" t="str">
        <f>IF(ISBLANK(VLOOKUP($C34&amp;$D34&amp;$G34,Setup!$D$2:$CX$500,COLUMNS($B34:BV34)+1,FALSE)),"",VLOOKUP($C34&amp;$D34&amp;$G34,Setup!$D$2:$CX$500,COLUMNS($B34:BV34)+1,FALSE))</f>
        <v/>
      </c>
      <c r="CE34" t="str">
        <f>IF(ISBLANK(VLOOKUP($C34&amp;$D34&amp;$G34,Setup!$D$2:$CX$500,COLUMNS($B34:BW34)+1,FALSE)),"",VLOOKUP($C34&amp;$D34&amp;$G34,Setup!$D$2:$CX$500,COLUMNS($B34:BW34)+1,FALSE))</f>
        <v/>
      </c>
      <c r="CF34" t="str">
        <f>IF(ISBLANK(VLOOKUP($C34&amp;$D34&amp;$G34,Setup!$D$2:$CX$500,COLUMNS($B34:BX34)+1,FALSE)),"",VLOOKUP($C34&amp;$D34&amp;$G34,Setup!$D$2:$CX$500,COLUMNS($B34:BX34)+1,FALSE))</f>
        <v/>
      </c>
      <c r="CG34" t="str">
        <f>IF(ISBLANK(VLOOKUP($C34&amp;$D34&amp;$G34,Setup!$D$2:$CX$500,COLUMNS($B34:BY34)+1,FALSE)),"",VLOOKUP($C34&amp;$D34&amp;$G34,Setup!$D$2:$CX$500,COLUMNS($B34:BY34)+1,FALSE))</f>
        <v/>
      </c>
      <c r="CH34" t="str">
        <f>IF(ISBLANK(VLOOKUP($C34&amp;$D34&amp;$G34,Setup!$D$2:$CX$500,COLUMNS($B34:BZ34)+1,FALSE)),"",VLOOKUP($C34&amp;$D34&amp;$G34,Setup!$D$2:$CX$500,COLUMNS($B34:BZ34)+1,FALSE))</f>
        <v/>
      </c>
      <c r="CI34" t="str">
        <f>IF(ISBLANK(VLOOKUP($C34&amp;$D34&amp;$G34,Setup!$D$2:$CX$500,COLUMNS($B34:CA34)+1,FALSE)),"",VLOOKUP($C34&amp;$D34&amp;$G34,Setup!$D$2:$CX$500,COLUMNS($B34:CA34)+1,FALSE))</f>
        <v/>
      </c>
      <c r="CJ34" t="str">
        <f>IF(ISBLANK(VLOOKUP($C34&amp;$D34&amp;$G34,Setup!$D$2:$CX$500,COLUMNS($B34:CB34)+1,FALSE)),"",VLOOKUP($C34&amp;$D34&amp;$G34,Setup!$D$2:$CX$500,COLUMNS($B34:CB34)+1,FALSE))</f>
        <v/>
      </c>
      <c r="CK34" t="str">
        <f>IF(ISBLANK(VLOOKUP($C34&amp;$D34&amp;$G34,Setup!$D$2:$CX$500,COLUMNS($B34:CC34)+1,FALSE)),"",VLOOKUP($C34&amp;$D34&amp;$G34,Setup!$D$2:$CX$500,COLUMNS($B34:CC34)+1,FALSE))</f>
        <v/>
      </c>
      <c r="CL34" t="str">
        <f>IF(ISBLANK(VLOOKUP($C34&amp;$D34&amp;$G34,Setup!$D$2:$CX$500,COLUMNS($B34:CD34)+1,FALSE)),"",VLOOKUP($C34&amp;$D34&amp;$G34,Setup!$D$2:$CX$500,COLUMNS($B34:CD34)+1,FALSE))</f>
        <v/>
      </c>
      <c r="CM34" t="str">
        <f>IF(ISBLANK(VLOOKUP($C34&amp;$D34&amp;$G34,Setup!$D$2:$CX$500,COLUMNS($B34:CE34)+1,FALSE)),"",VLOOKUP($C34&amp;$D34&amp;$G34,Setup!$D$2:$CX$500,COLUMNS($B34:CE34)+1,FALSE))</f>
        <v/>
      </c>
      <c r="CN34" t="str">
        <f>IF(ISBLANK(VLOOKUP($C34&amp;$D34&amp;$G34,Setup!$D$2:$CX$500,COLUMNS($B34:CF34)+1,FALSE)),"",VLOOKUP($C34&amp;$D34&amp;$G34,Setup!$D$2:$CX$500,COLUMNS($B34:CF34)+1,FALSE))</f>
        <v/>
      </c>
      <c r="CO34" t="str">
        <f>IF(ISBLANK(VLOOKUP($C34&amp;$D34&amp;$G34,Setup!$D$2:$CX$500,COLUMNS($B34:CG34)+1,FALSE)),"",VLOOKUP($C34&amp;$D34&amp;$G34,Setup!$D$2:$CX$500,COLUMNS($B34:CG34)+1,FALSE))</f>
        <v/>
      </c>
      <c r="CP34" t="str">
        <f>IF(ISBLANK(VLOOKUP($C34&amp;$D34&amp;$G34,Setup!$D$2:$CX$500,COLUMNS($B34:CH34)+1,FALSE)),"",VLOOKUP($C34&amp;$D34&amp;$G34,Setup!$D$2:$CX$500,COLUMNS($B34:CH34)+1,FALSE))</f>
        <v/>
      </c>
      <c r="CQ34" t="str">
        <f>IF(ISBLANK(VLOOKUP($C34&amp;$D34&amp;$G34,Setup!$D$2:$CX$500,COLUMNS($B34:CI34)+1,FALSE)),"",VLOOKUP($C34&amp;$D34&amp;$G34,Setup!$D$2:$CX$500,COLUMNS($B34:CI34)+1,FALSE))</f>
        <v/>
      </c>
      <c r="CR34" t="str">
        <f>IF(ISBLANK(VLOOKUP($C34&amp;$D34&amp;$G34,Setup!$D$2:$CX$500,COLUMNS($B34:CJ34)+1,FALSE)),"",VLOOKUP($C34&amp;$D34&amp;$G34,Setup!$D$2:$CX$500,COLUMNS($B34:CJ34)+1,FALSE))</f>
        <v/>
      </c>
      <c r="CS34" t="str">
        <f>IF(ISBLANK(VLOOKUP($C34&amp;$D34&amp;$G34,Setup!$D$2:$CX$500,COLUMNS($B34:CK34)+1,FALSE)),"",VLOOKUP($C34&amp;$D34&amp;$G34,Setup!$D$2:$CX$500,COLUMNS($B34:CK34)+1,FALSE))</f>
        <v/>
      </c>
      <c r="CT34" t="str">
        <f>IF(ISBLANK(VLOOKUP($C34&amp;$D34&amp;$G34,Setup!$D$2:$CX$500,COLUMNS($B34:CL34)+1,FALSE)),"",VLOOKUP($C34&amp;$D34&amp;$G34,Setup!$D$2:$CX$500,COLUMNS($B34:CL34)+1,FALSE))</f>
        <v/>
      </c>
      <c r="CU34" t="str">
        <f>IF(ISBLANK(VLOOKUP($C34&amp;$D34&amp;$G34,Setup!$D$2:$CX$500,COLUMNS($B34:CM34)+1,FALSE)),"",VLOOKUP($C34&amp;$D34&amp;$G34,Setup!$D$2:$CX$500,COLUMNS($B34:CM34)+1,FALSE))</f>
        <v/>
      </c>
      <c r="CV34" t="str">
        <f>IF(ISBLANK(VLOOKUP($C34&amp;$D34&amp;$G34,Setup!$D$2:$CX$500,COLUMNS($B34:CN34)+1,FALSE)),"",VLOOKUP($C34&amp;$D34&amp;$G34,Setup!$D$2:$CX$500,COLUMNS($B34:CN34)+1,FALSE))</f>
        <v/>
      </c>
      <c r="CW34" t="str">
        <f>IF(ISBLANK(VLOOKUP($C34&amp;$D34&amp;$G34,Setup!$D$2:$CX$500,COLUMNS($B34:CO34)+1,FALSE)),"",VLOOKUP($C34&amp;$D34&amp;$G34,Setup!$D$2:$CX$500,COLUMNS($B34:CO34)+1,FALSE))</f>
        <v/>
      </c>
      <c r="CX34" t="str">
        <f>IF(ISBLANK(VLOOKUP($C34&amp;$D34&amp;$G34,Setup!$D$2:$CX$500,COLUMNS($B34:CP34)+1,FALSE)),"",VLOOKUP($C34&amp;$D34&amp;$G34,Setup!$D$2:$CX$500,COLUMNS($B34:CP34)+1,FALSE))</f>
        <v/>
      </c>
      <c r="CY34" t="str">
        <f>IF(ISBLANK(VLOOKUP($C34&amp;$D34&amp;$G34,Setup!$D$2:$CX$500,COLUMNS($B34:CQ34)+1,FALSE)),"",VLOOKUP($C34&amp;$D34&amp;$G34,Setup!$D$2:$CX$500,COLUMNS($B34:CQ34)+1,FALSE))</f>
        <v/>
      </c>
      <c r="CZ34" t="str">
        <f>IF(ISBLANK(VLOOKUP($C34&amp;$D34&amp;$G34,Setup!$D$2:$CX$500,COLUMNS($B34:CR34)+1,FALSE)),"",VLOOKUP($C34&amp;$D34&amp;$G34,Setup!$D$2:$CX$500,COLUMNS($B34:CR34)+1,FALSE))</f>
        <v/>
      </c>
      <c r="DA34" t="str">
        <f>IF(ISBLANK(VLOOKUP($C34&amp;$D34&amp;$G34,Setup!$D$2:$CX$500,COLUMNS($B34:CS34)+1,FALSE)),"",VLOOKUP($C34&amp;$D34&amp;$G34,Setup!$D$2:$CX$500,COLUMNS($B34:CS34)+1,FALSE))</f>
        <v/>
      </c>
      <c r="DB34" t="str">
        <f>IF(ISBLANK(VLOOKUP($C34&amp;$D34&amp;$G34,Setup!$D$2:$CX$500,COLUMNS($B34:CT34)+1,FALSE)),"",VLOOKUP($C34&amp;$D34&amp;$G34,Setup!$D$2:$CX$500,COLUMNS($B34:CT34)+1,FALSE))</f>
        <v/>
      </c>
      <c r="DC34" t="str">
        <f>IF(ISBLANK(VLOOKUP($C34&amp;$D34&amp;$G34,Setup!$D$2:$CX$500,COLUMNS($B34:CU34)+1,FALSE)),"",VLOOKUP($C34&amp;$D34&amp;$G34,Setup!$D$2:$CX$500,COLUMNS($B34:CU34)+1,FALSE))</f>
        <v/>
      </c>
    </row>
    <row r="35" spans="1:107" x14ac:dyDescent="0.25">
      <c r="A35" s="7" t="s">
        <v>515</v>
      </c>
      <c r="B35" t="s">
        <v>156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IF(ISBLANK(VLOOKUP($C35&amp;$D35&amp;$G35,Setup!$D$2:$CX$500,COLUMNS($B35:B35)+1,FALSE)),"",VLOOKUP($C35&amp;$D35&amp;$G35,Setup!$D$2:$CX$500,COLUMNS($B35:B35)+1,FALSE))</f>
        <v>My Points Summary</v>
      </c>
      <c r="K35" t="str">
        <f>IF(ISBLANK(VLOOKUP($C35&amp;$D35&amp;$G35,Setup!$D$2:$CX$500,COLUMNS($B35:C35)+1,FALSE)),"",VLOOKUP($C35&amp;$D35&amp;$G35,Setup!$D$2:$CX$500,COLUMNS($B35:C35)+1,FALSE))</f>
        <v>My Points Summary</v>
      </c>
      <c r="L35" t="str">
        <f>IF(ISBLANK(VLOOKUP($C35&amp;$D35&amp;$G35,Setup!$D$2:$CX$500,COLUMNS($B35:D35)+1,FALSE)),"",VLOOKUP($C35&amp;$D35&amp;$G35,Setup!$D$2:$CX$500,COLUMNS($B35:D35)+1,FALSE))</f>
        <v>My Order History</v>
      </c>
      <c r="M35" t="str">
        <f>IF(ISBLANK(VLOOKUP($C35&amp;$D35&amp;$G35,Setup!$D$2:$CX$500,COLUMNS($B35:E35)+1,FALSE)),"",VLOOKUP($C35&amp;$D35&amp;$G35,Setup!$D$2:$CX$500,COLUMNS($B35:E35)+1,FALSE))</f>
        <v>My Order History</v>
      </c>
      <c r="N35" t="str">
        <f>IF(ISBLANK(VLOOKUP($C35&amp;$D35&amp;$G35,Setup!$D$2:$CX$500,COLUMNS($B35:F35)+1,FALSE)),"",VLOOKUP($C35&amp;$D35&amp;$G35,Setup!$D$2:$CX$500,COLUMNS($B35:F35)+1,FALSE))</f>
        <v>My Profile</v>
      </c>
      <c r="O35" t="str">
        <f>IF(ISBLANK(VLOOKUP($C35&amp;$D35&amp;$G35,Setup!$D$2:$CX$500,COLUMNS($B35:G35)+1,FALSE)),"",VLOOKUP($C35&amp;$D35&amp;$G35,Setup!$D$2:$CX$500,COLUMNS($B35:G35)+1,FALSE))</f>
        <v>My Profile</v>
      </c>
      <c r="P35" t="str">
        <f>IF(ISBLANK(VLOOKUP($C35&amp;$D35&amp;$G35,Setup!$D$2:$CX$500,COLUMNS($B35:H35)+1,FALSE)),"",VLOOKUP($C35&amp;$D35&amp;$G35,Setup!$D$2:$CX$500,COLUMNS($B35:H35)+1,FALSE))</f>
        <v>My Shop with Points Accounts</v>
      </c>
      <c r="Q35" t="str">
        <f>IF(ISBLANK(VLOOKUP($C35&amp;$D35&amp;$G35,Setup!$D$2:$CX$500,COLUMNS($B35:I35)+1,FALSE)),"",VLOOKUP($C35&amp;$D35&amp;$G35,Setup!$D$2:$CX$500,COLUMNS($B35:I35)+1,FALSE))</f>
        <v>My Shop with Points Accounts</v>
      </c>
      <c r="R35" t="str">
        <f>IF(ISBLANK(VLOOKUP($C35&amp;$D35&amp;$G35,Setup!$D$2:$CX$500,COLUMNS($B35:J35)+1,FALSE)),"",VLOOKUP($C35&amp;$D35&amp;$G35,Setup!$D$2:$CX$500,COLUMNS($B35:J35)+1,FALSE))</f>
        <v>Vouchers and Cash</v>
      </c>
      <c r="S35" t="str">
        <f>IF(ISBLANK(VLOOKUP($C35&amp;$D35&amp;$G35,Setup!$D$2:$CX$500,COLUMNS($B35:K35)+1,FALSE)),"",VLOOKUP($C35&amp;$D35&amp;$G35,Setup!$D$2:$CX$500,COLUMNS($B35:K35)+1,FALSE))</f>
        <v>Cash Credits</v>
      </c>
      <c r="T35" t="str">
        <f>IF(ISBLANK(VLOOKUP($C35&amp;$D35&amp;$G35,Setup!$D$2:$CX$500,COLUMNS($B35:L35)+1,FALSE)),"",VLOOKUP($C35&amp;$D35&amp;$G35,Setup!$D$2:$CX$500,COLUMNS($B35:L35)+1,FALSE))</f>
        <v/>
      </c>
      <c r="U35" t="str">
        <f>IF(ISBLANK(VLOOKUP($C35&amp;$D35&amp;$G35,Setup!$D$2:$CX$500,COLUMNS($B35:M35)+1,FALSE)),"",VLOOKUP($C35&amp;$D35&amp;$G35,Setup!$D$2:$CX$500,COLUMNS($B35:M35)+1,FALSE))</f>
        <v/>
      </c>
      <c r="V35" t="str">
        <f>IF(ISBLANK(VLOOKUP($C35&amp;$D35&amp;$G35,Setup!$D$2:$CX$500,COLUMNS($B35:N35)+1,FALSE)),"",VLOOKUP($C35&amp;$D35&amp;$G35,Setup!$D$2:$CX$500,COLUMNS($B35:N35)+1,FALSE))</f>
        <v/>
      </c>
      <c r="W35" t="str">
        <f>IF(ISBLANK(VLOOKUP($C35&amp;$D35&amp;$G35,Setup!$D$2:$CX$500,COLUMNS($B35:O35)+1,FALSE)),"",VLOOKUP($C35&amp;$D35&amp;$G35,Setup!$D$2:$CX$500,COLUMNS($B35:O35)+1,FALSE))</f>
        <v/>
      </c>
      <c r="X35" t="str">
        <f>IF(ISBLANK(VLOOKUP($C35&amp;$D35&amp;$G35,Setup!$D$2:$CX$500,COLUMNS($B35:P35)+1,FALSE)),"",VLOOKUP($C35&amp;$D35&amp;$G35,Setup!$D$2:$CX$500,COLUMNS($B35:P35)+1,FALSE))</f>
        <v/>
      </c>
      <c r="Y35" t="str">
        <f>IF(ISBLANK(VLOOKUP($C35&amp;$D35&amp;$G35,Setup!$D$2:$CX$500,COLUMNS($B35:Q35)+1,FALSE)),"",VLOOKUP($C35&amp;$D35&amp;$G35,Setup!$D$2:$CX$500,COLUMNS($B35:Q35)+1,FALSE))</f>
        <v/>
      </c>
      <c r="Z35" t="str">
        <f>IF(ISBLANK(VLOOKUP($C35&amp;$D35&amp;$G35,Setup!$D$2:$CX$500,COLUMNS($B35:R35)+1,FALSE)),"",VLOOKUP($C35&amp;$D35&amp;$G35,Setup!$D$2:$CX$500,COLUMNS($B35:R35)+1,FALSE))</f>
        <v/>
      </c>
      <c r="AA35" t="str">
        <f>IF(ISBLANK(VLOOKUP($C35&amp;$D35&amp;$G35,Setup!$D$2:$CX$500,COLUMNS($B35:S35)+1,FALSE)),"",VLOOKUP($C35&amp;$D35&amp;$G35,Setup!$D$2:$CX$500,COLUMNS($B35:S35)+1,FALSE))</f>
        <v/>
      </c>
      <c r="AB35" t="str">
        <f>IF(ISBLANK(VLOOKUP($C35&amp;$D35&amp;$G35,Setup!$D$2:$CX$500,COLUMNS($B35:T35)+1,FALSE)),"",VLOOKUP($C35&amp;$D35&amp;$G35,Setup!$D$2:$CX$500,COLUMNS($B35:T35)+1,FALSE))</f>
        <v>Travel</v>
      </c>
      <c r="AC35" t="str">
        <f>IF(ISBLANK(VLOOKUP($C35&amp;$D35&amp;$G35,Setup!$D$2:$CX$500,COLUMNS($B35:U35)+1,FALSE)),"",VLOOKUP($C35&amp;$D35&amp;$G35,Setup!$D$2:$CX$500,COLUMNS($B35:U35)+1,FALSE))</f>
        <v>Points Transfer</v>
      </c>
      <c r="AD35" t="str">
        <f>IF(ISBLANK(VLOOKUP($C35&amp;$D35&amp;$G35,Setup!$D$2:$CX$500,COLUMNS($B35:V35)+1,FALSE)),"",VLOOKUP($C35&amp;$D35&amp;$G35,Setup!$D$2:$CX$500,COLUMNS($B35:V35)+1,FALSE))</f>
        <v/>
      </c>
      <c r="AE35" t="str">
        <f>IF(ISBLANK(VLOOKUP($C35&amp;$D35&amp;$G35,Setup!$D$2:$CX$500,COLUMNS($B35:W35)+1,FALSE)),"",VLOOKUP($C35&amp;$D35&amp;$G35,Setup!$D$2:$CX$500,COLUMNS($B35:W35)+1,FALSE))</f>
        <v/>
      </c>
      <c r="AF35" t="str">
        <f>IF(ISBLANK(VLOOKUP($C35&amp;$D35&amp;$G35,Setup!$D$2:$CX$500,COLUMNS($B35:X35)+1,FALSE)),"",VLOOKUP($C35&amp;$D35&amp;$G35,Setup!$D$2:$CX$500,COLUMNS($B35:X35)+1,FALSE))</f>
        <v/>
      </c>
      <c r="AG35" t="str">
        <f>IF(ISBLANK(VLOOKUP($C35&amp;$D35&amp;$G35,Setup!$D$2:$CX$500,COLUMNS($B35:Y35)+1,FALSE)),"",VLOOKUP($C35&amp;$D35&amp;$G35,Setup!$D$2:$CX$500,COLUMNS($B35:Y35)+1,FALSE))</f>
        <v/>
      </c>
      <c r="AH35" t="str">
        <f>IF(ISBLANK(VLOOKUP($C35&amp;$D35&amp;$G35,Setup!$D$2:$CX$500,COLUMNS($B35:Z35)+1,FALSE)),"",VLOOKUP($C35&amp;$D35&amp;$G35,Setup!$D$2:$CX$500,COLUMNS($B35:Z35)+1,FALSE))</f>
        <v/>
      </c>
      <c r="AI35" t="str">
        <f>IF(ISBLANK(VLOOKUP($C35&amp;$D35&amp;$G35,Setup!$D$2:$CX$500,COLUMNS($B35:AA35)+1,FALSE)),"",VLOOKUP($C35&amp;$D35&amp;$G35,Setup!$D$2:$CX$500,COLUMNS($B35:AA35)+1,FALSE))</f>
        <v/>
      </c>
      <c r="AJ35" t="str">
        <f>IF(ISBLANK(VLOOKUP($C35&amp;$D35&amp;$G35,Setup!$D$2:$CX$500,COLUMNS($B35:AB35)+1,FALSE)),"",VLOOKUP($C35&amp;$D35&amp;$G35,Setup!$D$2:$CX$500,COLUMNS($B35:AB35)+1,FALSE))</f>
        <v/>
      </c>
      <c r="AK35" t="str">
        <f>IF(ISBLANK(VLOOKUP($C35&amp;$D35&amp;$G35,Setup!$D$2:$CX$500,COLUMNS($B35:AC35)+1,FALSE)),"",VLOOKUP($C35&amp;$D35&amp;$G35,Setup!$D$2:$CX$500,COLUMNS($B35:AC35)+1,FALSE))</f>
        <v/>
      </c>
      <c r="AL35" t="str">
        <f>IF(ISBLANK(VLOOKUP($C35&amp;$D35&amp;$G35,Setup!$D$2:$CX$500,COLUMNS($B35:AD35)+1,FALSE)),"",VLOOKUP($C35&amp;$D35&amp;$G35,Setup!$D$2:$CX$500,COLUMNS($B35:AD35)+1,FALSE))</f>
        <v>Offers and Privileges</v>
      </c>
      <c r="AM35" t="str">
        <f>IF(ISBLANK(VLOOKUP($C35&amp;$D35&amp;$G35,Setup!$D$2:$CX$500,COLUMNS($B35:AE35)+1,FALSE)),"",VLOOKUP($C35&amp;$D35&amp;$G35,Setup!$D$2:$CX$500,COLUMNS($B35:AE35)+1,FALSE))</f>
        <v>Citi World Privileges</v>
      </c>
      <c r="AN35" t="str">
        <f>IF(ISBLANK(VLOOKUP($C35&amp;$D35&amp;$G35,Setup!$D$2:$CX$500,COLUMNS($B35:AF35)+1,FALSE)),"",VLOOKUP($C35&amp;$D35&amp;$G35,Setup!$D$2:$CX$500,COLUMNS($B35:AF35)+1,FALSE))</f>
        <v>Citi Dining Program</v>
      </c>
      <c r="AO35" t="str">
        <f>IF(ISBLANK(VLOOKUP($C35&amp;$D35&amp;$G35,Setup!$D$2:$CX$500,COLUMNS($B35:AG35)+1,FALSE)),"",VLOOKUP($C35&amp;$D35&amp;$G35,Setup!$D$2:$CX$500,COLUMNS($B35:AG35)+1,FALSE))</f>
        <v>SEE ALL »</v>
      </c>
      <c r="AP35" t="str">
        <f>IF(ISBLANK(VLOOKUP($C35&amp;$D35&amp;$G35,Setup!$D$2:$CX$500,COLUMNS($B35:AH35)+1,FALSE)),"",VLOOKUP($C35&amp;$D35&amp;$G35,Setup!$D$2:$CX$500,COLUMNS($B35:AH35)+1,FALSE))</f>
        <v/>
      </c>
      <c r="AQ35" t="str">
        <f>IF(ISBLANK(VLOOKUP($C35&amp;$D35&amp;$G35,Setup!$D$2:$CX$500,COLUMNS($B35:AI35)+1,FALSE)),"",VLOOKUP($C35&amp;$D35&amp;$G35,Setup!$D$2:$CX$500,COLUMNS($B35:AI35)+1,FALSE))</f>
        <v/>
      </c>
      <c r="AR35" t="str">
        <f>IF(ISBLANK(VLOOKUP($C35&amp;$D35&amp;$G35,Setup!$D$2:$CX$500,COLUMNS($B35:AJ35)+1,FALSE)),"",VLOOKUP($C35&amp;$D35&amp;$G35,Setup!$D$2:$CX$500,COLUMNS($B35:AJ35)+1,FALSE))</f>
        <v/>
      </c>
      <c r="AS35" t="str">
        <f>IF(ISBLANK(VLOOKUP($C35&amp;$D35&amp;$G35,Setup!$D$2:$CX$500,COLUMNS($B35:AK35)+1,FALSE)),"",VLOOKUP($C35&amp;$D35&amp;$G35,Setup!$D$2:$CX$500,COLUMNS($B35:AK35)+1,FALSE))</f>
        <v/>
      </c>
      <c r="AT35" t="str">
        <f>IF(ISBLANK(VLOOKUP($C35&amp;$D35&amp;$G35,Setup!$D$2:$CX$500,COLUMNS($B35:AL35)+1,FALSE)),"",VLOOKUP($C35&amp;$D35&amp;$G35,Setup!$D$2:$CX$500,COLUMNS($B35:AL35)+1,FALSE))</f>
        <v/>
      </c>
      <c r="AU35" t="str">
        <f>IF(ISBLANK(VLOOKUP($C35&amp;$D35&amp;$G35,Setup!$D$2:$CX$500,COLUMNS($B35:AM35)+1,FALSE)),"",VLOOKUP($C35&amp;$D35&amp;$G35,Setup!$D$2:$CX$500,COLUMNS($B35:AM35)+1,FALSE))</f>
        <v/>
      </c>
      <c r="AV35" t="str">
        <f>IF(ISBLANK(VLOOKUP($C35&amp;$D35&amp;$G35,Setup!$D$2:$CX$500,COLUMNS($B35:AN35)+1,FALSE)),"",VLOOKUP($C35&amp;$D35&amp;$G35,Setup!$D$2:$CX$500,COLUMNS($B35:AN35)+1,FALSE))</f>
        <v/>
      </c>
      <c r="AW35" t="str">
        <f>IF(ISBLANK(VLOOKUP($C35&amp;$D35&amp;$G35,Setup!$D$2:$CX$500,COLUMNS($B35:AO35)+1,FALSE)),"",VLOOKUP($C35&amp;$D35&amp;$G35,Setup!$D$2:$CX$500,COLUMNS($B35:AO35)+1,FALSE))</f>
        <v/>
      </c>
      <c r="AX35" t="str">
        <f>IF(ISBLANK(VLOOKUP($C35&amp;$D35&amp;$G35,Setup!$D$2:$CX$500,COLUMNS($B35:AP35)+1,FALSE)),"",VLOOKUP($C35&amp;$D35&amp;$G35,Setup!$D$2:$CX$500,COLUMNS($B35:AP35)+1,FALSE))</f>
        <v/>
      </c>
      <c r="AY35" t="str">
        <f>IF(ISBLANK(VLOOKUP($C35&amp;$D35&amp;$G35,Setup!$D$2:$CX$500,COLUMNS($B35:AQ35)+1,FALSE)),"",VLOOKUP($C35&amp;$D35&amp;$G35,Setup!$D$2:$CX$500,COLUMNS($B35:AQ35)+1,FALSE))</f>
        <v/>
      </c>
      <c r="AZ35" t="str">
        <f>IF(ISBLANK(VLOOKUP($C35&amp;$D35&amp;$G35,Setup!$D$2:$CX$500,COLUMNS($B35:AR35)+1,FALSE)),"",VLOOKUP($C35&amp;$D35&amp;$G35,Setup!$D$2:$CX$500,COLUMNS($B35:AR35)+1,FALSE))</f>
        <v/>
      </c>
      <c r="BA35" t="str">
        <f>IF(ISBLANK(VLOOKUP($C35&amp;$D35&amp;$G35,Setup!$D$2:$CX$500,COLUMNS($B35:AS35)+1,FALSE)),"",VLOOKUP($C35&amp;$D35&amp;$G35,Setup!$D$2:$CX$500,COLUMNS($B35:AS35)+1,FALSE))</f>
        <v/>
      </c>
      <c r="BB35" t="str">
        <f>IF(ISBLANK(VLOOKUP($C35&amp;$D35&amp;$G35,Setup!$D$2:$CX$500,COLUMNS($B35:AT35)+1,FALSE)),"",VLOOKUP($C35&amp;$D35&amp;$G35,Setup!$D$2:$CX$500,COLUMNS($B35:AT35)+1,FALSE))</f>
        <v/>
      </c>
      <c r="BC35" t="str">
        <f>IF(ISBLANK(VLOOKUP($C35&amp;$D35&amp;$G35,Setup!$D$2:$CX$500,COLUMNS($B35:AU35)+1,FALSE)),"",VLOOKUP($C35&amp;$D35&amp;$G35,Setup!$D$2:$CX$500,COLUMNS($B35:AU35)+1,FALSE))</f>
        <v/>
      </c>
      <c r="BD35" t="str">
        <f>IF(ISBLANK(VLOOKUP($C35&amp;$D35&amp;$G35,Setup!$D$2:$CX$500,COLUMNS($B35:AV35)+1,FALSE)),"",VLOOKUP($C35&amp;$D35&amp;$G35,Setup!$D$2:$CX$500,COLUMNS($B35:AV35)+1,FALSE))</f>
        <v/>
      </c>
      <c r="BE35" t="str">
        <f>IF(ISBLANK(VLOOKUP($C35&amp;$D35&amp;$G35,Setup!$D$2:$CX$500,COLUMNS($B35:AW35)+1,FALSE)),"",VLOOKUP($C35&amp;$D35&amp;$G35,Setup!$D$2:$CX$500,COLUMNS($B35:AW35)+1,FALSE))</f>
        <v/>
      </c>
      <c r="BF35" t="str">
        <f>IF(ISBLANK(VLOOKUP($C35&amp;$D35&amp;$G35,Setup!$D$2:$CX$500,COLUMNS($B35:AX35)+1,FALSE)),"",VLOOKUP($C35&amp;$D35&amp;$G35,Setup!$D$2:$CX$500,COLUMNS($B35:AX35)+1,FALSE))</f>
        <v/>
      </c>
      <c r="BG35" t="str">
        <f>IF(ISBLANK(VLOOKUP($C35&amp;$D35&amp;$G35,Setup!$D$2:$CX$500,COLUMNS($B35:AY35)+1,FALSE)),"",VLOOKUP($C35&amp;$D35&amp;$G35,Setup!$D$2:$CX$500,COLUMNS($B35:AY35)+1,FALSE))</f>
        <v/>
      </c>
      <c r="BH35" t="str">
        <f>IF(ISBLANK(VLOOKUP($C35&amp;$D35&amp;$G35,Setup!$D$2:$CX$500,COLUMNS($B35:AZ35)+1,FALSE)),"",VLOOKUP($C35&amp;$D35&amp;$G35,Setup!$D$2:$CX$500,COLUMNS($B35:AZ35)+1,FALSE))</f>
        <v/>
      </c>
      <c r="BI35" t="str">
        <f>IF(ISBLANK(VLOOKUP($C35&amp;$D35&amp;$G35,Setup!$D$2:$CX$500,COLUMNS($B35:BA35)+1,FALSE)),"",VLOOKUP($C35&amp;$D35&amp;$G35,Setup!$D$2:$CX$500,COLUMNS($B35:BA35)+1,FALSE))</f>
        <v/>
      </c>
      <c r="BJ35" t="str">
        <f>IF(ISBLANK(VLOOKUP($C35&amp;$D35&amp;$G35,Setup!$D$2:$CX$500,COLUMNS($B35:BB35)+1,FALSE)),"",VLOOKUP($C35&amp;$D35&amp;$G35,Setup!$D$2:$CX$500,COLUMNS($B35:BB35)+1,FALSE))</f>
        <v/>
      </c>
      <c r="BK35" t="str">
        <f>IF(ISBLANK(VLOOKUP($C35&amp;$D35&amp;$G35,Setup!$D$2:$CX$500,COLUMNS($B35:BC35)+1,FALSE)),"",VLOOKUP($C35&amp;$D35&amp;$G35,Setup!$D$2:$CX$500,COLUMNS($B35:BC35)+1,FALSE))</f>
        <v/>
      </c>
      <c r="BL35" t="str">
        <f>IF(ISBLANK(VLOOKUP($C35&amp;$D35&amp;$G35,Setup!$D$2:$CX$500,COLUMNS($B35:BD35)+1,FALSE)),"",VLOOKUP($C35&amp;$D35&amp;$G35,Setup!$D$2:$CX$500,COLUMNS($B35:BD35)+1,FALSE))</f>
        <v/>
      </c>
      <c r="BM35" t="str">
        <f>IF(ISBLANK(VLOOKUP($C35&amp;$D35&amp;$G35,Setup!$D$2:$CX$500,COLUMNS($B35:BE35)+1,FALSE)),"",VLOOKUP($C35&amp;$D35&amp;$G35,Setup!$D$2:$CX$500,COLUMNS($B35:BE35)+1,FALSE))</f>
        <v/>
      </c>
      <c r="BN35" t="str">
        <f>IF(ISBLANK(VLOOKUP($C35&amp;$D35&amp;$G35,Setup!$D$2:$CX$500,COLUMNS($B35:BF35)+1,FALSE)),"",VLOOKUP($C35&amp;$D35&amp;$G35,Setup!$D$2:$CX$500,COLUMNS($B35:BF35)+1,FALSE))</f>
        <v/>
      </c>
      <c r="BO35" t="str">
        <f>IF(ISBLANK(VLOOKUP($C35&amp;$D35&amp;$G35,Setup!$D$2:$CX$500,COLUMNS($B35:BG35)+1,FALSE)),"",VLOOKUP($C35&amp;$D35&amp;$G35,Setup!$D$2:$CX$500,COLUMNS($B35:BG35)+1,FALSE))</f>
        <v/>
      </c>
      <c r="BP35" t="str">
        <f>IF(ISBLANK(VLOOKUP($C35&amp;$D35&amp;$G35,Setup!$D$2:$CX$500,COLUMNS($B35:BH35)+1,FALSE)),"",VLOOKUP($C35&amp;$D35&amp;$G35,Setup!$D$2:$CX$500,COLUMNS($B35:BH35)+1,FALSE))</f>
        <v/>
      </c>
      <c r="BQ35" t="str">
        <f>IF(ISBLANK(VLOOKUP($C35&amp;$D35&amp;$G35,Setup!$D$2:$CX$500,COLUMNS($B35:BI35)+1,FALSE)),"",VLOOKUP($C35&amp;$D35&amp;$G35,Setup!$D$2:$CX$500,COLUMNS($B35:BI35)+1,FALSE))</f>
        <v/>
      </c>
      <c r="BR35" t="str">
        <f>IF(ISBLANK(VLOOKUP($C35&amp;$D35&amp;$G35,Setup!$D$2:$CX$500,COLUMNS($B35:BJ35)+1,FALSE)),"",VLOOKUP($C35&amp;$D35&amp;$G35,Setup!$D$2:$CX$500,COLUMNS($B35:BJ35)+1,FALSE))</f>
        <v/>
      </c>
      <c r="BS35" t="str">
        <f>IF(ISBLANK(VLOOKUP($C35&amp;$D35&amp;$G35,Setup!$D$2:$CX$500,COLUMNS($B35:BK35)+1,FALSE)),"",VLOOKUP($C35&amp;$D35&amp;$G35,Setup!$D$2:$CX$500,COLUMNS($B35:BK35)+1,FALSE))</f>
        <v/>
      </c>
      <c r="BT35" t="str">
        <f>IF(ISBLANK(VLOOKUP($C35&amp;$D35&amp;$G35,Setup!$D$2:$CX$500,COLUMNS($B35:BL35)+1,FALSE)),"",VLOOKUP($C35&amp;$D35&amp;$G35,Setup!$D$2:$CX$500,COLUMNS($B35:BL35)+1,FALSE))</f>
        <v/>
      </c>
      <c r="BU35" t="str">
        <f>IF(ISBLANK(VLOOKUP($C35&amp;$D35&amp;$G35,Setup!$D$2:$CX$500,COLUMNS($B35:BM35)+1,FALSE)),"",VLOOKUP($C35&amp;$D35&amp;$G35,Setup!$D$2:$CX$500,COLUMNS($B35:BM35)+1,FALSE))</f>
        <v/>
      </c>
      <c r="BV35" t="str">
        <f>IF(ISBLANK(VLOOKUP($C35&amp;$D35&amp;$G35,Setup!$D$2:$CX$500,COLUMNS($B35:BN35)+1,FALSE)),"",VLOOKUP($C35&amp;$D35&amp;$G35,Setup!$D$2:$CX$500,COLUMNS($B35:BN35)+1,FALSE))</f>
        <v/>
      </c>
      <c r="BW35" t="str">
        <f>IF(ISBLANK(VLOOKUP($C35&amp;$D35&amp;$G35,Setup!$D$2:$CX$500,COLUMNS($B35:BO35)+1,FALSE)),"",VLOOKUP($C35&amp;$D35&amp;$G35,Setup!$D$2:$CX$500,COLUMNS($B35:BO35)+1,FALSE))</f>
        <v/>
      </c>
      <c r="BX35" t="str">
        <f>IF(ISBLANK(VLOOKUP($C35&amp;$D35&amp;$G35,Setup!$D$2:$CX$500,COLUMNS($B35:BP35)+1,FALSE)),"",VLOOKUP($C35&amp;$D35&amp;$G35,Setup!$D$2:$CX$500,COLUMNS($B35:BP35)+1,FALSE))</f>
        <v/>
      </c>
      <c r="BY35" t="str">
        <f>IF(ISBLANK(VLOOKUP($C35&amp;$D35&amp;$G35,Setup!$D$2:$CX$500,COLUMNS($B35:BQ35)+1,FALSE)),"",VLOOKUP($C35&amp;$D35&amp;$G35,Setup!$D$2:$CX$500,COLUMNS($B35:BQ35)+1,FALSE))</f>
        <v/>
      </c>
      <c r="BZ35" t="str">
        <f>IF(ISBLANK(VLOOKUP($C35&amp;$D35&amp;$G35,Setup!$D$2:$CX$500,COLUMNS($B35:BR35)+1,FALSE)),"",VLOOKUP($C35&amp;$D35&amp;$G35,Setup!$D$2:$CX$500,COLUMNS($B35:BR35)+1,FALSE))</f>
        <v/>
      </c>
      <c r="CA35" t="str">
        <f>IF(ISBLANK(VLOOKUP($C35&amp;$D35&amp;$G35,Setup!$D$2:$CX$500,COLUMNS($B35:BS35)+1,FALSE)),"",VLOOKUP($C35&amp;$D35&amp;$G35,Setup!$D$2:$CX$500,COLUMNS($B35:BS35)+1,FALSE))</f>
        <v/>
      </c>
      <c r="CB35" t="str">
        <f>IF(ISBLANK(VLOOKUP($C35&amp;$D35&amp;$G35,Setup!$D$2:$CX$500,COLUMNS($B35:BT35)+1,FALSE)),"",VLOOKUP($C35&amp;$D35&amp;$G35,Setup!$D$2:$CX$500,COLUMNS($B35:BT35)+1,FALSE))</f>
        <v/>
      </c>
      <c r="CC35" t="str">
        <f>IF(ISBLANK(VLOOKUP($C35&amp;$D35&amp;$G35,Setup!$D$2:$CX$500,COLUMNS($B35:BU35)+1,FALSE)),"",VLOOKUP($C35&amp;$D35&amp;$G35,Setup!$D$2:$CX$500,COLUMNS($B35:BU35)+1,FALSE))</f>
        <v/>
      </c>
      <c r="CD35" t="str">
        <f>IF(ISBLANK(VLOOKUP($C35&amp;$D35&amp;$G35,Setup!$D$2:$CX$500,COLUMNS($B35:BV35)+1,FALSE)),"",VLOOKUP($C35&amp;$D35&amp;$G35,Setup!$D$2:$CX$500,COLUMNS($B35:BV35)+1,FALSE))</f>
        <v/>
      </c>
      <c r="CE35" t="str">
        <f>IF(ISBLANK(VLOOKUP($C35&amp;$D35&amp;$G35,Setup!$D$2:$CX$500,COLUMNS($B35:BW35)+1,FALSE)),"",VLOOKUP($C35&amp;$D35&amp;$G35,Setup!$D$2:$CX$500,COLUMNS($B35:BW35)+1,FALSE))</f>
        <v/>
      </c>
      <c r="CF35" t="str">
        <f>IF(ISBLANK(VLOOKUP($C35&amp;$D35&amp;$G35,Setup!$D$2:$CX$500,COLUMNS($B35:BX35)+1,FALSE)),"",VLOOKUP($C35&amp;$D35&amp;$G35,Setup!$D$2:$CX$500,COLUMNS($B35:BX35)+1,FALSE))</f>
        <v/>
      </c>
      <c r="CG35" t="str">
        <f>IF(ISBLANK(VLOOKUP($C35&amp;$D35&amp;$G35,Setup!$D$2:$CX$500,COLUMNS($B35:BY35)+1,FALSE)),"",VLOOKUP($C35&amp;$D35&amp;$G35,Setup!$D$2:$CX$500,COLUMNS($B35:BY35)+1,FALSE))</f>
        <v/>
      </c>
      <c r="CH35" t="str">
        <f>IF(ISBLANK(VLOOKUP($C35&amp;$D35&amp;$G35,Setup!$D$2:$CX$500,COLUMNS($B35:BZ35)+1,FALSE)),"",VLOOKUP($C35&amp;$D35&amp;$G35,Setup!$D$2:$CX$500,COLUMNS($B35:BZ35)+1,FALSE))</f>
        <v/>
      </c>
      <c r="CI35" t="str">
        <f>IF(ISBLANK(VLOOKUP($C35&amp;$D35&amp;$G35,Setup!$D$2:$CX$500,COLUMNS($B35:CA35)+1,FALSE)),"",VLOOKUP($C35&amp;$D35&amp;$G35,Setup!$D$2:$CX$500,COLUMNS($B35:CA35)+1,FALSE))</f>
        <v/>
      </c>
      <c r="CJ35" t="str">
        <f>IF(ISBLANK(VLOOKUP($C35&amp;$D35&amp;$G35,Setup!$D$2:$CX$500,COLUMNS($B35:CB35)+1,FALSE)),"",VLOOKUP($C35&amp;$D35&amp;$G35,Setup!$D$2:$CX$500,COLUMNS($B35:CB35)+1,FALSE))</f>
        <v/>
      </c>
      <c r="CK35" t="str">
        <f>IF(ISBLANK(VLOOKUP($C35&amp;$D35&amp;$G35,Setup!$D$2:$CX$500,COLUMNS($B35:CC35)+1,FALSE)),"",VLOOKUP($C35&amp;$D35&amp;$G35,Setup!$D$2:$CX$500,COLUMNS($B35:CC35)+1,FALSE))</f>
        <v/>
      </c>
      <c r="CL35" t="str">
        <f>IF(ISBLANK(VLOOKUP($C35&amp;$D35&amp;$G35,Setup!$D$2:$CX$500,COLUMNS($B35:CD35)+1,FALSE)),"",VLOOKUP($C35&amp;$D35&amp;$G35,Setup!$D$2:$CX$500,COLUMNS($B35:CD35)+1,FALSE))</f>
        <v/>
      </c>
      <c r="CM35" t="str">
        <f>IF(ISBLANK(VLOOKUP($C35&amp;$D35&amp;$G35,Setup!$D$2:$CX$500,COLUMNS($B35:CE35)+1,FALSE)),"",VLOOKUP($C35&amp;$D35&amp;$G35,Setup!$D$2:$CX$500,COLUMNS($B35:CE35)+1,FALSE))</f>
        <v/>
      </c>
      <c r="CN35" t="str">
        <f>IF(ISBLANK(VLOOKUP($C35&amp;$D35&amp;$G35,Setup!$D$2:$CX$500,COLUMNS($B35:CF35)+1,FALSE)),"",VLOOKUP($C35&amp;$D35&amp;$G35,Setup!$D$2:$CX$500,COLUMNS($B35:CF35)+1,FALSE))</f>
        <v/>
      </c>
      <c r="CO35" t="str">
        <f>IF(ISBLANK(VLOOKUP($C35&amp;$D35&amp;$G35,Setup!$D$2:$CX$500,COLUMNS($B35:CG35)+1,FALSE)),"",VLOOKUP($C35&amp;$D35&amp;$G35,Setup!$D$2:$CX$500,COLUMNS($B35:CG35)+1,FALSE))</f>
        <v/>
      </c>
      <c r="CP35" t="str">
        <f>IF(ISBLANK(VLOOKUP($C35&amp;$D35&amp;$G35,Setup!$D$2:$CX$500,COLUMNS($B35:CH35)+1,FALSE)),"",VLOOKUP($C35&amp;$D35&amp;$G35,Setup!$D$2:$CX$500,COLUMNS($B35:CH35)+1,FALSE))</f>
        <v/>
      </c>
      <c r="CQ35" t="str">
        <f>IF(ISBLANK(VLOOKUP($C35&amp;$D35&amp;$G35,Setup!$D$2:$CX$500,COLUMNS($B35:CI35)+1,FALSE)),"",VLOOKUP($C35&amp;$D35&amp;$G35,Setup!$D$2:$CX$500,COLUMNS($B35:CI35)+1,FALSE))</f>
        <v/>
      </c>
      <c r="CR35" t="str">
        <f>IF(ISBLANK(VLOOKUP($C35&amp;$D35&amp;$G35,Setup!$D$2:$CX$500,COLUMNS($B35:CJ35)+1,FALSE)),"",VLOOKUP($C35&amp;$D35&amp;$G35,Setup!$D$2:$CX$500,COLUMNS($B35:CJ35)+1,FALSE))</f>
        <v/>
      </c>
      <c r="CS35" t="str">
        <f>IF(ISBLANK(VLOOKUP($C35&amp;$D35&amp;$G35,Setup!$D$2:$CX$500,COLUMNS($B35:CK35)+1,FALSE)),"",VLOOKUP($C35&amp;$D35&amp;$G35,Setup!$D$2:$CX$500,COLUMNS($B35:CK35)+1,FALSE))</f>
        <v/>
      </c>
      <c r="CT35" t="str">
        <f>IF(ISBLANK(VLOOKUP($C35&amp;$D35&amp;$G35,Setup!$D$2:$CX$500,COLUMNS($B35:CL35)+1,FALSE)),"",VLOOKUP($C35&amp;$D35&amp;$G35,Setup!$D$2:$CX$500,COLUMNS($B35:CL35)+1,FALSE))</f>
        <v/>
      </c>
      <c r="CU35" t="str">
        <f>IF(ISBLANK(VLOOKUP($C35&amp;$D35&amp;$G35,Setup!$D$2:$CX$500,COLUMNS($B35:CM35)+1,FALSE)),"",VLOOKUP($C35&amp;$D35&amp;$G35,Setup!$D$2:$CX$500,COLUMNS($B35:CM35)+1,FALSE))</f>
        <v/>
      </c>
      <c r="CV35" t="str">
        <f>IF(ISBLANK(VLOOKUP($C35&amp;$D35&amp;$G35,Setup!$D$2:$CX$500,COLUMNS($B35:CN35)+1,FALSE)),"",VLOOKUP($C35&amp;$D35&amp;$G35,Setup!$D$2:$CX$500,COLUMNS($B35:CN35)+1,FALSE))</f>
        <v/>
      </c>
      <c r="CW35" t="str">
        <f>IF(ISBLANK(VLOOKUP($C35&amp;$D35&amp;$G35,Setup!$D$2:$CX$500,COLUMNS($B35:CO35)+1,FALSE)),"",VLOOKUP($C35&amp;$D35&amp;$G35,Setup!$D$2:$CX$500,COLUMNS($B35:CO35)+1,FALSE))</f>
        <v/>
      </c>
      <c r="CX35" t="str">
        <f>IF(ISBLANK(VLOOKUP($C35&amp;$D35&amp;$G35,Setup!$D$2:$CX$500,COLUMNS($B35:CP35)+1,FALSE)),"",VLOOKUP($C35&amp;$D35&amp;$G35,Setup!$D$2:$CX$500,COLUMNS($B35:CP35)+1,FALSE))</f>
        <v/>
      </c>
      <c r="CY35" t="str">
        <f>IF(ISBLANK(VLOOKUP($C35&amp;$D35&amp;$G35,Setup!$D$2:$CX$500,COLUMNS($B35:CQ35)+1,FALSE)),"",VLOOKUP($C35&amp;$D35&amp;$G35,Setup!$D$2:$CX$500,COLUMNS($B35:CQ35)+1,FALSE))</f>
        <v/>
      </c>
      <c r="CZ35" t="str">
        <f>IF(ISBLANK(VLOOKUP($C35&amp;$D35&amp;$G35,Setup!$D$2:$CX$500,COLUMNS($B35:CR35)+1,FALSE)),"",VLOOKUP($C35&amp;$D35&amp;$G35,Setup!$D$2:$CX$500,COLUMNS($B35:CR35)+1,FALSE))</f>
        <v/>
      </c>
      <c r="DA35" t="str">
        <f>IF(ISBLANK(VLOOKUP($C35&amp;$D35&amp;$G35,Setup!$D$2:$CX$500,COLUMNS($B35:CS35)+1,FALSE)),"",VLOOKUP($C35&amp;$D35&amp;$G35,Setup!$D$2:$CX$500,COLUMNS($B35:CS35)+1,FALSE))</f>
        <v/>
      </c>
      <c r="DB35" t="str">
        <f>IF(ISBLANK(VLOOKUP($C35&amp;$D35&amp;$G35,Setup!$D$2:$CX$500,COLUMNS($B35:CT35)+1,FALSE)),"",VLOOKUP($C35&amp;$D35&amp;$G35,Setup!$D$2:$CX$500,COLUMNS($B35:CT35)+1,FALSE))</f>
        <v/>
      </c>
      <c r="DC35" t="str">
        <f>IF(ISBLANK(VLOOKUP($C35&amp;$D35&amp;$G35,Setup!$D$2:$CX$500,COLUMNS($B35:CU35)+1,FALSE)),"",VLOOKUP($C35&amp;$D35&amp;$G35,Setup!$D$2:$CX$500,COLUMNS($B35:CU35)+1,FALSE))</f>
        <v/>
      </c>
    </row>
    <row r="36" spans="1:107" x14ac:dyDescent="0.25">
      <c r="A36" s="7" t="s">
        <v>515</v>
      </c>
      <c r="B36" t="s">
        <v>156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IF(ISBLANK(VLOOKUP($C36&amp;$D36&amp;$G36,Setup!$D$2:$CX$500,COLUMNS($B36:B36)+1,FALSE)),"",VLOOKUP($C36&amp;$D36&amp;$G36,Setup!$D$2:$CX$500,COLUMNS($B36:B36)+1,FALSE))</f>
        <v>My Points Summary</v>
      </c>
      <c r="K36" t="str">
        <f>IF(ISBLANK(VLOOKUP($C36&amp;$D36&amp;$G36,Setup!$D$2:$CX$500,COLUMNS($B36:C36)+1,FALSE)),"",VLOOKUP($C36&amp;$D36&amp;$G36,Setup!$D$2:$CX$500,COLUMNS($B36:C36)+1,FALSE))</f>
        <v>My Points Summary</v>
      </c>
      <c r="L36" t="str">
        <f>IF(ISBLANK(VLOOKUP($C36&amp;$D36&amp;$G36,Setup!$D$2:$CX$500,COLUMNS($B36:D36)+1,FALSE)),"",VLOOKUP($C36&amp;$D36&amp;$G36,Setup!$D$2:$CX$500,COLUMNS($B36:D36)+1,FALSE))</f>
        <v>My Order History</v>
      </c>
      <c r="M36" t="str">
        <f>IF(ISBLANK(VLOOKUP($C36&amp;$D36&amp;$G36,Setup!$D$2:$CX$500,COLUMNS($B36:E36)+1,FALSE)),"",VLOOKUP($C36&amp;$D36&amp;$G36,Setup!$D$2:$CX$500,COLUMNS($B36:E36)+1,FALSE))</f>
        <v>My Order History</v>
      </c>
      <c r="N36" t="str">
        <f>IF(ISBLANK(VLOOKUP($C36&amp;$D36&amp;$G36,Setup!$D$2:$CX$500,COLUMNS($B36:F36)+1,FALSE)),"",VLOOKUP($C36&amp;$D36&amp;$G36,Setup!$D$2:$CX$500,COLUMNS($B36:F36)+1,FALSE))</f>
        <v>My Profile</v>
      </c>
      <c r="O36" t="str">
        <f>IF(ISBLANK(VLOOKUP($C36&amp;$D36&amp;$G36,Setup!$D$2:$CX$500,COLUMNS($B36:G36)+1,FALSE)),"",VLOOKUP($C36&amp;$D36&amp;$G36,Setup!$D$2:$CX$500,COLUMNS($B36:G36)+1,FALSE))</f>
        <v>My Profile</v>
      </c>
      <c r="P36" t="str">
        <f>IF(ISBLANK(VLOOKUP($C36&amp;$D36&amp;$G36,Setup!$D$2:$CX$500,COLUMNS($B36:H36)+1,FALSE)),"",VLOOKUP($C36&amp;$D36&amp;$G36,Setup!$D$2:$CX$500,COLUMNS($B36:H36)+1,FALSE))</f>
        <v>My Shop with Points Accounts</v>
      </c>
      <c r="Q36" t="str">
        <f>IF(ISBLANK(VLOOKUP($C36&amp;$D36&amp;$G36,Setup!$D$2:$CX$500,COLUMNS($B36:I36)+1,FALSE)),"",VLOOKUP($C36&amp;$D36&amp;$G36,Setup!$D$2:$CX$500,COLUMNS($B36:I36)+1,FALSE))</f>
        <v>My Shop with Points Accounts</v>
      </c>
      <c r="R36" t="str">
        <f>IF(ISBLANK(VLOOKUP($C36&amp;$D36&amp;$G36,Setup!$D$2:$CX$500,COLUMNS($B36:J36)+1,FALSE)),"",VLOOKUP($C36&amp;$D36&amp;$G36,Setup!$D$2:$CX$500,COLUMNS($B36:J36)+1,FALSE))</f>
        <v>Merchandise</v>
      </c>
      <c r="S36" t="str">
        <f>IF(ISBLANK(VLOOKUP($C36&amp;$D36&amp;$G36,Setup!$D$2:$CX$500,COLUMNS($B36:K36)+1,FALSE)),"",VLOOKUP($C36&amp;$D36&amp;$G36,Setup!$D$2:$CX$500,COLUMNS($B36:K36)+1,FALSE))</f>
        <v>SEE ALL BRANDS »</v>
      </c>
      <c r="T36" t="str">
        <f>IF(ISBLANK(VLOOKUP($C36&amp;$D36&amp;$G36,Setup!$D$2:$CX$500,COLUMNS($B36:L36)+1,FALSE)),"",VLOOKUP($C36&amp;$D36&amp;$G36,Setup!$D$2:$CX$500,COLUMNS($B36:L36)+1,FALSE))</f>
        <v/>
      </c>
      <c r="U36" t="str">
        <f>IF(ISBLANK(VLOOKUP($C36&amp;$D36&amp;$G36,Setup!$D$2:$CX$500,COLUMNS($B36:M36)+1,FALSE)),"",VLOOKUP($C36&amp;$D36&amp;$G36,Setup!$D$2:$CX$500,COLUMNS($B36:M36)+1,FALSE))</f>
        <v/>
      </c>
      <c r="V36" t="str">
        <f>IF(ISBLANK(VLOOKUP($C36&amp;$D36&amp;$G36,Setup!$D$2:$CX$500,COLUMNS($B36:N36)+1,FALSE)),"",VLOOKUP($C36&amp;$D36&amp;$G36,Setup!$D$2:$CX$500,COLUMNS($B36:N36)+1,FALSE))</f>
        <v/>
      </c>
      <c r="W36" t="str">
        <f>IF(ISBLANK(VLOOKUP($C36&amp;$D36&amp;$G36,Setup!$D$2:$CX$500,COLUMNS($B36:O36)+1,FALSE)),"",VLOOKUP($C36&amp;$D36&amp;$G36,Setup!$D$2:$CX$500,COLUMNS($B36:O36)+1,FALSE))</f>
        <v/>
      </c>
      <c r="X36" t="str">
        <f>IF(ISBLANK(VLOOKUP($C36&amp;$D36&amp;$G36,Setup!$D$2:$CX$500,COLUMNS($B36:P36)+1,FALSE)),"",VLOOKUP($C36&amp;$D36&amp;$G36,Setup!$D$2:$CX$500,COLUMNS($B36:P36)+1,FALSE))</f>
        <v/>
      </c>
      <c r="Y36" t="str">
        <f>IF(ISBLANK(VLOOKUP($C36&amp;$D36&amp;$G36,Setup!$D$2:$CX$500,COLUMNS($B36:Q36)+1,FALSE)),"",VLOOKUP($C36&amp;$D36&amp;$G36,Setup!$D$2:$CX$500,COLUMNS($B36:Q36)+1,FALSE))</f>
        <v/>
      </c>
      <c r="Z36" t="str">
        <f>IF(ISBLANK(VLOOKUP($C36&amp;$D36&amp;$G36,Setup!$D$2:$CX$500,COLUMNS($B36:R36)+1,FALSE)),"",VLOOKUP($C36&amp;$D36&amp;$G36,Setup!$D$2:$CX$500,COLUMNS($B36:R36)+1,FALSE))</f>
        <v/>
      </c>
      <c r="AA36" t="str">
        <f>IF(ISBLANK(VLOOKUP($C36&amp;$D36&amp;$G36,Setup!$D$2:$CX$500,COLUMNS($B36:S36)+1,FALSE)),"",VLOOKUP($C36&amp;$D36&amp;$G36,Setup!$D$2:$CX$500,COLUMNS($B36:S36)+1,FALSE))</f>
        <v/>
      </c>
      <c r="AB36" t="str">
        <f>IF(ISBLANK(VLOOKUP($C36&amp;$D36&amp;$G36,Setup!$D$2:$CX$500,COLUMNS($B36:T36)+1,FALSE)),"",VLOOKUP($C36&amp;$D36&amp;$G36,Setup!$D$2:$CX$500,COLUMNS($B36:T36)+1,FALSE))</f>
        <v>Vouchers and Cash</v>
      </c>
      <c r="AC36" t="str">
        <f>IF(ISBLANK(VLOOKUP($C36&amp;$D36&amp;$G36,Setup!$D$2:$CX$500,COLUMNS($B36:U36)+1,FALSE)),"",VLOOKUP($C36&amp;$D36&amp;$G36,Setup!$D$2:$CX$500,COLUMNS($B36:U36)+1,FALSE))</f>
        <v>Cash Credits</v>
      </c>
      <c r="AD36" t="str">
        <f>IF(ISBLANK(VLOOKUP($C36&amp;$D36&amp;$G36,Setup!$D$2:$CX$500,COLUMNS($B36:V36)+1,FALSE)),"",VLOOKUP($C36&amp;$D36&amp;$G36,Setup!$D$2:$CX$500,COLUMNS($B36:V36)+1,FALSE))</f>
        <v>Annual Fee</v>
      </c>
      <c r="AE36" t="str">
        <f>IF(ISBLANK(VLOOKUP($C36&amp;$D36&amp;$G36,Setup!$D$2:$CX$500,COLUMNS($B36:W36)+1,FALSE)),"",VLOOKUP($C36&amp;$D36&amp;$G36,Setup!$D$2:$CX$500,COLUMNS($B36:W36)+1,FALSE))</f>
        <v>Charity</v>
      </c>
      <c r="AF36" t="str">
        <f>IF(ISBLANK(VLOOKUP($C36&amp;$D36&amp;$G36,Setup!$D$2:$CX$500,COLUMNS($B36:X36)+1,FALSE)),"",VLOOKUP($C36&amp;$D36&amp;$G36,Setup!$D$2:$CX$500,COLUMNS($B36:X36)+1,FALSE))</f>
        <v>SEE ALL »</v>
      </c>
      <c r="AG36" t="str">
        <f>IF(ISBLANK(VLOOKUP($C36&amp;$D36&amp;$G36,Setup!$D$2:$CX$500,COLUMNS($B36:Y36)+1,FALSE)),"",VLOOKUP($C36&amp;$D36&amp;$G36,Setup!$D$2:$CX$500,COLUMNS($B36:Y36)+1,FALSE))</f>
        <v/>
      </c>
      <c r="AH36" t="str">
        <f>IF(ISBLANK(VLOOKUP($C36&amp;$D36&amp;$G36,Setup!$D$2:$CX$500,COLUMNS($B36:Z36)+1,FALSE)),"",VLOOKUP($C36&amp;$D36&amp;$G36,Setup!$D$2:$CX$500,COLUMNS($B36:Z36)+1,FALSE))</f>
        <v/>
      </c>
      <c r="AI36" t="str">
        <f>IF(ISBLANK(VLOOKUP($C36&amp;$D36&amp;$G36,Setup!$D$2:$CX$500,COLUMNS($B36:AA36)+1,FALSE)),"",VLOOKUP($C36&amp;$D36&amp;$G36,Setup!$D$2:$CX$500,COLUMNS($B36:AA36)+1,FALSE))</f>
        <v/>
      </c>
      <c r="AJ36" t="str">
        <f>IF(ISBLANK(VLOOKUP($C36&amp;$D36&amp;$G36,Setup!$D$2:$CX$500,COLUMNS($B36:AB36)+1,FALSE)),"",VLOOKUP($C36&amp;$D36&amp;$G36,Setup!$D$2:$CX$500,COLUMNS($B36:AB36)+1,FALSE))</f>
        <v/>
      </c>
      <c r="AK36" t="str">
        <f>IF(ISBLANK(VLOOKUP($C36&amp;$D36&amp;$G36,Setup!$D$2:$CX$500,COLUMNS($B36:AC36)+1,FALSE)),"",VLOOKUP($C36&amp;$D36&amp;$G36,Setup!$D$2:$CX$500,COLUMNS($B36:AC36)+1,FALSE))</f>
        <v/>
      </c>
      <c r="AL36" t="str">
        <f>IF(ISBLANK(VLOOKUP($C36&amp;$D36&amp;$G36,Setup!$D$2:$CX$500,COLUMNS($B36:AD36)+1,FALSE)),"",VLOOKUP($C36&amp;$D36&amp;$G36,Setup!$D$2:$CX$500,COLUMNS($B36:AD36)+1,FALSE))</f>
        <v>Travel</v>
      </c>
      <c r="AM36" t="str">
        <f>IF(ISBLANK(VLOOKUP($C36&amp;$D36&amp;$G36,Setup!$D$2:$CX$500,COLUMNS($B36:AE36)+1,FALSE)),"",VLOOKUP($C36&amp;$D36&amp;$G36,Setup!$D$2:$CX$500,COLUMNS($B36:AE36)+1,FALSE))</f>
        <v>Flights</v>
      </c>
      <c r="AN36" t="str">
        <f>IF(ISBLANK(VLOOKUP($C36&amp;$D36&amp;$G36,Setup!$D$2:$CX$500,COLUMNS($B36:AF36)+1,FALSE)),"",VLOOKUP($C36&amp;$D36&amp;$G36,Setup!$D$2:$CX$500,COLUMNS($B36:AF36)+1,FALSE))</f>
        <v>Hotels</v>
      </c>
      <c r="AO36" t="str">
        <f>IF(ISBLANK(VLOOKUP($C36&amp;$D36&amp;$G36,Setup!$D$2:$CX$500,COLUMNS($B36:AG36)+1,FALSE)),"",VLOOKUP($C36&amp;$D36&amp;$G36,Setup!$D$2:$CX$500,COLUMNS($B36:AG36)+1,FALSE))</f>
        <v>Cars</v>
      </c>
      <c r="AP36" t="str">
        <f>IF(ISBLANK(VLOOKUP($C36&amp;$D36&amp;$G36,Setup!$D$2:$CX$500,COLUMNS($B36:AH36)+1,FALSE)),"",VLOOKUP($C36&amp;$D36&amp;$G36,Setup!$D$2:$CX$500,COLUMNS($B36:AH36)+1,FALSE))</f>
        <v>Activities</v>
      </c>
      <c r="AQ36" t="str">
        <f>IF(ISBLANK(VLOOKUP($C36&amp;$D36&amp;$G36,Setup!$D$2:$CX$500,COLUMNS($B36:AI36)+1,FALSE)),"",VLOOKUP($C36&amp;$D36&amp;$G36,Setup!$D$2:$CX$500,COLUMNS($B36:AI36)+1,FALSE))</f>
        <v>Deals</v>
      </c>
      <c r="AR36" t="str">
        <f>IF(ISBLANK(VLOOKUP($C36&amp;$D36&amp;$G36,Setup!$D$2:$CX$500,COLUMNS($B36:AJ36)+1,FALSE)),"",VLOOKUP($C36&amp;$D36&amp;$G36,Setup!$D$2:$CX$500,COLUMNS($B36:AJ36)+1,FALSE))</f>
        <v>My Trips</v>
      </c>
      <c r="AS36" t="str">
        <f>IF(ISBLANK(VLOOKUP($C36&amp;$D36&amp;$G36,Setup!$D$2:$CX$500,COLUMNS($B36:AK36)+1,FALSE)),"",VLOOKUP($C36&amp;$D36&amp;$G36,Setup!$D$2:$CX$500,COLUMNS($B36:AK36)+1,FALSE))</f>
        <v>Itinerary</v>
      </c>
      <c r="AT36" t="str">
        <f>IF(ISBLANK(VLOOKUP($C36&amp;$D36&amp;$G36,Setup!$D$2:$CX$500,COLUMNS($B36:AL36)+1,FALSE)),"",VLOOKUP($C36&amp;$D36&amp;$G36,Setup!$D$2:$CX$500,COLUMNS($B36:AL36)+1,FALSE))</f>
        <v>Points Transfer</v>
      </c>
      <c r="AU36" t="str">
        <f>IF(ISBLANK(VLOOKUP($C36&amp;$D36&amp;$G36,Setup!$D$2:$CX$500,COLUMNS($B36:AM36)+1,FALSE)),"",VLOOKUP($C36&amp;$D36&amp;$G36,Setup!$D$2:$CX$500,COLUMNS($B36:AM36)+1,FALSE))</f>
        <v/>
      </c>
      <c r="AV36" t="str">
        <f>IF(ISBLANK(VLOOKUP($C36&amp;$D36&amp;$G36,Setup!$D$2:$CX$500,COLUMNS($B36:AN36)+1,FALSE)),"",VLOOKUP($C36&amp;$D36&amp;$G36,Setup!$D$2:$CX$500,COLUMNS($B36:AN36)+1,FALSE))</f>
        <v>Shop at Partners</v>
      </c>
      <c r="AW36" t="str">
        <f>IF(ISBLANK(VLOOKUP($C36&amp;$D36&amp;$G36,Setup!$D$2:$CX$500,COLUMNS($B36:AO36)+1,FALSE)),"",VLOOKUP($C36&amp;$D36&amp;$G36,Setup!$D$2:$CX$500,COLUMNS($B36:AO36)+1,FALSE))</f>
        <v>Shop with Points</v>
      </c>
      <c r="AX36" t="str">
        <f>IF(ISBLANK(VLOOKUP($C36&amp;$D36&amp;$G36,Setup!$D$2:$CX$500,COLUMNS($B36:AP36)+1,FALSE)),"",VLOOKUP($C36&amp;$D36&amp;$G36,Setup!$D$2:$CX$500,COLUMNS($B36:AP36)+1,FALSE))</f>
        <v>Instant Rewards</v>
      </c>
      <c r="AY36" t="str">
        <f>IF(ISBLANK(VLOOKUP($C36&amp;$D36&amp;$G36,Setup!$D$2:$CX$500,COLUMNS($B36:AQ36)+1,FALSE)),"",VLOOKUP($C36&amp;$D36&amp;$G36,Setup!$D$2:$CX$500,COLUMNS($B36:AQ36)+1,FALSE))</f>
        <v>SEE ALL »</v>
      </c>
      <c r="AZ36" t="str">
        <f>IF(ISBLANK(VLOOKUP($C36&amp;$D36&amp;$G36,Setup!$D$2:$CX$500,COLUMNS($B36:AR36)+1,FALSE)),"",VLOOKUP($C36&amp;$D36&amp;$G36,Setup!$D$2:$CX$500,COLUMNS($B36:AR36)+1,FALSE))</f>
        <v/>
      </c>
      <c r="BA36" t="str">
        <f>IF(ISBLANK(VLOOKUP($C36&amp;$D36&amp;$G36,Setup!$D$2:$CX$500,COLUMNS($B36:AS36)+1,FALSE)),"",VLOOKUP($C36&amp;$D36&amp;$G36,Setup!$D$2:$CX$500,COLUMNS($B36:AS36)+1,FALSE))</f>
        <v/>
      </c>
      <c r="BB36" t="str">
        <f>IF(ISBLANK(VLOOKUP($C36&amp;$D36&amp;$G36,Setup!$D$2:$CX$500,COLUMNS($B36:AT36)+1,FALSE)),"",VLOOKUP($C36&amp;$D36&amp;$G36,Setup!$D$2:$CX$500,COLUMNS($B36:AT36)+1,FALSE))</f>
        <v/>
      </c>
      <c r="BC36" t="str">
        <f>IF(ISBLANK(VLOOKUP($C36&amp;$D36&amp;$G36,Setup!$D$2:$CX$500,COLUMNS($B36:AU36)+1,FALSE)),"",VLOOKUP($C36&amp;$D36&amp;$G36,Setup!$D$2:$CX$500,COLUMNS($B36:AU36)+1,FALSE))</f>
        <v/>
      </c>
      <c r="BD36" t="str">
        <f>IF(ISBLANK(VLOOKUP($C36&amp;$D36&amp;$G36,Setup!$D$2:$CX$500,COLUMNS($B36:AV36)+1,FALSE)),"",VLOOKUP($C36&amp;$D36&amp;$G36,Setup!$D$2:$CX$500,COLUMNS($B36:AV36)+1,FALSE))</f>
        <v/>
      </c>
      <c r="BE36" t="str">
        <f>IF(ISBLANK(VLOOKUP($C36&amp;$D36&amp;$G36,Setup!$D$2:$CX$500,COLUMNS($B36:AW36)+1,FALSE)),"",VLOOKUP($C36&amp;$D36&amp;$G36,Setup!$D$2:$CX$500,COLUMNS($B36:AW36)+1,FALSE))</f>
        <v/>
      </c>
      <c r="BF36" t="str">
        <f>IF(ISBLANK(VLOOKUP($C36&amp;$D36&amp;$G36,Setup!$D$2:$CX$500,COLUMNS($B36:AX36)+1,FALSE)),"",VLOOKUP($C36&amp;$D36&amp;$G36,Setup!$D$2:$CX$500,COLUMNS($B36:AX36)+1,FALSE))</f>
        <v>Offers and Privileges</v>
      </c>
      <c r="BG36" t="str">
        <f>IF(ISBLANK(VLOOKUP($C36&amp;$D36&amp;$G36,Setup!$D$2:$CX$500,COLUMNS($B36:AY36)+1,FALSE)),"",VLOOKUP($C36&amp;$D36&amp;$G36,Setup!$D$2:$CX$500,COLUMNS($B36:AY36)+1,FALSE))</f>
        <v>Citi World Privileges</v>
      </c>
      <c r="BH36" t="str">
        <f>IF(ISBLANK(VLOOKUP($C36&amp;$D36&amp;$G36,Setup!$D$2:$CX$500,COLUMNS($B36:AZ36)+1,FALSE)),"",VLOOKUP($C36&amp;$D36&amp;$G36,Setup!$D$2:$CX$500,COLUMNS($B36:AZ36)+1,FALSE))</f>
        <v>Citi Dining Program</v>
      </c>
      <c r="BI36" t="str">
        <f>IF(ISBLANK(VLOOKUP($C36&amp;$D36&amp;$G36,Setup!$D$2:$CX$500,COLUMNS($B36:BA36)+1,FALSE)),"",VLOOKUP($C36&amp;$D36&amp;$G36,Setup!$D$2:$CX$500,COLUMNS($B36:BA36)+1,FALSE))</f>
        <v>SEE ALL »</v>
      </c>
      <c r="BJ36" t="str">
        <f>IF(ISBLANK(VLOOKUP($C36&amp;$D36&amp;$G36,Setup!$D$2:$CX$500,COLUMNS($B36:BB36)+1,FALSE)),"",VLOOKUP($C36&amp;$D36&amp;$G36,Setup!$D$2:$CX$500,COLUMNS($B36:BB36)+1,FALSE))</f>
        <v/>
      </c>
      <c r="BK36" t="str">
        <f>IF(ISBLANK(VLOOKUP($C36&amp;$D36&amp;$G36,Setup!$D$2:$CX$500,COLUMNS($B36:BC36)+1,FALSE)),"",VLOOKUP($C36&amp;$D36&amp;$G36,Setup!$D$2:$CX$500,COLUMNS($B36:BC36)+1,FALSE))</f>
        <v/>
      </c>
      <c r="BL36" t="str">
        <f>IF(ISBLANK(VLOOKUP($C36&amp;$D36&amp;$G36,Setup!$D$2:$CX$500,COLUMNS($B36:BD36)+1,FALSE)),"",VLOOKUP($C36&amp;$D36&amp;$G36,Setup!$D$2:$CX$500,COLUMNS($B36:BD36)+1,FALSE))</f>
        <v/>
      </c>
      <c r="BM36" t="str">
        <f>IF(ISBLANK(VLOOKUP($C36&amp;$D36&amp;$G36,Setup!$D$2:$CX$500,COLUMNS($B36:BE36)+1,FALSE)),"",VLOOKUP($C36&amp;$D36&amp;$G36,Setup!$D$2:$CX$500,COLUMNS($B36:BE36)+1,FALSE))</f>
        <v/>
      </c>
      <c r="BN36" t="str">
        <f>IF(ISBLANK(VLOOKUP($C36&amp;$D36&amp;$G36,Setup!$D$2:$CX$500,COLUMNS($B36:BF36)+1,FALSE)),"",VLOOKUP($C36&amp;$D36&amp;$G36,Setup!$D$2:$CX$500,COLUMNS($B36:BF36)+1,FALSE))</f>
        <v/>
      </c>
      <c r="BO36" t="str">
        <f>IF(ISBLANK(VLOOKUP($C36&amp;$D36&amp;$G36,Setup!$D$2:$CX$500,COLUMNS($B36:BG36)+1,FALSE)),"",VLOOKUP($C36&amp;$D36&amp;$G36,Setup!$D$2:$CX$500,COLUMNS($B36:BG36)+1,FALSE))</f>
        <v/>
      </c>
      <c r="BP36" t="str">
        <f>IF(ISBLANK(VLOOKUP($C36&amp;$D36&amp;$G36,Setup!$D$2:$CX$500,COLUMNS($B36:BH36)+1,FALSE)),"",VLOOKUP($C36&amp;$D36&amp;$G36,Setup!$D$2:$CX$500,COLUMNS($B36:BH36)+1,FALSE))</f>
        <v/>
      </c>
      <c r="BQ36" t="str">
        <f>IF(ISBLANK(VLOOKUP($C36&amp;$D36&amp;$G36,Setup!$D$2:$CX$500,COLUMNS($B36:BI36)+1,FALSE)),"",VLOOKUP($C36&amp;$D36&amp;$G36,Setup!$D$2:$CX$500,COLUMNS($B36:BI36)+1,FALSE))</f>
        <v/>
      </c>
      <c r="BR36" t="str">
        <f>IF(ISBLANK(VLOOKUP($C36&amp;$D36&amp;$G36,Setup!$D$2:$CX$500,COLUMNS($B36:BJ36)+1,FALSE)),"",VLOOKUP($C36&amp;$D36&amp;$G36,Setup!$D$2:$CX$500,COLUMNS($B36:BJ36)+1,FALSE))</f>
        <v/>
      </c>
      <c r="BS36" t="str">
        <f>IF(ISBLANK(VLOOKUP($C36&amp;$D36&amp;$G36,Setup!$D$2:$CX$500,COLUMNS($B36:BK36)+1,FALSE)),"",VLOOKUP($C36&amp;$D36&amp;$G36,Setup!$D$2:$CX$500,COLUMNS($B36:BK36)+1,FALSE))</f>
        <v/>
      </c>
      <c r="BT36" t="str">
        <f>IF(ISBLANK(VLOOKUP($C36&amp;$D36&amp;$G36,Setup!$D$2:$CX$500,COLUMNS($B36:BL36)+1,FALSE)),"",VLOOKUP($C36&amp;$D36&amp;$G36,Setup!$D$2:$CX$500,COLUMNS($B36:BL36)+1,FALSE))</f>
        <v/>
      </c>
      <c r="BU36" t="str">
        <f>IF(ISBLANK(VLOOKUP($C36&amp;$D36&amp;$G36,Setup!$D$2:$CX$500,COLUMNS($B36:BM36)+1,FALSE)),"",VLOOKUP($C36&amp;$D36&amp;$G36,Setup!$D$2:$CX$500,COLUMNS($B36:BM36)+1,FALSE))</f>
        <v/>
      </c>
      <c r="BV36" t="str">
        <f>IF(ISBLANK(VLOOKUP($C36&amp;$D36&amp;$G36,Setup!$D$2:$CX$500,COLUMNS($B36:BN36)+1,FALSE)),"",VLOOKUP($C36&amp;$D36&amp;$G36,Setup!$D$2:$CX$500,COLUMNS($B36:BN36)+1,FALSE))</f>
        <v/>
      </c>
      <c r="BW36" t="str">
        <f>IF(ISBLANK(VLOOKUP($C36&amp;$D36&amp;$G36,Setup!$D$2:$CX$500,COLUMNS($B36:BO36)+1,FALSE)),"",VLOOKUP($C36&amp;$D36&amp;$G36,Setup!$D$2:$CX$500,COLUMNS($B36:BO36)+1,FALSE))</f>
        <v/>
      </c>
      <c r="BX36" t="str">
        <f>IF(ISBLANK(VLOOKUP($C36&amp;$D36&amp;$G36,Setup!$D$2:$CX$500,COLUMNS($B36:BP36)+1,FALSE)),"",VLOOKUP($C36&amp;$D36&amp;$G36,Setup!$D$2:$CX$500,COLUMNS($B36:BP36)+1,FALSE))</f>
        <v/>
      </c>
      <c r="BY36" t="str">
        <f>IF(ISBLANK(VLOOKUP($C36&amp;$D36&amp;$G36,Setup!$D$2:$CX$500,COLUMNS($B36:BQ36)+1,FALSE)),"",VLOOKUP($C36&amp;$D36&amp;$G36,Setup!$D$2:$CX$500,COLUMNS($B36:BQ36)+1,FALSE))</f>
        <v/>
      </c>
      <c r="BZ36" t="str">
        <f>IF(ISBLANK(VLOOKUP($C36&amp;$D36&amp;$G36,Setup!$D$2:$CX$500,COLUMNS($B36:BR36)+1,FALSE)),"",VLOOKUP($C36&amp;$D36&amp;$G36,Setup!$D$2:$CX$500,COLUMNS($B36:BR36)+1,FALSE))</f>
        <v/>
      </c>
      <c r="CA36" t="str">
        <f>IF(ISBLANK(VLOOKUP($C36&amp;$D36&amp;$G36,Setup!$D$2:$CX$500,COLUMNS($B36:BS36)+1,FALSE)),"",VLOOKUP($C36&amp;$D36&amp;$G36,Setup!$D$2:$CX$500,COLUMNS($B36:BS36)+1,FALSE))</f>
        <v/>
      </c>
      <c r="CB36" t="str">
        <f>IF(ISBLANK(VLOOKUP($C36&amp;$D36&amp;$G36,Setup!$D$2:$CX$500,COLUMNS($B36:BT36)+1,FALSE)),"",VLOOKUP($C36&amp;$D36&amp;$G36,Setup!$D$2:$CX$500,COLUMNS($B36:BT36)+1,FALSE))</f>
        <v/>
      </c>
      <c r="CC36" t="str">
        <f>IF(ISBLANK(VLOOKUP($C36&amp;$D36&amp;$G36,Setup!$D$2:$CX$500,COLUMNS($B36:BU36)+1,FALSE)),"",VLOOKUP($C36&amp;$D36&amp;$G36,Setup!$D$2:$CX$500,COLUMNS($B36:BU36)+1,FALSE))</f>
        <v/>
      </c>
      <c r="CD36" t="str">
        <f>IF(ISBLANK(VLOOKUP($C36&amp;$D36&amp;$G36,Setup!$D$2:$CX$500,COLUMNS($B36:BV36)+1,FALSE)),"",VLOOKUP($C36&amp;$D36&amp;$G36,Setup!$D$2:$CX$500,COLUMNS($B36:BV36)+1,FALSE))</f>
        <v/>
      </c>
      <c r="CE36" t="str">
        <f>IF(ISBLANK(VLOOKUP($C36&amp;$D36&amp;$G36,Setup!$D$2:$CX$500,COLUMNS($B36:BW36)+1,FALSE)),"",VLOOKUP($C36&amp;$D36&amp;$G36,Setup!$D$2:$CX$500,COLUMNS($B36:BW36)+1,FALSE))</f>
        <v/>
      </c>
      <c r="CF36" t="str">
        <f>IF(ISBLANK(VLOOKUP($C36&amp;$D36&amp;$G36,Setup!$D$2:$CX$500,COLUMNS($B36:BX36)+1,FALSE)),"",VLOOKUP($C36&amp;$D36&amp;$G36,Setup!$D$2:$CX$500,COLUMNS($B36:BX36)+1,FALSE))</f>
        <v/>
      </c>
      <c r="CG36" t="str">
        <f>IF(ISBLANK(VLOOKUP($C36&amp;$D36&amp;$G36,Setup!$D$2:$CX$500,COLUMNS($B36:BY36)+1,FALSE)),"",VLOOKUP($C36&amp;$D36&amp;$G36,Setup!$D$2:$CX$500,COLUMNS($B36:BY36)+1,FALSE))</f>
        <v/>
      </c>
      <c r="CH36" t="str">
        <f>IF(ISBLANK(VLOOKUP($C36&amp;$D36&amp;$G36,Setup!$D$2:$CX$500,COLUMNS($B36:BZ36)+1,FALSE)),"",VLOOKUP($C36&amp;$D36&amp;$G36,Setup!$D$2:$CX$500,COLUMNS($B36:BZ36)+1,FALSE))</f>
        <v/>
      </c>
      <c r="CI36" t="str">
        <f>IF(ISBLANK(VLOOKUP($C36&amp;$D36&amp;$G36,Setup!$D$2:$CX$500,COLUMNS($B36:CA36)+1,FALSE)),"",VLOOKUP($C36&amp;$D36&amp;$G36,Setup!$D$2:$CX$500,COLUMNS($B36:CA36)+1,FALSE))</f>
        <v/>
      </c>
      <c r="CJ36" t="str">
        <f>IF(ISBLANK(VLOOKUP($C36&amp;$D36&amp;$G36,Setup!$D$2:$CX$500,COLUMNS($B36:CB36)+1,FALSE)),"",VLOOKUP($C36&amp;$D36&amp;$G36,Setup!$D$2:$CX$500,COLUMNS($B36:CB36)+1,FALSE))</f>
        <v/>
      </c>
      <c r="CK36" t="str">
        <f>IF(ISBLANK(VLOOKUP($C36&amp;$D36&amp;$G36,Setup!$D$2:$CX$500,COLUMNS($B36:CC36)+1,FALSE)),"",VLOOKUP($C36&amp;$D36&amp;$G36,Setup!$D$2:$CX$500,COLUMNS($B36:CC36)+1,FALSE))</f>
        <v/>
      </c>
      <c r="CL36" t="str">
        <f>IF(ISBLANK(VLOOKUP($C36&amp;$D36&amp;$G36,Setup!$D$2:$CX$500,COLUMNS($B36:CD36)+1,FALSE)),"",VLOOKUP($C36&amp;$D36&amp;$G36,Setup!$D$2:$CX$500,COLUMNS($B36:CD36)+1,FALSE))</f>
        <v/>
      </c>
      <c r="CM36" t="str">
        <f>IF(ISBLANK(VLOOKUP($C36&amp;$D36&amp;$G36,Setup!$D$2:$CX$500,COLUMNS($B36:CE36)+1,FALSE)),"",VLOOKUP($C36&amp;$D36&amp;$G36,Setup!$D$2:$CX$500,COLUMNS($B36:CE36)+1,FALSE))</f>
        <v/>
      </c>
      <c r="CN36" t="str">
        <f>IF(ISBLANK(VLOOKUP($C36&amp;$D36&amp;$G36,Setup!$D$2:$CX$500,COLUMNS($B36:CF36)+1,FALSE)),"",VLOOKUP($C36&amp;$D36&amp;$G36,Setup!$D$2:$CX$500,COLUMNS($B36:CF36)+1,FALSE))</f>
        <v/>
      </c>
      <c r="CO36" t="str">
        <f>IF(ISBLANK(VLOOKUP($C36&amp;$D36&amp;$G36,Setup!$D$2:$CX$500,COLUMNS($B36:CG36)+1,FALSE)),"",VLOOKUP($C36&amp;$D36&amp;$G36,Setup!$D$2:$CX$500,COLUMNS($B36:CG36)+1,FALSE))</f>
        <v/>
      </c>
      <c r="CP36" t="str">
        <f>IF(ISBLANK(VLOOKUP($C36&amp;$D36&amp;$G36,Setup!$D$2:$CX$500,COLUMNS($B36:CH36)+1,FALSE)),"",VLOOKUP($C36&amp;$D36&amp;$G36,Setup!$D$2:$CX$500,COLUMNS($B36:CH36)+1,FALSE))</f>
        <v/>
      </c>
      <c r="CQ36" t="str">
        <f>IF(ISBLANK(VLOOKUP($C36&amp;$D36&amp;$G36,Setup!$D$2:$CX$500,COLUMNS($B36:CI36)+1,FALSE)),"",VLOOKUP($C36&amp;$D36&amp;$G36,Setup!$D$2:$CX$500,COLUMNS($B36:CI36)+1,FALSE))</f>
        <v/>
      </c>
      <c r="CR36" t="str">
        <f>IF(ISBLANK(VLOOKUP($C36&amp;$D36&amp;$G36,Setup!$D$2:$CX$500,COLUMNS($B36:CJ36)+1,FALSE)),"",VLOOKUP($C36&amp;$D36&amp;$G36,Setup!$D$2:$CX$500,COLUMNS($B36:CJ36)+1,FALSE))</f>
        <v/>
      </c>
      <c r="CS36" t="str">
        <f>IF(ISBLANK(VLOOKUP($C36&amp;$D36&amp;$G36,Setup!$D$2:$CX$500,COLUMNS($B36:CK36)+1,FALSE)),"",VLOOKUP($C36&amp;$D36&amp;$G36,Setup!$D$2:$CX$500,COLUMNS($B36:CK36)+1,FALSE))</f>
        <v/>
      </c>
      <c r="CT36" t="str">
        <f>IF(ISBLANK(VLOOKUP($C36&amp;$D36&amp;$G36,Setup!$D$2:$CX$500,COLUMNS($B36:CL36)+1,FALSE)),"",VLOOKUP($C36&amp;$D36&amp;$G36,Setup!$D$2:$CX$500,COLUMNS($B36:CL36)+1,FALSE))</f>
        <v/>
      </c>
      <c r="CU36" t="str">
        <f>IF(ISBLANK(VLOOKUP($C36&amp;$D36&amp;$G36,Setup!$D$2:$CX$500,COLUMNS($B36:CM36)+1,FALSE)),"",VLOOKUP($C36&amp;$D36&amp;$G36,Setup!$D$2:$CX$500,COLUMNS($B36:CM36)+1,FALSE))</f>
        <v/>
      </c>
      <c r="CV36" t="str">
        <f>IF(ISBLANK(VLOOKUP($C36&amp;$D36&amp;$G36,Setup!$D$2:$CX$500,COLUMNS($B36:CN36)+1,FALSE)),"",VLOOKUP($C36&amp;$D36&amp;$G36,Setup!$D$2:$CX$500,COLUMNS($B36:CN36)+1,FALSE))</f>
        <v/>
      </c>
      <c r="CW36" t="str">
        <f>IF(ISBLANK(VLOOKUP($C36&amp;$D36&amp;$G36,Setup!$D$2:$CX$500,COLUMNS($B36:CO36)+1,FALSE)),"",VLOOKUP($C36&amp;$D36&amp;$G36,Setup!$D$2:$CX$500,COLUMNS($B36:CO36)+1,FALSE))</f>
        <v/>
      </c>
      <c r="CX36" t="str">
        <f>IF(ISBLANK(VLOOKUP($C36&amp;$D36&amp;$G36,Setup!$D$2:$CX$500,COLUMNS($B36:CP36)+1,FALSE)),"",VLOOKUP($C36&amp;$D36&amp;$G36,Setup!$D$2:$CX$500,COLUMNS($B36:CP36)+1,FALSE))</f>
        <v/>
      </c>
      <c r="CY36" t="str">
        <f>IF(ISBLANK(VLOOKUP($C36&amp;$D36&amp;$G36,Setup!$D$2:$CX$500,COLUMNS($B36:CQ36)+1,FALSE)),"",VLOOKUP($C36&amp;$D36&amp;$G36,Setup!$D$2:$CX$500,COLUMNS($B36:CQ36)+1,FALSE))</f>
        <v/>
      </c>
      <c r="CZ36" t="str">
        <f>IF(ISBLANK(VLOOKUP($C36&amp;$D36&amp;$G36,Setup!$D$2:$CX$500,COLUMNS($B36:CR36)+1,FALSE)),"",VLOOKUP($C36&amp;$D36&amp;$G36,Setup!$D$2:$CX$500,COLUMNS($B36:CR36)+1,FALSE))</f>
        <v/>
      </c>
      <c r="DA36" t="str">
        <f>IF(ISBLANK(VLOOKUP($C36&amp;$D36&amp;$G36,Setup!$D$2:$CX$500,COLUMNS($B36:CS36)+1,FALSE)),"",VLOOKUP($C36&amp;$D36&amp;$G36,Setup!$D$2:$CX$500,COLUMNS($B36:CS36)+1,FALSE))</f>
        <v/>
      </c>
      <c r="DB36" t="str">
        <f>IF(ISBLANK(VLOOKUP($C36&amp;$D36&amp;$G36,Setup!$D$2:$CX$500,COLUMNS($B36:CT36)+1,FALSE)),"",VLOOKUP($C36&amp;$D36&amp;$G36,Setup!$D$2:$CX$500,COLUMNS($B36:CT36)+1,FALSE))</f>
        <v/>
      </c>
      <c r="DC36" t="str">
        <f>IF(ISBLANK(VLOOKUP($C36&amp;$D36&amp;$G36,Setup!$D$2:$CX$500,COLUMNS($B36:CU36)+1,FALSE)),"",VLOOKUP($C36&amp;$D36&amp;$G36,Setup!$D$2:$CX$500,COLUMNS($B36:CU36)+1,FALSE))</f>
        <v/>
      </c>
    </row>
    <row r="37" spans="1:107" x14ac:dyDescent="0.25">
      <c r="A37" s="7" t="s">
        <v>515</v>
      </c>
      <c r="B37" t="s">
        <v>156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IF(ISBLANK(VLOOKUP($C37&amp;$D37&amp;$G37,Setup!$D$2:$CX$500,COLUMNS($B37:B37)+1,FALSE)),"",VLOOKUP($C37&amp;$D37&amp;$G37,Setup!$D$2:$CX$500,COLUMNS($B37:B37)+1,FALSE))</f>
        <v>My Rebates Summary</v>
      </c>
      <c r="K37" t="str">
        <f>IF(ISBLANK(VLOOKUP($C37&amp;$D37&amp;$G37,Setup!$D$2:$CX$500,COLUMNS($B37:C37)+1,FALSE)),"",VLOOKUP($C37&amp;$D37&amp;$G37,Setup!$D$2:$CX$500,COLUMNS($B37:C37)+1,FALSE))</f>
        <v>My Rebates Summary</v>
      </c>
      <c r="L37" t="str">
        <f>IF(ISBLANK(VLOOKUP($C37&amp;$D37&amp;$G37,Setup!$D$2:$CX$500,COLUMNS($B37:D37)+1,FALSE)),"",VLOOKUP($C37&amp;$D37&amp;$G37,Setup!$D$2:$CX$500,COLUMNS($B37:D37)+1,FALSE))</f>
        <v>My Order History</v>
      </c>
      <c r="M37" t="str">
        <f>IF(ISBLANK(VLOOKUP($C37&amp;$D37&amp;$G37,Setup!$D$2:$CX$500,COLUMNS($B37:E37)+1,FALSE)),"",VLOOKUP($C37&amp;$D37&amp;$G37,Setup!$D$2:$CX$500,COLUMNS($B37:E37)+1,FALSE))</f>
        <v>My Order History</v>
      </c>
      <c r="N37" t="str">
        <f>IF(ISBLANK(VLOOKUP($C37&amp;$D37&amp;$G37,Setup!$D$2:$CX$500,COLUMNS($B37:F37)+1,FALSE)),"",VLOOKUP($C37&amp;$D37&amp;$G37,Setup!$D$2:$CX$500,COLUMNS($B37:F37)+1,FALSE))</f>
        <v>My Profile</v>
      </c>
      <c r="O37" t="str">
        <f>IF(ISBLANK(VLOOKUP($C37&amp;$D37&amp;$G37,Setup!$D$2:$CX$500,COLUMNS($B37:G37)+1,FALSE)),"",VLOOKUP($C37&amp;$D37&amp;$G37,Setup!$D$2:$CX$500,COLUMNS($B37:G37)+1,FALSE))</f>
        <v>My Profile</v>
      </c>
      <c r="P37" t="str">
        <f>IF(ISBLANK(VLOOKUP($C37&amp;$D37&amp;$G37,Setup!$D$2:$CX$500,COLUMNS($B37:H37)+1,FALSE)),"",VLOOKUP($C37&amp;$D37&amp;$G37,Setup!$D$2:$CX$500,COLUMNS($B37:H37)+1,FALSE))</f>
        <v>My Shop with Points Accounts</v>
      </c>
      <c r="Q37" t="str">
        <f>IF(ISBLANK(VLOOKUP($C37&amp;$D37&amp;$G37,Setup!$D$2:$CX$500,COLUMNS($B37:I37)+1,FALSE)),"",VLOOKUP($C37&amp;$D37&amp;$G37,Setup!$D$2:$CX$500,COLUMNS($B37:I37)+1,FALSE))</f>
        <v>My Shop with Points Accounts</v>
      </c>
      <c r="R37" t="str">
        <f>IF(ISBLANK(VLOOKUP($C37&amp;$D37&amp;$G37,Setup!$D$2:$CX$500,COLUMNS($B37:J37)+1,FALSE)),"",VLOOKUP($C37&amp;$D37&amp;$G37,Setup!$D$2:$CX$500,COLUMNS($B37:J37)+1,FALSE))</f>
        <v>Vouchers and Cash</v>
      </c>
      <c r="S37" t="str">
        <f>IF(ISBLANK(VLOOKUP($C37&amp;$D37&amp;$G37,Setup!$D$2:$CX$500,COLUMNS($B37:K37)+1,FALSE)),"",VLOOKUP($C37&amp;$D37&amp;$G37,Setup!$D$2:$CX$500,COLUMNS($B37:K37)+1,FALSE))</f>
        <v>Cash Credits</v>
      </c>
      <c r="T37" t="str">
        <f>IF(ISBLANK(VLOOKUP($C37&amp;$D37&amp;$G37,Setup!$D$2:$CX$500,COLUMNS($B37:L37)+1,FALSE)),"",VLOOKUP($C37&amp;$D37&amp;$G37,Setup!$D$2:$CX$500,COLUMNS($B37:L37)+1,FALSE))</f>
        <v>Annual Fee</v>
      </c>
      <c r="U37" t="str">
        <f>IF(ISBLANK(VLOOKUP($C37&amp;$D37&amp;$G37,Setup!$D$2:$CX$500,COLUMNS($B37:M37)+1,FALSE)),"",VLOOKUP($C37&amp;$D37&amp;$G37,Setup!$D$2:$CX$500,COLUMNS($B37:M37)+1,FALSE))</f>
        <v>Charity</v>
      </c>
      <c r="V37" t="str">
        <f>IF(ISBLANK(VLOOKUP($C37&amp;$D37&amp;$G37,Setup!$D$2:$CX$500,COLUMNS($B37:N37)+1,FALSE)),"",VLOOKUP($C37&amp;$D37&amp;$G37,Setup!$D$2:$CX$500,COLUMNS($B37:N37)+1,FALSE))</f>
        <v>SEE ALL »</v>
      </c>
      <c r="W37" t="str">
        <f>IF(ISBLANK(VLOOKUP($C37&amp;$D37&amp;$G37,Setup!$D$2:$CX$500,COLUMNS($B37:O37)+1,FALSE)),"",VLOOKUP($C37&amp;$D37&amp;$G37,Setup!$D$2:$CX$500,COLUMNS($B37:O37)+1,FALSE))</f>
        <v/>
      </c>
      <c r="X37" t="str">
        <f>IF(ISBLANK(VLOOKUP($C37&amp;$D37&amp;$G37,Setup!$D$2:$CX$500,COLUMNS($B37:P37)+1,FALSE)),"",VLOOKUP($C37&amp;$D37&amp;$G37,Setup!$D$2:$CX$500,COLUMNS($B37:P37)+1,FALSE))</f>
        <v/>
      </c>
      <c r="Y37" t="str">
        <f>IF(ISBLANK(VLOOKUP($C37&amp;$D37&amp;$G37,Setup!$D$2:$CX$500,COLUMNS($B37:Q37)+1,FALSE)),"",VLOOKUP($C37&amp;$D37&amp;$G37,Setup!$D$2:$CX$500,COLUMNS($B37:Q37)+1,FALSE))</f>
        <v/>
      </c>
      <c r="Z37" t="str">
        <f>IF(ISBLANK(VLOOKUP($C37&amp;$D37&amp;$G37,Setup!$D$2:$CX$500,COLUMNS($B37:R37)+1,FALSE)),"",VLOOKUP($C37&amp;$D37&amp;$G37,Setup!$D$2:$CX$500,COLUMNS($B37:R37)+1,FALSE))</f>
        <v/>
      </c>
      <c r="AA37" t="str">
        <f>IF(ISBLANK(VLOOKUP($C37&amp;$D37&amp;$G37,Setup!$D$2:$CX$500,COLUMNS($B37:S37)+1,FALSE)),"",VLOOKUP($C37&amp;$D37&amp;$G37,Setup!$D$2:$CX$500,COLUMNS($B37:S37)+1,FALSE))</f>
        <v/>
      </c>
      <c r="AB37" t="str">
        <f>IF(ISBLANK(VLOOKUP($C37&amp;$D37&amp;$G37,Setup!$D$2:$CX$500,COLUMNS($B37:T37)+1,FALSE)),"",VLOOKUP($C37&amp;$D37&amp;$G37,Setup!$D$2:$CX$500,COLUMNS($B37:T37)+1,FALSE))</f>
        <v>Travel</v>
      </c>
      <c r="AC37" t="str">
        <f>IF(ISBLANK(VLOOKUP($C37&amp;$D37&amp;$G37,Setup!$D$2:$CX$500,COLUMNS($B37:U37)+1,FALSE)),"",VLOOKUP($C37&amp;$D37&amp;$G37,Setup!$D$2:$CX$500,COLUMNS($B37:U37)+1,FALSE))</f>
        <v>Flights</v>
      </c>
      <c r="AD37" t="str">
        <f>IF(ISBLANK(VLOOKUP($C37&amp;$D37&amp;$G37,Setup!$D$2:$CX$500,COLUMNS($B37:V37)+1,FALSE)),"",VLOOKUP($C37&amp;$D37&amp;$G37,Setup!$D$2:$CX$500,COLUMNS($B37:V37)+1,FALSE))</f>
        <v>Hotels</v>
      </c>
      <c r="AE37" t="str">
        <f>IF(ISBLANK(VLOOKUP($C37&amp;$D37&amp;$G37,Setup!$D$2:$CX$500,COLUMNS($B37:W37)+1,FALSE)),"",VLOOKUP($C37&amp;$D37&amp;$G37,Setup!$D$2:$CX$500,COLUMNS($B37:W37)+1,FALSE))</f>
        <v>Cars</v>
      </c>
      <c r="AF37" t="str">
        <f>IF(ISBLANK(VLOOKUP($C37&amp;$D37&amp;$G37,Setup!$D$2:$CX$500,COLUMNS($B37:X37)+1,FALSE)),"",VLOOKUP($C37&amp;$D37&amp;$G37,Setup!$D$2:$CX$500,COLUMNS($B37:X37)+1,FALSE))</f>
        <v>Activities</v>
      </c>
      <c r="AG37" t="str">
        <f>IF(ISBLANK(VLOOKUP($C37&amp;$D37&amp;$G37,Setup!$D$2:$CX$500,COLUMNS($B37:Y37)+1,FALSE)),"",VLOOKUP($C37&amp;$D37&amp;$G37,Setup!$D$2:$CX$500,COLUMNS($B37:Y37)+1,FALSE))</f>
        <v>Deals</v>
      </c>
      <c r="AH37" t="str">
        <f>IF(ISBLANK(VLOOKUP($C37&amp;$D37&amp;$G37,Setup!$D$2:$CX$500,COLUMNS($B37:Z37)+1,FALSE)),"",VLOOKUP($C37&amp;$D37&amp;$G37,Setup!$D$2:$CX$500,COLUMNS($B37:Z37)+1,FALSE))</f>
        <v>My Trips</v>
      </c>
      <c r="AI37" t="str">
        <f>IF(ISBLANK(VLOOKUP($C37&amp;$D37&amp;$G37,Setup!$D$2:$CX$500,COLUMNS($B37:AA37)+1,FALSE)),"",VLOOKUP($C37&amp;$D37&amp;$G37,Setup!$D$2:$CX$500,COLUMNS($B37:AA37)+1,FALSE))</f>
        <v>Itinerary</v>
      </c>
      <c r="AJ37" t="str">
        <f>IF(ISBLANK(VLOOKUP($C37&amp;$D37&amp;$G37,Setup!$D$2:$CX$500,COLUMNS($B37:AB37)+1,FALSE)),"",VLOOKUP($C37&amp;$D37&amp;$G37,Setup!$D$2:$CX$500,COLUMNS($B37:AB37)+1,FALSE))</f>
        <v/>
      </c>
      <c r="AK37" t="str">
        <f>IF(ISBLANK(VLOOKUP($C37&amp;$D37&amp;$G37,Setup!$D$2:$CX$500,COLUMNS($B37:AC37)+1,FALSE)),"",VLOOKUP($C37&amp;$D37&amp;$G37,Setup!$D$2:$CX$500,COLUMNS($B37:AC37)+1,FALSE))</f>
        <v/>
      </c>
      <c r="AL37" t="str">
        <f>IF(ISBLANK(VLOOKUP($C37&amp;$D37&amp;$G37,Setup!$D$2:$CX$500,COLUMNS($B37:AD37)+1,FALSE)),"",VLOOKUP($C37&amp;$D37&amp;$G37,Setup!$D$2:$CX$500,COLUMNS($B37:AD37)+1,FALSE))</f>
        <v>Shop at Partners</v>
      </c>
      <c r="AM37" t="str">
        <f>IF(ISBLANK(VLOOKUP($C37&amp;$D37&amp;$G37,Setup!$D$2:$CX$500,COLUMNS($B37:AE37)+1,FALSE)),"",VLOOKUP($C37&amp;$D37&amp;$G37,Setup!$D$2:$CX$500,COLUMNS($B37:AE37)+1,FALSE))</f>
        <v>Shop with Points</v>
      </c>
      <c r="AN37" t="str">
        <f>IF(ISBLANK(VLOOKUP($C37&amp;$D37&amp;$G37,Setup!$D$2:$CX$500,COLUMNS($B37:AF37)+1,FALSE)),"",VLOOKUP($C37&amp;$D37&amp;$G37,Setup!$D$2:$CX$500,COLUMNS($B37:AF37)+1,FALSE))</f>
        <v>Instant Rewards</v>
      </c>
      <c r="AO37" t="str">
        <f>IF(ISBLANK(VLOOKUP($C37&amp;$D37&amp;$G37,Setup!$D$2:$CX$500,COLUMNS($B37:AG37)+1,FALSE)),"",VLOOKUP($C37&amp;$D37&amp;$G37,Setup!$D$2:$CX$500,COLUMNS($B37:AG37)+1,FALSE))</f>
        <v>SEE ALL »</v>
      </c>
      <c r="AP37" t="str">
        <f>IF(ISBLANK(VLOOKUP($C37&amp;$D37&amp;$G37,Setup!$D$2:$CX$500,COLUMNS($B37:AH37)+1,FALSE)),"",VLOOKUP($C37&amp;$D37&amp;$G37,Setup!$D$2:$CX$500,COLUMNS($B37:AH37)+1,FALSE))</f>
        <v/>
      </c>
      <c r="AQ37" t="str">
        <f>IF(ISBLANK(VLOOKUP($C37&amp;$D37&amp;$G37,Setup!$D$2:$CX$500,COLUMNS($B37:AI37)+1,FALSE)),"",VLOOKUP($C37&amp;$D37&amp;$G37,Setup!$D$2:$CX$500,COLUMNS($B37:AI37)+1,FALSE))</f>
        <v/>
      </c>
      <c r="AR37" t="str">
        <f>IF(ISBLANK(VLOOKUP($C37&amp;$D37&amp;$G37,Setup!$D$2:$CX$500,COLUMNS($B37:AJ37)+1,FALSE)),"",VLOOKUP($C37&amp;$D37&amp;$G37,Setup!$D$2:$CX$500,COLUMNS($B37:AJ37)+1,FALSE))</f>
        <v/>
      </c>
      <c r="AS37" t="str">
        <f>IF(ISBLANK(VLOOKUP($C37&amp;$D37&amp;$G37,Setup!$D$2:$CX$500,COLUMNS($B37:AK37)+1,FALSE)),"",VLOOKUP($C37&amp;$D37&amp;$G37,Setup!$D$2:$CX$500,COLUMNS($B37:AK37)+1,FALSE))</f>
        <v/>
      </c>
      <c r="AT37" t="str">
        <f>IF(ISBLANK(VLOOKUP($C37&amp;$D37&amp;$G37,Setup!$D$2:$CX$500,COLUMNS($B37:AL37)+1,FALSE)),"",VLOOKUP($C37&amp;$D37&amp;$G37,Setup!$D$2:$CX$500,COLUMNS($B37:AL37)+1,FALSE))</f>
        <v/>
      </c>
      <c r="AU37" t="str">
        <f>IF(ISBLANK(VLOOKUP($C37&amp;$D37&amp;$G37,Setup!$D$2:$CX$500,COLUMNS($B37:AM37)+1,FALSE)),"",VLOOKUP($C37&amp;$D37&amp;$G37,Setup!$D$2:$CX$500,COLUMNS($B37:AM37)+1,FALSE))</f>
        <v/>
      </c>
      <c r="AV37" t="str">
        <f>IF(ISBLANK(VLOOKUP($C37&amp;$D37&amp;$G37,Setup!$D$2:$CX$500,COLUMNS($B37:AN37)+1,FALSE)),"",VLOOKUP($C37&amp;$D37&amp;$G37,Setup!$D$2:$CX$500,COLUMNS($B37:AN37)+1,FALSE))</f>
        <v>Offers and Privileges</v>
      </c>
      <c r="AW37" t="str">
        <f>IF(ISBLANK(VLOOKUP($C37&amp;$D37&amp;$G37,Setup!$D$2:$CX$500,COLUMNS($B37:AO37)+1,FALSE)),"",VLOOKUP($C37&amp;$D37&amp;$G37,Setup!$D$2:$CX$500,COLUMNS($B37:AO37)+1,FALSE))</f>
        <v>Citi World Privileges</v>
      </c>
      <c r="AX37" t="str">
        <f>IF(ISBLANK(VLOOKUP($C37&amp;$D37&amp;$G37,Setup!$D$2:$CX$500,COLUMNS($B37:AP37)+1,FALSE)),"",VLOOKUP($C37&amp;$D37&amp;$G37,Setup!$D$2:$CX$500,COLUMNS($B37:AP37)+1,FALSE))</f>
        <v>Citi Dining Program</v>
      </c>
      <c r="AY37" t="str">
        <f>IF(ISBLANK(VLOOKUP($C37&amp;$D37&amp;$G37,Setup!$D$2:$CX$500,COLUMNS($B37:AQ37)+1,FALSE)),"",VLOOKUP($C37&amp;$D37&amp;$G37,Setup!$D$2:$CX$500,COLUMNS($B37:AQ37)+1,FALSE))</f>
        <v>SEE ALL »</v>
      </c>
      <c r="AZ37" t="str">
        <f>IF(ISBLANK(VLOOKUP($C37&amp;$D37&amp;$G37,Setup!$D$2:$CX$500,COLUMNS($B37:AR37)+1,FALSE)),"",VLOOKUP($C37&amp;$D37&amp;$G37,Setup!$D$2:$CX$500,COLUMNS($B37:AR37)+1,FALSE))</f>
        <v/>
      </c>
      <c r="BA37" t="str">
        <f>IF(ISBLANK(VLOOKUP($C37&amp;$D37&amp;$G37,Setup!$D$2:$CX$500,COLUMNS($B37:AS37)+1,FALSE)),"",VLOOKUP($C37&amp;$D37&amp;$G37,Setup!$D$2:$CX$500,COLUMNS($B37:AS37)+1,FALSE))</f>
        <v/>
      </c>
      <c r="BB37" t="str">
        <f>IF(ISBLANK(VLOOKUP($C37&amp;$D37&amp;$G37,Setup!$D$2:$CX$500,COLUMNS($B37:AT37)+1,FALSE)),"",VLOOKUP($C37&amp;$D37&amp;$G37,Setup!$D$2:$CX$500,COLUMNS($B37:AT37)+1,FALSE))</f>
        <v/>
      </c>
      <c r="BC37" t="str">
        <f>IF(ISBLANK(VLOOKUP($C37&amp;$D37&amp;$G37,Setup!$D$2:$CX$500,COLUMNS($B37:AU37)+1,FALSE)),"",VLOOKUP($C37&amp;$D37&amp;$G37,Setup!$D$2:$CX$500,COLUMNS($B37:AU37)+1,FALSE))</f>
        <v/>
      </c>
      <c r="BD37" t="str">
        <f>IF(ISBLANK(VLOOKUP($C37&amp;$D37&amp;$G37,Setup!$D$2:$CX$500,COLUMNS($B37:AV37)+1,FALSE)),"",VLOOKUP($C37&amp;$D37&amp;$G37,Setup!$D$2:$CX$500,COLUMNS($B37:AV37)+1,FALSE))</f>
        <v/>
      </c>
      <c r="BE37" t="str">
        <f>IF(ISBLANK(VLOOKUP($C37&amp;$D37&amp;$G37,Setup!$D$2:$CX$500,COLUMNS($B37:AW37)+1,FALSE)),"",VLOOKUP($C37&amp;$D37&amp;$G37,Setup!$D$2:$CX$500,COLUMNS($B37:AW37)+1,FALSE))</f>
        <v/>
      </c>
      <c r="BF37" t="str">
        <f>IF(ISBLANK(VLOOKUP($C37&amp;$D37&amp;$G37,Setup!$D$2:$CX$500,COLUMNS($B37:AX37)+1,FALSE)),"",VLOOKUP($C37&amp;$D37&amp;$G37,Setup!$D$2:$CX$500,COLUMNS($B37:AX37)+1,FALSE))</f>
        <v/>
      </c>
      <c r="BG37" t="str">
        <f>IF(ISBLANK(VLOOKUP($C37&amp;$D37&amp;$G37,Setup!$D$2:$CX$500,COLUMNS($B37:AY37)+1,FALSE)),"",VLOOKUP($C37&amp;$D37&amp;$G37,Setup!$D$2:$CX$500,COLUMNS($B37:AY37)+1,FALSE))</f>
        <v/>
      </c>
      <c r="BH37" t="str">
        <f>IF(ISBLANK(VLOOKUP($C37&amp;$D37&amp;$G37,Setup!$D$2:$CX$500,COLUMNS($B37:AZ37)+1,FALSE)),"",VLOOKUP($C37&amp;$D37&amp;$G37,Setup!$D$2:$CX$500,COLUMNS($B37:AZ37)+1,FALSE))</f>
        <v/>
      </c>
      <c r="BI37" t="str">
        <f>IF(ISBLANK(VLOOKUP($C37&amp;$D37&amp;$G37,Setup!$D$2:$CX$500,COLUMNS($B37:BA37)+1,FALSE)),"",VLOOKUP($C37&amp;$D37&amp;$G37,Setup!$D$2:$CX$500,COLUMNS($B37:BA37)+1,FALSE))</f>
        <v/>
      </c>
      <c r="BJ37" t="str">
        <f>IF(ISBLANK(VLOOKUP($C37&amp;$D37&amp;$G37,Setup!$D$2:$CX$500,COLUMNS($B37:BB37)+1,FALSE)),"",VLOOKUP($C37&amp;$D37&amp;$G37,Setup!$D$2:$CX$500,COLUMNS($B37:BB37)+1,FALSE))</f>
        <v/>
      </c>
      <c r="BK37" t="str">
        <f>IF(ISBLANK(VLOOKUP($C37&amp;$D37&amp;$G37,Setup!$D$2:$CX$500,COLUMNS($B37:BC37)+1,FALSE)),"",VLOOKUP($C37&amp;$D37&amp;$G37,Setup!$D$2:$CX$500,COLUMNS($B37:BC37)+1,FALSE))</f>
        <v/>
      </c>
      <c r="BL37" t="str">
        <f>IF(ISBLANK(VLOOKUP($C37&amp;$D37&amp;$G37,Setup!$D$2:$CX$500,COLUMNS($B37:BD37)+1,FALSE)),"",VLOOKUP($C37&amp;$D37&amp;$G37,Setup!$D$2:$CX$500,COLUMNS($B37:BD37)+1,FALSE))</f>
        <v/>
      </c>
      <c r="BM37" t="str">
        <f>IF(ISBLANK(VLOOKUP($C37&amp;$D37&amp;$G37,Setup!$D$2:$CX$500,COLUMNS($B37:BE37)+1,FALSE)),"",VLOOKUP($C37&amp;$D37&amp;$G37,Setup!$D$2:$CX$500,COLUMNS($B37:BE37)+1,FALSE))</f>
        <v/>
      </c>
      <c r="BN37" t="str">
        <f>IF(ISBLANK(VLOOKUP($C37&amp;$D37&amp;$G37,Setup!$D$2:$CX$500,COLUMNS($B37:BF37)+1,FALSE)),"",VLOOKUP($C37&amp;$D37&amp;$G37,Setup!$D$2:$CX$500,COLUMNS($B37:BF37)+1,FALSE))</f>
        <v/>
      </c>
      <c r="BO37" t="str">
        <f>IF(ISBLANK(VLOOKUP($C37&amp;$D37&amp;$G37,Setup!$D$2:$CX$500,COLUMNS($B37:BG37)+1,FALSE)),"",VLOOKUP($C37&amp;$D37&amp;$G37,Setup!$D$2:$CX$500,COLUMNS($B37:BG37)+1,FALSE))</f>
        <v/>
      </c>
      <c r="BP37" t="str">
        <f>IF(ISBLANK(VLOOKUP($C37&amp;$D37&amp;$G37,Setup!$D$2:$CX$500,COLUMNS($B37:BH37)+1,FALSE)),"",VLOOKUP($C37&amp;$D37&amp;$G37,Setup!$D$2:$CX$500,COLUMNS($B37:BH37)+1,FALSE))</f>
        <v/>
      </c>
      <c r="BQ37" t="str">
        <f>IF(ISBLANK(VLOOKUP($C37&amp;$D37&amp;$G37,Setup!$D$2:$CX$500,COLUMNS($B37:BI37)+1,FALSE)),"",VLOOKUP($C37&amp;$D37&amp;$G37,Setup!$D$2:$CX$500,COLUMNS($B37:BI37)+1,FALSE))</f>
        <v/>
      </c>
      <c r="BR37" t="str">
        <f>IF(ISBLANK(VLOOKUP($C37&amp;$D37&amp;$G37,Setup!$D$2:$CX$500,COLUMNS($B37:BJ37)+1,FALSE)),"",VLOOKUP($C37&amp;$D37&amp;$G37,Setup!$D$2:$CX$500,COLUMNS($B37:BJ37)+1,FALSE))</f>
        <v/>
      </c>
      <c r="BS37" t="str">
        <f>IF(ISBLANK(VLOOKUP($C37&amp;$D37&amp;$G37,Setup!$D$2:$CX$500,COLUMNS($B37:BK37)+1,FALSE)),"",VLOOKUP($C37&amp;$D37&amp;$G37,Setup!$D$2:$CX$500,COLUMNS($B37:BK37)+1,FALSE))</f>
        <v/>
      </c>
      <c r="BT37" t="str">
        <f>IF(ISBLANK(VLOOKUP($C37&amp;$D37&amp;$G37,Setup!$D$2:$CX$500,COLUMNS($B37:BL37)+1,FALSE)),"",VLOOKUP($C37&amp;$D37&amp;$G37,Setup!$D$2:$CX$500,COLUMNS($B37:BL37)+1,FALSE))</f>
        <v/>
      </c>
      <c r="BU37" t="str">
        <f>IF(ISBLANK(VLOOKUP($C37&amp;$D37&amp;$G37,Setup!$D$2:$CX$500,COLUMNS($B37:BM37)+1,FALSE)),"",VLOOKUP($C37&amp;$D37&amp;$G37,Setup!$D$2:$CX$500,COLUMNS($B37:BM37)+1,FALSE))</f>
        <v/>
      </c>
      <c r="BV37" t="str">
        <f>IF(ISBLANK(VLOOKUP($C37&amp;$D37&amp;$G37,Setup!$D$2:$CX$500,COLUMNS($B37:BN37)+1,FALSE)),"",VLOOKUP($C37&amp;$D37&amp;$G37,Setup!$D$2:$CX$500,COLUMNS($B37:BN37)+1,FALSE))</f>
        <v/>
      </c>
      <c r="BW37" t="str">
        <f>IF(ISBLANK(VLOOKUP($C37&amp;$D37&amp;$G37,Setup!$D$2:$CX$500,COLUMNS($B37:BO37)+1,FALSE)),"",VLOOKUP($C37&amp;$D37&amp;$G37,Setup!$D$2:$CX$500,COLUMNS($B37:BO37)+1,FALSE))</f>
        <v/>
      </c>
      <c r="BX37" t="str">
        <f>IF(ISBLANK(VLOOKUP($C37&amp;$D37&amp;$G37,Setup!$D$2:$CX$500,COLUMNS($B37:BP37)+1,FALSE)),"",VLOOKUP($C37&amp;$D37&amp;$G37,Setup!$D$2:$CX$500,COLUMNS($B37:BP37)+1,FALSE))</f>
        <v/>
      </c>
      <c r="BY37" t="str">
        <f>IF(ISBLANK(VLOOKUP($C37&amp;$D37&amp;$G37,Setup!$D$2:$CX$500,COLUMNS($B37:BQ37)+1,FALSE)),"",VLOOKUP($C37&amp;$D37&amp;$G37,Setup!$D$2:$CX$500,COLUMNS($B37:BQ37)+1,FALSE))</f>
        <v/>
      </c>
      <c r="BZ37" t="str">
        <f>IF(ISBLANK(VLOOKUP($C37&amp;$D37&amp;$G37,Setup!$D$2:$CX$500,COLUMNS($B37:BR37)+1,FALSE)),"",VLOOKUP($C37&amp;$D37&amp;$G37,Setup!$D$2:$CX$500,COLUMNS($B37:BR37)+1,FALSE))</f>
        <v/>
      </c>
      <c r="CA37" t="str">
        <f>IF(ISBLANK(VLOOKUP($C37&amp;$D37&amp;$G37,Setup!$D$2:$CX$500,COLUMNS($B37:BS37)+1,FALSE)),"",VLOOKUP($C37&amp;$D37&amp;$G37,Setup!$D$2:$CX$500,COLUMNS($B37:BS37)+1,FALSE))</f>
        <v/>
      </c>
      <c r="CB37" t="str">
        <f>IF(ISBLANK(VLOOKUP($C37&amp;$D37&amp;$G37,Setup!$D$2:$CX$500,COLUMNS($B37:BT37)+1,FALSE)),"",VLOOKUP($C37&amp;$D37&amp;$G37,Setup!$D$2:$CX$500,COLUMNS($B37:BT37)+1,FALSE))</f>
        <v/>
      </c>
      <c r="CC37" t="str">
        <f>IF(ISBLANK(VLOOKUP($C37&amp;$D37&amp;$G37,Setup!$D$2:$CX$500,COLUMNS($B37:BU37)+1,FALSE)),"",VLOOKUP($C37&amp;$D37&amp;$G37,Setup!$D$2:$CX$500,COLUMNS($B37:BU37)+1,FALSE))</f>
        <v/>
      </c>
      <c r="CD37" t="str">
        <f>IF(ISBLANK(VLOOKUP($C37&amp;$D37&amp;$G37,Setup!$D$2:$CX$500,COLUMNS($B37:BV37)+1,FALSE)),"",VLOOKUP($C37&amp;$D37&amp;$G37,Setup!$D$2:$CX$500,COLUMNS($B37:BV37)+1,FALSE))</f>
        <v/>
      </c>
      <c r="CE37" t="str">
        <f>IF(ISBLANK(VLOOKUP($C37&amp;$D37&amp;$G37,Setup!$D$2:$CX$500,COLUMNS($B37:BW37)+1,FALSE)),"",VLOOKUP($C37&amp;$D37&amp;$G37,Setup!$D$2:$CX$500,COLUMNS($B37:BW37)+1,FALSE))</f>
        <v/>
      </c>
      <c r="CF37" t="str">
        <f>IF(ISBLANK(VLOOKUP($C37&amp;$D37&amp;$G37,Setup!$D$2:$CX$500,COLUMNS($B37:BX37)+1,FALSE)),"",VLOOKUP($C37&amp;$D37&amp;$G37,Setup!$D$2:$CX$500,COLUMNS($B37:BX37)+1,FALSE))</f>
        <v/>
      </c>
      <c r="CG37" t="str">
        <f>IF(ISBLANK(VLOOKUP($C37&amp;$D37&amp;$G37,Setup!$D$2:$CX$500,COLUMNS($B37:BY37)+1,FALSE)),"",VLOOKUP($C37&amp;$D37&amp;$G37,Setup!$D$2:$CX$500,COLUMNS($B37:BY37)+1,FALSE))</f>
        <v/>
      </c>
      <c r="CH37" t="str">
        <f>IF(ISBLANK(VLOOKUP($C37&amp;$D37&amp;$G37,Setup!$D$2:$CX$500,COLUMNS($B37:BZ37)+1,FALSE)),"",VLOOKUP($C37&amp;$D37&amp;$G37,Setup!$D$2:$CX$500,COLUMNS($B37:BZ37)+1,FALSE))</f>
        <v/>
      </c>
      <c r="CI37" t="str">
        <f>IF(ISBLANK(VLOOKUP($C37&amp;$D37&amp;$G37,Setup!$D$2:$CX$500,COLUMNS($B37:CA37)+1,FALSE)),"",VLOOKUP($C37&amp;$D37&amp;$G37,Setup!$D$2:$CX$500,COLUMNS($B37:CA37)+1,FALSE))</f>
        <v/>
      </c>
      <c r="CJ37" t="str">
        <f>IF(ISBLANK(VLOOKUP($C37&amp;$D37&amp;$G37,Setup!$D$2:$CX$500,COLUMNS($B37:CB37)+1,FALSE)),"",VLOOKUP($C37&amp;$D37&amp;$G37,Setup!$D$2:$CX$500,COLUMNS($B37:CB37)+1,FALSE))</f>
        <v/>
      </c>
      <c r="CK37" t="str">
        <f>IF(ISBLANK(VLOOKUP($C37&amp;$D37&amp;$G37,Setup!$D$2:$CX$500,COLUMNS($B37:CC37)+1,FALSE)),"",VLOOKUP($C37&amp;$D37&amp;$G37,Setup!$D$2:$CX$500,COLUMNS($B37:CC37)+1,FALSE))</f>
        <v/>
      </c>
      <c r="CL37" t="str">
        <f>IF(ISBLANK(VLOOKUP($C37&amp;$D37&amp;$G37,Setup!$D$2:$CX$500,COLUMNS($B37:CD37)+1,FALSE)),"",VLOOKUP($C37&amp;$D37&amp;$G37,Setup!$D$2:$CX$500,COLUMNS($B37:CD37)+1,FALSE))</f>
        <v/>
      </c>
      <c r="CM37" t="str">
        <f>IF(ISBLANK(VLOOKUP($C37&amp;$D37&amp;$G37,Setup!$D$2:$CX$500,COLUMNS($B37:CE37)+1,FALSE)),"",VLOOKUP($C37&amp;$D37&amp;$G37,Setup!$D$2:$CX$500,COLUMNS($B37:CE37)+1,FALSE))</f>
        <v/>
      </c>
      <c r="CN37" t="str">
        <f>IF(ISBLANK(VLOOKUP($C37&amp;$D37&amp;$G37,Setup!$D$2:$CX$500,COLUMNS($B37:CF37)+1,FALSE)),"",VLOOKUP($C37&amp;$D37&amp;$G37,Setup!$D$2:$CX$500,COLUMNS($B37:CF37)+1,FALSE))</f>
        <v/>
      </c>
      <c r="CO37" t="str">
        <f>IF(ISBLANK(VLOOKUP($C37&amp;$D37&amp;$G37,Setup!$D$2:$CX$500,COLUMNS($B37:CG37)+1,FALSE)),"",VLOOKUP($C37&amp;$D37&amp;$G37,Setup!$D$2:$CX$500,COLUMNS($B37:CG37)+1,FALSE))</f>
        <v/>
      </c>
      <c r="CP37" t="str">
        <f>IF(ISBLANK(VLOOKUP($C37&amp;$D37&amp;$G37,Setup!$D$2:$CX$500,COLUMNS($B37:CH37)+1,FALSE)),"",VLOOKUP($C37&amp;$D37&amp;$G37,Setup!$D$2:$CX$500,COLUMNS($B37:CH37)+1,FALSE))</f>
        <v/>
      </c>
      <c r="CQ37" t="str">
        <f>IF(ISBLANK(VLOOKUP($C37&amp;$D37&amp;$G37,Setup!$D$2:$CX$500,COLUMNS($B37:CI37)+1,FALSE)),"",VLOOKUP($C37&amp;$D37&amp;$G37,Setup!$D$2:$CX$500,COLUMNS($B37:CI37)+1,FALSE))</f>
        <v/>
      </c>
      <c r="CR37" t="str">
        <f>IF(ISBLANK(VLOOKUP($C37&amp;$D37&amp;$G37,Setup!$D$2:$CX$500,COLUMNS($B37:CJ37)+1,FALSE)),"",VLOOKUP($C37&amp;$D37&amp;$G37,Setup!$D$2:$CX$500,COLUMNS($B37:CJ37)+1,FALSE))</f>
        <v/>
      </c>
      <c r="CS37" t="str">
        <f>IF(ISBLANK(VLOOKUP($C37&amp;$D37&amp;$G37,Setup!$D$2:$CX$500,COLUMNS($B37:CK37)+1,FALSE)),"",VLOOKUP($C37&amp;$D37&amp;$G37,Setup!$D$2:$CX$500,COLUMNS($B37:CK37)+1,FALSE))</f>
        <v/>
      </c>
      <c r="CT37" t="str">
        <f>IF(ISBLANK(VLOOKUP($C37&amp;$D37&amp;$G37,Setup!$D$2:$CX$500,COLUMNS($B37:CL37)+1,FALSE)),"",VLOOKUP($C37&amp;$D37&amp;$G37,Setup!$D$2:$CX$500,COLUMNS($B37:CL37)+1,FALSE))</f>
        <v/>
      </c>
      <c r="CU37" t="str">
        <f>IF(ISBLANK(VLOOKUP($C37&amp;$D37&amp;$G37,Setup!$D$2:$CX$500,COLUMNS($B37:CM37)+1,FALSE)),"",VLOOKUP($C37&amp;$D37&amp;$G37,Setup!$D$2:$CX$500,COLUMNS($B37:CM37)+1,FALSE))</f>
        <v/>
      </c>
      <c r="CV37" t="str">
        <f>IF(ISBLANK(VLOOKUP($C37&amp;$D37&amp;$G37,Setup!$D$2:$CX$500,COLUMNS($B37:CN37)+1,FALSE)),"",VLOOKUP($C37&amp;$D37&amp;$G37,Setup!$D$2:$CX$500,COLUMNS($B37:CN37)+1,FALSE))</f>
        <v/>
      </c>
      <c r="CW37" t="str">
        <f>IF(ISBLANK(VLOOKUP($C37&amp;$D37&amp;$G37,Setup!$D$2:$CX$500,COLUMNS($B37:CO37)+1,FALSE)),"",VLOOKUP($C37&amp;$D37&amp;$G37,Setup!$D$2:$CX$500,COLUMNS($B37:CO37)+1,FALSE))</f>
        <v/>
      </c>
      <c r="CX37" t="str">
        <f>IF(ISBLANK(VLOOKUP($C37&amp;$D37&amp;$G37,Setup!$D$2:$CX$500,COLUMNS($B37:CP37)+1,FALSE)),"",VLOOKUP($C37&amp;$D37&amp;$G37,Setup!$D$2:$CX$500,COLUMNS($B37:CP37)+1,FALSE))</f>
        <v/>
      </c>
      <c r="CY37" t="str">
        <f>IF(ISBLANK(VLOOKUP($C37&amp;$D37&amp;$G37,Setup!$D$2:$CX$500,COLUMNS($B37:CQ37)+1,FALSE)),"",VLOOKUP($C37&amp;$D37&amp;$G37,Setup!$D$2:$CX$500,COLUMNS($B37:CQ37)+1,FALSE))</f>
        <v/>
      </c>
      <c r="CZ37" t="str">
        <f>IF(ISBLANK(VLOOKUP($C37&amp;$D37&amp;$G37,Setup!$D$2:$CX$500,COLUMNS($B37:CR37)+1,FALSE)),"",VLOOKUP($C37&amp;$D37&amp;$G37,Setup!$D$2:$CX$500,COLUMNS($B37:CR37)+1,FALSE))</f>
        <v/>
      </c>
      <c r="DA37" t="str">
        <f>IF(ISBLANK(VLOOKUP($C37&amp;$D37&amp;$G37,Setup!$D$2:$CX$500,COLUMNS($B37:CS37)+1,FALSE)),"",VLOOKUP($C37&amp;$D37&amp;$G37,Setup!$D$2:$CX$500,COLUMNS($B37:CS37)+1,FALSE))</f>
        <v/>
      </c>
      <c r="DB37" t="str">
        <f>IF(ISBLANK(VLOOKUP($C37&amp;$D37&amp;$G37,Setup!$D$2:$CX$500,COLUMNS($B37:CT37)+1,FALSE)),"",VLOOKUP($C37&amp;$D37&amp;$G37,Setup!$D$2:$CX$500,COLUMNS($B37:CT37)+1,FALSE))</f>
        <v/>
      </c>
      <c r="DC37" t="str">
        <f>IF(ISBLANK(VLOOKUP($C37&amp;$D37&amp;$G37,Setup!$D$2:$CX$500,COLUMNS($B37:CU37)+1,FALSE)),"",VLOOKUP($C37&amp;$D37&amp;$G37,Setup!$D$2:$CX$500,COLUMNS($B37:CU37)+1,FALSE))</f>
        <v/>
      </c>
    </row>
    <row r="38" spans="1:107" x14ac:dyDescent="0.25">
      <c r="A38" s="7" t="s">
        <v>515</v>
      </c>
      <c r="B38" t="s">
        <v>156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IF(ISBLANK(VLOOKUP($C38&amp;$D38&amp;$G38,Setup!$D$2:$CX$500,COLUMNS($B38:B38)+1,FALSE)),"",VLOOKUP($C38&amp;$D38&amp;$G38,Setup!$D$2:$CX$500,COLUMNS($B38:B38)+1,FALSE))</f>
        <v>My Points Summary</v>
      </c>
      <c r="K38" t="str">
        <f>IF(ISBLANK(VLOOKUP($C38&amp;$D38&amp;$G38,Setup!$D$2:$CX$500,COLUMNS($B38:C38)+1,FALSE)),"",VLOOKUP($C38&amp;$D38&amp;$G38,Setup!$D$2:$CX$500,COLUMNS($B38:C38)+1,FALSE))</f>
        <v>My Points Summary</v>
      </c>
      <c r="L38" t="str">
        <f>IF(ISBLANK(VLOOKUP($C38&amp;$D38&amp;$G38,Setup!$D$2:$CX$500,COLUMNS($B38:D38)+1,FALSE)),"",VLOOKUP($C38&amp;$D38&amp;$G38,Setup!$D$2:$CX$500,COLUMNS($B38:D38)+1,FALSE))</f>
        <v>My Order History</v>
      </c>
      <c r="M38" t="str">
        <f>IF(ISBLANK(VLOOKUP($C38&amp;$D38&amp;$G38,Setup!$D$2:$CX$500,COLUMNS($B38:E38)+1,FALSE)),"",VLOOKUP($C38&amp;$D38&amp;$G38,Setup!$D$2:$CX$500,COLUMNS($B38:E38)+1,FALSE))</f>
        <v>My Order History</v>
      </c>
      <c r="N38" t="str">
        <f>IF(ISBLANK(VLOOKUP($C38&amp;$D38&amp;$G38,Setup!$D$2:$CX$500,COLUMNS($B38:F38)+1,FALSE)),"",VLOOKUP($C38&amp;$D38&amp;$G38,Setup!$D$2:$CX$500,COLUMNS($B38:F38)+1,FALSE))</f>
        <v>My Profile</v>
      </c>
      <c r="O38" t="str">
        <f>IF(ISBLANK(VLOOKUP($C38&amp;$D38&amp;$G38,Setup!$D$2:$CX$500,COLUMNS($B38:G38)+1,FALSE)),"",VLOOKUP($C38&amp;$D38&amp;$G38,Setup!$D$2:$CX$500,COLUMNS($B38:G38)+1,FALSE))</f>
        <v>My Profile</v>
      </c>
      <c r="P38" t="str">
        <f>IF(ISBLANK(VLOOKUP($C38&amp;$D38&amp;$G38,Setup!$D$2:$CX$500,COLUMNS($B38:H38)+1,FALSE)),"",VLOOKUP($C38&amp;$D38&amp;$G38,Setup!$D$2:$CX$500,COLUMNS($B38:H38)+1,FALSE))</f>
        <v>My Shop with Points Accounts</v>
      </c>
      <c r="Q38" t="str">
        <f>IF(ISBLANK(VLOOKUP($C38&amp;$D38&amp;$G38,Setup!$D$2:$CX$500,COLUMNS($B38:I38)+1,FALSE)),"",VLOOKUP($C38&amp;$D38&amp;$G38,Setup!$D$2:$CX$500,COLUMNS($B38:I38)+1,FALSE))</f>
        <v>My Shop with Points Accounts</v>
      </c>
      <c r="R38" t="str">
        <f>IF(ISBLANK(VLOOKUP($C38&amp;$D38&amp;$G38,Setup!$D$2:$CX$500,COLUMNS($B38:J38)+1,FALSE)),"",VLOOKUP($C38&amp;$D38&amp;$G38,Setup!$D$2:$CX$500,COLUMNS($B38:J38)+1,FALSE))</f>
        <v>Merchandise</v>
      </c>
      <c r="S38" t="str">
        <f>IF(ISBLANK(VLOOKUP($C38&amp;$D38&amp;$G38,Setup!$D$2:$CX$500,COLUMNS($B38:K38)+1,FALSE)),"",VLOOKUP($C38&amp;$D38&amp;$G38,Setup!$D$2:$CX$500,COLUMNS($B38:K38)+1,FALSE))</f>
        <v>SEE ALL BRANDS »</v>
      </c>
      <c r="T38" t="str">
        <f>IF(ISBLANK(VLOOKUP($C38&amp;$D38&amp;$G38,Setup!$D$2:$CX$500,COLUMNS($B38:L38)+1,FALSE)),"",VLOOKUP($C38&amp;$D38&amp;$G38,Setup!$D$2:$CX$500,COLUMNS($B38:L38)+1,FALSE))</f>
        <v/>
      </c>
      <c r="U38" t="str">
        <f>IF(ISBLANK(VLOOKUP($C38&amp;$D38&amp;$G38,Setup!$D$2:$CX$500,COLUMNS($B38:M38)+1,FALSE)),"",VLOOKUP($C38&amp;$D38&amp;$G38,Setup!$D$2:$CX$500,COLUMNS($B38:M38)+1,FALSE))</f>
        <v/>
      </c>
      <c r="V38" t="str">
        <f>IF(ISBLANK(VLOOKUP($C38&amp;$D38&amp;$G38,Setup!$D$2:$CX$500,COLUMNS($B38:N38)+1,FALSE)),"",VLOOKUP($C38&amp;$D38&amp;$G38,Setup!$D$2:$CX$500,COLUMNS($B38:N38)+1,FALSE))</f>
        <v/>
      </c>
      <c r="W38" t="str">
        <f>IF(ISBLANK(VLOOKUP($C38&amp;$D38&amp;$G38,Setup!$D$2:$CX$500,COLUMNS($B38:O38)+1,FALSE)),"",VLOOKUP($C38&amp;$D38&amp;$G38,Setup!$D$2:$CX$500,COLUMNS($B38:O38)+1,FALSE))</f>
        <v/>
      </c>
      <c r="X38" t="str">
        <f>IF(ISBLANK(VLOOKUP($C38&amp;$D38&amp;$G38,Setup!$D$2:$CX$500,COLUMNS($B38:P38)+1,FALSE)),"",VLOOKUP($C38&amp;$D38&amp;$G38,Setup!$D$2:$CX$500,COLUMNS($B38:P38)+1,FALSE))</f>
        <v/>
      </c>
      <c r="Y38" t="str">
        <f>IF(ISBLANK(VLOOKUP($C38&amp;$D38&amp;$G38,Setup!$D$2:$CX$500,COLUMNS($B38:Q38)+1,FALSE)),"",VLOOKUP($C38&amp;$D38&amp;$G38,Setup!$D$2:$CX$500,COLUMNS($B38:Q38)+1,FALSE))</f>
        <v/>
      </c>
      <c r="Z38" t="str">
        <f>IF(ISBLANK(VLOOKUP($C38&amp;$D38&amp;$G38,Setup!$D$2:$CX$500,COLUMNS($B38:R38)+1,FALSE)),"",VLOOKUP($C38&amp;$D38&amp;$G38,Setup!$D$2:$CX$500,COLUMNS($B38:R38)+1,FALSE))</f>
        <v/>
      </c>
      <c r="AA38" t="str">
        <f>IF(ISBLANK(VLOOKUP($C38&amp;$D38&amp;$G38,Setup!$D$2:$CX$500,COLUMNS($B38:S38)+1,FALSE)),"",VLOOKUP($C38&amp;$D38&amp;$G38,Setup!$D$2:$CX$500,COLUMNS($B38:S38)+1,FALSE))</f>
        <v/>
      </c>
      <c r="AB38" t="str">
        <f>IF(ISBLANK(VLOOKUP($C38&amp;$D38&amp;$G38,Setup!$D$2:$CX$500,COLUMNS($B38:T38)+1,FALSE)),"",VLOOKUP($C38&amp;$D38&amp;$G38,Setup!$D$2:$CX$500,COLUMNS($B38:T38)+1,FALSE))</f>
        <v>Vouchers and Cash</v>
      </c>
      <c r="AC38" t="str">
        <f>IF(ISBLANK(VLOOKUP($C38&amp;$D38&amp;$G38,Setup!$D$2:$CX$500,COLUMNS($B38:U38)+1,FALSE)),"",VLOOKUP($C38&amp;$D38&amp;$G38,Setup!$D$2:$CX$500,COLUMNS($B38:U38)+1,FALSE))</f>
        <v>Cash Credits</v>
      </c>
      <c r="AD38" t="str">
        <f>IF(ISBLANK(VLOOKUP($C38&amp;$D38&amp;$G38,Setup!$D$2:$CX$500,COLUMNS($B38:V38)+1,FALSE)),"",VLOOKUP($C38&amp;$D38&amp;$G38,Setup!$D$2:$CX$500,COLUMNS($B38:V38)+1,FALSE))</f>
        <v>Annual Fee Waiver</v>
      </c>
      <c r="AE38" t="str">
        <f>IF(ISBLANK(VLOOKUP($C38&amp;$D38&amp;$G38,Setup!$D$2:$CX$500,COLUMNS($B38:W38)+1,FALSE)),"",VLOOKUP($C38&amp;$D38&amp;$G38,Setup!$D$2:$CX$500,COLUMNS($B38:W38)+1,FALSE))</f>
        <v>Charity</v>
      </c>
      <c r="AF38" t="str">
        <f>IF(ISBLANK(VLOOKUP($C38&amp;$D38&amp;$G38,Setup!$D$2:$CX$500,COLUMNS($B38:X38)+1,FALSE)),"",VLOOKUP($C38&amp;$D38&amp;$G38,Setup!$D$2:$CX$500,COLUMNS($B38:X38)+1,FALSE))</f>
        <v>SEE ALL »</v>
      </c>
      <c r="AG38" t="str">
        <f>IF(ISBLANK(VLOOKUP($C38&amp;$D38&amp;$G38,Setup!$D$2:$CX$500,COLUMNS($B38:Y38)+1,FALSE)),"",VLOOKUP($C38&amp;$D38&amp;$G38,Setup!$D$2:$CX$500,COLUMNS($B38:Y38)+1,FALSE))</f>
        <v/>
      </c>
      <c r="AH38" t="str">
        <f>IF(ISBLANK(VLOOKUP($C38&amp;$D38&amp;$G38,Setup!$D$2:$CX$500,COLUMNS($B38:Z38)+1,FALSE)),"",VLOOKUP($C38&amp;$D38&amp;$G38,Setup!$D$2:$CX$500,COLUMNS($B38:Z38)+1,FALSE))</f>
        <v/>
      </c>
      <c r="AI38" t="str">
        <f>IF(ISBLANK(VLOOKUP($C38&amp;$D38&amp;$G38,Setup!$D$2:$CX$500,COLUMNS($B38:AA38)+1,FALSE)),"",VLOOKUP($C38&amp;$D38&amp;$G38,Setup!$D$2:$CX$500,COLUMNS($B38:AA38)+1,FALSE))</f>
        <v/>
      </c>
      <c r="AJ38" t="str">
        <f>IF(ISBLANK(VLOOKUP($C38&amp;$D38&amp;$G38,Setup!$D$2:$CX$500,COLUMNS($B38:AB38)+1,FALSE)),"",VLOOKUP($C38&amp;$D38&amp;$G38,Setup!$D$2:$CX$500,COLUMNS($B38:AB38)+1,FALSE))</f>
        <v/>
      </c>
      <c r="AK38" t="str">
        <f>IF(ISBLANK(VLOOKUP($C38&amp;$D38&amp;$G38,Setup!$D$2:$CX$500,COLUMNS($B38:AC38)+1,FALSE)),"",VLOOKUP($C38&amp;$D38&amp;$G38,Setup!$D$2:$CX$500,COLUMNS($B38:AC38)+1,FALSE))</f>
        <v/>
      </c>
      <c r="AL38" t="str">
        <f>IF(ISBLANK(VLOOKUP($C38&amp;$D38&amp;$G38,Setup!$D$2:$CX$500,COLUMNS($B38:AD38)+1,FALSE)),"",VLOOKUP($C38&amp;$D38&amp;$G38,Setup!$D$2:$CX$500,COLUMNS($B38:AD38)+1,FALSE))</f>
        <v>Travel</v>
      </c>
      <c r="AM38" t="str">
        <f>IF(ISBLANK(VLOOKUP($C38&amp;$D38&amp;$G38,Setup!$D$2:$CX$500,COLUMNS($B38:AE38)+1,FALSE)),"",VLOOKUP($C38&amp;$D38&amp;$G38,Setup!$D$2:$CX$500,COLUMNS($B38:AE38)+1,FALSE))</f>
        <v>Flights</v>
      </c>
      <c r="AN38" t="str">
        <f>IF(ISBLANK(VLOOKUP($C38&amp;$D38&amp;$G38,Setup!$D$2:$CX$500,COLUMNS($B38:AF38)+1,FALSE)),"",VLOOKUP($C38&amp;$D38&amp;$G38,Setup!$D$2:$CX$500,COLUMNS($B38:AF38)+1,FALSE))</f>
        <v>Hotels</v>
      </c>
      <c r="AO38" t="str">
        <f>IF(ISBLANK(VLOOKUP($C38&amp;$D38&amp;$G38,Setup!$D$2:$CX$500,COLUMNS($B38:AG38)+1,FALSE)),"",VLOOKUP($C38&amp;$D38&amp;$G38,Setup!$D$2:$CX$500,COLUMNS($B38:AG38)+1,FALSE))</f>
        <v>Cars</v>
      </c>
      <c r="AP38" t="str">
        <f>IF(ISBLANK(VLOOKUP($C38&amp;$D38&amp;$G38,Setup!$D$2:$CX$500,COLUMNS($B38:AH38)+1,FALSE)),"",VLOOKUP($C38&amp;$D38&amp;$G38,Setup!$D$2:$CX$500,COLUMNS($B38:AH38)+1,FALSE))</f>
        <v>Activities</v>
      </c>
      <c r="AQ38" t="str">
        <f>IF(ISBLANK(VLOOKUP($C38&amp;$D38&amp;$G38,Setup!$D$2:$CX$500,COLUMNS($B38:AI38)+1,FALSE)),"",VLOOKUP($C38&amp;$D38&amp;$G38,Setup!$D$2:$CX$500,COLUMNS($B38:AI38)+1,FALSE))</f>
        <v>Deals</v>
      </c>
      <c r="AR38" t="str">
        <f>IF(ISBLANK(VLOOKUP($C38&amp;$D38&amp;$G38,Setup!$D$2:$CX$500,COLUMNS($B38:AJ38)+1,FALSE)),"",VLOOKUP($C38&amp;$D38&amp;$G38,Setup!$D$2:$CX$500,COLUMNS($B38:AJ38)+1,FALSE))</f>
        <v>My Trips</v>
      </c>
      <c r="AS38" t="str">
        <f>IF(ISBLANK(VLOOKUP($C38&amp;$D38&amp;$G38,Setup!$D$2:$CX$500,COLUMNS($B38:AK38)+1,FALSE)),"",VLOOKUP($C38&amp;$D38&amp;$G38,Setup!$D$2:$CX$500,COLUMNS($B38:AK38)+1,FALSE))</f>
        <v>Itinerary</v>
      </c>
      <c r="AT38" t="str">
        <f>IF(ISBLANK(VLOOKUP($C38&amp;$D38&amp;$G38,Setup!$D$2:$CX$500,COLUMNS($B38:AL38)+1,FALSE)),"",VLOOKUP($C38&amp;$D38&amp;$G38,Setup!$D$2:$CX$500,COLUMNS($B38:AL38)+1,FALSE))</f>
        <v>Points Transfer</v>
      </c>
      <c r="AU38" t="str">
        <f>IF(ISBLANK(VLOOKUP($C38&amp;$D38&amp;$G38,Setup!$D$2:$CX$500,COLUMNS($B38:AM38)+1,FALSE)),"",VLOOKUP($C38&amp;$D38&amp;$G38,Setup!$D$2:$CX$500,COLUMNS($B38:AM38)+1,FALSE))</f>
        <v/>
      </c>
      <c r="AV38" t="str">
        <f>IF(ISBLANK(VLOOKUP($C38&amp;$D38&amp;$G38,Setup!$D$2:$CX$500,COLUMNS($B38:AN38)+1,FALSE)),"",VLOOKUP($C38&amp;$D38&amp;$G38,Setup!$D$2:$CX$500,COLUMNS($B38:AN38)+1,FALSE))</f>
        <v>Shop at Partners</v>
      </c>
      <c r="AW38" t="str">
        <f>IF(ISBLANK(VLOOKUP($C38&amp;$D38&amp;$G38,Setup!$D$2:$CX$500,COLUMNS($B38:AO38)+1,FALSE)),"",VLOOKUP($C38&amp;$D38&amp;$G38,Setup!$D$2:$CX$500,COLUMNS($B38:AO38)+1,FALSE))</f>
        <v>Shop with Points</v>
      </c>
      <c r="AX38" t="str">
        <f>IF(ISBLANK(VLOOKUP($C38&amp;$D38&amp;$G38,Setup!$D$2:$CX$500,COLUMNS($B38:AP38)+1,FALSE)),"",VLOOKUP($C38&amp;$D38&amp;$G38,Setup!$D$2:$CX$500,COLUMNS($B38:AP38)+1,FALSE))</f>
        <v>Instant Rewards</v>
      </c>
      <c r="AY38" t="str">
        <f>IF(ISBLANK(VLOOKUP($C38&amp;$D38&amp;$G38,Setup!$D$2:$CX$500,COLUMNS($B38:AQ38)+1,FALSE)),"",VLOOKUP($C38&amp;$D38&amp;$G38,Setup!$D$2:$CX$500,COLUMNS($B38:AQ38)+1,FALSE))</f>
        <v>SEE ALL »</v>
      </c>
      <c r="AZ38" t="str">
        <f>IF(ISBLANK(VLOOKUP($C38&amp;$D38&amp;$G38,Setup!$D$2:$CX$500,COLUMNS($B38:AR38)+1,FALSE)),"",VLOOKUP($C38&amp;$D38&amp;$G38,Setup!$D$2:$CX$500,COLUMNS($B38:AR38)+1,FALSE))</f>
        <v/>
      </c>
      <c r="BA38" t="str">
        <f>IF(ISBLANK(VLOOKUP($C38&amp;$D38&amp;$G38,Setup!$D$2:$CX$500,COLUMNS($B38:AS38)+1,FALSE)),"",VLOOKUP($C38&amp;$D38&amp;$G38,Setup!$D$2:$CX$500,COLUMNS($B38:AS38)+1,FALSE))</f>
        <v/>
      </c>
      <c r="BB38" t="str">
        <f>IF(ISBLANK(VLOOKUP($C38&amp;$D38&amp;$G38,Setup!$D$2:$CX$500,COLUMNS($B38:AT38)+1,FALSE)),"",VLOOKUP($C38&amp;$D38&amp;$G38,Setup!$D$2:$CX$500,COLUMNS($B38:AT38)+1,FALSE))</f>
        <v/>
      </c>
      <c r="BC38" t="str">
        <f>IF(ISBLANK(VLOOKUP($C38&amp;$D38&amp;$G38,Setup!$D$2:$CX$500,COLUMNS($B38:AU38)+1,FALSE)),"",VLOOKUP($C38&amp;$D38&amp;$G38,Setup!$D$2:$CX$500,COLUMNS($B38:AU38)+1,FALSE))</f>
        <v/>
      </c>
      <c r="BD38" t="str">
        <f>IF(ISBLANK(VLOOKUP($C38&amp;$D38&amp;$G38,Setup!$D$2:$CX$500,COLUMNS($B38:AV38)+1,FALSE)),"",VLOOKUP($C38&amp;$D38&amp;$G38,Setup!$D$2:$CX$500,COLUMNS($B38:AV38)+1,FALSE))</f>
        <v/>
      </c>
      <c r="BE38" t="str">
        <f>IF(ISBLANK(VLOOKUP($C38&amp;$D38&amp;$G38,Setup!$D$2:$CX$500,COLUMNS($B38:AW38)+1,FALSE)),"",VLOOKUP($C38&amp;$D38&amp;$G38,Setup!$D$2:$CX$500,COLUMNS($B38:AW38)+1,FALSE))</f>
        <v/>
      </c>
      <c r="BF38" t="str">
        <f>IF(ISBLANK(VLOOKUP($C38&amp;$D38&amp;$G38,Setup!$D$2:$CX$500,COLUMNS($B38:AX38)+1,FALSE)),"",VLOOKUP($C38&amp;$D38&amp;$G38,Setup!$D$2:$CX$500,COLUMNS($B38:AX38)+1,FALSE))</f>
        <v>Offers and Privileges</v>
      </c>
      <c r="BG38" t="str">
        <f>IF(ISBLANK(VLOOKUP($C38&amp;$D38&amp;$G38,Setup!$D$2:$CX$500,COLUMNS($B38:AY38)+1,FALSE)),"",VLOOKUP($C38&amp;$D38&amp;$G38,Setup!$D$2:$CX$500,COLUMNS($B38:AY38)+1,FALSE))</f>
        <v>Citi World Privileges</v>
      </c>
      <c r="BH38" t="str">
        <f>IF(ISBLANK(VLOOKUP($C38&amp;$D38&amp;$G38,Setup!$D$2:$CX$500,COLUMNS($B38:AZ38)+1,FALSE)),"",VLOOKUP($C38&amp;$D38&amp;$G38,Setup!$D$2:$CX$500,COLUMNS($B38:AZ38)+1,FALSE))</f>
        <v>Citi Dining Program</v>
      </c>
      <c r="BI38" t="str">
        <f>IF(ISBLANK(VLOOKUP($C38&amp;$D38&amp;$G38,Setup!$D$2:$CX$500,COLUMNS($B38:BA38)+1,FALSE)),"",VLOOKUP($C38&amp;$D38&amp;$G38,Setup!$D$2:$CX$500,COLUMNS($B38:BA38)+1,FALSE))</f>
        <v>SEE ALL »</v>
      </c>
      <c r="BJ38" t="str">
        <f>IF(ISBLANK(VLOOKUP($C38&amp;$D38&amp;$G38,Setup!$D$2:$CX$500,COLUMNS($B38:BB38)+1,FALSE)),"",VLOOKUP($C38&amp;$D38&amp;$G38,Setup!$D$2:$CX$500,COLUMNS($B38:BB38)+1,FALSE))</f>
        <v/>
      </c>
      <c r="BK38" t="str">
        <f>IF(ISBLANK(VLOOKUP($C38&amp;$D38&amp;$G38,Setup!$D$2:$CX$500,COLUMNS($B38:BC38)+1,FALSE)),"",VLOOKUP($C38&amp;$D38&amp;$G38,Setup!$D$2:$CX$500,COLUMNS($B38:BC38)+1,FALSE))</f>
        <v/>
      </c>
      <c r="BL38" t="str">
        <f>IF(ISBLANK(VLOOKUP($C38&amp;$D38&amp;$G38,Setup!$D$2:$CX$500,COLUMNS($B38:BD38)+1,FALSE)),"",VLOOKUP($C38&amp;$D38&amp;$G38,Setup!$D$2:$CX$500,COLUMNS($B38:BD38)+1,FALSE))</f>
        <v/>
      </c>
      <c r="BM38" t="str">
        <f>IF(ISBLANK(VLOOKUP($C38&amp;$D38&amp;$G38,Setup!$D$2:$CX$500,COLUMNS($B38:BE38)+1,FALSE)),"",VLOOKUP($C38&amp;$D38&amp;$G38,Setup!$D$2:$CX$500,COLUMNS($B38:BE38)+1,FALSE))</f>
        <v/>
      </c>
      <c r="BN38" t="str">
        <f>IF(ISBLANK(VLOOKUP($C38&amp;$D38&amp;$G38,Setup!$D$2:$CX$500,COLUMNS($B38:BF38)+1,FALSE)),"",VLOOKUP($C38&amp;$D38&amp;$G38,Setup!$D$2:$CX$500,COLUMNS($B38:BF38)+1,FALSE))</f>
        <v/>
      </c>
      <c r="BO38" t="str">
        <f>IF(ISBLANK(VLOOKUP($C38&amp;$D38&amp;$G38,Setup!$D$2:$CX$500,COLUMNS($B38:BG38)+1,FALSE)),"",VLOOKUP($C38&amp;$D38&amp;$G38,Setup!$D$2:$CX$500,COLUMNS($B38:BG38)+1,FALSE))</f>
        <v/>
      </c>
      <c r="BP38" t="str">
        <f>IF(ISBLANK(VLOOKUP($C38&amp;$D38&amp;$G38,Setup!$D$2:$CX$500,COLUMNS($B38:BH38)+1,FALSE)),"",VLOOKUP($C38&amp;$D38&amp;$G38,Setup!$D$2:$CX$500,COLUMNS($B38:BH38)+1,FALSE))</f>
        <v/>
      </c>
      <c r="BQ38" t="str">
        <f>IF(ISBLANK(VLOOKUP($C38&amp;$D38&amp;$G38,Setup!$D$2:$CX$500,COLUMNS($B38:BI38)+1,FALSE)),"",VLOOKUP($C38&amp;$D38&amp;$G38,Setup!$D$2:$CX$500,COLUMNS($B38:BI38)+1,FALSE))</f>
        <v/>
      </c>
      <c r="BR38" t="str">
        <f>IF(ISBLANK(VLOOKUP($C38&amp;$D38&amp;$G38,Setup!$D$2:$CX$500,COLUMNS($B38:BJ38)+1,FALSE)),"",VLOOKUP($C38&amp;$D38&amp;$G38,Setup!$D$2:$CX$500,COLUMNS($B38:BJ38)+1,FALSE))</f>
        <v/>
      </c>
      <c r="BS38" t="str">
        <f>IF(ISBLANK(VLOOKUP($C38&amp;$D38&amp;$G38,Setup!$D$2:$CX$500,COLUMNS($B38:BK38)+1,FALSE)),"",VLOOKUP($C38&amp;$D38&amp;$G38,Setup!$D$2:$CX$500,COLUMNS($B38:BK38)+1,FALSE))</f>
        <v/>
      </c>
      <c r="BT38" t="str">
        <f>IF(ISBLANK(VLOOKUP($C38&amp;$D38&amp;$G38,Setup!$D$2:$CX$500,COLUMNS($B38:BL38)+1,FALSE)),"",VLOOKUP($C38&amp;$D38&amp;$G38,Setup!$D$2:$CX$500,COLUMNS($B38:BL38)+1,FALSE))</f>
        <v/>
      </c>
      <c r="BU38" t="str">
        <f>IF(ISBLANK(VLOOKUP($C38&amp;$D38&amp;$G38,Setup!$D$2:$CX$500,COLUMNS($B38:BM38)+1,FALSE)),"",VLOOKUP($C38&amp;$D38&amp;$G38,Setup!$D$2:$CX$500,COLUMNS($B38:BM38)+1,FALSE))</f>
        <v/>
      </c>
      <c r="BV38" t="str">
        <f>IF(ISBLANK(VLOOKUP($C38&amp;$D38&amp;$G38,Setup!$D$2:$CX$500,COLUMNS($B38:BN38)+1,FALSE)),"",VLOOKUP($C38&amp;$D38&amp;$G38,Setup!$D$2:$CX$500,COLUMNS($B38:BN38)+1,FALSE))</f>
        <v/>
      </c>
      <c r="BW38" t="str">
        <f>IF(ISBLANK(VLOOKUP($C38&amp;$D38&amp;$G38,Setup!$D$2:$CX$500,COLUMNS($B38:BO38)+1,FALSE)),"",VLOOKUP($C38&amp;$D38&amp;$G38,Setup!$D$2:$CX$500,COLUMNS($B38:BO38)+1,FALSE))</f>
        <v/>
      </c>
      <c r="BX38" t="str">
        <f>IF(ISBLANK(VLOOKUP($C38&amp;$D38&amp;$G38,Setup!$D$2:$CX$500,COLUMNS($B38:BP38)+1,FALSE)),"",VLOOKUP($C38&amp;$D38&amp;$G38,Setup!$D$2:$CX$500,COLUMNS($B38:BP38)+1,FALSE))</f>
        <v/>
      </c>
      <c r="BY38" t="str">
        <f>IF(ISBLANK(VLOOKUP($C38&amp;$D38&amp;$G38,Setup!$D$2:$CX$500,COLUMNS($B38:BQ38)+1,FALSE)),"",VLOOKUP($C38&amp;$D38&amp;$G38,Setup!$D$2:$CX$500,COLUMNS($B38:BQ38)+1,FALSE))</f>
        <v/>
      </c>
      <c r="BZ38" t="str">
        <f>IF(ISBLANK(VLOOKUP($C38&amp;$D38&amp;$G38,Setup!$D$2:$CX$500,COLUMNS($B38:BR38)+1,FALSE)),"",VLOOKUP($C38&amp;$D38&amp;$G38,Setup!$D$2:$CX$500,COLUMNS($B38:BR38)+1,FALSE))</f>
        <v/>
      </c>
      <c r="CA38" t="str">
        <f>IF(ISBLANK(VLOOKUP($C38&amp;$D38&amp;$G38,Setup!$D$2:$CX$500,COLUMNS($B38:BS38)+1,FALSE)),"",VLOOKUP($C38&amp;$D38&amp;$G38,Setup!$D$2:$CX$500,COLUMNS($B38:BS38)+1,FALSE))</f>
        <v/>
      </c>
      <c r="CB38" t="str">
        <f>IF(ISBLANK(VLOOKUP($C38&amp;$D38&amp;$G38,Setup!$D$2:$CX$500,COLUMNS($B38:BT38)+1,FALSE)),"",VLOOKUP($C38&amp;$D38&amp;$G38,Setup!$D$2:$CX$500,COLUMNS($B38:BT38)+1,FALSE))</f>
        <v/>
      </c>
      <c r="CC38" t="str">
        <f>IF(ISBLANK(VLOOKUP($C38&amp;$D38&amp;$G38,Setup!$D$2:$CX$500,COLUMNS($B38:BU38)+1,FALSE)),"",VLOOKUP($C38&amp;$D38&amp;$G38,Setup!$D$2:$CX$500,COLUMNS($B38:BU38)+1,FALSE))</f>
        <v/>
      </c>
      <c r="CD38" t="str">
        <f>IF(ISBLANK(VLOOKUP($C38&amp;$D38&amp;$G38,Setup!$D$2:$CX$500,COLUMNS($B38:BV38)+1,FALSE)),"",VLOOKUP($C38&amp;$D38&amp;$G38,Setup!$D$2:$CX$500,COLUMNS($B38:BV38)+1,FALSE))</f>
        <v/>
      </c>
      <c r="CE38" t="str">
        <f>IF(ISBLANK(VLOOKUP($C38&amp;$D38&amp;$G38,Setup!$D$2:$CX$500,COLUMNS($B38:BW38)+1,FALSE)),"",VLOOKUP($C38&amp;$D38&amp;$G38,Setup!$D$2:$CX$500,COLUMNS($B38:BW38)+1,FALSE))</f>
        <v/>
      </c>
      <c r="CF38" t="str">
        <f>IF(ISBLANK(VLOOKUP($C38&amp;$D38&amp;$G38,Setup!$D$2:$CX$500,COLUMNS($B38:BX38)+1,FALSE)),"",VLOOKUP($C38&amp;$D38&amp;$G38,Setup!$D$2:$CX$500,COLUMNS($B38:BX38)+1,FALSE))</f>
        <v/>
      </c>
      <c r="CG38" t="str">
        <f>IF(ISBLANK(VLOOKUP($C38&amp;$D38&amp;$G38,Setup!$D$2:$CX$500,COLUMNS($B38:BY38)+1,FALSE)),"",VLOOKUP($C38&amp;$D38&amp;$G38,Setup!$D$2:$CX$500,COLUMNS($B38:BY38)+1,FALSE))</f>
        <v/>
      </c>
      <c r="CH38" t="str">
        <f>IF(ISBLANK(VLOOKUP($C38&amp;$D38&amp;$G38,Setup!$D$2:$CX$500,COLUMNS($B38:BZ38)+1,FALSE)),"",VLOOKUP($C38&amp;$D38&amp;$G38,Setup!$D$2:$CX$500,COLUMNS($B38:BZ38)+1,FALSE))</f>
        <v/>
      </c>
      <c r="CI38" t="str">
        <f>IF(ISBLANK(VLOOKUP($C38&amp;$D38&amp;$G38,Setup!$D$2:$CX$500,COLUMNS($B38:CA38)+1,FALSE)),"",VLOOKUP($C38&amp;$D38&amp;$G38,Setup!$D$2:$CX$500,COLUMNS($B38:CA38)+1,FALSE))</f>
        <v/>
      </c>
      <c r="CJ38" t="str">
        <f>IF(ISBLANK(VLOOKUP($C38&amp;$D38&amp;$G38,Setup!$D$2:$CX$500,COLUMNS($B38:CB38)+1,FALSE)),"",VLOOKUP($C38&amp;$D38&amp;$G38,Setup!$D$2:$CX$500,COLUMNS($B38:CB38)+1,FALSE))</f>
        <v/>
      </c>
      <c r="CK38" t="str">
        <f>IF(ISBLANK(VLOOKUP($C38&amp;$D38&amp;$G38,Setup!$D$2:$CX$500,COLUMNS($B38:CC38)+1,FALSE)),"",VLOOKUP($C38&amp;$D38&amp;$G38,Setup!$D$2:$CX$500,COLUMNS($B38:CC38)+1,FALSE))</f>
        <v/>
      </c>
      <c r="CL38" t="str">
        <f>IF(ISBLANK(VLOOKUP($C38&amp;$D38&amp;$G38,Setup!$D$2:$CX$500,COLUMNS($B38:CD38)+1,FALSE)),"",VLOOKUP($C38&amp;$D38&amp;$G38,Setup!$D$2:$CX$500,COLUMNS($B38:CD38)+1,FALSE))</f>
        <v/>
      </c>
      <c r="CM38" t="str">
        <f>IF(ISBLANK(VLOOKUP($C38&amp;$D38&amp;$G38,Setup!$D$2:$CX$500,COLUMNS($B38:CE38)+1,FALSE)),"",VLOOKUP($C38&amp;$D38&amp;$G38,Setup!$D$2:$CX$500,COLUMNS($B38:CE38)+1,FALSE))</f>
        <v/>
      </c>
      <c r="CN38" t="str">
        <f>IF(ISBLANK(VLOOKUP($C38&amp;$D38&amp;$G38,Setup!$D$2:$CX$500,COLUMNS($B38:CF38)+1,FALSE)),"",VLOOKUP($C38&amp;$D38&amp;$G38,Setup!$D$2:$CX$500,COLUMNS($B38:CF38)+1,FALSE))</f>
        <v/>
      </c>
      <c r="CO38" t="str">
        <f>IF(ISBLANK(VLOOKUP($C38&amp;$D38&amp;$G38,Setup!$D$2:$CX$500,COLUMNS($B38:CG38)+1,FALSE)),"",VLOOKUP($C38&amp;$D38&amp;$G38,Setup!$D$2:$CX$500,COLUMNS($B38:CG38)+1,FALSE))</f>
        <v/>
      </c>
      <c r="CP38" t="str">
        <f>IF(ISBLANK(VLOOKUP($C38&amp;$D38&amp;$G38,Setup!$D$2:$CX$500,COLUMNS($B38:CH38)+1,FALSE)),"",VLOOKUP($C38&amp;$D38&amp;$G38,Setup!$D$2:$CX$500,COLUMNS($B38:CH38)+1,FALSE))</f>
        <v/>
      </c>
      <c r="CQ38" t="str">
        <f>IF(ISBLANK(VLOOKUP($C38&amp;$D38&amp;$G38,Setup!$D$2:$CX$500,COLUMNS($B38:CI38)+1,FALSE)),"",VLOOKUP($C38&amp;$D38&amp;$G38,Setup!$D$2:$CX$500,COLUMNS($B38:CI38)+1,FALSE))</f>
        <v/>
      </c>
      <c r="CR38" t="str">
        <f>IF(ISBLANK(VLOOKUP($C38&amp;$D38&amp;$G38,Setup!$D$2:$CX$500,COLUMNS($B38:CJ38)+1,FALSE)),"",VLOOKUP($C38&amp;$D38&amp;$G38,Setup!$D$2:$CX$500,COLUMNS($B38:CJ38)+1,FALSE))</f>
        <v/>
      </c>
      <c r="CS38" t="str">
        <f>IF(ISBLANK(VLOOKUP($C38&amp;$D38&amp;$G38,Setup!$D$2:$CX$500,COLUMNS($B38:CK38)+1,FALSE)),"",VLOOKUP($C38&amp;$D38&amp;$G38,Setup!$D$2:$CX$500,COLUMNS($B38:CK38)+1,FALSE))</f>
        <v/>
      </c>
      <c r="CT38" t="str">
        <f>IF(ISBLANK(VLOOKUP($C38&amp;$D38&amp;$G38,Setup!$D$2:$CX$500,COLUMNS($B38:CL38)+1,FALSE)),"",VLOOKUP($C38&amp;$D38&amp;$G38,Setup!$D$2:$CX$500,COLUMNS($B38:CL38)+1,FALSE))</f>
        <v/>
      </c>
      <c r="CU38" t="str">
        <f>IF(ISBLANK(VLOOKUP($C38&amp;$D38&amp;$G38,Setup!$D$2:$CX$500,COLUMNS($B38:CM38)+1,FALSE)),"",VLOOKUP($C38&amp;$D38&amp;$G38,Setup!$D$2:$CX$500,COLUMNS($B38:CM38)+1,FALSE))</f>
        <v/>
      </c>
      <c r="CV38" t="str">
        <f>IF(ISBLANK(VLOOKUP($C38&amp;$D38&amp;$G38,Setup!$D$2:$CX$500,COLUMNS($B38:CN38)+1,FALSE)),"",VLOOKUP($C38&amp;$D38&amp;$G38,Setup!$D$2:$CX$500,COLUMNS($B38:CN38)+1,FALSE))</f>
        <v/>
      </c>
      <c r="CW38" t="str">
        <f>IF(ISBLANK(VLOOKUP($C38&amp;$D38&amp;$G38,Setup!$D$2:$CX$500,COLUMNS($B38:CO38)+1,FALSE)),"",VLOOKUP($C38&amp;$D38&amp;$G38,Setup!$D$2:$CX$500,COLUMNS($B38:CO38)+1,FALSE))</f>
        <v/>
      </c>
      <c r="CX38" t="str">
        <f>IF(ISBLANK(VLOOKUP($C38&amp;$D38&amp;$G38,Setup!$D$2:$CX$500,COLUMNS($B38:CP38)+1,FALSE)),"",VLOOKUP($C38&amp;$D38&amp;$G38,Setup!$D$2:$CX$500,COLUMNS($B38:CP38)+1,FALSE))</f>
        <v/>
      </c>
      <c r="CY38" t="str">
        <f>IF(ISBLANK(VLOOKUP($C38&amp;$D38&amp;$G38,Setup!$D$2:$CX$500,COLUMNS($B38:CQ38)+1,FALSE)),"",VLOOKUP($C38&amp;$D38&amp;$G38,Setup!$D$2:$CX$500,COLUMNS($B38:CQ38)+1,FALSE))</f>
        <v/>
      </c>
      <c r="CZ38" t="str">
        <f>IF(ISBLANK(VLOOKUP($C38&amp;$D38&amp;$G38,Setup!$D$2:$CX$500,COLUMNS($B38:CR38)+1,FALSE)),"",VLOOKUP($C38&amp;$D38&amp;$G38,Setup!$D$2:$CX$500,COLUMNS($B38:CR38)+1,FALSE))</f>
        <v/>
      </c>
      <c r="DA38" t="str">
        <f>IF(ISBLANK(VLOOKUP($C38&amp;$D38&amp;$G38,Setup!$D$2:$CX$500,COLUMNS($B38:CS38)+1,FALSE)),"",VLOOKUP($C38&amp;$D38&amp;$G38,Setup!$D$2:$CX$500,COLUMNS($B38:CS38)+1,FALSE))</f>
        <v/>
      </c>
      <c r="DB38" t="str">
        <f>IF(ISBLANK(VLOOKUP($C38&amp;$D38&amp;$G38,Setup!$D$2:$CX$500,COLUMNS($B38:CT38)+1,FALSE)),"",VLOOKUP($C38&amp;$D38&amp;$G38,Setup!$D$2:$CX$500,COLUMNS($B38:CT38)+1,FALSE))</f>
        <v/>
      </c>
      <c r="DC38" t="str">
        <f>IF(ISBLANK(VLOOKUP($C38&amp;$D38&amp;$G38,Setup!$D$2:$CX$500,COLUMNS($B38:CU38)+1,FALSE)),"",VLOOKUP($C38&amp;$D38&amp;$G38,Setup!$D$2:$CX$500,COLUMNS($B38:CU38)+1,FALSE))</f>
        <v/>
      </c>
    </row>
    <row r="39" spans="1:107" x14ac:dyDescent="0.25">
      <c r="A39" s="7" t="s">
        <v>515</v>
      </c>
      <c r="B39" t="s">
        <v>156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IF(ISBLANK(VLOOKUP($C39&amp;$D39&amp;$G39,Setup!$D$2:$CX$500,COLUMNS($B39:B39)+1,FALSE)),"",VLOOKUP($C39&amp;$D39&amp;$G39,Setup!$D$2:$CX$500,COLUMNS($B39:B39)+1,FALSE))</f>
        <v>My Miles Summary</v>
      </c>
      <c r="K39" t="str">
        <f>IF(ISBLANK(VLOOKUP($C39&amp;$D39&amp;$G39,Setup!$D$2:$CX$500,COLUMNS($B39:C39)+1,FALSE)),"",VLOOKUP($C39&amp;$D39&amp;$G39,Setup!$D$2:$CX$500,COLUMNS($B39:C39)+1,FALSE))</f>
        <v>My Miles Summary</v>
      </c>
      <c r="L39" t="str">
        <f>IF(ISBLANK(VLOOKUP($C39&amp;$D39&amp;$G39,Setup!$D$2:$CX$500,COLUMNS($B39:D39)+1,FALSE)),"",VLOOKUP($C39&amp;$D39&amp;$G39,Setup!$D$2:$CX$500,COLUMNS($B39:D39)+1,FALSE))</f>
        <v>My Order History</v>
      </c>
      <c r="M39" t="str">
        <f>IF(ISBLANK(VLOOKUP($C39&amp;$D39&amp;$G39,Setup!$D$2:$CX$500,COLUMNS($B39:E39)+1,FALSE)),"",VLOOKUP($C39&amp;$D39&amp;$G39,Setup!$D$2:$CX$500,COLUMNS($B39:E39)+1,FALSE))</f>
        <v>My Order History</v>
      </c>
      <c r="N39" t="str">
        <f>IF(ISBLANK(VLOOKUP($C39&amp;$D39&amp;$G39,Setup!$D$2:$CX$500,COLUMNS($B39:F39)+1,FALSE)),"",VLOOKUP($C39&amp;$D39&amp;$G39,Setup!$D$2:$CX$500,COLUMNS($B39:F39)+1,FALSE))</f>
        <v>My Profile</v>
      </c>
      <c r="O39" t="str">
        <f>IF(ISBLANK(VLOOKUP($C39&amp;$D39&amp;$G39,Setup!$D$2:$CX$500,COLUMNS($B39:G39)+1,FALSE)),"",VLOOKUP($C39&amp;$D39&amp;$G39,Setup!$D$2:$CX$500,COLUMNS($B39:G39)+1,FALSE))</f>
        <v>My Profile</v>
      </c>
      <c r="P39" t="str">
        <f>IF(ISBLANK(VLOOKUP($C39&amp;$D39&amp;$G39,Setup!$D$2:$CX$500,COLUMNS($B39:H39)+1,FALSE)),"",VLOOKUP($C39&amp;$D39&amp;$G39,Setup!$D$2:$CX$500,COLUMNS($B39:H39)+1,FALSE))</f>
        <v>My Shop with Points Accounts</v>
      </c>
      <c r="Q39" t="str">
        <f>IF(ISBLANK(VLOOKUP($C39&amp;$D39&amp;$G39,Setup!$D$2:$CX$500,COLUMNS($B39:I39)+1,FALSE)),"",VLOOKUP($C39&amp;$D39&amp;$G39,Setup!$D$2:$CX$500,COLUMNS($B39:I39)+1,FALSE))</f>
        <v>My Shop with Points Accounts</v>
      </c>
      <c r="R39" t="str">
        <f>IF(ISBLANK(VLOOKUP($C39&amp;$D39&amp;$G39,Setup!$D$2:$CX$500,COLUMNS($B39:J39)+1,FALSE)),"",VLOOKUP($C39&amp;$D39&amp;$G39,Setup!$D$2:$CX$500,COLUMNS($B39:J39)+1,FALSE))</f>
        <v>Merchandise</v>
      </c>
      <c r="S39" t="str">
        <f>IF(ISBLANK(VLOOKUP($C39&amp;$D39&amp;$G39,Setup!$D$2:$CX$500,COLUMNS($B39:K39)+1,FALSE)),"",VLOOKUP($C39&amp;$D39&amp;$G39,Setup!$D$2:$CX$500,COLUMNS($B39:K39)+1,FALSE))</f>
        <v>SEE ALL BRANDS »</v>
      </c>
      <c r="T39" t="str">
        <f>IF(ISBLANK(VLOOKUP($C39&amp;$D39&amp;$G39,Setup!$D$2:$CX$500,COLUMNS($B39:L39)+1,FALSE)),"",VLOOKUP($C39&amp;$D39&amp;$G39,Setup!$D$2:$CX$500,COLUMNS($B39:L39)+1,FALSE))</f>
        <v/>
      </c>
      <c r="U39" t="str">
        <f>IF(ISBLANK(VLOOKUP($C39&amp;$D39&amp;$G39,Setup!$D$2:$CX$500,COLUMNS($B39:M39)+1,FALSE)),"",VLOOKUP($C39&amp;$D39&amp;$G39,Setup!$D$2:$CX$500,COLUMNS($B39:M39)+1,FALSE))</f>
        <v/>
      </c>
      <c r="V39" t="str">
        <f>IF(ISBLANK(VLOOKUP($C39&amp;$D39&amp;$G39,Setup!$D$2:$CX$500,COLUMNS($B39:N39)+1,FALSE)),"",VLOOKUP($C39&amp;$D39&amp;$G39,Setup!$D$2:$CX$500,COLUMNS($B39:N39)+1,FALSE))</f>
        <v/>
      </c>
      <c r="W39" t="str">
        <f>IF(ISBLANK(VLOOKUP($C39&amp;$D39&amp;$G39,Setup!$D$2:$CX$500,COLUMNS($B39:O39)+1,FALSE)),"",VLOOKUP($C39&amp;$D39&amp;$G39,Setup!$D$2:$CX$500,COLUMNS($B39:O39)+1,FALSE))</f>
        <v/>
      </c>
      <c r="X39" t="str">
        <f>IF(ISBLANK(VLOOKUP($C39&amp;$D39&amp;$G39,Setup!$D$2:$CX$500,COLUMNS($B39:P39)+1,FALSE)),"",VLOOKUP($C39&amp;$D39&amp;$G39,Setup!$D$2:$CX$500,COLUMNS($B39:P39)+1,FALSE))</f>
        <v/>
      </c>
      <c r="Y39" t="str">
        <f>IF(ISBLANK(VLOOKUP($C39&amp;$D39&amp;$G39,Setup!$D$2:$CX$500,COLUMNS($B39:Q39)+1,FALSE)),"",VLOOKUP($C39&amp;$D39&amp;$G39,Setup!$D$2:$CX$500,COLUMNS($B39:Q39)+1,FALSE))</f>
        <v/>
      </c>
      <c r="Z39" t="str">
        <f>IF(ISBLANK(VLOOKUP($C39&amp;$D39&amp;$G39,Setup!$D$2:$CX$500,COLUMNS($B39:R39)+1,FALSE)),"",VLOOKUP($C39&amp;$D39&amp;$G39,Setup!$D$2:$CX$500,COLUMNS($B39:R39)+1,FALSE))</f>
        <v/>
      </c>
      <c r="AA39" t="str">
        <f>IF(ISBLANK(VLOOKUP($C39&amp;$D39&amp;$G39,Setup!$D$2:$CX$500,COLUMNS($B39:S39)+1,FALSE)),"",VLOOKUP($C39&amp;$D39&amp;$G39,Setup!$D$2:$CX$500,COLUMNS($B39:S39)+1,FALSE))</f>
        <v/>
      </c>
      <c r="AB39" t="str">
        <f>IF(ISBLANK(VLOOKUP($C39&amp;$D39&amp;$G39,Setup!$D$2:$CX$500,COLUMNS($B39:T39)+1,FALSE)),"",VLOOKUP($C39&amp;$D39&amp;$G39,Setup!$D$2:$CX$500,COLUMNS($B39:T39)+1,FALSE))</f>
        <v>Vouchers and Cash</v>
      </c>
      <c r="AC39" t="str">
        <f>IF(ISBLANK(VLOOKUP($C39&amp;$D39&amp;$G39,Setup!$D$2:$CX$500,COLUMNS($B39:U39)+1,FALSE)),"",VLOOKUP($C39&amp;$D39&amp;$G39,Setup!$D$2:$CX$500,COLUMNS($B39:U39)+1,FALSE))</f>
        <v>Cash Credits</v>
      </c>
      <c r="AD39" t="str">
        <f>IF(ISBLANK(VLOOKUP($C39&amp;$D39&amp;$G39,Setup!$D$2:$CX$500,COLUMNS($B39:V39)+1,FALSE)),"",VLOOKUP($C39&amp;$D39&amp;$G39,Setup!$D$2:$CX$500,COLUMNS($B39:V39)+1,FALSE))</f>
        <v>Annual Fee Waiver</v>
      </c>
      <c r="AE39" t="str">
        <f>IF(ISBLANK(VLOOKUP($C39&amp;$D39&amp;$G39,Setup!$D$2:$CX$500,COLUMNS($B39:W39)+1,FALSE)),"",VLOOKUP($C39&amp;$D39&amp;$G39,Setup!$D$2:$CX$500,COLUMNS($B39:W39)+1,FALSE))</f>
        <v>Charity</v>
      </c>
      <c r="AF39" t="str">
        <f>IF(ISBLANK(VLOOKUP($C39&amp;$D39&amp;$G39,Setup!$D$2:$CX$500,COLUMNS($B39:X39)+1,FALSE)),"",VLOOKUP($C39&amp;$D39&amp;$G39,Setup!$D$2:$CX$500,COLUMNS($B39:X39)+1,FALSE))</f>
        <v>SEE ALL »</v>
      </c>
      <c r="AG39" t="str">
        <f>IF(ISBLANK(VLOOKUP($C39&amp;$D39&amp;$G39,Setup!$D$2:$CX$500,COLUMNS($B39:Y39)+1,FALSE)),"",VLOOKUP($C39&amp;$D39&amp;$G39,Setup!$D$2:$CX$500,COLUMNS($B39:Y39)+1,FALSE))</f>
        <v/>
      </c>
      <c r="AH39" t="str">
        <f>IF(ISBLANK(VLOOKUP($C39&amp;$D39&amp;$G39,Setup!$D$2:$CX$500,COLUMNS($B39:Z39)+1,FALSE)),"",VLOOKUP($C39&amp;$D39&amp;$G39,Setup!$D$2:$CX$500,COLUMNS($B39:Z39)+1,FALSE))</f>
        <v/>
      </c>
      <c r="AI39" t="str">
        <f>IF(ISBLANK(VLOOKUP($C39&amp;$D39&amp;$G39,Setup!$D$2:$CX$500,COLUMNS($B39:AA39)+1,FALSE)),"",VLOOKUP($C39&amp;$D39&amp;$G39,Setup!$D$2:$CX$500,COLUMNS($B39:AA39)+1,FALSE))</f>
        <v/>
      </c>
      <c r="AJ39" t="str">
        <f>IF(ISBLANK(VLOOKUP($C39&amp;$D39&amp;$G39,Setup!$D$2:$CX$500,COLUMNS($B39:AB39)+1,FALSE)),"",VLOOKUP($C39&amp;$D39&amp;$G39,Setup!$D$2:$CX$500,COLUMNS($B39:AB39)+1,FALSE))</f>
        <v/>
      </c>
      <c r="AK39" t="str">
        <f>IF(ISBLANK(VLOOKUP($C39&amp;$D39&amp;$G39,Setup!$D$2:$CX$500,COLUMNS($B39:AC39)+1,FALSE)),"",VLOOKUP($C39&amp;$D39&amp;$G39,Setup!$D$2:$CX$500,COLUMNS($B39:AC39)+1,FALSE))</f>
        <v/>
      </c>
      <c r="AL39" t="str">
        <f>IF(ISBLANK(VLOOKUP($C39&amp;$D39&amp;$G39,Setup!$D$2:$CX$500,COLUMNS($B39:AD39)+1,FALSE)),"",VLOOKUP($C39&amp;$D39&amp;$G39,Setup!$D$2:$CX$500,COLUMNS($B39:AD39)+1,FALSE))</f>
        <v>Travel</v>
      </c>
      <c r="AM39" t="str">
        <f>IF(ISBLANK(VLOOKUP($C39&amp;$D39&amp;$G39,Setup!$D$2:$CX$500,COLUMNS($B39:AE39)+1,FALSE)),"",VLOOKUP($C39&amp;$D39&amp;$G39,Setup!$D$2:$CX$500,COLUMNS($B39:AE39)+1,FALSE))</f>
        <v>Flights</v>
      </c>
      <c r="AN39" t="str">
        <f>IF(ISBLANK(VLOOKUP($C39&amp;$D39&amp;$G39,Setup!$D$2:$CX$500,COLUMNS($B39:AF39)+1,FALSE)),"",VLOOKUP($C39&amp;$D39&amp;$G39,Setup!$D$2:$CX$500,COLUMNS($B39:AF39)+1,FALSE))</f>
        <v>Hotels</v>
      </c>
      <c r="AO39" t="str">
        <f>IF(ISBLANK(VLOOKUP($C39&amp;$D39&amp;$G39,Setup!$D$2:$CX$500,COLUMNS($B39:AG39)+1,FALSE)),"",VLOOKUP($C39&amp;$D39&amp;$G39,Setup!$D$2:$CX$500,COLUMNS($B39:AG39)+1,FALSE))</f>
        <v>Cars</v>
      </c>
      <c r="AP39" t="str">
        <f>IF(ISBLANK(VLOOKUP($C39&amp;$D39&amp;$G39,Setup!$D$2:$CX$500,COLUMNS($B39:AH39)+1,FALSE)),"",VLOOKUP($C39&amp;$D39&amp;$G39,Setup!$D$2:$CX$500,COLUMNS($B39:AH39)+1,FALSE))</f>
        <v>Activities</v>
      </c>
      <c r="AQ39" t="str">
        <f>IF(ISBLANK(VLOOKUP($C39&amp;$D39&amp;$G39,Setup!$D$2:$CX$500,COLUMNS($B39:AI39)+1,FALSE)),"",VLOOKUP($C39&amp;$D39&amp;$G39,Setup!$D$2:$CX$500,COLUMNS($B39:AI39)+1,FALSE))</f>
        <v>Deals</v>
      </c>
      <c r="AR39" t="str">
        <f>IF(ISBLANK(VLOOKUP($C39&amp;$D39&amp;$G39,Setup!$D$2:$CX$500,COLUMNS($B39:AJ39)+1,FALSE)),"",VLOOKUP($C39&amp;$D39&amp;$G39,Setup!$D$2:$CX$500,COLUMNS($B39:AJ39)+1,FALSE))</f>
        <v>My Trips</v>
      </c>
      <c r="AS39" t="str">
        <f>IF(ISBLANK(VLOOKUP($C39&amp;$D39&amp;$G39,Setup!$D$2:$CX$500,COLUMNS($B39:AK39)+1,FALSE)),"",VLOOKUP($C39&amp;$D39&amp;$G39,Setup!$D$2:$CX$500,COLUMNS($B39:AK39)+1,FALSE))</f>
        <v>Itinerary</v>
      </c>
      <c r="AT39" t="str">
        <f>IF(ISBLANK(VLOOKUP($C39&amp;$D39&amp;$G39,Setup!$D$2:$CX$500,COLUMNS($B39:AL39)+1,FALSE)),"",VLOOKUP($C39&amp;$D39&amp;$G39,Setup!$D$2:$CX$500,COLUMNS($B39:AL39)+1,FALSE))</f>
        <v>Points Transfer</v>
      </c>
      <c r="AU39" t="str">
        <f>IF(ISBLANK(VLOOKUP($C39&amp;$D39&amp;$G39,Setup!$D$2:$CX$500,COLUMNS($B39:AM39)+1,FALSE)),"",VLOOKUP($C39&amp;$D39&amp;$G39,Setup!$D$2:$CX$500,COLUMNS($B39:AM39)+1,FALSE))</f>
        <v/>
      </c>
      <c r="AV39" t="str">
        <f>IF(ISBLANK(VLOOKUP($C39&amp;$D39&amp;$G39,Setup!$D$2:$CX$500,COLUMNS($B39:AN39)+1,FALSE)),"",VLOOKUP($C39&amp;$D39&amp;$G39,Setup!$D$2:$CX$500,COLUMNS($B39:AN39)+1,FALSE))</f>
        <v>Shop at Partners</v>
      </c>
      <c r="AW39" t="str">
        <f>IF(ISBLANK(VLOOKUP($C39&amp;$D39&amp;$G39,Setup!$D$2:$CX$500,COLUMNS($B39:AO39)+1,FALSE)),"",VLOOKUP($C39&amp;$D39&amp;$G39,Setup!$D$2:$CX$500,COLUMNS($B39:AO39)+1,FALSE))</f>
        <v>Shop with Points</v>
      </c>
      <c r="AX39" t="str">
        <f>IF(ISBLANK(VLOOKUP($C39&amp;$D39&amp;$G39,Setup!$D$2:$CX$500,COLUMNS($B39:AP39)+1,FALSE)),"",VLOOKUP($C39&amp;$D39&amp;$G39,Setup!$D$2:$CX$500,COLUMNS($B39:AP39)+1,FALSE))</f>
        <v>Instant Rewards</v>
      </c>
      <c r="AY39" t="str">
        <f>IF(ISBLANK(VLOOKUP($C39&amp;$D39&amp;$G39,Setup!$D$2:$CX$500,COLUMNS($B39:AQ39)+1,FALSE)),"",VLOOKUP($C39&amp;$D39&amp;$G39,Setup!$D$2:$CX$500,COLUMNS($B39:AQ39)+1,FALSE))</f>
        <v>SEE ALL »</v>
      </c>
      <c r="AZ39" t="str">
        <f>IF(ISBLANK(VLOOKUP($C39&amp;$D39&amp;$G39,Setup!$D$2:$CX$500,COLUMNS($B39:AR39)+1,FALSE)),"",VLOOKUP($C39&amp;$D39&amp;$G39,Setup!$D$2:$CX$500,COLUMNS($B39:AR39)+1,FALSE))</f>
        <v/>
      </c>
      <c r="BA39" t="str">
        <f>IF(ISBLANK(VLOOKUP($C39&amp;$D39&amp;$G39,Setup!$D$2:$CX$500,COLUMNS($B39:AS39)+1,FALSE)),"",VLOOKUP($C39&amp;$D39&amp;$G39,Setup!$D$2:$CX$500,COLUMNS($B39:AS39)+1,FALSE))</f>
        <v/>
      </c>
      <c r="BB39" t="str">
        <f>IF(ISBLANK(VLOOKUP($C39&amp;$D39&amp;$G39,Setup!$D$2:$CX$500,COLUMNS($B39:AT39)+1,FALSE)),"",VLOOKUP($C39&amp;$D39&amp;$G39,Setup!$D$2:$CX$500,COLUMNS($B39:AT39)+1,FALSE))</f>
        <v/>
      </c>
      <c r="BC39" t="str">
        <f>IF(ISBLANK(VLOOKUP($C39&amp;$D39&amp;$G39,Setup!$D$2:$CX$500,COLUMNS($B39:AU39)+1,FALSE)),"",VLOOKUP($C39&amp;$D39&amp;$G39,Setup!$D$2:$CX$500,COLUMNS($B39:AU39)+1,FALSE))</f>
        <v/>
      </c>
      <c r="BD39" t="str">
        <f>IF(ISBLANK(VLOOKUP($C39&amp;$D39&amp;$G39,Setup!$D$2:$CX$500,COLUMNS($B39:AV39)+1,FALSE)),"",VLOOKUP($C39&amp;$D39&amp;$G39,Setup!$D$2:$CX$500,COLUMNS($B39:AV39)+1,FALSE))</f>
        <v/>
      </c>
      <c r="BE39" t="str">
        <f>IF(ISBLANK(VLOOKUP($C39&amp;$D39&amp;$G39,Setup!$D$2:$CX$500,COLUMNS($B39:AW39)+1,FALSE)),"",VLOOKUP($C39&amp;$D39&amp;$G39,Setup!$D$2:$CX$500,COLUMNS($B39:AW39)+1,FALSE))</f>
        <v/>
      </c>
      <c r="BF39" t="str">
        <f>IF(ISBLANK(VLOOKUP($C39&amp;$D39&amp;$G39,Setup!$D$2:$CX$500,COLUMNS($B39:AX39)+1,FALSE)),"",VLOOKUP($C39&amp;$D39&amp;$G39,Setup!$D$2:$CX$500,COLUMNS($B39:AX39)+1,FALSE))</f>
        <v>Offers and Privileges</v>
      </c>
      <c r="BG39" t="str">
        <f>IF(ISBLANK(VLOOKUP($C39&amp;$D39&amp;$G39,Setup!$D$2:$CX$500,COLUMNS($B39:AY39)+1,FALSE)),"",VLOOKUP($C39&amp;$D39&amp;$G39,Setup!$D$2:$CX$500,COLUMNS($B39:AY39)+1,FALSE))</f>
        <v>Citi World Privileges</v>
      </c>
      <c r="BH39" t="str">
        <f>IF(ISBLANK(VLOOKUP($C39&amp;$D39&amp;$G39,Setup!$D$2:$CX$500,COLUMNS($B39:AZ39)+1,FALSE)),"",VLOOKUP($C39&amp;$D39&amp;$G39,Setup!$D$2:$CX$500,COLUMNS($B39:AZ39)+1,FALSE))</f>
        <v>Citi Dining Program</v>
      </c>
      <c r="BI39" t="str">
        <f>IF(ISBLANK(VLOOKUP($C39&amp;$D39&amp;$G39,Setup!$D$2:$CX$500,COLUMNS($B39:BA39)+1,FALSE)),"",VLOOKUP($C39&amp;$D39&amp;$G39,Setup!$D$2:$CX$500,COLUMNS($B39:BA39)+1,FALSE))</f>
        <v>SEE ALL »</v>
      </c>
      <c r="BJ39" t="str">
        <f>IF(ISBLANK(VLOOKUP($C39&amp;$D39&amp;$G39,Setup!$D$2:$CX$500,COLUMNS($B39:BB39)+1,FALSE)),"",VLOOKUP($C39&amp;$D39&amp;$G39,Setup!$D$2:$CX$500,COLUMNS($B39:BB39)+1,FALSE))</f>
        <v/>
      </c>
      <c r="BK39" t="str">
        <f>IF(ISBLANK(VLOOKUP($C39&amp;$D39&amp;$G39,Setup!$D$2:$CX$500,COLUMNS($B39:BC39)+1,FALSE)),"",VLOOKUP($C39&amp;$D39&amp;$G39,Setup!$D$2:$CX$500,COLUMNS($B39:BC39)+1,FALSE))</f>
        <v/>
      </c>
      <c r="BL39" t="str">
        <f>IF(ISBLANK(VLOOKUP($C39&amp;$D39&amp;$G39,Setup!$D$2:$CX$500,COLUMNS($B39:BD39)+1,FALSE)),"",VLOOKUP($C39&amp;$D39&amp;$G39,Setup!$D$2:$CX$500,COLUMNS($B39:BD39)+1,FALSE))</f>
        <v/>
      </c>
      <c r="BM39" t="str">
        <f>IF(ISBLANK(VLOOKUP($C39&amp;$D39&amp;$G39,Setup!$D$2:$CX$500,COLUMNS($B39:BE39)+1,FALSE)),"",VLOOKUP($C39&amp;$D39&amp;$G39,Setup!$D$2:$CX$500,COLUMNS($B39:BE39)+1,FALSE))</f>
        <v/>
      </c>
      <c r="BN39" t="str">
        <f>IF(ISBLANK(VLOOKUP($C39&amp;$D39&amp;$G39,Setup!$D$2:$CX$500,COLUMNS($B39:BF39)+1,FALSE)),"",VLOOKUP($C39&amp;$D39&amp;$G39,Setup!$D$2:$CX$500,COLUMNS($B39:BF39)+1,FALSE))</f>
        <v/>
      </c>
      <c r="BO39" t="str">
        <f>IF(ISBLANK(VLOOKUP($C39&amp;$D39&amp;$G39,Setup!$D$2:$CX$500,COLUMNS($B39:BG39)+1,FALSE)),"",VLOOKUP($C39&amp;$D39&amp;$G39,Setup!$D$2:$CX$500,COLUMNS($B39:BG39)+1,FALSE))</f>
        <v/>
      </c>
      <c r="BP39" t="str">
        <f>IF(ISBLANK(VLOOKUP($C39&amp;$D39&amp;$G39,Setup!$D$2:$CX$500,COLUMNS($B39:BH39)+1,FALSE)),"",VLOOKUP($C39&amp;$D39&amp;$G39,Setup!$D$2:$CX$500,COLUMNS($B39:BH39)+1,FALSE))</f>
        <v/>
      </c>
      <c r="BQ39" t="str">
        <f>IF(ISBLANK(VLOOKUP($C39&amp;$D39&amp;$G39,Setup!$D$2:$CX$500,COLUMNS($B39:BI39)+1,FALSE)),"",VLOOKUP($C39&amp;$D39&amp;$G39,Setup!$D$2:$CX$500,COLUMNS($B39:BI39)+1,FALSE))</f>
        <v/>
      </c>
      <c r="BR39" t="str">
        <f>IF(ISBLANK(VLOOKUP($C39&amp;$D39&amp;$G39,Setup!$D$2:$CX$500,COLUMNS($B39:BJ39)+1,FALSE)),"",VLOOKUP($C39&amp;$D39&amp;$G39,Setup!$D$2:$CX$500,COLUMNS($B39:BJ39)+1,FALSE))</f>
        <v/>
      </c>
      <c r="BS39" t="str">
        <f>IF(ISBLANK(VLOOKUP($C39&amp;$D39&amp;$G39,Setup!$D$2:$CX$500,COLUMNS($B39:BK39)+1,FALSE)),"",VLOOKUP($C39&amp;$D39&amp;$G39,Setup!$D$2:$CX$500,COLUMNS($B39:BK39)+1,FALSE))</f>
        <v/>
      </c>
      <c r="BT39" t="str">
        <f>IF(ISBLANK(VLOOKUP($C39&amp;$D39&amp;$G39,Setup!$D$2:$CX$500,COLUMNS($B39:BL39)+1,FALSE)),"",VLOOKUP($C39&amp;$D39&amp;$G39,Setup!$D$2:$CX$500,COLUMNS($B39:BL39)+1,FALSE))</f>
        <v/>
      </c>
      <c r="BU39" t="str">
        <f>IF(ISBLANK(VLOOKUP($C39&amp;$D39&amp;$G39,Setup!$D$2:$CX$500,COLUMNS($B39:BM39)+1,FALSE)),"",VLOOKUP($C39&amp;$D39&amp;$G39,Setup!$D$2:$CX$500,COLUMNS($B39:BM39)+1,FALSE))</f>
        <v/>
      </c>
      <c r="BV39" t="str">
        <f>IF(ISBLANK(VLOOKUP($C39&amp;$D39&amp;$G39,Setup!$D$2:$CX$500,COLUMNS($B39:BN39)+1,FALSE)),"",VLOOKUP($C39&amp;$D39&amp;$G39,Setup!$D$2:$CX$500,COLUMNS($B39:BN39)+1,FALSE))</f>
        <v/>
      </c>
      <c r="BW39" t="str">
        <f>IF(ISBLANK(VLOOKUP($C39&amp;$D39&amp;$G39,Setup!$D$2:$CX$500,COLUMNS($B39:BO39)+1,FALSE)),"",VLOOKUP($C39&amp;$D39&amp;$G39,Setup!$D$2:$CX$500,COLUMNS($B39:BO39)+1,FALSE))</f>
        <v/>
      </c>
      <c r="BX39" t="str">
        <f>IF(ISBLANK(VLOOKUP($C39&amp;$D39&amp;$G39,Setup!$D$2:$CX$500,COLUMNS($B39:BP39)+1,FALSE)),"",VLOOKUP($C39&amp;$D39&amp;$G39,Setup!$D$2:$CX$500,COLUMNS($B39:BP39)+1,FALSE))</f>
        <v/>
      </c>
      <c r="BY39" t="str">
        <f>IF(ISBLANK(VLOOKUP($C39&amp;$D39&amp;$G39,Setup!$D$2:$CX$500,COLUMNS($B39:BQ39)+1,FALSE)),"",VLOOKUP($C39&amp;$D39&amp;$G39,Setup!$D$2:$CX$500,COLUMNS($B39:BQ39)+1,FALSE))</f>
        <v/>
      </c>
      <c r="BZ39" t="str">
        <f>IF(ISBLANK(VLOOKUP($C39&amp;$D39&amp;$G39,Setup!$D$2:$CX$500,COLUMNS($B39:BR39)+1,FALSE)),"",VLOOKUP($C39&amp;$D39&amp;$G39,Setup!$D$2:$CX$500,COLUMNS($B39:BR39)+1,FALSE))</f>
        <v/>
      </c>
      <c r="CA39" t="str">
        <f>IF(ISBLANK(VLOOKUP($C39&amp;$D39&amp;$G39,Setup!$D$2:$CX$500,COLUMNS($B39:BS39)+1,FALSE)),"",VLOOKUP($C39&amp;$D39&amp;$G39,Setup!$D$2:$CX$500,COLUMNS($B39:BS39)+1,FALSE))</f>
        <v/>
      </c>
      <c r="CB39" t="str">
        <f>IF(ISBLANK(VLOOKUP($C39&amp;$D39&amp;$G39,Setup!$D$2:$CX$500,COLUMNS($B39:BT39)+1,FALSE)),"",VLOOKUP($C39&amp;$D39&amp;$G39,Setup!$D$2:$CX$500,COLUMNS($B39:BT39)+1,FALSE))</f>
        <v/>
      </c>
      <c r="CC39" t="str">
        <f>IF(ISBLANK(VLOOKUP($C39&amp;$D39&amp;$G39,Setup!$D$2:$CX$500,COLUMNS($B39:BU39)+1,FALSE)),"",VLOOKUP($C39&amp;$D39&amp;$G39,Setup!$D$2:$CX$500,COLUMNS($B39:BU39)+1,FALSE))</f>
        <v/>
      </c>
      <c r="CD39" t="str">
        <f>IF(ISBLANK(VLOOKUP($C39&amp;$D39&amp;$G39,Setup!$D$2:$CX$500,COLUMNS($B39:BV39)+1,FALSE)),"",VLOOKUP($C39&amp;$D39&amp;$G39,Setup!$D$2:$CX$500,COLUMNS($B39:BV39)+1,FALSE))</f>
        <v/>
      </c>
      <c r="CE39" t="str">
        <f>IF(ISBLANK(VLOOKUP($C39&amp;$D39&amp;$G39,Setup!$D$2:$CX$500,COLUMNS($B39:BW39)+1,FALSE)),"",VLOOKUP($C39&amp;$D39&amp;$G39,Setup!$D$2:$CX$500,COLUMNS($B39:BW39)+1,FALSE))</f>
        <v/>
      </c>
      <c r="CF39" t="str">
        <f>IF(ISBLANK(VLOOKUP($C39&amp;$D39&amp;$G39,Setup!$D$2:$CX$500,COLUMNS($B39:BX39)+1,FALSE)),"",VLOOKUP($C39&amp;$D39&amp;$G39,Setup!$D$2:$CX$500,COLUMNS($B39:BX39)+1,FALSE))</f>
        <v/>
      </c>
      <c r="CG39" t="str">
        <f>IF(ISBLANK(VLOOKUP($C39&amp;$D39&amp;$G39,Setup!$D$2:$CX$500,COLUMNS($B39:BY39)+1,FALSE)),"",VLOOKUP($C39&amp;$D39&amp;$G39,Setup!$D$2:$CX$500,COLUMNS($B39:BY39)+1,FALSE))</f>
        <v/>
      </c>
      <c r="CH39" t="str">
        <f>IF(ISBLANK(VLOOKUP($C39&amp;$D39&amp;$G39,Setup!$D$2:$CX$500,COLUMNS($B39:BZ39)+1,FALSE)),"",VLOOKUP($C39&amp;$D39&amp;$G39,Setup!$D$2:$CX$500,COLUMNS($B39:BZ39)+1,FALSE))</f>
        <v/>
      </c>
      <c r="CI39" t="str">
        <f>IF(ISBLANK(VLOOKUP($C39&amp;$D39&amp;$G39,Setup!$D$2:$CX$500,COLUMNS($B39:CA39)+1,FALSE)),"",VLOOKUP($C39&amp;$D39&amp;$G39,Setup!$D$2:$CX$500,COLUMNS($B39:CA39)+1,FALSE))</f>
        <v/>
      </c>
      <c r="CJ39" t="str">
        <f>IF(ISBLANK(VLOOKUP($C39&amp;$D39&amp;$G39,Setup!$D$2:$CX$500,COLUMNS($B39:CB39)+1,FALSE)),"",VLOOKUP($C39&amp;$D39&amp;$G39,Setup!$D$2:$CX$500,COLUMNS($B39:CB39)+1,FALSE))</f>
        <v/>
      </c>
      <c r="CK39" t="str">
        <f>IF(ISBLANK(VLOOKUP($C39&amp;$D39&amp;$G39,Setup!$D$2:$CX$500,COLUMNS($B39:CC39)+1,FALSE)),"",VLOOKUP($C39&amp;$D39&amp;$G39,Setup!$D$2:$CX$500,COLUMNS($B39:CC39)+1,FALSE))</f>
        <v/>
      </c>
      <c r="CL39" t="str">
        <f>IF(ISBLANK(VLOOKUP($C39&amp;$D39&amp;$G39,Setup!$D$2:$CX$500,COLUMNS($B39:CD39)+1,FALSE)),"",VLOOKUP($C39&amp;$D39&amp;$G39,Setup!$D$2:$CX$500,COLUMNS($B39:CD39)+1,FALSE))</f>
        <v/>
      </c>
      <c r="CM39" t="str">
        <f>IF(ISBLANK(VLOOKUP($C39&amp;$D39&amp;$G39,Setup!$D$2:$CX$500,COLUMNS($B39:CE39)+1,FALSE)),"",VLOOKUP($C39&amp;$D39&amp;$G39,Setup!$D$2:$CX$500,COLUMNS($B39:CE39)+1,FALSE))</f>
        <v/>
      </c>
      <c r="CN39" t="str">
        <f>IF(ISBLANK(VLOOKUP($C39&amp;$D39&amp;$G39,Setup!$D$2:$CX$500,COLUMNS($B39:CF39)+1,FALSE)),"",VLOOKUP($C39&amp;$D39&amp;$G39,Setup!$D$2:$CX$500,COLUMNS($B39:CF39)+1,FALSE))</f>
        <v/>
      </c>
      <c r="CO39" t="str">
        <f>IF(ISBLANK(VLOOKUP($C39&amp;$D39&amp;$G39,Setup!$D$2:$CX$500,COLUMNS($B39:CG39)+1,FALSE)),"",VLOOKUP($C39&amp;$D39&amp;$G39,Setup!$D$2:$CX$500,COLUMNS($B39:CG39)+1,FALSE))</f>
        <v/>
      </c>
      <c r="CP39" t="str">
        <f>IF(ISBLANK(VLOOKUP($C39&amp;$D39&amp;$G39,Setup!$D$2:$CX$500,COLUMNS($B39:CH39)+1,FALSE)),"",VLOOKUP($C39&amp;$D39&amp;$G39,Setup!$D$2:$CX$500,COLUMNS($B39:CH39)+1,FALSE))</f>
        <v/>
      </c>
      <c r="CQ39" t="str">
        <f>IF(ISBLANK(VLOOKUP($C39&amp;$D39&amp;$G39,Setup!$D$2:$CX$500,COLUMNS($B39:CI39)+1,FALSE)),"",VLOOKUP($C39&amp;$D39&amp;$G39,Setup!$D$2:$CX$500,COLUMNS($B39:CI39)+1,FALSE))</f>
        <v/>
      </c>
      <c r="CR39" t="str">
        <f>IF(ISBLANK(VLOOKUP($C39&amp;$D39&amp;$G39,Setup!$D$2:$CX$500,COLUMNS($B39:CJ39)+1,FALSE)),"",VLOOKUP($C39&amp;$D39&amp;$G39,Setup!$D$2:$CX$500,COLUMNS($B39:CJ39)+1,FALSE))</f>
        <v/>
      </c>
      <c r="CS39" t="str">
        <f>IF(ISBLANK(VLOOKUP($C39&amp;$D39&amp;$G39,Setup!$D$2:$CX$500,COLUMNS($B39:CK39)+1,FALSE)),"",VLOOKUP($C39&amp;$D39&amp;$G39,Setup!$D$2:$CX$500,COLUMNS($B39:CK39)+1,FALSE))</f>
        <v/>
      </c>
      <c r="CT39" t="str">
        <f>IF(ISBLANK(VLOOKUP($C39&amp;$D39&amp;$G39,Setup!$D$2:$CX$500,COLUMNS($B39:CL39)+1,FALSE)),"",VLOOKUP($C39&amp;$D39&amp;$G39,Setup!$D$2:$CX$500,COLUMNS($B39:CL39)+1,FALSE))</f>
        <v/>
      </c>
      <c r="CU39" t="str">
        <f>IF(ISBLANK(VLOOKUP($C39&amp;$D39&amp;$G39,Setup!$D$2:$CX$500,COLUMNS($B39:CM39)+1,FALSE)),"",VLOOKUP($C39&amp;$D39&amp;$G39,Setup!$D$2:$CX$500,COLUMNS($B39:CM39)+1,FALSE))</f>
        <v/>
      </c>
      <c r="CV39" t="str">
        <f>IF(ISBLANK(VLOOKUP($C39&amp;$D39&amp;$G39,Setup!$D$2:$CX$500,COLUMNS($B39:CN39)+1,FALSE)),"",VLOOKUP($C39&amp;$D39&amp;$G39,Setup!$D$2:$CX$500,COLUMNS($B39:CN39)+1,FALSE))</f>
        <v/>
      </c>
      <c r="CW39" t="str">
        <f>IF(ISBLANK(VLOOKUP($C39&amp;$D39&amp;$G39,Setup!$D$2:$CX$500,COLUMNS($B39:CO39)+1,FALSE)),"",VLOOKUP($C39&amp;$D39&amp;$G39,Setup!$D$2:$CX$500,COLUMNS($B39:CO39)+1,FALSE))</f>
        <v/>
      </c>
      <c r="CX39" t="str">
        <f>IF(ISBLANK(VLOOKUP($C39&amp;$D39&amp;$G39,Setup!$D$2:$CX$500,COLUMNS($B39:CP39)+1,FALSE)),"",VLOOKUP($C39&amp;$D39&amp;$G39,Setup!$D$2:$CX$500,COLUMNS($B39:CP39)+1,FALSE))</f>
        <v/>
      </c>
      <c r="CY39" t="str">
        <f>IF(ISBLANK(VLOOKUP($C39&amp;$D39&amp;$G39,Setup!$D$2:$CX$500,COLUMNS($B39:CQ39)+1,FALSE)),"",VLOOKUP($C39&amp;$D39&amp;$G39,Setup!$D$2:$CX$500,COLUMNS($B39:CQ39)+1,FALSE))</f>
        <v/>
      </c>
      <c r="CZ39" t="str">
        <f>IF(ISBLANK(VLOOKUP($C39&amp;$D39&amp;$G39,Setup!$D$2:$CX$500,COLUMNS($B39:CR39)+1,FALSE)),"",VLOOKUP($C39&amp;$D39&amp;$G39,Setup!$D$2:$CX$500,COLUMNS($B39:CR39)+1,FALSE))</f>
        <v/>
      </c>
      <c r="DA39" t="str">
        <f>IF(ISBLANK(VLOOKUP($C39&amp;$D39&amp;$G39,Setup!$D$2:$CX$500,COLUMNS($B39:CS39)+1,FALSE)),"",VLOOKUP($C39&amp;$D39&amp;$G39,Setup!$D$2:$CX$500,COLUMNS($B39:CS39)+1,FALSE))</f>
        <v/>
      </c>
      <c r="DB39" t="str">
        <f>IF(ISBLANK(VLOOKUP($C39&amp;$D39&amp;$G39,Setup!$D$2:$CX$500,COLUMNS($B39:CT39)+1,FALSE)),"",VLOOKUP($C39&amp;$D39&amp;$G39,Setup!$D$2:$CX$500,COLUMNS($B39:CT39)+1,FALSE))</f>
        <v/>
      </c>
      <c r="DC39" t="str">
        <f>IF(ISBLANK(VLOOKUP($C39&amp;$D39&amp;$G39,Setup!$D$2:$CX$500,COLUMNS($B39:CU39)+1,FALSE)),"",VLOOKUP($C39&amp;$D39&amp;$G39,Setup!$D$2:$CX$500,COLUMNS($B39:CU39)+1,FALSE))</f>
        <v/>
      </c>
    </row>
    <row r="40" spans="1:107" x14ac:dyDescent="0.25">
      <c r="A40" s="7" t="s">
        <v>515</v>
      </c>
      <c r="B40" t="s">
        <v>156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IF(ISBLANK(VLOOKUP($C40&amp;$D40&amp;$G40,Setup!$D$2:$CX$500,COLUMNS($B40:B40)+1,FALSE)),"",VLOOKUP($C40&amp;$D40&amp;$G40,Setup!$D$2:$CX$500,COLUMNS($B40:B40)+1,FALSE))</f>
        <v>My Points Summary</v>
      </c>
      <c r="K40" t="str">
        <f>IF(ISBLANK(VLOOKUP($C40&amp;$D40&amp;$G40,Setup!$D$2:$CX$500,COLUMNS($B40:C40)+1,FALSE)),"",VLOOKUP($C40&amp;$D40&amp;$G40,Setup!$D$2:$CX$500,COLUMNS($B40:C40)+1,FALSE))</f>
        <v>My Points Summary</v>
      </c>
      <c r="L40" t="str">
        <f>IF(ISBLANK(VLOOKUP($C40&amp;$D40&amp;$G40,Setup!$D$2:$CX$500,COLUMNS($B40:D40)+1,FALSE)),"",VLOOKUP($C40&amp;$D40&amp;$G40,Setup!$D$2:$CX$500,COLUMNS($B40:D40)+1,FALSE))</f>
        <v>My Order History</v>
      </c>
      <c r="M40" t="str">
        <f>IF(ISBLANK(VLOOKUP($C40&amp;$D40&amp;$G40,Setup!$D$2:$CX$500,COLUMNS($B40:E40)+1,FALSE)),"",VLOOKUP($C40&amp;$D40&amp;$G40,Setup!$D$2:$CX$500,COLUMNS($B40:E40)+1,FALSE))</f>
        <v>My Order History</v>
      </c>
      <c r="N40" t="str">
        <f>IF(ISBLANK(VLOOKUP($C40&amp;$D40&amp;$G40,Setup!$D$2:$CX$500,COLUMNS($B40:F40)+1,FALSE)),"",VLOOKUP($C40&amp;$D40&amp;$G40,Setup!$D$2:$CX$500,COLUMNS($B40:F40)+1,FALSE))</f>
        <v>My Profile</v>
      </c>
      <c r="O40" t="str">
        <f>IF(ISBLANK(VLOOKUP($C40&amp;$D40&amp;$G40,Setup!$D$2:$CX$500,COLUMNS($B40:G40)+1,FALSE)),"",VLOOKUP($C40&amp;$D40&amp;$G40,Setup!$D$2:$CX$500,COLUMNS($B40:G40)+1,FALSE))</f>
        <v>My Profile</v>
      </c>
      <c r="P40" t="str">
        <f>IF(ISBLANK(VLOOKUP($C40&amp;$D40&amp;$G40,Setup!$D$2:$CX$500,COLUMNS($B40:H40)+1,FALSE)),"",VLOOKUP($C40&amp;$D40&amp;$G40,Setup!$D$2:$CX$500,COLUMNS($B40:H40)+1,FALSE))</f>
        <v>My Shop with Points Accounts</v>
      </c>
      <c r="Q40" t="str">
        <f>IF(ISBLANK(VLOOKUP($C40&amp;$D40&amp;$G40,Setup!$D$2:$CX$500,COLUMNS($B40:I40)+1,FALSE)),"",VLOOKUP($C40&amp;$D40&amp;$G40,Setup!$D$2:$CX$500,COLUMNS($B40:I40)+1,FALSE))</f>
        <v>My Shop with Points Accounts</v>
      </c>
      <c r="R40" t="str">
        <f>IF(ISBLANK(VLOOKUP($C40&amp;$D40&amp;$G40,Setup!$D$2:$CX$500,COLUMNS($B40:J40)+1,FALSE)),"",VLOOKUP($C40&amp;$D40&amp;$G40,Setup!$D$2:$CX$500,COLUMNS($B40:J40)+1,FALSE))</f>
        <v>Merchandise</v>
      </c>
      <c r="S40" t="str">
        <f>IF(ISBLANK(VLOOKUP($C40&amp;$D40&amp;$G40,Setup!$D$2:$CX$500,COLUMNS($B40:K40)+1,FALSE)),"",VLOOKUP($C40&amp;$D40&amp;$G40,Setup!$D$2:$CX$500,COLUMNS($B40:K40)+1,FALSE))</f>
        <v>SEE ALL BRANDS »</v>
      </c>
      <c r="T40" t="str">
        <f>IF(ISBLANK(VLOOKUP($C40&amp;$D40&amp;$G40,Setup!$D$2:$CX$500,COLUMNS($B40:L40)+1,FALSE)),"",VLOOKUP($C40&amp;$D40&amp;$G40,Setup!$D$2:$CX$500,COLUMNS($B40:L40)+1,FALSE))</f>
        <v/>
      </c>
      <c r="U40" t="str">
        <f>IF(ISBLANK(VLOOKUP($C40&amp;$D40&amp;$G40,Setup!$D$2:$CX$500,COLUMNS($B40:M40)+1,FALSE)),"",VLOOKUP($C40&amp;$D40&amp;$G40,Setup!$D$2:$CX$500,COLUMNS($B40:M40)+1,FALSE))</f>
        <v/>
      </c>
      <c r="V40" t="str">
        <f>IF(ISBLANK(VLOOKUP($C40&amp;$D40&amp;$G40,Setup!$D$2:$CX$500,COLUMNS($B40:N40)+1,FALSE)),"",VLOOKUP($C40&amp;$D40&amp;$G40,Setup!$D$2:$CX$500,COLUMNS($B40:N40)+1,FALSE))</f>
        <v/>
      </c>
      <c r="W40" t="str">
        <f>IF(ISBLANK(VLOOKUP($C40&amp;$D40&amp;$G40,Setup!$D$2:$CX$500,COLUMNS($B40:O40)+1,FALSE)),"",VLOOKUP($C40&amp;$D40&amp;$G40,Setup!$D$2:$CX$500,COLUMNS($B40:O40)+1,FALSE))</f>
        <v/>
      </c>
      <c r="X40" t="str">
        <f>IF(ISBLANK(VLOOKUP($C40&amp;$D40&amp;$G40,Setup!$D$2:$CX$500,COLUMNS($B40:P40)+1,FALSE)),"",VLOOKUP($C40&amp;$D40&amp;$G40,Setup!$D$2:$CX$500,COLUMNS($B40:P40)+1,FALSE))</f>
        <v/>
      </c>
      <c r="Y40" t="str">
        <f>IF(ISBLANK(VLOOKUP($C40&amp;$D40&amp;$G40,Setup!$D$2:$CX$500,COLUMNS($B40:Q40)+1,FALSE)),"",VLOOKUP($C40&amp;$D40&amp;$G40,Setup!$D$2:$CX$500,COLUMNS($B40:Q40)+1,FALSE))</f>
        <v/>
      </c>
      <c r="Z40" t="str">
        <f>IF(ISBLANK(VLOOKUP($C40&amp;$D40&amp;$G40,Setup!$D$2:$CX$500,COLUMNS($B40:R40)+1,FALSE)),"",VLOOKUP($C40&amp;$D40&amp;$G40,Setup!$D$2:$CX$500,COLUMNS($B40:R40)+1,FALSE))</f>
        <v/>
      </c>
      <c r="AA40" t="str">
        <f>IF(ISBLANK(VLOOKUP($C40&amp;$D40&amp;$G40,Setup!$D$2:$CX$500,COLUMNS($B40:S40)+1,FALSE)),"",VLOOKUP($C40&amp;$D40&amp;$G40,Setup!$D$2:$CX$500,COLUMNS($B40:S40)+1,FALSE))</f>
        <v/>
      </c>
      <c r="AB40" t="str">
        <f>IF(ISBLANK(VLOOKUP($C40&amp;$D40&amp;$G40,Setup!$D$2:$CX$500,COLUMNS($B40:T40)+1,FALSE)),"",VLOOKUP($C40&amp;$D40&amp;$G40,Setup!$D$2:$CX$500,COLUMNS($B40:T40)+1,FALSE))</f>
        <v>Vouchers and Cash</v>
      </c>
      <c r="AC40" t="str">
        <f>IF(ISBLANK(VLOOKUP($C40&amp;$D40&amp;$G40,Setup!$D$2:$CX$500,COLUMNS($B40:U40)+1,FALSE)),"",VLOOKUP($C40&amp;$D40&amp;$G40,Setup!$D$2:$CX$500,COLUMNS($B40:U40)+1,FALSE))</f>
        <v>Select and Credit</v>
      </c>
      <c r="AD40" t="str">
        <f>IF(ISBLANK(VLOOKUP($C40&amp;$D40&amp;$G40,Setup!$D$2:$CX$500,COLUMNS($B40:V40)+1,FALSE)),"",VLOOKUP($C40&amp;$D40&amp;$G40,Setup!$D$2:$CX$500,COLUMNS($B40:V40)+1,FALSE))</f>
        <v/>
      </c>
      <c r="AE40" t="str">
        <f>IF(ISBLANK(VLOOKUP($C40&amp;$D40&amp;$G40,Setup!$D$2:$CX$500,COLUMNS($B40:W40)+1,FALSE)),"",VLOOKUP($C40&amp;$D40&amp;$G40,Setup!$D$2:$CX$500,COLUMNS($B40:W40)+1,FALSE))</f>
        <v/>
      </c>
      <c r="AF40" t="str">
        <f>IF(ISBLANK(VLOOKUP($C40&amp;$D40&amp;$G40,Setup!$D$2:$CX$500,COLUMNS($B40:X40)+1,FALSE)),"",VLOOKUP($C40&amp;$D40&amp;$G40,Setup!$D$2:$CX$500,COLUMNS($B40:X40)+1,FALSE))</f>
        <v/>
      </c>
      <c r="AG40" t="str">
        <f>IF(ISBLANK(VLOOKUP($C40&amp;$D40&amp;$G40,Setup!$D$2:$CX$500,COLUMNS($B40:Y40)+1,FALSE)),"",VLOOKUP($C40&amp;$D40&amp;$G40,Setup!$D$2:$CX$500,COLUMNS($B40:Y40)+1,FALSE))</f>
        <v/>
      </c>
      <c r="AH40" t="str">
        <f>IF(ISBLANK(VLOOKUP($C40&amp;$D40&amp;$G40,Setup!$D$2:$CX$500,COLUMNS($B40:Z40)+1,FALSE)),"",VLOOKUP($C40&amp;$D40&amp;$G40,Setup!$D$2:$CX$500,COLUMNS($B40:Z40)+1,FALSE))</f>
        <v/>
      </c>
      <c r="AI40" t="str">
        <f>IF(ISBLANK(VLOOKUP($C40&amp;$D40&amp;$G40,Setup!$D$2:$CX$500,COLUMNS($B40:AA40)+1,FALSE)),"",VLOOKUP($C40&amp;$D40&amp;$G40,Setup!$D$2:$CX$500,COLUMNS($B40:AA40)+1,FALSE))</f>
        <v/>
      </c>
      <c r="AJ40" t="str">
        <f>IF(ISBLANK(VLOOKUP($C40&amp;$D40&amp;$G40,Setup!$D$2:$CX$500,COLUMNS($B40:AB40)+1,FALSE)),"",VLOOKUP($C40&amp;$D40&amp;$G40,Setup!$D$2:$CX$500,COLUMNS($B40:AB40)+1,FALSE))</f>
        <v/>
      </c>
      <c r="AK40" t="str">
        <f>IF(ISBLANK(VLOOKUP($C40&amp;$D40&amp;$G40,Setup!$D$2:$CX$500,COLUMNS($B40:AC40)+1,FALSE)),"",VLOOKUP($C40&amp;$D40&amp;$G40,Setup!$D$2:$CX$500,COLUMNS($B40:AC40)+1,FALSE))</f>
        <v/>
      </c>
      <c r="AL40" t="str">
        <f>IF(ISBLANK(VLOOKUP($C40&amp;$D40&amp;$G40,Setup!$D$2:$CX$500,COLUMNS($B40:AD40)+1,FALSE)),"",VLOOKUP($C40&amp;$D40&amp;$G40,Setup!$D$2:$CX$500,COLUMNS($B40:AD40)+1,FALSE))</f>
        <v>Travel</v>
      </c>
      <c r="AM40" t="str">
        <f>IF(ISBLANK(VLOOKUP($C40&amp;$D40&amp;$G40,Setup!$D$2:$CX$500,COLUMNS($B40:AE40)+1,FALSE)),"",VLOOKUP($C40&amp;$D40&amp;$G40,Setup!$D$2:$CX$500,COLUMNS($B40:AE40)+1,FALSE))</f>
        <v>Flights</v>
      </c>
      <c r="AN40" t="str">
        <f>IF(ISBLANK(VLOOKUP($C40&amp;$D40&amp;$G40,Setup!$D$2:$CX$500,COLUMNS($B40:AF40)+1,FALSE)),"",VLOOKUP($C40&amp;$D40&amp;$G40,Setup!$D$2:$CX$500,COLUMNS($B40:AF40)+1,FALSE))</f>
        <v>Hotels</v>
      </c>
      <c r="AO40" t="str">
        <f>IF(ISBLANK(VLOOKUP($C40&amp;$D40&amp;$G40,Setup!$D$2:$CX$500,COLUMNS($B40:AG40)+1,FALSE)),"",VLOOKUP($C40&amp;$D40&amp;$G40,Setup!$D$2:$CX$500,COLUMNS($B40:AG40)+1,FALSE))</f>
        <v>Cars</v>
      </c>
      <c r="AP40" t="str">
        <f>IF(ISBLANK(VLOOKUP($C40&amp;$D40&amp;$G40,Setup!$D$2:$CX$500,COLUMNS($B40:AH40)+1,FALSE)),"",VLOOKUP($C40&amp;$D40&amp;$G40,Setup!$D$2:$CX$500,COLUMNS($B40:AH40)+1,FALSE))</f>
        <v>Activities</v>
      </c>
      <c r="AQ40" t="str">
        <f>IF(ISBLANK(VLOOKUP($C40&amp;$D40&amp;$G40,Setup!$D$2:$CX$500,COLUMNS($B40:AI40)+1,FALSE)),"",VLOOKUP($C40&amp;$D40&amp;$G40,Setup!$D$2:$CX$500,COLUMNS($B40:AI40)+1,FALSE))</f>
        <v>Deals</v>
      </c>
      <c r="AR40" t="str">
        <f>IF(ISBLANK(VLOOKUP($C40&amp;$D40&amp;$G40,Setup!$D$2:$CX$500,COLUMNS($B40:AJ40)+1,FALSE)),"",VLOOKUP($C40&amp;$D40&amp;$G40,Setup!$D$2:$CX$500,COLUMNS($B40:AJ40)+1,FALSE))</f>
        <v>My Trips</v>
      </c>
      <c r="AS40" t="str">
        <f>IF(ISBLANK(VLOOKUP($C40&amp;$D40&amp;$G40,Setup!$D$2:$CX$500,COLUMNS($B40:AK40)+1,FALSE)),"",VLOOKUP($C40&amp;$D40&amp;$G40,Setup!$D$2:$CX$500,COLUMNS($B40:AK40)+1,FALSE))</f>
        <v>Itinerary</v>
      </c>
      <c r="AT40" t="str">
        <f>IF(ISBLANK(VLOOKUP($C40&amp;$D40&amp;$G40,Setup!$D$2:$CX$500,COLUMNS($B40:AL40)+1,FALSE)),"",VLOOKUP($C40&amp;$D40&amp;$G40,Setup!$D$2:$CX$500,COLUMNS($B40:AL40)+1,FALSE))</f>
        <v>Points Transfer</v>
      </c>
      <c r="AU40" t="str">
        <f>IF(ISBLANK(VLOOKUP($C40&amp;$D40&amp;$G40,Setup!$D$2:$CX$500,COLUMNS($B40:AM40)+1,FALSE)),"",VLOOKUP($C40&amp;$D40&amp;$G40,Setup!$D$2:$CX$500,COLUMNS($B40:AM40)+1,FALSE))</f>
        <v/>
      </c>
      <c r="AV40" t="str">
        <f>IF(ISBLANK(VLOOKUP($C40&amp;$D40&amp;$G40,Setup!$D$2:$CX$500,COLUMNS($B40:AN40)+1,FALSE)),"",VLOOKUP($C40&amp;$D40&amp;$G40,Setup!$D$2:$CX$500,COLUMNS($B40:AN40)+1,FALSE))</f>
        <v>Shop at Partners</v>
      </c>
      <c r="AW40" t="str">
        <f>IF(ISBLANK(VLOOKUP($C40&amp;$D40&amp;$G40,Setup!$D$2:$CX$500,COLUMNS($B40:AO40)+1,FALSE)),"",VLOOKUP($C40&amp;$D40&amp;$G40,Setup!$D$2:$CX$500,COLUMNS($B40:AO40)+1,FALSE))</f>
        <v>Shop with Points</v>
      </c>
      <c r="AX40" t="str">
        <f>IF(ISBLANK(VLOOKUP($C40&amp;$D40&amp;$G40,Setup!$D$2:$CX$500,COLUMNS($B40:AP40)+1,FALSE)),"",VLOOKUP($C40&amp;$D40&amp;$G40,Setup!$D$2:$CX$500,COLUMNS($B40:AP40)+1,FALSE))</f>
        <v>Instant Rewards</v>
      </c>
      <c r="AY40" t="str">
        <f>IF(ISBLANK(VLOOKUP($C40&amp;$D40&amp;$G40,Setup!$D$2:$CX$500,COLUMNS($B40:AQ40)+1,FALSE)),"",VLOOKUP($C40&amp;$D40&amp;$G40,Setup!$D$2:$CX$500,COLUMNS($B40:AQ40)+1,FALSE))</f>
        <v>SEE ALL »</v>
      </c>
      <c r="AZ40" t="str">
        <f>IF(ISBLANK(VLOOKUP($C40&amp;$D40&amp;$G40,Setup!$D$2:$CX$500,COLUMNS($B40:AR40)+1,FALSE)),"",VLOOKUP($C40&amp;$D40&amp;$G40,Setup!$D$2:$CX$500,COLUMNS($B40:AR40)+1,FALSE))</f>
        <v/>
      </c>
      <c r="BA40" t="str">
        <f>IF(ISBLANK(VLOOKUP($C40&amp;$D40&amp;$G40,Setup!$D$2:$CX$500,COLUMNS($B40:AS40)+1,FALSE)),"",VLOOKUP($C40&amp;$D40&amp;$G40,Setup!$D$2:$CX$500,COLUMNS($B40:AS40)+1,FALSE))</f>
        <v/>
      </c>
      <c r="BB40" t="str">
        <f>IF(ISBLANK(VLOOKUP($C40&amp;$D40&amp;$G40,Setup!$D$2:$CX$500,COLUMNS($B40:AT40)+1,FALSE)),"",VLOOKUP($C40&amp;$D40&amp;$G40,Setup!$D$2:$CX$500,COLUMNS($B40:AT40)+1,FALSE))</f>
        <v/>
      </c>
      <c r="BC40" t="str">
        <f>IF(ISBLANK(VLOOKUP($C40&amp;$D40&amp;$G40,Setup!$D$2:$CX$500,COLUMNS($B40:AU40)+1,FALSE)),"",VLOOKUP($C40&amp;$D40&amp;$G40,Setup!$D$2:$CX$500,COLUMNS($B40:AU40)+1,FALSE))</f>
        <v/>
      </c>
      <c r="BD40" t="str">
        <f>IF(ISBLANK(VLOOKUP($C40&amp;$D40&amp;$G40,Setup!$D$2:$CX$500,COLUMNS($B40:AV40)+1,FALSE)),"",VLOOKUP($C40&amp;$D40&amp;$G40,Setup!$D$2:$CX$500,COLUMNS($B40:AV40)+1,FALSE))</f>
        <v/>
      </c>
      <c r="BE40" t="str">
        <f>IF(ISBLANK(VLOOKUP($C40&amp;$D40&amp;$G40,Setup!$D$2:$CX$500,COLUMNS($B40:AW40)+1,FALSE)),"",VLOOKUP($C40&amp;$D40&amp;$G40,Setup!$D$2:$CX$500,COLUMNS($B40:AW40)+1,FALSE))</f>
        <v/>
      </c>
      <c r="BF40" t="str">
        <f>IF(ISBLANK(VLOOKUP($C40&amp;$D40&amp;$G40,Setup!$D$2:$CX$500,COLUMNS($B40:AX40)+1,FALSE)),"",VLOOKUP($C40&amp;$D40&amp;$G40,Setup!$D$2:$CX$500,COLUMNS($B40:AX40)+1,FALSE))</f>
        <v>Offers and Privileges</v>
      </c>
      <c r="BG40" t="str">
        <f>IF(ISBLANK(VLOOKUP($C40&amp;$D40&amp;$G40,Setup!$D$2:$CX$500,COLUMNS($B40:AY40)+1,FALSE)),"",VLOOKUP($C40&amp;$D40&amp;$G40,Setup!$D$2:$CX$500,COLUMNS($B40:AY40)+1,FALSE))</f>
        <v>Citi World Privileges</v>
      </c>
      <c r="BH40" t="str">
        <f>IF(ISBLANK(VLOOKUP($C40&amp;$D40&amp;$G40,Setup!$D$2:$CX$500,COLUMNS($B40:AZ40)+1,FALSE)),"",VLOOKUP($C40&amp;$D40&amp;$G40,Setup!$D$2:$CX$500,COLUMNS($B40:AZ40)+1,FALSE))</f>
        <v>Citi Dining Program</v>
      </c>
      <c r="BI40" t="str">
        <f>IF(ISBLANK(VLOOKUP($C40&amp;$D40&amp;$G40,Setup!$D$2:$CX$500,COLUMNS($B40:BA40)+1,FALSE)),"",VLOOKUP($C40&amp;$D40&amp;$G40,Setup!$D$2:$CX$500,COLUMNS($B40:BA40)+1,FALSE))</f>
        <v>SEE ALL »</v>
      </c>
      <c r="BJ40" t="str">
        <f>IF(ISBLANK(VLOOKUP($C40&amp;$D40&amp;$G40,Setup!$D$2:$CX$500,COLUMNS($B40:BB40)+1,FALSE)),"",VLOOKUP($C40&amp;$D40&amp;$G40,Setup!$D$2:$CX$500,COLUMNS($B40:BB40)+1,FALSE))</f>
        <v/>
      </c>
      <c r="BK40" t="str">
        <f>IF(ISBLANK(VLOOKUP($C40&amp;$D40&amp;$G40,Setup!$D$2:$CX$500,COLUMNS($B40:BC40)+1,FALSE)),"",VLOOKUP($C40&amp;$D40&amp;$G40,Setup!$D$2:$CX$500,COLUMNS($B40:BC40)+1,FALSE))</f>
        <v/>
      </c>
      <c r="BL40" t="str">
        <f>IF(ISBLANK(VLOOKUP($C40&amp;$D40&amp;$G40,Setup!$D$2:$CX$500,COLUMNS($B40:BD40)+1,FALSE)),"",VLOOKUP($C40&amp;$D40&amp;$G40,Setup!$D$2:$CX$500,COLUMNS($B40:BD40)+1,FALSE))</f>
        <v/>
      </c>
      <c r="BM40" t="str">
        <f>IF(ISBLANK(VLOOKUP($C40&amp;$D40&amp;$G40,Setup!$D$2:$CX$500,COLUMNS($B40:BE40)+1,FALSE)),"",VLOOKUP($C40&amp;$D40&amp;$G40,Setup!$D$2:$CX$500,COLUMNS($B40:BE40)+1,FALSE))</f>
        <v/>
      </c>
      <c r="BN40" t="str">
        <f>IF(ISBLANK(VLOOKUP($C40&amp;$D40&amp;$G40,Setup!$D$2:$CX$500,COLUMNS($B40:BF40)+1,FALSE)),"",VLOOKUP($C40&amp;$D40&amp;$G40,Setup!$D$2:$CX$500,COLUMNS($B40:BF40)+1,FALSE))</f>
        <v/>
      </c>
      <c r="BO40" t="str">
        <f>IF(ISBLANK(VLOOKUP($C40&amp;$D40&amp;$G40,Setup!$D$2:$CX$500,COLUMNS($B40:BG40)+1,FALSE)),"",VLOOKUP($C40&amp;$D40&amp;$G40,Setup!$D$2:$CX$500,COLUMNS($B40:BG40)+1,FALSE))</f>
        <v/>
      </c>
      <c r="BP40" t="str">
        <f>IF(ISBLANK(VLOOKUP($C40&amp;$D40&amp;$G40,Setup!$D$2:$CX$500,COLUMNS($B40:BH40)+1,FALSE)),"",VLOOKUP($C40&amp;$D40&amp;$G40,Setup!$D$2:$CX$500,COLUMNS($B40:BH40)+1,FALSE))</f>
        <v/>
      </c>
      <c r="BQ40" t="str">
        <f>IF(ISBLANK(VLOOKUP($C40&amp;$D40&amp;$G40,Setup!$D$2:$CX$500,COLUMNS($B40:BI40)+1,FALSE)),"",VLOOKUP($C40&amp;$D40&amp;$G40,Setup!$D$2:$CX$500,COLUMNS($B40:BI40)+1,FALSE))</f>
        <v/>
      </c>
      <c r="BR40" t="str">
        <f>IF(ISBLANK(VLOOKUP($C40&amp;$D40&amp;$G40,Setup!$D$2:$CX$500,COLUMNS($B40:BJ40)+1,FALSE)),"",VLOOKUP($C40&amp;$D40&amp;$G40,Setup!$D$2:$CX$500,COLUMNS($B40:BJ40)+1,FALSE))</f>
        <v/>
      </c>
      <c r="BS40" t="str">
        <f>IF(ISBLANK(VLOOKUP($C40&amp;$D40&amp;$G40,Setup!$D$2:$CX$500,COLUMNS($B40:BK40)+1,FALSE)),"",VLOOKUP($C40&amp;$D40&amp;$G40,Setup!$D$2:$CX$500,COLUMNS($B40:BK40)+1,FALSE))</f>
        <v/>
      </c>
      <c r="BT40" t="str">
        <f>IF(ISBLANK(VLOOKUP($C40&amp;$D40&amp;$G40,Setup!$D$2:$CX$500,COLUMNS($B40:BL40)+1,FALSE)),"",VLOOKUP($C40&amp;$D40&amp;$G40,Setup!$D$2:$CX$500,COLUMNS($B40:BL40)+1,FALSE))</f>
        <v/>
      </c>
      <c r="BU40" t="str">
        <f>IF(ISBLANK(VLOOKUP($C40&amp;$D40&amp;$G40,Setup!$D$2:$CX$500,COLUMNS($B40:BM40)+1,FALSE)),"",VLOOKUP($C40&amp;$D40&amp;$G40,Setup!$D$2:$CX$500,COLUMNS($B40:BM40)+1,FALSE))</f>
        <v/>
      </c>
      <c r="BV40" t="str">
        <f>IF(ISBLANK(VLOOKUP($C40&amp;$D40&amp;$G40,Setup!$D$2:$CX$500,COLUMNS($B40:BN40)+1,FALSE)),"",VLOOKUP($C40&amp;$D40&amp;$G40,Setup!$D$2:$CX$500,COLUMNS($B40:BN40)+1,FALSE))</f>
        <v/>
      </c>
      <c r="BW40" t="str">
        <f>IF(ISBLANK(VLOOKUP($C40&amp;$D40&amp;$G40,Setup!$D$2:$CX$500,COLUMNS($B40:BO40)+1,FALSE)),"",VLOOKUP($C40&amp;$D40&amp;$G40,Setup!$D$2:$CX$500,COLUMNS($B40:BO40)+1,FALSE))</f>
        <v/>
      </c>
      <c r="BX40" t="str">
        <f>IF(ISBLANK(VLOOKUP($C40&amp;$D40&amp;$G40,Setup!$D$2:$CX$500,COLUMNS($B40:BP40)+1,FALSE)),"",VLOOKUP($C40&amp;$D40&amp;$G40,Setup!$D$2:$CX$500,COLUMNS($B40:BP40)+1,FALSE))</f>
        <v/>
      </c>
      <c r="BY40" t="str">
        <f>IF(ISBLANK(VLOOKUP($C40&amp;$D40&amp;$G40,Setup!$D$2:$CX$500,COLUMNS($B40:BQ40)+1,FALSE)),"",VLOOKUP($C40&amp;$D40&amp;$G40,Setup!$D$2:$CX$500,COLUMNS($B40:BQ40)+1,FALSE))</f>
        <v/>
      </c>
      <c r="BZ40" t="str">
        <f>IF(ISBLANK(VLOOKUP($C40&amp;$D40&amp;$G40,Setup!$D$2:$CX$500,COLUMNS($B40:BR40)+1,FALSE)),"",VLOOKUP($C40&amp;$D40&amp;$G40,Setup!$D$2:$CX$500,COLUMNS($B40:BR40)+1,FALSE))</f>
        <v/>
      </c>
      <c r="CA40" t="str">
        <f>IF(ISBLANK(VLOOKUP($C40&amp;$D40&amp;$G40,Setup!$D$2:$CX$500,COLUMNS($B40:BS40)+1,FALSE)),"",VLOOKUP($C40&amp;$D40&amp;$G40,Setup!$D$2:$CX$500,COLUMNS($B40:BS40)+1,FALSE))</f>
        <v/>
      </c>
      <c r="CB40" t="str">
        <f>IF(ISBLANK(VLOOKUP($C40&amp;$D40&amp;$G40,Setup!$D$2:$CX$500,COLUMNS($B40:BT40)+1,FALSE)),"",VLOOKUP($C40&amp;$D40&amp;$G40,Setup!$D$2:$CX$500,COLUMNS($B40:BT40)+1,FALSE))</f>
        <v/>
      </c>
      <c r="CC40" t="str">
        <f>IF(ISBLANK(VLOOKUP($C40&amp;$D40&amp;$G40,Setup!$D$2:$CX$500,COLUMNS($B40:BU40)+1,FALSE)),"",VLOOKUP($C40&amp;$D40&amp;$G40,Setup!$D$2:$CX$500,COLUMNS($B40:BU40)+1,FALSE))</f>
        <v/>
      </c>
      <c r="CD40" t="str">
        <f>IF(ISBLANK(VLOOKUP($C40&amp;$D40&amp;$G40,Setup!$D$2:$CX$500,COLUMNS($B40:BV40)+1,FALSE)),"",VLOOKUP($C40&amp;$D40&amp;$G40,Setup!$D$2:$CX$500,COLUMNS($B40:BV40)+1,FALSE))</f>
        <v/>
      </c>
      <c r="CE40" t="str">
        <f>IF(ISBLANK(VLOOKUP($C40&amp;$D40&amp;$G40,Setup!$D$2:$CX$500,COLUMNS($B40:BW40)+1,FALSE)),"",VLOOKUP($C40&amp;$D40&amp;$G40,Setup!$D$2:$CX$500,COLUMNS($B40:BW40)+1,FALSE))</f>
        <v/>
      </c>
      <c r="CF40" t="str">
        <f>IF(ISBLANK(VLOOKUP($C40&amp;$D40&amp;$G40,Setup!$D$2:$CX$500,COLUMNS($B40:BX40)+1,FALSE)),"",VLOOKUP($C40&amp;$D40&amp;$G40,Setup!$D$2:$CX$500,COLUMNS($B40:BX40)+1,FALSE))</f>
        <v/>
      </c>
      <c r="CG40" t="str">
        <f>IF(ISBLANK(VLOOKUP($C40&amp;$D40&amp;$G40,Setup!$D$2:$CX$500,COLUMNS($B40:BY40)+1,FALSE)),"",VLOOKUP($C40&amp;$D40&amp;$G40,Setup!$D$2:$CX$500,COLUMNS($B40:BY40)+1,FALSE))</f>
        <v/>
      </c>
      <c r="CH40" t="str">
        <f>IF(ISBLANK(VLOOKUP($C40&amp;$D40&amp;$G40,Setup!$D$2:$CX$500,COLUMNS($B40:BZ40)+1,FALSE)),"",VLOOKUP($C40&amp;$D40&amp;$G40,Setup!$D$2:$CX$500,COLUMNS($B40:BZ40)+1,FALSE))</f>
        <v/>
      </c>
      <c r="CI40" t="str">
        <f>IF(ISBLANK(VLOOKUP($C40&amp;$D40&amp;$G40,Setup!$D$2:$CX$500,COLUMNS($B40:CA40)+1,FALSE)),"",VLOOKUP($C40&amp;$D40&amp;$G40,Setup!$D$2:$CX$500,COLUMNS($B40:CA40)+1,FALSE))</f>
        <v/>
      </c>
      <c r="CJ40" t="str">
        <f>IF(ISBLANK(VLOOKUP($C40&amp;$D40&amp;$G40,Setup!$D$2:$CX$500,COLUMNS($B40:CB40)+1,FALSE)),"",VLOOKUP($C40&amp;$D40&amp;$G40,Setup!$D$2:$CX$500,COLUMNS($B40:CB40)+1,FALSE))</f>
        <v/>
      </c>
      <c r="CK40" t="str">
        <f>IF(ISBLANK(VLOOKUP($C40&amp;$D40&amp;$G40,Setup!$D$2:$CX$500,COLUMNS($B40:CC40)+1,FALSE)),"",VLOOKUP($C40&amp;$D40&amp;$G40,Setup!$D$2:$CX$500,COLUMNS($B40:CC40)+1,FALSE))</f>
        <v/>
      </c>
      <c r="CL40" t="str">
        <f>IF(ISBLANK(VLOOKUP($C40&amp;$D40&amp;$G40,Setup!$D$2:$CX$500,COLUMNS($B40:CD40)+1,FALSE)),"",VLOOKUP($C40&amp;$D40&amp;$G40,Setup!$D$2:$CX$500,COLUMNS($B40:CD40)+1,FALSE))</f>
        <v/>
      </c>
      <c r="CM40" t="str">
        <f>IF(ISBLANK(VLOOKUP($C40&amp;$D40&amp;$G40,Setup!$D$2:$CX$500,COLUMNS($B40:CE40)+1,FALSE)),"",VLOOKUP($C40&amp;$D40&amp;$G40,Setup!$D$2:$CX$500,COLUMNS($B40:CE40)+1,FALSE))</f>
        <v/>
      </c>
      <c r="CN40" t="str">
        <f>IF(ISBLANK(VLOOKUP($C40&amp;$D40&amp;$G40,Setup!$D$2:$CX$500,COLUMNS($B40:CF40)+1,FALSE)),"",VLOOKUP($C40&amp;$D40&amp;$G40,Setup!$D$2:$CX$500,COLUMNS($B40:CF40)+1,FALSE))</f>
        <v/>
      </c>
      <c r="CO40" t="str">
        <f>IF(ISBLANK(VLOOKUP($C40&amp;$D40&amp;$G40,Setup!$D$2:$CX$500,COLUMNS($B40:CG40)+1,FALSE)),"",VLOOKUP($C40&amp;$D40&amp;$G40,Setup!$D$2:$CX$500,COLUMNS($B40:CG40)+1,FALSE))</f>
        <v/>
      </c>
      <c r="CP40" t="str">
        <f>IF(ISBLANK(VLOOKUP($C40&amp;$D40&amp;$G40,Setup!$D$2:$CX$500,COLUMNS($B40:CH40)+1,FALSE)),"",VLOOKUP($C40&amp;$D40&amp;$G40,Setup!$D$2:$CX$500,COLUMNS($B40:CH40)+1,FALSE))</f>
        <v/>
      </c>
      <c r="CQ40" t="str">
        <f>IF(ISBLANK(VLOOKUP($C40&amp;$D40&amp;$G40,Setup!$D$2:$CX$500,COLUMNS($B40:CI40)+1,FALSE)),"",VLOOKUP($C40&amp;$D40&amp;$G40,Setup!$D$2:$CX$500,COLUMNS($B40:CI40)+1,FALSE))</f>
        <v/>
      </c>
      <c r="CR40" t="str">
        <f>IF(ISBLANK(VLOOKUP($C40&amp;$D40&amp;$G40,Setup!$D$2:$CX$500,COLUMNS($B40:CJ40)+1,FALSE)),"",VLOOKUP($C40&amp;$D40&amp;$G40,Setup!$D$2:$CX$500,COLUMNS($B40:CJ40)+1,FALSE))</f>
        <v/>
      </c>
      <c r="CS40" t="str">
        <f>IF(ISBLANK(VLOOKUP($C40&amp;$D40&amp;$G40,Setup!$D$2:$CX$500,COLUMNS($B40:CK40)+1,FALSE)),"",VLOOKUP($C40&amp;$D40&amp;$G40,Setup!$D$2:$CX$500,COLUMNS($B40:CK40)+1,FALSE))</f>
        <v/>
      </c>
      <c r="CT40" t="str">
        <f>IF(ISBLANK(VLOOKUP($C40&amp;$D40&amp;$G40,Setup!$D$2:$CX$500,COLUMNS($B40:CL40)+1,FALSE)),"",VLOOKUP($C40&amp;$D40&amp;$G40,Setup!$D$2:$CX$500,COLUMNS($B40:CL40)+1,FALSE))</f>
        <v/>
      </c>
      <c r="CU40" t="str">
        <f>IF(ISBLANK(VLOOKUP($C40&amp;$D40&amp;$G40,Setup!$D$2:$CX$500,COLUMNS($B40:CM40)+1,FALSE)),"",VLOOKUP($C40&amp;$D40&amp;$G40,Setup!$D$2:$CX$500,COLUMNS($B40:CM40)+1,FALSE))</f>
        <v/>
      </c>
      <c r="CV40" t="str">
        <f>IF(ISBLANK(VLOOKUP($C40&amp;$D40&amp;$G40,Setup!$D$2:$CX$500,COLUMNS($B40:CN40)+1,FALSE)),"",VLOOKUP($C40&amp;$D40&amp;$G40,Setup!$D$2:$CX$500,COLUMNS($B40:CN40)+1,FALSE))</f>
        <v/>
      </c>
      <c r="CW40" t="str">
        <f>IF(ISBLANK(VLOOKUP($C40&amp;$D40&amp;$G40,Setup!$D$2:$CX$500,COLUMNS($B40:CO40)+1,FALSE)),"",VLOOKUP($C40&amp;$D40&amp;$G40,Setup!$D$2:$CX$500,COLUMNS($B40:CO40)+1,FALSE))</f>
        <v/>
      </c>
      <c r="CX40" t="str">
        <f>IF(ISBLANK(VLOOKUP($C40&amp;$D40&amp;$G40,Setup!$D$2:$CX$500,COLUMNS($B40:CP40)+1,FALSE)),"",VLOOKUP($C40&amp;$D40&amp;$G40,Setup!$D$2:$CX$500,COLUMNS($B40:CP40)+1,FALSE))</f>
        <v/>
      </c>
      <c r="CY40" t="str">
        <f>IF(ISBLANK(VLOOKUP($C40&amp;$D40&amp;$G40,Setup!$D$2:$CX$500,COLUMNS($B40:CQ40)+1,FALSE)),"",VLOOKUP($C40&amp;$D40&amp;$G40,Setup!$D$2:$CX$500,COLUMNS($B40:CQ40)+1,FALSE))</f>
        <v/>
      </c>
      <c r="CZ40" t="str">
        <f>IF(ISBLANK(VLOOKUP($C40&amp;$D40&amp;$G40,Setup!$D$2:$CX$500,COLUMNS($B40:CR40)+1,FALSE)),"",VLOOKUP($C40&amp;$D40&amp;$G40,Setup!$D$2:$CX$500,COLUMNS($B40:CR40)+1,FALSE))</f>
        <v/>
      </c>
      <c r="DA40" t="str">
        <f>IF(ISBLANK(VLOOKUP($C40&amp;$D40&amp;$G40,Setup!$D$2:$CX$500,COLUMNS($B40:CS40)+1,FALSE)),"",VLOOKUP($C40&amp;$D40&amp;$G40,Setup!$D$2:$CX$500,COLUMNS($B40:CS40)+1,FALSE))</f>
        <v/>
      </c>
      <c r="DB40" t="str">
        <f>IF(ISBLANK(VLOOKUP($C40&amp;$D40&amp;$G40,Setup!$D$2:$CX$500,COLUMNS($B40:CT40)+1,FALSE)),"",VLOOKUP($C40&amp;$D40&amp;$G40,Setup!$D$2:$CX$500,COLUMNS($B40:CT40)+1,FALSE))</f>
        <v/>
      </c>
      <c r="DC40" t="str">
        <f>IF(ISBLANK(VLOOKUP($C40&amp;$D40&amp;$G40,Setup!$D$2:$CX$500,COLUMNS($B40:CU40)+1,FALSE)),"",VLOOKUP($C40&amp;$D40&amp;$G40,Setup!$D$2:$CX$500,COLUMNS($B40:CU40)+1,FALSE))</f>
        <v/>
      </c>
    </row>
    <row r="41" spans="1:107" x14ac:dyDescent="0.25">
      <c r="A41" s="7" t="s">
        <v>515</v>
      </c>
      <c r="B41" t="s">
        <v>156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IF(ISBLANK(VLOOKUP($C41&amp;$D41&amp;$G41,Setup!$D$2:$CX$500,COLUMNS($B41:B41)+1,FALSE)),"",VLOOKUP($C41&amp;$D41&amp;$G41,Setup!$D$2:$CX$500,COLUMNS($B41:B41)+1,FALSE))</f>
        <v>My Points Summary</v>
      </c>
      <c r="K41" t="str">
        <f>IF(ISBLANK(VLOOKUP($C41&amp;$D41&amp;$G41,Setup!$D$2:$CX$500,COLUMNS($B41:C41)+1,FALSE)),"",VLOOKUP($C41&amp;$D41&amp;$G41,Setup!$D$2:$CX$500,COLUMNS($B41:C41)+1,FALSE))</f>
        <v>My Points Summary</v>
      </c>
      <c r="L41" t="str">
        <f>IF(ISBLANK(VLOOKUP($C41&amp;$D41&amp;$G41,Setup!$D$2:$CX$500,COLUMNS($B41:D41)+1,FALSE)),"",VLOOKUP($C41&amp;$D41&amp;$G41,Setup!$D$2:$CX$500,COLUMNS($B41:D41)+1,FALSE))</f>
        <v>My Order History</v>
      </c>
      <c r="M41" t="str">
        <f>IF(ISBLANK(VLOOKUP($C41&amp;$D41&amp;$G41,Setup!$D$2:$CX$500,COLUMNS($B41:E41)+1,FALSE)),"",VLOOKUP($C41&amp;$D41&amp;$G41,Setup!$D$2:$CX$500,COLUMNS($B41:E41)+1,FALSE))</f>
        <v>My Order History</v>
      </c>
      <c r="N41" t="str">
        <f>IF(ISBLANK(VLOOKUP($C41&amp;$D41&amp;$G41,Setup!$D$2:$CX$500,COLUMNS($B41:F41)+1,FALSE)),"",VLOOKUP($C41&amp;$D41&amp;$G41,Setup!$D$2:$CX$500,COLUMNS($B41:F41)+1,FALSE))</f>
        <v>My Profile</v>
      </c>
      <c r="O41" t="str">
        <f>IF(ISBLANK(VLOOKUP($C41&amp;$D41&amp;$G41,Setup!$D$2:$CX$500,COLUMNS($B41:G41)+1,FALSE)),"",VLOOKUP($C41&amp;$D41&amp;$G41,Setup!$D$2:$CX$500,COLUMNS($B41:G41)+1,FALSE))</f>
        <v>My Profile</v>
      </c>
      <c r="P41" t="str">
        <f>IF(ISBLANK(VLOOKUP($C41&amp;$D41&amp;$G41,Setup!$D$2:$CX$500,COLUMNS($B41:H41)+1,FALSE)),"",VLOOKUP($C41&amp;$D41&amp;$G41,Setup!$D$2:$CX$500,COLUMNS($B41:H41)+1,FALSE))</f>
        <v/>
      </c>
      <c r="Q41" t="str">
        <f>IF(ISBLANK(VLOOKUP($C41&amp;$D41&amp;$G41,Setup!$D$2:$CX$500,COLUMNS($B41:I41)+1,FALSE)),"",VLOOKUP($C41&amp;$D41&amp;$G41,Setup!$D$2:$CX$500,COLUMNS($B41:I41)+1,FALSE))</f>
        <v/>
      </c>
      <c r="R41" t="str">
        <f>IF(ISBLANK(VLOOKUP($C41&amp;$D41&amp;$G41,Setup!$D$2:$CX$500,COLUMNS($B41:J41)+1,FALSE)),"",VLOOKUP($C41&amp;$D41&amp;$G41,Setup!$D$2:$CX$500,COLUMNS($B41:J41)+1,FALSE))</f>
        <v>Merchandise</v>
      </c>
      <c r="S41" t="str">
        <f>IF(ISBLANK(VLOOKUP($C41&amp;$D41&amp;$G41,Setup!$D$2:$CX$500,COLUMNS($B41:K41)+1,FALSE)),"",VLOOKUP($C41&amp;$D41&amp;$G41,Setup!$D$2:$CX$500,COLUMNS($B41:K41)+1,FALSE))</f>
        <v>SEE ALL BRANDS »</v>
      </c>
      <c r="T41" t="str">
        <f>IF(ISBLANK(VLOOKUP($C41&amp;$D41&amp;$G41,Setup!$D$2:$CX$500,COLUMNS($B41:L41)+1,FALSE)),"",VLOOKUP($C41&amp;$D41&amp;$G41,Setup!$D$2:$CX$500,COLUMNS($B41:L41)+1,FALSE))</f>
        <v/>
      </c>
      <c r="U41" t="str">
        <f>IF(ISBLANK(VLOOKUP($C41&amp;$D41&amp;$G41,Setup!$D$2:$CX$500,COLUMNS($B41:M41)+1,FALSE)),"",VLOOKUP($C41&amp;$D41&amp;$G41,Setup!$D$2:$CX$500,COLUMNS($B41:M41)+1,FALSE))</f>
        <v/>
      </c>
      <c r="V41" t="str">
        <f>IF(ISBLANK(VLOOKUP($C41&amp;$D41&amp;$G41,Setup!$D$2:$CX$500,COLUMNS($B41:N41)+1,FALSE)),"",VLOOKUP($C41&amp;$D41&amp;$G41,Setup!$D$2:$CX$500,COLUMNS($B41:N41)+1,FALSE))</f>
        <v/>
      </c>
      <c r="W41" t="str">
        <f>IF(ISBLANK(VLOOKUP($C41&amp;$D41&amp;$G41,Setup!$D$2:$CX$500,COLUMNS($B41:O41)+1,FALSE)),"",VLOOKUP($C41&amp;$D41&amp;$G41,Setup!$D$2:$CX$500,COLUMNS($B41:O41)+1,FALSE))</f>
        <v/>
      </c>
      <c r="X41" t="str">
        <f>IF(ISBLANK(VLOOKUP($C41&amp;$D41&amp;$G41,Setup!$D$2:$CX$500,COLUMNS($B41:P41)+1,FALSE)),"",VLOOKUP($C41&amp;$D41&amp;$G41,Setup!$D$2:$CX$500,COLUMNS($B41:P41)+1,FALSE))</f>
        <v/>
      </c>
      <c r="Y41" t="str">
        <f>IF(ISBLANK(VLOOKUP($C41&amp;$D41&amp;$G41,Setup!$D$2:$CX$500,COLUMNS($B41:Q41)+1,FALSE)),"",VLOOKUP($C41&amp;$D41&amp;$G41,Setup!$D$2:$CX$500,COLUMNS($B41:Q41)+1,FALSE))</f>
        <v/>
      </c>
      <c r="Z41" t="str">
        <f>IF(ISBLANK(VLOOKUP($C41&amp;$D41&amp;$G41,Setup!$D$2:$CX$500,COLUMNS($B41:R41)+1,FALSE)),"",VLOOKUP($C41&amp;$D41&amp;$G41,Setup!$D$2:$CX$500,COLUMNS($B41:R41)+1,FALSE))</f>
        <v/>
      </c>
      <c r="AA41" t="str">
        <f>IF(ISBLANK(VLOOKUP($C41&amp;$D41&amp;$G41,Setup!$D$2:$CX$500,COLUMNS($B41:S41)+1,FALSE)),"",VLOOKUP($C41&amp;$D41&amp;$G41,Setup!$D$2:$CX$500,COLUMNS($B41:S41)+1,FALSE))</f>
        <v/>
      </c>
      <c r="AB41" t="str">
        <f>IF(ISBLANK(VLOOKUP($C41&amp;$D41&amp;$G41,Setup!$D$2:$CX$500,COLUMNS($B41:T41)+1,FALSE)),"",VLOOKUP($C41&amp;$D41&amp;$G41,Setup!$D$2:$CX$500,COLUMNS($B41:T41)+1,FALSE))</f>
        <v>Cash Rewards</v>
      </c>
      <c r="AC41" t="str">
        <f>IF(ISBLANK(VLOOKUP($C41&amp;$D41&amp;$G41,Setup!$D$2:$CX$500,COLUMNS($B41:U41)+1,FALSE)),"",VLOOKUP($C41&amp;$D41&amp;$G41,Setup!$D$2:$CX$500,COLUMNS($B41:U41)+1,FALSE))</f>
        <v>Select and Credit</v>
      </c>
      <c r="AD41" t="str">
        <f>IF(ISBLANK(VLOOKUP($C41&amp;$D41&amp;$G41,Setup!$D$2:$CX$500,COLUMNS($B41:V41)+1,FALSE)),"",VLOOKUP($C41&amp;$D41&amp;$G41,Setup!$D$2:$CX$500,COLUMNS($B41:V41)+1,FALSE))</f>
        <v>Gift Vouchers</v>
      </c>
      <c r="AE41" t="str">
        <f>IF(ISBLANK(VLOOKUP($C41&amp;$D41&amp;$G41,Setup!$D$2:$CX$500,COLUMNS($B41:W41)+1,FALSE)),"",VLOOKUP($C41&amp;$D41&amp;$G41,Setup!$D$2:$CX$500,COLUMNS($B41:W41)+1,FALSE))</f>
        <v>Cash Back</v>
      </c>
      <c r="AF41" t="str">
        <f>IF(ISBLANK(VLOOKUP($C41&amp;$D41&amp;$G41,Setup!$D$2:$CX$500,COLUMNS($B41:X41)+1,FALSE)),"",VLOOKUP($C41&amp;$D41&amp;$G41,Setup!$D$2:$CX$500,COLUMNS($B41:X41)+1,FALSE))</f>
        <v>Charity</v>
      </c>
      <c r="AG41" t="str">
        <f>IF(ISBLANK(VLOOKUP($C41&amp;$D41&amp;$G41,Setup!$D$2:$CX$500,COLUMNS($B41:Y41)+1,FALSE)),"",VLOOKUP($C41&amp;$D41&amp;$G41,Setup!$D$2:$CX$500,COLUMNS($B41:Y41)+1,FALSE))</f>
        <v>SEE ALL »</v>
      </c>
      <c r="AH41" t="str">
        <f>IF(ISBLANK(VLOOKUP($C41&amp;$D41&amp;$G41,Setup!$D$2:$CX$500,COLUMNS($B41:Z41)+1,FALSE)),"",VLOOKUP($C41&amp;$D41&amp;$G41,Setup!$D$2:$CX$500,COLUMNS($B41:Z41)+1,FALSE))</f>
        <v/>
      </c>
      <c r="AI41" t="str">
        <f>IF(ISBLANK(VLOOKUP($C41&amp;$D41&amp;$G41,Setup!$D$2:$CX$500,COLUMNS($B41:AA41)+1,FALSE)),"",VLOOKUP($C41&amp;$D41&amp;$G41,Setup!$D$2:$CX$500,COLUMNS($B41:AA41)+1,FALSE))</f>
        <v/>
      </c>
      <c r="AJ41" t="str">
        <f>IF(ISBLANK(VLOOKUP($C41&amp;$D41&amp;$G41,Setup!$D$2:$CX$500,COLUMNS($B41:AB41)+1,FALSE)),"",VLOOKUP($C41&amp;$D41&amp;$G41,Setup!$D$2:$CX$500,COLUMNS($B41:AB41)+1,FALSE))</f>
        <v/>
      </c>
      <c r="AK41" t="str">
        <f>IF(ISBLANK(VLOOKUP($C41&amp;$D41&amp;$G41,Setup!$D$2:$CX$500,COLUMNS($B41:AC41)+1,FALSE)),"",VLOOKUP($C41&amp;$D41&amp;$G41,Setup!$D$2:$CX$500,COLUMNS($B41:AC41)+1,FALSE))</f>
        <v/>
      </c>
      <c r="AL41" t="str">
        <f>IF(ISBLANK(VLOOKUP($C41&amp;$D41&amp;$G41,Setup!$D$2:$CX$500,COLUMNS($B41:AD41)+1,FALSE)),"",VLOOKUP($C41&amp;$D41&amp;$G41,Setup!$D$2:$CX$500,COLUMNS($B41:AD41)+1,FALSE))</f>
        <v>Travel</v>
      </c>
      <c r="AM41" t="str">
        <f>IF(ISBLANK(VLOOKUP($C41&amp;$D41&amp;$G41,Setup!$D$2:$CX$500,COLUMNS($B41:AE41)+1,FALSE)),"",VLOOKUP($C41&amp;$D41&amp;$G41,Setup!$D$2:$CX$500,COLUMNS($B41:AE41)+1,FALSE))</f>
        <v>Flights</v>
      </c>
      <c r="AN41" t="str">
        <f>IF(ISBLANK(VLOOKUP($C41&amp;$D41&amp;$G41,Setup!$D$2:$CX$500,COLUMNS($B41:AF41)+1,FALSE)),"",VLOOKUP($C41&amp;$D41&amp;$G41,Setup!$D$2:$CX$500,COLUMNS($B41:AF41)+1,FALSE))</f>
        <v>Hotels</v>
      </c>
      <c r="AO41" t="str">
        <f>IF(ISBLANK(VLOOKUP($C41&amp;$D41&amp;$G41,Setup!$D$2:$CX$500,COLUMNS($B41:AG41)+1,FALSE)),"",VLOOKUP($C41&amp;$D41&amp;$G41,Setup!$D$2:$CX$500,COLUMNS($B41:AG41)+1,FALSE))</f>
        <v>Cars</v>
      </c>
      <c r="AP41" t="str">
        <f>IF(ISBLANK(VLOOKUP($C41&amp;$D41&amp;$G41,Setup!$D$2:$CX$500,COLUMNS($B41:AH41)+1,FALSE)),"",VLOOKUP($C41&amp;$D41&amp;$G41,Setup!$D$2:$CX$500,COLUMNS($B41:AH41)+1,FALSE))</f>
        <v>Deals</v>
      </c>
      <c r="AQ41" t="str">
        <f>IF(ISBLANK(VLOOKUP($C41&amp;$D41&amp;$G41,Setup!$D$2:$CX$500,COLUMNS($B41:AI41)+1,FALSE)),"",VLOOKUP($C41&amp;$D41&amp;$G41,Setup!$D$2:$CX$500,COLUMNS($B41:AI41)+1,FALSE))</f>
        <v>Activities</v>
      </c>
      <c r="AR41" t="str">
        <f>IF(ISBLANK(VLOOKUP($C41&amp;$D41&amp;$G41,Setup!$D$2:$CX$500,COLUMNS($B41:AJ41)+1,FALSE)),"",VLOOKUP($C41&amp;$D41&amp;$G41,Setup!$D$2:$CX$500,COLUMNS($B41:AJ41)+1,FALSE))</f>
        <v>My Trips</v>
      </c>
      <c r="AS41" t="str">
        <f>IF(ISBLANK(VLOOKUP($C41&amp;$D41&amp;$G41,Setup!$D$2:$CX$500,COLUMNS($B41:AK41)+1,FALSE)),"",VLOOKUP($C41&amp;$D41&amp;$G41,Setup!$D$2:$CX$500,COLUMNS($B41:AK41)+1,FALSE))</f>
        <v>Itinerary</v>
      </c>
      <c r="AT41" t="str">
        <f>IF(ISBLANK(VLOOKUP($C41&amp;$D41&amp;$G41,Setup!$D$2:$CX$500,COLUMNS($B41:AL41)+1,FALSE)),"",VLOOKUP($C41&amp;$D41&amp;$G41,Setup!$D$2:$CX$500,COLUMNS($B41:AL41)+1,FALSE))</f>
        <v>Points Transfer</v>
      </c>
      <c r="AU41" t="str">
        <f>IF(ISBLANK(VLOOKUP($C41&amp;$D41&amp;$G41,Setup!$D$2:$CX$500,COLUMNS($B41:AM41)+1,FALSE)),"",VLOOKUP($C41&amp;$D41&amp;$G41,Setup!$D$2:$CX$500,COLUMNS($B41:AM41)+1,FALSE))</f>
        <v/>
      </c>
      <c r="AV41" t="str">
        <f>IF(ISBLANK(VLOOKUP($C41&amp;$D41&amp;$G41,Setup!$D$2:$CX$500,COLUMNS($B41:AN41)+1,FALSE)),"",VLOOKUP($C41&amp;$D41&amp;$G41,Setup!$D$2:$CX$500,COLUMNS($B41:AN41)+1,FALSE))</f>
        <v>Shop At Partners</v>
      </c>
      <c r="AW41" t="str">
        <f>IF(ISBLANK(VLOOKUP($C41&amp;$D41&amp;$G41,Setup!$D$2:$CX$500,COLUMNS($B41:AO41)+1,FALSE)),"",VLOOKUP($C41&amp;$D41&amp;$G41,Setup!$D$2:$CX$500,COLUMNS($B41:AO41)+1,FALSE))</f>
        <v>Shop with Points</v>
      </c>
      <c r="AX41" t="str">
        <f>IF(ISBLANK(VLOOKUP($C41&amp;$D41&amp;$G41,Setup!$D$2:$CX$500,COLUMNS($B41:AP41)+1,FALSE)),"",VLOOKUP($C41&amp;$D41&amp;$G41,Setup!$D$2:$CX$500,COLUMNS($B41:AP41)+1,FALSE))</f>
        <v>Instant Rewards</v>
      </c>
      <c r="AY41" t="str">
        <f>IF(ISBLANK(VLOOKUP($C41&amp;$D41&amp;$G41,Setup!$D$2:$CX$500,COLUMNS($B41:AQ41)+1,FALSE)),"",VLOOKUP($C41&amp;$D41&amp;$G41,Setup!$D$2:$CX$500,COLUMNS($B41:AQ41)+1,FALSE))</f>
        <v>SEE ALL »</v>
      </c>
      <c r="AZ41" t="str">
        <f>IF(ISBLANK(VLOOKUP($C41&amp;$D41&amp;$G41,Setup!$D$2:$CX$500,COLUMNS($B41:AR41)+1,FALSE)),"",VLOOKUP($C41&amp;$D41&amp;$G41,Setup!$D$2:$CX$500,COLUMNS($B41:AR41)+1,FALSE))</f>
        <v/>
      </c>
      <c r="BA41" t="str">
        <f>IF(ISBLANK(VLOOKUP($C41&amp;$D41&amp;$G41,Setup!$D$2:$CX$500,COLUMNS($B41:AS41)+1,FALSE)),"",VLOOKUP($C41&amp;$D41&amp;$G41,Setup!$D$2:$CX$500,COLUMNS($B41:AS41)+1,FALSE))</f>
        <v/>
      </c>
      <c r="BB41" t="str">
        <f>IF(ISBLANK(VLOOKUP($C41&amp;$D41&amp;$G41,Setup!$D$2:$CX$500,COLUMNS($B41:AT41)+1,FALSE)),"",VLOOKUP($C41&amp;$D41&amp;$G41,Setup!$D$2:$CX$500,COLUMNS($B41:AT41)+1,FALSE))</f>
        <v/>
      </c>
      <c r="BC41" t="str">
        <f>IF(ISBLANK(VLOOKUP($C41&amp;$D41&amp;$G41,Setup!$D$2:$CX$500,COLUMNS($B41:AU41)+1,FALSE)),"",VLOOKUP($C41&amp;$D41&amp;$G41,Setup!$D$2:$CX$500,COLUMNS($B41:AU41)+1,FALSE))</f>
        <v/>
      </c>
      <c r="BD41" t="str">
        <f>IF(ISBLANK(VLOOKUP($C41&amp;$D41&amp;$G41,Setup!$D$2:$CX$500,COLUMNS($B41:AV41)+1,FALSE)),"",VLOOKUP($C41&amp;$D41&amp;$G41,Setup!$D$2:$CX$500,COLUMNS($B41:AV41)+1,FALSE))</f>
        <v/>
      </c>
      <c r="BE41" t="str">
        <f>IF(ISBLANK(VLOOKUP($C41&amp;$D41&amp;$G41,Setup!$D$2:$CX$500,COLUMNS($B41:AW41)+1,FALSE)),"",VLOOKUP($C41&amp;$D41&amp;$G41,Setup!$D$2:$CX$500,COLUMNS($B41:AW41)+1,FALSE))</f>
        <v/>
      </c>
      <c r="BF41" t="str">
        <f>IF(ISBLANK(VLOOKUP($C41&amp;$D41&amp;$G41,Setup!$D$2:$CX$500,COLUMNS($B41:AX41)+1,FALSE)),"",VLOOKUP($C41&amp;$D41&amp;$G41,Setup!$D$2:$CX$500,COLUMNS($B41:AX41)+1,FALSE))</f>
        <v>Offers and Privileges</v>
      </c>
      <c r="BG41" t="str">
        <f>IF(ISBLANK(VLOOKUP($C41&amp;$D41&amp;$G41,Setup!$D$2:$CX$500,COLUMNS($B41:AY41)+1,FALSE)),"",VLOOKUP($C41&amp;$D41&amp;$G41,Setup!$D$2:$CX$500,COLUMNS($B41:AY41)+1,FALSE))</f>
        <v>Citi World Privileges</v>
      </c>
      <c r="BH41" t="str">
        <f>IF(ISBLANK(VLOOKUP($C41&amp;$D41&amp;$G41,Setup!$D$2:$CX$500,COLUMNS($B41:AZ41)+1,FALSE)),"",VLOOKUP($C41&amp;$D41&amp;$G41,Setup!$D$2:$CX$500,COLUMNS($B41:AZ41)+1,FALSE))</f>
        <v>Citibank Dining Privileges</v>
      </c>
      <c r="BI41" t="str">
        <f>IF(ISBLANK(VLOOKUP($C41&amp;$D41&amp;$G41,Setup!$D$2:$CX$500,COLUMNS($B41:BA41)+1,FALSE)),"",VLOOKUP($C41&amp;$D41&amp;$G41,Setup!$D$2:$CX$500,COLUMNS($B41:BA41)+1,FALSE))</f>
        <v>SEE ALL »</v>
      </c>
      <c r="BJ41" t="str">
        <f>IF(ISBLANK(VLOOKUP($C41&amp;$D41&amp;$G41,Setup!$D$2:$CX$500,COLUMNS($B41:BB41)+1,FALSE)),"",VLOOKUP($C41&amp;$D41&amp;$G41,Setup!$D$2:$CX$500,COLUMNS($B41:BB41)+1,FALSE))</f>
        <v/>
      </c>
      <c r="BK41" t="str">
        <f>IF(ISBLANK(VLOOKUP($C41&amp;$D41&amp;$G41,Setup!$D$2:$CX$500,COLUMNS($B41:BC41)+1,FALSE)),"",VLOOKUP($C41&amp;$D41&amp;$G41,Setup!$D$2:$CX$500,COLUMNS($B41:BC41)+1,FALSE))</f>
        <v/>
      </c>
      <c r="BL41" t="str">
        <f>IF(ISBLANK(VLOOKUP($C41&amp;$D41&amp;$G41,Setup!$D$2:$CX$500,COLUMNS($B41:BD41)+1,FALSE)),"",VLOOKUP($C41&amp;$D41&amp;$G41,Setup!$D$2:$CX$500,COLUMNS($B41:BD41)+1,FALSE))</f>
        <v/>
      </c>
      <c r="BM41" t="str">
        <f>IF(ISBLANK(VLOOKUP($C41&amp;$D41&amp;$G41,Setup!$D$2:$CX$500,COLUMNS($B41:BE41)+1,FALSE)),"",VLOOKUP($C41&amp;$D41&amp;$G41,Setup!$D$2:$CX$500,COLUMNS($B41:BE41)+1,FALSE))</f>
        <v/>
      </c>
      <c r="BN41" t="str">
        <f>IF(ISBLANK(VLOOKUP($C41&amp;$D41&amp;$G41,Setup!$D$2:$CX$500,COLUMNS($B41:BF41)+1,FALSE)),"",VLOOKUP($C41&amp;$D41&amp;$G41,Setup!$D$2:$CX$500,COLUMNS($B41:BF41)+1,FALSE))</f>
        <v/>
      </c>
      <c r="BO41" t="str">
        <f>IF(ISBLANK(VLOOKUP($C41&amp;$D41&amp;$G41,Setup!$D$2:$CX$500,COLUMNS($B41:BG41)+1,FALSE)),"",VLOOKUP($C41&amp;$D41&amp;$G41,Setup!$D$2:$CX$500,COLUMNS($B41:BG41)+1,FALSE))</f>
        <v/>
      </c>
      <c r="BP41" t="str">
        <f>IF(ISBLANK(VLOOKUP($C41&amp;$D41&amp;$G41,Setup!$D$2:$CX$500,COLUMNS($B41:BH41)+1,FALSE)),"",VLOOKUP($C41&amp;$D41&amp;$G41,Setup!$D$2:$CX$500,COLUMNS($B41:BH41)+1,FALSE))</f>
        <v/>
      </c>
      <c r="BQ41" t="str">
        <f>IF(ISBLANK(VLOOKUP($C41&amp;$D41&amp;$G41,Setup!$D$2:$CX$500,COLUMNS($B41:BI41)+1,FALSE)),"",VLOOKUP($C41&amp;$D41&amp;$G41,Setup!$D$2:$CX$500,COLUMNS($B41:BI41)+1,FALSE))</f>
        <v/>
      </c>
      <c r="BR41" t="str">
        <f>IF(ISBLANK(VLOOKUP($C41&amp;$D41&amp;$G41,Setup!$D$2:$CX$500,COLUMNS($B41:BJ41)+1,FALSE)),"",VLOOKUP($C41&amp;$D41&amp;$G41,Setup!$D$2:$CX$500,COLUMNS($B41:BJ41)+1,FALSE))</f>
        <v/>
      </c>
      <c r="BS41" t="str">
        <f>IF(ISBLANK(VLOOKUP($C41&amp;$D41&amp;$G41,Setup!$D$2:$CX$500,COLUMNS($B41:BK41)+1,FALSE)),"",VLOOKUP($C41&amp;$D41&amp;$G41,Setup!$D$2:$CX$500,COLUMNS($B41:BK41)+1,FALSE))</f>
        <v/>
      </c>
      <c r="BT41" t="str">
        <f>IF(ISBLANK(VLOOKUP($C41&amp;$D41&amp;$G41,Setup!$D$2:$CX$500,COLUMNS($B41:BL41)+1,FALSE)),"",VLOOKUP($C41&amp;$D41&amp;$G41,Setup!$D$2:$CX$500,COLUMNS($B41:BL41)+1,FALSE))</f>
        <v/>
      </c>
      <c r="BU41" t="str">
        <f>IF(ISBLANK(VLOOKUP($C41&amp;$D41&amp;$G41,Setup!$D$2:$CX$500,COLUMNS($B41:BM41)+1,FALSE)),"",VLOOKUP($C41&amp;$D41&amp;$G41,Setup!$D$2:$CX$500,COLUMNS($B41:BM41)+1,FALSE))</f>
        <v/>
      </c>
      <c r="BV41" t="str">
        <f>IF(ISBLANK(VLOOKUP($C41&amp;$D41&amp;$G41,Setup!$D$2:$CX$500,COLUMNS($B41:BN41)+1,FALSE)),"",VLOOKUP($C41&amp;$D41&amp;$G41,Setup!$D$2:$CX$500,COLUMNS($B41:BN41)+1,FALSE))</f>
        <v/>
      </c>
      <c r="BW41" t="str">
        <f>IF(ISBLANK(VLOOKUP($C41&amp;$D41&amp;$G41,Setup!$D$2:$CX$500,COLUMNS($B41:BO41)+1,FALSE)),"",VLOOKUP($C41&amp;$D41&amp;$G41,Setup!$D$2:$CX$500,COLUMNS($B41:BO41)+1,FALSE))</f>
        <v/>
      </c>
      <c r="BX41" t="str">
        <f>IF(ISBLANK(VLOOKUP($C41&amp;$D41&amp;$G41,Setup!$D$2:$CX$500,COLUMNS($B41:BP41)+1,FALSE)),"",VLOOKUP($C41&amp;$D41&amp;$G41,Setup!$D$2:$CX$500,COLUMNS($B41:BP41)+1,FALSE))</f>
        <v/>
      </c>
      <c r="BY41" t="str">
        <f>IF(ISBLANK(VLOOKUP($C41&amp;$D41&amp;$G41,Setup!$D$2:$CX$500,COLUMNS($B41:BQ41)+1,FALSE)),"",VLOOKUP($C41&amp;$D41&amp;$G41,Setup!$D$2:$CX$500,COLUMNS($B41:BQ41)+1,FALSE))</f>
        <v/>
      </c>
      <c r="BZ41" t="str">
        <f>IF(ISBLANK(VLOOKUP($C41&amp;$D41&amp;$G41,Setup!$D$2:$CX$500,COLUMNS($B41:BR41)+1,FALSE)),"",VLOOKUP($C41&amp;$D41&amp;$G41,Setup!$D$2:$CX$500,COLUMNS($B41:BR41)+1,FALSE))</f>
        <v/>
      </c>
      <c r="CA41" t="str">
        <f>IF(ISBLANK(VLOOKUP($C41&amp;$D41&amp;$G41,Setup!$D$2:$CX$500,COLUMNS($B41:BS41)+1,FALSE)),"",VLOOKUP($C41&amp;$D41&amp;$G41,Setup!$D$2:$CX$500,COLUMNS($B41:BS41)+1,FALSE))</f>
        <v/>
      </c>
      <c r="CB41" t="str">
        <f>IF(ISBLANK(VLOOKUP($C41&amp;$D41&amp;$G41,Setup!$D$2:$CX$500,COLUMNS($B41:BT41)+1,FALSE)),"",VLOOKUP($C41&amp;$D41&amp;$G41,Setup!$D$2:$CX$500,COLUMNS($B41:BT41)+1,FALSE))</f>
        <v/>
      </c>
      <c r="CC41" t="str">
        <f>IF(ISBLANK(VLOOKUP($C41&amp;$D41&amp;$G41,Setup!$D$2:$CX$500,COLUMNS($B41:BU41)+1,FALSE)),"",VLOOKUP($C41&amp;$D41&amp;$G41,Setup!$D$2:$CX$500,COLUMNS($B41:BU41)+1,FALSE))</f>
        <v/>
      </c>
      <c r="CD41" t="str">
        <f>IF(ISBLANK(VLOOKUP($C41&amp;$D41&amp;$G41,Setup!$D$2:$CX$500,COLUMNS($B41:BV41)+1,FALSE)),"",VLOOKUP($C41&amp;$D41&amp;$G41,Setup!$D$2:$CX$500,COLUMNS($B41:BV41)+1,FALSE))</f>
        <v/>
      </c>
      <c r="CE41" t="str">
        <f>IF(ISBLANK(VLOOKUP($C41&amp;$D41&amp;$G41,Setup!$D$2:$CX$500,COLUMNS($B41:BW41)+1,FALSE)),"",VLOOKUP($C41&amp;$D41&amp;$G41,Setup!$D$2:$CX$500,COLUMNS($B41:BW41)+1,FALSE))</f>
        <v/>
      </c>
      <c r="CF41" t="str">
        <f>IF(ISBLANK(VLOOKUP($C41&amp;$D41&amp;$G41,Setup!$D$2:$CX$500,COLUMNS($B41:BX41)+1,FALSE)),"",VLOOKUP($C41&amp;$D41&amp;$G41,Setup!$D$2:$CX$500,COLUMNS($B41:BX41)+1,FALSE))</f>
        <v/>
      </c>
      <c r="CG41" t="str">
        <f>IF(ISBLANK(VLOOKUP($C41&amp;$D41&amp;$G41,Setup!$D$2:$CX$500,COLUMNS($B41:BY41)+1,FALSE)),"",VLOOKUP($C41&amp;$D41&amp;$G41,Setup!$D$2:$CX$500,COLUMNS($B41:BY41)+1,FALSE))</f>
        <v/>
      </c>
      <c r="CH41" t="str">
        <f>IF(ISBLANK(VLOOKUP($C41&amp;$D41&amp;$G41,Setup!$D$2:$CX$500,COLUMNS($B41:BZ41)+1,FALSE)),"",VLOOKUP($C41&amp;$D41&amp;$G41,Setup!$D$2:$CX$500,COLUMNS($B41:BZ41)+1,FALSE))</f>
        <v/>
      </c>
      <c r="CI41" t="str">
        <f>IF(ISBLANK(VLOOKUP($C41&amp;$D41&amp;$G41,Setup!$D$2:$CX$500,COLUMNS($B41:CA41)+1,FALSE)),"",VLOOKUP($C41&amp;$D41&amp;$G41,Setup!$D$2:$CX$500,COLUMNS($B41:CA41)+1,FALSE))</f>
        <v/>
      </c>
      <c r="CJ41" t="str">
        <f>IF(ISBLANK(VLOOKUP($C41&amp;$D41&amp;$G41,Setup!$D$2:$CX$500,COLUMNS($B41:CB41)+1,FALSE)),"",VLOOKUP($C41&amp;$D41&amp;$G41,Setup!$D$2:$CX$500,COLUMNS($B41:CB41)+1,FALSE))</f>
        <v/>
      </c>
      <c r="CK41" t="str">
        <f>IF(ISBLANK(VLOOKUP($C41&amp;$D41&amp;$G41,Setup!$D$2:$CX$500,COLUMNS($B41:CC41)+1,FALSE)),"",VLOOKUP($C41&amp;$D41&amp;$G41,Setup!$D$2:$CX$500,COLUMNS($B41:CC41)+1,FALSE))</f>
        <v/>
      </c>
      <c r="CL41" t="str">
        <f>IF(ISBLANK(VLOOKUP($C41&amp;$D41&amp;$G41,Setup!$D$2:$CX$500,COLUMNS($B41:CD41)+1,FALSE)),"",VLOOKUP($C41&amp;$D41&amp;$G41,Setup!$D$2:$CX$500,COLUMNS($B41:CD41)+1,FALSE))</f>
        <v/>
      </c>
      <c r="CM41" t="str">
        <f>IF(ISBLANK(VLOOKUP($C41&amp;$D41&amp;$G41,Setup!$D$2:$CX$500,COLUMNS($B41:CE41)+1,FALSE)),"",VLOOKUP($C41&amp;$D41&amp;$G41,Setup!$D$2:$CX$500,COLUMNS($B41:CE41)+1,FALSE))</f>
        <v/>
      </c>
      <c r="CN41" t="str">
        <f>IF(ISBLANK(VLOOKUP($C41&amp;$D41&amp;$G41,Setup!$D$2:$CX$500,COLUMNS($B41:CF41)+1,FALSE)),"",VLOOKUP($C41&amp;$D41&amp;$G41,Setup!$D$2:$CX$500,COLUMNS($B41:CF41)+1,FALSE))</f>
        <v/>
      </c>
      <c r="CO41" t="str">
        <f>IF(ISBLANK(VLOOKUP($C41&amp;$D41&amp;$G41,Setup!$D$2:$CX$500,COLUMNS($B41:CG41)+1,FALSE)),"",VLOOKUP($C41&amp;$D41&amp;$G41,Setup!$D$2:$CX$500,COLUMNS($B41:CG41)+1,FALSE))</f>
        <v/>
      </c>
      <c r="CP41" t="str">
        <f>IF(ISBLANK(VLOOKUP($C41&amp;$D41&amp;$G41,Setup!$D$2:$CX$500,COLUMNS($B41:CH41)+1,FALSE)),"",VLOOKUP($C41&amp;$D41&amp;$G41,Setup!$D$2:$CX$500,COLUMNS($B41:CH41)+1,FALSE))</f>
        <v/>
      </c>
      <c r="CQ41" t="str">
        <f>IF(ISBLANK(VLOOKUP($C41&amp;$D41&amp;$G41,Setup!$D$2:$CX$500,COLUMNS($B41:CI41)+1,FALSE)),"",VLOOKUP($C41&amp;$D41&amp;$G41,Setup!$D$2:$CX$500,COLUMNS($B41:CI41)+1,FALSE))</f>
        <v/>
      </c>
      <c r="CR41" t="str">
        <f>IF(ISBLANK(VLOOKUP($C41&amp;$D41&amp;$G41,Setup!$D$2:$CX$500,COLUMNS($B41:CJ41)+1,FALSE)),"",VLOOKUP($C41&amp;$D41&amp;$G41,Setup!$D$2:$CX$500,COLUMNS($B41:CJ41)+1,FALSE))</f>
        <v/>
      </c>
      <c r="CS41" t="str">
        <f>IF(ISBLANK(VLOOKUP($C41&amp;$D41&amp;$G41,Setup!$D$2:$CX$500,COLUMNS($B41:CK41)+1,FALSE)),"",VLOOKUP($C41&amp;$D41&amp;$G41,Setup!$D$2:$CX$500,COLUMNS($B41:CK41)+1,FALSE))</f>
        <v/>
      </c>
      <c r="CT41" t="str">
        <f>IF(ISBLANK(VLOOKUP($C41&amp;$D41&amp;$G41,Setup!$D$2:$CX$500,COLUMNS($B41:CL41)+1,FALSE)),"",VLOOKUP($C41&amp;$D41&amp;$G41,Setup!$D$2:$CX$500,COLUMNS($B41:CL41)+1,FALSE))</f>
        <v/>
      </c>
      <c r="CU41" t="str">
        <f>IF(ISBLANK(VLOOKUP($C41&amp;$D41&amp;$G41,Setup!$D$2:$CX$500,COLUMNS($B41:CM41)+1,FALSE)),"",VLOOKUP($C41&amp;$D41&amp;$G41,Setup!$D$2:$CX$500,COLUMNS($B41:CM41)+1,FALSE))</f>
        <v/>
      </c>
      <c r="CV41" t="str">
        <f>IF(ISBLANK(VLOOKUP($C41&amp;$D41&amp;$G41,Setup!$D$2:$CX$500,COLUMNS($B41:CN41)+1,FALSE)),"",VLOOKUP($C41&amp;$D41&amp;$G41,Setup!$D$2:$CX$500,COLUMNS($B41:CN41)+1,FALSE))</f>
        <v/>
      </c>
      <c r="CW41" t="str">
        <f>IF(ISBLANK(VLOOKUP($C41&amp;$D41&amp;$G41,Setup!$D$2:$CX$500,COLUMNS($B41:CO41)+1,FALSE)),"",VLOOKUP($C41&amp;$D41&amp;$G41,Setup!$D$2:$CX$500,COLUMNS($B41:CO41)+1,FALSE))</f>
        <v/>
      </c>
      <c r="CX41" t="str">
        <f>IF(ISBLANK(VLOOKUP($C41&amp;$D41&amp;$G41,Setup!$D$2:$CX$500,COLUMNS($B41:CP41)+1,FALSE)),"",VLOOKUP($C41&amp;$D41&amp;$G41,Setup!$D$2:$CX$500,COLUMNS($B41:CP41)+1,FALSE))</f>
        <v/>
      </c>
      <c r="CY41" t="str">
        <f>IF(ISBLANK(VLOOKUP($C41&amp;$D41&amp;$G41,Setup!$D$2:$CX$500,COLUMNS($B41:CQ41)+1,FALSE)),"",VLOOKUP($C41&amp;$D41&amp;$G41,Setup!$D$2:$CX$500,COLUMNS($B41:CQ41)+1,FALSE))</f>
        <v/>
      </c>
      <c r="CZ41" t="str">
        <f>IF(ISBLANK(VLOOKUP($C41&amp;$D41&amp;$G41,Setup!$D$2:$CX$500,COLUMNS($B41:CR41)+1,FALSE)),"",VLOOKUP($C41&amp;$D41&amp;$G41,Setup!$D$2:$CX$500,COLUMNS($B41:CR41)+1,FALSE))</f>
        <v/>
      </c>
      <c r="DA41" t="str">
        <f>IF(ISBLANK(VLOOKUP($C41&amp;$D41&amp;$G41,Setup!$D$2:$CX$500,COLUMNS($B41:CS41)+1,FALSE)),"",VLOOKUP($C41&amp;$D41&amp;$G41,Setup!$D$2:$CX$500,COLUMNS($B41:CS41)+1,FALSE))</f>
        <v/>
      </c>
      <c r="DB41" t="str">
        <f>IF(ISBLANK(VLOOKUP($C41&amp;$D41&amp;$G41,Setup!$D$2:$CX$500,COLUMNS($B41:CT41)+1,FALSE)),"",VLOOKUP($C41&amp;$D41&amp;$G41,Setup!$D$2:$CX$500,COLUMNS($B41:CT41)+1,FALSE))</f>
        <v/>
      </c>
      <c r="DC41" t="str">
        <f>IF(ISBLANK(VLOOKUP($C41&amp;$D41&amp;$G41,Setup!$D$2:$CX$500,COLUMNS($B41:CU41)+1,FALSE)),"",VLOOKUP($C41&amp;$D41&amp;$G41,Setup!$D$2:$CX$500,COLUMNS($B41:CU41)+1,FALSE))</f>
        <v/>
      </c>
    </row>
    <row r="42" spans="1:107" x14ac:dyDescent="0.25">
      <c r="A42" s="7" t="s">
        <v>515</v>
      </c>
      <c r="B42" t="s">
        <v>156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IF(ISBLANK(VLOOKUP($C42&amp;$D42&amp;$G42,Setup!$D$2:$CX$500,COLUMNS($B42:B42)+1,FALSE)),"",VLOOKUP($C42&amp;$D42&amp;$G42,Setup!$D$2:$CX$500,COLUMNS($B42:B42)+1,FALSE))</f>
        <v>My Points Summary</v>
      </c>
      <c r="K42" t="str">
        <f>IF(ISBLANK(VLOOKUP($C42&amp;$D42&amp;$G42,Setup!$D$2:$CX$500,COLUMNS($B42:C42)+1,FALSE)),"",VLOOKUP($C42&amp;$D42&amp;$G42,Setup!$D$2:$CX$500,COLUMNS($B42:C42)+1,FALSE))</f>
        <v>My Points Summary</v>
      </c>
      <c r="L42" t="str">
        <f>IF(ISBLANK(VLOOKUP($C42&amp;$D42&amp;$G42,Setup!$D$2:$CX$500,COLUMNS($B42:D42)+1,FALSE)),"",VLOOKUP($C42&amp;$D42&amp;$G42,Setup!$D$2:$CX$500,COLUMNS($B42:D42)+1,FALSE))</f>
        <v>My Order History</v>
      </c>
      <c r="M42" t="str">
        <f>IF(ISBLANK(VLOOKUP($C42&amp;$D42&amp;$G42,Setup!$D$2:$CX$500,COLUMNS($B42:E42)+1,FALSE)),"",VLOOKUP($C42&amp;$D42&amp;$G42,Setup!$D$2:$CX$500,COLUMNS($B42:E42)+1,FALSE))</f>
        <v>My Order History</v>
      </c>
      <c r="N42" t="str">
        <f>IF(ISBLANK(VLOOKUP($C42&amp;$D42&amp;$G42,Setup!$D$2:$CX$500,COLUMNS($B42:F42)+1,FALSE)),"",VLOOKUP($C42&amp;$D42&amp;$G42,Setup!$D$2:$CX$500,COLUMNS($B42:F42)+1,FALSE))</f>
        <v>My Profile</v>
      </c>
      <c r="O42" t="str">
        <f>IF(ISBLANK(VLOOKUP($C42&amp;$D42&amp;$G42,Setup!$D$2:$CX$500,COLUMNS($B42:G42)+1,FALSE)),"",VLOOKUP($C42&amp;$D42&amp;$G42,Setup!$D$2:$CX$500,COLUMNS($B42:G42)+1,FALSE))</f>
        <v>My Profile</v>
      </c>
      <c r="P42" t="str">
        <f>IF(ISBLANK(VLOOKUP($C42&amp;$D42&amp;$G42,Setup!$D$2:$CX$500,COLUMNS($B42:H42)+1,FALSE)),"",VLOOKUP($C42&amp;$D42&amp;$G42,Setup!$D$2:$CX$500,COLUMNS($B42:H42)+1,FALSE))</f>
        <v/>
      </c>
      <c r="Q42" t="str">
        <f>IF(ISBLANK(VLOOKUP($C42&amp;$D42&amp;$G42,Setup!$D$2:$CX$500,COLUMNS($B42:I42)+1,FALSE)),"",VLOOKUP($C42&amp;$D42&amp;$G42,Setup!$D$2:$CX$500,COLUMNS($B42:I42)+1,FALSE))</f>
        <v/>
      </c>
      <c r="R42" t="str">
        <f>IF(ISBLANK(VLOOKUP($C42&amp;$D42&amp;$G42,Setup!$D$2:$CX$500,COLUMNS($B42:J42)+1,FALSE)),"",VLOOKUP($C42&amp;$D42&amp;$G42,Setup!$D$2:$CX$500,COLUMNS($B42:J42)+1,FALSE))</f>
        <v>Cash Rewards</v>
      </c>
      <c r="S42" t="str">
        <f>IF(ISBLANK(VLOOKUP($C42&amp;$D42&amp;$G42,Setup!$D$2:$CX$500,COLUMNS($B42:K42)+1,FALSE)),"",VLOOKUP($C42&amp;$D42&amp;$G42,Setup!$D$2:$CX$500,COLUMNS($B42:K42)+1,FALSE))</f>
        <v>Gift Vouchers</v>
      </c>
      <c r="T42" t="str">
        <f>IF(ISBLANK(VLOOKUP($C42&amp;$D42&amp;$G42,Setup!$D$2:$CX$500,COLUMNS($B42:L42)+1,FALSE)),"",VLOOKUP($C42&amp;$D42&amp;$G42,Setup!$D$2:$CX$500,COLUMNS($B42:L42)+1,FALSE))</f>
        <v/>
      </c>
      <c r="U42" t="str">
        <f>IF(ISBLANK(VLOOKUP($C42&amp;$D42&amp;$G42,Setup!$D$2:$CX$500,COLUMNS($B42:M42)+1,FALSE)),"",VLOOKUP($C42&amp;$D42&amp;$G42,Setup!$D$2:$CX$500,COLUMNS($B42:M42)+1,FALSE))</f>
        <v/>
      </c>
      <c r="V42" t="str">
        <f>IF(ISBLANK(VLOOKUP($C42&amp;$D42&amp;$G42,Setup!$D$2:$CX$500,COLUMNS($B42:N42)+1,FALSE)),"",VLOOKUP($C42&amp;$D42&amp;$G42,Setup!$D$2:$CX$500,COLUMNS($B42:N42)+1,FALSE))</f>
        <v/>
      </c>
      <c r="W42" t="str">
        <f>IF(ISBLANK(VLOOKUP($C42&amp;$D42&amp;$G42,Setup!$D$2:$CX$500,COLUMNS($B42:O42)+1,FALSE)),"",VLOOKUP($C42&amp;$D42&amp;$G42,Setup!$D$2:$CX$500,COLUMNS($B42:O42)+1,FALSE))</f>
        <v/>
      </c>
      <c r="X42" t="str">
        <f>IF(ISBLANK(VLOOKUP($C42&amp;$D42&amp;$G42,Setup!$D$2:$CX$500,COLUMNS($B42:P42)+1,FALSE)),"",VLOOKUP($C42&amp;$D42&amp;$G42,Setup!$D$2:$CX$500,COLUMNS($B42:P42)+1,FALSE))</f>
        <v/>
      </c>
      <c r="Y42" t="str">
        <f>IF(ISBLANK(VLOOKUP($C42&amp;$D42&amp;$G42,Setup!$D$2:$CX$500,COLUMNS($B42:Q42)+1,FALSE)),"",VLOOKUP($C42&amp;$D42&amp;$G42,Setup!$D$2:$CX$500,COLUMNS($B42:Q42)+1,FALSE))</f>
        <v/>
      </c>
      <c r="Z42" t="str">
        <f>IF(ISBLANK(VLOOKUP($C42&amp;$D42&amp;$G42,Setup!$D$2:$CX$500,COLUMNS($B42:R42)+1,FALSE)),"",VLOOKUP($C42&amp;$D42&amp;$G42,Setup!$D$2:$CX$500,COLUMNS($B42:R42)+1,FALSE))</f>
        <v/>
      </c>
      <c r="AA42" t="str">
        <f>IF(ISBLANK(VLOOKUP($C42&amp;$D42&amp;$G42,Setup!$D$2:$CX$500,COLUMNS($B42:S42)+1,FALSE)),"",VLOOKUP($C42&amp;$D42&amp;$G42,Setup!$D$2:$CX$500,COLUMNS($B42:S42)+1,FALSE))</f>
        <v/>
      </c>
      <c r="AB42" t="str">
        <f>IF(ISBLANK(VLOOKUP($C42&amp;$D42&amp;$G42,Setup!$D$2:$CX$500,COLUMNS($B42:T42)+1,FALSE)),"",VLOOKUP($C42&amp;$D42&amp;$G42,Setup!$D$2:$CX$500,COLUMNS($B42:T42)+1,FALSE))</f>
        <v>Shop At Partners</v>
      </c>
      <c r="AC42" t="str">
        <f>IF(ISBLANK(VLOOKUP($C42&amp;$D42&amp;$G42,Setup!$D$2:$CX$500,COLUMNS($B42:U42)+1,FALSE)),"",VLOOKUP($C42&amp;$D42&amp;$G42,Setup!$D$2:$CX$500,COLUMNS($B42:U42)+1,FALSE))</f>
        <v>Instant Rewards</v>
      </c>
      <c r="AD42" t="str">
        <f>IF(ISBLANK(VLOOKUP($C42&amp;$D42&amp;$G42,Setup!$D$2:$CX$500,COLUMNS($B42:V42)+1,FALSE)),"",VLOOKUP($C42&amp;$D42&amp;$G42,Setup!$D$2:$CX$500,COLUMNS($B42:V42)+1,FALSE))</f>
        <v/>
      </c>
      <c r="AE42" t="str">
        <f>IF(ISBLANK(VLOOKUP($C42&amp;$D42&amp;$G42,Setup!$D$2:$CX$500,COLUMNS($B42:W42)+1,FALSE)),"",VLOOKUP($C42&amp;$D42&amp;$G42,Setup!$D$2:$CX$500,COLUMNS($B42:W42)+1,FALSE))</f>
        <v/>
      </c>
      <c r="AF42" t="str">
        <f>IF(ISBLANK(VLOOKUP($C42&amp;$D42&amp;$G42,Setup!$D$2:$CX$500,COLUMNS($B42:X42)+1,FALSE)),"",VLOOKUP($C42&amp;$D42&amp;$G42,Setup!$D$2:$CX$500,COLUMNS($B42:X42)+1,FALSE))</f>
        <v/>
      </c>
      <c r="AG42" t="str">
        <f>IF(ISBLANK(VLOOKUP($C42&amp;$D42&amp;$G42,Setup!$D$2:$CX$500,COLUMNS($B42:Y42)+1,FALSE)),"",VLOOKUP($C42&amp;$D42&amp;$G42,Setup!$D$2:$CX$500,COLUMNS($B42:Y42)+1,FALSE))</f>
        <v/>
      </c>
      <c r="AH42" t="str">
        <f>IF(ISBLANK(VLOOKUP($C42&amp;$D42&amp;$G42,Setup!$D$2:$CX$500,COLUMNS($B42:Z42)+1,FALSE)),"",VLOOKUP($C42&amp;$D42&amp;$G42,Setup!$D$2:$CX$500,COLUMNS($B42:Z42)+1,FALSE))</f>
        <v/>
      </c>
      <c r="AI42" t="str">
        <f>IF(ISBLANK(VLOOKUP($C42&amp;$D42&amp;$G42,Setup!$D$2:$CX$500,COLUMNS($B42:AA42)+1,FALSE)),"",VLOOKUP($C42&amp;$D42&amp;$G42,Setup!$D$2:$CX$500,COLUMNS($B42:AA42)+1,FALSE))</f>
        <v/>
      </c>
      <c r="AJ42" t="str">
        <f>IF(ISBLANK(VLOOKUP($C42&amp;$D42&amp;$G42,Setup!$D$2:$CX$500,COLUMNS($B42:AB42)+1,FALSE)),"",VLOOKUP($C42&amp;$D42&amp;$G42,Setup!$D$2:$CX$500,COLUMNS($B42:AB42)+1,FALSE))</f>
        <v/>
      </c>
      <c r="AK42" t="str">
        <f>IF(ISBLANK(VLOOKUP($C42&amp;$D42&amp;$G42,Setup!$D$2:$CX$500,COLUMNS($B42:AC42)+1,FALSE)),"",VLOOKUP($C42&amp;$D42&amp;$G42,Setup!$D$2:$CX$500,COLUMNS($B42:AC42)+1,FALSE))</f>
        <v/>
      </c>
      <c r="AL42" t="str">
        <f>IF(ISBLANK(VLOOKUP($C42&amp;$D42&amp;$G42,Setup!$D$2:$CX$500,COLUMNS($B42:AD42)+1,FALSE)),"",VLOOKUP($C42&amp;$D42&amp;$G42,Setup!$D$2:$CX$500,COLUMNS($B42:AD42)+1,FALSE))</f>
        <v>Offers and Privileges</v>
      </c>
      <c r="AM42" t="str">
        <f>IF(ISBLANK(VLOOKUP($C42&amp;$D42&amp;$G42,Setup!$D$2:$CX$500,COLUMNS($B42:AE42)+1,FALSE)),"",VLOOKUP($C42&amp;$D42&amp;$G42,Setup!$D$2:$CX$500,COLUMNS($B42:AE42)+1,FALSE))</f>
        <v>Citi World Privileges</v>
      </c>
      <c r="AN42" t="str">
        <f>IF(ISBLANK(VLOOKUP($C42&amp;$D42&amp;$G42,Setup!$D$2:$CX$500,COLUMNS($B42:AF42)+1,FALSE)),"",VLOOKUP($C42&amp;$D42&amp;$G42,Setup!$D$2:$CX$500,COLUMNS($B42:AF42)+1,FALSE))</f>
        <v>Citibank Dining Privileges</v>
      </c>
      <c r="AO42" t="str">
        <f>IF(ISBLANK(VLOOKUP($C42&amp;$D42&amp;$G42,Setup!$D$2:$CX$500,COLUMNS($B42:AG42)+1,FALSE)),"",VLOOKUP($C42&amp;$D42&amp;$G42,Setup!$D$2:$CX$500,COLUMNS($B42:AG42)+1,FALSE))</f>
        <v>SEE ALL »</v>
      </c>
      <c r="AP42" t="str">
        <f>IF(ISBLANK(VLOOKUP($C42&amp;$D42&amp;$G42,Setup!$D$2:$CX$500,COLUMNS($B42:AH42)+1,FALSE)),"",VLOOKUP($C42&amp;$D42&amp;$G42,Setup!$D$2:$CX$500,COLUMNS($B42:AH42)+1,FALSE))</f>
        <v/>
      </c>
      <c r="AQ42" t="str">
        <f>IF(ISBLANK(VLOOKUP($C42&amp;$D42&amp;$G42,Setup!$D$2:$CX$500,COLUMNS($B42:AI42)+1,FALSE)),"",VLOOKUP($C42&amp;$D42&amp;$G42,Setup!$D$2:$CX$500,COLUMNS($B42:AI42)+1,FALSE))</f>
        <v/>
      </c>
      <c r="AR42" t="str">
        <f>IF(ISBLANK(VLOOKUP($C42&amp;$D42&amp;$G42,Setup!$D$2:$CX$500,COLUMNS($B42:AJ42)+1,FALSE)),"",VLOOKUP($C42&amp;$D42&amp;$G42,Setup!$D$2:$CX$500,COLUMNS($B42:AJ42)+1,FALSE))</f>
        <v/>
      </c>
      <c r="AS42" t="str">
        <f>IF(ISBLANK(VLOOKUP($C42&amp;$D42&amp;$G42,Setup!$D$2:$CX$500,COLUMNS($B42:AK42)+1,FALSE)),"",VLOOKUP($C42&amp;$D42&amp;$G42,Setup!$D$2:$CX$500,COLUMNS($B42:AK42)+1,FALSE))</f>
        <v/>
      </c>
      <c r="AT42" t="str">
        <f>IF(ISBLANK(VLOOKUP($C42&amp;$D42&amp;$G42,Setup!$D$2:$CX$500,COLUMNS($B42:AL42)+1,FALSE)),"",VLOOKUP($C42&amp;$D42&amp;$G42,Setup!$D$2:$CX$500,COLUMNS($B42:AL42)+1,FALSE))</f>
        <v/>
      </c>
      <c r="AU42" t="str">
        <f>IF(ISBLANK(VLOOKUP($C42&amp;$D42&amp;$G42,Setup!$D$2:$CX$500,COLUMNS($B42:AM42)+1,FALSE)),"",VLOOKUP($C42&amp;$D42&amp;$G42,Setup!$D$2:$CX$500,COLUMNS($B42:AM42)+1,FALSE))</f>
        <v/>
      </c>
      <c r="AV42" t="str">
        <f>IF(ISBLANK(VLOOKUP($C42&amp;$D42&amp;$G42,Setup!$D$2:$CX$500,COLUMNS($B42:AN42)+1,FALSE)),"",VLOOKUP($C42&amp;$D42&amp;$G42,Setup!$D$2:$CX$500,COLUMNS($B42:AN42)+1,FALSE))</f>
        <v/>
      </c>
      <c r="AW42" t="str">
        <f>IF(ISBLANK(VLOOKUP($C42&amp;$D42&amp;$G42,Setup!$D$2:$CX$500,COLUMNS($B42:AO42)+1,FALSE)),"",VLOOKUP($C42&amp;$D42&amp;$G42,Setup!$D$2:$CX$500,COLUMNS($B42:AO42)+1,FALSE))</f>
        <v/>
      </c>
      <c r="AX42" t="str">
        <f>IF(ISBLANK(VLOOKUP($C42&amp;$D42&amp;$G42,Setup!$D$2:$CX$500,COLUMNS($B42:AP42)+1,FALSE)),"",VLOOKUP($C42&amp;$D42&amp;$G42,Setup!$D$2:$CX$500,COLUMNS($B42:AP42)+1,FALSE))</f>
        <v/>
      </c>
      <c r="AY42" t="str">
        <f>IF(ISBLANK(VLOOKUP($C42&amp;$D42&amp;$G42,Setup!$D$2:$CX$500,COLUMNS($B42:AQ42)+1,FALSE)),"",VLOOKUP($C42&amp;$D42&amp;$G42,Setup!$D$2:$CX$500,COLUMNS($B42:AQ42)+1,FALSE))</f>
        <v/>
      </c>
      <c r="AZ42" t="str">
        <f>IF(ISBLANK(VLOOKUP($C42&amp;$D42&amp;$G42,Setup!$D$2:$CX$500,COLUMNS($B42:AR42)+1,FALSE)),"",VLOOKUP($C42&amp;$D42&amp;$G42,Setup!$D$2:$CX$500,COLUMNS($B42:AR42)+1,FALSE))</f>
        <v/>
      </c>
      <c r="BA42" t="str">
        <f>IF(ISBLANK(VLOOKUP($C42&amp;$D42&amp;$G42,Setup!$D$2:$CX$500,COLUMNS($B42:AS42)+1,FALSE)),"",VLOOKUP($C42&amp;$D42&amp;$G42,Setup!$D$2:$CX$500,COLUMNS($B42:AS42)+1,FALSE))</f>
        <v/>
      </c>
      <c r="BB42" t="str">
        <f>IF(ISBLANK(VLOOKUP($C42&amp;$D42&amp;$G42,Setup!$D$2:$CX$500,COLUMNS($B42:AT42)+1,FALSE)),"",VLOOKUP($C42&amp;$D42&amp;$G42,Setup!$D$2:$CX$500,COLUMNS($B42:AT42)+1,FALSE))</f>
        <v/>
      </c>
      <c r="BC42" t="str">
        <f>IF(ISBLANK(VLOOKUP($C42&amp;$D42&amp;$G42,Setup!$D$2:$CX$500,COLUMNS($B42:AU42)+1,FALSE)),"",VLOOKUP($C42&amp;$D42&amp;$G42,Setup!$D$2:$CX$500,COLUMNS($B42:AU42)+1,FALSE))</f>
        <v/>
      </c>
      <c r="BD42" t="str">
        <f>IF(ISBLANK(VLOOKUP($C42&amp;$D42&amp;$G42,Setup!$D$2:$CX$500,COLUMNS($B42:AV42)+1,FALSE)),"",VLOOKUP($C42&amp;$D42&amp;$G42,Setup!$D$2:$CX$500,COLUMNS($B42:AV42)+1,FALSE))</f>
        <v/>
      </c>
      <c r="BE42" t="str">
        <f>IF(ISBLANK(VLOOKUP($C42&amp;$D42&amp;$G42,Setup!$D$2:$CX$500,COLUMNS($B42:AW42)+1,FALSE)),"",VLOOKUP($C42&amp;$D42&amp;$G42,Setup!$D$2:$CX$500,COLUMNS($B42:AW42)+1,FALSE))</f>
        <v/>
      </c>
      <c r="BF42" t="str">
        <f>IF(ISBLANK(VLOOKUP($C42&amp;$D42&amp;$G42,Setup!$D$2:$CX$500,COLUMNS($B42:AX42)+1,FALSE)),"",VLOOKUP($C42&amp;$D42&amp;$G42,Setup!$D$2:$CX$500,COLUMNS($B42:AX42)+1,FALSE))</f>
        <v/>
      </c>
      <c r="BG42" t="str">
        <f>IF(ISBLANK(VLOOKUP($C42&amp;$D42&amp;$G42,Setup!$D$2:$CX$500,COLUMNS($B42:AY42)+1,FALSE)),"",VLOOKUP($C42&amp;$D42&amp;$G42,Setup!$D$2:$CX$500,COLUMNS($B42:AY42)+1,FALSE))</f>
        <v/>
      </c>
      <c r="BH42" t="str">
        <f>IF(ISBLANK(VLOOKUP($C42&amp;$D42&amp;$G42,Setup!$D$2:$CX$500,COLUMNS($B42:AZ42)+1,FALSE)),"",VLOOKUP($C42&amp;$D42&amp;$G42,Setup!$D$2:$CX$500,COLUMNS($B42:AZ42)+1,FALSE))</f>
        <v/>
      </c>
      <c r="BI42" t="str">
        <f>IF(ISBLANK(VLOOKUP($C42&amp;$D42&amp;$G42,Setup!$D$2:$CX$500,COLUMNS($B42:BA42)+1,FALSE)),"",VLOOKUP($C42&amp;$D42&amp;$G42,Setup!$D$2:$CX$500,COLUMNS($B42:BA42)+1,FALSE))</f>
        <v/>
      </c>
      <c r="BJ42" t="str">
        <f>IF(ISBLANK(VLOOKUP($C42&amp;$D42&amp;$G42,Setup!$D$2:$CX$500,COLUMNS($B42:BB42)+1,FALSE)),"",VLOOKUP($C42&amp;$D42&amp;$G42,Setup!$D$2:$CX$500,COLUMNS($B42:BB42)+1,FALSE))</f>
        <v/>
      </c>
      <c r="BK42" t="str">
        <f>IF(ISBLANK(VLOOKUP($C42&amp;$D42&amp;$G42,Setup!$D$2:$CX$500,COLUMNS($B42:BC42)+1,FALSE)),"",VLOOKUP($C42&amp;$D42&amp;$G42,Setup!$D$2:$CX$500,COLUMNS($B42:BC42)+1,FALSE))</f>
        <v/>
      </c>
      <c r="BL42" t="str">
        <f>IF(ISBLANK(VLOOKUP($C42&amp;$D42&amp;$G42,Setup!$D$2:$CX$500,COLUMNS($B42:BD42)+1,FALSE)),"",VLOOKUP($C42&amp;$D42&amp;$G42,Setup!$D$2:$CX$500,COLUMNS($B42:BD42)+1,FALSE))</f>
        <v/>
      </c>
      <c r="BM42" t="str">
        <f>IF(ISBLANK(VLOOKUP($C42&amp;$D42&amp;$G42,Setup!$D$2:$CX$500,COLUMNS($B42:BE42)+1,FALSE)),"",VLOOKUP($C42&amp;$D42&amp;$G42,Setup!$D$2:$CX$500,COLUMNS($B42:BE42)+1,FALSE))</f>
        <v/>
      </c>
      <c r="BN42" t="str">
        <f>IF(ISBLANK(VLOOKUP($C42&amp;$D42&amp;$G42,Setup!$D$2:$CX$500,COLUMNS($B42:BF42)+1,FALSE)),"",VLOOKUP($C42&amp;$D42&amp;$G42,Setup!$D$2:$CX$500,COLUMNS($B42:BF42)+1,FALSE))</f>
        <v/>
      </c>
      <c r="BO42" t="str">
        <f>IF(ISBLANK(VLOOKUP($C42&amp;$D42&amp;$G42,Setup!$D$2:$CX$500,COLUMNS($B42:BG42)+1,FALSE)),"",VLOOKUP($C42&amp;$D42&amp;$G42,Setup!$D$2:$CX$500,COLUMNS($B42:BG42)+1,FALSE))</f>
        <v/>
      </c>
      <c r="BP42" t="str">
        <f>IF(ISBLANK(VLOOKUP($C42&amp;$D42&amp;$G42,Setup!$D$2:$CX$500,COLUMNS($B42:BH42)+1,FALSE)),"",VLOOKUP($C42&amp;$D42&amp;$G42,Setup!$D$2:$CX$500,COLUMNS($B42:BH42)+1,FALSE))</f>
        <v/>
      </c>
      <c r="BQ42" t="str">
        <f>IF(ISBLANK(VLOOKUP($C42&amp;$D42&amp;$G42,Setup!$D$2:$CX$500,COLUMNS($B42:BI42)+1,FALSE)),"",VLOOKUP($C42&amp;$D42&amp;$G42,Setup!$D$2:$CX$500,COLUMNS($B42:BI42)+1,FALSE))</f>
        <v/>
      </c>
      <c r="BR42" t="str">
        <f>IF(ISBLANK(VLOOKUP($C42&amp;$D42&amp;$G42,Setup!$D$2:$CX$500,COLUMNS($B42:BJ42)+1,FALSE)),"",VLOOKUP($C42&amp;$D42&amp;$G42,Setup!$D$2:$CX$500,COLUMNS($B42:BJ42)+1,FALSE))</f>
        <v/>
      </c>
      <c r="BS42" t="str">
        <f>IF(ISBLANK(VLOOKUP($C42&amp;$D42&amp;$G42,Setup!$D$2:$CX$500,COLUMNS($B42:BK42)+1,FALSE)),"",VLOOKUP($C42&amp;$D42&amp;$G42,Setup!$D$2:$CX$500,COLUMNS($B42:BK42)+1,FALSE))</f>
        <v/>
      </c>
      <c r="BT42" t="str">
        <f>IF(ISBLANK(VLOOKUP($C42&amp;$D42&amp;$G42,Setup!$D$2:$CX$500,COLUMNS($B42:BL42)+1,FALSE)),"",VLOOKUP($C42&amp;$D42&amp;$G42,Setup!$D$2:$CX$500,COLUMNS($B42:BL42)+1,FALSE))</f>
        <v/>
      </c>
      <c r="BU42" t="str">
        <f>IF(ISBLANK(VLOOKUP($C42&amp;$D42&amp;$G42,Setup!$D$2:$CX$500,COLUMNS($B42:BM42)+1,FALSE)),"",VLOOKUP($C42&amp;$D42&amp;$G42,Setup!$D$2:$CX$500,COLUMNS($B42:BM42)+1,FALSE))</f>
        <v/>
      </c>
      <c r="BV42" t="str">
        <f>IF(ISBLANK(VLOOKUP($C42&amp;$D42&amp;$G42,Setup!$D$2:$CX$500,COLUMNS($B42:BN42)+1,FALSE)),"",VLOOKUP($C42&amp;$D42&amp;$G42,Setup!$D$2:$CX$500,COLUMNS($B42:BN42)+1,FALSE))</f>
        <v/>
      </c>
      <c r="BW42" t="str">
        <f>IF(ISBLANK(VLOOKUP($C42&amp;$D42&amp;$G42,Setup!$D$2:$CX$500,COLUMNS($B42:BO42)+1,FALSE)),"",VLOOKUP($C42&amp;$D42&amp;$G42,Setup!$D$2:$CX$500,COLUMNS($B42:BO42)+1,FALSE))</f>
        <v/>
      </c>
      <c r="BX42" t="str">
        <f>IF(ISBLANK(VLOOKUP($C42&amp;$D42&amp;$G42,Setup!$D$2:$CX$500,COLUMNS($B42:BP42)+1,FALSE)),"",VLOOKUP($C42&amp;$D42&amp;$G42,Setup!$D$2:$CX$500,COLUMNS($B42:BP42)+1,FALSE))</f>
        <v/>
      </c>
      <c r="BY42" t="str">
        <f>IF(ISBLANK(VLOOKUP($C42&amp;$D42&amp;$G42,Setup!$D$2:$CX$500,COLUMNS($B42:BQ42)+1,FALSE)),"",VLOOKUP($C42&amp;$D42&amp;$G42,Setup!$D$2:$CX$500,COLUMNS($B42:BQ42)+1,FALSE))</f>
        <v/>
      </c>
      <c r="BZ42" t="str">
        <f>IF(ISBLANK(VLOOKUP($C42&amp;$D42&amp;$G42,Setup!$D$2:$CX$500,COLUMNS($B42:BR42)+1,FALSE)),"",VLOOKUP($C42&amp;$D42&amp;$G42,Setup!$D$2:$CX$500,COLUMNS($B42:BR42)+1,FALSE))</f>
        <v/>
      </c>
      <c r="CA42" t="str">
        <f>IF(ISBLANK(VLOOKUP($C42&amp;$D42&amp;$G42,Setup!$D$2:$CX$500,COLUMNS($B42:BS42)+1,FALSE)),"",VLOOKUP($C42&amp;$D42&amp;$G42,Setup!$D$2:$CX$500,COLUMNS($B42:BS42)+1,FALSE))</f>
        <v/>
      </c>
      <c r="CB42" t="str">
        <f>IF(ISBLANK(VLOOKUP($C42&amp;$D42&amp;$G42,Setup!$D$2:$CX$500,COLUMNS($B42:BT42)+1,FALSE)),"",VLOOKUP($C42&amp;$D42&amp;$G42,Setup!$D$2:$CX$500,COLUMNS($B42:BT42)+1,FALSE))</f>
        <v/>
      </c>
      <c r="CC42" t="str">
        <f>IF(ISBLANK(VLOOKUP($C42&amp;$D42&amp;$G42,Setup!$D$2:$CX$500,COLUMNS($B42:BU42)+1,FALSE)),"",VLOOKUP($C42&amp;$D42&amp;$G42,Setup!$D$2:$CX$500,COLUMNS($B42:BU42)+1,FALSE))</f>
        <v/>
      </c>
      <c r="CD42" t="str">
        <f>IF(ISBLANK(VLOOKUP($C42&amp;$D42&amp;$G42,Setup!$D$2:$CX$500,COLUMNS($B42:BV42)+1,FALSE)),"",VLOOKUP($C42&amp;$D42&amp;$G42,Setup!$D$2:$CX$500,COLUMNS($B42:BV42)+1,FALSE))</f>
        <v/>
      </c>
      <c r="CE42" t="str">
        <f>IF(ISBLANK(VLOOKUP($C42&amp;$D42&amp;$G42,Setup!$D$2:$CX$500,COLUMNS($B42:BW42)+1,FALSE)),"",VLOOKUP($C42&amp;$D42&amp;$G42,Setup!$D$2:$CX$500,COLUMNS($B42:BW42)+1,FALSE))</f>
        <v/>
      </c>
      <c r="CF42" t="str">
        <f>IF(ISBLANK(VLOOKUP($C42&amp;$D42&amp;$G42,Setup!$D$2:$CX$500,COLUMNS($B42:BX42)+1,FALSE)),"",VLOOKUP($C42&amp;$D42&amp;$G42,Setup!$D$2:$CX$500,COLUMNS($B42:BX42)+1,FALSE))</f>
        <v/>
      </c>
      <c r="CG42" t="str">
        <f>IF(ISBLANK(VLOOKUP($C42&amp;$D42&amp;$G42,Setup!$D$2:$CX$500,COLUMNS($B42:BY42)+1,FALSE)),"",VLOOKUP($C42&amp;$D42&amp;$G42,Setup!$D$2:$CX$500,COLUMNS($B42:BY42)+1,FALSE))</f>
        <v/>
      </c>
      <c r="CH42" t="str">
        <f>IF(ISBLANK(VLOOKUP($C42&amp;$D42&amp;$G42,Setup!$D$2:$CX$500,COLUMNS($B42:BZ42)+1,FALSE)),"",VLOOKUP($C42&amp;$D42&amp;$G42,Setup!$D$2:$CX$500,COLUMNS($B42:BZ42)+1,FALSE))</f>
        <v/>
      </c>
      <c r="CI42" t="str">
        <f>IF(ISBLANK(VLOOKUP($C42&amp;$D42&amp;$G42,Setup!$D$2:$CX$500,COLUMNS($B42:CA42)+1,FALSE)),"",VLOOKUP($C42&amp;$D42&amp;$G42,Setup!$D$2:$CX$500,COLUMNS($B42:CA42)+1,FALSE))</f>
        <v/>
      </c>
      <c r="CJ42" t="str">
        <f>IF(ISBLANK(VLOOKUP($C42&amp;$D42&amp;$G42,Setup!$D$2:$CX$500,COLUMNS($B42:CB42)+1,FALSE)),"",VLOOKUP($C42&amp;$D42&amp;$G42,Setup!$D$2:$CX$500,COLUMNS($B42:CB42)+1,FALSE))</f>
        <v/>
      </c>
      <c r="CK42" t="str">
        <f>IF(ISBLANK(VLOOKUP($C42&amp;$D42&amp;$G42,Setup!$D$2:$CX$500,COLUMNS($B42:CC42)+1,FALSE)),"",VLOOKUP($C42&amp;$D42&amp;$G42,Setup!$D$2:$CX$500,COLUMNS($B42:CC42)+1,FALSE))</f>
        <v/>
      </c>
      <c r="CL42" t="str">
        <f>IF(ISBLANK(VLOOKUP($C42&amp;$D42&amp;$G42,Setup!$D$2:$CX$500,COLUMNS($B42:CD42)+1,FALSE)),"",VLOOKUP($C42&amp;$D42&amp;$G42,Setup!$D$2:$CX$500,COLUMNS($B42:CD42)+1,FALSE))</f>
        <v/>
      </c>
      <c r="CM42" t="str">
        <f>IF(ISBLANK(VLOOKUP($C42&amp;$D42&amp;$G42,Setup!$D$2:$CX$500,COLUMNS($B42:CE42)+1,FALSE)),"",VLOOKUP($C42&amp;$D42&amp;$G42,Setup!$D$2:$CX$500,COLUMNS($B42:CE42)+1,FALSE))</f>
        <v/>
      </c>
      <c r="CN42" t="str">
        <f>IF(ISBLANK(VLOOKUP($C42&amp;$D42&amp;$G42,Setup!$D$2:$CX$500,COLUMNS($B42:CF42)+1,FALSE)),"",VLOOKUP($C42&amp;$D42&amp;$G42,Setup!$D$2:$CX$500,COLUMNS($B42:CF42)+1,FALSE))</f>
        <v/>
      </c>
      <c r="CO42" t="str">
        <f>IF(ISBLANK(VLOOKUP($C42&amp;$D42&amp;$G42,Setup!$D$2:$CX$500,COLUMNS($B42:CG42)+1,FALSE)),"",VLOOKUP($C42&amp;$D42&amp;$G42,Setup!$D$2:$CX$500,COLUMNS($B42:CG42)+1,FALSE))</f>
        <v/>
      </c>
      <c r="CP42" t="str">
        <f>IF(ISBLANK(VLOOKUP($C42&amp;$D42&amp;$G42,Setup!$D$2:$CX$500,COLUMNS($B42:CH42)+1,FALSE)),"",VLOOKUP($C42&amp;$D42&amp;$G42,Setup!$D$2:$CX$500,COLUMNS($B42:CH42)+1,FALSE))</f>
        <v/>
      </c>
      <c r="CQ42" t="str">
        <f>IF(ISBLANK(VLOOKUP($C42&amp;$D42&amp;$G42,Setup!$D$2:$CX$500,COLUMNS($B42:CI42)+1,FALSE)),"",VLOOKUP($C42&amp;$D42&amp;$G42,Setup!$D$2:$CX$500,COLUMNS($B42:CI42)+1,FALSE))</f>
        <v/>
      </c>
      <c r="CR42" t="str">
        <f>IF(ISBLANK(VLOOKUP($C42&amp;$D42&amp;$G42,Setup!$D$2:$CX$500,COLUMNS($B42:CJ42)+1,FALSE)),"",VLOOKUP($C42&amp;$D42&amp;$G42,Setup!$D$2:$CX$500,COLUMNS($B42:CJ42)+1,FALSE))</f>
        <v/>
      </c>
      <c r="CS42" t="str">
        <f>IF(ISBLANK(VLOOKUP($C42&amp;$D42&amp;$G42,Setup!$D$2:$CX$500,COLUMNS($B42:CK42)+1,FALSE)),"",VLOOKUP($C42&amp;$D42&amp;$G42,Setup!$D$2:$CX$500,COLUMNS($B42:CK42)+1,FALSE))</f>
        <v/>
      </c>
      <c r="CT42" t="str">
        <f>IF(ISBLANK(VLOOKUP($C42&amp;$D42&amp;$G42,Setup!$D$2:$CX$500,COLUMNS($B42:CL42)+1,FALSE)),"",VLOOKUP($C42&amp;$D42&amp;$G42,Setup!$D$2:$CX$500,COLUMNS($B42:CL42)+1,FALSE))</f>
        <v/>
      </c>
      <c r="CU42" t="str">
        <f>IF(ISBLANK(VLOOKUP($C42&amp;$D42&amp;$G42,Setup!$D$2:$CX$500,COLUMNS($B42:CM42)+1,FALSE)),"",VLOOKUP($C42&amp;$D42&amp;$G42,Setup!$D$2:$CX$500,COLUMNS($B42:CM42)+1,FALSE))</f>
        <v/>
      </c>
      <c r="CV42" t="str">
        <f>IF(ISBLANK(VLOOKUP($C42&amp;$D42&amp;$G42,Setup!$D$2:$CX$500,COLUMNS($B42:CN42)+1,FALSE)),"",VLOOKUP($C42&amp;$D42&amp;$G42,Setup!$D$2:$CX$500,COLUMNS($B42:CN42)+1,FALSE))</f>
        <v/>
      </c>
      <c r="CW42" t="str">
        <f>IF(ISBLANK(VLOOKUP($C42&amp;$D42&amp;$G42,Setup!$D$2:$CX$500,COLUMNS($B42:CO42)+1,FALSE)),"",VLOOKUP($C42&amp;$D42&amp;$G42,Setup!$D$2:$CX$500,COLUMNS($B42:CO42)+1,FALSE))</f>
        <v/>
      </c>
      <c r="CX42" t="str">
        <f>IF(ISBLANK(VLOOKUP($C42&amp;$D42&amp;$G42,Setup!$D$2:$CX$500,COLUMNS($B42:CP42)+1,FALSE)),"",VLOOKUP($C42&amp;$D42&amp;$G42,Setup!$D$2:$CX$500,COLUMNS($B42:CP42)+1,FALSE))</f>
        <v/>
      </c>
      <c r="CY42" t="str">
        <f>IF(ISBLANK(VLOOKUP($C42&amp;$D42&amp;$G42,Setup!$D$2:$CX$500,COLUMNS($B42:CQ42)+1,FALSE)),"",VLOOKUP($C42&amp;$D42&amp;$G42,Setup!$D$2:$CX$500,COLUMNS($B42:CQ42)+1,FALSE))</f>
        <v/>
      </c>
      <c r="CZ42" t="str">
        <f>IF(ISBLANK(VLOOKUP($C42&amp;$D42&amp;$G42,Setup!$D$2:$CX$500,COLUMNS($B42:CR42)+1,FALSE)),"",VLOOKUP($C42&amp;$D42&amp;$G42,Setup!$D$2:$CX$500,COLUMNS($B42:CR42)+1,FALSE))</f>
        <v/>
      </c>
      <c r="DA42" t="str">
        <f>IF(ISBLANK(VLOOKUP($C42&amp;$D42&amp;$G42,Setup!$D$2:$CX$500,COLUMNS($B42:CS42)+1,FALSE)),"",VLOOKUP($C42&amp;$D42&amp;$G42,Setup!$D$2:$CX$500,COLUMNS($B42:CS42)+1,FALSE))</f>
        <v/>
      </c>
      <c r="DB42" t="str">
        <f>IF(ISBLANK(VLOOKUP($C42&amp;$D42&amp;$G42,Setup!$D$2:$CX$500,COLUMNS($B42:CT42)+1,FALSE)),"",VLOOKUP($C42&amp;$D42&amp;$G42,Setup!$D$2:$CX$500,COLUMNS($B42:CT42)+1,FALSE))</f>
        <v/>
      </c>
      <c r="DC42" t="str">
        <f>IF(ISBLANK(VLOOKUP($C42&amp;$D42&amp;$G42,Setup!$D$2:$CX$500,COLUMNS($B42:CU42)+1,FALSE)),"",VLOOKUP($C42&amp;$D42&amp;$G42,Setup!$D$2:$CX$500,COLUMNS($B42:CU42)+1,FALSE))</f>
        <v/>
      </c>
    </row>
    <row r="43" spans="1:107" x14ac:dyDescent="0.25">
      <c r="A43" s="7" t="s">
        <v>515</v>
      </c>
      <c r="B43" t="s">
        <v>156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IF(ISBLANK(VLOOKUP($C43&amp;$D43&amp;$G43,Setup!$D$2:$CX$500,COLUMNS($B43:B43)+1,FALSE)),"",VLOOKUP($C43&amp;$D43&amp;$G43,Setup!$D$2:$CX$500,COLUMNS($B43:B43)+1,FALSE))</f>
        <v>My Points Summary</v>
      </c>
      <c r="K43" t="str">
        <f>IF(ISBLANK(VLOOKUP($C43&amp;$D43&amp;$G43,Setup!$D$2:$CX$500,COLUMNS($B43:C43)+1,FALSE)),"",VLOOKUP($C43&amp;$D43&amp;$G43,Setup!$D$2:$CX$500,COLUMNS($B43:C43)+1,FALSE))</f>
        <v>My Points Summary</v>
      </c>
      <c r="L43" t="str">
        <f>IF(ISBLANK(VLOOKUP($C43&amp;$D43&amp;$G43,Setup!$D$2:$CX$500,COLUMNS($B43:D43)+1,FALSE)),"",VLOOKUP($C43&amp;$D43&amp;$G43,Setup!$D$2:$CX$500,COLUMNS($B43:D43)+1,FALSE))</f>
        <v>My Order History</v>
      </c>
      <c r="M43" t="str">
        <f>IF(ISBLANK(VLOOKUP($C43&amp;$D43&amp;$G43,Setup!$D$2:$CX$500,COLUMNS($B43:E43)+1,FALSE)),"",VLOOKUP($C43&amp;$D43&amp;$G43,Setup!$D$2:$CX$500,COLUMNS($B43:E43)+1,FALSE))</f>
        <v>My Order History</v>
      </c>
      <c r="N43" t="str">
        <f>IF(ISBLANK(VLOOKUP($C43&amp;$D43&amp;$G43,Setup!$D$2:$CX$500,COLUMNS($B43:F43)+1,FALSE)),"",VLOOKUP($C43&amp;$D43&amp;$G43,Setup!$D$2:$CX$500,COLUMNS($B43:F43)+1,FALSE))</f>
        <v>My Profile</v>
      </c>
      <c r="O43" t="str">
        <f>IF(ISBLANK(VLOOKUP($C43&amp;$D43&amp;$G43,Setup!$D$2:$CX$500,COLUMNS($B43:G43)+1,FALSE)),"",VLOOKUP($C43&amp;$D43&amp;$G43,Setup!$D$2:$CX$500,COLUMNS($B43:G43)+1,FALSE))</f>
        <v>My Profile</v>
      </c>
      <c r="P43" t="str">
        <f>IF(ISBLANK(VLOOKUP($C43&amp;$D43&amp;$G43,Setup!$D$2:$CX$500,COLUMNS($B43:H43)+1,FALSE)),"",VLOOKUP($C43&amp;$D43&amp;$G43,Setup!$D$2:$CX$500,COLUMNS($B43:H43)+1,FALSE))</f>
        <v/>
      </c>
      <c r="Q43" t="str">
        <f>IF(ISBLANK(VLOOKUP($C43&amp;$D43&amp;$G43,Setup!$D$2:$CX$500,COLUMNS($B43:I43)+1,FALSE)),"",VLOOKUP($C43&amp;$D43&amp;$G43,Setup!$D$2:$CX$500,COLUMNS($B43:I43)+1,FALSE))</f>
        <v/>
      </c>
      <c r="R43" t="str">
        <f>IF(ISBLANK(VLOOKUP($C43&amp;$D43&amp;$G43,Setup!$D$2:$CX$500,COLUMNS($B43:J43)+1,FALSE)),"",VLOOKUP($C43&amp;$D43&amp;$G43,Setup!$D$2:$CX$500,COLUMNS($B43:J43)+1,FALSE))</f>
        <v>Cash Rewards</v>
      </c>
      <c r="S43" t="str">
        <f>IF(ISBLANK(VLOOKUP($C43&amp;$D43&amp;$G43,Setup!$D$2:$CX$500,COLUMNS($B43:K43)+1,FALSE)),"",VLOOKUP($C43&amp;$D43&amp;$G43,Setup!$D$2:$CX$500,COLUMNS($B43:K43)+1,FALSE))</f>
        <v>Gift Vouchers</v>
      </c>
      <c r="T43" t="str">
        <f>IF(ISBLANK(VLOOKUP($C43&amp;$D43&amp;$G43,Setup!$D$2:$CX$500,COLUMNS($B43:L43)+1,FALSE)),"",VLOOKUP($C43&amp;$D43&amp;$G43,Setup!$D$2:$CX$500,COLUMNS($B43:L43)+1,FALSE))</f>
        <v/>
      </c>
      <c r="U43" t="str">
        <f>IF(ISBLANK(VLOOKUP($C43&amp;$D43&amp;$G43,Setup!$D$2:$CX$500,COLUMNS($B43:M43)+1,FALSE)),"",VLOOKUP($C43&amp;$D43&amp;$G43,Setup!$D$2:$CX$500,COLUMNS($B43:M43)+1,FALSE))</f>
        <v/>
      </c>
      <c r="V43" t="str">
        <f>IF(ISBLANK(VLOOKUP($C43&amp;$D43&amp;$G43,Setup!$D$2:$CX$500,COLUMNS($B43:N43)+1,FALSE)),"",VLOOKUP($C43&amp;$D43&amp;$G43,Setup!$D$2:$CX$500,COLUMNS($B43:N43)+1,FALSE))</f>
        <v/>
      </c>
      <c r="W43" t="str">
        <f>IF(ISBLANK(VLOOKUP($C43&amp;$D43&amp;$G43,Setup!$D$2:$CX$500,COLUMNS($B43:O43)+1,FALSE)),"",VLOOKUP($C43&amp;$D43&amp;$G43,Setup!$D$2:$CX$500,COLUMNS($B43:O43)+1,FALSE))</f>
        <v/>
      </c>
      <c r="X43" t="str">
        <f>IF(ISBLANK(VLOOKUP($C43&amp;$D43&amp;$G43,Setup!$D$2:$CX$500,COLUMNS($B43:P43)+1,FALSE)),"",VLOOKUP($C43&amp;$D43&amp;$G43,Setup!$D$2:$CX$500,COLUMNS($B43:P43)+1,FALSE))</f>
        <v/>
      </c>
      <c r="Y43" t="str">
        <f>IF(ISBLANK(VLOOKUP($C43&amp;$D43&amp;$G43,Setup!$D$2:$CX$500,COLUMNS($B43:Q43)+1,FALSE)),"",VLOOKUP($C43&amp;$D43&amp;$G43,Setup!$D$2:$CX$500,COLUMNS($B43:Q43)+1,FALSE))</f>
        <v/>
      </c>
      <c r="Z43" t="str">
        <f>IF(ISBLANK(VLOOKUP($C43&amp;$D43&amp;$G43,Setup!$D$2:$CX$500,COLUMNS($B43:R43)+1,FALSE)),"",VLOOKUP($C43&amp;$D43&amp;$G43,Setup!$D$2:$CX$500,COLUMNS($B43:R43)+1,FALSE))</f>
        <v/>
      </c>
      <c r="AA43" t="str">
        <f>IF(ISBLANK(VLOOKUP($C43&amp;$D43&amp;$G43,Setup!$D$2:$CX$500,COLUMNS($B43:S43)+1,FALSE)),"",VLOOKUP($C43&amp;$D43&amp;$G43,Setup!$D$2:$CX$500,COLUMNS($B43:S43)+1,FALSE))</f>
        <v/>
      </c>
      <c r="AB43" t="str">
        <f>IF(ISBLANK(VLOOKUP($C43&amp;$D43&amp;$G43,Setup!$D$2:$CX$500,COLUMNS($B43:T43)+1,FALSE)),"",VLOOKUP($C43&amp;$D43&amp;$G43,Setup!$D$2:$CX$500,COLUMNS($B43:T43)+1,FALSE))</f>
        <v>Travel</v>
      </c>
      <c r="AC43" t="str">
        <f>IF(ISBLANK(VLOOKUP($C43&amp;$D43&amp;$G43,Setup!$D$2:$CX$500,COLUMNS($B43:U43)+1,FALSE)),"",VLOOKUP($C43&amp;$D43&amp;$G43,Setup!$D$2:$CX$500,COLUMNS($B43:U43)+1,FALSE))</f>
        <v>Points Transfer</v>
      </c>
      <c r="AD43" t="str">
        <f>IF(ISBLANK(VLOOKUP($C43&amp;$D43&amp;$G43,Setup!$D$2:$CX$500,COLUMNS($B43:V43)+1,FALSE)),"",VLOOKUP($C43&amp;$D43&amp;$G43,Setup!$D$2:$CX$500,COLUMNS($B43:V43)+1,FALSE))</f>
        <v/>
      </c>
      <c r="AE43" t="str">
        <f>IF(ISBLANK(VLOOKUP($C43&amp;$D43&amp;$G43,Setup!$D$2:$CX$500,COLUMNS($B43:W43)+1,FALSE)),"",VLOOKUP($C43&amp;$D43&amp;$G43,Setup!$D$2:$CX$500,COLUMNS($B43:W43)+1,FALSE))</f>
        <v/>
      </c>
      <c r="AF43" t="str">
        <f>IF(ISBLANK(VLOOKUP($C43&amp;$D43&amp;$G43,Setup!$D$2:$CX$500,COLUMNS($B43:X43)+1,FALSE)),"",VLOOKUP($C43&amp;$D43&amp;$G43,Setup!$D$2:$CX$500,COLUMNS($B43:X43)+1,FALSE))</f>
        <v/>
      </c>
      <c r="AG43" t="str">
        <f>IF(ISBLANK(VLOOKUP($C43&amp;$D43&amp;$G43,Setup!$D$2:$CX$500,COLUMNS($B43:Y43)+1,FALSE)),"",VLOOKUP($C43&amp;$D43&amp;$G43,Setup!$D$2:$CX$500,COLUMNS($B43:Y43)+1,FALSE))</f>
        <v/>
      </c>
      <c r="AH43" t="str">
        <f>IF(ISBLANK(VLOOKUP($C43&amp;$D43&amp;$G43,Setup!$D$2:$CX$500,COLUMNS($B43:Z43)+1,FALSE)),"",VLOOKUP($C43&amp;$D43&amp;$G43,Setup!$D$2:$CX$500,COLUMNS($B43:Z43)+1,FALSE))</f>
        <v/>
      </c>
      <c r="AI43" t="str">
        <f>IF(ISBLANK(VLOOKUP($C43&amp;$D43&amp;$G43,Setup!$D$2:$CX$500,COLUMNS($B43:AA43)+1,FALSE)),"",VLOOKUP($C43&amp;$D43&amp;$G43,Setup!$D$2:$CX$500,COLUMNS($B43:AA43)+1,FALSE))</f>
        <v/>
      </c>
      <c r="AJ43" t="str">
        <f>IF(ISBLANK(VLOOKUP($C43&amp;$D43&amp;$G43,Setup!$D$2:$CX$500,COLUMNS($B43:AB43)+1,FALSE)),"",VLOOKUP($C43&amp;$D43&amp;$G43,Setup!$D$2:$CX$500,COLUMNS($B43:AB43)+1,FALSE))</f>
        <v/>
      </c>
      <c r="AK43" t="str">
        <f>IF(ISBLANK(VLOOKUP($C43&amp;$D43&amp;$G43,Setup!$D$2:$CX$500,COLUMNS($B43:AC43)+1,FALSE)),"",VLOOKUP($C43&amp;$D43&amp;$G43,Setup!$D$2:$CX$500,COLUMNS($B43:AC43)+1,FALSE))</f>
        <v/>
      </c>
      <c r="AL43" t="str">
        <f>IF(ISBLANK(VLOOKUP($C43&amp;$D43&amp;$G43,Setup!$D$2:$CX$500,COLUMNS($B43:AD43)+1,FALSE)),"",VLOOKUP($C43&amp;$D43&amp;$G43,Setup!$D$2:$CX$500,COLUMNS($B43:AD43)+1,FALSE))</f>
        <v>Shop At Partners</v>
      </c>
      <c r="AM43" t="str">
        <f>IF(ISBLANK(VLOOKUP($C43&amp;$D43&amp;$G43,Setup!$D$2:$CX$500,COLUMNS($B43:AE43)+1,FALSE)),"",VLOOKUP($C43&amp;$D43&amp;$G43,Setup!$D$2:$CX$500,COLUMNS($B43:AE43)+1,FALSE))</f>
        <v>Instant Rewards</v>
      </c>
      <c r="AN43" t="str">
        <f>IF(ISBLANK(VLOOKUP($C43&amp;$D43&amp;$G43,Setup!$D$2:$CX$500,COLUMNS($B43:AF43)+1,FALSE)),"",VLOOKUP($C43&amp;$D43&amp;$G43,Setup!$D$2:$CX$500,COLUMNS($B43:AF43)+1,FALSE))</f>
        <v/>
      </c>
      <c r="AO43" t="str">
        <f>IF(ISBLANK(VLOOKUP($C43&amp;$D43&amp;$G43,Setup!$D$2:$CX$500,COLUMNS($B43:AG43)+1,FALSE)),"",VLOOKUP($C43&amp;$D43&amp;$G43,Setup!$D$2:$CX$500,COLUMNS($B43:AG43)+1,FALSE))</f>
        <v/>
      </c>
      <c r="AP43" t="str">
        <f>IF(ISBLANK(VLOOKUP($C43&amp;$D43&amp;$G43,Setup!$D$2:$CX$500,COLUMNS($B43:AH43)+1,FALSE)),"",VLOOKUP($C43&amp;$D43&amp;$G43,Setup!$D$2:$CX$500,COLUMNS($B43:AH43)+1,FALSE))</f>
        <v/>
      </c>
      <c r="AQ43" t="str">
        <f>IF(ISBLANK(VLOOKUP($C43&amp;$D43&amp;$G43,Setup!$D$2:$CX$500,COLUMNS($B43:AI43)+1,FALSE)),"",VLOOKUP($C43&amp;$D43&amp;$G43,Setup!$D$2:$CX$500,COLUMNS($B43:AI43)+1,FALSE))</f>
        <v/>
      </c>
      <c r="AR43" t="str">
        <f>IF(ISBLANK(VLOOKUP($C43&amp;$D43&amp;$G43,Setup!$D$2:$CX$500,COLUMNS($B43:AJ43)+1,FALSE)),"",VLOOKUP($C43&amp;$D43&amp;$G43,Setup!$D$2:$CX$500,COLUMNS($B43:AJ43)+1,FALSE))</f>
        <v/>
      </c>
      <c r="AS43" t="str">
        <f>IF(ISBLANK(VLOOKUP($C43&amp;$D43&amp;$G43,Setup!$D$2:$CX$500,COLUMNS($B43:AK43)+1,FALSE)),"",VLOOKUP($C43&amp;$D43&amp;$G43,Setup!$D$2:$CX$500,COLUMNS($B43:AK43)+1,FALSE))</f>
        <v/>
      </c>
      <c r="AT43" t="str">
        <f>IF(ISBLANK(VLOOKUP($C43&amp;$D43&amp;$G43,Setup!$D$2:$CX$500,COLUMNS($B43:AL43)+1,FALSE)),"",VLOOKUP($C43&amp;$D43&amp;$G43,Setup!$D$2:$CX$500,COLUMNS($B43:AL43)+1,FALSE))</f>
        <v/>
      </c>
      <c r="AU43" t="str">
        <f>IF(ISBLANK(VLOOKUP($C43&amp;$D43&amp;$G43,Setup!$D$2:$CX$500,COLUMNS($B43:AM43)+1,FALSE)),"",VLOOKUP($C43&amp;$D43&amp;$G43,Setup!$D$2:$CX$500,COLUMNS($B43:AM43)+1,FALSE))</f>
        <v/>
      </c>
      <c r="AV43" t="str">
        <f>IF(ISBLANK(VLOOKUP($C43&amp;$D43&amp;$G43,Setup!$D$2:$CX$500,COLUMNS($B43:AN43)+1,FALSE)),"",VLOOKUP($C43&amp;$D43&amp;$G43,Setup!$D$2:$CX$500,COLUMNS($B43:AN43)+1,FALSE))</f>
        <v>Offers and Privileges</v>
      </c>
      <c r="AW43" t="str">
        <f>IF(ISBLANK(VLOOKUP($C43&amp;$D43&amp;$G43,Setup!$D$2:$CX$500,COLUMNS($B43:AO43)+1,FALSE)),"",VLOOKUP($C43&amp;$D43&amp;$G43,Setup!$D$2:$CX$500,COLUMNS($B43:AO43)+1,FALSE))</f>
        <v>Citi World Privileges</v>
      </c>
      <c r="AX43" t="str">
        <f>IF(ISBLANK(VLOOKUP($C43&amp;$D43&amp;$G43,Setup!$D$2:$CX$500,COLUMNS($B43:AP43)+1,FALSE)),"",VLOOKUP($C43&amp;$D43&amp;$G43,Setup!$D$2:$CX$500,COLUMNS($B43:AP43)+1,FALSE))</f>
        <v>Citibank Dining Privileges</v>
      </c>
      <c r="AY43" t="str">
        <f>IF(ISBLANK(VLOOKUP($C43&amp;$D43&amp;$G43,Setup!$D$2:$CX$500,COLUMNS($B43:AQ43)+1,FALSE)),"",VLOOKUP($C43&amp;$D43&amp;$G43,Setup!$D$2:$CX$500,COLUMNS($B43:AQ43)+1,FALSE))</f>
        <v>SEE ALL »</v>
      </c>
      <c r="AZ43" t="str">
        <f>IF(ISBLANK(VLOOKUP($C43&amp;$D43&amp;$G43,Setup!$D$2:$CX$500,COLUMNS($B43:AR43)+1,FALSE)),"",VLOOKUP($C43&amp;$D43&amp;$G43,Setup!$D$2:$CX$500,COLUMNS($B43:AR43)+1,FALSE))</f>
        <v/>
      </c>
      <c r="BA43" t="str">
        <f>IF(ISBLANK(VLOOKUP($C43&amp;$D43&amp;$G43,Setup!$D$2:$CX$500,COLUMNS($B43:AS43)+1,FALSE)),"",VLOOKUP($C43&amp;$D43&amp;$G43,Setup!$D$2:$CX$500,COLUMNS($B43:AS43)+1,FALSE))</f>
        <v/>
      </c>
      <c r="BB43" t="str">
        <f>IF(ISBLANK(VLOOKUP($C43&amp;$D43&amp;$G43,Setup!$D$2:$CX$500,COLUMNS($B43:AT43)+1,FALSE)),"",VLOOKUP($C43&amp;$D43&amp;$G43,Setup!$D$2:$CX$500,COLUMNS($B43:AT43)+1,FALSE))</f>
        <v/>
      </c>
      <c r="BC43" t="str">
        <f>IF(ISBLANK(VLOOKUP($C43&amp;$D43&amp;$G43,Setup!$D$2:$CX$500,COLUMNS($B43:AU43)+1,FALSE)),"",VLOOKUP($C43&amp;$D43&amp;$G43,Setup!$D$2:$CX$500,COLUMNS($B43:AU43)+1,FALSE))</f>
        <v/>
      </c>
      <c r="BD43" t="str">
        <f>IF(ISBLANK(VLOOKUP($C43&amp;$D43&amp;$G43,Setup!$D$2:$CX$500,COLUMNS($B43:AV43)+1,FALSE)),"",VLOOKUP($C43&amp;$D43&amp;$G43,Setup!$D$2:$CX$500,COLUMNS($B43:AV43)+1,FALSE))</f>
        <v/>
      </c>
      <c r="BE43" t="str">
        <f>IF(ISBLANK(VLOOKUP($C43&amp;$D43&amp;$G43,Setup!$D$2:$CX$500,COLUMNS($B43:AW43)+1,FALSE)),"",VLOOKUP($C43&amp;$D43&amp;$G43,Setup!$D$2:$CX$500,COLUMNS($B43:AW43)+1,FALSE))</f>
        <v/>
      </c>
      <c r="BF43" t="str">
        <f>IF(ISBLANK(VLOOKUP($C43&amp;$D43&amp;$G43,Setup!$D$2:$CX$500,COLUMNS($B43:AX43)+1,FALSE)),"",VLOOKUP($C43&amp;$D43&amp;$G43,Setup!$D$2:$CX$500,COLUMNS($B43:AX43)+1,FALSE))</f>
        <v/>
      </c>
      <c r="BG43" t="str">
        <f>IF(ISBLANK(VLOOKUP($C43&amp;$D43&amp;$G43,Setup!$D$2:$CX$500,COLUMNS($B43:AY43)+1,FALSE)),"",VLOOKUP($C43&amp;$D43&amp;$G43,Setup!$D$2:$CX$500,COLUMNS($B43:AY43)+1,FALSE))</f>
        <v/>
      </c>
      <c r="BH43" t="str">
        <f>IF(ISBLANK(VLOOKUP($C43&amp;$D43&amp;$G43,Setup!$D$2:$CX$500,COLUMNS($B43:AZ43)+1,FALSE)),"",VLOOKUP($C43&amp;$D43&amp;$G43,Setup!$D$2:$CX$500,COLUMNS($B43:AZ43)+1,FALSE))</f>
        <v/>
      </c>
      <c r="BI43" t="str">
        <f>IF(ISBLANK(VLOOKUP($C43&amp;$D43&amp;$G43,Setup!$D$2:$CX$500,COLUMNS($B43:BA43)+1,FALSE)),"",VLOOKUP($C43&amp;$D43&amp;$G43,Setup!$D$2:$CX$500,COLUMNS($B43:BA43)+1,FALSE))</f>
        <v/>
      </c>
      <c r="BJ43" t="str">
        <f>IF(ISBLANK(VLOOKUP($C43&amp;$D43&amp;$G43,Setup!$D$2:$CX$500,COLUMNS($B43:BB43)+1,FALSE)),"",VLOOKUP($C43&amp;$D43&amp;$G43,Setup!$D$2:$CX$500,COLUMNS($B43:BB43)+1,FALSE))</f>
        <v/>
      </c>
      <c r="BK43" t="str">
        <f>IF(ISBLANK(VLOOKUP($C43&amp;$D43&amp;$G43,Setup!$D$2:$CX$500,COLUMNS($B43:BC43)+1,FALSE)),"",VLOOKUP($C43&amp;$D43&amp;$G43,Setup!$D$2:$CX$500,COLUMNS($B43:BC43)+1,FALSE))</f>
        <v/>
      </c>
      <c r="BL43" t="str">
        <f>IF(ISBLANK(VLOOKUP($C43&amp;$D43&amp;$G43,Setup!$D$2:$CX$500,COLUMNS($B43:BD43)+1,FALSE)),"",VLOOKUP($C43&amp;$D43&amp;$G43,Setup!$D$2:$CX$500,COLUMNS($B43:BD43)+1,FALSE))</f>
        <v/>
      </c>
      <c r="BM43" t="str">
        <f>IF(ISBLANK(VLOOKUP($C43&amp;$D43&amp;$G43,Setup!$D$2:$CX$500,COLUMNS($B43:BE43)+1,FALSE)),"",VLOOKUP($C43&amp;$D43&amp;$G43,Setup!$D$2:$CX$500,COLUMNS($B43:BE43)+1,FALSE))</f>
        <v/>
      </c>
      <c r="BN43" t="str">
        <f>IF(ISBLANK(VLOOKUP($C43&amp;$D43&amp;$G43,Setup!$D$2:$CX$500,COLUMNS($B43:BF43)+1,FALSE)),"",VLOOKUP($C43&amp;$D43&amp;$G43,Setup!$D$2:$CX$500,COLUMNS($B43:BF43)+1,FALSE))</f>
        <v/>
      </c>
      <c r="BO43" t="str">
        <f>IF(ISBLANK(VLOOKUP($C43&amp;$D43&amp;$G43,Setup!$D$2:$CX$500,COLUMNS($B43:BG43)+1,FALSE)),"",VLOOKUP($C43&amp;$D43&amp;$G43,Setup!$D$2:$CX$500,COLUMNS($B43:BG43)+1,FALSE))</f>
        <v/>
      </c>
      <c r="BP43" t="str">
        <f>IF(ISBLANK(VLOOKUP($C43&amp;$D43&amp;$G43,Setup!$D$2:$CX$500,COLUMNS($B43:BH43)+1,FALSE)),"",VLOOKUP($C43&amp;$D43&amp;$G43,Setup!$D$2:$CX$500,COLUMNS($B43:BH43)+1,FALSE))</f>
        <v/>
      </c>
      <c r="BQ43" t="str">
        <f>IF(ISBLANK(VLOOKUP($C43&amp;$D43&amp;$G43,Setup!$D$2:$CX$500,COLUMNS($B43:BI43)+1,FALSE)),"",VLOOKUP($C43&amp;$D43&amp;$G43,Setup!$D$2:$CX$500,COLUMNS($B43:BI43)+1,FALSE))</f>
        <v/>
      </c>
      <c r="BR43" t="str">
        <f>IF(ISBLANK(VLOOKUP($C43&amp;$D43&amp;$G43,Setup!$D$2:$CX$500,COLUMNS($B43:BJ43)+1,FALSE)),"",VLOOKUP($C43&amp;$D43&amp;$G43,Setup!$D$2:$CX$500,COLUMNS($B43:BJ43)+1,FALSE))</f>
        <v/>
      </c>
      <c r="BS43" t="str">
        <f>IF(ISBLANK(VLOOKUP($C43&amp;$D43&amp;$G43,Setup!$D$2:$CX$500,COLUMNS($B43:BK43)+1,FALSE)),"",VLOOKUP($C43&amp;$D43&amp;$G43,Setup!$D$2:$CX$500,COLUMNS($B43:BK43)+1,FALSE))</f>
        <v/>
      </c>
      <c r="BT43" t="str">
        <f>IF(ISBLANK(VLOOKUP($C43&amp;$D43&amp;$G43,Setup!$D$2:$CX$500,COLUMNS($B43:BL43)+1,FALSE)),"",VLOOKUP($C43&amp;$D43&amp;$G43,Setup!$D$2:$CX$500,COLUMNS($B43:BL43)+1,FALSE))</f>
        <v/>
      </c>
      <c r="BU43" t="str">
        <f>IF(ISBLANK(VLOOKUP($C43&amp;$D43&amp;$G43,Setup!$D$2:$CX$500,COLUMNS($B43:BM43)+1,FALSE)),"",VLOOKUP($C43&amp;$D43&amp;$G43,Setup!$D$2:$CX$500,COLUMNS($B43:BM43)+1,FALSE))</f>
        <v/>
      </c>
      <c r="BV43" t="str">
        <f>IF(ISBLANK(VLOOKUP($C43&amp;$D43&amp;$G43,Setup!$D$2:$CX$500,COLUMNS($B43:BN43)+1,FALSE)),"",VLOOKUP($C43&amp;$D43&amp;$G43,Setup!$D$2:$CX$500,COLUMNS($B43:BN43)+1,FALSE))</f>
        <v/>
      </c>
      <c r="BW43" t="str">
        <f>IF(ISBLANK(VLOOKUP($C43&amp;$D43&amp;$G43,Setup!$D$2:$CX$500,COLUMNS($B43:BO43)+1,FALSE)),"",VLOOKUP($C43&amp;$D43&amp;$G43,Setup!$D$2:$CX$500,COLUMNS($B43:BO43)+1,FALSE))</f>
        <v/>
      </c>
      <c r="BX43" t="str">
        <f>IF(ISBLANK(VLOOKUP($C43&amp;$D43&amp;$G43,Setup!$D$2:$CX$500,COLUMNS($B43:BP43)+1,FALSE)),"",VLOOKUP($C43&amp;$D43&amp;$G43,Setup!$D$2:$CX$500,COLUMNS($B43:BP43)+1,FALSE))</f>
        <v/>
      </c>
      <c r="BY43" t="str">
        <f>IF(ISBLANK(VLOOKUP($C43&amp;$D43&amp;$G43,Setup!$D$2:$CX$500,COLUMNS($B43:BQ43)+1,FALSE)),"",VLOOKUP($C43&amp;$D43&amp;$G43,Setup!$D$2:$CX$500,COLUMNS($B43:BQ43)+1,FALSE))</f>
        <v/>
      </c>
      <c r="BZ43" t="str">
        <f>IF(ISBLANK(VLOOKUP($C43&amp;$D43&amp;$G43,Setup!$D$2:$CX$500,COLUMNS($B43:BR43)+1,FALSE)),"",VLOOKUP($C43&amp;$D43&amp;$G43,Setup!$D$2:$CX$500,COLUMNS($B43:BR43)+1,FALSE))</f>
        <v/>
      </c>
      <c r="CA43" t="str">
        <f>IF(ISBLANK(VLOOKUP($C43&amp;$D43&amp;$G43,Setup!$D$2:$CX$500,COLUMNS($B43:BS43)+1,FALSE)),"",VLOOKUP($C43&amp;$D43&amp;$G43,Setup!$D$2:$CX$500,COLUMNS($B43:BS43)+1,FALSE))</f>
        <v/>
      </c>
      <c r="CB43" t="str">
        <f>IF(ISBLANK(VLOOKUP($C43&amp;$D43&amp;$G43,Setup!$D$2:$CX$500,COLUMNS($B43:BT43)+1,FALSE)),"",VLOOKUP($C43&amp;$D43&amp;$G43,Setup!$D$2:$CX$500,COLUMNS($B43:BT43)+1,FALSE))</f>
        <v/>
      </c>
      <c r="CC43" t="str">
        <f>IF(ISBLANK(VLOOKUP($C43&amp;$D43&amp;$G43,Setup!$D$2:$CX$500,COLUMNS($B43:BU43)+1,FALSE)),"",VLOOKUP($C43&amp;$D43&amp;$G43,Setup!$D$2:$CX$500,COLUMNS($B43:BU43)+1,FALSE))</f>
        <v/>
      </c>
      <c r="CD43" t="str">
        <f>IF(ISBLANK(VLOOKUP($C43&amp;$D43&amp;$G43,Setup!$D$2:$CX$500,COLUMNS($B43:BV43)+1,FALSE)),"",VLOOKUP($C43&amp;$D43&amp;$G43,Setup!$D$2:$CX$500,COLUMNS($B43:BV43)+1,FALSE))</f>
        <v/>
      </c>
      <c r="CE43" t="str">
        <f>IF(ISBLANK(VLOOKUP($C43&amp;$D43&amp;$G43,Setup!$D$2:$CX$500,COLUMNS($B43:BW43)+1,FALSE)),"",VLOOKUP($C43&amp;$D43&amp;$G43,Setup!$D$2:$CX$500,COLUMNS($B43:BW43)+1,FALSE))</f>
        <v/>
      </c>
      <c r="CF43" t="str">
        <f>IF(ISBLANK(VLOOKUP($C43&amp;$D43&amp;$G43,Setup!$D$2:$CX$500,COLUMNS($B43:BX43)+1,FALSE)),"",VLOOKUP($C43&amp;$D43&amp;$G43,Setup!$D$2:$CX$500,COLUMNS($B43:BX43)+1,FALSE))</f>
        <v/>
      </c>
      <c r="CG43" t="str">
        <f>IF(ISBLANK(VLOOKUP($C43&amp;$D43&amp;$G43,Setup!$D$2:$CX$500,COLUMNS($B43:BY43)+1,FALSE)),"",VLOOKUP($C43&amp;$D43&amp;$G43,Setup!$D$2:$CX$500,COLUMNS($B43:BY43)+1,FALSE))</f>
        <v/>
      </c>
      <c r="CH43" t="str">
        <f>IF(ISBLANK(VLOOKUP($C43&amp;$D43&amp;$G43,Setup!$D$2:$CX$500,COLUMNS($B43:BZ43)+1,FALSE)),"",VLOOKUP($C43&amp;$D43&amp;$G43,Setup!$D$2:$CX$500,COLUMNS($B43:BZ43)+1,FALSE))</f>
        <v/>
      </c>
      <c r="CI43" t="str">
        <f>IF(ISBLANK(VLOOKUP($C43&amp;$D43&amp;$G43,Setup!$D$2:$CX$500,COLUMNS($B43:CA43)+1,FALSE)),"",VLOOKUP($C43&amp;$D43&amp;$G43,Setup!$D$2:$CX$500,COLUMNS($B43:CA43)+1,FALSE))</f>
        <v/>
      </c>
      <c r="CJ43" t="str">
        <f>IF(ISBLANK(VLOOKUP($C43&amp;$D43&amp;$G43,Setup!$D$2:$CX$500,COLUMNS($B43:CB43)+1,FALSE)),"",VLOOKUP($C43&amp;$D43&amp;$G43,Setup!$D$2:$CX$500,COLUMNS($B43:CB43)+1,FALSE))</f>
        <v/>
      </c>
      <c r="CK43" t="str">
        <f>IF(ISBLANK(VLOOKUP($C43&amp;$D43&amp;$G43,Setup!$D$2:$CX$500,COLUMNS($B43:CC43)+1,FALSE)),"",VLOOKUP($C43&amp;$D43&amp;$G43,Setup!$D$2:$CX$500,COLUMNS($B43:CC43)+1,FALSE))</f>
        <v/>
      </c>
      <c r="CL43" t="str">
        <f>IF(ISBLANK(VLOOKUP($C43&amp;$D43&amp;$G43,Setup!$D$2:$CX$500,COLUMNS($B43:CD43)+1,FALSE)),"",VLOOKUP($C43&amp;$D43&amp;$G43,Setup!$D$2:$CX$500,COLUMNS($B43:CD43)+1,FALSE))</f>
        <v/>
      </c>
      <c r="CM43" t="str">
        <f>IF(ISBLANK(VLOOKUP($C43&amp;$D43&amp;$G43,Setup!$D$2:$CX$500,COLUMNS($B43:CE43)+1,FALSE)),"",VLOOKUP($C43&amp;$D43&amp;$G43,Setup!$D$2:$CX$500,COLUMNS($B43:CE43)+1,FALSE))</f>
        <v/>
      </c>
      <c r="CN43" t="str">
        <f>IF(ISBLANK(VLOOKUP($C43&amp;$D43&amp;$G43,Setup!$D$2:$CX$500,COLUMNS($B43:CF43)+1,FALSE)),"",VLOOKUP($C43&amp;$D43&amp;$G43,Setup!$D$2:$CX$500,COLUMNS($B43:CF43)+1,FALSE))</f>
        <v/>
      </c>
      <c r="CO43" t="str">
        <f>IF(ISBLANK(VLOOKUP($C43&amp;$D43&amp;$G43,Setup!$D$2:$CX$500,COLUMNS($B43:CG43)+1,FALSE)),"",VLOOKUP($C43&amp;$D43&amp;$G43,Setup!$D$2:$CX$500,COLUMNS($B43:CG43)+1,FALSE))</f>
        <v/>
      </c>
      <c r="CP43" t="str">
        <f>IF(ISBLANK(VLOOKUP($C43&amp;$D43&amp;$G43,Setup!$D$2:$CX$500,COLUMNS($B43:CH43)+1,FALSE)),"",VLOOKUP($C43&amp;$D43&amp;$G43,Setup!$D$2:$CX$500,COLUMNS($B43:CH43)+1,FALSE))</f>
        <v/>
      </c>
      <c r="CQ43" t="str">
        <f>IF(ISBLANK(VLOOKUP($C43&amp;$D43&amp;$G43,Setup!$D$2:$CX$500,COLUMNS($B43:CI43)+1,FALSE)),"",VLOOKUP($C43&amp;$D43&amp;$G43,Setup!$D$2:$CX$500,COLUMNS($B43:CI43)+1,FALSE))</f>
        <v/>
      </c>
      <c r="CR43" t="str">
        <f>IF(ISBLANK(VLOOKUP($C43&amp;$D43&amp;$G43,Setup!$D$2:$CX$500,COLUMNS($B43:CJ43)+1,FALSE)),"",VLOOKUP($C43&amp;$D43&amp;$G43,Setup!$D$2:$CX$500,COLUMNS($B43:CJ43)+1,FALSE))</f>
        <v/>
      </c>
      <c r="CS43" t="str">
        <f>IF(ISBLANK(VLOOKUP($C43&amp;$D43&amp;$G43,Setup!$D$2:$CX$500,COLUMNS($B43:CK43)+1,FALSE)),"",VLOOKUP($C43&amp;$D43&amp;$G43,Setup!$D$2:$CX$500,COLUMNS($B43:CK43)+1,FALSE))</f>
        <v/>
      </c>
      <c r="CT43" t="str">
        <f>IF(ISBLANK(VLOOKUP($C43&amp;$D43&amp;$G43,Setup!$D$2:$CX$500,COLUMNS($B43:CL43)+1,FALSE)),"",VLOOKUP($C43&amp;$D43&amp;$G43,Setup!$D$2:$CX$500,COLUMNS($B43:CL43)+1,FALSE))</f>
        <v/>
      </c>
      <c r="CU43" t="str">
        <f>IF(ISBLANK(VLOOKUP($C43&amp;$D43&amp;$G43,Setup!$D$2:$CX$500,COLUMNS($B43:CM43)+1,FALSE)),"",VLOOKUP($C43&amp;$D43&amp;$G43,Setup!$D$2:$CX$500,COLUMNS($B43:CM43)+1,FALSE))</f>
        <v/>
      </c>
      <c r="CV43" t="str">
        <f>IF(ISBLANK(VLOOKUP($C43&amp;$D43&amp;$G43,Setup!$D$2:$CX$500,COLUMNS($B43:CN43)+1,FALSE)),"",VLOOKUP($C43&amp;$D43&amp;$G43,Setup!$D$2:$CX$500,COLUMNS($B43:CN43)+1,FALSE))</f>
        <v/>
      </c>
      <c r="CW43" t="str">
        <f>IF(ISBLANK(VLOOKUP($C43&amp;$D43&amp;$G43,Setup!$D$2:$CX$500,COLUMNS($B43:CO43)+1,FALSE)),"",VLOOKUP($C43&amp;$D43&amp;$G43,Setup!$D$2:$CX$500,COLUMNS($B43:CO43)+1,FALSE))</f>
        <v/>
      </c>
      <c r="CX43" t="str">
        <f>IF(ISBLANK(VLOOKUP($C43&amp;$D43&amp;$G43,Setup!$D$2:$CX$500,COLUMNS($B43:CP43)+1,FALSE)),"",VLOOKUP($C43&amp;$D43&amp;$G43,Setup!$D$2:$CX$500,COLUMNS($B43:CP43)+1,FALSE))</f>
        <v/>
      </c>
      <c r="CY43" t="str">
        <f>IF(ISBLANK(VLOOKUP($C43&amp;$D43&amp;$G43,Setup!$D$2:$CX$500,COLUMNS($B43:CQ43)+1,FALSE)),"",VLOOKUP($C43&amp;$D43&amp;$G43,Setup!$D$2:$CX$500,COLUMNS($B43:CQ43)+1,FALSE))</f>
        <v/>
      </c>
      <c r="CZ43" t="str">
        <f>IF(ISBLANK(VLOOKUP($C43&amp;$D43&amp;$G43,Setup!$D$2:$CX$500,COLUMNS($B43:CR43)+1,FALSE)),"",VLOOKUP($C43&amp;$D43&amp;$G43,Setup!$D$2:$CX$500,COLUMNS($B43:CR43)+1,FALSE))</f>
        <v/>
      </c>
      <c r="DA43" t="str">
        <f>IF(ISBLANK(VLOOKUP($C43&amp;$D43&amp;$G43,Setup!$D$2:$CX$500,COLUMNS($B43:CS43)+1,FALSE)),"",VLOOKUP($C43&amp;$D43&amp;$G43,Setup!$D$2:$CX$500,COLUMNS($B43:CS43)+1,FALSE))</f>
        <v/>
      </c>
      <c r="DB43" t="str">
        <f>IF(ISBLANK(VLOOKUP($C43&amp;$D43&amp;$G43,Setup!$D$2:$CX$500,COLUMNS($B43:CT43)+1,FALSE)),"",VLOOKUP($C43&amp;$D43&amp;$G43,Setup!$D$2:$CX$500,COLUMNS($B43:CT43)+1,FALSE))</f>
        <v/>
      </c>
      <c r="DC43" t="str">
        <f>IF(ISBLANK(VLOOKUP($C43&amp;$D43&amp;$G43,Setup!$D$2:$CX$500,COLUMNS($B43:CU43)+1,FALSE)),"",VLOOKUP($C43&amp;$D43&amp;$G43,Setup!$D$2:$CX$500,COLUMNS($B43:CU43)+1,FALSE))</f>
        <v/>
      </c>
    </row>
    <row r="44" spans="1:107" x14ac:dyDescent="0.25">
      <c r="A44" s="7" t="s">
        <v>515</v>
      </c>
      <c r="B44" t="s">
        <v>156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IF(ISBLANK(VLOOKUP($C44&amp;$D44&amp;$G44,Setup!$D$2:$CX$500,COLUMNS($B44:B44)+1,FALSE)),"",VLOOKUP($C44&amp;$D44&amp;$G44,Setup!$D$2:$CX$500,COLUMNS($B44:B44)+1,FALSE))</f>
        <v>My Points Summary</v>
      </c>
      <c r="K44" t="str">
        <f>IF(ISBLANK(VLOOKUP($C44&amp;$D44&amp;$G44,Setup!$D$2:$CX$500,COLUMNS($B44:C44)+1,FALSE)),"",VLOOKUP($C44&amp;$D44&amp;$G44,Setup!$D$2:$CX$500,COLUMNS($B44:C44)+1,FALSE))</f>
        <v>My Points Summary</v>
      </c>
      <c r="L44" t="str">
        <f>IF(ISBLANK(VLOOKUP($C44&amp;$D44&amp;$G44,Setup!$D$2:$CX$500,COLUMNS($B44:D44)+1,FALSE)),"",VLOOKUP($C44&amp;$D44&amp;$G44,Setup!$D$2:$CX$500,COLUMNS($B44:D44)+1,FALSE))</f>
        <v>My Order History</v>
      </c>
      <c r="M44" t="str">
        <f>IF(ISBLANK(VLOOKUP($C44&amp;$D44&amp;$G44,Setup!$D$2:$CX$500,COLUMNS($B44:E44)+1,FALSE)),"",VLOOKUP($C44&amp;$D44&amp;$G44,Setup!$D$2:$CX$500,COLUMNS($B44:E44)+1,FALSE))</f>
        <v>My Order History</v>
      </c>
      <c r="N44" t="str">
        <f>IF(ISBLANK(VLOOKUP($C44&amp;$D44&amp;$G44,Setup!$D$2:$CX$500,COLUMNS($B44:F44)+1,FALSE)),"",VLOOKUP($C44&amp;$D44&amp;$G44,Setup!$D$2:$CX$500,COLUMNS($B44:F44)+1,FALSE))</f>
        <v>My Profile</v>
      </c>
      <c r="O44" t="str">
        <f>IF(ISBLANK(VLOOKUP($C44&amp;$D44&amp;$G44,Setup!$D$2:$CX$500,COLUMNS($B44:G44)+1,FALSE)),"",VLOOKUP($C44&amp;$D44&amp;$G44,Setup!$D$2:$CX$500,COLUMNS($B44:G44)+1,FALSE))</f>
        <v>My Profile</v>
      </c>
      <c r="P44" t="str">
        <f>IF(ISBLANK(VLOOKUP($C44&amp;$D44&amp;$G44,Setup!$D$2:$CX$500,COLUMNS($B44:H44)+1,FALSE)),"",VLOOKUP($C44&amp;$D44&amp;$G44,Setup!$D$2:$CX$500,COLUMNS($B44:H44)+1,FALSE))</f>
        <v/>
      </c>
      <c r="Q44" t="str">
        <f>IF(ISBLANK(VLOOKUP($C44&amp;$D44&amp;$G44,Setup!$D$2:$CX$500,COLUMNS($B44:I44)+1,FALSE)),"",VLOOKUP($C44&amp;$D44&amp;$G44,Setup!$D$2:$CX$500,COLUMNS($B44:I44)+1,FALSE))</f>
        <v/>
      </c>
      <c r="R44" t="str">
        <f>IF(ISBLANK(VLOOKUP($C44&amp;$D44&amp;$G44,Setup!$D$2:$CX$500,COLUMNS($B44:J44)+1,FALSE)),"",VLOOKUP($C44&amp;$D44&amp;$G44,Setup!$D$2:$CX$500,COLUMNS($B44:J44)+1,FALSE))</f>
        <v>Merchandise</v>
      </c>
      <c r="S44" t="str">
        <f>IF(ISBLANK(VLOOKUP($C44&amp;$D44&amp;$G44,Setup!$D$2:$CX$500,COLUMNS($B44:K44)+1,FALSE)),"",VLOOKUP($C44&amp;$D44&amp;$G44,Setup!$D$2:$CX$500,COLUMNS($B44:K44)+1,FALSE))</f>
        <v>SEE ALL BRANDS »</v>
      </c>
      <c r="T44" t="str">
        <f>IF(ISBLANK(VLOOKUP($C44&amp;$D44&amp;$G44,Setup!$D$2:$CX$500,COLUMNS($B44:L44)+1,FALSE)),"",VLOOKUP($C44&amp;$D44&amp;$G44,Setup!$D$2:$CX$500,COLUMNS($B44:L44)+1,FALSE))</f>
        <v/>
      </c>
      <c r="U44" t="str">
        <f>IF(ISBLANK(VLOOKUP($C44&amp;$D44&amp;$G44,Setup!$D$2:$CX$500,COLUMNS($B44:M44)+1,FALSE)),"",VLOOKUP($C44&amp;$D44&amp;$G44,Setup!$D$2:$CX$500,COLUMNS($B44:M44)+1,FALSE))</f>
        <v/>
      </c>
      <c r="V44" t="str">
        <f>IF(ISBLANK(VLOOKUP($C44&amp;$D44&amp;$G44,Setup!$D$2:$CX$500,COLUMNS($B44:N44)+1,FALSE)),"",VLOOKUP($C44&amp;$D44&amp;$G44,Setup!$D$2:$CX$500,COLUMNS($B44:N44)+1,FALSE))</f>
        <v/>
      </c>
      <c r="W44" t="str">
        <f>IF(ISBLANK(VLOOKUP($C44&amp;$D44&amp;$G44,Setup!$D$2:$CX$500,COLUMNS($B44:O44)+1,FALSE)),"",VLOOKUP($C44&amp;$D44&amp;$G44,Setup!$D$2:$CX$500,COLUMNS($B44:O44)+1,FALSE))</f>
        <v/>
      </c>
      <c r="X44" t="str">
        <f>IF(ISBLANK(VLOOKUP($C44&amp;$D44&amp;$G44,Setup!$D$2:$CX$500,COLUMNS($B44:P44)+1,FALSE)),"",VLOOKUP($C44&amp;$D44&amp;$G44,Setup!$D$2:$CX$500,COLUMNS($B44:P44)+1,FALSE))</f>
        <v/>
      </c>
      <c r="Y44" t="str">
        <f>IF(ISBLANK(VLOOKUP($C44&amp;$D44&amp;$G44,Setup!$D$2:$CX$500,COLUMNS($B44:Q44)+1,FALSE)),"",VLOOKUP($C44&amp;$D44&amp;$G44,Setup!$D$2:$CX$500,COLUMNS($B44:Q44)+1,FALSE))</f>
        <v/>
      </c>
      <c r="Z44" t="str">
        <f>IF(ISBLANK(VLOOKUP($C44&amp;$D44&amp;$G44,Setup!$D$2:$CX$500,COLUMNS($B44:R44)+1,FALSE)),"",VLOOKUP($C44&amp;$D44&amp;$G44,Setup!$D$2:$CX$500,COLUMNS($B44:R44)+1,FALSE))</f>
        <v/>
      </c>
      <c r="AA44" t="str">
        <f>IF(ISBLANK(VLOOKUP($C44&amp;$D44&amp;$G44,Setup!$D$2:$CX$500,COLUMNS($B44:S44)+1,FALSE)),"",VLOOKUP($C44&amp;$D44&amp;$G44,Setup!$D$2:$CX$500,COLUMNS($B44:S44)+1,FALSE))</f>
        <v/>
      </c>
      <c r="AB44" t="str">
        <f>IF(ISBLANK(VLOOKUP($C44&amp;$D44&amp;$G44,Setup!$D$2:$CX$500,COLUMNS($B44:T44)+1,FALSE)),"",VLOOKUP($C44&amp;$D44&amp;$G44,Setup!$D$2:$CX$500,COLUMNS($B44:T44)+1,FALSE))</f>
        <v>Cash Rewards</v>
      </c>
      <c r="AC44" t="str">
        <f>IF(ISBLANK(VLOOKUP($C44&amp;$D44&amp;$G44,Setup!$D$2:$CX$500,COLUMNS($B44:U44)+1,FALSE)),"",VLOOKUP($C44&amp;$D44&amp;$G44,Setup!$D$2:$CX$500,COLUMNS($B44:U44)+1,FALSE))</f>
        <v>Gift Vouchers</v>
      </c>
      <c r="AD44" t="str">
        <f>IF(ISBLANK(VLOOKUP($C44&amp;$D44&amp;$G44,Setup!$D$2:$CX$500,COLUMNS($B44:V44)+1,FALSE)),"",VLOOKUP($C44&amp;$D44&amp;$G44,Setup!$D$2:$CX$500,COLUMNS($B44:V44)+1,FALSE))</f>
        <v>Cash Back</v>
      </c>
      <c r="AE44" t="str">
        <f>IF(ISBLANK(VLOOKUP($C44&amp;$D44&amp;$G44,Setup!$D$2:$CX$500,COLUMNS($B44:W44)+1,FALSE)),"",VLOOKUP($C44&amp;$D44&amp;$G44,Setup!$D$2:$CX$500,COLUMNS($B44:W44)+1,FALSE))</f>
        <v>Charity</v>
      </c>
      <c r="AF44" t="str">
        <f>IF(ISBLANK(VLOOKUP($C44&amp;$D44&amp;$G44,Setup!$D$2:$CX$500,COLUMNS($B44:X44)+1,FALSE)),"",VLOOKUP($C44&amp;$D44&amp;$G44,Setup!$D$2:$CX$500,COLUMNS($B44:X44)+1,FALSE))</f>
        <v>SEE ALL »</v>
      </c>
      <c r="AG44" t="str">
        <f>IF(ISBLANK(VLOOKUP($C44&amp;$D44&amp;$G44,Setup!$D$2:$CX$500,COLUMNS($B44:Y44)+1,FALSE)),"",VLOOKUP($C44&amp;$D44&amp;$G44,Setup!$D$2:$CX$500,COLUMNS($B44:Y44)+1,FALSE))</f>
        <v/>
      </c>
      <c r="AH44" t="str">
        <f>IF(ISBLANK(VLOOKUP($C44&amp;$D44&amp;$G44,Setup!$D$2:$CX$500,COLUMNS($B44:Z44)+1,FALSE)),"",VLOOKUP($C44&amp;$D44&amp;$G44,Setup!$D$2:$CX$500,COLUMNS($B44:Z44)+1,FALSE))</f>
        <v/>
      </c>
      <c r="AI44" t="str">
        <f>IF(ISBLANK(VLOOKUP($C44&amp;$D44&amp;$G44,Setup!$D$2:$CX$500,COLUMNS($B44:AA44)+1,FALSE)),"",VLOOKUP($C44&amp;$D44&amp;$G44,Setup!$D$2:$CX$500,COLUMNS($B44:AA44)+1,FALSE))</f>
        <v/>
      </c>
      <c r="AJ44" t="str">
        <f>IF(ISBLANK(VLOOKUP($C44&amp;$D44&amp;$G44,Setup!$D$2:$CX$500,COLUMNS($B44:AB44)+1,FALSE)),"",VLOOKUP($C44&amp;$D44&amp;$G44,Setup!$D$2:$CX$500,COLUMNS($B44:AB44)+1,FALSE))</f>
        <v/>
      </c>
      <c r="AK44" t="str">
        <f>IF(ISBLANK(VLOOKUP($C44&amp;$D44&amp;$G44,Setup!$D$2:$CX$500,COLUMNS($B44:AC44)+1,FALSE)),"",VLOOKUP($C44&amp;$D44&amp;$G44,Setup!$D$2:$CX$500,COLUMNS($B44:AC44)+1,FALSE))</f>
        <v/>
      </c>
      <c r="AL44" t="str">
        <f>IF(ISBLANK(VLOOKUP($C44&amp;$D44&amp;$G44,Setup!$D$2:$CX$500,COLUMNS($B44:AD44)+1,FALSE)),"",VLOOKUP($C44&amp;$D44&amp;$G44,Setup!$D$2:$CX$500,COLUMNS($B44:AD44)+1,FALSE))</f>
        <v>Travel</v>
      </c>
      <c r="AM44" t="str">
        <f>IF(ISBLANK(VLOOKUP($C44&amp;$D44&amp;$G44,Setup!$D$2:$CX$500,COLUMNS($B44:AE44)+1,FALSE)),"",VLOOKUP($C44&amp;$D44&amp;$G44,Setup!$D$2:$CX$500,COLUMNS($B44:AE44)+1,FALSE))</f>
        <v>Flights</v>
      </c>
      <c r="AN44" t="str">
        <f>IF(ISBLANK(VLOOKUP($C44&amp;$D44&amp;$G44,Setup!$D$2:$CX$500,COLUMNS($B44:AF44)+1,FALSE)),"",VLOOKUP($C44&amp;$D44&amp;$G44,Setup!$D$2:$CX$500,COLUMNS($B44:AF44)+1,FALSE))</f>
        <v>Hotels</v>
      </c>
      <c r="AO44" t="str">
        <f>IF(ISBLANK(VLOOKUP($C44&amp;$D44&amp;$G44,Setup!$D$2:$CX$500,COLUMNS($B44:AG44)+1,FALSE)),"",VLOOKUP($C44&amp;$D44&amp;$G44,Setup!$D$2:$CX$500,COLUMNS($B44:AG44)+1,FALSE))</f>
        <v>Cars</v>
      </c>
      <c r="AP44" t="str">
        <f>IF(ISBLANK(VLOOKUP($C44&amp;$D44&amp;$G44,Setup!$D$2:$CX$500,COLUMNS($B44:AH44)+1,FALSE)),"",VLOOKUP($C44&amp;$D44&amp;$G44,Setup!$D$2:$CX$500,COLUMNS($B44:AH44)+1,FALSE))</f>
        <v>Deals</v>
      </c>
      <c r="AQ44" t="str">
        <f>IF(ISBLANK(VLOOKUP($C44&amp;$D44&amp;$G44,Setup!$D$2:$CX$500,COLUMNS($B44:AI44)+1,FALSE)),"",VLOOKUP($C44&amp;$D44&amp;$G44,Setup!$D$2:$CX$500,COLUMNS($B44:AI44)+1,FALSE))</f>
        <v>Activities</v>
      </c>
      <c r="AR44" t="str">
        <f>IF(ISBLANK(VLOOKUP($C44&amp;$D44&amp;$G44,Setup!$D$2:$CX$500,COLUMNS($B44:AJ44)+1,FALSE)),"",VLOOKUP($C44&amp;$D44&amp;$G44,Setup!$D$2:$CX$500,COLUMNS($B44:AJ44)+1,FALSE))</f>
        <v>My Trips</v>
      </c>
      <c r="AS44" t="str">
        <f>IF(ISBLANK(VLOOKUP($C44&amp;$D44&amp;$G44,Setup!$D$2:$CX$500,COLUMNS($B44:AK44)+1,FALSE)),"",VLOOKUP($C44&amp;$D44&amp;$G44,Setup!$D$2:$CX$500,COLUMNS($B44:AK44)+1,FALSE))</f>
        <v>Itinerary</v>
      </c>
      <c r="AT44" t="str">
        <f>IF(ISBLANK(VLOOKUP($C44&amp;$D44&amp;$G44,Setup!$D$2:$CX$500,COLUMNS($B44:AL44)+1,FALSE)),"",VLOOKUP($C44&amp;$D44&amp;$G44,Setup!$D$2:$CX$500,COLUMNS($B44:AL44)+1,FALSE))</f>
        <v>Points Transfer</v>
      </c>
      <c r="AU44" t="str">
        <f>IF(ISBLANK(VLOOKUP($C44&amp;$D44&amp;$G44,Setup!$D$2:$CX$500,COLUMNS($B44:AM44)+1,FALSE)),"",VLOOKUP($C44&amp;$D44&amp;$G44,Setup!$D$2:$CX$500,COLUMNS($B44:AM44)+1,FALSE))</f>
        <v/>
      </c>
      <c r="AV44" t="str">
        <f>IF(ISBLANK(VLOOKUP($C44&amp;$D44&amp;$G44,Setup!$D$2:$CX$500,COLUMNS($B44:AN44)+1,FALSE)),"",VLOOKUP($C44&amp;$D44&amp;$G44,Setup!$D$2:$CX$500,COLUMNS($B44:AN44)+1,FALSE))</f>
        <v>Shop At Partners</v>
      </c>
      <c r="AW44" t="str">
        <f>IF(ISBLANK(VLOOKUP($C44&amp;$D44&amp;$G44,Setup!$D$2:$CX$500,COLUMNS($B44:AO44)+1,FALSE)),"",VLOOKUP($C44&amp;$D44&amp;$G44,Setup!$D$2:$CX$500,COLUMNS($B44:AO44)+1,FALSE))</f>
        <v>Shop with Points</v>
      </c>
      <c r="AX44" t="str">
        <f>IF(ISBLANK(VLOOKUP($C44&amp;$D44&amp;$G44,Setup!$D$2:$CX$500,COLUMNS($B44:AP44)+1,FALSE)),"",VLOOKUP($C44&amp;$D44&amp;$G44,Setup!$D$2:$CX$500,COLUMNS($B44:AP44)+1,FALSE))</f>
        <v>Instant Rewards</v>
      </c>
      <c r="AY44" t="str">
        <f>IF(ISBLANK(VLOOKUP($C44&amp;$D44&amp;$G44,Setup!$D$2:$CX$500,COLUMNS($B44:AQ44)+1,FALSE)),"",VLOOKUP($C44&amp;$D44&amp;$G44,Setup!$D$2:$CX$500,COLUMNS($B44:AQ44)+1,FALSE))</f>
        <v>SEE ALL »</v>
      </c>
      <c r="AZ44" t="str">
        <f>IF(ISBLANK(VLOOKUP($C44&amp;$D44&amp;$G44,Setup!$D$2:$CX$500,COLUMNS($B44:AR44)+1,FALSE)),"",VLOOKUP($C44&amp;$D44&amp;$G44,Setup!$D$2:$CX$500,COLUMNS($B44:AR44)+1,FALSE))</f>
        <v/>
      </c>
      <c r="BA44" t="str">
        <f>IF(ISBLANK(VLOOKUP($C44&amp;$D44&amp;$G44,Setup!$D$2:$CX$500,COLUMNS($B44:AS44)+1,FALSE)),"",VLOOKUP($C44&amp;$D44&amp;$G44,Setup!$D$2:$CX$500,COLUMNS($B44:AS44)+1,FALSE))</f>
        <v/>
      </c>
      <c r="BB44" t="str">
        <f>IF(ISBLANK(VLOOKUP($C44&amp;$D44&amp;$G44,Setup!$D$2:$CX$500,COLUMNS($B44:AT44)+1,FALSE)),"",VLOOKUP($C44&amp;$D44&amp;$G44,Setup!$D$2:$CX$500,COLUMNS($B44:AT44)+1,FALSE))</f>
        <v/>
      </c>
      <c r="BC44" t="str">
        <f>IF(ISBLANK(VLOOKUP($C44&amp;$D44&amp;$G44,Setup!$D$2:$CX$500,COLUMNS($B44:AU44)+1,FALSE)),"",VLOOKUP($C44&amp;$D44&amp;$G44,Setup!$D$2:$CX$500,COLUMNS($B44:AU44)+1,FALSE))</f>
        <v/>
      </c>
      <c r="BD44" t="str">
        <f>IF(ISBLANK(VLOOKUP($C44&amp;$D44&amp;$G44,Setup!$D$2:$CX$500,COLUMNS($B44:AV44)+1,FALSE)),"",VLOOKUP($C44&amp;$D44&amp;$G44,Setup!$D$2:$CX$500,COLUMNS($B44:AV44)+1,FALSE))</f>
        <v/>
      </c>
      <c r="BE44" t="str">
        <f>IF(ISBLANK(VLOOKUP($C44&amp;$D44&amp;$G44,Setup!$D$2:$CX$500,COLUMNS($B44:AW44)+1,FALSE)),"",VLOOKUP($C44&amp;$D44&amp;$G44,Setup!$D$2:$CX$500,COLUMNS($B44:AW44)+1,FALSE))</f>
        <v/>
      </c>
      <c r="BF44" t="str">
        <f>IF(ISBLANK(VLOOKUP($C44&amp;$D44&amp;$G44,Setup!$D$2:$CX$500,COLUMNS($B44:AX44)+1,FALSE)),"",VLOOKUP($C44&amp;$D44&amp;$G44,Setup!$D$2:$CX$500,COLUMNS($B44:AX44)+1,FALSE))</f>
        <v>Offers and Privileges</v>
      </c>
      <c r="BG44" t="str">
        <f>IF(ISBLANK(VLOOKUP($C44&amp;$D44&amp;$G44,Setup!$D$2:$CX$500,COLUMNS($B44:AY44)+1,FALSE)),"",VLOOKUP($C44&amp;$D44&amp;$G44,Setup!$D$2:$CX$500,COLUMNS($B44:AY44)+1,FALSE))</f>
        <v>Citi World Privileges</v>
      </c>
      <c r="BH44" t="str">
        <f>IF(ISBLANK(VLOOKUP($C44&amp;$D44&amp;$G44,Setup!$D$2:$CX$500,COLUMNS($B44:AZ44)+1,FALSE)),"",VLOOKUP($C44&amp;$D44&amp;$G44,Setup!$D$2:$CX$500,COLUMNS($B44:AZ44)+1,FALSE))</f>
        <v>Citibank Dining Privileges</v>
      </c>
      <c r="BI44" t="str">
        <f>IF(ISBLANK(VLOOKUP($C44&amp;$D44&amp;$G44,Setup!$D$2:$CX$500,COLUMNS($B44:BA44)+1,FALSE)),"",VLOOKUP($C44&amp;$D44&amp;$G44,Setup!$D$2:$CX$500,COLUMNS($B44:BA44)+1,FALSE))</f>
        <v>SEE ALL »</v>
      </c>
      <c r="BJ44" t="str">
        <f>IF(ISBLANK(VLOOKUP($C44&amp;$D44&amp;$G44,Setup!$D$2:$CX$500,COLUMNS($B44:BB44)+1,FALSE)),"",VLOOKUP($C44&amp;$D44&amp;$G44,Setup!$D$2:$CX$500,COLUMNS($B44:BB44)+1,FALSE))</f>
        <v/>
      </c>
      <c r="BK44" t="str">
        <f>IF(ISBLANK(VLOOKUP($C44&amp;$D44&amp;$G44,Setup!$D$2:$CX$500,COLUMNS($B44:BC44)+1,FALSE)),"",VLOOKUP($C44&amp;$D44&amp;$G44,Setup!$D$2:$CX$500,COLUMNS($B44:BC44)+1,FALSE))</f>
        <v/>
      </c>
      <c r="BL44" t="str">
        <f>IF(ISBLANK(VLOOKUP($C44&amp;$D44&amp;$G44,Setup!$D$2:$CX$500,COLUMNS($B44:BD44)+1,FALSE)),"",VLOOKUP($C44&amp;$D44&amp;$G44,Setup!$D$2:$CX$500,COLUMNS($B44:BD44)+1,FALSE))</f>
        <v/>
      </c>
      <c r="BM44" t="str">
        <f>IF(ISBLANK(VLOOKUP($C44&amp;$D44&amp;$G44,Setup!$D$2:$CX$500,COLUMNS($B44:BE44)+1,FALSE)),"",VLOOKUP($C44&amp;$D44&amp;$G44,Setup!$D$2:$CX$500,COLUMNS($B44:BE44)+1,FALSE))</f>
        <v/>
      </c>
      <c r="BN44" t="str">
        <f>IF(ISBLANK(VLOOKUP($C44&amp;$D44&amp;$G44,Setup!$D$2:$CX$500,COLUMNS($B44:BF44)+1,FALSE)),"",VLOOKUP($C44&amp;$D44&amp;$G44,Setup!$D$2:$CX$500,COLUMNS($B44:BF44)+1,FALSE))</f>
        <v/>
      </c>
      <c r="BO44" t="str">
        <f>IF(ISBLANK(VLOOKUP($C44&amp;$D44&amp;$G44,Setup!$D$2:$CX$500,COLUMNS($B44:BG44)+1,FALSE)),"",VLOOKUP($C44&amp;$D44&amp;$G44,Setup!$D$2:$CX$500,COLUMNS($B44:BG44)+1,FALSE))</f>
        <v/>
      </c>
      <c r="BP44" t="str">
        <f>IF(ISBLANK(VLOOKUP($C44&amp;$D44&amp;$G44,Setup!$D$2:$CX$500,COLUMNS($B44:BH44)+1,FALSE)),"",VLOOKUP($C44&amp;$D44&amp;$G44,Setup!$D$2:$CX$500,COLUMNS($B44:BH44)+1,FALSE))</f>
        <v/>
      </c>
      <c r="BQ44" t="str">
        <f>IF(ISBLANK(VLOOKUP($C44&amp;$D44&amp;$G44,Setup!$D$2:$CX$500,COLUMNS($B44:BI44)+1,FALSE)),"",VLOOKUP($C44&amp;$D44&amp;$G44,Setup!$D$2:$CX$500,COLUMNS($B44:BI44)+1,FALSE))</f>
        <v/>
      </c>
      <c r="BR44" t="str">
        <f>IF(ISBLANK(VLOOKUP($C44&amp;$D44&amp;$G44,Setup!$D$2:$CX$500,COLUMNS($B44:BJ44)+1,FALSE)),"",VLOOKUP($C44&amp;$D44&amp;$G44,Setup!$D$2:$CX$500,COLUMNS($B44:BJ44)+1,FALSE))</f>
        <v/>
      </c>
      <c r="BS44" t="str">
        <f>IF(ISBLANK(VLOOKUP($C44&amp;$D44&amp;$G44,Setup!$D$2:$CX$500,COLUMNS($B44:BK44)+1,FALSE)),"",VLOOKUP($C44&amp;$D44&amp;$G44,Setup!$D$2:$CX$500,COLUMNS($B44:BK44)+1,FALSE))</f>
        <v/>
      </c>
      <c r="BT44" t="str">
        <f>IF(ISBLANK(VLOOKUP($C44&amp;$D44&amp;$G44,Setup!$D$2:$CX$500,COLUMNS($B44:BL44)+1,FALSE)),"",VLOOKUP($C44&amp;$D44&amp;$G44,Setup!$D$2:$CX$500,COLUMNS($B44:BL44)+1,FALSE))</f>
        <v/>
      </c>
      <c r="BU44" t="str">
        <f>IF(ISBLANK(VLOOKUP($C44&amp;$D44&amp;$G44,Setup!$D$2:$CX$500,COLUMNS($B44:BM44)+1,FALSE)),"",VLOOKUP($C44&amp;$D44&amp;$G44,Setup!$D$2:$CX$500,COLUMNS($B44:BM44)+1,FALSE))</f>
        <v/>
      </c>
      <c r="BV44" t="str">
        <f>IF(ISBLANK(VLOOKUP($C44&amp;$D44&amp;$G44,Setup!$D$2:$CX$500,COLUMNS($B44:BN44)+1,FALSE)),"",VLOOKUP($C44&amp;$D44&amp;$G44,Setup!$D$2:$CX$500,COLUMNS($B44:BN44)+1,FALSE))</f>
        <v/>
      </c>
      <c r="BW44" t="str">
        <f>IF(ISBLANK(VLOOKUP($C44&amp;$D44&amp;$G44,Setup!$D$2:$CX$500,COLUMNS($B44:BO44)+1,FALSE)),"",VLOOKUP($C44&amp;$D44&amp;$G44,Setup!$D$2:$CX$500,COLUMNS($B44:BO44)+1,FALSE))</f>
        <v/>
      </c>
      <c r="BX44" t="str">
        <f>IF(ISBLANK(VLOOKUP($C44&amp;$D44&amp;$G44,Setup!$D$2:$CX$500,COLUMNS($B44:BP44)+1,FALSE)),"",VLOOKUP($C44&amp;$D44&amp;$G44,Setup!$D$2:$CX$500,COLUMNS($B44:BP44)+1,FALSE))</f>
        <v/>
      </c>
      <c r="BY44" t="str">
        <f>IF(ISBLANK(VLOOKUP($C44&amp;$D44&amp;$G44,Setup!$D$2:$CX$500,COLUMNS($B44:BQ44)+1,FALSE)),"",VLOOKUP($C44&amp;$D44&amp;$G44,Setup!$D$2:$CX$500,COLUMNS($B44:BQ44)+1,FALSE))</f>
        <v/>
      </c>
      <c r="BZ44" t="str">
        <f>IF(ISBLANK(VLOOKUP($C44&amp;$D44&amp;$G44,Setup!$D$2:$CX$500,COLUMNS($B44:BR44)+1,FALSE)),"",VLOOKUP($C44&amp;$D44&amp;$G44,Setup!$D$2:$CX$500,COLUMNS($B44:BR44)+1,FALSE))</f>
        <v/>
      </c>
      <c r="CA44" t="str">
        <f>IF(ISBLANK(VLOOKUP($C44&amp;$D44&amp;$G44,Setup!$D$2:$CX$500,COLUMNS($B44:BS44)+1,FALSE)),"",VLOOKUP($C44&amp;$D44&amp;$G44,Setup!$D$2:$CX$500,COLUMNS($B44:BS44)+1,FALSE))</f>
        <v/>
      </c>
      <c r="CB44" t="str">
        <f>IF(ISBLANK(VLOOKUP($C44&amp;$D44&amp;$G44,Setup!$D$2:$CX$500,COLUMNS($B44:BT44)+1,FALSE)),"",VLOOKUP($C44&amp;$D44&amp;$G44,Setup!$D$2:$CX$500,COLUMNS($B44:BT44)+1,FALSE))</f>
        <v/>
      </c>
      <c r="CC44" t="str">
        <f>IF(ISBLANK(VLOOKUP($C44&amp;$D44&amp;$G44,Setup!$D$2:$CX$500,COLUMNS($B44:BU44)+1,FALSE)),"",VLOOKUP($C44&amp;$D44&amp;$G44,Setup!$D$2:$CX$500,COLUMNS($B44:BU44)+1,FALSE))</f>
        <v/>
      </c>
      <c r="CD44" t="str">
        <f>IF(ISBLANK(VLOOKUP($C44&amp;$D44&amp;$G44,Setup!$D$2:$CX$500,COLUMNS($B44:BV44)+1,FALSE)),"",VLOOKUP($C44&amp;$D44&amp;$G44,Setup!$D$2:$CX$500,COLUMNS($B44:BV44)+1,FALSE))</f>
        <v/>
      </c>
      <c r="CE44" t="str">
        <f>IF(ISBLANK(VLOOKUP($C44&amp;$D44&amp;$G44,Setup!$D$2:$CX$500,COLUMNS($B44:BW44)+1,FALSE)),"",VLOOKUP($C44&amp;$D44&amp;$G44,Setup!$D$2:$CX$500,COLUMNS($B44:BW44)+1,FALSE))</f>
        <v/>
      </c>
      <c r="CF44" t="str">
        <f>IF(ISBLANK(VLOOKUP($C44&amp;$D44&amp;$G44,Setup!$D$2:$CX$500,COLUMNS($B44:BX44)+1,FALSE)),"",VLOOKUP($C44&amp;$D44&amp;$G44,Setup!$D$2:$CX$500,COLUMNS($B44:BX44)+1,FALSE))</f>
        <v/>
      </c>
      <c r="CG44" t="str">
        <f>IF(ISBLANK(VLOOKUP($C44&amp;$D44&amp;$G44,Setup!$D$2:$CX$500,COLUMNS($B44:BY44)+1,FALSE)),"",VLOOKUP($C44&amp;$D44&amp;$G44,Setup!$D$2:$CX$500,COLUMNS($B44:BY44)+1,FALSE))</f>
        <v/>
      </c>
      <c r="CH44" t="str">
        <f>IF(ISBLANK(VLOOKUP($C44&amp;$D44&amp;$G44,Setup!$D$2:$CX$500,COLUMNS($B44:BZ44)+1,FALSE)),"",VLOOKUP($C44&amp;$D44&amp;$G44,Setup!$D$2:$CX$500,COLUMNS($B44:BZ44)+1,FALSE))</f>
        <v/>
      </c>
      <c r="CI44" t="str">
        <f>IF(ISBLANK(VLOOKUP($C44&amp;$D44&amp;$G44,Setup!$D$2:$CX$500,COLUMNS($B44:CA44)+1,FALSE)),"",VLOOKUP($C44&amp;$D44&amp;$G44,Setup!$D$2:$CX$500,COLUMNS($B44:CA44)+1,FALSE))</f>
        <v/>
      </c>
      <c r="CJ44" t="str">
        <f>IF(ISBLANK(VLOOKUP($C44&amp;$D44&amp;$G44,Setup!$D$2:$CX$500,COLUMNS($B44:CB44)+1,FALSE)),"",VLOOKUP($C44&amp;$D44&amp;$G44,Setup!$D$2:$CX$500,COLUMNS($B44:CB44)+1,FALSE))</f>
        <v/>
      </c>
      <c r="CK44" t="str">
        <f>IF(ISBLANK(VLOOKUP($C44&amp;$D44&amp;$G44,Setup!$D$2:$CX$500,COLUMNS($B44:CC44)+1,FALSE)),"",VLOOKUP($C44&amp;$D44&amp;$G44,Setup!$D$2:$CX$500,COLUMNS($B44:CC44)+1,FALSE))</f>
        <v/>
      </c>
      <c r="CL44" t="str">
        <f>IF(ISBLANK(VLOOKUP($C44&amp;$D44&amp;$G44,Setup!$D$2:$CX$500,COLUMNS($B44:CD44)+1,FALSE)),"",VLOOKUP($C44&amp;$D44&amp;$G44,Setup!$D$2:$CX$500,COLUMNS($B44:CD44)+1,FALSE))</f>
        <v/>
      </c>
      <c r="CM44" t="str">
        <f>IF(ISBLANK(VLOOKUP($C44&amp;$D44&amp;$G44,Setup!$D$2:$CX$500,COLUMNS($B44:CE44)+1,FALSE)),"",VLOOKUP($C44&amp;$D44&amp;$G44,Setup!$D$2:$CX$500,COLUMNS($B44:CE44)+1,FALSE))</f>
        <v/>
      </c>
      <c r="CN44" t="str">
        <f>IF(ISBLANK(VLOOKUP($C44&amp;$D44&amp;$G44,Setup!$D$2:$CX$500,COLUMNS($B44:CF44)+1,FALSE)),"",VLOOKUP($C44&amp;$D44&amp;$G44,Setup!$D$2:$CX$500,COLUMNS($B44:CF44)+1,FALSE))</f>
        <v/>
      </c>
      <c r="CO44" t="str">
        <f>IF(ISBLANK(VLOOKUP($C44&amp;$D44&amp;$G44,Setup!$D$2:$CX$500,COLUMNS($B44:CG44)+1,FALSE)),"",VLOOKUP($C44&amp;$D44&amp;$G44,Setup!$D$2:$CX$500,COLUMNS($B44:CG44)+1,FALSE))</f>
        <v/>
      </c>
      <c r="CP44" t="str">
        <f>IF(ISBLANK(VLOOKUP($C44&amp;$D44&amp;$G44,Setup!$D$2:$CX$500,COLUMNS($B44:CH44)+1,FALSE)),"",VLOOKUP($C44&amp;$D44&amp;$G44,Setup!$D$2:$CX$500,COLUMNS($B44:CH44)+1,FALSE))</f>
        <v/>
      </c>
      <c r="CQ44" t="str">
        <f>IF(ISBLANK(VLOOKUP($C44&amp;$D44&amp;$G44,Setup!$D$2:$CX$500,COLUMNS($B44:CI44)+1,FALSE)),"",VLOOKUP($C44&amp;$D44&amp;$G44,Setup!$D$2:$CX$500,COLUMNS($B44:CI44)+1,FALSE))</f>
        <v/>
      </c>
      <c r="CR44" t="str">
        <f>IF(ISBLANK(VLOOKUP($C44&amp;$D44&amp;$G44,Setup!$D$2:$CX$500,COLUMNS($B44:CJ44)+1,FALSE)),"",VLOOKUP($C44&amp;$D44&amp;$G44,Setup!$D$2:$CX$500,COLUMNS($B44:CJ44)+1,FALSE))</f>
        <v/>
      </c>
      <c r="CS44" t="str">
        <f>IF(ISBLANK(VLOOKUP($C44&amp;$D44&amp;$G44,Setup!$D$2:$CX$500,COLUMNS($B44:CK44)+1,FALSE)),"",VLOOKUP($C44&amp;$D44&amp;$G44,Setup!$D$2:$CX$500,COLUMNS($B44:CK44)+1,FALSE))</f>
        <v/>
      </c>
      <c r="CT44" t="str">
        <f>IF(ISBLANK(VLOOKUP($C44&amp;$D44&amp;$G44,Setup!$D$2:$CX$500,COLUMNS($B44:CL44)+1,FALSE)),"",VLOOKUP($C44&amp;$D44&amp;$G44,Setup!$D$2:$CX$500,COLUMNS($B44:CL44)+1,FALSE))</f>
        <v/>
      </c>
      <c r="CU44" t="str">
        <f>IF(ISBLANK(VLOOKUP($C44&amp;$D44&amp;$G44,Setup!$D$2:$CX$500,COLUMNS($B44:CM44)+1,FALSE)),"",VLOOKUP($C44&amp;$D44&amp;$G44,Setup!$D$2:$CX$500,COLUMNS($B44:CM44)+1,FALSE))</f>
        <v/>
      </c>
      <c r="CV44" t="str">
        <f>IF(ISBLANK(VLOOKUP($C44&amp;$D44&amp;$G44,Setup!$D$2:$CX$500,COLUMNS($B44:CN44)+1,FALSE)),"",VLOOKUP($C44&amp;$D44&amp;$G44,Setup!$D$2:$CX$500,COLUMNS($B44:CN44)+1,FALSE))</f>
        <v/>
      </c>
      <c r="CW44" t="str">
        <f>IF(ISBLANK(VLOOKUP($C44&amp;$D44&amp;$G44,Setup!$D$2:$CX$500,COLUMNS($B44:CO44)+1,FALSE)),"",VLOOKUP($C44&amp;$D44&amp;$G44,Setup!$D$2:$CX$500,COLUMNS($B44:CO44)+1,FALSE))</f>
        <v/>
      </c>
      <c r="CX44" t="str">
        <f>IF(ISBLANK(VLOOKUP($C44&amp;$D44&amp;$G44,Setup!$D$2:$CX$500,COLUMNS($B44:CP44)+1,FALSE)),"",VLOOKUP($C44&amp;$D44&amp;$G44,Setup!$D$2:$CX$500,COLUMNS($B44:CP44)+1,FALSE))</f>
        <v/>
      </c>
      <c r="CY44" t="str">
        <f>IF(ISBLANK(VLOOKUP($C44&amp;$D44&amp;$G44,Setup!$D$2:$CX$500,COLUMNS($B44:CQ44)+1,FALSE)),"",VLOOKUP($C44&amp;$D44&amp;$G44,Setup!$D$2:$CX$500,COLUMNS($B44:CQ44)+1,FALSE))</f>
        <v/>
      </c>
      <c r="CZ44" t="str">
        <f>IF(ISBLANK(VLOOKUP($C44&amp;$D44&amp;$G44,Setup!$D$2:$CX$500,COLUMNS($B44:CR44)+1,FALSE)),"",VLOOKUP($C44&amp;$D44&amp;$G44,Setup!$D$2:$CX$500,COLUMNS($B44:CR44)+1,FALSE))</f>
        <v/>
      </c>
      <c r="DA44" t="str">
        <f>IF(ISBLANK(VLOOKUP($C44&amp;$D44&amp;$G44,Setup!$D$2:$CX$500,COLUMNS($B44:CS44)+1,FALSE)),"",VLOOKUP($C44&amp;$D44&amp;$G44,Setup!$D$2:$CX$500,COLUMNS($B44:CS44)+1,FALSE))</f>
        <v/>
      </c>
      <c r="DB44" t="str">
        <f>IF(ISBLANK(VLOOKUP($C44&amp;$D44&amp;$G44,Setup!$D$2:$CX$500,COLUMNS($B44:CT44)+1,FALSE)),"",VLOOKUP($C44&amp;$D44&amp;$G44,Setup!$D$2:$CX$500,COLUMNS($B44:CT44)+1,FALSE))</f>
        <v/>
      </c>
      <c r="DC44" t="str">
        <f>IF(ISBLANK(VLOOKUP($C44&amp;$D44&amp;$G44,Setup!$D$2:$CX$500,COLUMNS($B44:CU44)+1,FALSE)),"",VLOOKUP($C44&amp;$D44&amp;$G44,Setup!$D$2:$CX$500,COLUMNS($B44:CU44)+1,FALSE))</f>
        <v/>
      </c>
    </row>
    <row r="45" spans="1:107" x14ac:dyDescent="0.25">
      <c r="A45" s="7" t="s">
        <v>515</v>
      </c>
      <c r="B45" t="s">
        <v>156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IF(ISBLANK(VLOOKUP($C45&amp;$D45&amp;$G45,Setup!$D$2:$CX$500,COLUMNS($B45:B45)+1,FALSE)),"",VLOOKUP($C45&amp;$D45&amp;$G45,Setup!$D$2:$CX$500,COLUMNS($B45:B45)+1,FALSE))</f>
        <v>My Points Summary</v>
      </c>
      <c r="K45" t="str">
        <f>IF(ISBLANK(VLOOKUP($C45&amp;$D45&amp;$G45,Setup!$D$2:$CX$500,COLUMNS($B45:C45)+1,FALSE)),"",VLOOKUP($C45&amp;$D45&amp;$G45,Setup!$D$2:$CX$500,COLUMNS($B45:C45)+1,FALSE))</f>
        <v>My Points Summary</v>
      </c>
      <c r="L45" t="str">
        <f>IF(ISBLANK(VLOOKUP($C45&amp;$D45&amp;$G45,Setup!$D$2:$CX$500,COLUMNS($B45:D45)+1,FALSE)),"",VLOOKUP($C45&amp;$D45&amp;$G45,Setup!$D$2:$CX$500,COLUMNS($B45:D45)+1,FALSE))</f>
        <v>My Order History</v>
      </c>
      <c r="M45" t="str">
        <f>IF(ISBLANK(VLOOKUP($C45&amp;$D45&amp;$G45,Setup!$D$2:$CX$500,COLUMNS($B45:E45)+1,FALSE)),"",VLOOKUP($C45&amp;$D45&amp;$G45,Setup!$D$2:$CX$500,COLUMNS($B45:E45)+1,FALSE))</f>
        <v>My Order History</v>
      </c>
      <c r="N45" t="str">
        <f>IF(ISBLANK(VLOOKUP($C45&amp;$D45&amp;$G45,Setup!$D$2:$CX$500,COLUMNS($B45:F45)+1,FALSE)),"",VLOOKUP($C45&amp;$D45&amp;$G45,Setup!$D$2:$CX$500,COLUMNS($B45:F45)+1,FALSE))</f>
        <v>My Profile</v>
      </c>
      <c r="O45" t="str">
        <f>IF(ISBLANK(VLOOKUP($C45&amp;$D45&amp;$G45,Setup!$D$2:$CX$500,COLUMNS($B45:G45)+1,FALSE)),"",VLOOKUP($C45&amp;$D45&amp;$G45,Setup!$D$2:$CX$500,COLUMNS($B45:G45)+1,FALSE))</f>
        <v>My Profile</v>
      </c>
      <c r="P45" t="str">
        <f>IF(ISBLANK(VLOOKUP($C45&amp;$D45&amp;$G45,Setup!$D$2:$CX$500,COLUMNS($B45:H45)+1,FALSE)),"",VLOOKUP($C45&amp;$D45&amp;$G45,Setup!$D$2:$CX$500,COLUMNS($B45:H45)+1,FALSE))</f>
        <v/>
      </c>
      <c r="Q45" t="str">
        <f>IF(ISBLANK(VLOOKUP($C45&amp;$D45&amp;$G45,Setup!$D$2:$CX$500,COLUMNS($B45:I45)+1,FALSE)),"",VLOOKUP($C45&amp;$D45&amp;$G45,Setup!$D$2:$CX$500,COLUMNS($B45:I45)+1,FALSE))</f>
        <v/>
      </c>
      <c r="R45" t="str">
        <f>IF(ISBLANK(VLOOKUP($C45&amp;$D45&amp;$G45,Setup!$D$2:$CX$500,COLUMNS($B45:J45)+1,FALSE)),"",VLOOKUP($C45&amp;$D45&amp;$G45,Setup!$D$2:$CX$500,COLUMNS($B45:J45)+1,FALSE))</f>
        <v>Merchandise</v>
      </c>
      <c r="S45" t="str">
        <f>IF(ISBLANK(VLOOKUP($C45&amp;$D45&amp;$G45,Setup!$D$2:$CX$500,COLUMNS($B45:K45)+1,FALSE)),"",VLOOKUP($C45&amp;$D45&amp;$G45,Setup!$D$2:$CX$500,COLUMNS($B45:K45)+1,FALSE))</f>
        <v>SEE ALL BRANDS »</v>
      </c>
      <c r="T45" t="str">
        <f>IF(ISBLANK(VLOOKUP($C45&amp;$D45&amp;$G45,Setup!$D$2:$CX$500,COLUMNS($B45:L45)+1,FALSE)),"",VLOOKUP($C45&amp;$D45&amp;$G45,Setup!$D$2:$CX$500,COLUMNS($B45:L45)+1,FALSE))</f>
        <v/>
      </c>
      <c r="U45" t="str">
        <f>IF(ISBLANK(VLOOKUP($C45&amp;$D45&amp;$G45,Setup!$D$2:$CX$500,COLUMNS($B45:M45)+1,FALSE)),"",VLOOKUP($C45&amp;$D45&amp;$G45,Setup!$D$2:$CX$500,COLUMNS($B45:M45)+1,FALSE))</f>
        <v/>
      </c>
      <c r="V45" t="str">
        <f>IF(ISBLANK(VLOOKUP($C45&amp;$D45&amp;$G45,Setup!$D$2:$CX$500,COLUMNS($B45:N45)+1,FALSE)),"",VLOOKUP($C45&amp;$D45&amp;$G45,Setup!$D$2:$CX$500,COLUMNS($B45:N45)+1,FALSE))</f>
        <v/>
      </c>
      <c r="W45" t="str">
        <f>IF(ISBLANK(VLOOKUP($C45&amp;$D45&amp;$G45,Setup!$D$2:$CX$500,COLUMNS($B45:O45)+1,FALSE)),"",VLOOKUP($C45&amp;$D45&amp;$G45,Setup!$D$2:$CX$500,COLUMNS($B45:O45)+1,FALSE))</f>
        <v/>
      </c>
      <c r="X45" t="str">
        <f>IF(ISBLANK(VLOOKUP($C45&amp;$D45&amp;$G45,Setup!$D$2:$CX$500,COLUMNS($B45:P45)+1,FALSE)),"",VLOOKUP($C45&amp;$D45&amp;$G45,Setup!$D$2:$CX$500,COLUMNS($B45:P45)+1,FALSE))</f>
        <v/>
      </c>
      <c r="Y45" t="str">
        <f>IF(ISBLANK(VLOOKUP($C45&amp;$D45&amp;$G45,Setup!$D$2:$CX$500,COLUMNS($B45:Q45)+1,FALSE)),"",VLOOKUP($C45&amp;$D45&amp;$G45,Setup!$D$2:$CX$500,COLUMNS($B45:Q45)+1,FALSE))</f>
        <v/>
      </c>
      <c r="Z45" t="str">
        <f>IF(ISBLANK(VLOOKUP($C45&amp;$D45&amp;$G45,Setup!$D$2:$CX$500,COLUMNS($B45:R45)+1,FALSE)),"",VLOOKUP($C45&amp;$D45&amp;$G45,Setup!$D$2:$CX$500,COLUMNS($B45:R45)+1,FALSE))</f>
        <v/>
      </c>
      <c r="AA45" t="str">
        <f>IF(ISBLANK(VLOOKUP($C45&amp;$D45&amp;$G45,Setup!$D$2:$CX$500,COLUMNS($B45:S45)+1,FALSE)),"",VLOOKUP($C45&amp;$D45&amp;$G45,Setup!$D$2:$CX$500,COLUMNS($B45:S45)+1,FALSE))</f>
        <v/>
      </c>
      <c r="AB45" t="str">
        <f>IF(ISBLANK(VLOOKUP($C45&amp;$D45&amp;$G45,Setup!$D$2:$CX$500,COLUMNS($B45:T45)+1,FALSE)),"",VLOOKUP($C45&amp;$D45&amp;$G45,Setup!$D$2:$CX$500,COLUMNS($B45:T45)+1,FALSE))</f>
        <v>Cash Rewards</v>
      </c>
      <c r="AC45" t="str">
        <f>IF(ISBLANK(VLOOKUP($C45&amp;$D45&amp;$G45,Setup!$D$2:$CX$500,COLUMNS($B45:U45)+1,FALSE)),"",VLOOKUP($C45&amp;$D45&amp;$G45,Setup!$D$2:$CX$500,COLUMNS($B45:U45)+1,FALSE))</f>
        <v>Gift Vouchers</v>
      </c>
      <c r="AD45" t="str">
        <f>IF(ISBLANK(VLOOKUP($C45&amp;$D45&amp;$G45,Setup!$D$2:$CX$500,COLUMNS($B45:V45)+1,FALSE)),"",VLOOKUP($C45&amp;$D45&amp;$G45,Setup!$D$2:$CX$500,COLUMNS($B45:V45)+1,FALSE))</f>
        <v>Cash Back</v>
      </c>
      <c r="AE45" t="str">
        <f>IF(ISBLANK(VLOOKUP($C45&amp;$D45&amp;$G45,Setup!$D$2:$CX$500,COLUMNS($B45:W45)+1,FALSE)),"",VLOOKUP($C45&amp;$D45&amp;$G45,Setup!$D$2:$CX$500,COLUMNS($B45:W45)+1,FALSE))</f>
        <v>Charity</v>
      </c>
      <c r="AF45" t="str">
        <f>IF(ISBLANK(VLOOKUP($C45&amp;$D45&amp;$G45,Setup!$D$2:$CX$500,COLUMNS($B45:X45)+1,FALSE)),"",VLOOKUP($C45&amp;$D45&amp;$G45,Setup!$D$2:$CX$500,COLUMNS($B45:X45)+1,FALSE))</f>
        <v>SEE ALL »</v>
      </c>
      <c r="AG45" t="str">
        <f>IF(ISBLANK(VLOOKUP($C45&amp;$D45&amp;$G45,Setup!$D$2:$CX$500,COLUMNS($B45:Y45)+1,FALSE)),"",VLOOKUP($C45&amp;$D45&amp;$G45,Setup!$D$2:$CX$500,COLUMNS($B45:Y45)+1,FALSE))</f>
        <v/>
      </c>
      <c r="AH45" t="str">
        <f>IF(ISBLANK(VLOOKUP($C45&amp;$D45&amp;$G45,Setup!$D$2:$CX$500,COLUMNS($B45:Z45)+1,FALSE)),"",VLOOKUP($C45&amp;$D45&amp;$G45,Setup!$D$2:$CX$500,COLUMNS($B45:Z45)+1,FALSE))</f>
        <v/>
      </c>
      <c r="AI45" t="str">
        <f>IF(ISBLANK(VLOOKUP($C45&amp;$D45&amp;$G45,Setup!$D$2:$CX$500,COLUMNS($B45:AA45)+1,FALSE)),"",VLOOKUP($C45&amp;$D45&amp;$G45,Setup!$D$2:$CX$500,COLUMNS($B45:AA45)+1,FALSE))</f>
        <v/>
      </c>
      <c r="AJ45" t="str">
        <f>IF(ISBLANK(VLOOKUP($C45&amp;$D45&amp;$G45,Setup!$D$2:$CX$500,COLUMNS($B45:AB45)+1,FALSE)),"",VLOOKUP($C45&amp;$D45&amp;$G45,Setup!$D$2:$CX$500,COLUMNS($B45:AB45)+1,FALSE))</f>
        <v/>
      </c>
      <c r="AK45" t="str">
        <f>IF(ISBLANK(VLOOKUP($C45&amp;$D45&amp;$G45,Setup!$D$2:$CX$500,COLUMNS($B45:AC45)+1,FALSE)),"",VLOOKUP($C45&amp;$D45&amp;$G45,Setup!$D$2:$CX$500,COLUMNS($B45:AC45)+1,FALSE))</f>
        <v/>
      </c>
      <c r="AL45" t="str">
        <f>IF(ISBLANK(VLOOKUP($C45&amp;$D45&amp;$G45,Setup!$D$2:$CX$500,COLUMNS($B45:AD45)+1,FALSE)),"",VLOOKUP($C45&amp;$D45&amp;$G45,Setup!$D$2:$CX$500,COLUMNS($B45:AD45)+1,FALSE))</f>
        <v>Travel</v>
      </c>
      <c r="AM45" t="str">
        <f>IF(ISBLANK(VLOOKUP($C45&amp;$D45&amp;$G45,Setup!$D$2:$CX$500,COLUMNS($B45:AE45)+1,FALSE)),"",VLOOKUP($C45&amp;$D45&amp;$G45,Setup!$D$2:$CX$500,COLUMNS($B45:AE45)+1,FALSE))</f>
        <v>Flights</v>
      </c>
      <c r="AN45" t="str">
        <f>IF(ISBLANK(VLOOKUP($C45&amp;$D45&amp;$G45,Setup!$D$2:$CX$500,COLUMNS($B45:AF45)+1,FALSE)),"",VLOOKUP($C45&amp;$D45&amp;$G45,Setup!$D$2:$CX$500,COLUMNS($B45:AF45)+1,FALSE))</f>
        <v>Hotels</v>
      </c>
      <c r="AO45" t="str">
        <f>IF(ISBLANK(VLOOKUP($C45&amp;$D45&amp;$G45,Setup!$D$2:$CX$500,COLUMNS($B45:AG45)+1,FALSE)),"",VLOOKUP($C45&amp;$D45&amp;$G45,Setup!$D$2:$CX$500,COLUMNS($B45:AG45)+1,FALSE))</f>
        <v>Cars</v>
      </c>
      <c r="AP45" t="str">
        <f>IF(ISBLANK(VLOOKUP($C45&amp;$D45&amp;$G45,Setup!$D$2:$CX$500,COLUMNS($B45:AH45)+1,FALSE)),"",VLOOKUP($C45&amp;$D45&amp;$G45,Setup!$D$2:$CX$500,COLUMNS($B45:AH45)+1,FALSE))</f>
        <v>Deals</v>
      </c>
      <c r="AQ45" t="str">
        <f>IF(ISBLANK(VLOOKUP($C45&amp;$D45&amp;$G45,Setup!$D$2:$CX$500,COLUMNS($B45:AI45)+1,FALSE)),"",VLOOKUP($C45&amp;$D45&amp;$G45,Setup!$D$2:$CX$500,COLUMNS($B45:AI45)+1,FALSE))</f>
        <v>Activities</v>
      </c>
      <c r="AR45" t="str">
        <f>IF(ISBLANK(VLOOKUP($C45&amp;$D45&amp;$G45,Setup!$D$2:$CX$500,COLUMNS($B45:AJ45)+1,FALSE)),"",VLOOKUP($C45&amp;$D45&amp;$G45,Setup!$D$2:$CX$500,COLUMNS($B45:AJ45)+1,FALSE))</f>
        <v>My Trips</v>
      </c>
      <c r="AS45" t="str">
        <f>IF(ISBLANK(VLOOKUP($C45&amp;$D45&amp;$G45,Setup!$D$2:$CX$500,COLUMNS($B45:AK45)+1,FALSE)),"",VLOOKUP($C45&amp;$D45&amp;$G45,Setup!$D$2:$CX$500,COLUMNS($B45:AK45)+1,FALSE))</f>
        <v>Itinerary</v>
      </c>
      <c r="AT45" t="str">
        <f>IF(ISBLANK(VLOOKUP($C45&amp;$D45&amp;$G45,Setup!$D$2:$CX$500,COLUMNS($B45:AL45)+1,FALSE)),"",VLOOKUP($C45&amp;$D45&amp;$G45,Setup!$D$2:$CX$500,COLUMNS($B45:AL45)+1,FALSE))</f>
        <v>Points Transfer</v>
      </c>
      <c r="AU45" t="str">
        <f>IF(ISBLANK(VLOOKUP($C45&amp;$D45&amp;$G45,Setup!$D$2:$CX$500,COLUMNS($B45:AM45)+1,FALSE)),"",VLOOKUP($C45&amp;$D45&amp;$G45,Setup!$D$2:$CX$500,COLUMNS($B45:AM45)+1,FALSE))</f>
        <v/>
      </c>
      <c r="AV45" t="str">
        <f>IF(ISBLANK(VLOOKUP($C45&amp;$D45&amp;$G45,Setup!$D$2:$CX$500,COLUMNS($B45:AN45)+1,FALSE)),"",VLOOKUP($C45&amp;$D45&amp;$G45,Setup!$D$2:$CX$500,COLUMNS($B45:AN45)+1,FALSE))</f>
        <v>Shop At Partners</v>
      </c>
      <c r="AW45" t="str">
        <f>IF(ISBLANK(VLOOKUP($C45&amp;$D45&amp;$G45,Setup!$D$2:$CX$500,COLUMNS($B45:AO45)+1,FALSE)),"",VLOOKUP($C45&amp;$D45&amp;$G45,Setup!$D$2:$CX$500,COLUMNS($B45:AO45)+1,FALSE))</f>
        <v>Shop with Points</v>
      </c>
      <c r="AX45" t="str">
        <f>IF(ISBLANK(VLOOKUP($C45&amp;$D45&amp;$G45,Setup!$D$2:$CX$500,COLUMNS($B45:AP45)+1,FALSE)),"",VLOOKUP($C45&amp;$D45&amp;$G45,Setup!$D$2:$CX$500,COLUMNS($B45:AP45)+1,FALSE))</f>
        <v>Instant Rewards</v>
      </c>
      <c r="AY45" t="str">
        <f>IF(ISBLANK(VLOOKUP($C45&amp;$D45&amp;$G45,Setup!$D$2:$CX$500,COLUMNS($B45:AQ45)+1,FALSE)),"",VLOOKUP($C45&amp;$D45&amp;$G45,Setup!$D$2:$CX$500,COLUMNS($B45:AQ45)+1,FALSE))</f>
        <v>SEE ALL »</v>
      </c>
      <c r="AZ45" t="str">
        <f>IF(ISBLANK(VLOOKUP($C45&amp;$D45&amp;$G45,Setup!$D$2:$CX$500,COLUMNS($B45:AR45)+1,FALSE)),"",VLOOKUP($C45&amp;$D45&amp;$G45,Setup!$D$2:$CX$500,COLUMNS($B45:AR45)+1,FALSE))</f>
        <v/>
      </c>
      <c r="BA45" t="str">
        <f>IF(ISBLANK(VLOOKUP($C45&amp;$D45&amp;$G45,Setup!$D$2:$CX$500,COLUMNS($B45:AS45)+1,FALSE)),"",VLOOKUP($C45&amp;$D45&amp;$G45,Setup!$D$2:$CX$500,COLUMNS($B45:AS45)+1,FALSE))</f>
        <v/>
      </c>
      <c r="BB45" t="str">
        <f>IF(ISBLANK(VLOOKUP($C45&amp;$D45&amp;$G45,Setup!$D$2:$CX$500,COLUMNS($B45:AT45)+1,FALSE)),"",VLOOKUP($C45&amp;$D45&amp;$G45,Setup!$D$2:$CX$500,COLUMNS($B45:AT45)+1,FALSE))</f>
        <v/>
      </c>
      <c r="BC45" t="str">
        <f>IF(ISBLANK(VLOOKUP($C45&amp;$D45&amp;$G45,Setup!$D$2:$CX$500,COLUMNS($B45:AU45)+1,FALSE)),"",VLOOKUP($C45&amp;$D45&amp;$G45,Setup!$D$2:$CX$500,COLUMNS($B45:AU45)+1,FALSE))</f>
        <v/>
      </c>
      <c r="BD45" t="str">
        <f>IF(ISBLANK(VLOOKUP($C45&amp;$D45&amp;$G45,Setup!$D$2:$CX$500,COLUMNS($B45:AV45)+1,FALSE)),"",VLOOKUP($C45&amp;$D45&amp;$G45,Setup!$D$2:$CX$500,COLUMNS($B45:AV45)+1,FALSE))</f>
        <v/>
      </c>
      <c r="BE45" t="str">
        <f>IF(ISBLANK(VLOOKUP($C45&amp;$D45&amp;$G45,Setup!$D$2:$CX$500,COLUMNS($B45:AW45)+1,FALSE)),"",VLOOKUP($C45&amp;$D45&amp;$G45,Setup!$D$2:$CX$500,COLUMNS($B45:AW45)+1,FALSE))</f>
        <v/>
      </c>
      <c r="BF45" t="str">
        <f>IF(ISBLANK(VLOOKUP($C45&amp;$D45&amp;$G45,Setup!$D$2:$CX$500,COLUMNS($B45:AX45)+1,FALSE)),"",VLOOKUP($C45&amp;$D45&amp;$G45,Setup!$D$2:$CX$500,COLUMNS($B45:AX45)+1,FALSE))</f>
        <v>Offers and Privileges</v>
      </c>
      <c r="BG45" t="str">
        <f>IF(ISBLANK(VLOOKUP($C45&amp;$D45&amp;$G45,Setup!$D$2:$CX$500,COLUMNS($B45:AY45)+1,FALSE)),"",VLOOKUP($C45&amp;$D45&amp;$G45,Setup!$D$2:$CX$500,COLUMNS($B45:AY45)+1,FALSE))</f>
        <v>Citi World Privileges</v>
      </c>
      <c r="BH45" t="str">
        <f>IF(ISBLANK(VLOOKUP($C45&amp;$D45&amp;$G45,Setup!$D$2:$CX$500,COLUMNS($B45:AZ45)+1,FALSE)),"",VLOOKUP($C45&amp;$D45&amp;$G45,Setup!$D$2:$CX$500,COLUMNS($B45:AZ45)+1,FALSE))</f>
        <v>Citibank Dining Privileges</v>
      </c>
      <c r="BI45" t="str">
        <f>IF(ISBLANK(VLOOKUP($C45&amp;$D45&amp;$G45,Setup!$D$2:$CX$500,COLUMNS($B45:BA45)+1,FALSE)),"",VLOOKUP($C45&amp;$D45&amp;$G45,Setup!$D$2:$CX$500,COLUMNS($B45:BA45)+1,FALSE))</f>
        <v>SEE ALL »</v>
      </c>
      <c r="BJ45" t="str">
        <f>IF(ISBLANK(VLOOKUP($C45&amp;$D45&amp;$G45,Setup!$D$2:$CX$500,COLUMNS($B45:BB45)+1,FALSE)),"",VLOOKUP($C45&amp;$D45&amp;$G45,Setup!$D$2:$CX$500,COLUMNS($B45:BB45)+1,FALSE))</f>
        <v/>
      </c>
      <c r="BK45" t="str">
        <f>IF(ISBLANK(VLOOKUP($C45&amp;$D45&amp;$G45,Setup!$D$2:$CX$500,COLUMNS($B45:BC45)+1,FALSE)),"",VLOOKUP($C45&amp;$D45&amp;$G45,Setup!$D$2:$CX$500,COLUMNS($B45:BC45)+1,FALSE))</f>
        <v/>
      </c>
      <c r="BL45" t="str">
        <f>IF(ISBLANK(VLOOKUP($C45&amp;$D45&amp;$G45,Setup!$D$2:$CX$500,COLUMNS($B45:BD45)+1,FALSE)),"",VLOOKUP($C45&amp;$D45&amp;$G45,Setup!$D$2:$CX$500,COLUMNS($B45:BD45)+1,FALSE))</f>
        <v/>
      </c>
      <c r="BM45" t="str">
        <f>IF(ISBLANK(VLOOKUP($C45&amp;$D45&amp;$G45,Setup!$D$2:$CX$500,COLUMNS($B45:BE45)+1,FALSE)),"",VLOOKUP($C45&amp;$D45&amp;$G45,Setup!$D$2:$CX$500,COLUMNS($B45:BE45)+1,FALSE))</f>
        <v/>
      </c>
      <c r="BN45" t="str">
        <f>IF(ISBLANK(VLOOKUP($C45&amp;$D45&amp;$G45,Setup!$D$2:$CX$500,COLUMNS($B45:BF45)+1,FALSE)),"",VLOOKUP($C45&amp;$D45&amp;$G45,Setup!$D$2:$CX$500,COLUMNS($B45:BF45)+1,FALSE))</f>
        <v/>
      </c>
      <c r="BO45" t="str">
        <f>IF(ISBLANK(VLOOKUP($C45&amp;$D45&amp;$G45,Setup!$D$2:$CX$500,COLUMNS($B45:BG45)+1,FALSE)),"",VLOOKUP($C45&amp;$D45&amp;$G45,Setup!$D$2:$CX$500,COLUMNS($B45:BG45)+1,FALSE))</f>
        <v/>
      </c>
      <c r="BP45" t="str">
        <f>IF(ISBLANK(VLOOKUP($C45&amp;$D45&amp;$G45,Setup!$D$2:$CX$500,COLUMNS($B45:BH45)+1,FALSE)),"",VLOOKUP($C45&amp;$D45&amp;$G45,Setup!$D$2:$CX$500,COLUMNS($B45:BH45)+1,FALSE))</f>
        <v/>
      </c>
      <c r="BQ45" t="str">
        <f>IF(ISBLANK(VLOOKUP($C45&amp;$D45&amp;$G45,Setup!$D$2:$CX$500,COLUMNS($B45:BI45)+1,FALSE)),"",VLOOKUP($C45&amp;$D45&amp;$G45,Setup!$D$2:$CX$500,COLUMNS($B45:BI45)+1,FALSE))</f>
        <v/>
      </c>
      <c r="BR45" t="str">
        <f>IF(ISBLANK(VLOOKUP($C45&amp;$D45&amp;$G45,Setup!$D$2:$CX$500,COLUMNS($B45:BJ45)+1,FALSE)),"",VLOOKUP($C45&amp;$D45&amp;$G45,Setup!$D$2:$CX$500,COLUMNS($B45:BJ45)+1,FALSE))</f>
        <v/>
      </c>
      <c r="BS45" t="str">
        <f>IF(ISBLANK(VLOOKUP($C45&amp;$D45&amp;$G45,Setup!$D$2:$CX$500,COLUMNS($B45:BK45)+1,FALSE)),"",VLOOKUP($C45&amp;$D45&amp;$G45,Setup!$D$2:$CX$500,COLUMNS($B45:BK45)+1,FALSE))</f>
        <v/>
      </c>
      <c r="BT45" t="str">
        <f>IF(ISBLANK(VLOOKUP($C45&amp;$D45&amp;$G45,Setup!$D$2:$CX$500,COLUMNS($B45:BL45)+1,FALSE)),"",VLOOKUP($C45&amp;$D45&amp;$G45,Setup!$D$2:$CX$500,COLUMNS($B45:BL45)+1,FALSE))</f>
        <v/>
      </c>
      <c r="BU45" t="str">
        <f>IF(ISBLANK(VLOOKUP($C45&amp;$D45&amp;$G45,Setup!$D$2:$CX$500,COLUMNS($B45:BM45)+1,FALSE)),"",VLOOKUP($C45&amp;$D45&amp;$G45,Setup!$D$2:$CX$500,COLUMNS($B45:BM45)+1,FALSE))</f>
        <v/>
      </c>
      <c r="BV45" t="str">
        <f>IF(ISBLANK(VLOOKUP($C45&amp;$D45&amp;$G45,Setup!$D$2:$CX$500,COLUMNS($B45:BN45)+1,FALSE)),"",VLOOKUP($C45&amp;$D45&amp;$G45,Setup!$D$2:$CX$500,COLUMNS($B45:BN45)+1,FALSE))</f>
        <v/>
      </c>
      <c r="BW45" t="str">
        <f>IF(ISBLANK(VLOOKUP($C45&amp;$D45&amp;$G45,Setup!$D$2:$CX$500,COLUMNS($B45:BO45)+1,FALSE)),"",VLOOKUP($C45&amp;$D45&amp;$G45,Setup!$D$2:$CX$500,COLUMNS($B45:BO45)+1,FALSE))</f>
        <v/>
      </c>
      <c r="BX45" t="str">
        <f>IF(ISBLANK(VLOOKUP($C45&amp;$D45&amp;$G45,Setup!$D$2:$CX$500,COLUMNS($B45:BP45)+1,FALSE)),"",VLOOKUP($C45&amp;$D45&amp;$G45,Setup!$D$2:$CX$500,COLUMNS($B45:BP45)+1,FALSE))</f>
        <v/>
      </c>
      <c r="BY45" t="str">
        <f>IF(ISBLANK(VLOOKUP($C45&amp;$D45&amp;$G45,Setup!$D$2:$CX$500,COLUMNS($B45:BQ45)+1,FALSE)),"",VLOOKUP($C45&amp;$D45&amp;$G45,Setup!$D$2:$CX$500,COLUMNS($B45:BQ45)+1,FALSE))</f>
        <v/>
      </c>
      <c r="BZ45" t="str">
        <f>IF(ISBLANK(VLOOKUP($C45&amp;$D45&amp;$G45,Setup!$D$2:$CX$500,COLUMNS($B45:BR45)+1,FALSE)),"",VLOOKUP($C45&amp;$D45&amp;$G45,Setup!$D$2:$CX$500,COLUMNS($B45:BR45)+1,FALSE))</f>
        <v/>
      </c>
      <c r="CA45" t="str">
        <f>IF(ISBLANK(VLOOKUP($C45&amp;$D45&amp;$G45,Setup!$D$2:$CX$500,COLUMNS($B45:BS45)+1,FALSE)),"",VLOOKUP($C45&amp;$D45&amp;$G45,Setup!$D$2:$CX$500,COLUMNS($B45:BS45)+1,FALSE))</f>
        <v/>
      </c>
      <c r="CB45" t="str">
        <f>IF(ISBLANK(VLOOKUP($C45&amp;$D45&amp;$G45,Setup!$D$2:$CX$500,COLUMNS($B45:BT45)+1,FALSE)),"",VLOOKUP($C45&amp;$D45&amp;$G45,Setup!$D$2:$CX$500,COLUMNS($B45:BT45)+1,FALSE))</f>
        <v/>
      </c>
      <c r="CC45" t="str">
        <f>IF(ISBLANK(VLOOKUP($C45&amp;$D45&amp;$G45,Setup!$D$2:$CX$500,COLUMNS($B45:BU45)+1,FALSE)),"",VLOOKUP($C45&amp;$D45&amp;$G45,Setup!$D$2:$CX$500,COLUMNS($B45:BU45)+1,FALSE))</f>
        <v/>
      </c>
      <c r="CD45" t="str">
        <f>IF(ISBLANK(VLOOKUP($C45&amp;$D45&amp;$G45,Setup!$D$2:$CX$500,COLUMNS($B45:BV45)+1,FALSE)),"",VLOOKUP($C45&amp;$D45&amp;$G45,Setup!$D$2:$CX$500,COLUMNS($B45:BV45)+1,FALSE))</f>
        <v/>
      </c>
      <c r="CE45" t="str">
        <f>IF(ISBLANK(VLOOKUP($C45&amp;$D45&amp;$G45,Setup!$D$2:$CX$500,COLUMNS($B45:BW45)+1,FALSE)),"",VLOOKUP($C45&amp;$D45&amp;$G45,Setup!$D$2:$CX$500,COLUMNS($B45:BW45)+1,FALSE))</f>
        <v/>
      </c>
      <c r="CF45" t="str">
        <f>IF(ISBLANK(VLOOKUP($C45&amp;$D45&amp;$G45,Setup!$D$2:$CX$500,COLUMNS($B45:BX45)+1,FALSE)),"",VLOOKUP($C45&amp;$D45&amp;$G45,Setup!$D$2:$CX$500,COLUMNS($B45:BX45)+1,FALSE))</f>
        <v/>
      </c>
      <c r="CG45" t="str">
        <f>IF(ISBLANK(VLOOKUP($C45&amp;$D45&amp;$G45,Setup!$D$2:$CX$500,COLUMNS($B45:BY45)+1,FALSE)),"",VLOOKUP($C45&amp;$D45&amp;$G45,Setup!$D$2:$CX$500,COLUMNS($B45:BY45)+1,FALSE))</f>
        <v/>
      </c>
      <c r="CH45" t="str">
        <f>IF(ISBLANK(VLOOKUP($C45&amp;$D45&amp;$G45,Setup!$D$2:$CX$500,COLUMNS($B45:BZ45)+1,FALSE)),"",VLOOKUP($C45&amp;$D45&amp;$G45,Setup!$D$2:$CX$500,COLUMNS($B45:BZ45)+1,FALSE))</f>
        <v/>
      </c>
      <c r="CI45" t="str">
        <f>IF(ISBLANK(VLOOKUP($C45&amp;$D45&amp;$G45,Setup!$D$2:$CX$500,COLUMNS($B45:CA45)+1,FALSE)),"",VLOOKUP($C45&amp;$D45&amp;$G45,Setup!$D$2:$CX$500,COLUMNS($B45:CA45)+1,FALSE))</f>
        <v/>
      </c>
      <c r="CJ45" t="str">
        <f>IF(ISBLANK(VLOOKUP($C45&amp;$D45&amp;$G45,Setup!$D$2:$CX$500,COLUMNS($B45:CB45)+1,FALSE)),"",VLOOKUP($C45&amp;$D45&amp;$G45,Setup!$D$2:$CX$500,COLUMNS($B45:CB45)+1,FALSE))</f>
        <v/>
      </c>
      <c r="CK45" t="str">
        <f>IF(ISBLANK(VLOOKUP($C45&amp;$D45&amp;$G45,Setup!$D$2:$CX$500,COLUMNS($B45:CC45)+1,FALSE)),"",VLOOKUP($C45&amp;$D45&amp;$G45,Setup!$D$2:$CX$500,COLUMNS($B45:CC45)+1,FALSE))</f>
        <v/>
      </c>
      <c r="CL45" t="str">
        <f>IF(ISBLANK(VLOOKUP($C45&amp;$D45&amp;$G45,Setup!$D$2:$CX$500,COLUMNS($B45:CD45)+1,FALSE)),"",VLOOKUP($C45&amp;$D45&amp;$G45,Setup!$D$2:$CX$500,COLUMNS($B45:CD45)+1,FALSE))</f>
        <v/>
      </c>
      <c r="CM45" t="str">
        <f>IF(ISBLANK(VLOOKUP($C45&amp;$D45&amp;$G45,Setup!$D$2:$CX$500,COLUMNS($B45:CE45)+1,FALSE)),"",VLOOKUP($C45&amp;$D45&amp;$G45,Setup!$D$2:$CX$500,COLUMNS($B45:CE45)+1,FALSE))</f>
        <v/>
      </c>
      <c r="CN45" t="str">
        <f>IF(ISBLANK(VLOOKUP($C45&amp;$D45&amp;$G45,Setup!$D$2:$CX$500,COLUMNS($B45:CF45)+1,FALSE)),"",VLOOKUP($C45&amp;$D45&amp;$G45,Setup!$D$2:$CX$500,COLUMNS($B45:CF45)+1,FALSE))</f>
        <v/>
      </c>
      <c r="CO45" t="str">
        <f>IF(ISBLANK(VLOOKUP($C45&amp;$D45&amp;$G45,Setup!$D$2:$CX$500,COLUMNS($B45:CG45)+1,FALSE)),"",VLOOKUP($C45&amp;$D45&amp;$G45,Setup!$D$2:$CX$500,COLUMNS($B45:CG45)+1,FALSE))</f>
        <v/>
      </c>
      <c r="CP45" t="str">
        <f>IF(ISBLANK(VLOOKUP($C45&amp;$D45&amp;$G45,Setup!$D$2:$CX$500,COLUMNS($B45:CH45)+1,FALSE)),"",VLOOKUP($C45&amp;$D45&amp;$G45,Setup!$D$2:$CX$500,COLUMNS($B45:CH45)+1,FALSE))</f>
        <v/>
      </c>
      <c r="CQ45" t="str">
        <f>IF(ISBLANK(VLOOKUP($C45&amp;$D45&amp;$G45,Setup!$D$2:$CX$500,COLUMNS($B45:CI45)+1,FALSE)),"",VLOOKUP($C45&amp;$D45&amp;$G45,Setup!$D$2:$CX$500,COLUMNS($B45:CI45)+1,FALSE))</f>
        <v/>
      </c>
      <c r="CR45" t="str">
        <f>IF(ISBLANK(VLOOKUP($C45&amp;$D45&amp;$G45,Setup!$D$2:$CX$500,COLUMNS($B45:CJ45)+1,FALSE)),"",VLOOKUP($C45&amp;$D45&amp;$G45,Setup!$D$2:$CX$500,COLUMNS($B45:CJ45)+1,FALSE))</f>
        <v/>
      </c>
      <c r="CS45" t="str">
        <f>IF(ISBLANK(VLOOKUP($C45&amp;$D45&amp;$G45,Setup!$D$2:$CX$500,COLUMNS($B45:CK45)+1,FALSE)),"",VLOOKUP($C45&amp;$D45&amp;$G45,Setup!$D$2:$CX$500,COLUMNS($B45:CK45)+1,FALSE))</f>
        <v/>
      </c>
      <c r="CT45" t="str">
        <f>IF(ISBLANK(VLOOKUP($C45&amp;$D45&amp;$G45,Setup!$D$2:$CX$500,COLUMNS($B45:CL45)+1,FALSE)),"",VLOOKUP($C45&amp;$D45&amp;$G45,Setup!$D$2:$CX$500,COLUMNS($B45:CL45)+1,FALSE))</f>
        <v/>
      </c>
      <c r="CU45" t="str">
        <f>IF(ISBLANK(VLOOKUP($C45&amp;$D45&amp;$G45,Setup!$D$2:$CX$500,COLUMNS($B45:CM45)+1,FALSE)),"",VLOOKUP($C45&amp;$D45&amp;$G45,Setup!$D$2:$CX$500,COLUMNS($B45:CM45)+1,FALSE))</f>
        <v/>
      </c>
      <c r="CV45" t="str">
        <f>IF(ISBLANK(VLOOKUP($C45&amp;$D45&amp;$G45,Setup!$D$2:$CX$500,COLUMNS($B45:CN45)+1,FALSE)),"",VLOOKUP($C45&amp;$D45&amp;$G45,Setup!$D$2:$CX$500,COLUMNS($B45:CN45)+1,FALSE))</f>
        <v/>
      </c>
      <c r="CW45" t="str">
        <f>IF(ISBLANK(VLOOKUP($C45&amp;$D45&amp;$G45,Setup!$D$2:$CX$500,COLUMNS($B45:CO45)+1,FALSE)),"",VLOOKUP($C45&amp;$D45&amp;$G45,Setup!$D$2:$CX$500,COLUMNS($B45:CO45)+1,FALSE))</f>
        <v/>
      </c>
      <c r="CX45" t="str">
        <f>IF(ISBLANK(VLOOKUP($C45&amp;$D45&amp;$G45,Setup!$D$2:$CX$500,COLUMNS($B45:CP45)+1,FALSE)),"",VLOOKUP($C45&amp;$D45&amp;$G45,Setup!$D$2:$CX$500,COLUMNS($B45:CP45)+1,FALSE))</f>
        <v/>
      </c>
      <c r="CY45" t="str">
        <f>IF(ISBLANK(VLOOKUP($C45&amp;$D45&amp;$G45,Setup!$D$2:$CX$500,COLUMNS($B45:CQ45)+1,FALSE)),"",VLOOKUP($C45&amp;$D45&amp;$G45,Setup!$D$2:$CX$500,COLUMNS($B45:CQ45)+1,FALSE))</f>
        <v/>
      </c>
      <c r="CZ45" t="str">
        <f>IF(ISBLANK(VLOOKUP($C45&amp;$D45&amp;$G45,Setup!$D$2:$CX$500,COLUMNS($B45:CR45)+1,FALSE)),"",VLOOKUP($C45&amp;$D45&amp;$G45,Setup!$D$2:$CX$500,COLUMNS($B45:CR45)+1,FALSE))</f>
        <v/>
      </c>
      <c r="DA45" t="str">
        <f>IF(ISBLANK(VLOOKUP($C45&amp;$D45&amp;$G45,Setup!$D$2:$CX$500,COLUMNS($B45:CS45)+1,FALSE)),"",VLOOKUP($C45&amp;$D45&amp;$G45,Setup!$D$2:$CX$500,COLUMNS($B45:CS45)+1,FALSE))</f>
        <v/>
      </c>
      <c r="DB45" t="str">
        <f>IF(ISBLANK(VLOOKUP($C45&amp;$D45&amp;$G45,Setup!$D$2:$CX$500,COLUMNS($B45:CT45)+1,FALSE)),"",VLOOKUP($C45&amp;$D45&amp;$G45,Setup!$D$2:$CX$500,COLUMNS($B45:CT45)+1,FALSE))</f>
        <v/>
      </c>
      <c r="DC45" t="str">
        <f>IF(ISBLANK(VLOOKUP($C45&amp;$D45&amp;$G45,Setup!$D$2:$CX$500,COLUMNS($B45:CU45)+1,FALSE)),"",VLOOKUP($C45&amp;$D45&amp;$G45,Setup!$D$2:$CX$500,COLUMNS($B45:CU45)+1,FALSE))</f>
        <v/>
      </c>
    </row>
    <row r="46" spans="1:107" x14ac:dyDescent="0.25">
      <c r="A46" s="7" t="s">
        <v>515</v>
      </c>
      <c r="B46" t="s">
        <v>156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IF(ISBLANK(VLOOKUP($C46&amp;$D46&amp;$G46,Setup!$D$2:$CX$500,COLUMNS($B46:B46)+1,FALSE)),"",VLOOKUP($C46&amp;$D46&amp;$G46,Setup!$D$2:$CX$500,COLUMNS($B46:B46)+1,FALSE))</f>
        <v>My Points Summary</v>
      </c>
      <c r="K46" t="str">
        <f>IF(ISBLANK(VLOOKUP($C46&amp;$D46&amp;$G46,Setup!$D$2:$CX$500,COLUMNS($B46:C46)+1,FALSE)),"",VLOOKUP($C46&amp;$D46&amp;$G46,Setup!$D$2:$CX$500,COLUMNS($B46:C46)+1,FALSE))</f>
        <v>My Points Summary</v>
      </c>
      <c r="L46" t="str">
        <f>IF(ISBLANK(VLOOKUP($C46&amp;$D46&amp;$G46,Setup!$D$2:$CX$500,COLUMNS($B46:D46)+1,FALSE)),"",VLOOKUP($C46&amp;$D46&amp;$G46,Setup!$D$2:$CX$500,COLUMNS($B46:D46)+1,FALSE))</f>
        <v>My Order History</v>
      </c>
      <c r="M46" t="str">
        <f>IF(ISBLANK(VLOOKUP($C46&amp;$D46&amp;$G46,Setup!$D$2:$CX$500,COLUMNS($B46:E46)+1,FALSE)),"",VLOOKUP($C46&amp;$D46&amp;$G46,Setup!$D$2:$CX$500,COLUMNS($B46:E46)+1,FALSE))</f>
        <v>My Order History</v>
      </c>
      <c r="N46" t="str">
        <f>IF(ISBLANK(VLOOKUP($C46&amp;$D46&amp;$G46,Setup!$D$2:$CX$500,COLUMNS($B46:F46)+1,FALSE)),"",VLOOKUP($C46&amp;$D46&amp;$G46,Setup!$D$2:$CX$500,COLUMNS($B46:F46)+1,FALSE))</f>
        <v>My Profile</v>
      </c>
      <c r="O46" t="str">
        <f>IF(ISBLANK(VLOOKUP($C46&amp;$D46&amp;$G46,Setup!$D$2:$CX$500,COLUMNS($B46:G46)+1,FALSE)),"",VLOOKUP($C46&amp;$D46&amp;$G46,Setup!$D$2:$CX$500,COLUMNS($B46:G46)+1,FALSE))</f>
        <v>My Profile</v>
      </c>
      <c r="P46" t="str">
        <f>IF(ISBLANK(VLOOKUP($C46&amp;$D46&amp;$G46,Setup!$D$2:$CX$500,COLUMNS($B46:H46)+1,FALSE)),"",VLOOKUP($C46&amp;$D46&amp;$G46,Setup!$D$2:$CX$500,COLUMNS($B46:H46)+1,FALSE))</f>
        <v/>
      </c>
      <c r="Q46" t="str">
        <f>IF(ISBLANK(VLOOKUP($C46&amp;$D46&amp;$G46,Setup!$D$2:$CX$500,COLUMNS($B46:I46)+1,FALSE)),"",VLOOKUP($C46&amp;$D46&amp;$G46,Setup!$D$2:$CX$500,COLUMNS($B46:I46)+1,FALSE))</f>
        <v/>
      </c>
      <c r="R46" t="str">
        <f>IF(ISBLANK(VLOOKUP($C46&amp;$D46&amp;$G46,Setup!$D$2:$CX$500,COLUMNS($B46:J46)+1,FALSE)),"",VLOOKUP($C46&amp;$D46&amp;$G46,Setup!$D$2:$CX$500,COLUMNS($B46:J46)+1,FALSE))</f>
        <v>Cash Rewards</v>
      </c>
      <c r="S46" t="str">
        <f>IF(ISBLANK(VLOOKUP($C46&amp;$D46&amp;$G46,Setup!$D$2:$CX$500,COLUMNS($B46:K46)+1,FALSE)),"",VLOOKUP($C46&amp;$D46&amp;$G46,Setup!$D$2:$CX$500,COLUMNS($B46:K46)+1,FALSE))</f>
        <v>Gift Vouchers</v>
      </c>
      <c r="T46" t="str">
        <f>IF(ISBLANK(VLOOKUP($C46&amp;$D46&amp;$G46,Setup!$D$2:$CX$500,COLUMNS($B46:L46)+1,FALSE)),"",VLOOKUP($C46&amp;$D46&amp;$G46,Setup!$D$2:$CX$500,COLUMNS($B46:L46)+1,FALSE))</f>
        <v/>
      </c>
      <c r="U46" t="str">
        <f>IF(ISBLANK(VLOOKUP($C46&amp;$D46&amp;$G46,Setup!$D$2:$CX$500,COLUMNS($B46:M46)+1,FALSE)),"",VLOOKUP($C46&amp;$D46&amp;$G46,Setup!$D$2:$CX$500,COLUMNS($B46:M46)+1,FALSE))</f>
        <v/>
      </c>
      <c r="V46" t="str">
        <f>IF(ISBLANK(VLOOKUP($C46&amp;$D46&amp;$G46,Setup!$D$2:$CX$500,COLUMNS($B46:N46)+1,FALSE)),"",VLOOKUP($C46&amp;$D46&amp;$G46,Setup!$D$2:$CX$500,COLUMNS($B46:N46)+1,FALSE))</f>
        <v/>
      </c>
      <c r="W46" t="str">
        <f>IF(ISBLANK(VLOOKUP($C46&amp;$D46&amp;$G46,Setup!$D$2:$CX$500,COLUMNS($B46:O46)+1,FALSE)),"",VLOOKUP($C46&amp;$D46&amp;$G46,Setup!$D$2:$CX$500,COLUMNS($B46:O46)+1,FALSE))</f>
        <v/>
      </c>
      <c r="X46" t="str">
        <f>IF(ISBLANK(VLOOKUP($C46&amp;$D46&amp;$G46,Setup!$D$2:$CX$500,COLUMNS($B46:P46)+1,FALSE)),"",VLOOKUP($C46&amp;$D46&amp;$G46,Setup!$D$2:$CX$500,COLUMNS($B46:P46)+1,FALSE))</f>
        <v/>
      </c>
      <c r="Y46" t="str">
        <f>IF(ISBLANK(VLOOKUP($C46&amp;$D46&amp;$G46,Setup!$D$2:$CX$500,COLUMNS($B46:Q46)+1,FALSE)),"",VLOOKUP($C46&amp;$D46&amp;$G46,Setup!$D$2:$CX$500,COLUMNS($B46:Q46)+1,FALSE))</f>
        <v/>
      </c>
      <c r="Z46" t="str">
        <f>IF(ISBLANK(VLOOKUP($C46&amp;$D46&amp;$G46,Setup!$D$2:$CX$500,COLUMNS($B46:R46)+1,FALSE)),"",VLOOKUP($C46&amp;$D46&amp;$G46,Setup!$D$2:$CX$500,COLUMNS($B46:R46)+1,FALSE))</f>
        <v/>
      </c>
      <c r="AA46" t="str">
        <f>IF(ISBLANK(VLOOKUP($C46&amp;$D46&amp;$G46,Setup!$D$2:$CX$500,COLUMNS($B46:S46)+1,FALSE)),"",VLOOKUP($C46&amp;$D46&amp;$G46,Setup!$D$2:$CX$500,COLUMNS($B46:S46)+1,FALSE))</f>
        <v/>
      </c>
      <c r="AB46" t="str">
        <f>IF(ISBLANK(VLOOKUP($C46&amp;$D46&amp;$G46,Setup!$D$2:$CX$500,COLUMNS($B46:T46)+1,FALSE)),"",VLOOKUP($C46&amp;$D46&amp;$G46,Setup!$D$2:$CX$500,COLUMNS($B46:T46)+1,FALSE))</f>
        <v>Shop At Partners</v>
      </c>
      <c r="AC46" t="str">
        <f>IF(ISBLANK(VLOOKUP($C46&amp;$D46&amp;$G46,Setup!$D$2:$CX$500,COLUMNS($B46:U46)+1,FALSE)),"",VLOOKUP($C46&amp;$D46&amp;$G46,Setup!$D$2:$CX$500,COLUMNS($B46:U46)+1,FALSE))</f>
        <v>Instant Rewards</v>
      </c>
      <c r="AD46" t="str">
        <f>IF(ISBLANK(VLOOKUP($C46&amp;$D46&amp;$G46,Setup!$D$2:$CX$500,COLUMNS($B46:V46)+1,FALSE)),"",VLOOKUP($C46&amp;$D46&amp;$G46,Setup!$D$2:$CX$500,COLUMNS($B46:V46)+1,FALSE))</f>
        <v/>
      </c>
      <c r="AE46" t="str">
        <f>IF(ISBLANK(VLOOKUP($C46&amp;$D46&amp;$G46,Setup!$D$2:$CX$500,COLUMNS($B46:W46)+1,FALSE)),"",VLOOKUP($C46&amp;$D46&amp;$G46,Setup!$D$2:$CX$500,COLUMNS($B46:W46)+1,FALSE))</f>
        <v/>
      </c>
      <c r="AF46" t="str">
        <f>IF(ISBLANK(VLOOKUP($C46&amp;$D46&amp;$G46,Setup!$D$2:$CX$500,COLUMNS($B46:X46)+1,FALSE)),"",VLOOKUP($C46&amp;$D46&amp;$G46,Setup!$D$2:$CX$500,COLUMNS($B46:X46)+1,FALSE))</f>
        <v/>
      </c>
      <c r="AG46" t="str">
        <f>IF(ISBLANK(VLOOKUP($C46&amp;$D46&amp;$G46,Setup!$D$2:$CX$500,COLUMNS($B46:Y46)+1,FALSE)),"",VLOOKUP($C46&amp;$D46&amp;$G46,Setup!$D$2:$CX$500,COLUMNS($B46:Y46)+1,FALSE))</f>
        <v/>
      </c>
      <c r="AH46" t="str">
        <f>IF(ISBLANK(VLOOKUP($C46&amp;$D46&amp;$G46,Setup!$D$2:$CX$500,COLUMNS($B46:Z46)+1,FALSE)),"",VLOOKUP($C46&amp;$D46&amp;$G46,Setup!$D$2:$CX$500,COLUMNS($B46:Z46)+1,FALSE))</f>
        <v/>
      </c>
      <c r="AI46" t="str">
        <f>IF(ISBLANK(VLOOKUP($C46&amp;$D46&amp;$G46,Setup!$D$2:$CX$500,COLUMNS($B46:AA46)+1,FALSE)),"",VLOOKUP($C46&amp;$D46&amp;$G46,Setup!$D$2:$CX$500,COLUMNS($B46:AA46)+1,FALSE))</f>
        <v/>
      </c>
      <c r="AJ46" t="str">
        <f>IF(ISBLANK(VLOOKUP($C46&amp;$D46&amp;$G46,Setup!$D$2:$CX$500,COLUMNS($B46:AB46)+1,FALSE)),"",VLOOKUP($C46&amp;$D46&amp;$G46,Setup!$D$2:$CX$500,COLUMNS($B46:AB46)+1,FALSE))</f>
        <v/>
      </c>
      <c r="AK46" t="str">
        <f>IF(ISBLANK(VLOOKUP($C46&amp;$D46&amp;$G46,Setup!$D$2:$CX$500,COLUMNS($B46:AC46)+1,FALSE)),"",VLOOKUP($C46&amp;$D46&amp;$G46,Setup!$D$2:$CX$500,COLUMNS($B46:AC46)+1,FALSE))</f>
        <v/>
      </c>
      <c r="AL46" t="str">
        <f>IF(ISBLANK(VLOOKUP($C46&amp;$D46&amp;$G46,Setup!$D$2:$CX$500,COLUMNS($B46:AD46)+1,FALSE)),"",VLOOKUP($C46&amp;$D46&amp;$G46,Setup!$D$2:$CX$500,COLUMNS($B46:AD46)+1,FALSE))</f>
        <v>Offers and Privileges</v>
      </c>
      <c r="AM46" t="str">
        <f>IF(ISBLANK(VLOOKUP($C46&amp;$D46&amp;$G46,Setup!$D$2:$CX$500,COLUMNS($B46:AE46)+1,FALSE)),"",VLOOKUP($C46&amp;$D46&amp;$G46,Setup!$D$2:$CX$500,COLUMNS($B46:AE46)+1,FALSE))</f>
        <v>Citi World Privileges</v>
      </c>
      <c r="AN46" t="str">
        <f>IF(ISBLANK(VLOOKUP($C46&amp;$D46&amp;$G46,Setup!$D$2:$CX$500,COLUMNS($B46:AF46)+1,FALSE)),"",VLOOKUP($C46&amp;$D46&amp;$G46,Setup!$D$2:$CX$500,COLUMNS($B46:AF46)+1,FALSE))</f>
        <v>Citibank Dining Privileges</v>
      </c>
      <c r="AO46" t="str">
        <f>IF(ISBLANK(VLOOKUP($C46&amp;$D46&amp;$G46,Setup!$D$2:$CX$500,COLUMNS($B46:AG46)+1,FALSE)),"",VLOOKUP($C46&amp;$D46&amp;$G46,Setup!$D$2:$CX$500,COLUMNS($B46:AG46)+1,FALSE))</f>
        <v>SEE ALL »</v>
      </c>
      <c r="AP46" t="str">
        <f>IF(ISBLANK(VLOOKUP($C46&amp;$D46&amp;$G46,Setup!$D$2:$CX$500,COLUMNS($B46:AH46)+1,FALSE)),"",VLOOKUP($C46&amp;$D46&amp;$G46,Setup!$D$2:$CX$500,COLUMNS($B46:AH46)+1,FALSE))</f>
        <v/>
      </c>
      <c r="AQ46" t="str">
        <f>IF(ISBLANK(VLOOKUP($C46&amp;$D46&amp;$G46,Setup!$D$2:$CX$500,COLUMNS($B46:AI46)+1,FALSE)),"",VLOOKUP($C46&amp;$D46&amp;$G46,Setup!$D$2:$CX$500,COLUMNS($B46:AI46)+1,FALSE))</f>
        <v/>
      </c>
      <c r="AR46" t="str">
        <f>IF(ISBLANK(VLOOKUP($C46&amp;$D46&amp;$G46,Setup!$D$2:$CX$500,COLUMNS($B46:AJ46)+1,FALSE)),"",VLOOKUP($C46&amp;$D46&amp;$G46,Setup!$D$2:$CX$500,COLUMNS($B46:AJ46)+1,FALSE))</f>
        <v/>
      </c>
      <c r="AS46" t="str">
        <f>IF(ISBLANK(VLOOKUP($C46&amp;$D46&amp;$G46,Setup!$D$2:$CX$500,COLUMNS($B46:AK46)+1,FALSE)),"",VLOOKUP($C46&amp;$D46&amp;$G46,Setup!$D$2:$CX$500,COLUMNS($B46:AK46)+1,FALSE))</f>
        <v/>
      </c>
      <c r="AT46" t="str">
        <f>IF(ISBLANK(VLOOKUP($C46&amp;$D46&amp;$G46,Setup!$D$2:$CX$500,COLUMNS($B46:AL46)+1,FALSE)),"",VLOOKUP($C46&amp;$D46&amp;$G46,Setup!$D$2:$CX$500,COLUMNS($B46:AL46)+1,FALSE))</f>
        <v/>
      </c>
      <c r="AU46" t="str">
        <f>IF(ISBLANK(VLOOKUP($C46&amp;$D46&amp;$G46,Setup!$D$2:$CX$500,COLUMNS($B46:AM46)+1,FALSE)),"",VLOOKUP($C46&amp;$D46&amp;$G46,Setup!$D$2:$CX$500,COLUMNS($B46:AM46)+1,FALSE))</f>
        <v/>
      </c>
      <c r="AV46" t="str">
        <f>IF(ISBLANK(VLOOKUP($C46&amp;$D46&amp;$G46,Setup!$D$2:$CX$500,COLUMNS($B46:AN46)+1,FALSE)),"",VLOOKUP($C46&amp;$D46&amp;$G46,Setup!$D$2:$CX$500,COLUMNS($B46:AN46)+1,FALSE))</f>
        <v/>
      </c>
      <c r="AW46" t="str">
        <f>IF(ISBLANK(VLOOKUP($C46&amp;$D46&amp;$G46,Setup!$D$2:$CX$500,COLUMNS($B46:AO46)+1,FALSE)),"",VLOOKUP($C46&amp;$D46&amp;$G46,Setup!$D$2:$CX$500,COLUMNS($B46:AO46)+1,FALSE))</f>
        <v/>
      </c>
      <c r="AX46" t="str">
        <f>IF(ISBLANK(VLOOKUP($C46&amp;$D46&amp;$G46,Setup!$D$2:$CX$500,COLUMNS($B46:AP46)+1,FALSE)),"",VLOOKUP($C46&amp;$D46&amp;$G46,Setup!$D$2:$CX$500,COLUMNS($B46:AP46)+1,FALSE))</f>
        <v/>
      </c>
      <c r="AY46" t="str">
        <f>IF(ISBLANK(VLOOKUP($C46&amp;$D46&amp;$G46,Setup!$D$2:$CX$500,COLUMNS($B46:AQ46)+1,FALSE)),"",VLOOKUP($C46&amp;$D46&amp;$G46,Setup!$D$2:$CX$500,COLUMNS($B46:AQ46)+1,FALSE))</f>
        <v/>
      </c>
      <c r="AZ46" t="str">
        <f>IF(ISBLANK(VLOOKUP($C46&amp;$D46&amp;$G46,Setup!$D$2:$CX$500,COLUMNS($B46:AR46)+1,FALSE)),"",VLOOKUP($C46&amp;$D46&amp;$G46,Setup!$D$2:$CX$500,COLUMNS($B46:AR46)+1,FALSE))</f>
        <v/>
      </c>
      <c r="BA46" t="str">
        <f>IF(ISBLANK(VLOOKUP($C46&amp;$D46&amp;$G46,Setup!$D$2:$CX$500,COLUMNS($B46:AS46)+1,FALSE)),"",VLOOKUP($C46&amp;$D46&amp;$G46,Setup!$D$2:$CX$500,COLUMNS($B46:AS46)+1,FALSE))</f>
        <v/>
      </c>
      <c r="BB46" t="str">
        <f>IF(ISBLANK(VLOOKUP($C46&amp;$D46&amp;$G46,Setup!$D$2:$CX$500,COLUMNS($B46:AT46)+1,FALSE)),"",VLOOKUP($C46&amp;$D46&amp;$G46,Setup!$D$2:$CX$500,COLUMNS($B46:AT46)+1,FALSE))</f>
        <v/>
      </c>
      <c r="BC46" t="str">
        <f>IF(ISBLANK(VLOOKUP($C46&amp;$D46&amp;$G46,Setup!$D$2:$CX$500,COLUMNS($B46:AU46)+1,FALSE)),"",VLOOKUP($C46&amp;$D46&amp;$G46,Setup!$D$2:$CX$500,COLUMNS($B46:AU46)+1,FALSE))</f>
        <v/>
      </c>
      <c r="BD46" t="str">
        <f>IF(ISBLANK(VLOOKUP($C46&amp;$D46&amp;$G46,Setup!$D$2:$CX$500,COLUMNS($B46:AV46)+1,FALSE)),"",VLOOKUP($C46&amp;$D46&amp;$G46,Setup!$D$2:$CX$500,COLUMNS($B46:AV46)+1,FALSE))</f>
        <v/>
      </c>
      <c r="BE46" t="str">
        <f>IF(ISBLANK(VLOOKUP($C46&amp;$D46&amp;$G46,Setup!$D$2:$CX$500,COLUMNS($B46:AW46)+1,FALSE)),"",VLOOKUP($C46&amp;$D46&amp;$G46,Setup!$D$2:$CX$500,COLUMNS($B46:AW46)+1,FALSE))</f>
        <v/>
      </c>
      <c r="BF46" t="str">
        <f>IF(ISBLANK(VLOOKUP($C46&amp;$D46&amp;$G46,Setup!$D$2:$CX$500,COLUMNS($B46:AX46)+1,FALSE)),"",VLOOKUP($C46&amp;$D46&amp;$G46,Setup!$D$2:$CX$500,COLUMNS($B46:AX46)+1,FALSE))</f>
        <v/>
      </c>
      <c r="BG46" t="str">
        <f>IF(ISBLANK(VLOOKUP($C46&amp;$D46&amp;$G46,Setup!$D$2:$CX$500,COLUMNS($B46:AY46)+1,FALSE)),"",VLOOKUP($C46&amp;$D46&amp;$G46,Setup!$D$2:$CX$500,COLUMNS($B46:AY46)+1,FALSE))</f>
        <v/>
      </c>
      <c r="BH46" t="str">
        <f>IF(ISBLANK(VLOOKUP($C46&amp;$D46&amp;$G46,Setup!$D$2:$CX$500,COLUMNS($B46:AZ46)+1,FALSE)),"",VLOOKUP($C46&amp;$D46&amp;$G46,Setup!$D$2:$CX$500,COLUMNS($B46:AZ46)+1,FALSE))</f>
        <v/>
      </c>
      <c r="BI46" t="str">
        <f>IF(ISBLANK(VLOOKUP($C46&amp;$D46&amp;$G46,Setup!$D$2:$CX$500,COLUMNS($B46:BA46)+1,FALSE)),"",VLOOKUP($C46&amp;$D46&amp;$G46,Setup!$D$2:$CX$500,COLUMNS($B46:BA46)+1,FALSE))</f>
        <v/>
      </c>
      <c r="BJ46" t="str">
        <f>IF(ISBLANK(VLOOKUP($C46&amp;$D46&amp;$G46,Setup!$D$2:$CX$500,COLUMNS($B46:BB46)+1,FALSE)),"",VLOOKUP($C46&amp;$D46&amp;$G46,Setup!$D$2:$CX$500,COLUMNS($B46:BB46)+1,FALSE))</f>
        <v/>
      </c>
      <c r="BK46" t="str">
        <f>IF(ISBLANK(VLOOKUP($C46&amp;$D46&amp;$G46,Setup!$D$2:$CX$500,COLUMNS($B46:BC46)+1,FALSE)),"",VLOOKUP($C46&amp;$D46&amp;$G46,Setup!$D$2:$CX$500,COLUMNS($B46:BC46)+1,FALSE))</f>
        <v/>
      </c>
      <c r="BL46" t="str">
        <f>IF(ISBLANK(VLOOKUP($C46&amp;$D46&amp;$G46,Setup!$D$2:$CX$500,COLUMNS($B46:BD46)+1,FALSE)),"",VLOOKUP($C46&amp;$D46&amp;$G46,Setup!$D$2:$CX$500,COLUMNS($B46:BD46)+1,FALSE))</f>
        <v/>
      </c>
      <c r="BM46" t="str">
        <f>IF(ISBLANK(VLOOKUP($C46&amp;$D46&amp;$G46,Setup!$D$2:$CX$500,COLUMNS($B46:BE46)+1,FALSE)),"",VLOOKUP($C46&amp;$D46&amp;$G46,Setup!$D$2:$CX$500,COLUMNS($B46:BE46)+1,FALSE))</f>
        <v/>
      </c>
      <c r="BN46" t="str">
        <f>IF(ISBLANK(VLOOKUP($C46&amp;$D46&amp;$G46,Setup!$D$2:$CX$500,COLUMNS($B46:BF46)+1,FALSE)),"",VLOOKUP($C46&amp;$D46&amp;$G46,Setup!$D$2:$CX$500,COLUMNS($B46:BF46)+1,FALSE))</f>
        <v/>
      </c>
      <c r="BO46" t="str">
        <f>IF(ISBLANK(VLOOKUP($C46&amp;$D46&amp;$G46,Setup!$D$2:$CX$500,COLUMNS($B46:BG46)+1,FALSE)),"",VLOOKUP($C46&amp;$D46&amp;$G46,Setup!$D$2:$CX$500,COLUMNS($B46:BG46)+1,FALSE))</f>
        <v/>
      </c>
      <c r="BP46" t="str">
        <f>IF(ISBLANK(VLOOKUP($C46&amp;$D46&amp;$G46,Setup!$D$2:$CX$500,COLUMNS($B46:BH46)+1,FALSE)),"",VLOOKUP($C46&amp;$D46&amp;$G46,Setup!$D$2:$CX$500,COLUMNS($B46:BH46)+1,FALSE))</f>
        <v/>
      </c>
      <c r="BQ46" t="str">
        <f>IF(ISBLANK(VLOOKUP($C46&amp;$D46&amp;$G46,Setup!$D$2:$CX$500,COLUMNS($B46:BI46)+1,FALSE)),"",VLOOKUP($C46&amp;$D46&amp;$G46,Setup!$D$2:$CX$500,COLUMNS($B46:BI46)+1,FALSE))</f>
        <v/>
      </c>
      <c r="BR46" t="str">
        <f>IF(ISBLANK(VLOOKUP($C46&amp;$D46&amp;$G46,Setup!$D$2:$CX$500,COLUMNS($B46:BJ46)+1,FALSE)),"",VLOOKUP($C46&amp;$D46&amp;$G46,Setup!$D$2:$CX$500,COLUMNS($B46:BJ46)+1,FALSE))</f>
        <v/>
      </c>
      <c r="BS46" t="str">
        <f>IF(ISBLANK(VLOOKUP($C46&amp;$D46&amp;$G46,Setup!$D$2:$CX$500,COLUMNS($B46:BK46)+1,FALSE)),"",VLOOKUP($C46&amp;$D46&amp;$G46,Setup!$D$2:$CX$500,COLUMNS($B46:BK46)+1,FALSE))</f>
        <v/>
      </c>
      <c r="BT46" t="str">
        <f>IF(ISBLANK(VLOOKUP($C46&amp;$D46&amp;$G46,Setup!$D$2:$CX$500,COLUMNS($B46:BL46)+1,FALSE)),"",VLOOKUP($C46&amp;$D46&amp;$G46,Setup!$D$2:$CX$500,COLUMNS($B46:BL46)+1,FALSE))</f>
        <v/>
      </c>
      <c r="BU46" t="str">
        <f>IF(ISBLANK(VLOOKUP($C46&amp;$D46&amp;$G46,Setup!$D$2:$CX$500,COLUMNS($B46:BM46)+1,FALSE)),"",VLOOKUP($C46&amp;$D46&amp;$G46,Setup!$D$2:$CX$500,COLUMNS($B46:BM46)+1,FALSE))</f>
        <v/>
      </c>
      <c r="BV46" t="str">
        <f>IF(ISBLANK(VLOOKUP($C46&amp;$D46&amp;$G46,Setup!$D$2:$CX$500,COLUMNS($B46:BN46)+1,FALSE)),"",VLOOKUP($C46&amp;$D46&amp;$G46,Setup!$D$2:$CX$500,COLUMNS($B46:BN46)+1,FALSE))</f>
        <v/>
      </c>
      <c r="BW46" t="str">
        <f>IF(ISBLANK(VLOOKUP($C46&amp;$D46&amp;$G46,Setup!$D$2:$CX$500,COLUMNS($B46:BO46)+1,FALSE)),"",VLOOKUP($C46&amp;$D46&amp;$G46,Setup!$D$2:$CX$500,COLUMNS($B46:BO46)+1,FALSE))</f>
        <v/>
      </c>
      <c r="BX46" t="str">
        <f>IF(ISBLANK(VLOOKUP($C46&amp;$D46&amp;$G46,Setup!$D$2:$CX$500,COLUMNS($B46:BP46)+1,FALSE)),"",VLOOKUP($C46&amp;$D46&amp;$G46,Setup!$D$2:$CX$500,COLUMNS($B46:BP46)+1,FALSE))</f>
        <v/>
      </c>
      <c r="BY46" t="str">
        <f>IF(ISBLANK(VLOOKUP($C46&amp;$D46&amp;$G46,Setup!$D$2:$CX$500,COLUMNS($B46:BQ46)+1,FALSE)),"",VLOOKUP($C46&amp;$D46&amp;$G46,Setup!$D$2:$CX$500,COLUMNS($B46:BQ46)+1,FALSE))</f>
        <v/>
      </c>
      <c r="BZ46" t="str">
        <f>IF(ISBLANK(VLOOKUP($C46&amp;$D46&amp;$G46,Setup!$D$2:$CX$500,COLUMNS($B46:BR46)+1,FALSE)),"",VLOOKUP($C46&amp;$D46&amp;$G46,Setup!$D$2:$CX$500,COLUMNS($B46:BR46)+1,FALSE))</f>
        <v/>
      </c>
      <c r="CA46" t="str">
        <f>IF(ISBLANK(VLOOKUP($C46&amp;$D46&amp;$G46,Setup!$D$2:$CX$500,COLUMNS($B46:BS46)+1,FALSE)),"",VLOOKUP($C46&amp;$D46&amp;$G46,Setup!$D$2:$CX$500,COLUMNS($B46:BS46)+1,FALSE))</f>
        <v/>
      </c>
      <c r="CB46" t="str">
        <f>IF(ISBLANK(VLOOKUP($C46&amp;$D46&amp;$G46,Setup!$D$2:$CX$500,COLUMNS($B46:BT46)+1,FALSE)),"",VLOOKUP($C46&amp;$D46&amp;$G46,Setup!$D$2:$CX$500,COLUMNS($B46:BT46)+1,FALSE))</f>
        <v/>
      </c>
      <c r="CC46" t="str">
        <f>IF(ISBLANK(VLOOKUP($C46&amp;$D46&amp;$G46,Setup!$D$2:$CX$500,COLUMNS($B46:BU46)+1,FALSE)),"",VLOOKUP($C46&amp;$D46&amp;$G46,Setup!$D$2:$CX$500,COLUMNS($B46:BU46)+1,FALSE))</f>
        <v/>
      </c>
      <c r="CD46" t="str">
        <f>IF(ISBLANK(VLOOKUP($C46&amp;$D46&amp;$G46,Setup!$D$2:$CX$500,COLUMNS($B46:BV46)+1,FALSE)),"",VLOOKUP($C46&amp;$D46&amp;$G46,Setup!$D$2:$CX$500,COLUMNS($B46:BV46)+1,FALSE))</f>
        <v/>
      </c>
      <c r="CE46" t="str">
        <f>IF(ISBLANK(VLOOKUP($C46&amp;$D46&amp;$G46,Setup!$D$2:$CX$500,COLUMNS($B46:BW46)+1,FALSE)),"",VLOOKUP($C46&amp;$D46&amp;$G46,Setup!$D$2:$CX$500,COLUMNS($B46:BW46)+1,FALSE))</f>
        <v/>
      </c>
      <c r="CF46" t="str">
        <f>IF(ISBLANK(VLOOKUP($C46&amp;$D46&amp;$G46,Setup!$D$2:$CX$500,COLUMNS($B46:BX46)+1,FALSE)),"",VLOOKUP($C46&amp;$D46&amp;$G46,Setup!$D$2:$CX$500,COLUMNS($B46:BX46)+1,FALSE))</f>
        <v/>
      </c>
      <c r="CG46" t="str">
        <f>IF(ISBLANK(VLOOKUP($C46&amp;$D46&amp;$G46,Setup!$D$2:$CX$500,COLUMNS($B46:BY46)+1,FALSE)),"",VLOOKUP($C46&amp;$D46&amp;$G46,Setup!$D$2:$CX$500,COLUMNS($B46:BY46)+1,FALSE))</f>
        <v/>
      </c>
      <c r="CH46" t="str">
        <f>IF(ISBLANK(VLOOKUP($C46&amp;$D46&amp;$G46,Setup!$D$2:$CX$500,COLUMNS($B46:BZ46)+1,FALSE)),"",VLOOKUP($C46&amp;$D46&amp;$G46,Setup!$D$2:$CX$500,COLUMNS($B46:BZ46)+1,FALSE))</f>
        <v/>
      </c>
      <c r="CI46" t="str">
        <f>IF(ISBLANK(VLOOKUP($C46&amp;$D46&amp;$G46,Setup!$D$2:$CX$500,COLUMNS($B46:CA46)+1,FALSE)),"",VLOOKUP($C46&amp;$D46&amp;$G46,Setup!$D$2:$CX$500,COLUMNS($B46:CA46)+1,FALSE))</f>
        <v/>
      </c>
      <c r="CJ46" t="str">
        <f>IF(ISBLANK(VLOOKUP($C46&amp;$D46&amp;$G46,Setup!$D$2:$CX$500,COLUMNS($B46:CB46)+1,FALSE)),"",VLOOKUP($C46&amp;$D46&amp;$G46,Setup!$D$2:$CX$500,COLUMNS($B46:CB46)+1,FALSE))</f>
        <v/>
      </c>
      <c r="CK46" t="str">
        <f>IF(ISBLANK(VLOOKUP($C46&amp;$D46&amp;$G46,Setup!$D$2:$CX$500,COLUMNS($B46:CC46)+1,FALSE)),"",VLOOKUP($C46&amp;$D46&amp;$G46,Setup!$D$2:$CX$500,COLUMNS($B46:CC46)+1,FALSE))</f>
        <v/>
      </c>
      <c r="CL46" t="str">
        <f>IF(ISBLANK(VLOOKUP($C46&amp;$D46&amp;$G46,Setup!$D$2:$CX$500,COLUMNS($B46:CD46)+1,FALSE)),"",VLOOKUP($C46&amp;$D46&amp;$G46,Setup!$D$2:$CX$500,COLUMNS($B46:CD46)+1,FALSE))</f>
        <v/>
      </c>
      <c r="CM46" t="str">
        <f>IF(ISBLANK(VLOOKUP($C46&amp;$D46&amp;$G46,Setup!$D$2:$CX$500,COLUMNS($B46:CE46)+1,FALSE)),"",VLOOKUP($C46&amp;$D46&amp;$G46,Setup!$D$2:$CX$500,COLUMNS($B46:CE46)+1,FALSE))</f>
        <v/>
      </c>
      <c r="CN46" t="str">
        <f>IF(ISBLANK(VLOOKUP($C46&amp;$D46&amp;$G46,Setup!$D$2:$CX$500,COLUMNS($B46:CF46)+1,FALSE)),"",VLOOKUP($C46&amp;$D46&amp;$G46,Setup!$D$2:$CX$500,COLUMNS($B46:CF46)+1,FALSE))</f>
        <v/>
      </c>
      <c r="CO46" t="str">
        <f>IF(ISBLANK(VLOOKUP($C46&amp;$D46&amp;$G46,Setup!$D$2:$CX$500,COLUMNS($B46:CG46)+1,FALSE)),"",VLOOKUP($C46&amp;$D46&amp;$G46,Setup!$D$2:$CX$500,COLUMNS($B46:CG46)+1,FALSE))</f>
        <v/>
      </c>
      <c r="CP46" t="str">
        <f>IF(ISBLANK(VLOOKUP($C46&amp;$D46&amp;$G46,Setup!$D$2:$CX$500,COLUMNS($B46:CH46)+1,FALSE)),"",VLOOKUP($C46&amp;$D46&amp;$G46,Setup!$D$2:$CX$500,COLUMNS($B46:CH46)+1,FALSE))</f>
        <v/>
      </c>
      <c r="CQ46" t="str">
        <f>IF(ISBLANK(VLOOKUP($C46&amp;$D46&amp;$G46,Setup!$D$2:$CX$500,COLUMNS($B46:CI46)+1,FALSE)),"",VLOOKUP($C46&amp;$D46&amp;$G46,Setup!$D$2:$CX$500,COLUMNS($B46:CI46)+1,FALSE))</f>
        <v/>
      </c>
      <c r="CR46" t="str">
        <f>IF(ISBLANK(VLOOKUP($C46&amp;$D46&amp;$G46,Setup!$D$2:$CX$500,COLUMNS($B46:CJ46)+1,FALSE)),"",VLOOKUP($C46&amp;$D46&amp;$G46,Setup!$D$2:$CX$500,COLUMNS($B46:CJ46)+1,FALSE))</f>
        <v/>
      </c>
      <c r="CS46" t="str">
        <f>IF(ISBLANK(VLOOKUP($C46&amp;$D46&amp;$G46,Setup!$D$2:$CX$500,COLUMNS($B46:CK46)+1,FALSE)),"",VLOOKUP($C46&amp;$D46&amp;$G46,Setup!$D$2:$CX$500,COLUMNS($B46:CK46)+1,FALSE))</f>
        <v/>
      </c>
      <c r="CT46" t="str">
        <f>IF(ISBLANK(VLOOKUP($C46&amp;$D46&amp;$G46,Setup!$D$2:$CX$500,COLUMNS($B46:CL46)+1,FALSE)),"",VLOOKUP($C46&amp;$D46&amp;$G46,Setup!$D$2:$CX$500,COLUMNS($B46:CL46)+1,FALSE))</f>
        <v/>
      </c>
      <c r="CU46" t="str">
        <f>IF(ISBLANK(VLOOKUP($C46&amp;$D46&amp;$G46,Setup!$D$2:$CX$500,COLUMNS($B46:CM46)+1,FALSE)),"",VLOOKUP($C46&amp;$D46&amp;$G46,Setup!$D$2:$CX$500,COLUMNS($B46:CM46)+1,FALSE))</f>
        <v/>
      </c>
      <c r="CV46" t="str">
        <f>IF(ISBLANK(VLOOKUP($C46&amp;$D46&amp;$G46,Setup!$D$2:$CX$500,COLUMNS($B46:CN46)+1,FALSE)),"",VLOOKUP($C46&amp;$D46&amp;$G46,Setup!$D$2:$CX$500,COLUMNS($B46:CN46)+1,FALSE))</f>
        <v/>
      </c>
      <c r="CW46" t="str">
        <f>IF(ISBLANK(VLOOKUP($C46&amp;$D46&amp;$G46,Setup!$D$2:$CX$500,COLUMNS($B46:CO46)+1,FALSE)),"",VLOOKUP($C46&amp;$D46&amp;$G46,Setup!$D$2:$CX$500,COLUMNS($B46:CO46)+1,FALSE))</f>
        <v/>
      </c>
      <c r="CX46" t="str">
        <f>IF(ISBLANK(VLOOKUP($C46&amp;$D46&amp;$G46,Setup!$D$2:$CX$500,COLUMNS($B46:CP46)+1,FALSE)),"",VLOOKUP($C46&amp;$D46&amp;$G46,Setup!$D$2:$CX$500,COLUMNS($B46:CP46)+1,FALSE))</f>
        <v/>
      </c>
      <c r="CY46" t="str">
        <f>IF(ISBLANK(VLOOKUP($C46&amp;$D46&amp;$G46,Setup!$D$2:$CX$500,COLUMNS($B46:CQ46)+1,FALSE)),"",VLOOKUP($C46&amp;$D46&amp;$G46,Setup!$D$2:$CX$500,COLUMNS($B46:CQ46)+1,FALSE))</f>
        <v/>
      </c>
      <c r="CZ46" t="str">
        <f>IF(ISBLANK(VLOOKUP($C46&amp;$D46&amp;$G46,Setup!$D$2:$CX$500,COLUMNS($B46:CR46)+1,FALSE)),"",VLOOKUP($C46&amp;$D46&amp;$G46,Setup!$D$2:$CX$500,COLUMNS($B46:CR46)+1,FALSE))</f>
        <v/>
      </c>
      <c r="DA46" t="str">
        <f>IF(ISBLANK(VLOOKUP($C46&amp;$D46&amp;$G46,Setup!$D$2:$CX$500,COLUMNS($B46:CS46)+1,FALSE)),"",VLOOKUP($C46&amp;$D46&amp;$G46,Setup!$D$2:$CX$500,COLUMNS($B46:CS46)+1,FALSE))</f>
        <v/>
      </c>
      <c r="DB46" t="str">
        <f>IF(ISBLANK(VLOOKUP($C46&amp;$D46&amp;$G46,Setup!$D$2:$CX$500,COLUMNS($B46:CT46)+1,FALSE)),"",VLOOKUP($C46&amp;$D46&amp;$G46,Setup!$D$2:$CX$500,COLUMNS($B46:CT46)+1,FALSE))</f>
        <v/>
      </c>
      <c r="DC46" t="str">
        <f>IF(ISBLANK(VLOOKUP($C46&amp;$D46&amp;$G46,Setup!$D$2:$CX$500,COLUMNS($B46:CU46)+1,FALSE)),"",VLOOKUP($C46&amp;$D46&amp;$G46,Setup!$D$2:$CX$500,COLUMNS($B46:CU46)+1,FALSE))</f>
        <v/>
      </c>
    </row>
    <row r="47" spans="1:107" x14ac:dyDescent="0.25">
      <c r="A47" s="7" t="s">
        <v>515</v>
      </c>
      <c r="B47" t="s">
        <v>156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IF(ISBLANK(VLOOKUP($C47&amp;$D47&amp;$G47,Setup!$D$2:$CX$500,COLUMNS($B47:B47)+1,FALSE)),"",VLOOKUP($C47&amp;$D47&amp;$G47,Setup!$D$2:$CX$500,COLUMNS($B47:B47)+1,FALSE))</f>
        <v>My Points Summary</v>
      </c>
      <c r="K47" t="str">
        <f>IF(ISBLANK(VLOOKUP($C47&amp;$D47&amp;$G47,Setup!$D$2:$CX$500,COLUMNS($B47:C47)+1,FALSE)),"",VLOOKUP($C47&amp;$D47&amp;$G47,Setup!$D$2:$CX$500,COLUMNS($B47:C47)+1,FALSE))</f>
        <v>My Points Summary</v>
      </c>
      <c r="L47" t="str">
        <f>IF(ISBLANK(VLOOKUP($C47&amp;$D47&amp;$G47,Setup!$D$2:$CX$500,COLUMNS($B47:D47)+1,FALSE)),"",VLOOKUP($C47&amp;$D47&amp;$G47,Setup!$D$2:$CX$500,COLUMNS($B47:D47)+1,FALSE))</f>
        <v>My Order History</v>
      </c>
      <c r="M47" t="str">
        <f>IF(ISBLANK(VLOOKUP($C47&amp;$D47&amp;$G47,Setup!$D$2:$CX$500,COLUMNS($B47:E47)+1,FALSE)),"",VLOOKUP($C47&amp;$D47&amp;$G47,Setup!$D$2:$CX$500,COLUMNS($B47:E47)+1,FALSE))</f>
        <v>My Order History</v>
      </c>
      <c r="N47" t="str">
        <f>IF(ISBLANK(VLOOKUP($C47&amp;$D47&amp;$G47,Setup!$D$2:$CX$500,COLUMNS($B47:F47)+1,FALSE)),"",VLOOKUP($C47&amp;$D47&amp;$G47,Setup!$D$2:$CX$500,COLUMNS($B47:F47)+1,FALSE))</f>
        <v>My Profile</v>
      </c>
      <c r="O47" t="str">
        <f>IF(ISBLANK(VLOOKUP($C47&amp;$D47&amp;$G47,Setup!$D$2:$CX$500,COLUMNS($B47:G47)+1,FALSE)),"",VLOOKUP($C47&amp;$D47&amp;$G47,Setup!$D$2:$CX$500,COLUMNS($B47:G47)+1,FALSE))</f>
        <v>My Profile</v>
      </c>
      <c r="P47" t="str">
        <f>IF(ISBLANK(VLOOKUP($C47&amp;$D47&amp;$G47,Setup!$D$2:$CX$500,COLUMNS($B47:H47)+1,FALSE)),"",VLOOKUP($C47&amp;$D47&amp;$G47,Setup!$D$2:$CX$500,COLUMNS($B47:H47)+1,FALSE))</f>
        <v/>
      </c>
      <c r="Q47" t="str">
        <f>IF(ISBLANK(VLOOKUP($C47&amp;$D47&amp;$G47,Setup!$D$2:$CX$500,COLUMNS($B47:I47)+1,FALSE)),"",VLOOKUP($C47&amp;$D47&amp;$G47,Setup!$D$2:$CX$500,COLUMNS($B47:I47)+1,FALSE))</f>
        <v/>
      </c>
      <c r="R47" t="str">
        <f>IF(ISBLANK(VLOOKUP($C47&amp;$D47&amp;$G47,Setup!$D$2:$CX$500,COLUMNS($B47:J47)+1,FALSE)),"",VLOOKUP($C47&amp;$D47&amp;$G47,Setup!$D$2:$CX$500,COLUMNS($B47:J47)+1,FALSE))</f>
        <v>Travel</v>
      </c>
      <c r="S47" t="str">
        <f>IF(ISBLANK(VLOOKUP($C47&amp;$D47&amp;$G47,Setup!$D$2:$CX$500,COLUMNS($B47:K47)+1,FALSE)),"",VLOOKUP($C47&amp;$D47&amp;$G47,Setup!$D$2:$CX$500,COLUMNS($B47:K47)+1,FALSE))</f>
        <v>Points Transfer</v>
      </c>
      <c r="T47" t="str">
        <f>IF(ISBLANK(VLOOKUP($C47&amp;$D47&amp;$G47,Setup!$D$2:$CX$500,COLUMNS($B47:L47)+1,FALSE)),"",VLOOKUP($C47&amp;$D47&amp;$G47,Setup!$D$2:$CX$500,COLUMNS($B47:L47)+1,FALSE))</f>
        <v/>
      </c>
      <c r="U47" t="str">
        <f>IF(ISBLANK(VLOOKUP($C47&amp;$D47&amp;$G47,Setup!$D$2:$CX$500,COLUMNS($B47:M47)+1,FALSE)),"",VLOOKUP($C47&amp;$D47&amp;$G47,Setup!$D$2:$CX$500,COLUMNS($B47:M47)+1,FALSE))</f>
        <v/>
      </c>
      <c r="V47" t="str">
        <f>IF(ISBLANK(VLOOKUP($C47&amp;$D47&amp;$G47,Setup!$D$2:$CX$500,COLUMNS($B47:N47)+1,FALSE)),"",VLOOKUP($C47&amp;$D47&amp;$G47,Setup!$D$2:$CX$500,COLUMNS($B47:N47)+1,FALSE))</f>
        <v/>
      </c>
      <c r="W47" t="str">
        <f>IF(ISBLANK(VLOOKUP($C47&amp;$D47&amp;$G47,Setup!$D$2:$CX$500,COLUMNS($B47:O47)+1,FALSE)),"",VLOOKUP($C47&amp;$D47&amp;$G47,Setup!$D$2:$CX$500,COLUMNS($B47:O47)+1,FALSE))</f>
        <v/>
      </c>
      <c r="X47" t="str">
        <f>IF(ISBLANK(VLOOKUP($C47&amp;$D47&amp;$G47,Setup!$D$2:$CX$500,COLUMNS($B47:P47)+1,FALSE)),"",VLOOKUP($C47&amp;$D47&amp;$G47,Setup!$D$2:$CX$500,COLUMNS($B47:P47)+1,FALSE))</f>
        <v/>
      </c>
      <c r="Y47" t="str">
        <f>IF(ISBLANK(VLOOKUP($C47&amp;$D47&amp;$G47,Setup!$D$2:$CX$500,COLUMNS($B47:Q47)+1,FALSE)),"",VLOOKUP($C47&amp;$D47&amp;$G47,Setup!$D$2:$CX$500,COLUMNS($B47:Q47)+1,FALSE))</f>
        <v/>
      </c>
      <c r="Z47" t="str">
        <f>IF(ISBLANK(VLOOKUP($C47&amp;$D47&amp;$G47,Setup!$D$2:$CX$500,COLUMNS($B47:R47)+1,FALSE)),"",VLOOKUP($C47&amp;$D47&amp;$G47,Setup!$D$2:$CX$500,COLUMNS($B47:R47)+1,FALSE))</f>
        <v/>
      </c>
      <c r="AA47" t="str">
        <f>IF(ISBLANK(VLOOKUP($C47&amp;$D47&amp;$G47,Setup!$D$2:$CX$500,COLUMNS($B47:S47)+1,FALSE)),"",VLOOKUP($C47&amp;$D47&amp;$G47,Setup!$D$2:$CX$500,COLUMNS($B47:S47)+1,FALSE))</f>
        <v/>
      </c>
      <c r="AB47" t="str">
        <f>IF(ISBLANK(VLOOKUP($C47&amp;$D47&amp;$G47,Setup!$D$2:$CX$500,COLUMNS($B47:T47)+1,FALSE)),"",VLOOKUP($C47&amp;$D47&amp;$G47,Setup!$D$2:$CX$500,COLUMNS($B47:T47)+1,FALSE))</f>
        <v>Offers and Privileges</v>
      </c>
      <c r="AC47" t="str">
        <f>IF(ISBLANK(VLOOKUP($C47&amp;$D47&amp;$G47,Setup!$D$2:$CX$500,COLUMNS($B47:U47)+1,FALSE)),"",VLOOKUP($C47&amp;$D47&amp;$G47,Setup!$D$2:$CX$500,COLUMNS($B47:U47)+1,FALSE))</f>
        <v>Citi World Privileges</v>
      </c>
      <c r="AD47" t="str">
        <f>IF(ISBLANK(VLOOKUP($C47&amp;$D47&amp;$G47,Setup!$D$2:$CX$500,COLUMNS($B47:V47)+1,FALSE)),"",VLOOKUP($C47&amp;$D47&amp;$G47,Setup!$D$2:$CX$500,COLUMNS($B47:V47)+1,FALSE))</f>
        <v>Citibank Dining Privileges</v>
      </c>
      <c r="AE47" t="str">
        <f>IF(ISBLANK(VLOOKUP($C47&amp;$D47&amp;$G47,Setup!$D$2:$CX$500,COLUMNS($B47:W47)+1,FALSE)),"",VLOOKUP($C47&amp;$D47&amp;$G47,Setup!$D$2:$CX$500,COLUMNS($B47:W47)+1,FALSE))</f>
        <v>SEE ALL »</v>
      </c>
      <c r="AF47" t="str">
        <f>IF(ISBLANK(VLOOKUP($C47&amp;$D47&amp;$G47,Setup!$D$2:$CX$500,COLUMNS($B47:X47)+1,FALSE)),"",VLOOKUP($C47&amp;$D47&amp;$G47,Setup!$D$2:$CX$500,COLUMNS($B47:X47)+1,FALSE))</f>
        <v/>
      </c>
      <c r="AG47" t="str">
        <f>IF(ISBLANK(VLOOKUP($C47&amp;$D47&amp;$G47,Setup!$D$2:$CX$500,COLUMNS($B47:Y47)+1,FALSE)),"",VLOOKUP($C47&amp;$D47&amp;$G47,Setup!$D$2:$CX$500,COLUMNS($B47:Y47)+1,FALSE))</f>
        <v/>
      </c>
      <c r="AH47" t="str">
        <f>IF(ISBLANK(VLOOKUP($C47&amp;$D47&amp;$G47,Setup!$D$2:$CX$500,COLUMNS($B47:Z47)+1,FALSE)),"",VLOOKUP($C47&amp;$D47&amp;$G47,Setup!$D$2:$CX$500,COLUMNS($B47:Z47)+1,FALSE))</f>
        <v/>
      </c>
      <c r="AI47" t="str">
        <f>IF(ISBLANK(VLOOKUP($C47&amp;$D47&amp;$G47,Setup!$D$2:$CX$500,COLUMNS($B47:AA47)+1,FALSE)),"",VLOOKUP($C47&amp;$D47&amp;$G47,Setup!$D$2:$CX$500,COLUMNS($B47:AA47)+1,FALSE))</f>
        <v/>
      </c>
      <c r="AJ47" t="str">
        <f>IF(ISBLANK(VLOOKUP($C47&amp;$D47&amp;$G47,Setup!$D$2:$CX$500,COLUMNS($B47:AB47)+1,FALSE)),"",VLOOKUP($C47&amp;$D47&amp;$G47,Setup!$D$2:$CX$500,COLUMNS($B47:AB47)+1,FALSE))</f>
        <v/>
      </c>
      <c r="AK47" t="str">
        <f>IF(ISBLANK(VLOOKUP($C47&amp;$D47&amp;$G47,Setup!$D$2:$CX$500,COLUMNS($B47:AC47)+1,FALSE)),"",VLOOKUP($C47&amp;$D47&amp;$G47,Setup!$D$2:$CX$500,COLUMNS($B47:AC47)+1,FALSE))</f>
        <v/>
      </c>
      <c r="AL47" t="str">
        <f>IF(ISBLANK(VLOOKUP($C47&amp;$D47&amp;$G47,Setup!$D$2:$CX$500,COLUMNS($B47:AD47)+1,FALSE)),"",VLOOKUP($C47&amp;$D47&amp;$G47,Setup!$D$2:$CX$500,COLUMNS($B47:AD47)+1,FALSE))</f>
        <v/>
      </c>
      <c r="AM47" t="str">
        <f>IF(ISBLANK(VLOOKUP($C47&amp;$D47&amp;$G47,Setup!$D$2:$CX$500,COLUMNS($B47:AE47)+1,FALSE)),"",VLOOKUP($C47&amp;$D47&amp;$G47,Setup!$D$2:$CX$500,COLUMNS($B47:AE47)+1,FALSE))</f>
        <v/>
      </c>
      <c r="AN47" t="str">
        <f>IF(ISBLANK(VLOOKUP($C47&amp;$D47&amp;$G47,Setup!$D$2:$CX$500,COLUMNS($B47:AF47)+1,FALSE)),"",VLOOKUP($C47&amp;$D47&amp;$G47,Setup!$D$2:$CX$500,COLUMNS($B47:AF47)+1,FALSE))</f>
        <v/>
      </c>
      <c r="AO47" t="str">
        <f>IF(ISBLANK(VLOOKUP($C47&amp;$D47&amp;$G47,Setup!$D$2:$CX$500,COLUMNS($B47:AG47)+1,FALSE)),"",VLOOKUP($C47&amp;$D47&amp;$G47,Setup!$D$2:$CX$500,COLUMNS($B47:AG47)+1,FALSE))</f>
        <v/>
      </c>
      <c r="AP47" t="str">
        <f>IF(ISBLANK(VLOOKUP($C47&amp;$D47&amp;$G47,Setup!$D$2:$CX$500,COLUMNS($B47:AH47)+1,FALSE)),"",VLOOKUP($C47&amp;$D47&amp;$G47,Setup!$D$2:$CX$500,COLUMNS($B47:AH47)+1,FALSE))</f>
        <v/>
      </c>
      <c r="AQ47" t="str">
        <f>IF(ISBLANK(VLOOKUP($C47&amp;$D47&amp;$G47,Setup!$D$2:$CX$500,COLUMNS($B47:AI47)+1,FALSE)),"",VLOOKUP($C47&amp;$D47&amp;$G47,Setup!$D$2:$CX$500,COLUMNS($B47:AI47)+1,FALSE))</f>
        <v/>
      </c>
      <c r="AR47" t="str">
        <f>IF(ISBLANK(VLOOKUP($C47&amp;$D47&amp;$G47,Setup!$D$2:$CX$500,COLUMNS($B47:AJ47)+1,FALSE)),"",VLOOKUP($C47&amp;$D47&amp;$G47,Setup!$D$2:$CX$500,COLUMNS($B47:AJ47)+1,FALSE))</f>
        <v/>
      </c>
      <c r="AS47" t="str">
        <f>IF(ISBLANK(VLOOKUP($C47&amp;$D47&amp;$G47,Setup!$D$2:$CX$500,COLUMNS($B47:AK47)+1,FALSE)),"",VLOOKUP($C47&amp;$D47&amp;$G47,Setup!$D$2:$CX$500,COLUMNS($B47:AK47)+1,FALSE))</f>
        <v/>
      </c>
      <c r="AT47" t="str">
        <f>IF(ISBLANK(VLOOKUP($C47&amp;$D47&amp;$G47,Setup!$D$2:$CX$500,COLUMNS($B47:AL47)+1,FALSE)),"",VLOOKUP($C47&amp;$D47&amp;$G47,Setup!$D$2:$CX$500,COLUMNS($B47:AL47)+1,FALSE))</f>
        <v/>
      </c>
      <c r="AU47" t="str">
        <f>IF(ISBLANK(VLOOKUP($C47&amp;$D47&amp;$G47,Setup!$D$2:$CX$500,COLUMNS($B47:AM47)+1,FALSE)),"",VLOOKUP($C47&amp;$D47&amp;$G47,Setup!$D$2:$CX$500,COLUMNS($B47:AM47)+1,FALSE))</f>
        <v/>
      </c>
      <c r="AV47" t="str">
        <f>IF(ISBLANK(VLOOKUP($C47&amp;$D47&amp;$G47,Setup!$D$2:$CX$500,COLUMNS($B47:AN47)+1,FALSE)),"",VLOOKUP($C47&amp;$D47&amp;$G47,Setup!$D$2:$CX$500,COLUMNS($B47:AN47)+1,FALSE))</f>
        <v/>
      </c>
      <c r="AW47" t="str">
        <f>IF(ISBLANK(VLOOKUP($C47&amp;$D47&amp;$G47,Setup!$D$2:$CX$500,COLUMNS($B47:AO47)+1,FALSE)),"",VLOOKUP($C47&amp;$D47&amp;$G47,Setup!$D$2:$CX$500,COLUMNS($B47:AO47)+1,FALSE))</f>
        <v/>
      </c>
      <c r="AX47" t="str">
        <f>IF(ISBLANK(VLOOKUP($C47&amp;$D47&amp;$G47,Setup!$D$2:$CX$500,COLUMNS($B47:AP47)+1,FALSE)),"",VLOOKUP($C47&amp;$D47&amp;$G47,Setup!$D$2:$CX$500,COLUMNS($B47:AP47)+1,FALSE))</f>
        <v/>
      </c>
      <c r="AY47" t="str">
        <f>IF(ISBLANK(VLOOKUP($C47&amp;$D47&amp;$G47,Setup!$D$2:$CX$500,COLUMNS($B47:AQ47)+1,FALSE)),"",VLOOKUP($C47&amp;$D47&amp;$G47,Setup!$D$2:$CX$500,COLUMNS($B47:AQ47)+1,FALSE))</f>
        <v/>
      </c>
      <c r="AZ47" t="str">
        <f>IF(ISBLANK(VLOOKUP($C47&amp;$D47&amp;$G47,Setup!$D$2:$CX$500,COLUMNS($B47:AR47)+1,FALSE)),"",VLOOKUP($C47&amp;$D47&amp;$G47,Setup!$D$2:$CX$500,COLUMNS($B47:AR47)+1,FALSE))</f>
        <v/>
      </c>
      <c r="BA47" t="str">
        <f>IF(ISBLANK(VLOOKUP($C47&amp;$D47&amp;$G47,Setup!$D$2:$CX$500,COLUMNS($B47:AS47)+1,FALSE)),"",VLOOKUP($C47&amp;$D47&amp;$G47,Setup!$D$2:$CX$500,COLUMNS($B47:AS47)+1,FALSE))</f>
        <v/>
      </c>
      <c r="BB47" t="str">
        <f>IF(ISBLANK(VLOOKUP($C47&amp;$D47&amp;$G47,Setup!$D$2:$CX$500,COLUMNS($B47:AT47)+1,FALSE)),"",VLOOKUP($C47&amp;$D47&amp;$G47,Setup!$D$2:$CX$500,COLUMNS($B47:AT47)+1,FALSE))</f>
        <v/>
      </c>
      <c r="BC47" t="str">
        <f>IF(ISBLANK(VLOOKUP($C47&amp;$D47&amp;$G47,Setup!$D$2:$CX$500,COLUMNS($B47:AU47)+1,FALSE)),"",VLOOKUP($C47&amp;$D47&amp;$G47,Setup!$D$2:$CX$500,COLUMNS($B47:AU47)+1,FALSE))</f>
        <v/>
      </c>
      <c r="BD47" t="str">
        <f>IF(ISBLANK(VLOOKUP($C47&amp;$D47&amp;$G47,Setup!$D$2:$CX$500,COLUMNS($B47:AV47)+1,FALSE)),"",VLOOKUP($C47&amp;$D47&amp;$G47,Setup!$D$2:$CX$500,COLUMNS($B47:AV47)+1,FALSE))</f>
        <v/>
      </c>
      <c r="BE47" t="str">
        <f>IF(ISBLANK(VLOOKUP($C47&amp;$D47&amp;$G47,Setup!$D$2:$CX$500,COLUMNS($B47:AW47)+1,FALSE)),"",VLOOKUP($C47&amp;$D47&amp;$G47,Setup!$D$2:$CX$500,COLUMNS($B47:AW47)+1,FALSE))</f>
        <v/>
      </c>
      <c r="BF47" t="str">
        <f>IF(ISBLANK(VLOOKUP($C47&amp;$D47&amp;$G47,Setup!$D$2:$CX$500,COLUMNS($B47:AX47)+1,FALSE)),"",VLOOKUP($C47&amp;$D47&amp;$G47,Setup!$D$2:$CX$500,COLUMNS($B47:AX47)+1,FALSE))</f>
        <v/>
      </c>
      <c r="BG47" t="str">
        <f>IF(ISBLANK(VLOOKUP($C47&amp;$D47&amp;$G47,Setup!$D$2:$CX$500,COLUMNS($B47:AY47)+1,FALSE)),"",VLOOKUP($C47&amp;$D47&amp;$G47,Setup!$D$2:$CX$500,COLUMNS($B47:AY47)+1,FALSE))</f>
        <v/>
      </c>
      <c r="BH47" t="str">
        <f>IF(ISBLANK(VLOOKUP($C47&amp;$D47&amp;$G47,Setup!$D$2:$CX$500,COLUMNS($B47:AZ47)+1,FALSE)),"",VLOOKUP($C47&amp;$D47&amp;$G47,Setup!$D$2:$CX$500,COLUMNS($B47:AZ47)+1,FALSE))</f>
        <v/>
      </c>
      <c r="BI47" t="str">
        <f>IF(ISBLANK(VLOOKUP($C47&amp;$D47&amp;$G47,Setup!$D$2:$CX$500,COLUMNS($B47:BA47)+1,FALSE)),"",VLOOKUP($C47&amp;$D47&amp;$G47,Setup!$D$2:$CX$500,COLUMNS($B47:BA47)+1,FALSE))</f>
        <v/>
      </c>
      <c r="BJ47" t="str">
        <f>IF(ISBLANK(VLOOKUP($C47&amp;$D47&amp;$G47,Setup!$D$2:$CX$500,COLUMNS($B47:BB47)+1,FALSE)),"",VLOOKUP($C47&amp;$D47&amp;$G47,Setup!$D$2:$CX$500,COLUMNS($B47:BB47)+1,FALSE))</f>
        <v/>
      </c>
      <c r="BK47" t="str">
        <f>IF(ISBLANK(VLOOKUP($C47&amp;$D47&amp;$G47,Setup!$D$2:$CX$500,COLUMNS($B47:BC47)+1,FALSE)),"",VLOOKUP($C47&amp;$D47&amp;$G47,Setup!$D$2:$CX$500,COLUMNS($B47:BC47)+1,FALSE))</f>
        <v/>
      </c>
      <c r="BL47" t="str">
        <f>IF(ISBLANK(VLOOKUP($C47&amp;$D47&amp;$G47,Setup!$D$2:$CX$500,COLUMNS($B47:BD47)+1,FALSE)),"",VLOOKUP($C47&amp;$D47&amp;$G47,Setup!$D$2:$CX$500,COLUMNS($B47:BD47)+1,FALSE))</f>
        <v/>
      </c>
      <c r="BM47" t="str">
        <f>IF(ISBLANK(VLOOKUP($C47&amp;$D47&amp;$G47,Setup!$D$2:$CX$500,COLUMNS($B47:BE47)+1,FALSE)),"",VLOOKUP($C47&amp;$D47&amp;$G47,Setup!$D$2:$CX$500,COLUMNS($B47:BE47)+1,FALSE))</f>
        <v/>
      </c>
      <c r="BN47" t="str">
        <f>IF(ISBLANK(VLOOKUP($C47&amp;$D47&amp;$G47,Setup!$D$2:$CX$500,COLUMNS($B47:BF47)+1,FALSE)),"",VLOOKUP($C47&amp;$D47&amp;$G47,Setup!$D$2:$CX$500,COLUMNS($B47:BF47)+1,FALSE))</f>
        <v/>
      </c>
      <c r="BO47" t="str">
        <f>IF(ISBLANK(VLOOKUP($C47&amp;$D47&amp;$G47,Setup!$D$2:$CX$500,COLUMNS($B47:BG47)+1,FALSE)),"",VLOOKUP($C47&amp;$D47&amp;$G47,Setup!$D$2:$CX$500,COLUMNS($B47:BG47)+1,FALSE))</f>
        <v/>
      </c>
      <c r="BP47" t="str">
        <f>IF(ISBLANK(VLOOKUP($C47&amp;$D47&amp;$G47,Setup!$D$2:$CX$500,COLUMNS($B47:BH47)+1,FALSE)),"",VLOOKUP($C47&amp;$D47&amp;$G47,Setup!$D$2:$CX$500,COLUMNS($B47:BH47)+1,FALSE))</f>
        <v/>
      </c>
      <c r="BQ47" t="str">
        <f>IF(ISBLANK(VLOOKUP($C47&amp;$D47&amp;$G47,Setup!$D$2:$CX$500,COLUMNS($B47:BI47)+1,FALSE)),"",VLOOKUP($C47&amp;$D47&amp;$G47,Setup!$D$2:$CX$500,COLUMNS($B47:BI47)+1,FALSE))</f>
        <v/>
      </c>
      <c r="BR47" t="str">
        <f>IF(ISBLANK(VLOOKUP($C47&amp;$D47&amp;$G47,Setup!$D$2:$CX$500,COLUMNS($B47:BJ47)+1,FALSE)),"",VLOOKUP($C47&amp;$D47&amp;$G47,Setup!$D$2:$CX$500,COLUMNS($B47:BJ47)+1,FALSE))</f>
        <v/>
      </c>
      <c r="BS47" t="str">
        <f>IF(ISBLANK(VLOOKUP($C47&amp;$D47&amp;$G47,Setup!$D$2:$CX$500,COLUMNS($B47:BK47)+1,FALSE)),"",VLOOKUP($C47&amp;$D47&amp;$G47,Setup!$D$2:$CX$500,COLUMNS($B47:BK47)+1,FALSE))</f>
        <v/>
      </c>
      <c r="BT47" t="str">
        <f>IF(ISBLANK(VLOOKUP($C47&amp;$D47&amp;$G47,Setup!$D$2:$CX$500,COLUMNS($B47:BL47)+1,FALSE)),"",VLOOKUP($C47&amp;$D47&amp;$G47,Setup!$D$2:$CX$500,COLUMNS($B47:BL47)+1,FALSE))</f>
        <v/>
      </c>
      <c r="BU47" t="str">
        <f>IF(ISBLANK(VLOOKUP($C47&amp;$D47&amp;$G47,Setup!$D$2:$CX$500,COLUMNS($B47:BM47)+1,FALSE)),"",VLOOKUP($C47&amp;$D47&amp;$G47,Setup!$D$2:$CX$500,COLUMNS($B47:BM47)+1,FALSE))</f>
        <v/>
      </c>
      <c r="BV47" t="str">
        <f>IF(ISBLANK(VLOOKUP($C47&amp;$D47&amp;$G47,Setup!$D$2:$CX$500,COLUMNS($B47:BN47)+1,FALSE)),"",VLOOKUP($C47&amp;$D47&amp;$G47,Setup!$D$2:$CX$500,COLUMNS($B47:BN47)+1,FALSE))</f>
        <v/>
      </c>
      <c r="BW47" t="str">
        <f>IF(ISBLANK(VLOOKUP($C47&amp;$D47&amp;$G47,Setup!$D$2:$CX$500,COLUMNS($B47:BO47)+1,FALSE)),"",VLOOKUP($C47&amp;$D47&amp;$G47,Setup!$D$2:$CX$500,COLUMNS($B47:BO47)+1,FALSE))</f>
        <v/>
      </c>
      <c r="BX47" t="str">
        <f>IF(ISBLANK(VLOOKUP($C47&amp;$D47&amp;$G47,Setup!$D$2:$CX$500,COLUMNS($B47:BP47)+1,FALSE)),"",VLOOKUP($C47&amp;$D47&amp;$G47,Setup!$D$2:$CX$500,COLUMNS($B47:BP47)+1,FALSE))</f>
        <v/>
      </c>
      <c r="BY47" t="str">
        <f>IF(ISBLANK(VLOOKUP($C47&amp;$D47&amp;$G47,Setup!$D$2:$CX$500,COLUMNS($B47:BQ47)+1,FALSE)),"",VLOOKUP($C47&amp;$D47&amp;$G47,Setup!$D$2:$CX$500,COLUMNS($B47:BQ47)+1,FALSE))</f>
        <v/>
      </c>
      <c r="BZ47" t="str">
        <f>IF(ISBLANK(VLOOKUP($C47&amp;$D47&amp;$G47,Setup!$D$2:$CX$500,COLUMNS($B47:BR47)+1,FALSE)),"",VLOOKUP($C47&amp;$D47&amp;$G47,Setup!$D$2:$CX$500,COLUMNS($B47:BR47)+1,FALSE))</f>
        <v/>
      </c>
      <c r="CA47" t="str">
        <f>IF(ISBLANK(VLOOKUP($C47&amp;$D47&amp;$G47,Setup!$D$2:$CX$500,COLUMNS($B47:BS47)+1,FALSE)),"",VLOOKUP($C47&amp;$D47&amp;$G47,Setup!$D$2:$CX$500,COLUMNS($B47:BS47)+1,FALSE))</f>
        <v/>
      </c>
      <c r="CB47" t="str">
        <f>IF(ISBLANK(VLOOKUP($C47&amp;$D47&amp;$G47,Setup!$D$2:$CX$500,COLUMNS($B47:BT47)+1,FALSE)),"",VLOOKUP($C47&amp;$D47&amp;$G47,Setup!$D$2:$CX$500,COLUMNS($B47:BT47)+1,FALSE))</f>
        <v/>
      </c>
      <c r="CC47" t="str">
        <f>IF(ISBLANK(VLOOKUP($C47&amp;$D47&amp;$G47,Setup!$D$2:$CX$500,COLUMNS($B47:BU47)+1,FALSE)),"",VLOOKUP($C47&amp;$D47&amp;$G47,Setup!$D$2:$CX$500,COLUMNS($B47:BU47)+1,FALSE))</f>
        <v/>
      </c>
      <c r="CD47" t="str">
        <f>IF(ISBLANK(VLOOKUP($C47&amp;$D47&amp;$G47,Setup!$D$2:$CX$500,COLUMNS($B47:BV47)+1,FALSE)),"",VLOOKUP($C47&amp;$D47&amp;$G47,Setup!$D$2:$CX$500,COLUMNS($B47:BV47)+1,FALSE))</f>
        <v/>
      </c>
      <c r="CE47" t="str">
        <f>IF(ISBLANK(VLOOKUP($C47&amp;$D47&amp;$G47,Setup!$D$2:$CX$500,COLUMNS($B47:BW47)+1,FALSE)),"",VLOOKUP($C47&amp;$D47&amp;$G47,Setup!$D$2:$CX$500,COLUMNS($B47:BW47)+1,FALSE))</f>
        <v/>
      </c>
      <c r="CF47" t="str">
        <f>IF(ISBLANK(VLOOKUP($C47&amp;$D47&amp;$G47,Setup!$D$2:$CX$500,COLUMNS($B47:BX47)+1,FALSE)),"",VLOOKUP($C47&amp;$D47&amp;$G47,Setup!$D$2:$CX$500,COLUMNS($B47:BX47)+1,FALSE))</f>
        <v/>
      </c>
      <c r="CG47" t="str">
        <f>IF(ISBLANK(VLOOKUP($C47&amp;$D47&amp;$G47,Setup!$D$2:$CX$500,COLUMNS($B47:BY47)+1,FALSE)),"",VLOOKUP($C47&amp;$D47&amp;$G47,Setup!$D$2:$CX$500,COLUMNS($B47:BY47)+1,FALSE))</f>
        <v/>
      </c>
      <c r="CH47" t="str">
        <f>IF(ISBLANK(VLOOKUP($C47&amp;$D47&amp;$G47,Setup!$D$2:$CX$500,COLUMNS($B47:BZ47)+1,FALSE)),"",VLOOKUP($C47&amp;$D47&amp;$G47,Setup!$D$2:$CX$500,COLUMNS($B47:BZ47)+1,FALSE))</f>
        <v/>
      </c>
      <c r="CI47" t="str">
        <f>IF(ISBLANK(VLOOKUP($C47&amp;$D47&amp;$G47,Setup!$D$2:$CX$500,COLUMNS($B47:CA47)+1,FALSE)),"",VLOOKUP($C47&amp;$D47&amp;$G47,Setup!$D$2:$CX$500,COLUMNS($B47:CA47)+1,FALSE))</f>
        <v/>
      </c>
      <c r="CJ47" t="str">
        <f>IF(ISBLANK(VLOOKUP($C47&amp;$D47&amp;$G47,Setup!$D$2:$CX$500,COLUMNS($B47:CB47)+1,FALSE)),"",VLOOKUP($C47&amp;$D47&amp;$G47,Setup!$D$2:$CX$500,COLUMNS($B47:CB47)+1,FALSE))</f>
        <v/>
      </c>
      <c r="CK47" t="str">
        <f>IF(ISBLANK(VLOOKUP($C47&amp;$D47&amp;$G47,Setup!$D$2:$CX$500,COLUMNS($B47:CC47)+1,FALSE)),"",VLOOKUP($C47&amp;$D47&amp;$G47,Setup!$D$2:$CX$500,COLUMNS($B47:CC47)+1,FALSE))</f>
        <v/>
      </c>
      <c r="CL47" t="str">
        <f>IF(ISBLANK(VLOOKUP($C47&amp;$D47&amp;$G47,Setup!$D$2:$CX$500,COLUMNS($B47:CD47)+1,FALSE)),"",VLOOKUP($C47&amp;$D47&amp;$G47,Setup!$D$2:$CX$500,COLUMNS($B47:CD47)+1,FALSE))</f>
        <v/>
      </c>
      <c r="CM47" t="str">
        <f>IF(ISBLANK(VLOOKUP($C47&amp;$D47&amp;$G47,Setup!$D$2:$CX$500,COLUMNS($B47:CE47)+1,FALSE)),"",VLOOKUP($C47&amp;$D47&amp;$G47,Setup!$D$2:$CX$500,COLUMNS($B47:CE47)+1,FALSE))</f>
        <v/>
      </c>
      <c r="CN47" t="str">
        <f>IF(ISBLANK(VLOOKUP($C47&amp;$D47&amp;$G47,Setup!$D$2:$CX$500,COLUMNS($B47:CF47)+1,FALSE)),"",VLOOKUP($C47&amp;$D47&amp;$G47,Setup!$D$2:$CX$500,COLUMNS($B47:CF47)+1,FALSE))</f>
        <v/>
      </c>
      <c r="CO47" t="str">
        <f>IF(ISBLANK(VLOOKUP($C47&amp;$D47&amp;$G47,Setup!$D$2:$CX$500,COLUMNS($B47:CG47)+1,FALSE)),"",VLOOKUP($C47&amp;$D47&amp;$G47,Setup!$D$2:$CX$500,COLUMNS($B47:CG47)+1,FALSE))</f>
        <v/>
      </c>
      <c r="CP47" t="str">
        <f>IF(ISBLANK(VLOOKUP($C47&amp;$D47&amp;$G47,Setup!$D$2:$CX$500,COLUMNS($B47:CH47)+1,FALSE)),"",VLOOKUP($C47&amp;$D47&amp;$G47,Setup!$D$2:$CX$500,COLUMNS($B47:CH47)+1,FALSE))</f>
        <v/>
      </c>
      <c r="CQ47" t="str">
        <f>IF(ISBLANK(VLOOKUP($C47&amp;$D47&amp;$G47,Setup!$D$2:$CX$500,COLUMNS($B47:CI47)+1,FALSE)),"",VLOOKUP($C47&amp;$D47&amp;$G47,Setup!$D$2:$CX$500,COLUMNS($B47:CI47)+1,FALSE))</f>
        <v/>
      </c>
      <c r="CR47" t="str">
        <f>IF(ISBLANK(VLOOKUP($C47&amp;$D47&amp;$G47,Setup!$D$2:$CX$500,COLUMNS($B47:CJ47)+1,FALSE)),"",VLOOKUP($C47&amp;$D47&amp;$G47,Setup!$D$2:$CX$500,COLUMNS($B47:CJ47)+1,FALSE))</f>
        <v/>
      </c>
      <c r="CS47" t="str">
        <f>IF(ISBLANK(VLOOKUP($C47&amp;$D47&amp;$G47,Setup!$D$2:$CX$500,COLUMNS($B47:CK47)+1,FALSE)),"",VLOOKUP($C47&amp;$D47&amp;$G47,Setup!$D$2:$CX$500,COLUMNS($B47:CK47)+1,FALSE))</f>
        <v/>
      </c>
      <c r="CT47" t="str">
        <f>IF(ISBLANK(VLOOKUP($C47&amp;$D47&amp;$G47,Setup!$D$2:$CX$500,COLUMNS($B47:CL47)+1,FALSE)),"",VLOOKUP($C47&amp;$D47&amp;$G47,Setup!$D$2:$CX$500,COLUMNS($B47:CL47)+1,FALSE))</f>
        <v/>
      </c>
      <c r="CU47" t="str">
        <f>IF(ISBLANK(VLOOKUP($C47&amp;$D47&amp;$G47,Setup!$D$2:$CX$500,COLUMNS($B47:CM47)+1,FALSE)),"",VLOOKUP($C47&amp;$D47&amp;$G47,Setup!$D$2:$CX$500,COLUMNS($B47:CM47)+1,FALSE))</f>
        <v/>
      </c>
      <c r="CV47" t="str">
        <f>IF(ISBLANK(VLOOKUP($C47&amp;$D47&amp;$G47,Setup!$D$2:$CX$500,COLUMNS($B47:CN47)+1,FALSE)),"",VLOOKUP($C47&amp;$D47&amp;$G47,Setup!$D$2:$CX$500,COLUMNS($B47:CN47)+1,FALSE))</f>
        <v/>
      </c>
      <c r="CW47" t="str">
        <f>IF(ISBLANK(VLOOKUP($C47&amp;$D47&amp;$G47,Setup!$D$2:$CX$500,COLUMNS($B47:CO47)+1,FALSE)),"",VLOOKUP($C47&amp;$D47&amp;$G47,Setup!$D$2:$CX$500,COLUMNS($B47:CO47)+1,FALSE))</f>
        <v/>
      </c>
      <c r="CX47" t="str">
        <f>IF(ISBLANK(VLOOKUP($C47&amp;$D47&amp;$G47,Setup!$D$2:$CX$500,COLUMNS($B47:CP47)+1,FALSE)),"",VLOOKUP($C47&amp;$D47&amp;$G47,Setup!$D$2:$CX$500,COLUMNS($B47:CP47)+1,FALSE))</f>
        <v/>
      </c>
      <c r="CY47" t="str">
        <f>IF(ISBLANK(VLOOKUP($C47&amp;$D47&amp;$G47,Setup!$D$2:$CX$500,COLUMNS($B47:CQ47)+1,FALSE)),"",VLOOKUP($C47&amp;$D47&amp;$G47,Setup!$D$2:$CX$500,COLUMNS($B47:CQ47)+1,FALSE))</f>
        <v/>
      </c>
      <c r="CZ47" t="str">
        <f>IF(ISBLANK(VLOOKUP($C47&amp;$D47&amp;$G47,Setup!$D$2:$CX$500,COLUMNS($B47:CR47)+1,FALSE)),"",VLOOKUP($C47&amp;$D47&amp;$G47,Setup!$D$2:$CX$500,COLUMNS($B47:CR47)+1,FALSE))</f>
        <v/>
      </c>
      <c r="DA47" t="str">
        <f>IF(ISBLANK(VLOOKUP($C47&amp;$D47&amp;$G47,Setup!$D$2:$CX$500,COLUMNS($B47:CS47)+1,FALSE)),"",VLOOKUP($C47&amp;$D47&amp;$G47,Setup!$D$2:$CX$500,COLUMNS($B47:CS47)+1,FALSE))</f>
        <v/>
      </c>
      <c r="DB47" t="str">
        <f>IF(ISBLANK(VLOOKUP($C47&amp;$D47&amp;$G47,Setup!$D$2:$CX$500,COLUMNS($B47:CT47)+1,FALSE)),"",VLOOKUP($C47&amp;$D47&amp;$G47,Setup!$D$2:$CX$500,COLUMNS($B47:CT47)+1,FALSE))</f>
        <v/>
      </c>
      <c r="DC47" t="str">
        <f>IF(ISBLANK(VLOOKUP($C47&amp;$D47&amp;$G47,Setup!$D$2:$CX$500,COLUMNS($B47:CU47)+1,FALSE)),"",VLOOKUP($C47&amp;$D47&amp;$G47,Setup!$D$2:$CX$500,COLUMNS($B47:CU47)+1,FALSE))</f>
        <v/>
      </c>
    </row>
    <row r="48" spans="1:107" x14ac:dyDescent="0.25">
      <c r="A48" s="7" t="s">
        <v>515</v>
      </c>
      <c r="B48" t="s">
        <v>156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IF(ISBLANK(VLOOKUP($C48&amp;$D48&amp;$G48,Setup!$D$2:$CX$500,COLUMNS($B48:B48)+1,FALSE)),"",VLOOKUP($C48&amp;$D48&amp;$G48,Setup!$D$2:$CX$500,COLUMNS($B48:B48)+1,FALSE))</f>
        <v>My Points Summary</v>
      </c>
      <c r="K48" t="str">
        <f>IF(ISBLANK(VLOOKUP($C48&amp;$D48&amp;$G48,Setup!$D$2:$CX$500,COLUMNS($B48:C48)+1,FALSE)),"",VLOOKUP($C48&amp;$D48&amp;$G48,Setup!$D$2:$CX$500,COLUMNS($B48:C48)+1,FALSE))</f>
        <v>My Points Summary</v>
      </c>
      <c r="L48" t="str">
        <f>IF(ISBLANK(VLOOKUP($C48&amp;$D48&amp;$G48,Setup!$D$2:$CX$500,COLUMNS($B48:D48)+1,FALSE)),"",VLOOKUP($C48&amp;$D48&amp;$G48,Setup!$D$2:$CX$500,COLUMNS($B48:D48)+1,FALSE))</f>
        <v>My Order History</v>
      </c>
      <c r="M48" t="str">
        <f>IF(ISBLANK(VLOOKUP($C48&amp;$D48&amp;$G48,Setup!$D$2:$CX$500,COLUMNS($B48:E48)+1,FALSE)),"",VLOOKUP($C48&amp;$D48&amp;$G48,Setup!$D$2:$CX$500,COLUMNS($B48:E48)+1,FALSE))</f>
        <v>My Order History</v>
      </c>
      <c r="N48" t="str">
        <f>IF(ISBLANK(VLOOKUP($C48&amp;$D48&amp;$G48,Setup!$D$2:$CX$500,COLUMNS($B48:F48)+1,FALSE)),"",VLOOKUP($C48&amp;$D48&amp;$G48,Setup!$D$2:$CX$500,COLUMNS($B48:F48)+1,FALSE))</f>
        <v>My Profile</v>
      </c>
      <c r="O48" t="str">
        <f>IF(ISBLANK(VLOOKUP($C48&amp;$D48&amp;$G48,Setup!$D$2:$CX$500,COLUMNS($B48:G48)+1,FALSE)),"",VLOOKUP($C48&amp;$D48&amp;$G48,Setup!$D$2:$CX$500,COLUMNS($B48:G48)+1,FALSE))</f>
        <v>My Profile</v>
      </c>
      <c r="P48" t="str">
        <f>IF(ISBLANK(VLOOKUP($C48&amp;$D48&amp;$G48,Setup!$D$2:$CX$500,COLUMNS($B48:H48)+1,FALSE)),"",VLOOKUP($C48&amp;$D48&amp;$G48,Setup!$D$2:$CX$500,COLUMNS($B48:H48)+1,FALSE))</f>
        <v/>
      </c>
      <c r="Q48" t="str">
        <f>IF(ISBLANK(VLOOKUP($C48&amp;$D48&amp;$G48,Setup!$D$2:$CX$500,COLUMNS($B48:I48)+1,FALSE)),"",VLOOKUP($C48&amp;$D48&amp;$G48,Setup!$D$2:$CX$500,COLUMNS($B48:I48)+1,FALSE))</f>
        <v/>
      </c>
      <c r="R48" t="str">
        <f>IF(ISBLANK(VLOOKUP($C48&amp;$D48&amp;$G48,Setup!$D$2:$CX$500,COLUMNS($B48:J48)+1,FALSE)),"",VLOOKUP($C48&amp;$D48&amp;$G48,Setup!$D$2:$CX$500,COLUMNS($B48:J48)+1,FALSE))</f>
        <v>Merchandise</v>
      </c>
      <c r="S48" t="str">
        <f>IF(ISBLANK(VLOOKUP($C48&amp;$D48&amp;$G48,Setup!$D$2:$CX$500,COLUMNS($B48:K48)+1,FALSE)),"",VLOOKUP($C48&amp;$D48&amp;$G48,Setup!$D$2:$CX$500,COLUMNS($B48:K48)+1,FALSE))</f>
        <v>SEE ALL BRANDS »</v>
      </c>
      <c r="T48" t="str">
        <f>IF(ISBLANK(VLOOKUP($C48&amp;$D48&amp;$G48,Setup!$D$2:$CX$500,COLUMNS($B48:L48)+1,FALSE)),"",VLOOKUP($C48&amp;$D48&amp;$G48,Setup!$D$2:$CX$500,COLUMNS($B48:L48)+1,FALSE))</f>
        <v/>
      </c>
      <c r="U48" t="str">
        <f>IF(ISBLANK(VLOOKUP($C48&amp;$D48&amp;$G48,Setup!$D$2:$CX$500,COLUMNS($B48:M48)+1,FALSE)),"",VLOOKUP($C48&amp;$D48&amp;$G48,Setup!$D$2:$CX$500,COLUMNS($B48:M48)+1,FALSE))</f>
        <v/>
      </c>
      <c r="V48" t="str">
        <f>IF(ISBLANK(VLOOKUP($C48&amp;$D48&amp;$G48,Setup!$D$2:$CX$500,COLUMNS($B48:N48)+1,FALSE)),"",VLOOKUP($C48&amp;$D48&amp;$G48,Setup!$D$2:$CX$500,COLUMNS($B48:N48)+1,FALSE))</f>
        <v/>
      </c>
      <c r="W48" t="str">
        <f>IF(ISBLANK(VLOOKUP($C48&amp;$D48&amp;$G48,Setup!$D$2:$CX$500,COLUMNS($B48:O48)+1,FALSE)),"",VLOOKUP($C48&amp;$D48&amp;$G48,Setup!$D$2:$CX$500,COLUMNS($B48:O48)+1,FALSE))</f>
        <v/>
      </c>
      <c r="X48" t="str">
        <f>IF(ISBLANK(VLOOKUP($C48&amp;$D48&amp;$G48,Setup!$D$2:$CX$500,COLUMNS($B48:P48)+1,FALSE)),"",VLOOKUP($C48&amp;$D48&amp;$G48,Setup!$D$2:$CX$500,COLUMNS($B48:P48)+1,FALSE))</f>
        <v/>
      </c>
      <c r="Y48" t="str">
        <f>IF(ISBLANK(VLOOKUP($C48&amp;$D48&amp;$G48,Setup!$D$2:$CX$500,COLUMNS($B48:Q48)+1,FALSE)),"",VLOOKUP($C48&amp;$D48&amp;$G48,Setup!$D$2:$CX$500,COLUMNS($B48:Q48)+1,FALSE))</f>
        <v/>
      </c>
      <c r="Z48" t="str">
        <f>IF(ISBLANK(VLOOKUP($C48&amp;$D48&amp;$G48,Setup!$D$2:$CX$500,COLUMNS($B48:R48)+1,FALSE)),"",VLOOKUP($C48&amp;$D48&amp;$G48,Setup!$D$2:$CX$500,COLUMNS($B48:R48)+1,FALSE))</f>
        <v/>
      </c>
      <c r="AA48" t="str">
        <f>IF(ISBLANK(VLOOKUP($C48&amp;$D48&amp;$G48,Setup!$D$2:$CX$500,COLUMNS($B48:S48)+1,FALSE)),"",VLOOKUP($C48&amp;$D48&amp;$G48,Setup!$D$2:$CX$500,COLUMNS($B48:S48)+1,FALSE))</f>
        <v/>
      </c>
      <c r="AB48" t="str">
        <f>IF(ISBLANK(VLOOKUP($C48&amp;$D48&amp;$G48,Setup!$D$2:$CX$500,COLUMNS($B48:T48)+1,FALSE)),"",VLOOKUP($C48&amp;$D48&amp;$G48,Setup!$D$2:$CX$500,COLUMNS($B48:T48)+1,FALSE))</f>
        <v>Cash Rewards</v>
      </c>
      <c r="AC48" t="str">
        <f>IF(ISBLANK(VLOOKUP($C48&amp;$D48&amp;$G48,Setup!$D$2:$CX$500,COLUMNS($B48:U48)+1,FALSE)),"",VLOOKUP($C48&amp;$D48&amp;$G48,Setup!$D$2:$CX$500,COLUMNS($B48:U48)+1,FALSE))</f>
        <v>Select and Credit</v>
      </c>
      <c r="AD48" t="str">
        <f>IF(ISBLANK(VLOOKUP($C48&amp;$D48&amp;$G48,Setup!$D$2:$CX$500,COLUMNS($B48:V48)+1,FALSE)),"",VLOOKUP($C48&amp;$D48&amp;$G48,Setup!$D$2:$CX$500,COLUMNS($B48:V48)+1,FALSE))</f>
        <v>Gift Vouchers</v>
      </c>
      <c r="AE48" t="str">
        <f>IF(ISBLANK(VLOOKUP($C48&amp;$D48&amp;$G48,Setup!$D$2:$CX$500,COLUMNS($B48:W48)+1,FALSE)),"",VLOOKUP($C48&amp;$D48&amp;$G48,Setup!$D$2:$CX$500,COLUMNS($B48:W48)+1,FALSE))</f>
        <v>Cash Back</v>
      </c>
      <c r="AF48" t="str">
        <f>IF(ISBLANK(VLOOKUP($C48&amp;$D48&amp;$G48,Setup!$D$2:$CX$500,COLUMNS($B48:X48)+1,FALSE)),"",VLOOKUP($C48&amp;$D48&amp;$G48,Setup!$D$2:$CX$500,COLUMNS($B48:X48)+1,FALSE))</f>
        <v>Charity</v>
      </c>
      <c r="AG48" t="str">
        <f>IF(ISBLANK(VLOOKUP($C48&amp;$D48&amp;$G48,Setup!$D$2:$CX$500,COLUMNS($B48:Y48)+1,FALSE)),"",VLOOKUP($C48&amp;$D48&amp;$G48,Setup!$D$2:$CX$500,COLUMNS($B48:Y48)+1,FALSE))</f>
        <v>SEE ALL »</v>
      </c>
      <c r="AH48" t="str">
        <f>IF(ISBLANK(VLOOKUP($C48&amp;$D48&amp;$G48,Setup!$D$2:$CX$500,COLUMNS($B48:Z48)+1,FALSE)),"",VLOOKUP($C48&amp;$D48&amp;$G48,Setup!$D$2:$CX$500,COLUMNS($B48:Z48)+1,FALSE))</f>
        <v/>
      </c>
      <c r="AI48" t="str">
        <f>IF(ISBLANK(VLOOKUP($C48&amp;$D48&amp;$G48,Setup!$D$2:$CX$500,COLUMNS($B48:AA48)+1,FALSE)),"",VLOOKUP($C48&amp;$D48&amp;$G48,Setup!$D$2:$CX$500,COLUMNS($B48:AA48)+1,FALSE))</f>
        <v/>
      </c>
      <c r="AJ48" t="str">
        <f>IF(ISBLANK(VLOOKUP($C48&amp;$D48&amp;$G48,Setup!$D$2:$CX$500,COLUMNS($B48:AB48)+1,FALSE)),"",VLOOKUP($C48&amp;$D48&amp;$G48,Setup!$D$2:$CX$500,COLUMNS($B48:AB48)+1,FALSE))</f>
        <v/>
      </c>
      <c r="AK48" t="str">
        <f>IF(ISBLANK(VLOOKUP($C48&amp;$D48&amp;$G48,Setup!$D$2:$CX$500,COLUMNS($B48:AC48)+1,FALSE)),"",VLOOKUP($C48&amp;$D48&amp;$G48,Setup!$D$2:$CX$500,COLUMNS($B48:AC48)+1,FALSE))</f>
        <v/>
      </c>
      <c r="AL48" t="str">
        <f>IF(ISBLANK(VLOOKUP($C48&amp;$D48&amp;$G48,Setup!$D$2:$CX$500,COLUMNS($B48:AD48)+1,FALSE)),"",VLOOKUP($C48&amp;$D48&amp;$G48,Setup!$D$2:$CX$500,COLUMNS($B48:AD48)+1,FALSE))</f>
        <v>Travel</v>
      </c>
      <c r="AM48" t="str">
        <f>IF(ISBLANK(VLOOKUP($C48&amp;$D48&amp;$G48,Setup!$D$2:$CX$500,COLUMNS($B48:AE48)+1,FALSE)),"",VLOOKUP($C48&amp;$D48&amp;$G48,Setup!$D$2:$CX$500,COLUMNS($B48:AE48)+1,FALSE))</f>
        <v>Flights</v>
      </c>
      <c r="AN48" t="str">
        <f>IF(ISBLANK(VLOOKUP($C48&amp;$D48&amp;$G48,Setup!$D$2:$CX$500,COLUMNS($B48:AF48)+1,FALSE)),"",VLOOKUP($C48&amp;$D48&amp;$G48,Setup!$D$2:$CX$500,COLUMNS($B48:AF48)+1,FALSE))</f>
        <v>Hotels</v>
      </c>
      <c r="AO48" t="str">
        <f>IF(ISBLANK(VLOOKUP($C48&amp;$D48&amp;$G48,Setup!$D$2:$CX$500,COLUMNS($B48:AG48)+1,FALSE)),"",VLOOKUP($C48&amp;$D48&amp;$G48,Setup!$D$2:$CX$500,COLUMNS($B48:AG48)+1,FALSE))</f>
        <v>Cars</v>
      </c>
      <c r="AP48" t="str">
        <f>IF(ISBLANK(VLOOKUP($C48&amp;$D48&amp;$G48,Setup!$D$2:$CX$500,COLUMNS($B48:AH48)+1,FALSE)),"",VLOOKUP($C48&amp;$D48&amp;$G48,Setup!$D$2:$CX$500,COLUMNS($B48:AH48)+1,FALSE))</f>
        <v>Deals</v>
      </c>
      <c r="AQ48" t="str">
        <f>IF(ISBLANK(VLOOKUP($C48&amp;$D48&amp;$G48,Setup!$D$2:$CX$500,COLUMNS($B48:AI48)+1,FALSE)),"",VLOOKUP($C48&amp;$D48&amp;$G48,Setup!$D$2:$CX$500,COLUMNS($B48:AI48)+1,FALSE))</f>
        <v>Activities</v>
      </c>
      <c r="AR48" t="str">
        <f>IF(ISBLANK(VLOOKUP($C48&amp;$D48&amp;$G48,Setup!$D$2:$CX$500,COLUMNS($B48:AJ48)+1,FALSE)),"",VLOOKUP($C48&amp;$D48&amp;$G48,Setup!$D$2:$CX$500,COLUMNS($B48:AJ48)+1,FALSE))</f>
        <v>My Trips</v>
      </c>
      <c r="AS48" t="str">
        <f>IF(ISBLANK(VLOOKUP($C48&amp;$D48&amp;$G48,Setup!$D$2:$CX$500,COLUMNS($B48:AK48)+1,FALSE)),"",VLOOKUP($C48&amp;$D48&amp;$G48,Setup!$D$2:$CX$500,COLUMNS($B48:AK48)+1,FALSE))</f>
        <v>Itinerary</v>
      </c>
      <c r="AT48" t="str">
        <f>IF(ISBLANK(VLOOKUP($C48&amp;$D48&amp;$G48,Setup!$D$2:$CX$500,COLUMNS($B48:AL48)+1,FALSE)),"",VLOOKUP($C48&amp;$D48&amp;$G48,Setup!$D$2:$CX$500,COLUMNS($B48:AL48)+1,FALSE))</f>
        <v>Points Transfer</v>
      </c>
      <c r="AU48" t="str">
        <f>IF(ISBLANK(VLOOKUP($C48&amp;$D48&amp;$G48,Setup!$D$2:$CX$500,COLUMNS($B48:AM48)+1,FALSE)),"",VLOOKUP($C48&amp;$D48&amp;$G48,Setup!$D$2:$CX$500,COLUMNS($B48:AM48)+1,FALSE))</f>
        <v/>
      </c>
      <c r="AV48" t="str">
        <f>IF(ISBLANK(VLOOKUP($C48&amp;$D48&amp;$G48,Setup!$D$2:$CX$500,COLUMNS($B48:AN48)+1,FALSE)),"",VLOOKUP($C48&amp;$D48&amp;$G48,Setup!$D$2:$CX$500,COLUMNS($B48:AN48)+1,FALSE))</f>
        <v>Shop At Partners</v>
      </c>
      <c r="AW48" t="str">
        <f>IF(ISBLANK(VLOOKUP($C48&amp;$D48&amp;$G48,Setup!$D$2:$CX$500,COLUMNS($B48:AO48)+1,FALSE)),"",VLOOKUP($C48&amp;$D48&amp;$G48,Setup!$D$2:$CX$500,COLUMNS($B48:AO48)+1,FALSE))</f>
        <v>Shop with Points</v>
      </c>
      <c r="AX48" t="str">
        <f>IF(ISBLANK(VLOOKUP($C48&amp;$D48&amp;$G48,Setup!$D$2:$CX$500,COLUMNS($B48:AP48)+1,FALSE)),"",VLOOKUP($C48&amp;$D48&amp;$G48,Setup!$D$2:$CX$500,COLUMNS($B48:AP48)+1,FALSE))</f>
        <v>Instant Rewards</v>
      </c>
      <c r="AY48" t="str">
        <f>IF(ISBLANK(VLOOKUP($C48&amp;$D48&amp;$G48,Setup!$D$2:$CX$500,COLUMNS($B48:AQ48)+1,FALSE)),"",VLOOKUP($C48&amp;$D48&amp;$G48,Setup!$D$2:$CX$500,COLUMNS($B48:AQ48)+1,FALSE))</f>
        <v>SEE ALL »</v>
      </c>
      <c r="AZ48" t="str">
        <f>IF(ISBLANK(VLOOKUP($C48&amp;$D48&amp;$G48,Setup!$D$2:$CX$500,COLUMNS($B48:AR48)+1,FALSE)),"",VLOOKUP($C48&amp;$D48&amp;$G48,Setup!$D$2:$CX$500,COLUMNS($B48:AR48)+1,FALSE))</f>
        <v/>
      </c>
      <c r="BA48" t="str">
        <f>IF(ISBLANK(VLOOKUP($C48&amp;$D48&amp;$G48,Setup!$D$2:$CX$500,COLUMNS($B48:AS48)+1,FALSE)),"",VLOOKUP($C48&amp;$D48&amp;$G48,Setup!$D$2:$CX$500,COLUMNS($B48:AS48)+1,FALSE))</f>
        <v/>
      </c>
      <c r="BB48" t="str">
        <f>IF(ISBLANK(VLOOKUP($C48&amp;$D48&amp;$G48,Setup!$D$2:$CX$500,COLUMNS($B48:AT48)+1,FALSE)),"",VLOOKUP($C48&amp;$D48&amp;$G48,Setup!$D$2:$CX$500,COLUMNS($B48:AT48)+1,FALSE))</f>
        <v/>
      </c>
      <c r="BC48" t="str">
        <f>IF(ISBLANK(VLOOKUP($C48&amp;$D48&amp;$G48,Setup!$D$2:$CX$500,COLUMNS($B48:AU48)+1,FALSE)),"",VLOOKUP($C48&amp;$D48&amp;$G48,Setup!$D$2:$CX$500,COLUMNS($B48:AU48)+1,FALSE))</f>
        <v/>
      </c>
      <c r="BD48" t="str">
        <f>IF(ISBLANK(VLOOKUP($C48&amp;$D48&amp;$G48,Setup!$D$2:$CX$500,COLUMNS($B48:AV48)+1,FALSE)),"",VLOOKUP($C48&amp;$D48&amp;$G48,Setup!$D$2:$CX$500,COLUMNS($B48:AV48)+1,FALSE))</f>
        <v/>
      </c>
      <c r="BE48" t="str">
        <f>IF(ISBLANK(VLOOKUP($C48&amp;$D48&amp;$G48,Setup!$D$2:$CX$500,COLUMNS($B48:AW48)+1,FALSE)),"",VLOOKUP($C48&amp;$D48&amp;$G48,Setup!$D$2:$CX$500,COLUMNS($B48:AW48)+1,FALSE))</f>
        <v/>
      </c>
      <c r="BF48" t="str">
        <f>IF(ISBLANK(VLOOKUP($C48&amp;$D48&amp;$G48,Setup!$D$2:$CX$500,COLUMNS($B48:AX48)+1,FALSE)),"",VLOOKUP($C48&amp;$D48&amp;$G48,Setup!$D$2:$CX$500,COLUMNS($B48:AX48)+1,FALSE))</f>
        <v>Offers and Privileges</v>
      </c>
      <c r="BG48" t="str">
        <f>IF(ISBLANK(VLOOKUP($C48&amp;$D48&amp;$G48,Setup!$D$2:$CX$500,COLUMNS($B48:AY48)+1,FALSE)),"",VLOOKUP($C48&amp;$D48&amp;$G48,Setup!$D$2:$CX$500,COLUMNS($B48:AY48)+1,FALSE))</f>
        <v>Citi World Privileges</v>
      </c>
      <c r="BH48" t="str">
        <f>IF(ISBLANK(VLOOKUP($C48&amp;$D48&amp;$G48,Setup!$D$2:$CX$500,COLUMNS($B48:AZ48)+1,FALSE)),"",VLOOKUP($C48&amp;$D48&amp;$G48,Setup!$D$2:$CX$500,COLUMNS($B48:AZ48)+1,FALSE))</f>
        <v>Citibank Dining Privileges</v>
      </c>
      <c r="BI48" t="str">
        <f>IF(ISBLANK(VLOOKUP($C48&amp;$D48&amp;$G48,Setup!$D$2:$CX$500,COLUMNS($B48:BA48)+1,FALSE)),"",VLOOKUP($C48&amp;$D48&amp;$G48,Setup!$D$2:$CX$500,COLUMNS($B48:BA48)+1,FALSE))</f>
        <v>SEE ALL »</v>
      </c>
      <c r="BJ48" t="str">
        <f>IF(ISBLANK(VLOOKUP($C48&amp;$D48&amp;$G48,Setup!$D$2:$CX$500,COLUMNS($B48:BB48)+1,FALSE)),"",VLOOKUP($C48&amp;$D48&amp;$G48,Setup!$D$2:$CX$500,COLUMNS($B48:BB48)+1,FALSE))</f>
        <v/>
      </c>
      <c r="BK48" t="str">
        <f>IF(ISBLANK(VLOOKUP($C48&amp;$D48&amp;$G48,Setup!$D$2:$CX$500,COLUMNS($B48:BC48)+1,FALSE)),"",VLOOKUP($C48&amp;$D48&amp;$G48,Setup!$D$2:$CX$500,COLUMNS($B48:BC48)+1,FALSE))</f>
        <v/>
      </c>
      <c r="BL48" t="str">
        <f>IF(ISBLANK(VLOOKUP($C48&amp;$D48&amp;$G48,Setup!$D$2:$CX$500,COLUMNS($B48:BD48)+1,FALSE)),"",VLOOKUP($C48&amp;$D48&amp;$G48,Setup!$D$2:$CX$500,COLUMNS($B48:BD48)+1,FALSE))</f>
        <v/>
      </c>
      <c r="BM48" t="str">
        <f>IF(ISBLANK(VLOOKUP($C48&amp;$D48&amp;$G48,Setup!$D$2:$CX$500,COLUMNS($B48:BE48)+1,FALSE)),"",VLOOKUP($C48&amp;$D48&amp;$G48,Setup!$D$2:$CX$500,COLUMNS($B48:BE48)+1,FALSE))</f>
        <v/>
      </c>
      <c r="BN48" t="str">
        <f>IF(ISBLANK(VLOOKUP($C48&amp;$D48&amp;$G48,Setup!$D$2:$CX$500,COLUMNS($B48:BF48)+1,FALSE)),"",VLOOKUP($C48&amp;$D48&amp;$G48,Setup!$D$2:$CX$500,COLUMNS($B48:BF48)+1,FALSE))</f>
        <v/>
      </c>
      <c r="BO48" t="str">
        <f>IF(ISBLANK(VLOOKUP($C48&amp;$D48&amp;$G48,Setup!$D$2:$CX$500,COLUMNS($B48:BG48)+1,FALSE)),"",VLOOKUP($C48&amp;$D48&amp;$G48,Setup!$D$2:$CX$500,COLUMNS($B48:BG48)+1,FALSE))</f>
        <v/>
      </c>
      <c r="BP48" t="str">
        <f>IF(ISBLANK(VLOOKUP($C48&amp;$D48&amp;$G48,Setup!$D$2:$CX$500,COLUMNS($B48:BH48)+1,FALSE)),"",VLOOKUP($C48&amp;$D48&amp;$G48,Setup!$D$2:$CX$500,COLUMNS($B48:BH48)+1,FALSE))</f>
        <v/>
      </c>
      <c r="BQ48" t="str">
        <f>IF(ISBLANK(VLOOKUP($C48&amp;$D48&amp;$G48,Setup!$D$2:$CX$500,COLUMNS($B48:BI48)+1,FALSE)),"",VLOOKUP($C48&amp;$D48&amp;$G48,Setup!$D$2:$CX$500,COLUMNS($B48:BI48)+1,FALSE))</f>
        <v/>
      </c>
      <c r="BR48" t="str">
        <f>IF(ISBLANK(VLOOKUP($C48&amp;$D48&amp;$G48,Setup!$D$2:$CX$500,COLUMNS($B48:BJ48)+1,FALSE)),"",VLOOKUP($C48&amp;$D48&amp;$G48,Setup!$D$2:$CX$500,COLUMNS($B48:BJ48)+1,FALSE))</f>
        <v/>
      </c>
      <c r="BS48" t="str">
        <f>IF(ISBLANK(VLOOKUP($C48&amp;$D48&amp;$G48,Setup!$D$2:$CX$500,COLUMNS($B48:BK48)+1,FALSE)),"",VLOOKUP($C48&amp;$D48&amp;$G48,Setup!$D$2:$CX$500,COLUMNS($B48:BK48)+1,FALSE))</f>
        <v/>
      </c>
      <c r="BT48" t="str">
        <f>IF(ISBLANK(VLOOKUP($C48&amp;$D48&amp;$G48,Setup!$D$2:$CX$500,COLUMNS($B48:BL48)+1,FALSE)),"",VLOOKUP($C48&amp;$D48&amp;$G48,Setup!$D$2:$CX$500,COLUMNS($B48:BL48)+1,FALSE))</f>
        <v/>
      </c>
      <c r="BU48" t="str">
        <f>IF(ISBLANK(VLOOKUP($C48&amp;$D48&amp;$G48,Setup!$D$2:$CX$500,COLUMNS($B48:BM48)+1,FALSE)),"",VLOOKUP($C48&amp;$D48&amp;$G48,Setup!$D$2:$CX$500,COLUMNS($B48:BM48)+1,FALSE))</f>
        <v/>
      </c>
      <c r="BV48" t="str">
        <f>IF(ISBLANK(VLOOKUP($C48&amp;$D48&amp;$G48,Setup!$D$2:$CX$500,COLUMNS($B48:BN48)+1,FALSE)),"",VLOOKUP($C48&amp;$D48&amp;$G48,Setup!$D$2:$CX$500,COLUMNS($B48:BN48)+1,FALSE))</f>
        <v/>
      </c>
      <c r="BW48" t="str">
        <f>IF(ISBLANK(VLOOKUP($C48&amp;$D48&amp;$G48,Setup!$D$2:$CX$500,COLUMNS($B48:BO48)+1,FALSE)),"",VLOOKUP($C48&amp;$D48&amp;$G48,Setup!$D$2:$CX$500,COLUMNS($B48:BO48)+1,FALSE))</f>
        <v/>
      </c>
      <c r="BX48" t="str">
        <f>IF(ISBLANK(VLOOKUP($C48&amp;$D48&amp;$G48,Setup!$D$2:$CX$500,COLUMNS($B48:BP48)+1,FALSE)),"",VLOOKUP($C48&amp;$D48&amp;$G48,Setup!$D$2:$CX$500,COLUMNS($B48:BP48)+1,FALSE))</f>
        <v/>
      </c>
      <c r="BY48" t="str">
        <f>IF(ISBLANK(VLOOKUP($C48&amp;$D48&amp;$G48,Setup!$D$2:$CX$500,COLUMNS($B48:BQ48)+1,FALSE)),"",VLOOKUP($C48&amp;$D48&amp;$G48,Setup!$D$2:$CX$500,COLUMNS($B48:BQ48)+1,FALSE))</f>
        <v/>
      </c>
      <c r="BZ48" t="str">
        <f>IF(ISBLANK(VLOOKUP($C48&amp;$D48&amp;$G48,Setup!$D$2:$CX$500,COLUMNS($B48:BR48)+1,FALSE)),"",VLOOKUP($C48&amp;$D48&amp;$G48,Setup!$D$2:$CX$500,COLUMNS($B48:BR48)+1,FALSE))</f>
        <v/>
      </c>
      <c r="CA48" t="str">
        <f>IF(ISBLANK(VLOOKUP($C48&amp;$D48&amp;$G48,Setup!$D$2:$CX$500,COLUMNS($B48:BS48)+1,FALSE)),"",VLOOKUP($C48&amp;$D48&amp;$G48,Setup!$D$2:$CX$500,COLUMNS($B48:BS48)+1,FALSE))</f>
        <v/>
      </c>
      <c r="CB48" t="str">
        <f>IF(ISBLANK(VLOOKUP($C48&amp;$D48&amp;$G48,Setup!$D$2:$CX$500,COLUMNS($B48:BT48)+1,FALSE)),"",VLOOKUP($C48&amp;$D48&amp;$G48,Setup!$D$2:$CX$500,COLUMNS($B48:BT48)+1,FALSE))</f>
        <v/>
      </c>
      <c r="CC48" t="str">
        <f>IF(ISBLANK(VLOOKUP($C48&amp;$D48&amp;$G48,Setup!$D$2:$CX$500,COLUMNS($B48:BU48)+1,FALSE)),"",VLOOKUP($C48&amp;$D48&amp;$G48,Setup!$D$2:$CX$500,COLUMNS($B48:BU48)+1,FALSE))</f>
        <v/>
      </c>
      <c r="CD48" t="str">
        <f>IF(ISBLANK(VLOOKUP($C48&amp;$D48&amp;$G48,Setup!$D$2:$CX$500,COLUMNS($B48:BV48)+1,FALSE)),"",VLOOKUP($C48&amp;$D48&amp;$G48,Setup!$D$2:$CX$500,COLUMNS($B48:BV48)+1,FALSE))</f>
        <v/>
      </c>
      <c r="CE48" t="str">
        <f>IF(ISBLANK(VLOOKUP($C48&amp;$D48&amp;$G48,Setup!$D$2:$CX$500,COLUMNS($B48:BW48)+1,FALSE)),"",VLOOKUP($C48&amp;$D48&amp;$G48,Setup!$D$2:$CX$500,COLUMNS($B48:BW48)+1,FALSE))</f>
        <v/>
      </c>
      <c r="CF48" t="str">
        <f>IF(ISBLANK(VLOOKUP($C48&amp;$D48&amp;$G48,Setup!$D$2:$CX$500,COLUMNS($B48:BX48)+1,FALSE)),"",VLOOKUP($C48&amp;$D48&amp;$G48,Setup!$D$2:$CX$500,COLUMNS($B48:BX48)+1,FALSE))</f>
        <v/>
      </c>
      <c r="CG48" t="str">
        <f>IF(ISBLANK(VLOOKUP($C48&amp;$D48&amp;$G48,Setup!$D$2:$CX$500,COLUMNS($B48:BY48)+1,FALSE)),"",VLOOKUP($C48&amp;$D48&amp;$G48,Setup!$D$2:$CX$500,COLUMNS($B48:BY48)+1,FALSE))</f>
        <v/>
      </c>
      <c r="CH48" t="str">
        <f>IF(ISBLANK(VLOOKUP($C48&amp;$D48&amp;$G48,Setup!$D$2:$CX$500,COLUMNS($B48:BZ48)+1,FALSE)),"",VLOOKUP($C48&amp;$D48&amp;$G48,Setup!$D$2:$CX$500,COLUMNS($B48:BZ48)+1,FALSE))</f>
        <v/>
      </c>
      <c r="CI48" t="str">
        <f>IF(ISBLANK(VLOOKUP($C48&amp;$D48&amp;$G48,Setup!$D$2:$CX$500,COLUMNS($B48:CA48)+1,FALSE)),"",VLOOKUP($C48&amp;$D48&amp;$G48,Setup!$D$2:$CX$500,COLUMNS($B48:CA48)+1,FALSE))</f>
        <v/>
      </c>
      <c r="CJ48" t="str">
        <f>IF(ISBLANK(VLOOKUP($C48&amp;$D48&amp;$G48,Setup!$D$2:$CX$500,COLUMNS($B48:CB48)+1,FALSE)),"",VLOOKUP($C48&amp;$D48&amp;$G48,Setup!$D$2:$CX$500,COLUMNS($B48:CB48)+1,FALSE))</f>
        <v/>
      </c>
      <c r="CK48" t="str">
        <f>IF(ISBLANK(VLOOKUP($C48&amp;$D48&amp;$G48,Setup!$D$2:$CX$500,COLUMNS($B48:CC48)+1,FALSE)),"",VLOOKUP($C48&amp;$D48&amp;$G48,Setup!$D$2:$CX$500,COLUMNS($B48:CC48)+1,FALSE))</f>
        <v/>
      </c>
      <c r="CL48" t="str">
        <f>IF(ISBLANK(VLOOKUP($C48&amp;$D48&amp;$G48,Setup!$D$2:$CX$500,COLUMNS($B48:CD48)+1,FALSE)),"",VLOOKUP($C48&amp;$D48&amp;$G48,Setup!$D$2:$CX$500,COLUMNS($B48:CD48)+1,FALSE))</f>
        <v/>
      </c>
      <c r="CM48" t="str">
        <f>IF(ISBLANK(VLOOKUP($C48&amp;$D48&amp;$G48,Setup!$D$2:$CX$500,COLUMNS($B48:CE48)+1,FALSE)),"",VLOOKUP($C48&amp;$D48&amp;$G48,Setup!$D$2:$CX$500,COLUMNS($B48:CE48)+1,FALSE))</f>
        <v/>
      </c>
      <c r="CN48" t="str">
        <f>IF(ISBLANK(VLOOKUP($C48&amp;$D48&amp;$G48,Setup!$D$2:$CX$500,COLUMNS($B48:CF48)+1,FALSE)),"",VLOOKUP($C48&amp;$D48&amp;$G48,Setup!$D$2:$CX$500,COLUMNS($B48:CF48)+1,FALSE))</f>
        <v/>
      </c>
      <c r="CO48" t="str">
        <f>IF(ISBLANK(VLOOKUP($C48&amp;$D48&amp;$G48,Setup!$D$2:$CX$500,COLUMNS($B48:CG48)+1,FALSE)),"",VLOOKUP($C48&amp;$D48&amp;$G48,Setup!$D$2:$CX$500,COLUMNS($B48:CG48)+1,FALSE))</f>
        <v/>
      </c>
      <c r="CP48" t="str">
        <f>IF(ISBLANK(VLOOKUP($C48&amp;$D48&amp;$G48,Setup!$D$2:$CX$500,COLUMNS($B48:CH48)+1,FALSE)),"",VLOOKUP($C48&amp;$D48&amp;$G48,Setup!$D$2:$CX$500,COLUMNS($B48:CH48)+1,FALSE))</f>
        <v/>
      </c>
      <c r="CQ48" t="str">
        <f>IF(ISBLANK(VLOOKUP($C48&amp;$D48&amp;$G48,Setup!$D$2:$CX$500,COLUMNS($B48:CI48)+1,FALSE)),"",VLOOKUP($C48&amp;$D48&amp;$G48,Setup!$D$2:$CX$500,COLUMNS($B48:CI48)+1,FALSE))</f>
        <v/>
      </c>
      <c r="CR48" t="str">
        <f>IF(ISBLANK(VLOOKUP($C48&amp;$D48&amp;$G48,Setup!$D$2:$CX$500,COLUMNS($B48:CJ48)+1,FALSE)),"",VLOOKUP($C48&amp;$D48&amp;$G48,Setup!$D$2:$CX$500,COLUMNS($B48:CJ48)+1,FALSE))</f>
        <v/>
      </c>
      <c r="CS48" t="str">
        <f>IF(ISBLANK(VLOOKUP($C48&amp;$D48&amp;$G48,Setup!$D$2:$CX$500,COLUMNS($B48:CK48)+1,FALSE)),"",VLOOKUP($C48&amp;$D48&amp;$G48,Setup!$D$2:$CX$500,COLUMNS($B48:CK48)+1,FALSE))</f>
        <v/>
      </c>
      <c r="CT48" t="str">
        <f>IF(ISBLANK(VLOOKUP($C48&amp;$D48&amp;$G48,Setup!$D$2:$CX$500,COLUMNS($B48:CL48)+1,FALSE)),"",VLOOKUP($C48&amp;$D48&amp;$G48,Setup!$D$2:$CX$500,COLUMNS($B48:CL48)+1,FALSE))</f>
        <v/>
      </c>
      <c r="CU48" t="str">
        <f>IF(ISBLANK(VLOOKUP($C48&amp;$D48&amp;$G48,Setup!$D$2:$CX$500,COLUMNS($B48:CM48)+1,FALSE)),"",VLOOKUP($C48&amp;$D48&amp;$G48,Setup!$D$2:$CX$500,COLUMNS($B48:CM48)+1,FALSE))</f>
        <v/>
      </c>
      <c r="CV48" t="str">
        <f>IF(ISBLANK(VLOOKUP($C48&amp;$D48&amp;$G48,Setup!$D$2:$CX$500,COLUMNS($B48:CN48)+1,FALSE)),"",VLOOKUP($C48&amp;$D48&amp;$G48,Setup!$D$2:$CX$500,COLUMNS($B48:CN48)+1,FALSE))</f>
        <v/>
      </c>
      <c r="CW48" t="str">
        <f>IF(ISBLANK(VLOOKUP($C48&amp;$D48&amp;$G48,Setup!$D$2:$CX$500,COLUMNS($B48:CO48)+1,FALSE)),"",VLOOKUP($C48&amp;$D48&amp;$G48,Setup!$D$2:$CX$500,COLUMNS($B48:CO48)+1,FALSE))</f>
        <v/>
      </c>
      <c r="CX48" t="str">
        <f>IF(ISBLANK(VLOOKUP($C48&amp;$D48&amp;$G48,Setup!$D$2:$CX$500,COLUMNS($B48:CP48)+1,FALSE)),"",VLOOKUP($C48&amp;$D48&amp;$G48,Setup!$D$2:$CX$500,COLUMNS($B48:CP48)+1,FALSE))</f>
        <v/>
      </c>
      <c r="CY48" t="str">
        <f>IF(ISBLANK(VLOOKUP($C48&amp;$D48&amp;$G48,Setup!$D$2:$CX$500,COLUMNS($B48:CQ48)+1,FALSE)),"",VLOOKUP($C48&amp;$D48&amp;$G48,Setup!$D$2:$CX$500,COLUMNS($B48:CQ48)+1,FALSE))</f>
        <v/>
      </c>
      <c r="CZ48" t="str">
        <f>IF(ISBLANK(VLOOKUP($C48&amp;$D48&amp;$G48,Setup!$D$2:$CX$500,COLUMNS($B48:CR48)+1,FALSE)),"",VLOOKUP($C48&amp;$D48&amp;$G48,Setup!$D$2:$CX$500,COLUMNS($B48:CR48)+1,FALSE))</f>
        <v/>
      </c>
      <c r="DA48" t="str">
        <f>IF(ISBLANK(VLOOKUP($C48&amp;$D48&amp;$G48,Setup!$D$2:$CX$500,COLUMNS($B48:CS48)+1,FALSE)),"",VLOOKUP($C48&amp;$D48&amp;$G48,Setup!$D$2:$CX$500,COLUMNS($B48:CS48)+1,FALSE))</f>
        <v/>
      </c>
      <c r="DB48" t="str">
        <f>IF(ISBLANK(VLOOKUP($C48&amp;$D48&amp;$G48,Setup!$D$2:$CX$500,COLUMNS($B48:CT48)+1,FALSE)),"",VLOOKUP($C48&amp;$D48&amp;$G48,Setup!$D$2:$CX$500,COLUMNS($B48:CT48)+1,FALSE))</f>
        <v/>
      </c>
      <c r="DC48" t="str">
        <f>IF(ISBLANK(VLOOKUP($C48&amp;$D48&amp;$G48,Setup!$D$2:$CX$500,COLUMNS($B48:CU48)+1,FALSE)),"",VLOOKUP($C48&amp;$D48&amp;$G48,Setup!$D$2:$CX$500,COLUMNS($B48:CU48)+1,FALSE))</f>
        <v/>
      </c>
    </row>
    <row r="49" spans="1:107" x14ac:dyDescent="0.25">
      <c r="A49" s="7" t="s">
        <v>515</v>
      </c>
      <c r="B49" t="s">
        <v>156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IF(ISBLANK(VLOOKUP($C49&amp;$D49&amp;$G49,Setup!$D$2:$CX$500,COLUMNS($B49:B49)+1,FALSE)),"",VLOOKUP($C49&amp;$D49&amp;$G49,Setup!$D$2:$CX$500,COLUMNS($B49:B49)+1,FALSE))</f>
        <v>สรุป คะแนน</v>
      </c>
      <c r="K49" t="str">
        <f>IF(ISBLANK(VLOOKUP($C49&amp;$D49&amp;$G49,Setup!$D$2:$CX$500,COLUMNS($B49:C49)+1,FALSE)),"",VLOOKUP($C49&amp;$D49&amp;$G49,Setup!$D$2:$CX$500,COLUMNS($B49:C49)+1,FALSE))</f>
        <v>สรุป คะแนน</v>
      </c>
      <c r="L49" t="str">
        <f>IF(ISBLANK(VLOOKUP($C49&amp;$D49&amp;$G49,Setup!$D$2:$CX$500,COLUMNS($B49:D49)+1,FALSE)),"",VLOOKUP($C49&amp;$D49&amp;$G49,Setup!$D$2:$CX$500,COLUMNS($B49:D49)+1,FALSE))</f>
        <v>ประวัติการแลกของกำนัล</v>
      </c>
      <c r="M49" t="str">
        <f>IF(ISBLANK(VLOOKUP($C49&amp;$D49&amp;$G49,Setup!$D$2:$CX$500,COLUMNS($B49:E49)+1,FALSE)),"",VLOOKUP($C49&amp;$D49&amp;$G49,Setup!$D$2:$CX$500,COLUMNS($B49:E49)+1,FALSE))</f>
        <v>ประวัติการแลกของกำนัล</v>
      </c>
      <c r="N49" t="str">
        <f>IF(ISBLANK(VLOOKUP($C49&amp;$D49&amp;$G49,Setup!$D$2:$CX$500,COLUMNS($B49:F49)+1,FALSE)),"",VLOOKUP($C49&amp;$D49&amp;$G49,Setup!$D$2:$CX$500,COLUMNS($B49:F49)+1,FALSE))</f>
        <v>ประวัติของฉัน</v>
      </c>
      <c r="O49" t="str">
        <f>IF(ISBLANK(VLOOKUP($C49&amp;$D49&amp;$G49,Setup!$D$2:$CX$500,COLUMNS($B49:G49)+1,FALSE)),"",VLOOKUP($C49&amp;$D49&amp;$G49,Setup!$D$2:$CX$500,COLUMNS($B49:G49)+1,FALSE))</f>
        <v>ประวัติของฉัน</v>
      </c>
      <c r="P49" t="str">
        <f>IF(ISBLANK(VLOOKUP($C49&amp;$D49&amp;$G49,Setup!$D$2:$CX$500,COLUMNS($B49:H49)+1,FALSE)),"",VLOOKUP($C49&amp;$D49&amp;$G49,Setup!$D$2:$CX$500,COLUMNS($B49:H49)+1,FALSE))</f>
        <v/>
      </c>
      <c r="Q49" t="str">
        <f>IF(ISBLANK(VLOOKUP($C49&amp;$D49&amp;$G49,Setup!$D$2:$CX$500,COLUMNS($B49:I49)+1,FALSE)),"",VLOOKUP($C49&amp;$D49&amp;$G49,Setup!$D$2:$CX$500,COLUMNS($B49:I49)+1,FALSE))</f>
        <v/>
      </c>
      <c r="R49" t="str">
        <f>IF(ISBLANK(VLOOKUP($C49&amp;$D49&amp;$G49,Setup!$D$2:$CX$500,COLUMNS($B49:J49)+1,FALSE)),"",VLOOKUP($C49&amp;$D49&amp;$G49,Setup!$D$2:$CX$500,COLUMNS($B49:J49)+1,FALSE))</f>
        <v>ขaaaองกำนัล</v>
      </c>
      <c r="S49" t="str">
        <f>IF(ISBLANK(VLOOKUP($C49&amp;$D49&amp;$G49,Setup!$D$2:$CX$500,COLUMNS($B49:K49)+1,FALSE)),"",VLOOKUP($C49&amp;$D49&amp;$G49,Setup!$D$2:$CX$500,COLUMNS($B49:K49)+1,FALSE))</f>
        <v>ดูaaaทั้งหมด »</v>
      </c>
      <c r="T49" t="str">
        <f>IF(ISBLANK(VLOOKUP($C49&amp;$D49&amp;$G49,Setup!$D$2:$CX$500,COLUMNS($B49:L49)+1,FALSE)),"",VLOOKUP($C49&amp;$D49&amp;$G49,Setup!$D$2:$CX$500,COLUMNS($B49:L49)+1,FALSE))</f>
        <v/>
      </c>
      <c r="U49" t="str">
        <f>IF(ISBLANK(VLOOKUP($C49&amp;$D49&amp;$G49,Setup!$D$2:$CX$500,COLUMNS($B49:M49)+1,FALSE)),"",VLOOKUP($C49&amp;$D49&amp;$G49,Setup!$D$2:$CX$500,COLUMNS($B49:M49)+1,FALSE))</f>
        <v/>
      </c>
      <c r="V49" t="str">
        <f>IF(ISBLANK(VLOOKUP($C49&amp;$D49&amp;$G49,Setup!$D$2:$CX$500,COLUMNS($B49:N49)+1,FALSE)),"",VLOOKUP($C49&amp;$D49&amp;$G49,Setup!$D$2:$CX$500,COLUMNS($B49:N49)+1,FALSE))</f>
        <v/>
      </c>
      <c r="W49" t="str">
        <f>IF(ISBLANK(VLOOKUP($C49&amp;$D49&amp;$G49,Setup!$D$2:$CX$500,COLUMNS($B49:O49)+1,FALSE)),"",VLOOKUP($C49&amp;$D49&amp;$G49,Setup!$D$2:$CX$500,COLUMNS($B49:O49)+1,FALSE))</f>
        <v/>
      </c>
      <c r="X49" t="str">
        <f>IF(ISBLANK(VLOOKUP($C49&amp;$D49&amp;$G49,Setup!$D$2:$CX$500,COLUMNS($B49:P49)+1,FALSE)),"",VLOOKUP($C49&amp;$D49&amp;$G49,Setup!$D$2:$CX$500,COLUMNS($B49:P49)+1,FALSE))</f>
        <v/>
      </c>
      <c r="Y49" t="str">
        <f>IF(ISBLANK(VLOOKUP($C49&amp;$D49&amp;$G49,Setup!$D$2:$CX$500,COLUMNS($B49:Q49)+1,FALSE)),"",VLOOKUP($C49&amp;$D49&amp;$G49,Setup!$D$2:$CX$500,COLUMNS($B49:Q49)+1,FALSE))</f>
        <v/>
      </c>
      <c r="Z49" t="str">
        <f>IF(ISBLANK(VLOOKUP($C49&amp;$D49&amp;$G49,Setup!$D$2:$CX$500,COLUMNS($B49:R49)+1,FALSE)),"",VLOOKUP($C49&amp;$D49&amp;$G49,Setup!$D$2:$CX$500,COLUMNS($B49:R49)+1,FALSE))</f>
        <v/>
      </c>
      <c r="AA49" t="str">
        <f>IF(ISBLANK(VLOOKUP($C49&amp;$D49&amp;$G49,Setup!$D$2:$CX$500,COLUMNS($B49:S49)+1,FALSE)),"",VLOOKUP($C49&amp;$D49&amp;$G49,Setup!$D$2:$CX$500,COLUMNS($B49:S49)+1,FALSE))</f>
        <v/>
      </c>
      <c r="AB49" t="str">
        <f>IF(ISBLANK(VLOOKUP($C49&amp;$D49&amp;$G49,Setup!$D$2:$CX$500,COLUMNS($B49:T49)+1,FALSE)),"",VLOOKUP($C49&amp;$D49&amp;$G49,Setup!$D$2:$CX$500,COLUMNS($B49:T49)+1,FALSE))</f>
        <v>คaaaะแนนเงินสด</v>
      </c>
      <c r="AC49" t="str">
        <f>IF(ISBLANK(VLOOKUP($C49&amp;$D49&amp;$G49,Setup!$D$2:$CX$500,COLUMNS($B49:U49)+1,FALSE)),"",VLOOKUP($C49&amp;$D49&amp;$G49,Setup!$D$2:$CX$500,COLUMNS($B49:U49)+1,FALSE))</f>
        <v xml:space="preserve">ลดค่าใช้จ่ายง่ายๆ ด้วย </v>
      </c>
      <c r="AD49" t="str">
        <f>IF(ISBLANK(VLOOKUP($C49&amp;$D49&amp;$G49,Setup!$D$2:$CX$500,COLUMNS($B49:V49)+1,FALSE)),"",VLOOKUP($C49&amp;$D49&amp;$G49,Setup!$D$2:$CX$500,COLUMNS($B49:V49)+1,FALSE))</f>
        <v>บัตรกำนัล</v>
      </c>
      <c r="AE49" t="str">
        <f>IF(ISBLANK(VLOOKUP($C49&amp;$D49&amp;$G49,Setup!$D$2:$CX$500,COLUMNS($B49:W49)+1,FALSE)),"",VLOOKUP($C49&amp;$D49&amp;$G49,Setup!$D$2:$CX$500,COLUMNS($B49:W49)+1,FALSE))</f>
        <v>เครดิตเงินคืน</v>
      </c>
      <c r="AF49" t="str">
        <f>IF(ISBLANK(VLOOKUP($C49&amp;$D49&amp;$G49,Setup!$D$2:$CX$500,COLUMNS($B49:X49)+1,FALSE)),"",VLOOKUP($C49&amp;$D49&amp;$G49,Setup!$D$2:$CX$500,COLUMNS($B49:X49)+1,FALSE))</f>
        <v>เงินบริจาค</v>
      </c>
      <c r="AG49" t="str">
        <f>IF(ISBLANK(VLOOKUP($C49&amp;$D49&amp;$G49,Setup!$D$2:$CX$500,COLUMNS($B49:Y49)+1,FALSE)),"",VLOOKUP($C49&amp;$D49&amp;$G49,Setup!$D$2:$CX$500,COLUMNS($B49:Y49)+1,FALSE))</f>
        <v>ดูรายการคะแนนเงินสดทั้งหมด &gt;&gt;</v>
      </c>
      <c r="AH49" t="str">
        <f>IF(ISBLANK(VLOOKUP($C49&amp;$D49&amp;$G49,Setup!$D$2:$CX$500,COLUMNS($B49:Z49)+1,FALSE)),"",VLOOKUP($C49&amp;$D49&amp;$G49,Setup!$D$2:$CX$500,COLUMNS($B49:Z49)+1,FALSE))</f>
        <v/>
      </c>
      <c r="AI49" t="str">
        <f>IF(ISBLANK(VLOOKUP($C49&amp;$D49&amp;$G49,Setup!$D$2:$CX$500,COLUMNS($B49:AA49)+1,FALSE)),"",VLOOKUP($C49&amp;$D49&amp;$G49,Setup!$D$2:$CX$500,COLUMNS($B49:AA49)+1,FALSE))</f>
        <v/>
      </c>
      <c r="AJ49" t="str">
        <f>IF(ISBLANK(VLOOKUP($C49&amp;$D49&amp;$G49,Setup!$D$2:$CX$500,COLUMNS($B49:AB49)+1,FALSE)),"",VLOOKUP($C49&amp;$D49&amp;$G49,Setup!$D$2:$CX$500,COLUMNS($B49:AB49)+1,FALSE))</f>
        <v/>
      </c>
      <c r="AK49" t="str">
        <f>IF(ISBLANK(VLOOKUP($C49&amp;$D49&amp;$G49,Setup!$D$2:$CX$500,COLUMNS($B49:AC49)+1,FALSE)),"",VLOOKUP($C49&amp;$D49&amp;$G49,Setup!$D$2:$CX$500,COLUMNS($B49:AC49)+1,FALSE))</f>
        <v/>
      </c>
      <c r="AL49" t="str">
        <f>IF(ISBLANK(VLOOKUP($C49&amp;$D49&amp;$G49,Setup!$D$2:$CX$500,COLUMNS($B49:AD49)+1,FALSE)),"",VLOOKUP($C49&amp;$D49&amp;$G49,Setup!$D$2:$CX$500,COLUMNS($B49:AD49)+1,FALSE))</f>
        <v>ท่aaaองเที่ยว</v>
      </c>
      <c r="AM49" t="str">
        <f>IF(ISBLANK(VLOOKUP($C49&amp;$D49&amp;$G49,Setup!$D$2:$CX$500,COLUMNS($B49:AE49)+1,FALSE)),"",VLOOKUP($C49&amp;$D49&amp;$G49,Setup!$D$2:$CX$500,COLUMNS($B49:AE49)+1,FALSE))</f>
        <v>เที่ยวบิน</v>
      </c>
      <c r="AN49" t="str">
        <f>IF(ISBLANK(VLOOKUP($C49&amp;$D49&amp;$G49,Setup!$D$2:$CX$500,COLUMNS($B49:AF49)+1,FALSE)),"",VLOOKUP($C49&amp;$D49&amp;$G49,Setup!$D$2:$CX$500,COLUMNS($B49:AF49)+1,FALSE))</f>
        <v>โรงแรม</v>
      </c>
      <c r="AO49" t="str">
        <f>IF(ISBLANK(VLOOKUP($C49&amp;$D49&amp;$G49,Setup!$D$2:$CX$500,COLUMNS($B49:AG49)+1,FALSE)),"",VLOOKUP($C49&amp;$D49&amp;$G49,Setup!$D$2:$CX$500,COLUMNS($B49:AG49)+1,FALSE))</f>
        <v>รถเช่า</v>
      </c>
      <c r="AP49" t="str">
        <f>IF(ISBLANK(VLOOKUP($C49&amp;$D49&amp;$G49,Setup!$D$2:$CX$500,COLUMNS($B49:AH49)+1,FALSE)),"",VLOOKUP($C49&amp;$D49&amp;$G49,Setup!$D$2:$CX$500,COLUMNS($B49:AH49)+1,FALSE))</f>
        <v>ข้อเสนอ</v>
      </c>
      <c r="AQ49" t="str">
        <f>IF(ISBLANK(VLOOKUP($C49&amp;$D49&amp;$G49,Setup!$D$2:$CX$500,COLUMNS($B49:AI49)+1,FALSE)),"",VLOOKUP($C49&amp;$D49&amp;$G49,Setup!$D$2:$CX$500,COLUMNS($B49:AI49)+1,FALSE))</f>
        <v>กิจกรรม</v>
      </c>
      <c r="AR49" t="str">
        <f>IF(ISBLANK(VLOOKUP($C49&amp;$D49&amp;$G49,Setup!$D$2:$CX$500,COLUMNS($B49:AJ49)+1,FALSE)),"",VLOOKUP($C49&amp;$D49&amp;$G49,Setup!$D$2:$CX$500,COLUMNS($B49:AJ49)+1,FALSE))</f>
        <v>การเดินทางของฉัน</v>
      </c>
      <c r="AS49" t="str">
        <f>IF(ISBLANK(VLOOKUP($C49&amp;$D49&amp;$G49,Setup!$D$2:$CX$500,COLUMNS($B49:AK49)+1,FALSE)),"",VLOOKUP($C49&amp;$D49&amp;$G49,Setup!$D$2:$CX$500,COLUMNS($B49:AK49)+1,FALSE))</f>
        <v>แผนการเดินทาง</v>
      </c>
      <c r="AT49" t="str">
        <f>IF(ISBLANK(VLOOKUP($C49&amp;$D49&amp;$G49,Setup!$D$2:$CX$500,COLUMNS($B49:AL49)+1,FALSE)),"",VLOOKUP($C49&amp;$D49&amp;$G49,Setup!$D$2:$CX$500,COLUMNS($B49:AL49)+1,FALSE))</f>
        <v>โอนคะแนนสะสม</v>
      </c>
      <c r="AU49" t="str">
        <f>IF(ISBLANK(VLOOKUP($C49&amp;$D49&amp;$G49,Setup!$D$2:$CX$500,COLUMNS($B49:AM49)+1,FALSE)),"",VLOOKUP($C49&amp;$D49&amp;$G49,Setup!$D$2:$CX$500,COLUMNS($B49:AM49)+1,FALSE))</f>
        <v/>
      </c>
      <c r="AV49" t="str">
        <f>IF(ISBLANK(VLOOKUP($C49&amp;$D49&amp;$G49,Setup!$D$2:$CX$500,COLUMNS($B49:AN49)+1,FALSE)),"",VLOOKUP($C49&amp;$D49&amp;$G49,Setup!$D$2:$CX$500,COLUMNS($B49:AN49)+1,FALSE))</f>
        <v>แลกคะแนนสะสม ณ ร้านค้า</v>
      </c>
      <c r="AW49" t="str">
        <f>IF(ISBLANK(VLOOKUP($C49&amp;$D49&amp;$G49,Setup!$D$2:$CX$500,COLUMNS($B49:AO49)+1,FALSE)),"",VLOOKUP($C49&amp;$D49&amp;$G49,Setup!$D$2:$CX$500,COLUMNS($B49:AO49)+1,FALSE))</f>
        <v>แลกซื้อด้วยคะแนนสะสม</v>
      </c>
      <c r="AX49" t="str">
        <f>IF(ISBLANK(VLOOKUP($C49&amp;$D49&amp;$G49,Setup!$D$2:$CX$500,COLUMNS($B49:AP49)+1,FALSE)),"",VLOOKUP($C49&amp;$D49&amp;$G49,Setup!$D$2:$CX$500,COLUMNS($B49:AP49)+1,FALSE))</f>
        <v>แลกรับของกำนัลทันที่ที่จุดขาย</v>
      </c>
      <c r="AY49" t="str">
        <f>IF(ISBLANK(VLOOKUP($C49&amp;$D49&amp;$G49,Setup!$D$2:$CX$500,COLUMNS($B49:AQ49)+1,FALSE)),"",VLOOKUP($C49&amp;$D49&amp;$G49,Setup!$D$2:$CX$500,COLUMNS($B49:AQ49)+1,FALSE))</f>
        <v>ดูทั้งหมด »</v>
      </c>
      <c r="AZ49" t="str">
        <f>IF(ISBLANK(VLOOKUP($C49&amp;$D49&amp;$G49,Setup!$D$2:$CX$500,COLUMNS($B49:AR49)+1,FALSE)),"",VLOOKUP($C49&amp;$D49&amp;$G49,Setup!$D$2:$CX$500,COLUMNS($B49:AR49)+1,FALSE))</f>
        <v/>
      </c>
      <c r="BA49" t="str">
        <f>IF(ISBLANK(VLOOKUP($C49&amp;$D49&amp;$G49,Setup!$D$2:$CX$500,COLUMNS($B49:AS49)+1,FALSE)),"",VLOOKUP($C49&amp;$D49&amp;$G49,Setup!$D$2:$CX$500,COLUMNS($B49:AS49)+1,FALSE))</f>
        <v/>
      </c>
      <c r="BB49" t="str">
        <f>IF(ISBLANK(VLOOKUP($C49&amp;$D49&amp;$G49,Setup!$D$2:$CX$500,COLUMNS($B49:AT49)+1,FALSE)),"",VLOOKUP($C49&amp;$D49&amp;$G49,Setup!$D$2:$CX$500,COLUMNS($B49:AT49)+1,FALSE))</f>
        <v/>
      </c>
      <c r="BC49" t="str">
        <f>IF(ISBLANK(VLOOKUP($C49&amp;$D49&amp;$G49,Setup!$D$2:$CX$500,COLUMNS($B49:AU49)+1,FALSE)),"",VLOOKUP($C49&amp;$D49&amp;$G49,Setup!$D$2:$CX$500,COLUMNS($B49:AU49)+1,FALSE))</f>
        <v/>
      </c>
      <c r="BD49" t="str">
        <f>IF(ISBLANK(VLOOKUP($C49&amp;$D49&amp;$G49,Setup!$D$2:$CX$500,COLUMNS($B49:AV49)+1,FALSE)),"",VLOOKUP($C49&amp;$D49&amp;$G49,Setup!$D$2:$CX$500,COLUMNS($B49:AV49)+1,FALSE))</f>
        <v/>
      </c>
      <c r="BE49" t="str">
        <f>IF(ISBLANK(VLOOKUP($C49&amp;$D49&amp;$G49,Setup!$D$2:$CX$500,COLUMNS($B49:AW49)+1,FALSE)),"",VLOOKUP($C49&amp;$D49&amp;$G49,Setup!$D$2:$CX$500,COLUMNS($B49:AW49)+1,FALSE))</f>
        <v/>
      </c>
      <c r="BF49" t="str">
        <f>IF(ISBLANK(VLOOKUP($C49&amp;$D49&amp;$G49,Setup!$D$2:$CX$500,COLUMNS($B49:AX49)+1,FALSE)),"",VLOOKUP($C49&amp;$D49&amp;$G49,Setup!$D$2:$CX$500,COLUMNS($B49:AX49)+1,FALSE))</f>
        <v>ข้อเสนอและสิทธิพิเศษ</v>
      </c>
      <c r="BG49" t="str">
        <f>IF(ISBLANK(VLOOKUP($C49&amp;$D49&amp;$G49,Setup!$D$2:$CX$500,COLUMNS($B49:AY49)+1,FALSE)),"",VLOOKUP($C49&amp;$D49&amp;$G49,Setup!$D$2:$CX$500,COLUMNS($B49:AY49)+1,FALSE))</f>
        <v>สิทธิประโยชน์ทั่วทุกมุมโลก</v>
      </c>
      <c r="BH49" t="str">
        <f>IF(ISBLANK(VLOOKUP($C49&amp;$D49&amp;$G49,Setup!$D$2:$CX$500,COLUMNS($B49:AZ49)+1,FALSE)),"",VLOOKUP($C49&amp;$D49&amp;$G49,Setup!$D$2:$CX$500,COLUMNS($B49:AZ49)+1,FALSE))</f>
        <v>สิทธิพิเศษ ณ ร้านอาหาร</v>
      </c>
      <c r="BI49" t="str">
        <f>IF(ISBLANK(VLOOKUP($C49&amp;$D49&amp;$G49,Setup!$D$2:$CX$500,COLUMNS($B49:BA49)+1,FALSE)),"",VLOOKUP($C49&amp;$D49&amp;$G49,Setup!$D$2:$CX$500,COLUMNS($B49:BA49)+1,FALSE))</f>
        <v>ดูทั้งหมด »</v>
      </c>
      <c r="BJ49" t="str">
        <f>IF(ISBLANK(VLOOKUP($C49&amp;$D49&amp;$G49,Setup!$D$2:$CX$500,COLUMNS($B49:BB49)+1,FALSE)),"",VLOOKUP($C49&amp;$D49&amp;$G49,Setup!$D$2:$CX$500,COLUMNS($B49:BB49)+1,FALSE))</f>
        <v/>
      </c>
      <c r="BK49" t="str">
        <f>IF(ISBLANK(VLOOKUP($C49&amp;$D49&amp;$G49,Setup!$D$2:$CX$500,COLUMNS($B49:BC49)+1,FALSE)),"",VLOOKUP($C49&amp;$D49&amp;$G49,Setup!$D$2:$CX$500,COLUMNS($B49:BC49)+1,FALSE))</f>
        <v/>
      </c>
      <c r="BL49" t="str">
        <f>IF(ISBLANK(VLOOKUP($C49&amp;$D49&amp;$G49,Setup!$D$2:$CX$500,COLUMNS($B49:BD49)+1,FALSE)),"",VLOOKUP($C49&amp;$D49&amp;$G49,Setup!$D$2:$CX$500,COLUMNS($B49:BD49)+1,FALSE))</f>
        <v/>
      </c>
      <c r="BM49" t="str">
        <f>IF(ISBLANK(VLOOKUP($C49&amp;$D49&amp;$G49,Setup!$D$2:$CX$500,COLUMNS($B49:BE49)+1,FALSE)),"",VLOOKUP($C49&amp;$D49&amp;$G49,Setup!$D$2:$CX$500,COLUMNS($B49:BE49)+1,FALSE))</f>
        <v/>
      </c>
      <c r="BN49" t="str">
        <f>IF(ISBLANK(VLOOKUP($C49&amp;$D49&amp;$G49,Setup!$D$2:$CX$500,COLUMNS($B49:BF49)+1,FALSE)),"",VLOOKUP($C49&amp;$D49&amp;$G49,Setup!$D$2:$CX$500,COLUMNS($B49:BF49)+1,FALSE))</f>
        <v/>
      </c>
      <c r="BO49" t="str">
        <f>IF(ISBLANK(VLOOKUP($C49&amp;$D49&amp;$G49,Setup!$D$2:$CX$500,COLUMNS($B49:BG49)+1,FALSE)),"",VLOOKUP($C49&amp;$D49&amp;$G49,Setup!$D$2:$CX$500,COLUMNS($B49:BG49)+1,FALSE))</f>
        <v/>
      </c>
      <c r="BP49" t="str">
        <f>IF(ISBLANK(VLOOKUP($C49&amp;$D49&amp;$G49,Setup!$D$2:$CX$500,COLUMNS($B49:BH49)+1,FALSE)),"",VLOOKUP($C49&amp;$D49&amp;$G49,Setup!$D$2:$CX$500,COLUMNS($B49:BH49)+1,FALSE))</f>
        <v/>
      </c>
      <c r="BQ49" t="str">
        <f>IF(ISBLANK(VLOOKUP($C49&amp;$D49&amp;$G49,Setup!$D$2:$CX$500,COLUMNS($B49:BI49)+1,FALSE)),"",VLOOKUP($C49&amp;$D49&amp;$G49,Setup!$D$2:$CX$500,COLUMNS($B49:BI49)+1,FALSE))</f>
        <v/>
      </c>
      <c r="BR49" t="str">
        <f>IF(ISBLANK(VLOOKUP($C49&amp;$D49&amp;$G49,Setup!$D$2:$CX$500,COLUMNS($B49:BJ49)+1,FALSE)),"",VLOOKUP($C49&amp;$D49&amp;$G49,Setup!$D$2:$CX$500,COLUMNS($B49:BJ49)+1,FALSE))</f>
        <v/>
      </c>
      <c r="BS49" t="str">
        <f>IF(ISBLANK(VLOOKUP($C49&amp;$D49&amp;$G49,Setup!$D$2:$CX$500,COLUMNS($B49:BK49)+1,FALSE)),"",VLOOKUP($C49&amp;$D49&amp;$G49,Setup!$D$2:$CX$500,COLUMNS($B49:BK49)+1,FALSE))</f>
        <v/>
      </c>
      <c r="BT49" t="str">
        <f>IF(ISBLANK(VLOOKUP($C49&amp;$D49&amp;$G49,Setup!$D$2:$CX$500,COLUMNS($B49:BL49)+1,FALSE)),"",VLOOKUP($C49&amp;$D49&amp;$G49,Setup!$D$2:$CX$500,COLUMNS($B49:BL49)+1,FALSE))</f>
        <v/>
      </c>
      <c r="BU49" t="str">
        <f>IF(ISBLANK(VLOOKUP($C49&amp;$D49&amp;$G49,Setup!$D$2:$CX$500,COLUMNS($B49:BM49)+1,FALSE)),"",VLOOKUP($C49&amp;$D49&amp;$G49,Setup!$D$2:$CX$500,COLUMNS($B49:BM49)+1,FALSE))</f>
        <v/>
      </c>
      <c r="BV49" t="str">
        <f>IF(ISBLANK(VLOOKUP($C49&amp;$D49&amp;$G49,Setup!$D$2:$CX$500,COLUMNS($B49:BN49)+1,FALSE)),"",VLOOKUP($C49&amp;$D49&amp;$G49,Setup!$D$2:$CX$500,COLUMNS($B49:BN49)+1,FALSE))</f>
        <v/>
      </c>
      <c r="BW49" t="str">
        <f>IF(ISBLANK(VLOOKUP($C49&amp;$D49&amp;$G49,Setup!$D$2:$CX$500,COLUMNS($B49:BO49)+1,FALSE)),"",VLOOKUP($C49&amp;$D49&amp;$G49,Setup!$D$2:$CX$500,COLUMNS($B49:BO49)+1,FALSE))</f>
        <v/>
      </c>
      <c r="BX49" t="str">
        <f>IF(ISBLANK(VLOOKUP($C49&amp;$D49&amp;$G49,Setup!$D$2:$CX$500,COLUMNS($B49:BP49)+1,FALSE)),"",VLOOKUP($C49&amp;$D49&amp;$G49,Setup!$D$2:$CX$500,COLUMNS($B49:BP49)+1,FALSE))</f>
        <v/>
      </c>
      <c r="BY49" t="str">
        <f>IF(ISBLANK(VLOOKUP($C49&amp;$D49&amp;$G49,Setup!$D$2:$CX$500,COLUMNS($B49:BQ49)+1,FALSE)),"",VLOOKUP($C49&amp;$D49&amp;$G49,Setup!$D$2:$CX$500,COLUMNS($B49:BQ49)+1,FALSE))</f>
        <v/>
      </c>
      <c r="BZ49" t="str">
        <f>IF(ISBLANK(VLOOKUP($C49&amp;$D49&amp;$G49,Setup!$D$2:$CX$500,COLUMNS($B49:BR49)+1,FALSE)),"",VLOOKUP($C49&amp;$D49&amp;$G49,Setup!$D$2:$CX$500,COLUMNS($B49:BR49)+1,FALSE))</f>
        <v/>
      </c>
      <c r="CA49" t="str">
        <f>IF(ISBLANK(VLOOKUP($C49&amp;$D49&amp;$G49,Setup!$D$2:$CX$500,COLUMNS($B49:BS49)+1,FALSE)),"",VLOOKUP($C49&amp;$D49&amp;$G49,Setup!$D$2:$CX$500,COLUMNS($B49:BS49)+1,FALSE))</f>
        <v/>
      </c>
      <c r="CB49" t="str">
        <f>IF(ISBLANK(VLOOKUP($C49&amp;$D49&amp;$G49,Setup!$D$2:$CX$500,COLUMNS($B49:BT49)+1,FALSE)),"",VLOOKUP($C49&amp;$D49&amp;$G49,Setup!$D$2:$CX$500,COLUMNS($B49:BT49)+1,FALSE))</f>
        <v/>
      </c>
      <c r="CC49" t="str">
        <f>IF(ISBLANK(VLOOKUP($C49&amp;$D49&amp;$G49,Setup!$D$2:$CX$500,COLUMNS($B49:BU49)+1,FALSE)),"",VLOOKUP($C49&amp;$D49&amp;$G49,Setup!$D$2:$CX$500,COLUMNS($B49:BU49)+1,FALSE))</f>
        <v/>
      </c>
      <c r="CD49" t="str">
        <f>IF(ISBLANK(VLOOKUP($C49&amp;$D49&amp;$G49,Setup!$D$2:$CX$500,COLUMNS($B49:BV49)+1,FALSE)),"",VLOOKUP($C49&amp;$D49&amp;$G49,Setup!$D$2:$CX$500,COLUMNS($B49:BV49)+1,FALSE))</f>
        <v/>
      </c>
      <c r="CE49" t="str">
        <f>IF(ISBLANK(VLOOKUP($C49&amp;$D49&amp;$G49,Setup!$D$2:$CX$500,COLUMNS($B49:BW49)+1,FALSE)),"",VLOOKUP($C49&amp;$D49&amp;$G49,Setup!$D$2:$CX$500,COLUMNS($B49:BW49)+1,FALSE))</f>
        <v/>
      </c>
      <c r="CF49" t="str">
        <f>IF(ISBLANK(VLOOKUP($C49&amp;$D49&amp;$G49,Setup!$D$2:$CX$500,COLUMNS($B49:BX49)+1,FALSE)),"",VLOOKUP($C49&amp;$D49&amp;$G49,Setup!$D$2:$CX$500,COLUMNS($B49:BX49)+1,FALSE))</f>
        <v/>
      </c>
      <c r="CG49" t="str">
        <f>IF(ISBLANK(VLOOKUP($C49&amp;$D49&amp;$G49,Setup!$D$2:$CX$500,COLUMNS($B49:BY49)+1,FALSE)),"",VLOOKUP($C49&amp;$D49&amp;$G49,Setup!$D$2:$CX$500,COLUMNS($B49:BY49)+1,FALSE))</f>
        <v/>
      </c>
      <c r="CH49" t="str">
        <f>IF(ISBLANK(VLOOKUP($C49&amp;$D49&amp;$G49,Setup!$D$2:$CX$500,COLUMNS($B49:BZ49)+1,FALSE)),"",VLOOKUP($C49&amp;$D49&amp;$G49,Setup!$D$2:$CX$500,COLUMNS($B49:BZ49)+1,FALSE))</f>
        <v/>
      </c>
      <c r="CI49" t="str">
        <f>IF(ISBLANK(VLOOKUP($C49&amp;$D49&amp;$G49,Setup!$D$2:$CX$500,COLUMNS($B49:CA49)+1,FALSE)),"",VLOOKUP($C49&amp;$D49&amp;$G49,Setup!$D$2:$CX$500,COLUMNS($B49:CA49)+1,FALSE))</f>
        <v/>
      </c>
      <c r="CJ49" t="str">
        <f>IF(ISBLANK(VLOOKUP($C49&amp;$D49&amp;$G49,Setup!$D$2:$CX$500,COLUMNS($B49:CB49)+1,FALSE)),"",VLOOKUP($C49&amp;$D49&amp;$G49,Setup!$D$2:$CX$500,COLUMNS($B49:CB49)+1,FALSE))</f>
        <v/>
      </c>
      <c r="CK49" t="str">
        <f>IF(ISBLANK(VLOOKUP($C49&amp;$D49&amp;$G49,Setup!$D$2:$CX$500,COLUMNS($B49:CC49)+1,FALSE)),"",VLOOKUP($C49&amp;$D49&amp;$G49,Setup!$D$2:$CX$500,COLUMNS($B49:CC49)+1,FALSE))</f>
        <v/>
      </c>
      <c r="CL49" t="str">
        <f>IF(ISBLANK(VLOOKUP($C49&amp;$D49&amp;$G49,Setup!$D$2:$CX$500,COLUMNS($B49:CD49)+1,FALSE)),"",VLOOKUP($C49&amp;$D49&amp;$G49,Setup!$D$2:$CX$500,COLUMNS($B49:CD49)+1,FALSE))</f>
        <v/>
      </c>
      <c r="CM49" t="str">
        <f>IF(ISBLANK(VLOOKUP($C49&amp;$D49&amp;$G49,Setup!$D$2:$CX$500,COLUMNS($B49:CE49)+1,FALSE)),"",VLOOKUP($C49&amp;$D49&amp;$G49,Setup!$D$2:$CX$500,COLUMNS($B49:CE49)+1,FALSE))</f>
        <v/>
      </c>
      <c r="CN49" t="str">
        <f>IF(ISBLANK(VLOOKUP($C49&amp;$D49&amp;$G49,Setup!$D$2:$CX$500,COLUMNS($B49:CF49)+1,FALSE)),"",VLOOKUP($C49&amp;$D49&amp;$G49,Setup!$D$2:$CX$500,COLUMNS($B49:CF49)+1,FALSE))</f>
        <v/>
      </c>
      <c r="CO49" t="str">
        <f>IF(ISBLANK(VLOOKUP($C49&amp;$D49&amp;$G49,Setup!$D$2:$CX$500,COLUMNS($B49:CG49)+1,FALSE)),"",VLOOKUP($C49&amp;$D49&amp;$G49,Setup!$D$2:$CX$500,COLUMNS($B49:CG49)+1,FALSE))</f>
        <v/>
      </c>
      <c r="CP49" t="str">
        <f>IF(ISBLANK(VLOOKUP($C49&amp;$D49&amp;$G49,Setup!$D$2:$CX$500,COLUMNS($B49:CH49)+1,FALSE)),"",VLOOKUP($C49&amp;$D49&amp;$G49,Setup!$D$2:$CX$500,COLUMNS($B49:CH49)+1,FALSE))</f>
        <v/>
      </c>
      <c r="CQ49" t="str">
        <f>IF(ISBLANK(VLOOKUP($C49&amp;$D49&amp;$G49,Setup!$D$2:$CX$500,COLUMNS($B49:CI49)+1,FALSE)),"",VLOOKUP($C49&amp;$D49&amp;$G49,Setup!$D$2:$CX$500,COLUMNS($B49:CI49)+1,FALSE))</f>
        <v/>
      </c>
      <c r="CR49" t="str">
        <f>IF(ISBLANK(VLOOKUP($C49&amp;$D49&amp;$G49,Setup!$D$2:$CX$500,COLUMNS($B49:CJ49)+1,FALSE)),"",VLOOKUP($C49&amp;$D49&amp;$G49,Setup!$D$2:$CX$500,COLUMNS($B49:CJ49)+1,FALSE))</f>
        <v/>
      </c>
      <c r="CS49" t="str">
        <f>IF(ISBLANK(VLOOKUP($C49&amp;$D49&amp;$G49,Setup!$D$2:$CX$500,COLUMNS($B49:CK49)+1,FALSE)),"",VLOOKUP($C49&amp;$D49&amp;$G49,Setup!$D$2:$CX$500,COLUMNS($B49:CK49)+1,FALSE))</f>
        <v/>
      </c>
      <c r="CT49" t="str">
        <f>IF(ISBLANK(VLOOKUP($C49&amp;$D49&amp;$G49,Setup!$D$2:$CX$500,COLUMNS($B49:CL49)+1,FALSE)),"",VLOOKUP($C49&amp;$D49&amp;$G49,Setup!$D$2:$CX$500,COLUMNS($B49:CL49)+1,FALSE))</f>
        <v/>
      </c>
      <c r="CU49" t="str">
        <f>IF(ISBLANK(VLOOKUP($C49&amp;$D49&amp;$G49,Setup!$D$2:$CX$500,COLUMNS($B49:CM49)+1,FALSE)),"",VLOOKUP($C49&amp;$D49&amp;$G49,Setup!$D$2:$CX$500,COLUMNS($B49:CM49)+1,FALSE))</f>
        <v/>
      </c>
      <c r="CV49" t="str">
        <f>IF(ISBLANK(VLOOKUP($C49&amp;$D49&amp;$G49,Setup!$D$2:$CX$500,COLUMNS($B49:CN49)+1,FALSE)),"",VLOOKUP($C49&amp;$D49&amp;$G49,Setup!$D$2:$CX$500,COLUMNS($B49:CN49)+1,FALSE))</f>
        <v/>
      </c>
      <c r="CW49" t="str">
        <f>IF(ISBLANK(VLOOKUP($C49&amp;$D49&amp;$G49,Setup!$D$2:$CX$500,COLUMNS($B49:CO49)+1,FALSE)),"",VLOOKUP($C49&amp;$D49&amp;$G49,Setup!$D$2:$CX$500,COLUMNS($B49:CO49)+1,FALSE))</f>
        <v/>
      </c>
      <c r="CX49" t="str">
        <f>IF(ISBLANK(VLOOKUP($C49&amp;$D49&amp;$G49,Setup!$D$2:$CX$500,COLUMNS($B49:CP49)+1,FALSE)),"",VLOOKUP($C49&amp;$D49&amp;$G49,Setup!$D$2:$CX$500,COLUMNS($B49:CP49)+1,FALSE))</f>
        <v/>
      </c>
      <c r="CY49" t="str">
        <f>IF(ISBLANK(VLOOKUP($C49&amp;$D49&amp;$G49,Setup!$D$2:$CX$500,COLUMNS($B49:CQ49)+1,FALSE)),"",VLOOKUP($C49&amp;$D49&amp;$G49,Setup!$D$2:$CX$500,COLUMNS($B49:CQ49)+1,FALSE))</f>
        <v/>
      </c>
      <c r="CZ49" t="str">
        <f>IF(ISBLANK(VLOOKUP($C49&amp;$D49&amp;$G49,Setup!$D$2:$CX$500,COLUMNS($B49:CR49)+1,FALSE)),"",VLOOKUP($C49&amp;$D49&amp;$G49,Setup!$D$2:$CX$500,COLUMNS($B49:CR49)+1,FALSE))</f>
        <v/>
      </c>
      <c r="DA49" t="str">
        <f>IF(ISBLANK(VLOOKUP($C49&amp;$D49&amp;$G49,Setup!$D$2:$CX$500,COLUMNS($B49:CS49)+1,FALSE)),"",VLOOKUP($C49&amp;$D49&amp;$G49,Setup!$D$2:$CX$500,COLUMNS($B49:CS49)+1,FALSE))</f>
        <v/>
      </c>
      <c r="DB49" t="str">
        <f>IF(ISBLANK(VLOOKUP($C49&amp;$D49&amp;$G49,Setup!$D$2:$CX$500,COLUMNS($B49:CT49)+1,FALSE)),"",VLOOKUP($C49&amp;$D49&amp;$G49,Setup!$D$2:$CX$500,COLUMNS($B49:CT49)+1,FALSE))</f>
        <v/>
      </c>
      <c r="DC49" t="str">
        <f>IF(ISBLANK(VLOOKUP($C49&amp;$D49&amp;$G49,Setup!$D$2:$CX$500,COLUMNS($B49:CU49)+1,FALSE)),"",VLOOKUP($C49&amp;$D49&amp;$G49,Setup!$D$2:$CX$500,COLUMNS($B49:CU49)+1,FALSE))</f>
        <v/>
      </c>
    </row>
    <row r="50" spans="1:107" x14ac:dyDescent="0.25">
      <c r="A50" s="7" t="s">
        <v>515</v>
      </c>
      <c r="B50" t="s">
        <v>156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IF(ISBLANK(VLOOKUP($C50&amp;$D50&amp;$G50,Setup!$D$2:$CX$500,COLUMNS($B50:B50)+1,FALSE)),"",VLOOKUP($C50&amp;$D50&amp;$G50,Setup!$D$2:$CX$500,COLUMNS($B50:B50)+1,FALSE))</f>
        <v>สรุป คะแนน</v>
      </c>
      <c r="K50" t="str">
        <f>IF(ISBLANK(VLOOKUP($C50&amp;$D50&amp;$G50,Setup!$D$2:$CX$500,COLUMNS($B50:C50)+1,FALSE)),"",VLOOKUP($C50&amp;$D50&amp;$G50,Setup!$D$2:$CX$500,COLUMNS($B50:C50)+1,FALSE))</f>
        <v>สรุป คะแนน</v>
      </c>
      <c r="L50" t="str">
        <f>IF(ISBLANK(VLOOKUP($C50&amp;$D50&amp;$G50,Setup!$D$2:$CX$500,COLUMNS($B50:D50)+1,FALSE)),"",VLOOKUP($C50&amp;$D50&amp;$G50,Setup!$D$2:$CX$500,COLUMNS($B50:D50)+1,FALSE))</f>
        <v>ประวัติการแลกของกำนัล</v>
      </c>
      <c r="M50" t="str">
        <f>IF(ISBLANK(VLOOKUP($C50&amp;$D50&amp;$G50,Setup!$D$2:$CX$500,COLUMNS($B50:E50)+1,FALSE)),"",VLOOKUP($C50&amp;$D50&amp;$G50,Setup!$D$2:$CX$500,COLUMNS($B50:E50)+1,FALSE))</f>
        <v>ประวัติการแลกของกำนัล</v>
      </c>
      <c r="N50" t="str">
        <f>IF(ISBLANK(VLOOKUP($C50&amp;$D50&amp;$G50,Setup!$D$2:$CX$500,COLUMNS($B50:F50)+1,FALSE)),"",VLOOKUP($C50&amp;$D50&amp;$G50,Setup!$D$2:$CX$500,COLUMNS($B50:F50)+1,FALSE))</f>
        <v>ประวัติของฉัน</v>
      </c>
      <c r="O50" t="str">
        <f>IF(ISBLANK(VLOOKUP($C50&amp;$D50&amp;$G50,Setup!$D$2:$CX$500,COLUMNS($B50:G50)+1,FALSE)),"",VLOOKUP($C50&amp;$D50&amp;$G50,Setup!$D$2:$CX$500,COLUMNS($B50:G50)+1,FALSE))</f>
        <v>ประวัติของฉัน</v>
      </c>
      <c r="P50" t="str">
        <f>IF(ISBLANK(VLOOKUP($C50&amp;$D50&amp;$G50,Setup!$D$2:$CX$500,COLUMNS($B50:H50)+1,FALSE)),"",VLOOKUP($C50&amp;$D50&amp;$G50,Setup!$D$2:$CX$500,COLUMNS($B50:H50)+1,FALSE))</f>
        <v/>
      </c>
      <c r="Q50" t="str">
        <f>IF(ISBLANK(VLOOKUP($C50&amp;$D50&amp;$G50,Setup!$D$2:$CX$500,COLUMNS($B50:I50)+1,FALSE)),"",VLOOKUP($C50&amp;$D50&amp;$G50,Setup!$D$2:$CX$500,COLUMNS($B50:I50)+1,FALSE))</f>
        <v/>
      </c>
      <c r="R50" t="str">
        <f>IF(ISBLANK(VLOOKUP($C50&amp;$D50&amp;$G50,Setup!$D$2:$CX$500,COLUMNS($B50:J50)+1,FALSE)),"",VLOOKUP($C50&amp;$D50&amp;$G50,Setup!$D$2:$CX$500,COLUMNS($B50:J50)+1,FALSE))</f>
        <v>คะแนนเงินสด</v>
      </c>
      <c r="S50" t="str">
        <f>IF(ISBLANK(VLOOKUP($C50&amp;$D50&amp;$G50,Setup!$D$2:$CX$500,COLUMNS($B50:K50)+1,FALSE)),"",VLOOKUP($C50&amp;$D50&amp;$G50,Setup!$D$2:$CX$500,COLUMNS($B50:K50)+1,FALSE))</f>
        <v>บัตรกำนัล</v>
      </c>
      <c r="T50" t="str">
        <f>IF(ISBLANK(VLOOKUP($C50&amp;$D50&amp;$G50,Setup!$D$2:$CX$500,COLUMNS($B50:L50)+1,FALSE)),"",VLOOKUP($C50&amp;$D50&amp;$G50,Setup!$D$2:$CX$500,COLUMNS($B50:L50)+1,FALSE))</f>
        <v/>
      </c>
      <c r="U50" t="str">
        <f>IF(ISBLANK(VLOOKUP($C50&amp;$D50&amp;$G50,Setup!$D$2:$CX$500,COLUMNS($B50:M50)+1,FALSE)),"",VLOOKUP($C50&amp;$D50&amp;$G50,Setup!$D$2:$CX$500,COLUMNS($B50:M50)+1,FALSE))</f>
        <v/>
      </c>
      <c r="V50" t="str">
        <f>IF(ISBLANK(VLOOKUP($C50&amp;$D50&amp;$G50,Setup!$D$2:$CX$500,COLUMNS($B50:N50)+1,FALSE)),"",VLOOKUP($C50&amp;$D50&amp;$G50,Setup!$D$2:$CX$500,COLUMNS($B50:N50)+1,FALSE))</f>
        <v/>
      </c>
      <c r="W50" t="str">
        <f>IF(ISBLANK(VLOOKUP($C50&amp;$D50&amp;$G50,Setup!$D$2:$CX$500,COLUMNS($B50:O50)+1,FALSE)),"",VLOOKUP($C50&amp;$D50&amp;$G50,Setup!$D$2:$CX$500,COLUMNS($B50:O50)+1,FALSE))</f>
        <v/>
      </c>
      <c r="X50" t="str">
        <f>IF(ISBLANK(VLOOKUP($C50&amp;$D50&amp;$G50,Setup!$D$2:$CX$500,COLUMNS($B50:P50)+1,FALSE)),"",VLOOKUP($C50&amp;$D50&amp;$G50,Setup!$D$2:$CX$500,COLUMNS($B50:P50)+1,FALSE))</f>
        <v/>
      </c>
      <c r="Y50" t="str">
        <f>IF(ISBLANK(VLOOKUP($C50&amp;$D50&amp;$G50,Setup!$D$2:$CX$500,COLUMNS($B50:Q50)+1,FALSE)),"",VLOOKUP($C50&amp;$D50&amp;$G50,Setup!$D$2:$CX$500,COLUMNS($B50:Q50)+1,FALSE))</f>
        <v/>
      </c>
      <c r="Z50" t="str">
        <f>IF(ISBLANK(VLOOKUP($C50&amp;$D50&amp;$G50,Setup!$D$2:$CX$500,COLUMNS($B50:R50)+1,FALSE)),"",VLOOKUP($C50&amp;$D50&amp;$G50,Setup!$D$2:$CX$500,COLUMNS($B50:R50)+1,FALSE))</f>
        <v/>
      </c>
      <c r="AA50" t="str">
        <f>IF(ISBLANK(VLOOKUP($C50&amp;$D50&amp;$G50,Setup!$D$2:$CX$500,COLUMNS($B50:S50)+1,FALSE)),"",VLOOKUP($C50&amp;$D50&amp;$G50,Setup!$D$2:$CX$500,COLUMNS($B50:S50)+1,FALSE))</f>
        <v/>
      </c>
      <c r="AB50" t="str">
        <f>IF(ISBLANK(VLOOKUP($C50&amp;$D50&amp;$G50,Setup!$D$2:$CX$500,COLUMNS($B50:T50)+1,FALSE)),"",VLOOKUP($C50&amp;$D50&amp;$G50,Setup!$D$2:$CX$500,COLUMNS($B50:T50)+1,FALSE))</f>
        <v>แลกคะแนนสะสม ณ ร้านค้า</v>
      </c>
      <c r="AC50" t="str">
        <f>IF(ISBLANK(VLOOKUP($C50&amp;$D50&amp;$G50,Setup!$D$2:$CX$500,COLUMNS($B50:U50)+1,FALSE)),"",VLOOKUP($C50&amp;$D50&amp;$G50,Setup!$D$2:$CX$500,COLUMNS($B50:U50)+1,FALSE))</f>
        <v>แลกรับของกำนัลทันที่ที่จุดขาย</v>
      </c>
      <c r="AD50" t="str">
        <f>IF(ISBLANK(VLOOKUP($C50&amp;$D50&amp;$G50,Setup!$D$2:$CX$500,COLUMNS($B50:V50)+1,FALSE)),"",VLOOKUP($C50&amp;$D50&amp;$G50,Setup!$D$2:$CX$500,COLUMNS($B50:V50)+1,FALSE))</f>
        <v/>
      </c>
      <c r="AE50" t="str">
        <f>IF(ISBLANK(VLOOKUP($C50&amp;$D50&amp;$G50,Setup!$D$2:$CX$500,COLUMNS($B50:W50)+1,FALSE)),"",VLOOKUP($C50&amp;$D50&amp;$G50,Setup!$D$2:$CX$500,COLUMNS($B50:W50)+1,FALSE))</f>
        <v/>
      </c>
      <c r="AF50" t="str">
        <f>IF(ISBLANK(VLOOKUP($C50&amp;$D50&amp;$G50,Setup!$D$2:$CX$500,COLUMNS($B50:X50)+1,FALSE)),"",VLOOKUP($C50&amp;$D50&amp;$G50,Setup!$D$2:$CX$500,COLUMNS($B50:X50)+1,FALSE))</f>
        <v/>
      </c>
      <c r="AG50" t="str">
        <f>IF(ISBLANK(VLOOKUP($C50&amp;$D50&amp;$G50,Setup!$D$2:$CX$500,COLUMNS($B50:Y50)+1,FALSE)),"",VLOOKUP($C50&amp;$D50&amp;$G50,Setup!$D$2:$CX$500,COLUMNS($B50:Y50)+1,FALSE))</f>
        <v/>
      </c>
      <c r="AH50" t="str">
        <f>IF(ISBLANK(VLOOKUP($C50&amp;$D50&amp;$G50,Setup!$D$2:$CX$500,COLUMNS($B50:Z50)+1,FALSE)),"",VLOOKUP($C50&amp;$D50&amp;$G50,Setup!$D$2:$CX$500,COLUMNS($B50:Z50)+1,FALSE))</f>
        <v/>
      </c>
      <c r="AI50" t="str">
        <f>IF(ISBLANK(VLOOKUP($C50&amp;$D50&amp;$G50,Setup!$D$2:$CX$500,COLUMNS($B50:AA50)+1,FALSE)),"",VLOOKUP($C50&amp;$D50&amp;$G50,Setup!$D$2:$CX$500,COLUMNS($B50:AA50)+1,FALSE))</f>
        <v/>
      </c>
      <c r="AJ50" t="str">
        <f>IF(ISBLANK(VLOOKUP($C50&amp;$D50&amp;$G50,Setup!$D$2:$CX$500,COLUMNS($B50:AB50)+1,FALSE)),"",VLOOKUP($C50&amp;$D50&amp;$G50,Setup!$D$2:$CX$500,COLUMNS($B50:AB50)+1,FALSE))</f>
        <v/>
      </c>
      <c r="AK50" t="str">
        <f>IF(ISBLANK(VLOOKUP($C50&amp;$D50&amp;$G50,Setup!$D$2:$CX$500,COLUMNS($B50:AC50)+1,FALSE)),"",VLOOKUP($C50&amp;$D50&amp;$G50,Setup!$D$2:$CX$500,COLUMNS($B50:AC50)+1,FALSE))</f>
        <v/>
      </c>
      <c r="AL50" t="str">
        <f>IF(ISBLANK(VLOOKUP($C50&amp;$D50&amp;$G50,Setup!$D$2:$CX$500,COLUMNS($B50:AD50)+1,FALSE)),"",VLOOKUP($C50&amp;$D50&amp;$G50,Setup!$D$2:$CX$500,COLUMNS($B50:AD50)+1,FALSE))</f>
        <v>ข้อเสนอและสิทธิพิเศษ</v>
      </c>
      <c r="AM50" t="str">
        <f>IF(ISBLANK(VLOOKUP($C50&amp;$D50&amp;$G50,Setup!$D$2:$CX$500,COLUMNS($B50:AE50)+1,FALSE)),"",VLOOKUP($C50&amp;$D50&amp;$G50,Setup!$D$2:$CX$500,COLUMNS($B50:AE50)+1,FALSE))</f>
        <v>สิทธิประโยชน์ทั่วทุกมุมโลก</v>
      </c>
      <c r="AN50" t="str">
        <f>IF(ISBLANK(VLOOKUP($C50&amp;$D50&amp;$G50,Setup!$D$2:$CX$500,COLUMNS($B50:AF50)+1,FALSE)),"",VLOOKUP($C50&amp;$D50&amp;$G50,Setup!$D$2:$CX$500,COLUMNS($B50:AF50)+1,FALSE))</f>
        <v>สิทธิพิเศษ ณ ร้านอาหาร</v>
      </c>
      <c r="AO50" t="str">
        <f>IF(ISBLANK(VLOOKUP($C50&amp;$D50&amp;$G50,Setup!$D$2:$CX$500,COLUMNS($B50:AG50)+1,FALSE)),"",VLOOKUP($C50&amp;$D50&amp;$G50,Setup!$D$2:$CX$500,COLUMNS($B50:AG50)+1,FALSE))</f>
        <v>ดูทั้งหมด »</v>
      </c>
      <c r="AP50" t="str">
        <f>IF(ISBLANK(VLOOKUP($C50&amp;$D50&amp;$G50,Setup!$D$2:$CX$500,COLUMNS($B50:AH50)+1,FALSE)),"",VLOOKUP($C50&amp;$D50&amp;$G50,Setup!$D$2:$CX$500,COLUMNS($B50:AH50)+1,FALSE))</f>
        <v/>
      </c>
      <c r="AQ50" t="str">
        <f>IF(ISBLANK(VLOOKUP($C50&amp;$D50&amp;$G50,Setup!$D$2:$CX$500,COLUMNS($B50:AI50)+1,FALSE)),"",VLOOKUP($C50&amp;$D50&amp;$G50,Setup!$D$2:$CX$500,COLUMNS($B50:AI50)+1,FALSE))</f>
        <v/>
      </c>
      <c r="AR50" t="str">
        <f>IF(ISBLANK(VLOOKUP($C50&amp;$D50&amp;$G50,Setup!$D$2:$CX$500,COLUMNS($B50:AJ50)+1,FALSE)),"",VLOOKUP($C50&amp;$D50&amp;$G50,Setup!$D$2:$CX$500,COLUMNS($B50:AJ50)+1,FALSE))</f>
        <v/>
      </c>
      <c r="AS50" t="str">
        <f>IF(ISBLANK(VLOOKUP($C50&amp;$D50&amp;$G50,Setup!$D$2:$CX$500,COLUMNS($B50:AK50)+1,FALSE)),"",VLOOKUP($C50&amp;$D50&amp;$G50,Setup!$D$2:$CX$500,COLUMNS($B50:AK50)+1,FALSE))</f>
        <v/>
      </c>
      <c r="AT50" t="str">
        <f>IF(ISBLANK(VLOOKUP($C50&amp;$D50&amp;$G50,Setup!$D$2:$CX$500,COLUMNS($B50:AL50)+1,FALSE)),"",VLOOKUP($C50&amp;$D50&amp;$G50,Setup!$D$2:$CX$500,COLUMNS($B50:AL50)+1,FALSE))</f>
        <v/>
      </c>
      <c r="AU50" t="str">
        <f>IF(ISBLANK(VLOOKUP($C50&amp;$D50&amp;$G50,Setup!$D$2:$CX$500,COLUMNS($B50:AM50)+1,FALSE)),"",VLOOKUP($C50&amp;$D50&amp;$G50,Setup!$D$2:$CX$500,COLUMNS($B50:AM50)+1,FALSE))</f>
        <v/>
      </c>
      <c r="AV50" t="str">
        <f>IF(ISBLANK(VLOOKUP($C50&amp;$D50&amp;$G50,Setup!$D$2:$CX$500,COLUMNS($B50:AN50)+1,FALSE)),"",VLOOKUP($C50&amp;$D50&amp;$G50,Setup!$D$2:$CX$500,COLUMNS($B50:AN50)+1,FALSE))</f>
        <v/>
      </c>
      <c r="AW50" t="str">
        <f>IF(ISBLANK(VLOOKUP($C50&amp;$D50&amp;$G50,Setup!$D$2:$CX$500,COLUMNS($B50:AO50)+1,FALSE)),"",VLOOKUP($C50&amp;$D50&amp;$G50,Setup!$D$2:$CX$500,COLUMNS($B50:AO50)+1,FALSE))</f>
        <v/>
      </c>
      <c r="AX50" t="str">
        <f>IF(ISBLANK(VLOOKUP($C50&amp;$D50&amp;$G50,Setup!$D$2:$CX$500,COLUMNS($B50:AP50)+1,FALSE)),"",VLOOKUP($C50&amp;$D50&amp;$G50,Setup!$D$2:$CX$500,COLUMNS($B50:AP50)+1,FALSE))</f>
        <v/>
      </c>
      <c r="AY50" t="str">
        <f>IF(ISBLANK(VLOOKUP($C50&amp;$D50&amp;$G50,Setup!$D$2:$CX$500,COLUMNS($B50:AQ50)+1,FALSE)),"",VLOOKUP($C50&amp;$D50&amp;$G50,Setup!$D$2:$CX$500,COLUMNS($B50:AQ50)+1,FALSE))</f>
        <v/>
      </c>
      <c r="AZ50" t="str">
        <f>IF(ISBLANK(VLOOKUP($C50&amp;$D50&amp;$G50,Setup!$D$2:$CX$500,COLUMNS($B50:AR50)+1,FALSE)),"",VLOOKUP($C50&amp;$D50&amp;$G50,Setup!$D$2:$CX$500,COLUMNS($B50:AR50)+1,FALSE))</f>
        <v/>
      </c>
      <c r="BA50" t="str">
        <f>IF(ISBLANK(VLOOKUP($C50&amp;$D50&amp;$G50,Setup!$D$2:$CX$500,COLUMNS($B50:AS50)+1,FALSE)),"",VLOOKUP($C50&amp;$D50&amp;$G50,Setup!$D$2:$CX$500,COLUMNS($B50:AS50)+1,FALSE))</f>
        <v/>
      </c>
      <c r="BB50" t="str">
        <f>IF(ISBLANK(VLOOKUP($C50&amp;$D50&amp;$G50,Setup!$D$2:$CX$500,COLUMNS($B50:AT50)+1,FALSE)),"",VLOOKUP($C50&amp;$D50&amp;$G50,Setup!$D$2:$CX$500,COLUMNS($B50:AT50)+1,FALSE))</f>
        <v/>
      </c>
      <c r="BC50" t="str">
        <f>IF(ISBLANK(VLOOKUP($C50&amp;$D50&amp;$G50,Setup!$D$2:$CX$500,COLUMNS($B50:AU50)+1,FALSE)),"",VLOOKUP($C50&amp;$D50&amp;$G50,Setup!$D$2:$CX$500,COLUMNS($B50:AU50)+1,FALSE))</f>
        <v/>
      </c>
      <c r="BD50" t="str">
        <f>IF(ISBLANK(VLOOKUP($C50&amp;$D50&amp;$G50,Setup!$D$2:$CX$500,COLUMNS($B50:AV50)+1,FALSE)),"",VLOOKUP($C50&amp;$D50&amp;$G50,Setup!$D$2:$CX$500,COLUMNS($B50:AV50)+1,FALSE))</f>
        <v/>
      </c>
      <c r="BE50" t="str">
        <f>IF(ISBLANK(VLOOKUP($C50&amp;$D50&amp;$G50,Setup!$D$2:$CX$500,COLUMNS($B50:AW50)+1,FALSE)),"",VLOOKUP($C50&amp;$D50&amp;$G50,Setup!$D$2:$CX$500,COLUMNS($B50:AW50)+1,FALSE))</f>
        <v/>
      </c>
      <c r="BF50" t="str">
        <f>IF(ISBLANK(VLOOKUP($C50&amp;$D50&amp;$G50,Setup!$D$2:$CX$500,COLUMNS($B50:AX50)+1,FALSE)),"",VLOOKUP($C50&amp;$D50&amp;$G50,Setup!$D$2:$CX$500,COLUMNS($B50:AX50)+1,FALSE))</f>
        <v/>
      </c>
      <c r="BG50" t="str">
        <f>IF(ISBLANK(VLOOKUP($C50&amp;$D50&amp;$G50,Setup!$D$2:$CX$500,COLUMNS($B50:AY50)+1,FALSE)),"",VLOOKUP($C50&amp;$D50&amp;$G50,Setup!$D$2:$CX$500,COLUMNS($B50:AY50)+1,FALSE))</f>
        <v/>
      </c>
      <c r="BH50" t="str">
        <f>IF(ISBLANK(VLOOKUP($C50&amp;$D50&amp;$G50,Setup!$D$2:$CX$500,COLUMNS($B50:AZ50)+1,FALSE)),"",VLOOKUP($C50&amp;$D50&amp;$G50,Setup!$D$2:$CX$500,COLUMNS($B50:AZ50)+1,FALSE))</f>
        <v/>
      </c>
      <c r="BI50" t="str">
        <f>IF(ISBLANK(VLOOKUP($C50&amp;$D50&amp;$G50,Setup!$D$2:$CX$500,COLUMNS($B50:BA50)+1,FALSE)),"",VLOOKUP($C50&amp;$D50&amp;$G50,Setup!$D$2:$CX$500,COLUMNS($B50:BA50)+1,FALSE))</f>
        <v/>
      </c>
      <c r="BJ50" t="str">
        <f>IF(ISBLANK(VLOOKUP($C50&amp;$D50&amp;$G50,Setup!$D$2:$CX$500,COLUMNS($B50:BB50)+1,FALSE)),"",VLOOKUP($C50&amp;$D50&amp;$G50,Setup!$D$2:$CX$500,COLUMNS($B50:BB50)+1,FALSE))</f>
        <v/>
      </c>
      <c r="BK50" t="str">
        <f>IF(ISBLANK(VLOOKUP($C50&amp;$D50&amp;$G50,Setup!$D$2:$CX$500,COLUMNS($B50:BC50)+1,FALSE)),"",VLOOKUP($C50&amp;$D50&amp;$G50,Setup!$D$2:$CX$500,COLUMNS($B50:BC50)+1,FALSE))</f>
        <v/>
      </c>
      <c r="BL50" t="str">
        <f>IF(ISBLANK(VLOOKUP($C50&amp;$D50&amp;$G50,Setup!$D$2:$CX$500,COLUMNS($B50:BD50)+1,FALSE)),"",VLOOKUP($C50&amp;$D50&amp;$G50,Setup!$D$2:$CX$500,COLUMNS($B50:BD50)+1,FALSE))</f>
        <v/>
      </c>
      <c r="BM50" t="str">
        <f>IF(ISBLANK(VLOOKUP($C50&amp;$D50&amp;$G50,Setup!$D$2:$CX$500,COLUMNS($B50:BE50)+1,FALSE)),"",VLOOKUP($C50&amp;$D50&amp;$G50,Setup!$D$2:$CX$500,COLUMNS($B50:BE50)+1,FALSE))</f>
        <v/>
      </c>
      <c r="BN50" t="str">
        <f>IF(ISBLANK(VLOOKUP($C50&amp;$D50&amp;$G50,Setup!$D$2:$CX$500,COLUMNS($B50:BF50)+1,FALSE)),"",VLOOKUP($C50&amp;$D50&amp;$G50,Setup!$D$2:$CX$500,COLUMNS($B50:BF50)+1,FALSE))</f>
        <v/>
      </c>
      <c r="BO50" t="str">
        <f>IF(ISBLANK(VLOOKUP($C50&amp;$D50&amp;$G50,Setup!$D$2:$CX$500,COLUMNS($B50:BG50)+1,FALSE)),"",VLOOKUP($C50&amp;$D50&amp;$G50,Setup!$D$2:$CX$500,COLUMNS($B50:BG50)+1,FALSE))</f>
        <v/>
      </c>
      <c r="BP50" t="str">
        <f>IF(ISBLANK(VLOOKUP($C50&amp;$D50&amp;$G50,Setup!$D$2:$CX$500,COLUMNS($B50:BH50)+1,FALSE)),"",VLOOKUP($C50&amp;$D50&amp;$G50,Setup!$D$2:$CX$500,COLUMNS($B50:BH50)+1,FALSE))</f>
        <v/>
      </c>
      <c r="BQ50" t="str">
        <f>IF(ISBLANK(VLOOKUP($C50&amp;$D50&amp;$G50,Setup!$D$2:$CX$500,COLUMNS($B50:BI50)+1,FALSE)),"",VLOOKUP($C50&amp;$D50&amp;$G50,Setup!$D$2:$CX$500,COLUMNS($B50:BI50)+1,FALSE))</f>
        <v/>
      </c>
      <c r="BR50" t="str">
        <f>IF(ISBLANK(VLOOKUP($C50&amp;$D50&amp;$G50,Setup!$D$2:$CX$500,COLUMNS($B50:BJ50)+1,FALSE)),"",VLOOKUP($C50&amp;$D50&amp;$G50,Setup!$D$2:$CX$500,COLUMNS($B50:BJ50)+1,FALSE))</f>
        <v/>
      </c>
      <c r="BS50" t="str">
        <f>IF(ISBLANK(VLOOKUP($C50&amp;$D50&amp;$G50,Setup!$D$2:$CX$500,COLUMNS($B50:BK50)+1,FALSE)),"",VLOOKUP($C50&amp;$D50&amp;$G50,Setup!$D$2:$CX$500,COLUMNS($B50:BK50)+1,FALSE))</f>
        <v/>
      </c>
      <c r="BT50" t="str">
        <f>IF(ISBLANK(VLOOKUP($C50&amp;$D50&amp;$G50,Setup!$D$2:$CX$500,COLUMNS($B50:BL50)+1,FALSE)),"",VLOOKUP($C50&amp;$D50&amp;$G50,Setup!$D$2:$CX$500,COLUMNS($B50:BL50)+1,FALSE))</f>
        <v/>
      </c>
      <c r="BU50" t="str">
        <f>IF(ISBLANK(VLOOKUP($C50&amp;$D50&amp;$G50,Setup!$D$2:$CX$500,COLUMNS($B50:BM50)+1,FALSE)),"",VLOOKUP($C50&amp;$D50&amp;$G50,Setup!$D$2:$CX$500,COLUMNS($B50:BM50)+1,FALSE))</f>
        <v/>
      </c>
      <c r="BV50" t="str">
        <f>IF(ISBLANK(VLOOKUP($C50&amp;$D50&amp;$G50,Setup!$D$2:$CX$500,COLUMNS($B50:BN50)+1,FALSE)),"",VLOOKUP($C50&amp;$D50&amp;$G50,Setup!$D$2:$CX$500,COLUMNS($B50:BN50)+1,FALSE))</f>
        <v/>
      </c>
      <c r="BW50" t="str">
        <f>IF(ISBLANK(VLOOKUP($C50&amp;$D50&amp;$G50,Setup!$D$2:$CX$500,COLUMNS($B50:BO50)+1,FALSE)),"",VLOOKUP($C50&amp;$D50&amp;$G50,Setup!$D$2:$CX$500,COLUMNS($B50:BO50)+1,FALSE))</f>
        <v/>
      </c>
      <c r="BX50" t="str">
        <f>IF(ISBLANK(VLOOKUP($C50&amp;$D50&amp;$G50,Setup!$D$2:$CX$500,COLUMNS($B50:BP50)+1,FALSE)),"",VLOOKUP($C50&amp;$D50&amp;$G50,Setup!$D$2:$CX$500,COLUMNS($B50:BP50)+1,FALSE))</f>
        <v/>
      </c>
      <c r="BY50" t="str">
        <f>IF(ISBLANK(VLOOKUP($C50&amp;$D50&amp;$G50,Setup!$D$2:$CX$500,COLUMNS($B50:BQ50)+1,FALSE)),"",VLOOKUP($C50&amp;$D50&amp;$G50,Setup!$D$2:$CX$500,COLUMNS($B50:BQ50)+1,FALSE))</f>
        <v/>
      </c>
      <c r="BZ50" t="str">
        <f>IF(ISBLANK(VLOOKUP($C50&amp;$D50&amp;$G50,Setup!$D$2:$CX$500,COLUMNS($B50:BR50)+1,FALSE)),"",VLOOKUP($C50&amp;$D50&amp;$G50,Setup!$D$2:$CX$500,COLUMNS($B50:BR50)+1,FALSE))</f>
        <v/>
      </c>
      <c r="CA50" t="str">
        <f>IF(ISBLANK(VLOOKUP($C50&amp;$D50&amp;$G50,Setup!$D$2:$CX$500,COLUMNS($B50:BS50)+1,FALSE)),"",VLOOKUP($C50&amp;$D50&amp;$G50,Setup!$D$2:$CX$500,COLUMNS($B50:BS50)+1,FALSE))</f>
        <v/>
      </c>
      <c r="CB50" t="str">
        <f>IF(ISBLANK(VLOOKUP($C50&amp;$D50&amp;$G50,Setup!$D$2:$CX$500,COLUMNS($B50:BT50)+1,FALSE)),"",VLOOKUP($C50&amp;$D50&amp;$G50,Setup!$D$2:$CX$500,COLUMNS($B50:BT50)+1,FALSE))</f>
        <v/>
      </c>
      <c r="CC50" t="str">
        <f>IF(ISBLANK(VLOOKUP($C50&amp;$D50&amp;$G50,Setup!$D$2:$CX$500,COLUMNS($B50:BU50)+1,FALSE)),"",VLOOKUP($C50&amp;$D50&amp;$G50,Setup!$D$2:$CX$500,COLUMNS($B50:BU50)+1,FALSE))</f>
        <v/>
      </c>
      <c r="CD50" t="str">
        <f>IF(ISBLANK(VLOOKUP($C50&amp;$D50&amp;$G50,Setup!$D$2:$CX$500,COLUMNS($B50:BV50)+1,FALSE)),"",VLOOKUP($C50&amp;$D50&amp;$G50,Setup!$D$2:$CX$500,COLUMNS($B50:BV50)+1,FALSE))</f>
        <v/>
      </c>
      <c r="CE50" t="str">
        <f>IF(ISBLANK(VLOOKUP($C50&amp;$D50&amp;$G50,Setup!$D$2:$CX$500,COLUMNS($B50:BW50)+1,FALSE)),"",VLOOKUP($C50&amp;$D50&amp;$G50,Setup!$D$2:$CX$500,COLUMNS($B50:BW50)+1,FALSE))</f>
        <v/>
      </c>
      <c r="CF50" t="str">
        <f>IF(ISBLANK(VLOOKUP($C50&amp;$D50&amp;$G50,Setup!$D$2:$CX$500,COLUMNS($B50:BX50)+1,FALSE)),"",VLOOKUP($C50&amp;$D50&amp;$G50,Setup!$D$2:$CX$500,COLUMNS($B50:BX50)+1,FALSE))</f>
        <v/>
      </c>
      <c r="CG50" t="str">
        <f>IF(ISBLANK(VLOOKUP($C50&amp;$D50&amp;$G50,Setup!$D$2:$CX$500,COLUMNS($B50:BY50)+1,FALSE)),"",VLOOKUP($C50&amp;$D50&amp;$G50,Setup!$D$2:$CX$500,COLUMNS($B50:BY50)+1,FALSE))</f>
        <v/>
      </c>
      <c r="CH50" t="str">
        <f>IF(ISBLANK(VLOOKUP($C50&amp;$D50&amp;$G50,Setup!$D$2:$CX$500,COLUMNS($B50:BZ50)+1,FALSE)),"",VLOOKUP($C50&amp;$D50&amp;$G50,Setup!$D$2:$CX$500,COLUMNS($B50:BZ50)+1,FALSE))</f>
        <v/>
      </c>
      <c r="CI50" t="str">
        <f>IF(ISBLANK(VLOOKUP($C50&amp;$D50&amp;$G50,Setup!$D$2:$CX$500,COLUMNS($B50:CA50)+1,FALSE)),"",VLOOKUP($C50&amp;$D50&amp;$G50,Setup!$D$2:$CX$500,COLUMNS($B50:CA50)+1,FALSE))</f>
        <v/>
      </c>
      <c r="CJ50" t="str">
        <f>IF(ISBLANK(VLOOKUP($C50&amp;$D50&amp;$G50,Setup!$D$2:$CX$500,COLUMNS($B50:CB50)+1,FALSE)),"",VLOOKUP($C50&amp;$D50&amp;$G50,Setup!$D$2:$CX$500,COLUMNS($B50:CB50)+1,FALSE))</f>
        <v/>
      </c>
      <c r="CK50" t="str">
        <f>IF(ISBLANK(VLOOKUP($C50&amp;$D50&amp;$G50,Setup!$D$2:$CX$500,COLUMNS($B50:CC50)+1,FALSE)),"",VLOOKUP($C50&amp;$D50&amp;$G50,Setup!$D$2:$CX$500,COLUMNS($B50:CC50)+1,FALSE))</f>
        <v/>
      </c>
      <c r="CL50" t="str">
        <f>IF(ISBLANK(VLOOKUP($C50&amp;$D50&amp;$G50,Setup!$D$2:$CX$500,COLUMNS($B50:CD50)+1,FALSE)),"",VLOOKUP($C50&amp;$D50&amp;$G50,Setup!$D$2:$CX$500,COLUMNS($B50:CD50)+1,FALSE))</f>
        <v/>
      </c>
      <c r="CM50" t="str">
        <f>IF(ISBLANK(VLOOKUP($C50&amp;$D50&amp;$G50,Setup!$D$2:$CX$500,COLUMNS($B50:CE50)+1,FALSE)),"",VLOOKUP($C50&amp;$D50&amp;$G50,Setup!$D$2:$CX$500,COLUMNS($B50:CE50)+1,FALSE))</f>
        <v/>
      </c>
      <c r="CN50" t="str">
        <f>IF(ISBLANK(VLOOKUP($C50&amp;$D50&amp;$G50,Setup!$D$2:$CX$500,COLUMNS($B50:CF50)+1,FALSE)),"",VLOOKUP($C50&amp;$D50&amp;$G50,Setup!$D$2:$CX$500,COLUMNS($B50:CF50)+1,FALSE))</f>
        <v/>
      </c>
      <c r="CO50" t="str">
        <f>IF(ISBLANK(VLOOKUP($C50&amp;$D50&amp;$G50,Setup!$D$2:$CX$500,COLUMNS($B50:CG50)+1,FALSE)),"",VLOOKUP($C50&amp;$D50&amp;$G50,Setup!$D$2:$CX$500,COLUMNS($B50:CG50)+1,FALSE))</f>
        <v/>
      </c>
      <c r="CP50" t="str">
        <f>IF(ISBLANK(VLOOKUP($C50&amp;$D50&amp;$G50,Setup!$D$2:$CX$500,COLUMNS($B50:CH50)+1,FALSE)),"",VLOOKUP($C50&amp;$D50&amp;$G50,Setup!$D$2:$CX$500,COLUMNS($B50:CH50)+1,FALSE))</f>
        <v/>
      </c>
      <c r="CQ50" t="str">
        <f>IF(ISBLANK(VLOOKUP($C50&amp;$D50&amp;$G50,Setup!$D$2:$CX$500,COLUMNS($B50:CI50)+1,FALSE)),"",VLOOKUP($C50&amp;$D50&amp;$G50,Setup!$D$2:$CX$500,COLUMNS($B50:CI50)+1,FALSE))</f>
        <v/>
      </c>
      <c r="CR50" t="str">
        <f>IF(ISBLANK(VLOOKUP($C50&amp;$D50&amp;$G50,Setup!$D$2:$CX$500,COLUMNS($B50:CJ50)+1,FALSE)),"",VLOOKUP($C50&amp;$D50&amp;$G50,Setup!$D$2:$CX$500,COLUMNS($B50:CJ50)+1,FALSE))</f>
        <v/>
      </c>
      <c r="CS50" t="str">
        <f>IF(ISBLANK(VLOOKUP($C50&amp;$D50&amp;$G50,Setup!$D$2:$CX$500,COLUMNS($B50:CK50)+1,FALSE)),"",VLOOKUP($C50&amp;$D50&amp;$G50,Setup!$D$2:$CX$500,COLUMNS($B50:CK50)+1,FALSE))</f>
        <v/>
      </c>
      <c r="CT50" t="str">
        <f>IF(ISBLANK(VLOOKUP($C50&amp;$D50&amp;$G50,Setup!$D$2:$CX$500,COLUMNS($B50:CL50)+1,FALSE)),"",VLOOKUP($C50&amp;$D50&amp;$G50,Setup!$D$2:$CX$500,COLUMNS($B50:CL50)+1,FALSE))</f>
        <v/>
      </c>
      <c r="CU50" t="str">
        <f>IF(ISBLANK(VLOOKUP($C50&amp;$D50&amp;$G50,Setup!$D$2:$CX$500,COLUMNS($B50:CM50)+1,FALSE)),"",VLOOKUP($C50&amp;$D50&amp;$G50,Setup!$D$2:$CX$500,COLUMNS($B50:CM50)+1,FALSE))</f>
        <v/>
      </c>
      <c r="CV50" t="str">
        <f>IF(ISBLANK(VLOOKUP($C50&amp;$D50&amp;$G50,Setup!$D$2:$CX$500,COLUMNS($B50:CN50)+1,FALSE)),"",VLOOKUP($C50&amp;$D50&amp;$G50,Setup!$D$2:$CX$500,COLUMNS($B50:CN50)+1,FALSE))</f>
        <v/>
      </c>
      <c r="CW50" t="str">
        <f>IF(ISBLANK(VLOOKUP($C50&amp;$D50&amp;$G50,Setup!$D$2:$CX$500,COLUMNS($B50:CO50)+1,FALSE)),"",VLOOKUP($C50&amp;$D50&amp;$G50,Setup!$D$2:$CX$500,COLUMNS($B50:CO50)+1,FALSE))</f>
        <v/>
      </c>
      <c r="CX50" t="str">
        <f>IF(ISBLANK(VLOOKUP($C50&amp;$D50&amp;$G50,Setup!$D$2:$CX$500,COLUMNS($B50:CP50)+1,FALSE)),"",VLOOKUP($C50&amp;$D50&amp;$G50,Setup!$D$2:$CX$500,COLUMNS($B50:CP50)+1,FALSE))</f>
        <v/>
      </c>
      <c r="CY50" t="str">
        <f>IF(ISBLANK(VLOOKUP($C50&amp;$D50&amp;$G50,Setup!$D$2:$CX$500,COLUMNS($B50:CQ50)+1,FALSE)),"",VLOOKUP($C50&amp;$D50&amp;$G50,Setup!$D$2:$CX$500,COLUMNS($B50:CQ50)+1,FALSE))</f>
        <v/>
      </c>
      <c r="CZ50" t="str">
        <f>IF(ISBLANK(VLOOKUP($C50&amp;$D50&amp;$G50,Setup!$D$2:$CX$500,COLUMNS($B50:CR50)+1,FALSE)),"",VLOOKUP($C50&amp;$D50&amp;$G50,Setup!$D$2:$CX$500,COLUMNS($B50:CR50)+1,FALSE))</f>
        <v/>
      </c>
      <c r="DA50" t="str">
        <f>IF(ISBLANK(VLOOKUP($C50&amp;$D50&amp;$G50,Setup!$D$2:$CX$500,COLUMNS($B50:CS50)+1,FALSE)),"",VLOOKUP($C50&amp;$D50&amp;$G50,Setup!$D$2:$CX$500,COLUMNS($B50:CS50)+1,FALSE))</f>
        <v/>
      </c>
      <c r="DB50" t="str">
        <f>IF(ISBLANK(VLOOKUP($C50&amp;$D50&amp;$G50,Setup!$D$2:$CX$500,COLUMNS($B50:CT50)+1,FALSE)),"",VLOOKUP($C50&amp;$D50&amp;$G50,Setup!$D$2:$CX$500,COLUMNS($B50:CT50)+1,FALSE))</f>
        <v/>
      </c>
      <c r="DC50" t="str">
        <f>IF(ISBLANK(VLOOKUP($C50&amp;$D50&amp;$G50,Setup!$D$2:$CX$500,COLUMNS($B50:CU50)+1,FALSE)),"",VLOOKUP($C50&amp;$D50&amp;$G50,Setup!$D$2:$CX$500,COLUMNS($B50:CU50)+1,FALSE))</f>
        <v/>
      </c>
    </row>
    <row r="51" spans="1:107" x14ac:dyDescent="0.25">
      <c r="A51" s="7" t="s">
        <v>515</v>
      </c>
      <c r="B51" t="s">
        <v>156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IF(ISBLANK(VLOOKUP($C51&amp;$D51&amp;$G51,Setup!$D$2:$CX$500,COLUMNS($B51:B51)+1,FALSE)),"",VLOOKUP($C51&amp;$D51&amp;$G51,Setup!$D$2:$CX$500,COLUMNS($B51:B51)+1,FALSE))</f>
        <v>สรุป คะแนน</v>
      </c>
      <c r="K51" t="str">
        <f>IF(ISBLANK(VLOOKUP($C51&amp;$D51&amp;$G51,Setup!$D$2:$CX$500,COLUMNS($B51:C51)+1,FALSE)),"",VLOOKUP($C51&amp;$D51&amp;$G51,Setup!$D$2:$CX$500,COLUMNS($B51:C51)+1,FALSE))</f>
        <v>สรุป คะแนน</v>
      </c>
      <c r="L51" t="str">
        <f>IF(ISBLANK(VLOOKUP($C51&amp;$D51&amp;$G51,Setup!$D$2:$CX$500,COLUMNS($B51:D51)+1,FALSE)),"",VLOOKUP($C51&amp;$D51&amp;$G51,Setup!$D$2:$CX$500,COLUMNS($B51:D51)+1,FALSE))</f>
        <v>ประวัติการแลกของกำนัล</v>
      </c>
      <c r="M51" t="str">
        <f>IF(ISBLANK(VLOOKUP($C51&amp;$D51&amp;$G51,Setup!$D$2:$CX$500,COLUMNS($B51:E51)+1,FALSE)),"",VLOOKUP($C51&amp;$D51&amp;$G51,Setup!$D$2:$CX$500,COLUMNS($B51:E51)+1,FALSE))</f>
        <v>ประวัติการแลกของกำนัล</v>
      </c>
      <c r="N51" t="str">
        <f>IF(ISBLANK(VLOOKUP($C51&amp;$D51&amp;$G51,Setup!$D$2:$CX$500,COLUMNS($B51:F51)+1,FALSE)),"",VLOOKUP($C51&amp;$D51&amp;$G51,Setup!$D$2:$CX$500,COLUMNS($B51:F51)+1,FALSE))</f>
        <v>ประวัติของฉัน</v>
      </c>
      <c r="O51" t="str">
        <f>IF(ISBLANK(VLOOKUP($C51&amp;$D51&amp;$G51,Setup!$D$2:$CX$500,COLUMNS($B51:G51)+1,FALSE)),"",VLOOKUP($C51&amp;$D51&amp;$G51,Setup!$D$2:$CX$500,COLUMNS($B51:G51)+1,FALSE))</f>
        <v>ประวัติของฉัน</v>
      </c>
      <c r="P51" t="str">
        <f>IF(ISBLANK(VLOOKUP($C51&amp;$D51&amp;$G51,Setup!$D$2:$CX$500,COLUMNS($B51:H51)+1,FALSE)),"",VLOOKUP($C51&amp;$D51&amp;$G51,Setup!$D$2:$CX$500,COLUMNS($B51:H51)+1,FALSE))</f>
        <v/>
      </c>
      <c r="Q51" t="str">
        <f>IF(ISBLANK(VLOOKUP($C51&amp;$D51&amp;$G51,Setup!$D$2:$CX$500,COLUMNS($B51:I51)+1,FALSE)),"",VLOOKUP($C51&amp;$D51&amp;$G51,Setup!$D$2:$CX$500,COLUMNS($B51:I51)+1,FALSE))</f>
        <v/>
      </c>
      <c r="R51" t="str">
        <f>IF(ISBLANK(VLOOKUP($C51&amp;$D51&amp;$G51,Setup!$D$2:$CX$500,COLUMNS($B51:J51)+1,FALSE)),"",VLOOKUP($C51&amp;$D51&amp;$G51,Setup!$D$2:$CX$500,COLUMNS($B51:J51)+1,FALSE))</f>
        <v>คะแนนเงินสด</v>
      </c>
      <c r="S51" t="str">
        <f>IF(ISBLANK(VLOOKUP($C51&amp;$D51&amp;$G51,Setup!$D$2:$CX$500,COLUMNS($B51:K51)+1,FALSE)),"",VLOOKUP($C51&amp;$D51&amp;$G51,Setup!$D$2:$CX$500,COLUMNS($B51:K51)+1,FALSE))</f>
        <v>บัตรกำนัล</v>
      </c>
      <c r="T51" t="str">
        <f>IF(ISBLANK(VLOOKUP($C51&amp;$D51&amp;$G51,Setup!$D$2:$CX$500,COLUMNS($B51:L51)+1,FALSE)),"",VLOOKUP($C51&amp;$D51&amp;$G51,Setup!$D$2:$CX$500,COLUMNS($B51:L51)+1,FALSE))</f>
        <v/>
      </c>
      <c r="U51" t="str">
        <f>IF(ISBLANK(VLOOKUP($C51&amp;$D51&amp;$G51,Setup!$D$2:$CX$500,COLUMNS($B51:M51)+1,FALSE)),"",VLOOKUP($C51&amp;$D51&amp;$G51,Setup!$D$2:$CX$500,COLUMNS($B51:M51)+1,FALSE))</f>
        <v/>
      </c>
      <c r="V51" t="str">
        <f>IF(ISBLANK(VLOOKUP($C51&amp;$D51&amp;$G51,Setup!$D$2:$CX$500,COLUMNS($B51:N51)+1,FALSE)),"",VLOOKUP($C51&amp;$D51&amp;$G51,Setup!$D$2:$CX$500,COLUMNS($B51:N51)+1,FALSE))</f>
        <v/>
      </c>
      <c r="W51" t="str">
        <f>IF(ISBLANK(VLOOKUP($C51&amp;$D51&amp;$G51,Setup!$D$2:$CX$500,COLUMNS($B51:O51)+1,FALSE)),"",VLOOKUP($C51&amp;$D51&amp;$G51,Setup!$D$2:$CX$500,COLUMNS($B51:O51)+1,FALSE))</f>
        <v/>
      </c>
      <c r="X51" t="str">
        <f>IF(ISBLANK(VLOOKUP($C51&amp;$D51&amp;$G51,Setup!$D$2:$CX$500,COLUMNS($B51:P51)+1,FALSE)),"",VLOOKUP($C51&amp;$D51&amp;$G51,Setup!$D$2:$CX$500,COLUMNS($B51:P51)+1,FALSE))</f>
        <v/>
      </c>
      <c r="Y51" t="str">
        <f>IF(ISBLANK(VLOOKUP($C51&amp;$D51&amp;$G51,Setup!$D$2:$CX$500,COLUMNS($B51:Q51)+1,FALSE)),"",VLOOKUP($C51&amp;$D51&amp;$G51,Setup!$D$2:$CX$500,COLUMNS($B51:Q51)+1,FALSE))</f>
        <v/>
      </c>
      <c r="Z51" t="str">
        <f>IF(ISBLANK(VLOOKUP($C51&amp;$D51&amp;$G51,Setup!$D$2:$CX$500,COLUMNS($B51:R51)+1,FALSE)),"",VLOOKUP($C51&amp;$D51&amp;$G51,Setup!$D$2:$CX$500,COLUMNS($B51:R51)+1,FALSE))</f>
        <v/>
      </c>
      <c r="AA51" t="str">
        <f>IF(ISBLANK(VLOOKUP($C51&amp;$D51&amp;$G51,Setup!$D$2:$CX$500,COLUMNS($B51:S51)+1,FALSE)),"",VLOOKUP($C51&amp;$D51&amp;$G51,Setup!$D$2:$CX$500,COLUMNS($B51:S51)+1,FALSE))</f>
        <v/>
      </c>
      <c r="AB51" t="str">
        <f>IF(ISBLANK(VLOOKUP($C51&amp;$D51&amp;$G51,Setup!$D$2:$CX$500,COLUMNS($B51:T51)+1,FALSE)),"",VLOOKUP($C51&amp;$D51&amp;$G51,Setup!$D$2:$CX$500,COLUMNS($B51:T51)+1,FALSE))</f>
        <v>ท่องเที่ยว</v>
      </c>
      <c r="AC51" t="str">
        <f>IF(ISBLANK(VLOOKUP($C51&amp;$D51&amp;$G51,Setup!$D$2:$CX$500,COLUMNS($B51:U51)+1,FALSE)),"",VLOOKUP($C51&amp;$D51&amp;$G51,Setup!$D$2:$CX$500,COLUMNS($B51:U51)+1,FALSE))</f>
        <v>โอนคะแนนสะสม</v>
      </c>
      <c r="AD51" t="str">
        <f>IF(ISBLANK(VLOOKUP($C51&amp;$D51&amp;$G51,Setup!$D$2:$CX$500,COLUMNS($B51:V51)+1,FALSE)),"",VLOOKUP($C51&amp;$D51&amp;$G51,Setup!$D$2:$CX$500,COLUMNS($B51:V51)+1,FALSE))</f>
        <v/>
      </c>
      <c r="AE51" t="str">
        <f>IF(ISBLANK(VLOOKUP($C51&amp;$D51&amp;$G51,Setup!$D$2:$CX$500,COLUMNS($B51:W51)+1,FALSE)),"",VLOOKUP($C51&amp;$D51&amp;$G51,Setup!$D$2:$CX$500,COLUMNS($B51:W51)+1,FALSE))</f>
        <v/>
      </c>
      <c r="AF51" t="str">
        <f>IF(ISBLANK(VLOOKUP($C51&amp;$D51&amp;$G51,Setup!$D$2:$CX$500,COLUMNS($B51:X51)+1,FALSE)),"",VLOOKUP($C51&amp;$D51&amp;$G51,Setup!$D$2:$CX$500,COLUMNS($B51:X51)+1,FALSE))</f>
        <v/>
      </c>
      <c r="AG51" t="str">
        <f>IF(ISBLANK(VLOOKUP($C51&amp;$D51&amp;$G51,Setup!$D$2:$CX$500,COLUMNS($B51:Y51)+1,FALSE)),"",VLOOKUP($C51&amp;$D51&amp;$G51,Setup!$D$2:$CX$500,COLUMNS($B51:Y51)+1,FALSE))</f>
        <v/>
      </c>
      <c r="AH51" t="str">
        <f>IF(ISBLANK(VLOOKUP($C51&amp;$D51&amp;$G51,Setup!$D$2:$CX$500,COLUMNS($B51:Z51)+1,FALSE)),"",VLOOKUP($C51&amp;$D51&amp;$G51,Setup!$D$2:$CX$500,COLUMNS($B51:Z51)+1,FALSE))</f>
        <v/>
      </c>
      <c r="AI51" t="str">
        <f>IF(ISBLANK(VLOOKUP($C51&amp;$D51&amp;$G51,Setup!$D$2:$CX$500,COLUMNS($B51:AA51)+1,FALSE)),"",VLOOKUP($C51&amp;$D51&amp;$G51,Setup!$D$2:$CX$500,COLUMNS($B51:AA51)+1,FALSE))</f>
        <v/>
      </c>
      <c r="AJ51" t="str">
        <f>IF(ISBLANK(VLOOKUP($C51&amp;$D51&amp;$G51,Setup!$D$2:$CX$500,COLUMNS($B51:AB51)+1,FALSE)),"",VLOOKUP($C51&amp;$D51&amp;$G51,Setup!$D$2:$CX$500,COLUMNS($B51:AB51)+1,FALSE))</f>
        <v/>
      </c>
      <c r="AK51" t="str">
        <f>IF(ISBLANK(VLOOKUP($C51&amp;$D51&amp;$G51,Setup!$D$2:$CX$500,COLUMNS($B51:AC51)+1,FALSE)),"",VLOOKUP($C51&amp;$D51&amp;$G51,Setup!$D$2:$CX$500,COLUMNS($B51:AC51)+1,FALSE))</f>
        <v/>
      </c>
      <c r="AL51" t="str">
        <f>IF(ISBLANK(VLOOKUP($C51&amp;$D51&amp;$G51,Setup!$D$2:$CX$500,COLUMNS($B51:AD51)+1,FALSE)),"",VLOOKUP($C51&amp;$D51&amp;$G51,Setup!$D$2:$CX$500,COLUMNS($B51:AD51)+1,FALSE))</f>
        <v>แลกคะแนนสะสม ณ ร้านค้า</v>
      </c>
      <c r="AM51" t="str">
        <f>IF(ISBLANK(VLOOKUP($C51&amp;$D51&amp;$G51,Setup!$D$2:$CX$500,COLUMNS($B51:AE51)+1,FALSE)),"",VLOOKUP($C51&amp;$D51&amp;$G51,Setup!$D$2:$CX$500,COLUMNS($B51:AE51)+1,FALSE))</f>
        <v>แลกรับของกำนัลทันที่ที่จุดขาย</v>
      </c>
      <c r="AN51" t="str">
        <f>IF(ISBLANK(VLOOKUP($C51&amp;$D51&amp;$G51,Setup!$D$2:$CX$500,COLUMNS($B51:AF51)+1,FALSE)),"",VLOOKUP($C51&amp;$D51&amp;$G51,Setup!$D$2:$CX$500,COLUMNS($B51:AF51)+1,FALSE))</f>
        <v/>
      </c>
      <c r="AO51" t="str">
        <f>IF(ISBLANK(VLOOKUP($C51&amp;$D51&amp;$G51,Setup!$D$2:$CX$500,COLUMNS($B51:AG51)+1,FALSE)),"",VLOOKUP($C51&amp;$D51&amp;$G51,Setup!$D$2:$CX$500,COLUMNS($B51:AG51)+1,FALSE))</f>
        <v/>
      </c>
      <c r="AP51" t="str">
        <f>IF(ISBLANK(VLOOKUP($C51&amp;$D51&amp;$G51,Setup!$D$2:$CX$500,COLUMNS($B51:AH51)+1,FALSE)),"",VLOOKUP($C51&amp;$D51&amp;$G51,Setup!$D$2:$CX$500,COLUMNS($B51:AH51)+1,FALSE))</f>
        <v/>
      </c>
      <c r="AQ51" t="str">
        <f>IF(ISBLANK(VLOOKUP($C51&amp;$D51&amp;$G51,Setup!$D$2:$CX$500,COLUMNS($B51:AI51)+1,FALSE)),"",VLOOKUP($C51&amp;$D51&amp;$G51,Setup!$D$2:$CX$500,COLUMNS($B51:AI51)+1,FALSE))</f>
        <v/>
      </c>
      <c r="AR51" t="str">
        <f>IF(ISBLANK(VLOOKUP($C51&amp;$D51&amp;$G51,Setup!$D$2:$CX$500,COLUMNS($B51:AJ51)+1,FALSE)),"",VLOOKUP($C51&amp;$D51&amp;$G51,Setup!$D$2:$CX$500,COLUMNS($B51:AJ51)+1,FALSE))</f>
        <v/>
      </c>
      <c r="AS51" t="str">
        <f>IF(ISBLANK(VLOOKUP($C51&amp;$D51&amp;$G51,Setup!$D$2:$CX$500,COLUMNS($B51:AK51)+1,FALSE)),"",VLOOKUP($C51&amp;$D51&amp;$G51,Setup!$D$2:$CX$500,COLUMNS($B51:AK51)+1,FALSE))</f>
        <v/>
      </c>
      <c r="AT51" t="str">
        <f>IF(ISBLANK(VLOOKUP($C51&amp;$D51&amp;$G51,Setup!$D$2:$CX$500,COLUMNS($B51:AL51)+1,FALSE)),"",VLOOKUP($C51&amp;$D51&amp;$G51,Setup!$D$2:$CX$500,COLUMNS($B51:AL51)+1,FALSE))</f>
        <v/>
      </c>
      <c r="AU51" t="str">
        <f>IF(ISBLANK(VLOOKUP($C51&amp;$D51&amp;$G51,Setup!$D$2:$CX$500,COLUMNS($B51:AM51)+1,FALSE)),"",VLOOKUP($C51&amp;$D51&amp;$G51,Setup!$D$2:$CX$500,COLUMNS($B51:AM51)+1,FALSE))</f>
        <v/>
      </c>
      <c r="AV51" t="str">
        <f>IF(ISBLANK(VLOOKUP($C51&amp;$D51&amp;$G51,Setup!$D$2:$CX$500,COLUMNS($B51:AN51)+1,FALSE)),"",VLOOKUP($C51&amp;$D51&amp;$G51,Setup!$D$2:$CX$500,COLUMNS($B51:AN51)+1,FALSE))</f>
        <v>ข้อเสนอและสิทธิพิเศษ</v>
      </c>
      <c r="AW51" t="str">
        <f>IF(ISBLANK(VLOOKUP($C51&amp;$D51&amp;$G51,Setup!$D$2:$CX$500,COLUMNS($B51:AO51)+1,FALSE)),"",VLOOKUP($C51&amp;$D51&amp;$G51,Setup!$D$2:$CX$500,COLUMNS($B51:AO51)+1,FALSE))</f>
        <v>สิทธิประโยชน์ทั่วทุกมุมโลก</v>
      </c>
      <c r="AX51" t="str">
        <f>IF(ISBLANK(VLOOKUP($C51&amp;$D51&amp;$G51,Setup!$D$2:$CX$500,COLUMNS($B51:AP51)+1,FALSE)),"",VLOOKUP($C51&amp;$D51&amp;$G51,Setup!$D$2:$CX$500,COLUMNS($B51:AP51)+1,FALSE))</f>
        <v>สิทธิพิเศษ ณ ร้านอาหาร</v>
      </c>
      <c r="AY51" t="str">
        <f>IF(ISBLANK(VLOOKUP($C51&amp;$D51&amp;$G51,Setup!$D$2:$CX$500,COLUMNS($B51:AQ51)+1,FALSE)),"",VLOOKUP($C51&amp;$D51&amp;$G51,Setup!$D$2:$CX$500,COLUMNS($B51:AQ51)+1,FALSE))</f>
        <v>ดูทั้งหมด »</v>
      </c>
      <c r="AZ51" t="str">
        <f>IF(ISBLANK(VLOOKUP($C51&amp;$D51&amp;$G51,Setup!$D$2:$CX$500,COLUMNS($B51:AR51)+1,FALSE)),"",VLOOKUP($C51&amp;$D51&amp;$G51,Setup!$D$2:$CX$500,COLUMNS($B51:AR51)+1,FALSE))</f>
        <v/>
      </c>
      <c r="BA51" t="str">
        <f>IF(ISBLANK(VLOOKUP($C51&amp;$D51&amp;$G51,Setup!$D$2:$CX$500,COLUMNS($B51:AS51)+1,FALSE)),"",VLOOKUP($C51&amp;$D51&amp;$G51,Setup!$D$2:$CX$500,COLUMNS($B51:AS51)+1,FALSE))</f>
        <v/>
      </c>
      <c r="BB51" t="str">
        <f>IF(ISBLANK(VLOOKUP($C51&amp;$D51&amp;$G51,Setup!$D$2:$CX$500,COLUMNS($B51:AT51)+1,FALSE)),"",VLOOKUP($C51&amp;$D51&amp;$G51,Setup!$D$2:$CX$500,COLUMNS($B51:AT51)+1,FALSE))</f>
        <v/>
      </c>
      <c r="BC51" t="str">
        <f>IF(ISBLANK(VLOOKUP($C51&amp;$D51&amp;$G51,Setup!$D$2:$CX$500,COLUMNS($B51:AU51)+1,FALSE)),"",VLOOKUP($C51&amp;$D51&amp;$G51,Setup!$D$2:$CX$500,COLUMNS($B51:AU51)+1,FALSE))</f>
        <v/>
      </c>
      <c r="BD51" t="str">
        <f>IF(ISBLANK(VLOOKUP($C51&amp;$D51&amp;$G51,Setup!$D$2:$CX$500,COLUMNS($B51:AV51)+1,FALSE)),"",VLOOKUP($C51&amp;$D51&amp;$G51,Setup!$D$2:$CX$500,COLUMNS($B51:AV51)+1,FALSE))</f>
        <v/>
      </c>
      <c r="BE51" t="str">
        <f>IF(ISBLANK(VLOOKUP($C51&amp;$D51&amp;$G51,Setup!$D$2:$CX$500,COLUMNS($B51:AW51)+1,FALSE)),"",VLOOKUP($C51&amp;$D51&amp;$G51,Setup!$D$2:$CX$500,COLUMNS($B51:AW51)+1,FALSE))</f>
        <v/>
      </c>
      <c r="BF51" t="str">
        <f>IF(ISBLANK(VLOOKUP($C51&amp;$D51&amp;$G51,Setup!$D$2:$CX$500,COLUMNS($B51:AX51)+1,FALSE)),"",VLOOKUP($C51&amp;$D51&amp;$G51,Setup!$D$2:$CX$500,COLUMNS($B51:AX51)+1,FALSE))</f>
        <v/>
      </c>
      <c r="BG51" t="str">
        <f>IF(ISBLANK(VLOOKUP($C51&amp;$D51&amp;$G51,Setup!$D$2:$CX$500,COLUMNS($B51:AY51)+1,FALSE)),"",VLOOKUP($C51&amp;$D51&amp;$G51,Setup!$D$2:$CX$500,COLUMNS($B51:AY51)+1,FALSE))</f>
        <v/>
      </c>
      <c r="BH51" t="str">
        <f>IF(ISBLANK(VLOOKUP($C51&amp;$D51&amp;$G51,Setup!$D$2:$CX$500,COLUMNS($B51:AZ51)+1,FALSE)),"",VLOOKUP($C51&amp;$D51&amp;$G51,Setup!$D$2:$CX$500,COLUMNS($B51:AZ51)+1,FALSE))</f>
        <v/>
      </c>
      <c r="BI51" t="str">
        <f>IF(ISBLANK(VLOOKUP($C51&amp;$D51&amp;$G51,Setup!$D$2:$CX$500,COLUMNS($B51:BA51)+1,FALSE)),"",VLOOKUP($C51&amp;$D51&amp;$G51,Setup!$D$2:$CX$500,COLUMNS($B51:BA51)+1,FALSE))</f>
        <v/>
      </c>
      <c r="BJ51" t="str">
        <f>IF(ISBLANK(VLOOKUP($C51&amp;$D51&amp;$G51,Setup!$D$2:$CX$500,COLUMNS($B51:BB51)+1,FALSE)),"",VLOOKUP($C51&amp;$D51&amp;$G51,Setup!$D$2:$CX$500,COLUMNS($B51:BB51)+1,FALSE))</f>
        <v/>
      </c>
      <c r="BK51" t="str">
        <f>IF(ISBLANK(VLOOKUP($C51&amp;$D51&amp;$G51,Setup!$D$2:$CX$500,COLUMNS($B51:BC51)+1,FALSE)),"",VLOOKUP($C51&amp;$D51&amp;$G51,Setup!$D$2:$CX$500,COLUMNS($B51:BC51)+1,FALSE))</f>
        <v/>
      </c>
      <c r="BL51" t="str">
        <f>IF(ISBLANK(VLOOKUP($C51&amp;$D51&amp;$G51,Setup!$D$2:$CX$500,COLUMNS($B51:BD51)+1,FALSE)),"",VLOOKUP($C51&amp;$D51&amp;$G51,Setup!$D$2:$CX$500,COLUMNS($B51:BD51)+1,FALSE))</f>
        <v/>
      </c>
      <c r="BM51" t="str">
        <f>IF(ISBLANK(VLOOKUP($C51&amp;$D51&amp;$G51,Setup!$D$2:$CX$500,COLUMNS($B51:BE51)+1,FALSE)),"",VLOOKUP($C51&amp;$D51&amp;$G51,Setup!$D$2:$CX$500,COLUMNS($B51:BE51)+1,FALSE))</f>
        <v/>
      </c>
      <c r="BN51" t="str">
        <f>IF(ISBLANK(VLOOKUP($C51&amp;$D51&amp;$G51,Setup!$D$2:$CX$500,COLUMNS($B51:BF51)+1,FALSE)),"",VLOOKUP($C51&amp;$D51&amp;$G51,Setup!$D$2:$CX$500,COLUMNS($B51:BF51)+1,FALSE))</f>
        <v/>
      </c>
      <c r="BO51" t="str">
        <f>IF(ISBLANK(VLOOKUP($C51&amp;$D51&amp;$G51,Setup!$D$2:$CX$500,COLUMNS($B51:BG51)+1,FALSE)),"",VLOOKUP($C51&amp;$D51&amp;$G51,Setup!$D$2:$CX$500,COLUMNS($B51:BG51)+1,FALSE))</f>
        <v/>
      </c>
      <c r="BP51" t="str">
        <f>IF(ISBLANK(VLOOKUP($C51&amp;$D51&amp;$G51,Setup!$D$2:$CX$500,COLUMNS($B51:BH51)+1,FALSE)),"",VLOOKUP($C51&amp;$D51&amp;$G51,Setup!$D$2:$CX$500,COLUMNS($B51:BH51)+1,FALSE))</f>
        <v/>
      </c>
      <c r="BQ51" t="str">
        <f>IF(ISBLANK(VLOOKUP($C51&amp;$D51&amp;$G51,Setup!$D$2:$CX$500,COLUMNS($B51:BI51)+1,FALSE)),"",VLOOKUP($C51&amp;$D51&amp;$G51,Setup!$D$2:$CX$500,COLUMNS($B51:BI51)+1,FALSE))</f>
        <v/>
      </c>
      <c r="BR51" t="str">
        <f>IF(ISBLANK(VLOOKUP($C51&amp;$D51&amp;$G51,Setup!$D$2:$CX$500,COLUMNS($B51:BJ51)+1,FALSE)),"",VLOOKUP($C51&amp;$D51&amp;$G51,Setup!$D$2:$CX$500,COLUMNS($B51:BJ51)+1,FALSE))</f>
        <v/>
      </c>
      <c r="BS51" t="str">
        <f>IF(ISBLANK(VLOOKUP($C51&amp;$D51&amp;$G51,Setup!$D$2:$CX$500,COLUMNS($B51:BK51)+1,FALSE)),"",VLOOKUP($C51&amp;$D51&amp;$G51,Setup!$D$2:$CX$500,COLUMNS($B51:BK51)+1,FALSE))</f>
        <v/>
      </c>
      <c r="BT51" t="str">
        <f>IF(ISBLANK(VLOOKUP($C51&amp;$D51&amp;$G51,Setup!$D$2:$CX$500,COLUMNS($B51:BL51)+1,FALSE)),"",VLOOKUP($C51&amp;$D51&amp;$G51,Setup!$D$2:$CX$500,COLUMNS($B51:BL51)+1,FALSE))</f>
        <v/>
      </c>
      <c r="BU51" t="str">
        <f>IF(ISBLANK(VLOOKUP($C51&amp;$D51&amp;$G51,Setup!$D$2:$CX$500,COLUMNS($B51:BM51)+1,FALSE)),"",VLOOKUP($C51&amp;$D51&amp;$G51,Setup!$D$2:$CX$500,COLUMNS($B51:BM51)+1,FALSE))</f>
        <v/>
      </c>
      <c r="BV51" t="str">
        <f>IF(ISBLANK(VLOOKUP($C51&amp;$D51&amp;$G51,Setup!$D$2:$CX$500,COLUMNS($B51:BN51)+1,FALSE)),"",VLOOKUP($C51&amp;$D51&amp;$G51,Setup!$D$2:$CX$500,COLUMNS($B51:BN51)+1,FALSE))</f>
        <v/>
      </c>
      <c r="BW51" t="str">
        <f>IF(ISBLANK(VLOOKUP($C51&amp;$D51&amp;$G51,Setup!$D$2:$CX$500,COLUMNS($B51:BO51)+1,FALSE)),"",VLOOKUP($C51&amp;$D51&amp;$G51,Setup!$D$2:$CX$500,COLUMNS($B51:BO51)+1,FALSE))</f>
        <v/>
      </c>
      <c r="BX51" t="str">
        <f>IF(ISBLANK(VLOOKUP($C51&amp;$D51&amp;$G51,Setup!$D$2:$CX$500,COLUMNS($B51:BP51)+1,FALSE)),"",VLOOKUP($C51&amp;$D51&amp;$G51,Setup!$D$2:$CX$500,COLUMNS($B51:BP51)+1,FALSE))</f>
        <v/>
      </c>
      <c r="BY51" t="str">
        <f>IF(ISBLANK(VLOOKUP($C51&amp;$D51&amp;$G51,Setup!$D$2:$CX$500,COLUMNS($B51:BQ51)+1,FALSE)),"",VLOOKUP($C51&amp;$D51&amp;$G51,Setup!$D$2:$CX$500,COLUMNS($B51:BQ51)+1,FALSE))</f>
        <v/>
      </c>
      <c r="BZ51" t="str">
        <f>IF(ISBLANK(VLOOKUP($C51&amp;$D51&amp;$G51,Setup!$D$2:$CX$500,COLUMNS($B51:BR51)+1,FALSE)),"",VLOOKUP($C51&amp;$D51&amp;$G51,Setup!$D$2:$CX$500,COLUMNS($B51:BR51)+1,FALSE))</f>
        <v/>
      </c>
      <c r="CA51" t="str">
        <f>IF(ISBLANK(VLOOKUP($C51&amp;$D51&amp;$G51,Setup!$D$2:$CX$500,COLUMNS($B51:BS51)+1,FALSE)),"",VLOOKUP($C51&amp;$D51&amp;$G51,Setup!$D$2:$CX$500,COLUMNS($B51:BS51)+1,FALSE))</f>
        <v/>
      </c>
      <c r="CB51" t="str">
        <f>IF(ISBLANK(VLOOKUP($C51&amp;$D51&amp;$G51,Setup!$D$2:$CX$500,COLUMNS($B51:BT51)+1,FALSE)),"",VLOOKUP($C51&amp;$D51&amp;$G51,Setup!$D$2:$CX$500,COLUMNS($B51:BT51)+1,FALSE))</f>
        <v/>
      </c>
      <c r="CC51" t="str">
        <f>IF(ISBLANK(VLOOKUP($C51&amp;$D51&amp;$G51,Setup!$D$2:$CX$500,COLUMNS($B51:BU51)+1,FALSE)),"",VLOOKUP($C51&amp;$D51&amp;$G51,Setup!$D$2:$CX$500,COLUMNS($B51:BU51)+1,FALSE))</f>
        <v/>
      </c>
      <c r="CD51" t="str">
        <f>IF(ISBLANK(VLOOKUP($C51&amp;$D51&amp;$G51,Setup!$D$2:$CX$500,COLUMNS($B51:BV51)+1,FALSE)),"",VLOOKUP($C51&amp;$D51&amp;$G51,Setup!$D$2:$CX$500,COLUMNS($B51:BV51)+1,FALSE))</f>
        <v/>
      </c>
      <c r="CE51" t="str">
        <f>IF(ISBLANK(VLOOKUP($C51&amp;$D51&amp;$G51,Setup!$D$2:$CX$500,COLUMNS($B51:BW51)+1,FALSE)),"",VLOOKUP($C51&amp;$D51&amp;$G51,Setup!$D$2:$CX$500,COLUMNS($B51:BW51)+1,FALSE))</f>
        <v/>
      </c>
      <c r="CF51" t="str">
        <f>IF(ISBLANK(VLOOKUP($C51&amp;$D51&amp;$G51,Setup!$D$2:$CX$500,COLUMNS($B51:BX51)+1,FALSE)),"",VLOOKUP($C51&amp;$D51&amp;$G51,Setup!$D$2:$CX$500,COLUMNS($B51:BX51)+1,FALSE))</f>
        <v/>
      </c>
      <c r="CG51" t="str">
        <f>IF(ISBLANK(VLOOKUP($C51&amp;$D51&amp;$G51,Setup!$D$2:$CX$500,COLUMNS($B51:BY51)+1,FALSE)),"",VLOOKUP($C51&amp;$D51&amp;$G51,Setup!$D$2:$CX$500,COLUMNS($B51:BY51)+1,FALSE))</f>
        <v/>
      </c>
      <c r="CH51" t="str">
        <f>IF(ISBLANK(VLOOKUP($C51&amp;$D51&amp;$G51,Setup!$D$2:$CX$500,COLUMNS($B51:BZ51)+1,FALSE)),"",VLOOKUP($C51&amp;$D51&amp;$G51,Setup!$D$2:$CX$500,COLUMNS($B51:BZ51)+1,FALSE))</f>
        <v/>
      </c>
      <c r="CI51" t="str">
        <f>IF(ISBLANK(VLOOKUP($C51&amp;$D51&amp;$G51,Setup!$D$2:$CX$500,COLUMNS($B51:CA51)+1,FALSE)),"",VLOOKUP($C51&amp;$D51&amp;$G51,Setup!$D$2:$CX$500,COLUMNS($B51:CA51)+1,FALSE))</f>
        <v/>
      </c>
      <c r="CJ51" t="str">
        <f>IF(ISBLANK(VLOOKUP($C51&amp;$D51&amp;$G51,Setup!$D$2:$CX$500,COLUMNS($B51:CB51)+1,FALSE)),"",VLOOKUP($C51&amp;$D51&amp;$G51,Setup!$D$2:$CX$500,COLUMNS($B51:CB51)+1,FALSE))</f>
        <v/>
      </c>
      <c r="CK51" t="str">
        <f>IF(ISBLANK(VLOOKUP($C51&amp;$D51&amp;$G51,Setup!$D$2:$CX$500,COLUMNS($B51:CC51)+1,FALSE)),"",VLOOKUP($C51&amp;$D51&amp;$G51,Setup!$D$2:$CX$500,COLUMNS($B51:CC51)+1,FALSE))</f>
        <v/>
      </c>
      <c r="CL51" t="str">
        <f>IF(ISBLANK(VLOOKUP($C51&amp;$D51&amp;$G51,Setup!$D$2:$CX$500,COLUMNS($B51:CD51)+1,FALSE)),"",VLOOKUP($C51&amp;$D51&amp;$G51,Setup!$D$2:$CX$500,COLUMNS($B51:CD51)+1,FALSE))</f>
        <v/>
      </c>
      <c r="CM51" t="str">
        <f>IF(ISBLANK(VLOOKUP($C51&amp;$D51&amp;$G51,Setup!$D$2:$CX$500,COLUMNS($B51:CE51)+1,FALSE)),"",VLOOKUP($C51&amp;$D51&amp;$G51,Setup!$D$2:$CX$500,COLUMNS($B51:CE51)+1,FALSE))</f>
        <v/>
      </c>
      <c r="CN51" t="str">
        <f>IF(ISBLANK(VLOOKUP($C51&amp;$D51&amp;$G51,Setup!$D$2:$CX$500,COLUMNS($B51:CF51)+1,FALSE)),"",VLOOKUP($C51&amp;$D51&amp;$G51,Setup!$D$2:$CX$500,COLUMNS($B51:CF51)+1,FALSE))</f>
        <v/>
      </c>
      <c r="CO51" t="str">
        <f>IF(ISBLANK(VLOOKUP($C51&amp;$D51&amp;$G51,Setup!$D$2:$CX$500,COLUMNS($B51:CG51)+1,FALSE)),"",VLOOKUP($C51&amp;$D51&amp;$G51,Setup!$D$2:$CX$500,COLUMNS($B51:CG51)+1,FALSE))</f>
        <v/>
      </c>
      <c r="CP51" t="str">
        <f>IF(ISBLANK(VLOOKUP($C51&amp;$D51&amp;$G51,Setup!$D$2:$CX$500,COLUMNS($B51:CH51)+1,FALSE)),"",VLOOKUP($C51&amp;$D51&amp;$G51,Setup!$D$2:$CX$500,COLUMNS($B51:CH51)+1,FALSE))</f>
        <v/>
      </c>
      <c r="CQ51" t="str">
        <f>IF(ISBLANK(VLOOKUP($C51&amp;$D51&amp;$G51,Setup!$D$2:$CX$500,COLUMNS($B51:CI51)+1,FALSE)),"",VLOOKUP($C51&amp;$D51&amp;$G51,Setup!$D$2:$CX$500,COLUMNS($B51:CI51)+1,FALSE))</f>
        <v/>
      </c>
      <c r="CR51" t="str">
        <f>IF(ISBLANK(VLOOKUP($C51&amp;$D51&amp;$G51,Setup!$D$2:$CX$500,COLUMNS($B51:CJ51)+1,FALSE)),"",VLOOKUP($C51&amp;$D51&amp;$G51,Setup!$D$2:$CX$500,COLUMNS($B51:CJ51)+1,FALSE))</f>
        <v/>
      </c>
      <c r="CS51" t="str">
        <f>IF(ISBLANK(VLOOKUP($C51&amp;$D51&amp;$G51,Setup!$D$2:$CX$500,COLUMNS($B51:CK51)+1,FALSE)),"",VLOOKUP($C51&amp;$D51&amp;$G51,Setup!$D$2:$CX$500,COLUMNS($B51:CK51)+1,FALSE))</f>
        <v/>
      </c>
      <c r="CT51" t="str">
        <f>IF(ISBLANK(VLOOKUP($C51&amp;$D51&amp;$G51,Setup!$D$2:$CX$500,COLUMNS($B51:CL51)+1,FALSE)),"",VLOOKUP($C51&amp;$D51&amp;$G51,Setup!$D$2:$CX$500,COLUMNS($B51:CL51)+1,FALSE))</f>
        <v/>
      </c>
      <c r="CU51" t="str">
        <f>IF(ISBLANK(VLOOKUP($C51&amp;$D51&amp;$G51,Setup!$D$2:$CX$500,COLUMNS($B51:CM51)+1,FALSE)),"",VLOOKUP($C51&amp;$D51&amp;$G51,Setup!$D$2:$CX$500,COLUMNS($B51:CM51)+1,FALSE))</f>
        <v/>
      </c>
      <c r="CV51" t="str">
        <f>IF(ISBLANK(VLOOKUP($C51&amp;$D51&amp;$G51,Setup!$D$2:$CX$500,COLUMNS($B51:CN51)+1,FALSE)),"",VLOOKUP($C51&amp;$D51&amp;$G51,Setup!$D$2:$CX$500,COLUMNS($B51:CN51)+1,FALSE))</f>
        <v/>
      </c>
      <c r="CW51" t="str">
        <f>IF(ISBLANK(VLOOKUP($C51&amp;$D51&amp;$G51,Setup!$D$2:$CX$500,COLUMNS($B51:CO51)+1,FALSE)),"",VLOOKUP($C51&amp;$D51&amp;$G51,Setup!$D$2:$CX$500,COLUMNS($B51:CO51)+1,FALSE))</f>
        <v/>
      </c>
      <c r="CX51" t="str">
        <f>IF(ISBLANK(VLOOKUP($C51&amp;$D51&amp;$G51,Setup!$D$2:$CX$500,COLUMNS($B51:CP51)+1,FALSE)),"",VLOOKUP($C51&amp;$D51&amp;$G51,Setup!$D$2:$CX$500,COLUMNS($B51:CP51)+1,FALSE))</f>
        <v/>
      </c>
      <c r="CY51" t="str">
        <f>IF(ISBLANK(VLOOKUP($C51&amp;$D51&amp;$G51,Setup!$D$2:$CX$500,COLUMNS($B51:CQ51)+1,FALSE)),"",VLOOKUP($C51&amp;$D51&amp;$G51,Setup!$D$2:$CX$500,COLUMNS($B51:CQ51)+1,FALSE))</f>
        <v/>
      </c>
      <c r="CZ51" t="str">
        <f>IF(ISBLANK(VLOOKUP($C51&amp;$D51&amp;$G51,Setup!$D$2:$CX$500,COLUMNS($B51:CR51)+1,FALSE)),"",VLOOKUP($C51&amp;$D51&amp;$G51,Setup!$D$2:$CX$500,COLUMNS($B51:CR51)+1,FALSE))</f>
        <v/>
      </c>
      <c r="DA51" t="str">
        <f>IF(ISBLANK(VLOOKUP($C51&amp;$D51&amp;$G51,Setup!$D$2:$CX$500,COLUMNS($B51:CS51)+1,FALSE)),"",VLOOKUP($C51&amp;$D51&amp;$G51,Setup!$D$2:$CX$500,COLUMNS($B51:CS51)+1,FALSE))</f>
        <v/>
      </c>
      <c r="DB51" t="str">
        <f>IF(ISBLANK(VLOOKUP($C51&amp;$D51&amp;$G51,Setup!$D$2:$CX$500,COLUMNS($B51:CT51)+1,FALSE)),"",VLOOKUP($C51&amp;$D51&amp;$G51,Setup!$D$2:$CX$500,COLUMNS($B51:CT51)+1,FALSE))</f>
        <v/>
      </c>
      <c r="DC51" t="str">
        <f>IF(ISBLANK(VLOOKUP($C51&amp;$D51&amp;$G51,Setup!$D$2:$CX$500,COLUMNS($B51:CU51)+1,FALSE)),"",VLOOKUP($C51&amp;$D51&amp;$G51,Setup!$D$2:$CX$500,COLUMNS($B51:CU51)+1,FALSE))</f>
        <v/>
      </c>
    </row>
    <row r="52" spans="1:107" x14ac:dyDescent="0.25">
      <c r="A52" s="7" t="s">
        <v>515</v>
      </c>
      <c r="B52" t="s">
        <v>156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IF(ISBLANK(VLOOKUP($C52&amp;$D52&amp;$G52,Setup!$D$2:$CX$500,COLUMNS($B52:B52)+1,FALSE)),"",VLOOKUP($C52&amp;$D52&amp;$G52,Setup!$D$2:$CX$500,COLUMNS($B52:B52)+1,FALSE))</f>
        <v>สรุป คะแนน</v>
      </c>
      <c r="K52" t="str">
        <f>IF(ISBLANK(VLOOKUP($C52&amp;$D52&amp;$G52,Setup!$D$2:$CX$500,COLUMNS($B52:C52)+1,FALSE)),"",VLOOKUP($C52&amp;$D52&amp;$G52,Setup!$D$2:$CX$500,COLUMNS($B52:C52)+1,FALSE))</f>
        <v>สรุป คะแนน</v>
      </c>
      <c r="L52" t="str">
        <f>IF(ISBLANK(VLOOKUP($C52&amp;$D52&amp;$G52,Setup!$D$2:$CX$500,COLUMNS($B52:D52)+1,FALSE)),"",VLOOKUP($C52&amp;$D52&amp;$G52,Setup!$D$2:$CX$500,COLUMNS($B52:D52)+1,FALSE))</f>
        <v>ประวัติการแลกของกำนัล</v>
      </c>
      <c r="M52" t="str">
        <f>IF(ISBLANK(VLOOKUP($C52&amp;$D52&amp;$G52,Setup!$D$2:$CX$500,COLUMNS($B52:E52)+1,FALSE)),"",VLOOKUP($C52&amp;$D52&amp;$G52,Setup!$D$2:$CX$500,COLUMNS($B52:E52)+1,FALSE))</f>
        <v>ประวัติการแลกของกำนัล</v>
      </c>
      <c r="N52" t="str">
        <f>IF(ISBLANK(VLOOKUP($C52&amp;$D52&amp;$G52,Setup!$D$2:$CX$500,COLUMNS($B52:F52)+1,FALSE)),"",VLOOKUP($C52&amp;$D52&amp;$G52,Setup!$D$2:$CX$500,COLUMNS($B52:F52)+1,FALSE))</f>
        <v>ประวัติของฉัน</v>
      </c>
      <c r="O52" t="str">
        <f>IF(ISBLANK(VLOOKUP($C52&amp;$D52&amp;$G52,Setup!$D$2:$CX$500,COLUMNS($B52:G52)+1,FALSE)),"",VLOOKUP($C52&amp;$D52&amp;$G52,Setup!$D$2:$CX$500,COLUMNS($B52:G52)+1,FALSE))</f>
        <v>ประวัติของฉัน</v>
      </c>
      <c r="P52" t="str">
        <f>IF(ISBLANK(VLOOKUP($C52&amp;$D52&amp;$G52,Setup!$D$2:$CX$500,COLUMNS($B52:H52)+1,FALSE)),"",VLOOKUP($C52&amp;$D52&amp;$G52,Setup!$D$2:$CX$500,COLUMNS($B52:H52)+1,FALSE))</f>
        <v/>
      </c>
      <c r="Q52" t="str">
        <f>IF(ISBLANK(VLOOKUP($C52&amp;$D52&amp;$G52,Setup!$D$2:$CX$500,COLUMNS($B52:I52)+1,FALSE)),"",VLOOKUP($C52&amp;$D52&amp;$G52,Setup!$D$2:$CX$500,COLUMNS($B52:I52)+1,FALSE))</f>
        <v/>
      </c>
      <c r="R52" t="str">
        <f>IF(ISBLANK(VLOOKUP($C52&amp;$D52&amp;$G52,Setup!$D$2:$CX$500,COLUMNS($B52:J52)+1,FALSE)),"",VLOOKUP($C52&amp;$D52&amp;$G52,Setup!$D$2:$CX$500,COLUMNS($B52:J52)+1,FALSE))</f>
        <v>ของกำนัล</v>
      </c>
      <c r="S52" t="str">
        <f>IF(ISBLANK(VLOOKUP($C52&amp;$D52&amp;$G52,Setup!$D$2:$CX$500,COLUMNS($B52:K52)+1,FALSE)),"",VLOOKUP($C52&amp;$D52&amp;$G52,Setup!$D$2:$CX$500,COLUMNS($B52:K52)+1,FALSE))</f>
        <v>ดูทั้งหมด »</v>
      </c>
      <c r="T52" t="str">
        <f>IF(ISBLANK(VLOOKUP($C52&amp;$D52&amp;$G52,Setup!$D$2:$CX$500,COLUMNS($B52:L52)+1,FALSE)),"",VLOOKUP($C52&amp;$D52&amp;$G52,Setup!$D$2:$CX$500,COLUMNS($B52:L52)+1,FALSE))</f>
        <v/>
      </c>
      <c r="U52" t="str">
        <f>IF(ISBLANK(VLOOKUP($C52&amp;$D52&amp;$G52,Setup!$D$2:$CX$500,COLUMNS($B52:M52)+1,FALSE)),"",VLOOKUP($C52&amp;$D52&amp;$G52,Setup!$D$2:$CX$500,COLUMNS($B52:M52)+1,FALSE))</f>
        <v/>
      </c>
      <c r="V52" t="str">
        <f>IF(ISBLANK(VLOOKUP($C52&amp;$D52&amp;$G52,Setup!$D$2:$CX$500,COLUMNS($B52:N52)+1,FALSE)),"",VLOOKUP($C52&amp;$D52&amp;$G52,Setup!$D$2:$CX$500,COLUMNS($B52:N52)+1,FALSE))</f>
        <v/>
      </c>
      <c r="W52" t="str">
        <f>IF(ISBLANK(VLOOKUP($C52&amp;$D52&amp;$G52,Setup!$D$2:$CX$500,COLUMNS($B52:O52)+1,FALSE)),"",VLOOKUP($C52&amp;$D52&amp;$G52,Setup!$D$2:$CX$500,COLUMNS($B52:O52)+1,FALSE))</f>
        <v/>
      </c>
      <c r="X52" t="str">
        <f>IF(ISBLANK(VLOOKUP($C52&amp;$D52&amp;$G52,Setup!$D$2:$CX$500,COLUMNS($B52:P52)+1,FALSE)),"",VLOOKUP($C52&amp;$D52&amp;$G52,Setup!$D$2:$CX$500,COLUMNS($B52:P52)+1,FALSE))</f>
        <v/>
      </c>
      <c r="Y52" t="str">
        <f>IF(ISBLANK(VLOOKUP($C52&amp;$D52&amp;$G52,Setup!$D$2:$CX$500,COLUMNS($B52:Q52)+1,FALSE)),"",VLOOKUP($C52&amp;$D52&amp;$G52,Setup!$D$2:$CX$500,COLUMNS($B52:Q52)+1,FALSE))</f>
        <v/>
      </c>
      <c r="Z52" t="str">
        <f>IF(ISBLANK(VLOOKUP($C52&amp;$D52&amp;$G52,Setup!$D$2:$CX$500,COLUMNS($B52:R52)+1,FALSE)),"",VLOOKUP($C52&amp;$D52&amp;$G52,Setup!$D$2:$CX$500,COLUMNS($B52:R52)+1,FALSE))</f>
        <v/>
      </c>
      <c r="AA52" t="str">
        <f>IF(ISBLANK(VLOOKUP($C52&amp;$D52&amp;$G52,Setup!$D$2:$CX$500,COLUMNS($B52:S52)+1,FALSE)),"",VLOOKUP($C52&amp;$D52&amp;$G52,Setup!$D$2:$CX$500,COLUMNS($B52:S52)+1,FALSE))</f>
        <v/>
      </c>
      <c r="AB52" t="str">
        <f>IF(ISBLANK(VLOOKUP($C52&amp;$D52&amp;$G52,Setup!$D$2:$CX$500,COLUMNS($B52:T52)+1,FALSE)),"",VLOOKUP($C52&amp;$D52&amp;$G52,Setup!$D$2:$CX$500,COLUMNS($B52:T52)+1,FALSE))</f>
        <v>คะแนนเงินสด</v>
      </c>
      <c r="AC52" t="str">
        <f>IF(ISBLANK(VLOOKUP($C52&amp;$D52&amp;$G52,Setup!$D$2:$CX$500,COLUMNS($B52:U52)+1,FALSE)),"",VLOOKUP($C52&amp;$D52&amp;$G52,Setup!$D$2:$CX$500,COLUMNS($B52:U52)+1,FALSE))</f>
        <v>บัตรกำนัล</v>
      </c>
      <c r="AD52" t="str">
        <f>IF(ISBLANK(VLOOKUP($C52&amp;$D52&amp;$G52,Setup!$D$2:$CX$500,COLUMNS($B52:V52)+1,FALSE)),"",VLOOKUP($C52&amp;$D52&amp;$G52,Setup!$D$2:$CX$500,COLUMNS($B52:V52)+1,FALSE))</f>
        <v>เครดิตเงินคืน</v>
      </c>
      <c r="AE52" t="str">
        <f>IF(ISBLANK(VLOOKUP($C52&amp;$D52&amp;$G52,Setup!$D$2:$CX$500,COLUMNS($B52:W52)+1,FALSE)),"",VLOOKUP($C52&amp;$D52&amp;$G52,Setup!$D$2:$CX$500,COLUMNS($B52:W52)+1,FALSE))</f>
        <v>เงินบริจาค</v>
      </c>
      <c r="AF52" t="str">
        <f>IF(ISBLANK(VLOOKUP($C52&amp;$D52&amp;$G52,Setup!$D$2:$CX$500,COLUMNS($B52:X52)+1,FALSE)),"",VLOOKUP($C52&amp;$D52&amp;$G52,Setup!$D$2:$CX$500,COLUMNS($B52:X52)+1,FALSE))</f>
        <v>ดูรายการคะแนนเงินสดทั้งหมด &gt;&gt;</v>
      </c>
      <c r="AG52" t="str">
        <f>IF(ISBLANK(VLOOKUP($C52&amp;$D52&amp;$G52,Setup!$D$2:$CX$500,COLUMNS($B52:Y52)+1,FALSE)),"",VLOOKUP($C52&amp;$D52&amp;$G52,Setup!$D$2:$CX$500,COLUMNS($B52:Y52)+1,FALSE))</f>
        <v/>
      </c>
      <c r="AH52" t="str">
        <f>IF(ISBLANK(VLOOKUP($C52&amp;$D52&amp;$G52,Setup!$D$2:$CX$500,COLUMNS($B52:Z52)+1,FALSE)),"",VLOOKUP($C52&amp;$D52&amp;$G52,Setup!$D$2:$CX$500,COLUMNS($B52:Z52)+1,FALSE))</f>
        <v/>
      </c>
      <c r="AI52" t="str">
        <f>IF(ISBLANK(VLOOKUP($C52&amp;$D52&amp;$G52,Setup!$D$2:$CX$500,COLUMNS($B52:AA52)+1,FALSE)),"",VLOOKUP($C52&amp;$D52&amp;$G52,Setup!$D$2:$CX$500,COLUMNS($B52:AA52)+1,FALSE))</f>
        <v/>
      </c>
      <c r="AJ52" t="str">
        <f>IF(ISBLANK(VLOOKUP($C52&amp;$D52&amp;$G52,Setup!$D$2:$CX$500,COLUMNS($B52:AB52)+1,FALSE)),"",VLOOKUP($C52&amp;$D52&amp;$G52,Setup!$D$2:$CX$500,COLUMNS($B52:AB52)+1,FALSE))</f>
        <v/>
      </c>
      <c r="AK52" t="str">
        <f>IF(ISBLANK(VLOOKUP($C52&amp;$D52&amp;$G52,Setup!$D$2:$CX$500,COLUMNS($B52:AC52)+1,FALSE)),"",VLOOKUP($C52&amp;$D52&amp;$G52,Setup!$D$2:$CX$500,COLUMNS($B52:AC52)+1,FALSE))</f>
        <v/>
      </c>
      <c r="AL52" t="str">
        <f>IF(ISBLANK(VLOOKUP($C52&amp;$D52&amp;$G52,Setup!$D$2:$CX$500,COLUMNS($B52:AD52)+1,FALSE)),"",VLOOKUP($C52&amp;$D52&amp;$G52,Setup!$D$2:$CX$500,COLUMNS($B52:AD52)+1,FALSE))</f>
        <v>ท่องเที่ยว</v>
      </c>
      <c r="AM52" t="str">
        <f>IF(ISBLANK(VLOOKUP($C52&amp;$D52&amp;$G52,Setup!$D$2:$CX$500,COLUMNS($B52:AE52)+1,FALSE)),"",VLOOKUP($C52&amp;$D52&amp;$G52,Setup!$D$2:$CX$500,COLUMNS($B52:AE52)+1,FALSE))</f>
        <v>เที่ยวบิน</v>
      </c>
      <c r="AN52" t="str">
        <f>IF(ISBLANK(VLOOKUP($C52&amp;$D52&amp;$G52,Setup!$D$2:$CX$500,COLUMNS($B52:AF52)+1,FALSE)),"",VLOOKUP($C52&amp;$D52&amp;$G52,Setup!$D$2:$CX$500,COLUMNS($B52:AF52)+1,FALSE))</f>
        <v>โรงแรม</v>
      </c>
      <c r="AO52" t="str">
        <f>IF(ISBLANK(VLOOKUP($C52&amp;$D52&amp;$G52,Setup!$D$2:$CX$500,COLUMNS($B52:AG52)+1,FALSE)),"",VLOOKUP($C52&amp;$D52&amp;$G52,Setup!$D$2:$CX$500,COLUMNS($B52:AG52)+1,FALSE))</f>
        <v>รถเช่า</v>
      </c>
      <c r="AP52" t="str">
        <f>IF(ISBLANK(VLOOKUP($C52&amp;$D52&amp;$G52,Setup!$D$2:$CX$500,COLUMNS($B52:AH52)+1,FALSE)),"",VLOOKUP($C52&amp;$D52&amp;$G52,Setup!$D$2:$CX$500,COLUMNS($B52:AH52)+1,FALSE))</f>
        <v>ข้อเสนอ</v>
      </c>
      <c r="AQ52" t="str">
        <f>IF(ISBLANK(VLOOKUP($C52&amp;$D52&amp;$G52,Setup!$D$2:$CX$500,COLUMNS($B52:AI52)+1,FALSE)),"",VLOOKUP($C52&amp;$D52&amp;$G52,Setup!$D$2:$CX$500,COLUMNS($B52:AI52)+1,FALSE))</f>
        <v>กิจกรรม</v>
      </c>
      <c r="AR52" t="str">
        <f>IF(ISBLANK(VLOOKUP($C52&amp;$D52&amp;$G52,Setup!$D$2:$CX$500,COLUMNS($B52:AJ52)+1,FALSE)),"",VLOOKUP($C52&amp;$D52&amp;$G52,Setup!$D$2:$CX$500,COLUMNS($B52:AJ52)+1,FALSE))</f>
        <v>การเดินทางของฉัน</v>
      </c>
      <c r="AS52" t="str">
        <f>IF(ISBLANK(VLOOKUP($C52&amp;$D52&amp;$G52,Setup!$D$2:$CX$500,COLUMNS($B52:AK52)+1,FALSE)),"",VLOOKUP($C52&amp;$D52&amp;$G52,Setup!$D$2:$CX$500,COLUMNS($B52:AK52)+1,FALSE))</f>
        <v>แผนการเดินทาง</v>
      </c>
      <c r="AT52" t="str">
        <f>IF(ISBLANK(VLOOKUP($C52&amp;$D52&amp;$G52,Setup!$D$2:$CX$500,COLUMNS($B52:AL52)+1,FALSE)),"",VLOOKUP($C52&amp;$D52&amp;$G52,Setup!$D$2:$CX$500,COLUMNS($B52:AL52)+1,FALSE))</f>
        <v>โอนคะแนนสะสม</v>
      </c>
      <c r="AU52" t="str">
        <f>IF(ISBLANK(VLOOKUP($C52&amp;$D52&amp;$G52,Setup!$D$2:$CX$500,COLUMNS($B52:AM52)+1,FALSE)),"",VLOOKUP($C52&amp;$D52&amp;$G52,Setup!$D$2:$CX$500,COLUMNS($B52:AM52)+1,FALSE))</f>
        <v/>
      </c>
      <c r="AV52" t="str">
        <f>IF(ISBLANK(VLOOKUP($C52&amp;$D52&amp;$G52,Setup!$D$2:$CX$500,COLUMNS($B52:AN52)+1,FALSE)),"",VLOOKUP($C52&amp;$D52&amp;$G52,Setup!$D$2:$CX$500,COLUMNS($B52:AN52)+1,FALSE))</f>
        <v>แลกคะแนนสะสม ณ ร้านค้า</v>
      </c>
      <c r="AW52" t="str">
        <f>IF(ISBLANK(VLOOKUP($C52&amp;$D52&amp;$G52,Setup!$D$2:$CX$500,COLUMNS($B52:AO52)+1,FALSE)),"",VLOOKUP($C52&amp;$D52&amp;$G52,Setup!$D$2:$CX$500,COLUMNS($B52:AO52)+1,FALSE))</f>
        <v>แลกซื้อด้วยคะแนนสะสม</v>
      </c>
      <c r="AX52" t="str">
        <f>IF(ISBLANK(VLOOKUP($C52&amp;$D52&amp;$G52,Setup!$D$2:$CX$500,COLUMNS($B52:AP52)+1,FALSE)),"",VLOOKUP($C52&amp;$D52&amp;$G52,Setup!$D$2:$CX$500,COLUMNS($B52:AP52)+1,FALSE))</f>
        <v>แลกรับของกำนัลทันที่ที่จุดขาย</v>
      </c>
      <c r="AY52" t="str">
        <f>IF(ISBLANK(VLOOKUP($C52&amp;$D52&amp;$G52,Setup!$D$2:$CX$500,COLUMNS($B52:AQ52)+1,FALSE)),"",VLOOKUP($C52&amp;$D52&amp;$G52,Setup!$D$2:$CX$500,COLUMNS($B52:AQ52)+1,FALSE))</f>
        <v>ดูทั้งหมด »</v>
      </c>
      <c r="AZ52" t="str">
        <f>IF(ISBLANK(VLOOKUP($C52&amp;$D52&amp;$G52,Setup!$D$2:$CX$500,COLUMNS($B52:AR52)+1,FALSE)),"",VLOOKUP($C52&amp;$D52&amp;$G52,Setup!$D$2:$CX$500,COLUMNS($B52:AR52)+1,FALSE))</f>
        <v/>
      </c>
      <c r="BA52" t="str">
        <f>IF(ISBLANK(VLOOKUP($C52&amp;$D52&amp;$G52,Setup!$D$2:$CX$500,COLUMNS($B52:AS52)+1,FALSE)),"",VLOOKUP($C52&amp;$D52&amp;$G52,Setup!$D$2:$CX$500,COLUMNS($B52:AS52)+1,FALSE))</f>
        <v/>
      </c>
      <c r="BB52" t="str">
        <f>IF(ISBLANK(VLOOKUP($C52&amp;$D52&amp;$G52,Setup!$D$2:$CX$500,COLUMNS($B52:AT52)+1,FALSE)),"",VLOOKUP($C52&amp;$D52&amp;$G52,Setup!$D$2:$CX$500,COLUMNS($B52:AT52)+1,FALSE))</f>
        <v/>
      </c>
      <c r="BC52" t="str">
        <f>IF(ISBLANK(VLOOKUP($C52&amp;$D52&amp;$G52,Setup!$D$2:$CX$500,COLUMNS($B52:AU52)+1,FALSE)),"",VLOOKUP($C52&amp;$D52&amp;$G52,Setup!$D$2:$CX$500,COLUMNS($B52:AU52)+1,FALSE))</f>
        <v/>
      </c>
      <c r="BD52" t="str">
        <f>IF(ISBLANK(VLOOKUP($C52&amp;$D52&amp;$G52,Setup!$D$2:$CX$500,COLUMNS($B52:AV52)+1,FALSE)),"",VLOOKUP($C52&amp;$D52&amp;$G52,Setup!$D$2:$CX$500,COLUMNS($B52:AV52)+1,FALSE))</f>
        <v/>
      </c>
      <c r="BE52" t="str">
        <f>IF(ISBLANK(VLOOKUP($C52&amp;$D52&amp;$G52,Setup!$D$2:$CX$500,COLUMNS($B52:AW52)+1,FALSE)),"",VLOOKUP($C52&amp;$D52&amp;$G52,Setup!$D$2:$CX$500,COLUMNS($B52:AW52)+1,FALSE))</f>
        <v/>
      </c>
      <c r="BF52" t="str">
        <f>IF(ISBLANK(VLOOKUP($C52&amp;$D52&amp;$G52,Setup!$D$2:$CX$500,COLUMNS($B52:AX52)+1,FALSE)),"",VLOOKUP($C52&amp;$D52&amp;$G52,Setup!$D$2:$CX$500,COLUMNS($B52:AX52)+1,FALSE))</f>
        <v>ข้อเสนอและสิทธิพิเศษ</v>
      </c>
      <c r="BG52" t="str">
        <f>IF(ISBLANK(VLOOKUP($C52&amp;$D52&amp;$G52,Setup!$D$2:$CX$500,COLUMNS($B52:AY52)+1,FALSE)),"",VLOOKUP($C52&amp;$D52&amp;$G52,Setup!$D$2:$CX$500,COLUMNS($B52:AY52)+1,FALSE))</f>
        <v>สิทธิประโยชน์ทั่วทุกมุมโลก</v>
      </c>
      <c r="BH52" t="str">
        <f>IF(ISBLANK(VLOOKUP($C52&amp;$D52&amp;$G52,Setup!$D$2:$CX$500,COLUMNS($B52:AZ52)+1,FALSE)),"",VLOOKUP($C52&amp;$D52&amp;$G52,Setup!$D$2:$CX$500,COLUMNS($B52:AZ52)+1,FALSE))</f>
        <v>สิทธิพิเศษ ณ ร้านอาหาร</v>
      </c>
      <c r="BI52" t="str">
        <f>IF(ISBLANK(VLOOKUP($C52&amp;$D52&amp;$G52,Setup!$D$2:$CX$500,COLUMNS($B52:BA52)+1,FALSE)),"",VLOOKUP($C52&amp;$D52&amp;$G52,Setup!$D$2:$CX$500,COLUMNS($B52:BA52)+1,FALSE))</f>
        <v>ดูทั้งหมด »</v>
      </c>
      <c r="BJ52" t="str">
        <f>IF(ISBLANK(VLOOKUP($C52&amp;$D52&amp;$G52,Setup!$D$2:$CX$500,COLUMNS($B52:BB52)+1,FALSE)),"",VLOOKUP($C52&amp;$D52&amp;$G52,Setup!$D$2:$CX$500,COLUMNS($B52:BB52)+1,FALSE))</f>
        <v/>
      </c>
      <c r="BK52" t="str">
        <f>IF(ISBLANK(VLOOKUP($C52&amp;$D52&amp;$G52,Setup!$D$2:$CX$500,COLUMNS($B52:BC52)+1,FALSE)),"",VLOOKUP($C52&amp;$D52&amp;$G52,Setup!$D$2:$CX$500,COLUMNS($B52:BC52)+1,FALSE))</f>
        <v/>
      </c>
      <c r="BL52" t="str">
        <f>IF(ISBLANK(VLOOKUP($C52&amp;$D52&amp;$G52,Setup!$D$2:$CX$500,COLUMNS($B52:BD52)+1,FALSE)),"",VLOOKUP($C52&amp;$D52&amp;$G52,Setup!$D$2:$CX$500,COLUMNS($B52:BD52)+1,FALSE))</f>
        <v/>
      </c>
      <c r="BM52" t="str">
        <f>IF(ISBLANK(VLOOKUP($C52&amp;$D52&amp;$G52,Setup!$D$2:$CX$500,COLUMNS($B52:BE52)+1,FALSE)),"",VLOOKUP($C52&amp;$D52&amp;$G52,Setup!$D$2:$CX$500,COLUMNS($B52:BE52)+1,FALSE))</f>
        <v/>
      </c>
      <c r="BN52" t="str">
        <f>IF(ISBLANK(VLOOKUP($C52&amp;$D52&amp;$G52,Setup!$D$2:$CX$500,COLUMNS($B52:BF52)+1,FALSE)),"",VLOOKUP($C52&amp;$D52&amp;$G52,Setup!$D$2:$CX$500,COLUMNS($B52:BF52)+1,FALSE))</f>
        <v/>
      </c>
      <c r="BO52" t="str">
        <f>IF(ISBLANK(VLOOKUP($C52&amp;$D52&amp;$G52,Setup!$D$2:$CX$500,COLUMNS($B52:BG52)+1,FALSE)),"",VLOOKUP($C52&amp;$D52&amp;$G52,Setup!$D$2:$CX$500,COLUMNS($B52:BG52)+1,FALSE))</f>
        <v/>
      </c>
      <c r="BP52" t="str">
        <f>IF(ISBLANK(VLOOKUP($C52&amp;$D52&amp;$G52,Setup!$D$2:$CX$500,COLUMNS($B52:BH52)+1,FALSE)),"",VLOOKUP($C52&amp;$D52&amp;$G52,Setup!$D$2:$CX$500,COLUMNS($B52:BH52)+1,FALSE))</f>
        <v/>
      </c>
      <c r="BQ52" t="str">
        <f>IF(ISBLANK(VLOOKUP($C52&amp;$D52&amp;$G52,Setup!$D$2:$CX$500,COLUMNS($B52:BI52)+1,FALSE)),"",VLOOKUP($C52&amp;$D52&amp;$G52,Setup!$D$2:$CX$500,COLUMNS($B52:BI52)+1,FALSE))</f>
        <v/>
      </c>
      <c r="BR52" t="str">
        <f>IF(ISBLANK(VLOOKUP($C52&amp;$D52&amp;$G52,Setup!$D$2:$CX$500,COLUMNS($B52:BJ52)+1,FALSE)),"",VLOOKUP($C52&amp;$D52&amp;$G52,Setup!$D$2:$CX$500,COLUMNS($B52:BJ52)+1,FALSE))</f>
        <v/>
      </c>
      <c r="BS52" t="str">
        <f>IF(ISBLANK(VLOOKUP($C52&amp;$D52&amp;$G52,Setup!$D$2:$CX$500,COLUMNS($B52:BK52)+1,FALSE)),"",VLOOKUP($C52&amp;$D52&amp;$G52,Setup!$D$2:$CX$500,COLUMNS($B52:BK52)+1,FALSE))</f>
        <v/>
      </c>
      <c r="BT52" t="str">
        <f>IF(ISBLANK(VLOOKUP($C52&amp;$D52&amp;$G52,Setup!$D$2:$CX$500,COLUMNS($B52:BL52)+1,FALSE)),"",VLOOKUP($C52&amp;$D52&amp;$G52,Setup!$D$2:$CX$500,COLUMNS($B52:BL52)+1,FALSE))</f>
        <v/>
      </c>
      <c r="BU52" t="str">
        <f>IF(ISBLANK(VLOOKUP($C52&amp;$D52&amp;$G52,Setup!$D$2:$CX$500,COLUMNS($B52:BM52)+1,FALSE)),"",VLOOKUP($C52&amp;$D52&amp;$G52,Setup!$D$2:$CX$500,COLUMNS($B52:BM52)+1,FALSE))</f>
        <v/>
      </c>
      <c r="BV52" t="str">
        <f>IF(ISBLANK(VLOOKUP($C52&amp;$D52&amp;$G52,Setup!$D$2:$CX$500,COLUMNS($B52:BN52)+1,FALSE)),"",VLOOKUP($C52&amp;$D52&amp;$G52,Setup!$D$2:$CX$500,COLUMNS($B52:BN52)+1,FALSE))</f>
        <v/>
      </c>
      <c r="BW52" t="str">
        <f>IF(ISBLANK(VLOOKUP($C52&amp;$D52&amp;$G52,Setup!$D$2:$CX$500,COLUMNS($B52:BO52)+1,FALSE)),"",VLOOKUP($C52&amp;$D52&amp;$G52,Setup!$D$2:$CX$500,COLUMNS($B52:BO52)+1,FALSE))</f>
        <v/>
      </c>
      <c r="BX52" t="str">
        <f>IF(ISBLANK(VLOOKUP($C52&amp;$D52&amp;$G52,Setup!$D$2:$CX$500,COLUMNS($B52:BP52)+1,FALSE)),"",VLOOKUP($C52&amp;$D52&amp;$G52,Setup!$D$2:$CX$500,COLUMNS($B52:BP52)+1,FALSE))</f>
        <v/>
      </c>
      <c r="BY52" t="str">
        <f>IF(ISBLANK(VLOOKUP($C52&amp;$D52&amp;$G52,Setup!$D$2:$CX$500,COLUMNS($B52:BQ52)+1,FALSE)),"",VLOOKUP($C52&amp;$D52&amp;$G52,Setup!$D$2:$CX$500,COLUMNS($B52:BQ52)+1,FALSE))</f>
        <v/>
      </c>
      <c r="BZ52" t="str">
        <f>IF(ISBLANK(VLOOKUP($C52&amp;$D52&amp;$G52,Setup!$D$2:$CX$500,COLUMNS($B52:BR52)+1,FALSE)),"",VLOOKUP($C52&amp;$D52&amp;$G52,Setup!$D$2:$CX$500,COLUMNS($B52:BR52)+1,FALSE))</f>
        <v/>
      </c>
      <c r="CA52" t="str">
        <f>IF(ISBLANK(VLOOKUP($C52&amp;$D52&amp;$G52,Setup!$D$2:$CX$500,COLUMNS($B52:BS52)+1,FALSE)),"",VLOOKUP($C52&amp;$D52&amp;$G52,Setup!$D$2:$CX$500,COLUMNS($B52:BS52)+1,FALSE))</f>
        <v/>
      </c>
      <c r="CB52" t="str">
        <f>IF(ISBLANK(VLOOKUP($C52&amp;$D52&amp;$G52,Setup!$D$2:$CX$500,COLUMNS($B52:BT52)+1,FALSE)),"",VLOOKUP($C52&amp;$D52&amp;$G52,Setup!$D$2:$CX$500,COLUMNS($B52:BT52)+1,FALSE))</f>
        <v/>
      </c>
      <c r="CC52" t="str">
        <f>IF(ISBLANK(VLOOKUP($C52&amp;$D52&amp;$G52,Setup!$D$2:$CX$500,COLUMNS($B52:BU52)+1,FALSE)),"",VLOOKUP($C52&amp;$D52&amp;$G52,Setup!$D$2:$CX$500,COLUMNS($B52:BU52)+1,FALSE))</f>
        <v/>
      </c>
      <c r="CD52" t="str">
        <f>IF(ISBLANK(VLOOKUP($C52&amp;$D52&amp;$G52,Setup!$D$2:$CX$500,COLUMNS($B52:BV52)+1,FALSE)),"",VLOOKUP($C52&amp;$D52&amp;$G52,Setup!$D$2:$CX$500,COLUMNS($B52:BV52)+1,FALSE))</f>
        <v/>
      </c>
      <c r="CE52" t="str">
        <f>IF(ISBLANK(VLOOKUP($C52&amp;$D52&amp;$G52,Setup!$D$2:$CX$500,COLUMNS($B52:BW52)+1,FALSE)),"",VLOOKUP($C52&amp;$D52&amp;$G52,Setup!$D$2:$CX$500,COLUMNS($B52:BW52)+1,FALSE))</f>
        <v/>
      </c>
      <c r="CF52" t="str">
        <f>IF(ISBLANK(VLOOKUP($C52&amp;$D52&amp;$G52,Setup!$D$2:$CX$500,COLUMNS($B52:BX52)+1,FALSE)),"",VLOOKUP($C52&amp;$D52&amp;$G52,Setup!$D$2:$CX$500,COLUMNS($B52:BX52)+1,FALSE))</f>
        <v/>
      </c>
      <c r="CG52" t="str">
        <f>IF(ISBLANK(VLOOKUP($C52&amp;$D52&amp;$G52,Setup!$D$2:$CX$500,COLUMNS($B52:BY52)+1,FALSE)),"",VLOOKUP($C52&amp;$D52&amp;$G52,Setup!$D$2:$CX$500,COLUMNS($B52:BY52)+1,FALSE))</f>
        <v/>
      </c>
      <c r="CH52" t="str">
        <f>IF(ISBLANK(VLOOKUP($C52&amp;$D52&amp;$G52,Setup!$D$2:$CX$500,COLUMNS($B52:BZ52)+1,FALSE)),"",VLOOKUP($C52&amp;$D52&amp;$G52,Setup!$D$2:$CX$500,COLUMNS($B52:BZ52)+1,FALSE))</f>
        <v/>
      </c>
      <c r="CI52" t="str">
        <f>IF(ISBLANK(VLOOKUP($C52&amp;$D52&amp;$G52,Setup!$D$2:$CX$500,COLUMNS($B52:CA52)+1,FALSE)),"",VLOOKUP($C52&amp;$D52&amp;$G52,Setup!$D$2:$CX$500,COLUMNS($B52:CA52)+1,FALSE))</f>
        <v/>
      </c>
      <c r="CJ52" t="str">
        <f>IF(ISBLANK(VLOOKUP($C52&amp;$D52&amp;$G52,Setup!$D$2:$CX$500,COLUMNS($B52:CB52)+1,FALSE)),"",VLOOKUP($C52&amp;$D52&amp;$G52,Setup!$D$2:$CX$500,COLUMNS($B52:CB52)+1,FALSE))</f>
        <v/>
      </c>
      <c r="CK52" t="str">
        <f>IF(ISBLANK(VLOOKUP($C52&amp;$D52&amp;$G52,Setup!$D$2:$CX$500,COLUMNS($B52:CC52)+1,FALSE)),"",VLOOKUP($C52&amp;$D52&amp;$G52,Setup!$D$2:$CX$500,COLUMNS($B52:CC52)+1,FALSE))</f>
        <v/>
      </c>
      <c r="CL52" t="str">
        <f>IF(ISBLANK(VLOOKUP($C52&amp;$D52&amp;$G52,Setup!$D$2:$CX$500,COLUMNS($B52:CD52)+1,FALSE)),"",VLOOKUP($C52&amp;$D52&amp;$G52,Setup!$D$2:$CX$500,COLUMNS($B52:CD52)+1,FALSE))</f>
        <v/>
      </c>
      <c r="CM52" t="str">
        <f>IF(ISBLANK(VLOOKUP($C52&amp;$D52&amp;$G52,Setup!$D$2:$CX$500,COLUMNS($B52:CE52)+1,FALSE)),"",VLOOKUP($C52&amp;$D52&amp;$G52,Setup!$D$2:$CX$500,COLUMNS($B52:CE52)+1,FALSE))</f>
        <v/>
      </c>
      <c r="CN52" t="str">
        <f>IF(ISBLANK(VLOOKUP($C52&amp;$D52&amp;$G52,Setup!$D$2:$CX$500,COLUMNS($B52:CF52)+1,FALSE)),"",VLOOKUP($C52&amp;$D52&amp;$G52,Setup!$D$2:$CX$500,COLUMNS($B52:CF52)+1,FALSE))</f>
        <v/>
      </c>
      <c r="CO52" t="str">
        <f>IF(ISBLANK(VLOOKUP($C52&amp;$D52&amp;$G52,Setup!$D$2:$CX$500,COLUMNS($B52:CG52)+1,FALSE)),"",VLOOKUP($C52&amp;$D52&amp;$G52,Setup!$D$2:$CX$500,COLUMNS($B52:CG52)+1,FALSE))</f>
        <v/>
      </c>
      <c r="CP52" t="str">
        <f>IF(ISBLANK(VLOOKUP($C52&amp;$D52&amp;$G52,Setup!$D$2:$CX$500,COLUMNS($B52:CH52)+1,FALSE)),"",VLOOKUP($C52&amp;$D52&amp;$G52,Setup!$D$2:$CX$500,COLUMNS($B52:CH52)+1,FALSE))</f>
        <v/>
      </c>
      <c r="CQ52" t="str">
        <f>IF(ISBLANK(VLOOKUP($C52&amp;$D52&amp;$G52,Setup!$D$2:$CX$500,COLUMNS($B52:CI52)+1,FALSE)),"",VLOOKUP($C52&amp;$D52&amp;$G52,Setup!$D$2:$CX$500,COLUMNS($B52:CI52)+1,FALSE))</f>
        <v/>
      </c>
      <c r="CR52" t="str">
        <f>IF(ISBLANK(VLOOKUP($C52&amp;$D52&amp;$G52,Setup!$D$2:$CX$500,COLUMNS($B52:CJ52)+1,FALSE)),"",VLOOKUP($C52&amp;$D52&amp;$G52,Setup!$D$2:$CX$500,COLUMNS($B52:CJ52)+1,FALSE))</f>
        <v/>
      </c>
      <c r="CS52" t="str">
        <f>IF(ISBLANK(VLOOKUP($C52&amp;$D52&amp;$G52,Setup!$D$2:$CX$500,COLUMNS($B52:CK52)+1,FALSE)),"",VLOOKUP($C52&amp;$D52&amp;$G52,Setup!$D$2:$CX$500,COLUMNS($B52:CK52)+1,FALSE))</f>
        <v/>
      </c>
      <c r="CT52" t="str">
        <f>IF(ISBLANK(VLOOKUP($C52&amp;$D52&amp;$G52,Setup!$D$2:$CX$500,COLUMNS($B52:CL52)+1,FALSE)),"",VLOOKUP($C52&amp;$D52&amp;$G52,Setup!$D$2:$CX$500,COLUMNS($B52:CL52)+1,FALSE))</f>
        <v/>
      </c>
      <c r="CU52" t="str">
        <f>IF(ISBLANK(VLOOKUP($C52&amp;$D52&amp;$G52,Setup!$D$2:$CX$500,COLUMNS($B52:CM52)+1,FALSE)),"",VLOOKUP($C52&amp;$D52&amp;$G52,Setup!$D$2:$CX$500,COLUMNS($B52:CM52)+1,FALSE))</f>
        <v/>
      </c>
      <c r="CV52" t="str">
        <f>IF(ISBLANK(VLOOKUP($C52&amp;$D52&amp;$G52,Setup!$D$2:$CX$500,COLUMNS($B52:CN52)+1,FALSE)),"",VLOOKUP($C52&amp;$D52&amp;$G52,Setup!$D$2:$CX$500,COLUMNS($B52:CN52)+1,FALSE))</f>
        <v/>
      </c>
      <c r="CW52" t="str">
        <f>IF(ISBLANK(VLOOKUP($C52&amp;$D52&amp;$G52,Setup!$D$2:$CX$500,COLUMNS($B52:CO52)+1,FALSE)),"",VLOOKUP($C52&amp;$D52&amp;$G52,Setup!$D$2:$CX$500,COLUMNS($B52:CO52)+1,FALSE))</f>
        <v/>
      </c>
      <c r="CX52" t="str">
        <f>IF(ISBLANK(VLOOKUP($C52&amp;$D52&amp;$G52,Setup!$D$2:$CX$500,COLUMNS($B52:CP52)+1,FALSE)),"",VLOOKUP($C52&amp;$D52&amp;$G52,Setup!$D$2:$CX$500,COLUMNS($B52:CP52)+1,FALSE))</f>
        <v/>
      </c>
      <c r="CY52" t="str">
        <f>IF(ISBLANK(VLOOKUP($C52&amp;$D52&amp;$G52,Setup!$D$2:$CX$500,COLUMNS($B52:CQ52)+1,FALSE)),"",VLOOKUP($C52&amp;$D52&amp;$G52,Setup!$D$2:$CX$500,COLUMNS($B52:CQ52)+1,FALSE))</f>
        <v/>
      </c>
      <c r="CZ52" t="str">
        <f>IF(ISBLANK(VLOOKUP($C52&amp;$D52&amp;$G52,Setup!$D$2:$CX$500,COLUMNS($B52:CR52)+1,FALSE)),"",VLOOKUP($C52&amp;$D52&amp;$G52,Setup!$D$2:$CX$500,COLUMNS($B52:CR52)+1,FALSE))</f>
        <v/>
      </c>
      <c r="DA52" t="str">
        <f>IF(ISBLANK(VLOOKUP($C52&amp;$D52&amp;$G52,Setup!$D$2:$CX$500,COLUMNS($B52:CS52)+1,FALSE)),"",VLOOKUP($C52&amp;$D52&amp;$G52,Setup!$D$2:$CX$500,COLUMNS($B52:CS52)+1,FALSE))</f>
        <v/>
      </c>
      <c r="DB52" t="str">
        <f>IF(ISBLANK(VLOOKUP($C52&amp;$D52&amp;$G52,Setup!$D$2:$CX$500,COLUMNS($B52:CT52)+1,FALSE)),"",VLOOKUP($C52&amp;$D52&amp;$G52,Setup!$D$2:$CX$500,COLUMNS($B52:CT52)+1,FALSE))</f>
        <v/>
      </c>
      <c r="DC52" t="str">
        <f>IF(ISBLANK(VLOOKUP($C52&amp;$D52&amp;$G52,Setup!$D$2:$CX$500,COLUMNS($B52:CU52)+1,FALSE)),"",VLOOKUP($C52&amp;$D52&amp;$G52,Setup!$D$2:$CX$500,COLUMNS($B52:CU52)+1,FALSE))</f>
        <v/>
      </c>
    </row>
    <row r="53" spans="1:107" x14ac:dyDescent="0.25">
      <c r="A53" s="7" t="s">
        <v>515</v>
      </c>
      <c r="B53" t="s">
        <v>156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IF(ISBLANK(VLOOKUP($C53&amp;$D53&amp;$G53,Setup!$D$2:$CX$500,COLUMNS($B53:B53)+1,FALSE)),"",VLOOKUP($C53&amp;$D53&amp;$G53,Setup!$D$2:$CX$500,COLUMNS($B53:B53)+1,FALSE))</f>
        <v>สรุป คะแนน</v>
      </c>
      <c r="K53" t="str">
        <f>IF(ISBLANK(VLOOKUP($C53&amp;$D53&amp;$G53,Setup!$D$2:$CX$500,COLUMNS($B53:C53)+1,FALSE)),"",VLOOKUP($C53&amp;$D53&amp;$G53,Setup!$D$2:$CX$500,COLUMNS($B53:C53)+1,FALSE))</f>
        <v>สรุป คะแนน</v>
      </c>
      <c r="L53" t="str">
        <f>IF(ISBLANK(VLOOKUP($C53&amp;$D53&amp;$G53,Setup!$D$2:$CX$500,COLUMNS($B53:D53)+1,FALSE)),"",VLOOKUP($C53&amp;$D53&amp;$G53,Setup!$D$2:$CX$500,COLUMNS($B53:D53)+1,FALSE))</f>
        <v>ประวัติการแลกของกำนัล</v>
      </c>
      <c r="M53" t="str">
        <f>IF(ISBLANK(VLOOKUP($C53&amp;$D53&amp;$G53,Setup!$D$2:$CX$500,COLUMNS($B53:E53)+1,FALSE)),"",VLOOKUP($C53&amp;$D53&amp;$G53,Setup!$D$2:$CX$500,COLUMNS($B53:E53)+1,FALSE))</f>
        <v>ประวัติการแลกของกำนัล</v>
      </c>
      <c r="N53" t="str">
        <f>IF(ISBLANK(VLOOKUP($C53&amp;$D53&amp;$G53,Setup!$D$2:$CX$500,COLUMNS($B53:F53)+1,FALSE)),"",VLOOKUP($C53&amp;$D53&amp;$G53,Setup!$D$2:$CX$500,COLUMNS($B53:F53)+1,FALSE))</f>
        <v>ประวัติของฉัน</v>
      </c>
      <c r="O53" t="str">
        <f>IF(ISBLANK(VLOOKUP($C53&amp;$D53&amp;$G53,Setup!$D$2:$CX$500,COLUMNS($B53:G53)+1,FALSE)),"",VLOOKUP($C53&amp;$D53&amp;$G53,Setup!$D$2:$CX$500,COLUMNS($B53:G53)+1,FALSE))</f>
        <v>ประวัติของฉัน</v>
      </c>
      <c r="P53" t="str">
        <f>IF(ISBLANK(VLOOKUP($C53&amp;$D53&amp;$G53,Setup!$D$2:$CX$500,COLUMNS($B53:H53)+1,FALSE)),"",VLOOKUP($C53&amp;$D53&amp;$G53,Setup!$D$2:$CX$500,COLUMNS($B53:H53)+1,FALSE))</f>
        <v/>
      </c>
      <c r="Q53" t="str">
        <f>IF(ISBLANK(VLOOKUP($C53&amp;$D53&amp;$G53,Setup!$D$2:$CX$500,COLUMNS($B53:I53)+1,FALSE)),"",VLOOKUP($C53&amp;$D53&amp;$G53,Setup!$D$2:$CX$500,COLUMNS($B53:I53)+1,FALSE))</f>
        <v/>
      </c>
      <c r="R53" t="str">
        <f>IF(ISBLANK(VLOOKUP($C53&amp;$D53&amp;$G53,Setup!$D$2:$CX$500,COLUMNS($B53:J53)+1,FALSE)),"",VLOOKUP($C53&amp;$D53&amp;$G53,Setup!$D$2:$CX$500,COLUMNS($B53:J53)+1,FALSE))</f>
        <v>ของกำนัล</v>
      </c>
      <c r="S53" t="str">
        <f>IF(ISBLANK(VLOOKUP($C53&amp;$D53&amp;$G53,Setup!$D$2:$CX$500,COLUMNS($B53:K53)+1,FALSE)),"",VLOOKUP($C53&amp;$D53&amp;$G53,Setup!$D$2:$CX$500,COLUMNS($B53:K53)+1,FALSE))</f>
        <v>ดูทั้งหมด »</v>
      </c>
      <c r="T53" t="str">
        <f>IF(ISBLANK(VLOOKUP($C53&amp;$D53&amp;$G53,Setup!$D$2:$CX$500,COLUMNS($B53:L53)+1,FALSE)),"",VLOOKUP($C53&amp;$D53&amp;$G53,Setup!$D$2:$CX$500,COLUMNS($B53:L53)+1,FALSE))</f>
        <v/>
      </c>
      <c r="U53" t="str">
        <f>IF(ISBLANK(VLOOKUP($C53&amp;$D53&amp;$G53,Setup!$D$2:$CX$500,COLUMNS($B53:M53)+1,FALSE)),"",VLOOKUP($C53&amp;$D53&amp;$G53,Setup!$D$2:$CX$500,COLUMNS($B53:M53)+1,FALSE))</f>
        <v/>
      </c>
      <c r="V53" t="str">
        <f>IF(ISBLANK(VLOOKUP($C53&amp;$D53&amp;$G53,Setup!$D$2:$CX$500,COLUMNS($B53:N53)+1,FALSE)),"",VLOOKUP($C53&amp;$D53&amp;$G53,Setup!$D$2:$CX$500,COLUMNS($B53:N53)+1,FALSE))</f>
        <v/>
      </c>
      <c r="W53" t="str">
        <f>IF(ISBLANK(VLOOKUP($C53&amp;$D53&amp;$G53,Setup!$D$2:$CX$500,COLUMNS($B53:O53)+1,FALSE)),"",VLOOKUP($C53&amp;$D53&amp;$G53,Setup!$D$2:$CX$500,COLUMNS($B53:O53)+1,FALSE))</f>
        <v/>
      </c>
      <c r="X53" t="str">
        <f>IF(ISBLANK(VLOOKUP($C53&amp;$D53&amp;$G53,Setup!$D$2:$CX$500,COLUMNS($B53:P53)+1,FALSE)),"",VLOOKUP($C53&amp;$D53&amp;$G53,Setup!$D$2:$CX$500,COLUMNS($B53:P53)+1,FALSE))</f>
        <v/>
      </c>
      <c r="Y53" t="str">
        <f>IF(ISBLANK(VLOOKUP($C53&amp;$D53&amp;$G53,Setup!$D$2:$CX$500,COLUMNS($B53:Q53)+1,FALSE)),"",VLOOKUP($C53&amp;$D53&amp;$G53,Setup!$D$2:$CX$500,COLUMNS($B53:Q53)+1,FALSE))</f>
        <v/>
      </c>
      <c r="Z53" t="str">
        <f>IF(ISBLANK(VLOOKUP($C53&amp;$D53&amp;$G53,Setup!$D$2:$CX$500,COLUMNS($B53:R53)+1,FALSE)),"",VLOOKUP($C53&amp;$D53&amp;$G53,Setup!$D$2:$CX$500,COLUMNS($B53:R53)+1,FALSE))</f>
        <v/>
      </c>
      <c r="AA53" t="str">
        <f>IF(ISBLANK(VLOOKUP($C53&amp;$D53&amp;$G53,Setup!$D$2:$CX$500,COLUMNS($B53:S53)+1,FALSE)),"",VLOOKUP($C53&amp;$D53&amp;$G53,Setup!$D$2:$CX$500,COLUMNS($B53:S53)+1,FALSE))</f>
        <v/>
      </c>
      <c r="AB53" t="str">
        <f>IF(ISBLANK(VLOOKUP($C53&amp;$D53&amp;$G53,Setup!$D$2:$CX$500,COLUMNS($B53:T53)+1,FALSE)),"",VLOOKUP($C53&amp;$D53&amp;$G53,Setup!$D$2:$CX$500,COLUMNS($B53:T53)+1,FALSE))</f>
        <v>คะแนนเงินสด</v>
      </c>
      <c r="AC53" t="str">
        <f>IF(ISBLANK(VLOOKUP($C53&amp;$D53&amp;$G53,Setup!$D$2:$CX$500,COLUMNS($B53:U53)+1,FALSE)),"",VLOOKUP($C53&amp;$D53&amp;$G53,Setup!$D$2:$CX$500,COLUMNS($B53:U53)+1,FALSE))</f>
        <v>บัตรกำนัล</v>
      </c>
      <c r="AD53" t="str">
        <f>IF(ISBLANK(VLOOKUP($C53&amp;$D53&amp;$G53,Setup!$D$2:$CX$500,COLUMNS($B53:V53)+1,FALSE)),"",VLOOKUP($C53&amp;$D53&amp;$G53,Setup!$D$2:$CX$500,COLUMNS($B53:V53)+1,FALSE))</f>
        <v>เครดิตเงินคืน</v>
      </c>
      <c r="AE53" t="str">
        <f>IF(ISBLANK(VLOOKUP($C53&amp;$D53&amp;$G53,Setup!$D$2:$CX$500,COLUMNS($B53:W53)+1,FALSE)),"",VLOOKUP($C53&amp;$D53&amp;$G53,Setup!$D$2:$CX$500,COLUMNS($B53:W53)+1,FALSE))</f>
        <v>เงินบริจาค</v>
      </c>
      <c r="AF53" t="str">
        <f>IF(ISBLANK(VLOOKUP($C53&amp;$D53&amp;$G53,Setup!$D$2:$CX$500,COLUMNS($B53:X53)+1,FALSE)),"",VLOOKUP($C53&amp;$D53&amp;$G53,Setup!$D$2:$CX$500,COLUMNS($B53:X53)+1,FALSE))</f>
        <v>ดูรายการคะแนนเงินสดทั้งหมด &gt;&gt;</v>
      </c>
      <c r="AG53" t="str">
        <f>IF(ISBLANK(VLOOKUP($C53&amp;$D53&amp;$G53,Setup!$D$2:$CX$500,COLUMNS($B53:Y53)+1,FALSE)),"",VLOOKUP($C53&amp;$D53&amp;$G53,Setup!$D$2:$CX$500,COLUMNS($B53:Y53)+1,FALSE))</f>
        <v/>
      </c>
      <c r="AH53" t="str">
        <f>IF(ISBLANK(VLOOKUP($C53&amp;$D53&amp;$G53,Setup!$D$2:$CX$500,COLUMNS($B53:Z53)+1,FALSE)),"",VLOOKUP($C53&amp;$D53&amp;$G53,Setup!$D$2:$CX$500,COLUMNS($B53:Z53)+1,FALSE))</f>
        <v/>
      </c>
      <c r="AI53" t="str">
        <f>IF(ISBLANK(VLOOKUP($C53&amp;$D53&amp;$G53,Setup!$D$2:$CX$500,COLUMNS($B53:AA53)+1,FALSE)),"",VLOOKUP($C53&amp;$D53&amp;$G53,Setup!$D$2:$CX$500,COLUMNS($B53:AA53)+1,FALSE))</f>
        <v/>
      </c>
      <c r="AJ53" t="str">
        <f>IF(ISBLANK(VLOOKUP($C53&amp;$D53&amp;$G53,Setup!$D$2:$CX$500,COLUMNS($B53:AB53)+1,FALSE)),"",VLOOKUP($C53&amp;$D53&amp;$G53,Setup!$D$2:$CX$500,COLUMNS($B53:AB53)+1,FALSE))</f>
        <v/>
      </c>
      <c r="AK53" t="str">
        <f>IF(ISBLANK(VLOOKUP($C53&amp;$D53&amp;$G53,Setup!$D$2:$CX$500,COLUMNS($B53:AC53)+1,FALSE)),"",VLOOKUP($C53&amp;$D53&amp;$G53,Setup!$D$2:$CX$500,COLUMNS($B53:AC53)+1,FALSE))</f>
        <v/>
      </c>
      <c r="AL53" t="str">
        <f>IF(ISBLANK(VLOOKUP($C53&amp;$D53&amp;$G53,Setup!$D$2:$CX$500,COLUMNS($B53:AD53)+1,FALSE)),"",VLOOKUP($C53&amp;$D53&amp;$G53,Setup!$D$2:$CX$500,COLUMNS($B53:AD53)+1,FALSE))</f>
        <v>ท่องเที่ยว</v>
      </c>
      <c r="AM53" t="str">
        <f>IF(ISBLANK(VLOOKUP($C53&amp;$D53&amp;$G53,Setup!$D$2:$CX$500,COLUMNS($B53:AE53)+1,FALSE)),"",VLOOKUP($C53&amp;$D53&amp;$G53,Setup!$D$2:$CX$500,COLUMNS($B53:AE53)+1,FALSE))</f>
        <v>เที่ยวบิน</v>
      </c>
      <c r="AN53" t="str">
        <f>IF(ISBLANK(VLOOKUP($C53&amp;$D53&amp;$G53,Setup!$D$2:$CX$500,COLUMNS($B53:AF53)+1,FALSE)),"",VLOOKUP($C53&amp;$D53&amp;$G53,Setup!$D$2:$CX$500,COLUMNS($B53:AF53)+1,FALSE))</f>
        <v>โรงแรม</v>
      </c>
      <c r="AO53" t="str">
        <f>IF(ISBLANK(VLOOKUP($C53&amp;$D53&amp;$G53,Setup!$D$2:$CX$500,COLUMNS($B53:AG53)+1,FALSE)),"",VLOOKUP($C53&amp;$D53&amp;$G53,Setup!$D$2:$CX$500,COLUMNS($B53:AG53)+1,FALSE))</f>
        <v>รถเช่า</v>
      </c>
      <c r="AP53" t="str">
        <f>IF(ISBLANK(VLOOKUP($C53&amp;$D53&amp;$G53,Setup!$D$2:$CX$500,COLUMNS($B53:AH53)+1,FALSE)),"",VLOOKUP($C53&amp;$D53&amp;$G53,Setup!$D$2:$CX$500,COLUMNS($B53:AH53)+1,FALSE))</f>
        <v>ข้อเสนอ</v>
      </c>
      <c r="AQ53" t="str">
        <f>IF(ISBLANK(VLOOKUP($C53&amp;$D53&amp;$G53,Setup!$D$2:$CX$500,COLUMNS($B53:AI53)+1,FALSE)),"",VLOOKUP($C53&amp;$D53&amp;$G53,Setup!$D$2:$CX$500,COLUMNS($B53:AI53)+1,FALSE))</f>
        <v>กิจกรรม</v>
      </c>
      <c r="AR53" t="str">
        <f>IF(ISBLANK(VLOOKUP($C53&amp;$D53&amp;$G53,Setup!$D$2:$CX$500,COLUMNS($B53:AJ53)+1,FALSE)),"",VLOOKUP($C53&amp;$D53&amp;$G53,Setup!$D$2:$CX$500,COLUMNS($B53:AJ53)+1,FALSE))</f>
        <v>การเดินทางของฉัน</v>
      </c>
      <c r="AS53" t="str">
        <f>IF(ISBLANK(VLOOKUP($C53&amp;$D53&amp;$G53,Setup!$D$2:$CX$500,COLUMNS($B53:AK53)+1,FALSE)),"",VLOOKUP($C53&amp;$D53&amp;$G53,Setup!$D$2:$CX$500,COLUMNS($B53:AK53)+1,FALSE))</f>
        <v>แผนการเดินทาง</v>
      </c>
      <c r="AT53" t="str">
        <f>IF(ISBLANK(VLOOKUP($C53&amp;$D53&amp;$G53,Setup!$D$2:$CX$500,COLUMNS($B53:AL53)+1,FALSE)),"",VLOOKUP($C53&amp;$D53&amp;$G53,Setup!$D$2:$CX$500,COLUMNS($B53:AL53)+1,FALSE))</f>
        <v>โอนคะแนนสะสม</v>
      </c>
      <c r="AU53" t="str">
        <f>IF(ISBLANK(VLOOKUP($C53&amp;$D53&amp;$G53,Setup!$D$2:$CX$500,COLUMNS($B53:AM53)+1,FALSE)),"",VLOOKUP($C53&amp;$D53&amp;$G53,Setup!$D$2:$CX$500,COLUMNS($B53:AM53)+1,FALSE))</f>
        <v/>
      </c>
      <c r="AV53" t="str">
        <f>IF(ISBLANK(VLOOKUP($C53&amp;$D53&amp;$G53,Setup!$D$2:$CX$500,COLUMNS($B53:AN53)+1,FALSE)),"",VLOOKUP($C53&amp;$D53&amp;$G53,Setup!$D$2:$CX$500,COLUMNS($B53:AN53)+1,FALSE))</f>
        <v>แลกคะแนนสะสม ณ ร้านค้า</v>
      </c>
      <c r="AW53" t="str">
        <f>IF(ISBLANK(VLOOKUP($C53&amp;$D53&amp;$G53,Setup!$D$2:$CX$500,COLUMNS($B53:AO53)+1,FALSE)),"",VLOOKUP($C53&amp;$D53&amp;$G53,Setup!$D$2:$CX$500,COLUMNS($B53:AO53)+1,FALSE))</f>
        <v>แลกซื้อด้วยคะแนนสะสม</v>
      </c>
      <c r="AX53" t="str">
        <f>IF(ISBLANK(VLOOKUP($C53&amp;$D53&amp;$G53,Setup!$D$2:$CX$500,COLUMNS($B53:AP53)+1,FALSE)),"",VLOOKUP($C53&amp;$D53&amp;$G53,Setup!$D$2:$CX$500,COLUMNS($B53:AP53)+1,FALSE))</f>
        <v>แลกรับของกำนัลทันที่ที่จุดขาย</v>
      </c>
      <c r="AY53" t="str">
        <f>IF(ISBLANK(VLOOKUP($C53&amp;$D53&amp;$G53,Setup!$D$2:$CX$500,COLUMNS($B53:AQ53)+1,FALSE)),"",VLOOKUP($C53&amp;$D53&amp;$G53,Setup!$D$2:$CX$500,COLUMNS($B53:AQ53)+1,FALSE))</f>
        <v>ดูทั้งหมด »</v>
      </c>
      <c r="AZ53" t="str">
        <f>IF(ISBLANK(VLOOKUP($C53&amp;$D53&amp;$G53,Setup!$D$2:$CX$500,COLUMNS($B53:AR53)+1,FALSE)),"",VLOOKUP($C53&amp;$D53&amp;$G53,Setup!$D$2:$CX$500,COLUMNS($B53:AR53)+1,FALSE))</f>
        <v/>
      </c>
      <c r="BA53" t="str">
        <f>IF(ISBLANK(VLOOKUP($C53&amp;$D53&amp;$G53,Setup!$D$2:$CX$500,COLUMNS($B53:AS53)+1,FALSE)),"",VLOOKUP($C53&amp;$D53&amp;$G53,Setup!$D$2:$CX$500,COLUMNS($B53:AS53)+1,FALSE))</f>
        <v/>
      </c>
      <c r="BB53" t="str">
        <f>IF(ISBLANK(VLOOKUP($C53&amp;$D53&amp;$G53,Setup!$D$2:$CX$500,COLUMNS($B53:AT53)+1,FALSE)),"",VLOOKUP($C53&amp;$D53&amp;$G53,Setup!$D$2:$CX$500,COLUMNS($B53:AT53)+1,FALSE))</f>
        <v/>
      </c>
      <c r="BC53" t="str">
        <f>IF(ISBLANK(VLOOKUP($C53&amp;$D53&amp;$G53,Setup!$D$2:$CX$500,COLUMNS($B53:AU53)+1,FALSE)),"",VLOOKUP($C53&amp;$D53&amp;$G53,Setup!$D$2:$CX$500,COLUMNS($B53:AU53)+1,FALSE))</f>
        <v/>
      </c>
      <c r="BD53" t="str">
        <f>IF(ISBLANK(VLOOKUP($C53&amp;$D53&amp;$G53,Setup!$D$2:$CX$500,COLUMNS($B53:AV53)+1,FALSE)),"",VLOOKUP($C53&amp;$D53&amp;$G53,Setup!$D$2:$CX$500,COLUMNS($B53:AV53)+1,FALSE))</f>
        <v/>
      </c>
      <c r="BE53" t="str">
        <f>IF(ISBLANK(VLOOKUP($C53&amp;$D53&amp;$G53,Setup!$D$2:$CX$500,COLUMNS($B53:AW53)+1,FALSE)),"",VLOOKUP($C53&amp;$D53&amp;$G53,Setup!$D$2:$CX$500,COLUMNS($B53:AW53)+1,FALSE))</f>
        <v/>
      </c>
      <c r="BF53" t="str">
        <f>IF(ISBLANK(VLOOKUP($C53&amp;$D53&amp;$G53,Setup!$D$2:$CX$500,COLUMNS($B53:AX53)+1,FALSE)),"",VLOOKUP($C53&amp;$D53&amp;$G53,Setup!$D$2:$CX$500,COLUMNS($B53:AX53)+1,FALSE))</f>
        <v>ข้อเสนอและสิทธิพิเศษ</v>
      </c>
      <c r="BG53" t="str">
        <f>IF(ISBLANK(VLOOKUP($C53&amp;$D53&amp;$G53,Setup!$D$2:$CX$500,COLUMNS($B53:AY53)+1,FALSE)),"",VLOOKUP($C53&amp;$D53&amp;$G53,Setup!$D$2:$CX$500,COLUMNS($B53:AY53)+1,FALSE))</f>
        <v>สิทธิประโยชน์ทั่วทุกมุมโลก</v>
      </c>
      <c r="BH53" t="str">
        <f>IF(ISBLANK(VLOOKUP($C53&amp;$D53&amp;$G53,Setup!$D$2:$CX$500,COLUMNS($B53:AZ53)+1,FALSE)),"",VLOOKUP($C53&amp;$D53&amp;$G53,Setup!$D$2:$CX$500,COLUMNS($B53:AZ53)+1,FALSE))</f>
        <v>สิทธิพิเศษ ณ ร้านอาหาร</v>
      </c>
      <c r="BI53" t="str">
        <f>IF(ISBLANK(VLOOKUP($C53&amp;$D53&amp;$G53,Setup!$D$2:$CX$500,COLUMNS($B53:BA53)+1,FALSE)),"",VLOOKUP($C53&amp;$D53&amp;$G53,Setup!$D$2:$CX$500,COLUMNS($B53:BA53)+1,FALSE))</f>
        <v>ดูทั้งหมด »</v>
      </c>
      <c r="BJ53" t="str">
        <f>IF(ISBLANK(VLOOKUP($C53&amp;$D53&amp;$G53,Setup!$D$2:$CX$500,COLUMNS($B53:BB53)+1,FALSE)),"",VLOOKUP($C53&amp;$D53&amp;$G53,Setup!$D$2:$CX$500,COLUMNS($B53:BB53)+1,FALSE))</f>
        <v/>
      </c>
      <c r="BK53" t="str">
        <f>IF(ISBLANK(VLOOKUP($C53&amp;$D53&amp;$G53,Setup!$D$2:$CX$500,COLUMNS($B53:BC53)+1,FALSE)),"",VLOOKUP($C53&amp;$D53&amp;$G53,Setup!$D$2:$CX$500,COLUMNS($B53:BC53)+1,FALSE))</f>
        <v/>
      </c>
      <c r="BL53" t="str">
        <f>IF(ISBLANK(VLOOKUP($C53&amp;$D53&amp;$G53,Setup!$D$2:$CX$500,COLUMNS($B53:BD53)+1,FALSE)),"",VLOOKUP($C53&amp;$D53&amp;$G53,Setup!$D$2:$CX$500,COLUMNS($B53:BD53)+1,FALSE))</f>
        <v/>
      </c>
      <c r="BM53" t="str">
        <f>IF(ISBLANK(VLOOKUP($C53&amp;$D53&amp;$G53,Setup!$D$2:$CX$500,COLUMNS($B53:BE53)+1,FALSE)),"",VLOOKUP($C53&amp;$D53&amp;$G53,Setup!$D$2:$CX$500,COLUMNS($B53:BE53)+1,FALSE))</f>
        <v/>
      </c>
      <c r="BN53" t="str">
        <f>IF(ISBLANK(VLOOKUP($C53&amp;$D53&amp;$G53,Setup!$D$2:$CX$500,COLUMNS($B53:BF53)+1,FALSE)),"",VLOOKUP($C53&amp;$D53&amp;$G53,Setup!$D$2:$CX$500,COLUMNS($B53:BF53)+1,FALSE))</f>
        <v/>
      </c>
      <c r="BO53" t="str">
        <f>IF(ISBLANK(VLOOKUP($C53&amp;$D53&amp;$G53,Setup!$D$2:$CX$500,COLUMNS($B53:BG53)+1,FALSE)),"",VLOOKUP($C53&amp;$D53&amp;$G53,Setup!$D$2:$CX$500,COLUMNS($B53:BG53)+1,FALSE))</f>
        <v/>
      </c>
      <c r="BP53" t="str">
        <f>IF(ISBLANK(VLOOKUP($C53&amp;$D53&amp;$G53,Setup!$D$2:$CX$500,COLUMNS($B53:BH53)+1,FALSE)),"",VLOOKUP($C53&amp;$D53&amp;$G53,Setup!$D$2:$CX$500,COLUMNS($B53:BH53)+1,FALSE))</f>
        <v/>
      </c>
      <c r="BQ53" t="str">
        <f>IF(ISBLANK(VLOOKUP($C53&amp;$D53&amp;$G53,Setup!$D$2:$CX$500,COLUMNS($B53:BI53)+1,FALSE)),"",VLOOKUP($C53&amp;$D53&amp;$G53,Setup!$D$2:$CX$500,COLUMNS($B53:BI53)+1,FALSE))</f>
        <v/>
      </c>
      <c r="BR53" t="str">
        <f>IF(ISBLANK(VLOOKUP($C53&amp;$D53&amp;$G53,Setup!$D$2:$CX$500,COLUMNS($B53:BJ53)+1,FALSE)),"",VLOOKUP($C53&amp;$D53&amp;$G53,Setup!$D$2:$CX$500,COLUMNS($B53:BJ53)+1,FALSE))</f>
        <v/>
      </c>
      <c r="BS53" t="str">
        <f>IF(ISBLANK(VLOOKUP($C53&amp;$D53&amp;$G53,Setup!$D$2:$CX$500,COLUMNS($B53:BK53)+1,FALSE)),"",VLOOKUP($C53&amp;$D53&amp;$G53,Setup!$D$2:$CX$500,COLUMNS($B53:BK53)+1,FALSE))</f>
        <v/>
      </c>
      <c r="BT53" t="str">
        <f>IF(ISBLANK(VLOOKUP($C53&amp;$D53&amp;$G53,Setup!$D$2:$CX$500,COLUMNS($B53:BL53)+1,FALSE)),"",VLOOKUP($C53&amp;$D53&amp;$G53,Setup!$D$2:$CX$500,COLUMNS($B53:BL53)+1,FALSE))</f>
        <v/>
      </c>
      <c r="BU53" t="str">
        <f>IF(ISBLANK(VLOOKUP($C53&amp;$D53&amp;$G53,Setup!$D$2:$CX$500,COLUMNS($B53:BM53)+1,FALSE)),"",VLOOKUP($C53&amp;$D53&amp;$G53,Setup!$D$2:$CX$500,COLUMNS($B53:BM53)+1,FALSE))</f>
        <v/>
      </c>
      <c r="BV53" t="str">
        <f>IF(ISBLANK(VLOOKUP($C53&amp;$D53&amp;$G53,Setup!$D$2:$CX$500,COLUMNS($B53:BN53)+1,FALSE)),"",VLOOKUP($C53&amp;$D53&amp;$G53,Setup!$D$2:$CX$500,COLUMNS($B53:BN53)+1,FALSE))</f>
        <v/>
      </c>
      <c r="BW53" t="str">
        <f>IF(ISBLANK(VLOOKUP($C53&amp;$D53&amp;$G53,Setup!$D$2:$CX$500,COLUMNS($B53:BO53)+1,FALSE)),"",VLOOKUP($C53&amp;$D53&amp;$G53,Setup!$D$2:$CX$500,COLUMNS($B53:BO53)+1,FALSE))</f>
        <v/>
      </c>
      <c r="BX53" t="str">
        <f>IF(ISBLANK(VLOOKUP($C53&amp;$D53&amp;$G53,Setup!$D$2:$CX$500,COLUMNS($B53:BP53)+1,FALSE)),"",VLOOKUP($C53&amp;$D53&amp;$G53,Setup!$D$2:$CX$500,COLUMNS($B53:BP53)+1,FALSE))</f>
        <v/>
      </c>
      <c r="BY53" t="str">
        <f>IF(ISBLANK(VLOOKUP($C53&amp;$D53&amp;$G53,Setup!$D$2:$CX$500,COLUMNS($B53:BQ53)+1,FALSE)),"",VLOOKUP($C53&amp;$D53&amp;$G53,Setup!$D$2:$CX$500,COLUMNS($B53:BQ53)+1,FALSE))</f>
        <v/>
      </c>
      <c r="BZ53" t="str">
        <f>IF(ISBLANK(VLOOKUP($C53&amp;$D53&amp;$G53,Setup!$D$2:$CX$500,COLUMNS($B53:BR53)+1,FALSE)),"",VLOOKUP($C53&amp;$D53&amp;$G53,Setup!$D$2:$CX$500,COLUMNS($B53:BR53)+1,FALSE))</f>
        <v/>
      </c>
      <c r="CA53" t="str">
        <f>IF(ISBLANK(VLOOKUP($C53&amp;$D53&amp;$G53,Setup!$D$2:$CX$500,COLUMNS($B53:BS53)+1,FALSE)),"",VLOOKUP($C53&amp;$D53&amp;$G53,Setup!$D$2:$CX$500,COLUMNS($B53:BS53)+1,FALSE))</f>
        <v/>
      </c>
      <c r="CB53" t="str">
        <f>IF(ISBLANK(VLOOKUP($C53&amp;$D53&amp;$G53,Setup!$D$2:$CX$500,COLUMNS($B53:BT53)+1,FALSE)),"",VLOOKUP($C53&amp;$D53&amp;$G53,Setup!$D$2:$CX$500,COLUMNS($B53:BT53)+1,FALSE))</f>
        <v/>
      </c>
      <c r="CC53" t="str">
        <f>IF(ISBLANK(VLOOKUP($C53&amp;$D53&amp;$G53,Setup!$D$2:$CX$500,COLUMNS($B53:BU53)+1,FALSE)),"",VLOOKUP($C53&amp;$D53&amp;$G53,Setup!$D$2:$CX$500,COLUMNS($B53:BU53)+1,FALSE))</f>
        <v/>
      </c>
      <c r="CD53" t="str">
        <f>IF(ISBLANK(VLOOKUP($C53&amp;$D53&amp;$G53,Setup!$D$2:$CX$500,COLUMNS($B53:BV53)+1,FALSE)),"",VLOOKUP($C53&amp;$D53&amp;$G53,Setup!$D$2:$CX$500,COLUMNS($B53:BV53)+1,FALSE))</f>
        <v/>
      </c>
      <c r="CE53" t="str">
        <f>IF(ISBLANK(VLOOKUP($C53&amp;$D53&amp;$G53,Setup!$D$2:$CX$500,COLUMNS($B53:BW53)+1,FALSE)),"",VLOOKUP($C53&amp;$D53&amp;$G53,Setup!$D$2:$CX$500,COLUMNS($B53:BW53)+1,FALSE))</f>
        <v/>
      </c>
      <c r="CF53" t="str">
        <f>IF(ISBLANK(VLOOKUP($C53&amp;$D53&amp;$G53,Setup!$D$2:$CX$500,COLUMNS($B53:BX53)+1,FALSE)),"",VLOOKUP($C53&amp;$D53&amp;$G53,Setup!$D$2:$CX$500,COLUMNS($B53:BX53)+1,FALSE))</f>
        <v/>
      </c>
      <c r="CG53" t="str">
        <f>IF(ISBLANK(VLOOKUP($C53&amp;$D53&amp;$G53,Setup!$D$2:$CX$500,COLUMNS($B53:BY53)+1,FALSE)),"",VLOOKUP($C53&amp;$D53&amp;$G53,Setup!$D$2:$CX$500,COLUMNS($B53:BY53)+1,FALSE))</f>
        <v/>
      </c>
      <c r="CH53" t="str">
        <f>IF(ISBLANK(VLOOKUP($C53&amp;$D53&amp;$G53,Setup!$D$2:$CX$500,COLUMNS($B53:BZ53)+1,FALSE)),"",VLOOKUP($C53&amp;$D53&amp;$G53,Setup!$D$2:$CX$500,COLUMNS($B53:BZ53)+1,FALSE))</f>
        <v/>
      </c>
      <c r="CI53" t="str">
        <f>IF(ISBLANK(VLOOKUP($C53&amp;$D53&amp;$G53,Setup!$D$2:$CX$500,COLUMNS($B53:CA53)+1,FALSE)),"",VLOOKUP($C53&amp;$D53&amp;$G53,Setup!$D$2:$CX$500,COLUMNS($B53:CA53)+1,FALSE))</f>
        <v/>
      </c>
      <c r="CJ53" t="str">
        <f>IF(ISBLANK(VLOOKUP($C53&amp;$D53&amp;$G53,Setup!$D$2:$CX$500,COLUMNS($B53:CB53)+1,FALSE)),"",VLOOKUP($C53&amp;$D53&amp;$G53,Setup!$D$2:$CX$500,COLUMNS($B53:CB53)+1,FALSE))</f>
        <v/>
      </c>
      <c r="CK53" t="str">
        <f>IF(ISBLANK(VLOOKUP($C53&amp;$D53&amp;$G53,Setup!$D$2:$CX$500,COLUMNS($B53:CC53)+1,FALSE)),"",VLOOKUP($C53&amp;$D53&amp;$G53,Setup!$D$2:$CX$500,COLUMNS($B53:CC53)+1,FALSE))</f>
        <v/>
      </c>
      <c r="CL53" t="str">
        <f>IF(ISBLANK(VLOOKUP($C53&amp;$D53&amp;$G53,Setup!$D$2:$CX$500,COLUMNS($B53:CD53)+1,FALSE)),"",VLOOKUP($C53&amp;$D53&amp;$G53,Setup!$D$2:$CX$500,COLUMNS($B53:CD53)+1,FALSE))</f>
        <v/>
      </c>
      <c r="CM53" t="str">
        <f>IF(ISBLANK(VLOOKUP($C53&amp;$D53&amp;$G53,Setup!$D$2:$CX$500,COLUMNS($B53:CE53)+1,FALSE)),"",VLOOKUP($C53&amp;$D53&amp;$G53,Setup!$D$2:$CX$500,COLUMNS($B53:CE53)+1,FALSE))</f>
        <v/>
      </c>
      <c r="CN53" t="str">
        <f>IF(ISBLANK(VLOOKUP($C53&amp;$D53&amp;$G53,Setup!$D$2:$CX$500,COLUMNS($B53:CF53)+1,FALSE)),"",VLOOKUP($C53&amp;$D53&amp;$G53,Setup!$D$2:$CX$500,COLUMNS($B53:CF53)+1,FALSE))</f>
        <v/>
      </c>
      <c r="CO53" t="str">
        <f>IF(ISBLANK(VLOOKUP($C53&amp;$D53&amp;$G53,Setup!$D$2:$CX$500,COLUMNS($B53:CG53)+1,FALSE)),"",VLOOKUP($C53&amp;$D53&amp;$G53,Setup!$D$2:$CX$500,COLUMNS($B53:CG53)+1,FALSE))</f>
        <v/>
      </c>
      <c r="CP53" t="str">
        <f>IF(ISBLANK(VLOOKUP($C53&amp;$D53&amp;$G53,Setup!$D$2:$CX$500,COLUMNS($B53:CH53)+1,FALSE)),"",VLOOKUP($C53&amp;$D53&amp;$G53,Setup!$D$2:$CX$500,COLUMNS($B53:CH53)+1,FALSE))</f>
        <v/>
      </c>
      <c r="CQ53" t="str">
        <f>IF(ISBLANK(VLOOKUP($C53&amp;$D53&amp;$G53,Setup!$D$2:$CX$500,COLUMNS($B53:CI53)+1,FALSE)),"",VLOOKUP($C53&amp;$D53&amp;$G53,Setup!$D$2:$CX$500,COLUMNS($B53:CI53)+1,FALSE))</f>
        <v/>
      </c>
      <c r="CR53" t="str">
        <f>IF(ISBLANK(VLOOKUP($C53&amp;$D53&amp;$G53,Setup!$D$2:$CX$500,COLUMNS($B53:CJ53)+1,FALSE)),"",VLOOKUP($C53&amp;$D53&amp;$G53,Setup!$D$2:$CX$500,COLUMNS($B53:CJ53)+1,FALSE))</f>
        <v/>
      </c>
      <c r="CS53" t="str">
        <f>IF(ISBLANK(VLOOKUP($C53&amp;$D53&amp;$G53,Setup!$D$2:$CX$500,COLUMNS($B53:CK53)+1,FALSE)),"",VLOOKUP($C53&amp;$D53&amp;$G53,Setup!$D$2:$CX$500,COLUMNS($B53:CK53)+1,FALSE))</f>
        <v/>
      </c>
      <c r="CT53" t="str">
        <f>IF(ISBLANK(VLOOKUP($C53&amp;$D53&amp;$G53,Setup!$D$2:$CX$500,COLUMNS($B53:CL53)+1,FALSE)),"",VLOOKUP($C53&amp;$D53&amp;$G53,Setup!$D$2:$CX$500,COLUMNS($B53:CL53)+1,FALSE))</f>
        <v/>
      </c>
      <c r="CU53" t="str">
        <f>IF(ISBLANK(VLOOKUP($C53&amp;$D53&amp;$G53,Setup!$D$2:$CX$500,COLUMNS($B53:CM53)+1,FALSE)),"",VLOOKUP($C53&amp;$D53&amp;$G53,Setup!$D$2:$CX$500,COLUMNS($B53:CM53)+1,FALSE))</f>
        <v/>
      </c>
      <c r="CV53" t="str">
        <f>IF(ISBLANK(VLOOKUP($C53&amp;$D53&amp;$G53,Setup!$D$2:$CX$500,COLUMNS($B53:CN53)+1,FALSE)),"",VLOOKUP($C53&amp;$D53&amp;$G53,Setup!$D$2:$CX$500,COLUMNS($B53:CN53)+1,FALSE))</f>
        <v/>
      </c>
      <c r="CW53" t="str">
        <f>IF(ISBLANK(VLOOKUP($C53&amp;$D53&amp;$G53,Setup!$D$2:$CX$500,COLUMNS($B53:CO53)+1,FALSE)),"",VLOOKUP($C53&amp;$D53&amp;$G53,Setup!$D$2:$CX$500,COLUMNS($B53:CO53)+1,FALSE))</f>
        <v/>
      </c>
      <c r="CX53" t="str">
        <f>IF(ISBLANK(VLOOKUP($C53&amp;$D53&amp;$G53,Setup!$D$2:$CX$500,COLUMNS($B53:CP53)+1,FALSE)),"",VLOOKUP($C53&amp;$D53&amp;$G53,Setup!$D$2:$CX$500,COLUMNS($B53:CP53)+1,FALSE))</f>
        <v/>
      </c>
      <c r="CY53" t="str">
        <f>IF(ISBLANK(VLOOKUP($C53&amp;$D53&amp;$G53,Setup!$D$2:$CX$500,COLUMNS($B53:CQ53)+1,FALSE)),"",VLOOKUP($C53&amp;$D53&amp;$G53,Setup!$D$2:$CX$500,COLUMNS($B53:CQ53)+1,FALSE))</f>
        <v/>
      </c>
      <c r="CZ53" t="str">
        <f>IF(ISBLANK(VLOOKUP($C53&amp;$D53&amp;$G53,Setup!$D$2:$CX$500,COLUMNS($B53:CR53)+1,FALSE)),"",VLOOKUP($C53&amp;$D53&amp;$G53,Setup!$D$2:$CX$500,COLUMNS($B53:CR53)+1,FALSE))</f>
        <v/>
      </c>
      <c r="DA53" t="str">
        <f>IF(ISBLANK(VLOOKUP($C53&amp;$D53&amp;$G53,Setup!$D$2:$CX$500,COLUMNS($B53:CS53)+1,FALSE)),"",VLOOKUP($C53&amp;$D53&amp;$G53,Setup!$D$2:$CX$500,COLUMNS($B53:CS53)+1,FALSE))</f>
        <v/>
      </c>
      <c r="DB53" t="str">
        <f>IF(ISBLANK(VLOOKUP($C53&amp;$D53&amp;$G53,Setup!$D$2:$CX$500,COLUMNS($B53:CT53)+1,FALSE)),"",VLOOKUP($C53&amp;$D53&amp;$G53,Setup!$D$2:$CX$500,COLUMNS($B53:CT53)+1,FALSE))</f>
        <v/>
      </c>
      <c r="DC53" t="str">
        <f>IF(ISBLANK(VLOOKUP($C53&amp;$D53&amp;$G53,Setup!$D$2:$CX$500,COLUMNS($B53:CU53)+1,FALSE)),"",VLOOKUP($C53&amp;$D53&amp;$G53,Setup!$D$2:$CX$500,COLUMNS($B53:CU53)+1,FALSE))</f>
        <v/>
      </c>
    </row>
    <row r="54" spans="1:107" x14ac:dyDescent="0.25">
      <c r="A54" s="7" t="s">
        <v>515</v>
      </c>
      <c r="B54" t="s">
        <v>156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IF(ISBLANK(VLOOKUP($C54&amp;$D54&amp;$G54,Setup!$D$2:$CX$500,COLUMNS($B54:B54)+1,FALSE)),"",VLOOKUP($C54&amp;$D54&amp;$G54,Setup!$D$2:$CX$500,COLUMNS($B54:B54)+1,FALSE))</f>
        <v>สรุป คะแนน</v>
      </c>
      <c r="K54" t="str">
        <f>IF(ISBLANK(VLOOKUP($C54&amp;$D54&amp;$G54,Setup!$D$2:$CX$500,COLUMNS($B54:C54)+1,FALSE)),"",VLOOKUP($C54&amp;$D54&amp;$G54,Setup!$D$2:$CX$500,COLUMNS($B54:C54)+1,FALSE))</f>
        <v>สรุป คะแนน</v>
      </c>
      <c r="L54" t="str">
        <f>IF(ISBLANK(VLOOKUP($C54&amp;$D54&amp;$G54,Setup!$D$2:$CX$500,COLUMNS($B54:D54)+1,FALSE)),"",VLOOKUP($C54&amp;$D54&amp;$G54,Setup!$D$2:$CX$500,COLUMNS($B54:D54)+1,FALSE))</f>
        <v>ประวัติการแลกของกำนัล</v>
      </c>
      <c r="M54" t="str">
        <f>IF(ISBLANK(VLOOKUP($C54&amp;$D54&amp;$G54,Setup!$D$2:$CX$500,COLUMNS($B54:E54)+1,FALSE)),"",VLOOKUP($C54&amp;$D54&amp;$G54,Setup!$D$2:$CX$500,COLUMNS($B54:E54)+1,FALSE))</f>
        <v>ประวัติการแลกของกำนัล</v>
      </c>
      <c r="N54" t="str">
        <f>IF(ISBLANK(VLOOKUP($C54&amp;$D54&amp;$G54,Setup!$D$2:$CX$500,COLUMNS($B54:F54)+1,FALSE)),"",VLOOKUP($C54&amp;$D54&amp;$G54,Setup!$D$2:$CX$500,COLUMNS($B54:F54)+1,FALSE))</f>
        <v>ประวัติของฉัน</v>
      </c>
      <c r="O54" t="str">
        <f>IF(ISBLANK(VLOOKUP($C54&amp;$D54&amp;$G54,Setup!$D$2:$CX$500,COLUMNS($B54:G54)+1,FALSE)),"",VLOOKUP($C54&amp;$D54&amp;$G54,Setup!$D$2:$CX$500,COLUMNS($B54:G54)+1,FALSE))</f>
        <v>ประวัติของฉัน</v>
      </c>
      <c r="P54" t="str">
        <f>IF(ISBLANK(VLOOKUP($C54&amp;$D54&amp;$G54,Setup!$D$2:$CX$500,COLUMNS($B54:H54)+1,FALSE)),"",VLOOKUP($C54&amp;$D54&amp;$G54,Setup!$D$2:$CX$500,COLUMNS($B54:H54)+1,FALSE))</f>
        <v/>
      </c>
      <c r="Q54" t="str">
        <f>IF(ISBLANK(VLOOKUP($C54&amp;$D54&amp;$G54,Setup!$D$2:$CX$500,COLUMNS($B54:I54)+1,FALSE)),"",VLOOKUP($C54&amp;$D54&amp;$G54,Setup!$D$2:$CX$500,COLUMNS($B54:I54)+1,FALSE))</f>
        <v/>
      </c>
      <c r="R54" t="str">
        <f>IF(ISBLANK(VLOOKUP($C54&amp;$D54&amp;$G54,Setup!$D$2:$CX$500,COLUMNS($B54:J54)+1,FALSE)),"",VLOOKUP($C54&amp;$D54&amp;$G54,Setup!$D$2:$CX$500,COLUMNS($B54:J54)+1,FALSE))</f>
        <v>คะแนนเงินสด</v>
      </c>
      <c r="S54" t="str">
        <f>IF(ISBLANK(VLOOKUP($C54&amp;$D54&amp;$G54,Setup!$D$2:$CX$500,COLUMNS($B54:K54)+1,FALSE)),"",VLOOKUP($C54&amp;$D54&amp;$G54,Setup!$D$2:$CX$500,COLUMNS($B54:K54)+1,FALSE))</f>
        <v>บัตรกำนัล</v>
      </c>
      <c r="T54" t="str">
        <f>IF(ISBLANK(VLOOKUP($C54&amp;$D54&amp;$G54,Setup!$D$2:$CX$500,COLUMNS($B54:L54)+1,FALSE)),"",VLOOKUP($C54&amp;$D54&amp;$G54,Setup!$D$2:$CX$500,COLUMNS($B54:L54)+1,FALSE))</f>
        <v/>
      </c>
      <c r="U54" t="str">
        <f>IF(ISBLANK(VLOOKUP($C54&amp;$D54&amp;$G54,Setup!$D$2:$CX$500,COLUMNS($B54:M54)+1,FALSE)),"",VLOOKUP($C54&amp;$D54&amp;$G54,Setup!$D$2:$CX$500,COLUMNS($B54:M54)+1,FALSE))</f>
        <v/>
      </c>
      <c r="V54" t="str">
        <f>IF(ISBLANK(VLOOKUP($C54&amp;$D54&amp;$G54,Setup!$D$2:$CX$500,COLUMNS($B54:N54)+1,FALSE)),"",VLOOKUP($C54&amp;$D54&amp;$G54,Setup!$D$2:$CX$500,COLUMNS($B54:N54)+1,FALSE))</f>
        <v/>
      </c>
      <c r="W54" t="str">
        <f>IF(ISBLANK(VLOOKUP($C54&amp;$D54&amp;$G54,Setup!$D$2:$CX$500,COLUMNS($B54:O54)+1,FALSE)),"",VLOOKUP($C54&amp;$D54&amp;$G54,Setup!$D$2:$CX$500,COLUMNS($B54:O54)+1,FALSE))</f>
        <v/>
      </c>
      <c r="X54" t="str">
        <f>IF(ISBLANK(VLOOKUP($C54&amp;$D54&amp;$G54,Setup!$D$2:$CX$500,COLUMNS($B54:P54)+1,FALSE)),"",VLOOKUP($C54&amp;$D54&amp;$G54,Setup!$D$2:$CX$500,COLUMNS($B54:P54)+1,FALSE))</f>
        <v/>
      </c>
      <c r="Y54" t="str">
        <f>IF(ISBLANK(VLOOKUP($C54&amp;$D54&amp;$G54,Setup!$D$2:$CX$500,COLUMNS($B54:Q54)+1,FALSE)),"",VLOOKUP($C54&amp;$D54&amp;$G54,Setup!$D$2:$CX$500,COLUMNS($B54:Q54)+1,FALSE))</f>
        <v/>
      </c>
      <c r="Z54" t="str">
        <f>IF(ISBLANK(VLOOKUP($C54&amp;$D54&amp;$G54,Setup!$D$2:$CX$500,COLUMNS($B54:R54)+1,FALSE)),"",VLOOKUP($C54&amp;$D54&amp;$G54,Setup!$D$2:$CX$500,COLUMNS($B54:R54)+1,FALSE))</f>
        <v/>
      </c>
      <c r="AA54" t="str">
        <f>IF(ISBLANK(VLOOKUP($C54&amp;$D54&amp;$G54,Setup!$D$2:$CX$500,COLUMNS($B54:S54)+1,FALSE)),"",VLOOKUP($C54&amp;$D54&amp;$G54,Setup!$D$2:$CX$500,COLUMNS($B54:S54)+1,FALSE))</f>
        <v/>
      </c>
      <c r="AB54" t="str">
        <f>IF(ISBLANK(VLOOKUP($C54&amp;$D54&amp;$G54,Setup!$D$2:$CX$500,COLUMNS($B54:T54)+1,FALSE)),"",VLOOKUP($C54&amp;$D54&amp;$G54,Setup!$D$2:$CX$500,COLUMNS($B54:T54)+1,FALSE))</f>
        <v>แลกคะแนนสะสม ณ ร้านค้า</v>
      </c>
      <c r="AC54" t="str">
        <f>IF(ISBLANK(VLOOKUP($C54&amp;$D54&amp;$G54,Setup!$D$2:$CX$500,COLUMNS($B54:U54)+1,FALSE)),"",VLOOKUP($C54&amp;$D54&amp;$G54,Setup!$D$2:$CX$500,COLUMNS($B54:U54)+1,FALSE))</f>
        <v>แลกรับของกำนัลทันที่ที่จุดขาย</v>
      </c>
      <c r="AD54" t="str">
        <f>IF(ISBLANK(VLOOKUP($C54&amp;$D54&amp;$G54,Setup!$D$2:$CX$500,COLUMNS($B54:V54)+1,FALSE)),"",VLOOKUP($C54&amp;$D54&amp;$G54,Setup!$D$2:$CX$500,COLUMNS($B54:V54)+1,FALSE))</f>
        <v/>
      </c>
      <c r="AE54" t="str">
        <f>IF(ISBLANK(VLOOKUP($C54&amp;$D54&amp;$G54,Setup!$D$2:$CX$500,COLUMNS($B54:W54)+1,FALSE)),"",VLOOKUP($C54&amp;$D54&amp;$G54,Setup!$D$2:$CX$500,COLUMNS($B54:W54)+1,FALSE))</f>
        <v/>
      </c>
      <c r="AF54" t="str">
        <f>IF(ISBLANK(VLOOKUP($C54&amp;$D54&amp;$G54,Setup!$D$2:$CX$500,COLUMNS($B54:X54)+1,FALSE)),"",VLOOKUP($C54&amp;$D54&amp;$G54,Setup!$D$2:$CX$500,COLUMNS($B54:X54)+1,FALSE))</f>
        <v/>
      </c>
      <c r="AG54" t="str">
        <f>IF(ISBLANK(VLOOKUP($C54&amp;$D54&amp;$G54,Setup!$D$2:$CX$500,COLUMNS($B54:Y54)+1,FALSE)),"",VLOOKUP($C54&amp;$D54&amp;$G54,Setup!$D$2:$CX$500,COLUMNS($B54:Y54)+1,FALSE))</f>
        <v/>
      </c>
      <c r="AH54" t="str">
        <f>IF(ISBLANK(VLOOKUP($C54&amp;$D54&amp;$G54,Setup!$D$2:$CX$500,COLUMNS($B54:Z54)+1,FALSE)),"",VLOOKUP($C54&amp;$D54&amp;$G54,Setup!$D$2:$CX$500,COLUMNS($B54:Z54)+1,FALSE))</f>
        <v/>
      </c>
      <c r="AI54" t="str">
        <f>IF(ISBLANK(VLOOKUP($C54&amp;$D54&amp;$G54,Setup!$D$2:$CX$500,COLUMNS($B54:AA54)+1,FALSE)),"",VLOOKUP($C54&amp;$D54&amp;$G54,Setup!$D$2:$CX$500,COLUMNS($B54:AA54)+1,FALSE))</f>
        <v/>
      </c>
      <c r="AJ54" t="str">
        <f>IF(ISBLANK(VLOOKUP($C54&amp;$D54&amp;$G54,Setup!$D$2:$CX$500,COLUMNS($B54:AB54)+1,FALSE)),"",VLOOKUP($C54&amp;$D54&amp;$G54,Setup!$D$2:$CX$500,COLUMNS($B54:AB54)+1,FALSE))</f>
        <v/>
      </c>
      <c r="AK54" t="str">
        <f>IF(ISBLANK(VLOOKUP($C54&amp;$D54&amp;$G54,Setup!$D$2:$CX$500,COLUMNS($B54:AC54)+1,FALSE)),"",VLOOKUP($C54&amp;$D54&amp;$G54,Setup!$D$2:$CX$500,COLUMNS($B54:AC54)+1,FALSE))</f>
        <v/>
      </c>
      <c r="AL54" t="str">
        <f>IF(ISBLANK(VLOOKUP($C54&amp;$D54&amp;$G54,Setup!$D$2:$CX$500,COLUMNS($B54:AD54)+1,FALSE)),"",VLOOKUP($C54&amp;$D54&amp;$G54,Setup!$D$2:$CX$500,COLUMNS($B54:AD54)+1,FALSE))</f>
        <v>ข้อเสนอและสิทธิพิเศษ</v>
      </c>
      <c r="AM54" t="str">
        <f>IF(ISBLANK(VLOOKUP($C54&amp;$D54&amp;$G54,Setup!$D$2:$CX$500,COLUMNS($B54:AE54)+1,FALSE)),"",VLOOKUP($C54&amp;$D54&amp;$G54,Setup!$D$2:$CX$500,COLUMNS($B54:AE54)+1,FALSE))</f>
        <v>สิทธิประโยชน์ทั่วทุกมุมโลก</v>
      </c>
      <c r="AN54" t="str">
        <f>IF(ISBLANK(VLOOKUP($C54&amp;$D54&amp;$G54,Setup!$D$2:$CX$500,COLUMNS($B54:AF54)+1,FALSE)),"",VLOOKUP($C54&amp;$D54&amp;$G54,Setup!$D$2:$CX$500,COLUMNS($B54:AF54)+1,FALSE))</f>
        <v>สิทธิพิเศษ ณ ร้านอาหาร</v>
      </c>
      <c r="AO54" t="str">
        <f>IF(ISBLANK(VLOOKUP($C54&amp;$D54&amp;$G54,Setup!$D$2:$CX$500,COLUMNS($B54:AG54)+1,FALSE)),"",VLOOKUP($C54&amp;$D54&amp;$G54,Setup!$D$2:$CX$500,COLUMNS($B54:AG54)+1,FALSE))</f>
        <v>ดูทั้งหมด »</v>
      </c>
      <c r="AP54" t="str">
        <f>IF(ISBLANK(VLOOKUP($C54&amp;$D54&amp;$G54,Setup!$D$2:$CX$500,COLUMNS($B54:AH54)+1,FALSE)),"",VLOOKUP($C54&amp;$D54&amp;$G54,Setup!$D$2:$CX$500,COLUMNS($B54:AH54)+1,FALSE))</f>
        <v/>
      </c>
      <c r="AQ54" t="str">
        <f>IF(ISBLANK(VLOOKUP($C54&amp;$D54&amp;$G54,Setup!$D$2:$CX$500,COLUMNS($B54:AI54)+1,FALSE)),"",VLOOKUP($C54&amp;$D54&amp;$G54,Setup!$D$2:$CX$500,COLUMNS($B54:AI54)+1,FALSE))</f>
        <v/>
      </c>
      <c r="AR54" t="str">
        <f>IF(ISBLANK(VLOOKUP($C54&amp;$D54&amp;$G54,Setup!$D$2:$CX$500,COLUMNS($B54:AJ54)+1,FALSE)),"",VLOOKUP($C54&amp;$D54&amp;$G54,Setup!$D$2:$CX$500,COLUMNS($B54:AJ54)+1,FALSE))</f>
        <v/>
      </c>
      <c r="AS54" t="str">
        <f>IF(ISBLANK(VLOOKUP($C54&amp;$D54&amp;$G54,Setup!$D$2:$CX$500,COLUMNS($B54:AK54)+1,FALSE)),"",VLOOKUP($C54&amp;$D54&amp;$G54,Setup!$D$2:$CX$500,COLUMNS($B54:AK54)+1,FALSE))</f>
        <v/>
      </c>
      <c r="AT54" t="str">
        <f>IF(ISBLANK(VLOOKUP($C54&amp;$D54&amp;$G54,Setup!$D$2:$CX$500,COLUMNS($B54:AL54)+1,FALSE)),"",VLOOKUP($C54&amp;$D54&amp;$G54,Setup!$D$2:$CX$500,COLUMNS($B54:AL54)+1,FALSE))</f>
        <v/>
      </c>
      <c r="AU54" t="str">
        <f>IF(ISBLANK(VLOOKUP($C54&amp;$D54&amp;$G54,Setup!$D$2:$CX$500,COLUMNS($B54:AM54)+1,FALSE)),"",VLOOKUP($C54&amp;$D54&amp;$G54,Setup!$D$2:$CX$500,COLUMNS($B54:AM54)+1,FALSE))</f>
        <v/>
      </c>
      <c r="AV54" t="str">
        <f>IF(ISBLANK(VLOOKUP($C54&amp;$D54&amp;$G54,Setup!$D$2:$CX$500,COLUMNS($B54:AN54)+1,FALSE)),"",VLOOKUP($C54&amp;$D54&amp;$G54,Setup!$D$2:$CX$500,COLUMNS($B54:AN54)+1,FALSE))</f>
        <v/>
      </c>
      <c r="AW54" t="str">
        <f>IF(ISBLANK(VLOOKUP($C54&amp;$D54&amp;$G54,Setup!$D$2:$CX$500,COLUMNS($B54:AO54)+1,FALSE)),"",VLOOKUP($C54&amp;$D54&amp;$G54,Setup!$D$2:$CX$500,COLUMNS($B54:AO54)+1,FALSE))</f>
        <v/>
      </c>
      <c r="AX54" t="str">
        <f>IF(ISBLANK(VLOOKUP($C54&amp;$D54&amp;$G54,Setup!$D$2:$CX$500,COLUMNS($B54:AP54)+1,FALSE)),"",VLOOKUP($C54&amp;$D54&amp;$G54,Setup!$D$2:$CX$500,COLUMNS($B54:AP54)+1,FALSE))</f>
        <v/>
      </c>
      <c r="AY54" t="str">
        <f>IF(ISBLANK(VLOOKUP($C54&amp;$D54&amp;$G54,Setup!$D$2:$CX$500,COLUMNS($B54:AQ54)+1,FALSE)),"",VLOOKUP($C54&amp;$D54&amp;$G54,Setup!$D$2:$CX$500,COLUMNS($B54:AQ54)+1,FALSE))</f>
        <v/>
      </c>
      <c r="AZ54" t="str">
        <f>IF(ISBLANK(VLOOKUP($C54&amp;$D54&amp;$G54,Setup!$D$2:$CX$500,COLUMNS($B54:AR54)+1,FALSE)),"",VLOOKUP($C54&amp;$D54&amp;$G54,Setup!$D$2:$CX$500,COLUMNS($B54:AR54)+1,FALSE))</f>
        <v/>
      </c>
      <c r="BA54" t="str">
        <f>IF(ISBLANK(VLOOKUP($C54&amp;$D54&amp;$G54,Setup!$D$2:$CX$500,COLUMNS($B54:AS54)+1,FALSE)),"",VLOOKUP($C54&amp;$D54&amp;$G54,Setup!$D$2:$CX$500,COLUMNS($B54:AS54)+1,FALSE))</f>
        <v/>
      </c>
      <c r="BB54" t="str">
        <f>IF(ISBLANK(VLOOKUP($C54&amp;$D54&amp;$G54,Setup!$D$2:$CX$500,COLUMNS($B54:AT54)+1,FALSE)),"",VLOOKUP($C54&amp;$D54&amp;$G54,Setup!$D$2:$CX$500,COLUMNS($B54:AT54)+1,FALSE))</f>
        <v/>
      </c>
      <c r="BC54" t="str">
        <f>IF(ISBLANK(VLOOKUP($C54&amp;$D54&amp;$G54,Setup!$D$2:$CX$500,COLUMNS($B54:AU54)+1,FALSE)),"",VLOOKUP($C54&amp;$D54&amp;$G54,Setup!$D$2:$CX$500,COLUMNS($B54:AU54)+1,FALSE))</f>
        <v/>
      </c>
      <c r="BD54" t="str">
        <f>IF(ISBLANK(VLOOKUP($C54&amp;$D54&amp;$G54,Setup!$D$2:$CX$500,COLUMNS($B54:AV54)+1,FALSE)),"",VLOOKUP($C54&amp;$D54&amp;$G54,Setup!$D$2:$CX$500,COLUMNS($B54:AV54)+1,FALSE))</f>
        <v/>
      </c>
      <c r="BE54" t="str">
        <f>IF(ISBLANK(VLOOKUP($C54&amp;$D54&amp;$G54,Setup!$D$2:$CX$500,COLUMNS($B54:AW54)+1,FALSE)),"",VLOOKUP($C54&amp;$D54&amp;$G54,Setup!$D$2:$CX$500,COLUMNS($B54:AW54)+1,FALSE))</f>
        <v/>
      </c>
      <c r="BF54" t="str">
        <f>IF(ISBLANK(VLOOKUP($C54&amp;$D54&amp;$G54,Setup!$D$2:$CX$500,COLUMNS($B54:AX54)+1,FALSE)),"",VLOOKUP($C54&amp;$D54&amp;$G54,Setup!$D$2:$CX$500,COLUMNS($B54:AX54)+1,FALSE))</f>
        <v/>
      </c>
      <c r="BG54" t="str">
        <f>IF(ISBLANK(VLOOKUP($C54&amp;$D54&amp;$G54,Setup!$D$2:$CX$500,COLUMNS($B54:AY54)+1,FALSE)),"",VLOOKUP($C54&amp;$D54&amp;$G54,Setup!$D$2:$CX$500,COLUMNS($B54:AY54)+1,FALSE))</f>
        <v/>
      </c>
      <c r="BH54" t="str">
        <f>IF(ISBLANK(VLOOKUP($C54&amp;$D54&amp;$G54,Setup!$D$2:$CX$500,COLUMNS($B54:AZ54)+1,FALSE)),"",VLOOKUP($C54&amp;$D54&amp;$G54,Setup!$D$2:$CX$500,COLUMNS($B54:AZ54)+1,FALSE))</f>
        <v/>
      </c>
      <c r="BI54" t="str">
        <f>IF(ISBLANK(VLOOKUP($C54&amp;$D54&amp;$G54,Setup!$D$2:$CX$500,COLUMNS($B54:BA54)+1,FALSE)),"",VLOOKUP($C54&amp;$D54&amp;$G54,Setup!$D$2:$CX$500,COLUMNS($B54:BA54)+1,FALSE))</f>
        <v/>
      </c>
      <c r="BJ54" t="str">
        <f>IF(ISBLANK(VLOOKUP($C54&amp;$D54&amp;$G54,Setup!$D$2:$CX$500,COLUMNS($B54:BB54)+1,FALSE)),"",VLOOKUP($C54&amp;$D54&amp;$G54,Setup!$D$2:$CX$500,COLUMNS($B54:BB54)+1,FALSE))</f>
        <v/>
      </c>
      <c r="BK54" t="str">
        <f>IF(ISBLANK(VLOOKUP($C54&amp;$D54&amp;$G54,Setup!$D$2:$CX$500,COLUMNS($B54:BC54)+1,FALSE)),"",VLOOKUP($C54&amp;$D54&amp;$G54,Setup!$D$2:$CX$500,COLUMNS($B54:BC54)+1,FALSE))</f>
        <v/>
      </c>
      <c r="BL54" t="str">
        <f>IF(ISBLANK(VLOOKUP($C54&amp;$D54&amp;$G54,Setup!$D$2:$CX$500,COLUMNS($B54:BD54)+1,FALSE)),"",VLOOKUP($C54&amp;$D54&amp;$G54,Setup!$D$2:$CX$500,COLUMNS($B54:BD54)+1,FALSE))</f>
        <v/>
      </c>
      <c r="BM54" t="str">
        <f>IF(ISBLANK(VLOOKUP($C54&amp;$D54&amp;$G54,Setup!$D$2:$CX$500,COLUMNS($B54:BE54)+1,FALSE)),"",VLOOKUP($C54&amp;$D54&amp;$G54,Setup!$D$2:$CX$500,COLUMNS($B54:BE54)+1,FALSE))</f>
        <v/>
      </c>
      <c r="BN54" t="str">
        <f>IF(ISBLANK(VLOOKUP($C54&amp;$D54&amp;$G54,Setup!$D$2:$CX$500,COLUMNS($B54:BF54)+1,FALSE)),"",VLOOKUP($C54&amp;$D54&amp;$G54,Setup!$D$2:$CX$500,COLUMNS($B54:BF54)+1,FALSE))</f>
        <v/>
      </c>
      <c r="BO54" t="str">
        <f>IF(ISBLANK(VLOOKUP($C54&amp;$D54&amp;$G54,Setup!$D$2:$CX$500,COLUMNS($B54:BG54)+1,FALSE)),"",VLOOKUP($C54&amp;$D54&amp;$G54,Setup!$D$2:$CX$500,COLUMNS($B54:BG54)+1,FALSE))</f>
        <v/>
      </c>
      <c r="BP54" t="str">
        <f>IF(ISBLANK(VLOOKUP($C54&amp;$D54&amp;$G54,Setup!$D$2:$CX$500,COLUMNS($B54:BH54)+1,FALSE)),"",VLOOKUP($C54&amp;$D54&amp;$G54,Setup!$D$2:$CX$500,COLUMNS($B54:BH54)+1,FALSE))</f>
        <v/>
      </c>
      <c r="BQ54" t="str">
        <f>IF(ISBLANK(VLOOKUP($C54&amp;$D54&amp;$G54,Setup!$D$2:$CX$500,COLUMNS($B54:BI54)+1,FALSE)),"",VLOOKUP($C54&amp;$D54&amp;$G54,Setup!$D$2:$CX$500,COLUMNS($B54:BI54)+1,FALSE))</f>
        <v/>
      </c>
      <c r="BR54" t="str">
        <f>IF(ISBLANK(VLOOKUP($C54&amp;$D54&amp;$G54,Setup!$D$2:$CX$500,COLUMNS($B54:BJ54)+1,FALSE)),"",VLOOKUP($C54&amp;$D54&amp;$G54,Setup!$D$2:$CX$500,COLUMNS($B54:BJ54)+1,FALSE))</f>
        <v/>
      </c>
      <c r="BS54" t="str">
        <f>IF(ISBLANK(VLOOKUP($C54&amp;$D54&amp;$G54,Setup!$D$2:$CX$500,COLUMNS($B54:BK54)+1,FALSE)),"",VLOOKUP($C54&amp;$D54&amp;$G54,Setup!$D$2:$CX$500,COLUMNS($B54:BK54)+1,FALSE))</f>
        <v/>
      </c>
      <c r="BT54" t="str">
        <f>IF(ISBLANK(VLOOKUP($C54&amp;$D54&amp;$G54,Setup!$D$2:$CX$500,COLUMNS($B54:BL54)+1,FALSE)),"",VLOOKUP($C54&amp;$D54&amp;$G54,Setup!$D$2:$CX$500,COLUMNS($B54:BL54)+1,FALSE))</f>
        <v/>
      </c>
      <c r="BU54" t="str">
        <f>IF(ISBLANK(VLOOKUP($C54&amp;$D54&amp;$G54,Setup!$D$2:$CX$500,COLUMNS($B54:BM54)+1,FALSE)),"",VLOOKUP($C54&amp;$D54&amp;$G54,Setup!$D$2:$CX$500,COLUMNS($B54:BM54)+1,FALSE))</f>
        <v/>
      </c>
      <c r="BV54" t="str">
        <f>IF(ISBLANK(VLOOKUP($C54&amp;$D54&amp;$G54,Setup!$D$2:$CX$500,COLUMNS($B54:BN54)+1,FALSE)),"",VLOOKUP($C54&amp;$D54&amp;$G54,Setup!$D$2:$CX$500,COLUMNS($B54:BN54)+1,FALSE))</f>
        <v/>
      </c>
      <c r="BW54" t="str">
        <f>IF(ISBLANK(VLOOKUP($C54&amp;$D54&amp;$G54,Setup!$D$2:$CX$500,COLUMNS($B54:BO54)+1,FALSE)),"",VLOOKUP($C54&amp;$D54&amp;$G54,Setup!$D$2:$CX$500,COLUMNS($B54:BO54)+1,FALSE))</f>
        <v/>
      </c>
      <c r="BX54" t="str">
        <f>IF(ISBLANK(VLOOKUP($C54&amp;$D54&amp;$G54,Setup!$D$2:$CX$500,COLUMNS($B54:BP54)+1,FALSE)),"",VLOOKUP($C54&amp;$D54&amp;$G54,Setup!$D$2:$CX$500,COLUMNS($B54:BP54)+1,FALSE))</f>
        <v/>
      </c>
      <c r="BY54" t="str">
        <f>IF(ISBLANK(VLOOKUP($C54&amp;$D54&amp;$G54,Setup!$D$2:$CX$500,COLUMNS($B54:BQ54)+1,FALSE)),"",VLOOKUP($C54&amp;$D54&amp;$G54,Setup!$D$2:$CX$500,COLUMNS($B54:BQ54)+1,FALSE))</f>
        <v/>
      </c>
      <c r="BZ54" t="str">
        <f>IF(ISBLANK(VLOOKUP($C54&amp;$D54&amp;$G54,Setup!$D$2:$CX$500,COLUMNS($B54:BR54)+1,FALSE)),"",VLOOKUP($C54&amp;$D54&amp;$G54,Setup!$D$2:$CX$500,COLUMNS($B54:BR54)+1,FALSE))</f>
        <v/>
      </c>
      <c r="CA54" t="str">
        <f>IF(ISBLANK(VLOOKUP($C54&amp;$D54&amp;$G54,Setup!$D$2:$CX$500,COLUMNS($B54:BS54)+1,FALSE)),"",VLOOKUP($C54&amp;$D54&amp;$G54,Setup!$D$2:$CX$500,COLUMNS($B54:BS54)+1,FALSE))</f>
        <v/>
      </c>
      <c r="CB54" t="str">
        <f>IF(ISBLANK(VLOOKUP($C54&amp;$D54&amp;$G54,Setup!$D$2:$CX$500,COLUMNS($B54:BT54)+1,FALSE)),"",VLOOKUP($C54&amp;$D54&amp;$G54,Setup!$D$2:$CX$500,COLUMNS($B54:BT54)+1,FALSE))</f>
        <v/>
      </c>
      <c r="CC54" t="str">
        <f>IF(ISBLANK(VLOOKUP($C54&amp;$D54&amp;$G54,Setup!$D$2:$CX$500,COLUMNS($B54:BU54)+1,FALSE)),"",VLOOKUP($C54&amp;$D54&amp;$G54,Setup!$D$2:$CX$500,COLUMNS($B54:BU54)+1,FALSE))</f>
        <v/>
      </c>
      <c r="CD54" t="str">
        <f>IF(ISBLANK(VLOOKUP($C54&amp;$D54&amp;$G54,Setup!$D$2:$CX$500,COLUMNS($B54:BV54)+1,FALSE)),"",VLOOKUP($C54&amp;$D54&amp;$G54,Setup!$D$2:$CX$500,COLUMNS($B54:BV54)+1,FALSE))</f>
        <v/>
      </c>
      <c r="CE54" t="str">
        <f>IF(ISBLANK(VLOOKUP($C54&amp;$D54&amp;$G54,Setup!$D$2:$CX$500,COLUMNS($B54:BW54)+1,FALSE)),"",VLOOKUP($C54&amp;$D54&amp;$G54,Setup!$D$2:$CX$500,COLUMNS($B54:BW54)+1,FALSE))</f>
        <v/>
      </c>
      <c r="CF54" t="str">
        <f>IF(ISBLANK(VLOOKUP($C54&amp;$D54&amp;$G54,Setup!$D$2:$CX$500,COLUMNS($B54:BX54)+1,FALSE)),"",VLOOKUP($C54&amp;$D54&amp;$G54,Setup!$D$2:$CX$500,COLUMNS($B54:BX54)+1,FALSE))</f>
        <v/>
      </c>
      <c r="CG54" t="str">
        <f>IF(ISBLANK(VLOOKUP($C54&amp;$D54&amp;$G54,Setup!$D$2:$CX$500,COLUMNS($B54:BY54)+1,FALSE)),"",VLOOKUP($C54&amp;$D54&amp;$G54,Setup!$D$2:$CX$500,COLUMNS($B54:BY54)+1,FALSE))</f>
        <v/>
      </c>
      <c r="CH54" t="str">
        <f>IF(ISBLANK(VLOOKUP($C54&amp;$D54&amp;$G54,Setup!$D$2:$CX$500,COLUMNS($B54:BZ54)+1,FALSE)),"",VLOOKUP($C54&amp;$D54&amp;$G54,Setup!$D$2:$CX$500,COLUMNS($B54:BZ54)+1,FALSE))</f>
        <v/>
      </c>
      <c r="CI54" t="str">
        <f>IF(ISBLANK(VLOOKUP($C54&amp;$D54&amp;$G54,Setup!$D$2:$CX$500,COLUMNS($B54:CA54)+1,FALSE)),"",VLOOKUP($C54&amp;$D54&amp;$G54,Setup!$D$2:$CX$500,COLUMNS($B54:CA54)+1,FALSE))</f>
        <v/>
      </c>
      <c r="CJ54" t="str">
        <f>IF(ISBLANK(VLOOKUP($C54&amp;$D54&amp;$G54,Setup!$D$2:$CX$500,COLUMNS($B54:CB54)+1,FALSE)),"",VLOOKUP($C54&amp;$D54&amp;$G54,Setup!$D$2:$CX$500,COLUMNS($B54:CB54)+1,FALSE))</f>
        <v/>
      </c>
      <c r="CK54" t="str">
        <f>IF(ISBLANK(VLOOKUP($C54&amp;$D54&amp;$G54,Setup!$D$2:$CX$500,COLUMNS($B54:CC54)+1,FALSE)),"",VLOOKUP($C54&amp;$D54&amp;$G54,Setup!$D$2:$CX$500,COLUMNS($B54:CC54)+1,FALSE))</f>
        <v/>
      </c>
      <c r="CL54" t="str">
        <f>IF(ISBLANK(VLOOKUP($C54&amp;$D54&amp;$G54,Setup!$D$2:$CX$500,COLUMNS($B54:CD54)+1,FALSE)),"",VLOOKUP($C54&amp;$D54&amp;$G54,Setup!$D$2:$CX$500,COLUMNS($B54:CD54)+1,FALSE))</f>
        <v/>
      </c>
      <c r="CM54" t="str">
        <f>IF(ISBLANK(VLOOKUP($C54&amp;$D54&amp;$G54,Setup!$D$2:$CX$500,COLUMNS($B54:CE54)+1,FALSE)),"",VLOOKUP($C54&amp;$D54&amp;$G54,Setup!$D$2:$CX$500,COLUMNS($B54:CE54)+1,FALSE))</f>
        <v/>
      </c>
      <c r="CN54" t="str">
        <f>IF(ISBLANK(VLOOKUP($C54&amp;$D54&amp;$G54,Setup!$D$2:$CX$500,COLUMNS($B54:CF54)+1,FALSE)),"",VLOOKUP($C54&amp;$D54&amp;$G54,Setup!$D$2:$CX$500,COLUMNS($B54:CF54)+1,FALSE))</f>
        <v/>
      </c>
      <c r="CO54" t="str">
        <f>IF(ISBLANK(VLOOKUP($C54&amp;$D54&amp;$G54,Setup!$D$2:$CX$500,COLUMNS($B54:CG54)+1,FALSE)),"",VLOOKUP($C54&amp;$D54&amp;$G54,Setup!$D$2:$CX$500,COLUMNS($B54:CG54)+1,FALSE))</f>
        <v/>
      </c>
      <c r="CP54" t="str">
        <f>IF(ISBLANK(VLOOKUP($C54&amp;$D54&amp;$G54,Setup!$D$2:$CX$500,COLUMNS($B54:CH54)+1,FALSE)),"",VLOOKUP($C54&amp;$D54&amp;$G54,Setup!$D$2:$CX$500,COLUMNS($B54:CH54)+1,FALSE))</f>
        <v/>
      </c>
      <c r="CQ54" t="str">
        <f>IF(ISBLANK(VLOOKUP($C54&amp;$D54&amp;$G54,Setup!$D$2:$CX$500,COLUMNS($B54:CI54)+1,FALSE)),"",VLOOKUP($C54&amp;$D54&amp;$G54,Setup!$D$2:$CX$500,COLUMNS($B54:CI54)+1,FALSE))</f>
        <v/>
      </c>
      <c r="CR54" t="str">
        <f>IF(ISBLANK(VLOOKUP($C54&amp;$D54&amp;$G54,Setup!$D$2:$CX$500,COLUMNS($B54:CJ54)+1,FALSE)),"",VLOOKUP($C54&amp;$D54&amp;$G54,Setup!$D$2:$CX$500,COLUMNS($B54:CJ54)+1,FALSE))</f>
        <v/>
      </c>
      <c r="CS54" t="str">
        <f>IF(ISBLANK(VLOOKUP($C54&amp;$D54&amp;$G54,Setup!$D$2:$CX$500,COLUMNS($B54:CK54)+1,FALSE)),"",VLOOKUP($C54&amp;$D54&amp;$G54,Setup!$D$2:$CX$500,COLUMNS($B54:CK54)+1,FALSE))</f>
        <v/>
      </c>
      <c r="CT54" t="str">
        <f>IF(ISBLANK(VLOOKUP($C54&amp;$D54&amp;$G54,Setup!$D$2:$CX$500,COLUMNS($B54:CL54)+1,FALSE)),"",VLOOKUP($C54&amp;$D54&amp;$G54,Setup!$D$2:$CX$500,COLUMNS($B54:CL54)+1,FALSE))</f>
        <v/>
      </c>
      <c r="CU54" t="str">
        <f>IF(ISBLANK(VLOOKUP($C54&amp;$D54&amp;$G54,Setup!$D$2:$CX$500,COLUMNS($B54:CM54)+1,FALSE)),"",VLOOKUP($C54&amp;$D54&amp;$G54,Setup!$D$2:$CX$500,COLUMNS($B54:CM54)+1,FALSE))</f>
        <v/>
      </c>
      <c r="CV54" t="str">
        <f>IF(ISBLANK(VLOOKUP($C54&amp;$D54&amp;$G54,Setup!$D$2:$CX$500,COLUMNS($B54:CN54)+1,FALSE)),"",VLOOKUP($C54&amp;$D54&amp;$G54,Setup!$D$2:$CX$500,COLUMNS($B54:CN54)+1,FALSE))</f>
        <v/>
      </c>
      <c r="CW54" t="str">
        <f>IF(ISBLANK(VLOOKUP($C54&amp;$D54&amp;$G54,Setup!$D$2:$CX$500,COLUMNS($B54:CO54)+1,FALSE)),"",VLOOKUP($C54&amp;$D54&amp;$G54,Setup!$D$2:$CX$500,COLUMNS($B54:CO54)+1,FALSE))</f>
        <v/>
      </c>
      <c r="CX54" t="str">
        <f>IF(ISBLANK(VLOOKUP($C54&amp;$D54&amp;$G54,Setup!$D$2:$CX$500,COLUMNS($B54:CP54)+1,FALSE)),"",VLOOKUP($C54&amp;$D54&amp;$G54,Setup!$D$2:$CX$500,COLUMNS($B54:CP54)+1,FALSE))</f>
        <v/>
      </c>
      <c r="CY54" t="str">
        <f>IF(ISBLANK(VLOOKUP($C54&amp;$D54&amp;$G54,Setup!$D$2:$CX$500,COLUMNS($B54:CQ54)+1,FALSE)),"",VLOOKUP($C54&amp;$D54&amp;$G54,Setup!$D$2:$CX$500,COLUMNS($B54:CQ54)+1,FALSE))</f>
        <v/>
      </c>
      <c r="CZ54" t="str">
        <f>IF(ISBLANK(VLOOKUP($C54&amp;$D54&amp;$G54,Setup!$D$2:$CX$500,COLUMNS($B54:CR54)+1,FALSE)),"",VLOOKUP($C54&amp;$D54&amp;$G54,Setup!$D$2:$CX$500,COLUMNS($B54:CR54)+1,FALSE))</f>
        <v/>
      </c>
      <c r="DA54" t="str">
        <f>IF(ISBLANK(VLOOKUP($C54&amp;$D54&amp;$G54,Setup!$D$2:$CX$500,COLUMNS($B54:CS54)+1,FALSE)),"",VLOOKUP($C54&amp;$D54&amp;$G54,Setup!$D$2:$CX$500,COLUMNS($B54:CS54)+1,FALSE))</f>
        <v/>
      </c>
      <c r="DB54" t="str">
        <f>IF(ISBLANK(VLOOKUP($C54&amp;$D54&amp;$G54,Setup!$D$2:$CX$500,COLUMNS($B54:CT54)+1,FALSE)),"",VLOOKUP($C54&amp;$D54&amp;$G54,Setup!$D$2:$CX$500,COLUMNS($B54:CT54)+1,FALSE))</f>
        <v/>
      </c>
      <c r="DC54" t="str">
        <f>IF(ISBLANK(VLOOKUP($C54&amp;$D54&amp;$G54,Setup!$D$2:$CX$500,COLUMNS($B54:CU54)+1,FALSE)),"",VLOOKUP($C54&amp;$D54&amp;$G54,Setup!$D$2:$CX$500,COLUMNS($B54:CU54)+1,FALSE))</f>
        <v/>
      </c>
    </row>
    <row r="55" spans="1:107" x14ac:dyDescent="0.25">
      <c r="A55" s="7" t="s">
        <v>515</v>
      </c>
      <c r="B55" t="s">
        <v>156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IF(ISBLANK(VLOOKUP($C55&amp;$D55&amp;$G55,Setup!$D$2:$CX$500,COLUMNS($B55:B55)+1,FALSE)),"",VLOOKUP($C55&amp;$D55&amp;$G55,Setup!$D$2:$CX$500,COLUMNS($B55:B55)+1,FALSE))</f>
        <v>สรุป คะแนน</v>
      </c>
      <c r="K55" t="str">
        <f>IF(ISBLANK(VLOOKUP($C55&amp;$D55&amp;$G55,Setup!$D$2:$CX$500,COLUMNS($B55:C55)+1,FALSE)),"",VLOOKUP($C55&amp;$D55&amp;$G55,Setup!$D$2:$CX$500,COLUMNS($B55:C55)+1,FALSE))</f>
        <v>สรุป คะแนน</v>
      </c>
      <c r="L55" t="str">
        <f>IF(ISBLANK(VLOOKUP($C55&amp;$D55&amp;$G55,Setup!$D$2:$CX$500,COLUMNS($B55:D55)+1,FALSE)),"",VLOOKUP($C55&amp;$D55&amp;$G55,Setup!$D$2:$CX$500,COLUMNS($B55:D55)+1,FALSE))</f>
        <v>ประวัติการแลกของกำนัล</v>
      </c>
      <c r="M55" t="str">
        <f>IF(ISBLANK(VLOOKUP($C55&amp;$D55&amp;$G55,Setup!$D$2:$CX$500,COLUMNS($B55:E55)+1,FALSE)),"",VLOOKUP($C55&amp;$D55&amp;$G55,Setup!$D$2:$CX$500,COLUMNS($B55:E55)+1,FALSE))</f>
        <v>ประวัติการแลกของกำนัล</v>
      </c>
      <c r="N55" t="str">
        <f>IF(ISBLANK(VLOOKUP($C55&amp;$D55&amp;$G55,Setup!$D$2:$CX$500,COLUMNS($B55:F55)+1,FALSE)),"",VLOOKUP($C55&amp;$D55&amp;$G55,Setup!$D$2:$CX$500,COLUMNS($B55:F55)+1,FALSE))</f>
        <v>ประวัติของฉัน</v>
      </c>
      <c r="O55" t="str">
        <f>IF(ISBLANK(VLOOKUP($C55&amp;$D55&amp;$G55,Setup!$D$2:$CX$500,COLUMNS($B55:G55)+1,FALSE)),"",VLOOKUP($C55&amp;$D55&amp;$G55,Setup!$D$2:$CX$500,COLUMNS($B55:G55)+1,FALSE))</f>
        <v>ประวัติของฉัน</v>
      </c>
      <c r="P55" t="str">
        <f>IF(ISBLANK(VLOOKUP($C55&amp;$D55&amp;$G55,Setup!$D$2:$CX$500,COLUMNS($B55:H55)+1,FALSE)),"",VLOOKUP($C55&amp;$D55&amp;$G55,Setup!$D$2:$CX$500,COLUMNS($B55:H55)+1,FALSE))</f>
        <v/>
      </c>
      <c r="Q55" t="str">
        <f>IF(ISBLANK(VLOOKUP($C55&amp;$D55&amp;$G55,Setup!$D$2:$CX$500,COLUMNS($B55:I55)+1,FALSE)),"",VLOOKUP($C55&amp;$D55&amp;$G55,Setup!$D$2:$CX$500,COLUMNS($B55:I55)+1,FALSE))</f>
        <v/>
      </c>
      <c r="R55" t="str">
        <f>IF(ISBLANK(VLOOKUP($C55&amp;$D55&amp;$G55,Setup!$D$2:$CX$500,COLUMNS($B55:J55)+1,FALSE)),"",VLOOKUP($C55&amp;$D55&amp;$G55,Setup!$D$2:$CX$500,COLUMNS($B55:J55)+1,FALSE))</f>
        <v>ท่องเที่ยว</v>
      </c>
      <c r="S55" t="str">
        <f>IF(ISBLANK(VLOOKUP($C55&amp;$D55&amp;$G55,Setup!$D$2:$CX$500,COLUMNS($B55:K55)+1,FALSE)),"",VLOOKUP($C55&amp;$D55&amp;$G55,Setup!$D$2:$CX$500,COLUMNS($B55:K55)+1,FALSE))</f>
        <v>โอนคะแนนสะสม</v>
      </c>
      <c r="T55" t="str">
        <f>IF(ISBLANK(VLOOKUP($C55&amp;$D55&amp;$G55,Setup!$D$2:$CX$500,COLUMNS($B55:L55)+1,FALSE)),"",VLOOKUP($C55&amp;$D55&amp;$G55,Setup!$D$2:$CX$500,COLUMNS($B55:L55)+1,FALSE))</f>
        <v/>
      </c>
      <c r="U55" t="str">
        <f>IF(ISBLANK(VLOOKUP($C55&amp;$D55&amp;$G55,Setup!$D$2:$CX$500,COLUMNS($B55:M55)+1,FALSE)),"",VLOOKUP($C55&amp;$D55&amp;$G55,Setup!$D$2:$CX$500,COLUMNS($B55:M55)+1,FALSE))</f>
        <v/>
      </c>
      <c r="V55" t="str">
        <f>IF(ISBLANK(VLOOKUP($C55&amp;$D55&amp;$G55,Setup!$D$2:$CX$500,COLUMNS($B55:N55)+1,FALSE)),"",VLOOKUP($C55&amp;$D55&amp;$G55,Setup!$D$2:$CX$500,COLUMNS($B55:N55)+1,FALSE))</f>
        <v/>
      </c>
      <c r="W55" t="str">
        <f>IF(ISBLANK(VLOOKUP($C55&amp;$D55&amp;$G55,Setup!$D$2:$CX$500,COLUMNS($B55:O55)+1,FALSE)),"",VLOOKUP($C55&amp;$D55&amp;$G55,Setup!$D$2:$CX$500,COLUMNS($B55:O55)+1,FALSE))</f>
        <v/>
      </c>
      <c r="X55" t="str">
        <f>IF(ISBLANK(VLOOKUP($C55&amp;$D55&amp;$G55,Setup!$D$2:$CX$500,COLUMNS($B55:P55)+1,FALSE)),"",VLOOKUP($C55&amp;$D55&amp;$G55,Setup!$D$2:$CX$500,COLUMNS($B55:P55)+1,FALSE))</f>
        <v/>
      </c>
      <c r="Y55" t="str">
        <f>IF(ISBLANK(VLOOKUP($C55&amp;$D55&amp;$G55,Setup!$D$2:$CX$500,COLUMNS($B55:Q55)+1,FALSE)),"",VLOOKUP($C55&amp;$D55&amp;$G55,Setup!$D$2:$CX$500,COLUMNS($B55:Q55)+1,FALSE))</f>
        <v/>
      </c>
      <c r="Z55" t="str">
        <f>IF(ISBLANK(VLOOKUP($C55&amp;$D55&amp;$G55,Setup!$D$2:$CX$500,COLUMNS($B55:R55)+1,FALSE)),"",VLOOKUP($C55&amp;$D55&amp;$G55,Setup!$D$2:$CX$500,COLUMNS($B55:R55)+1,FALSE))</f>
        <v/>
      </c>
      <c r="AA55" t="str">
        <f>IF(ISBLANK(VLOOKUP($C55&amp;$D55&amp;$G55,Setup!$D$2:$CX$500,COLUMNS($B55:S55)+1,FALSE)),"",VLOOKUP($C55&amp;$D55&amp;$G55,Setup!$D$2:$CX$500,COLUMNS($B55:S55)+1,FALSE))</f>
        <v/>
      </c>
      <c r="AB55" t="str">
        <f>IF(ISBLANK(VLOOKUP($C55&amp;$D55&amp;$G55,Setup!$D$2:$CX$500,COLUMNS($B55:T55)+1,FALSE)),"",VLOOKUP($C55&amp;$D55&amp;$G55,Setup!$D$2:$CX$500,COLUMNS($B55:T55)+1,FALSE))</f>
        <v>ข้อเสนอและสิทธิพิเศษ</v>
      </c>
      <c r="AC55" t="str">
        <f>IF(ISBLANK(VLOOKUP($C55&amp;$D55&amp;$G55,Setup!$D$2:$CX$500,COLUMNS($B55:U55)+1,FALSE)),"",VLOOKUP($C55&amp;$D55&amp;$G55,Setup!$D$2:$CX$500,COLUMNS($B55:U55)+1,FALSE))</f>
        <v>สิทธิประโยชน์ทั่วทุกมุมโลก</v>
      </c>
      <c r="AD55" t="str">
        <f>IF(ISBLANK(VLOOKUP($C55&amp;$D55&amp;$G55,Setup!$D$2:$CX$500,COLUMNS($B55:V55)+1,FALSE)),"",VLOOKUP($C55&amp;$D55&amp;$G55,Setup!$D$2:$CX$500,COLUMNS($B55:V55)+1,FALSE))</f>
        <v>สิทธิพิเศษ ณ ร้านอาหาร</v>
      </c>
      <c r="AE55" t="str">
        <f>IF(ISBLANK(VLOOKUP($C55&amp;$D55&amp;$G55,Setup!$D$2:$CX$500,COLUMNS($B55:W55)+1,FALSE)),"",VLOOKUP($C55&amp;$D55&amp;$G55,Setup!$D$2:$CX$500,COLUMNS($B55:W55)+1,FALSE))</f>
        <v>ดูทั้งหมด »</v>
      </c>
      <c r="AF55" t="str">
        <f>IF(ISBLANK(VLOOKUP($C55&amp;$D55&amp;$G55,Setup!$D$2:$CX$500,COLUMNS($B55:X55)+1,FALSE)),"",VLOOKUP($C55&amp;$D55&amp;$G55,Setup!$D$2:$CX$500,COLUMNS($B55:X55)+1,FALSE))</f>
        <v/>
      </c>
      <c r="AG55" t="str">
        <f>IF(ISBLANK(VLOOKUP($C55&amp;$D55&amp;$G55,Setup!$D$2:$CX$500,COLUMNS($B55:Y55)+1,FALSE)),"",VLOOKUP($C55&amp;$D55&amp;$G55,Setup!$D$2:$CX$500,COLUMNS($B55:Y55)+1,FALSE))</f>
        <v/>
      </c>
      <c r="AH55" t="str">
        <f>IF(ISBLANK(VLOOKUP($C55&amp;$D55&amp;$G55,Setup!$D$2:$CX$500,COLUMNS($B55:Z55)+1,FALSE)),"",VLOOKUP($C55&amp;$D55&amp;$G55,Setup!$D$2:$CX$500,COLUMNS($B55:Z55)+1,FALSE))</f>
        <v/>
      </c>
      <c r="AI55" t="str">
        <f>IF(ISBLANK(VLOOKUP($C55&amp;$D55&amp;$G55,Setup!$D$2:$CX$500,COLUMNS($B55:AA55)+1,FALSE)),"",VLOOKUP($C55&amp;$D55&amp;$G55,Setup!$D$2:$CX$500,COLUMNS($B55:AA55)+1,FALSE))</f>
        <v/>
      </c>
      <c r="AJ55" t="str">
        <f>IF(ISBLANK(VLOOKUP($C55&amp;$D55&amp;$G55,Setup!$D$2:$CX$500,COLUMNS($B55:AB55)+1,FALSE)),"",VLOOKUP($C55&amp;$D55&amp;$G55,Setup!$D$2:$CX$500,COLUMNS($B55:AB55)+1,FALSE))</f>
        <v/>
      </c>
      <c r="AK55" t="str">
        <f>IF(ISBLANK(VLOOKUP($C55&amp;$D55&amp;$G55,Setup!$D$2:$CX$500,COLUMNS($B55:AC55)+1,FALSE)),"",VLOOKUP($C55&amp;$D55&amp;$G55,Setup!$D$2:$CX$500,COLUMNS($B55:AC55)+1,FALSE))</f>
        <v/>
      </c>
      <c r="AL55" t="str">
        <f>IF(ISBLANK(VLOOKUP($C55&amp;$D55&amp;$G55,Setup!$D$2:$CX$500,COLUMNS($B55:AD55)+1,FALSE)),"",VLOOKUP($C55&amp;$D55&amp;$G55,Setup!$D$2:$CX$500,COLUMNS($B55:AD55)+1,FALSE))</f>
        <v/>
      </c>
      <c r="AM55" t="str">
        <f>IF(ISBLANK(VLOOKUP($C55&amp;$D55&amp;$G55,Setup!$D$2:$CX$500,COLUMNS($B55:AE55)+1,FALSE)),"",VLOOKUP($C55&amp;$D55&amp;$G55,Setup!$D$2:$CX$500,COLUMNS($B55:AE55)+1,FALSE))</f>
        <v/>
      </c>
      <c r="AN55" t="str">
        <f>IF(ISBLANK(VLOOKUP($C55&amp;$D55&amp;$G55,Setup!$D$2:$CX$500,COLUMNS($B55:AF55)+1,FALSE)),"",VLOOKUP($C55&amp;$D55&amp;$G55,Setup!$D$2:$CX$500,COLUMNS($B55:AF55)+1,FALSE))</f>
        <v/>
      </c>
      <c r="AO55" t="str">
        <f>IF(ISBLANK(VLOOKUP($C55&amp;$D55&amp;$G55,Setup!$D$2:$CX$500,COLUMNS($B55:AG55)+1,FALSE)),"",VLOOKUP($C55&amp;$D55&amp;$G55,Setup!$D$2:$CX$500,COLUMNS($B55:AG55)+1,FALSE))</f>
        <v/>
      </c>
      <c r="AP55" t="str">
        <f>IF(ISBLANK(VLOOKUP($C55&amp;$D55&amp;$G55,Setup!$D$2:$CX$500,COLUMNS($B55:AH55)+1,FALSE)),"",VLOOKUP($C55&amp;$D55&amp;$G55,Setup!$D$2:$CX$500,COLUMNS($B55:AH55)+1,FALSE))</f>
        <v/>
      </c>
      <c r="AQ55" t="str">
        <f>IF(ISBLANK(VLOOKUP($C55&amp;$D55&amp;$G55,Setup!$D$2:$CX$500,COLUMNS($B55:AI55)+1,FALSE)),"",VLOOKUP($C55&amp;$D55&amp;$G55,Setup!$D$2:$CX$500,COLUMNS($B55:AI55)+1,FALSE))</f>
        <v/>
      </c>
      <c r="AR55" t="str">
        <f>IF(ISBLANK(VLOOKUP($C55&amp;$D55&amp;$G55,Setup!$D$2:$CX$500,COLUMNS($B55:AJ55)+1,FALSE)),"",VLOOKUP($C55&amp;$D55&amp;$G55,Setup!$D$2:$CX$500,COLUMNS($B55:AJ55)+1,FALSE))</f>
        <v/>
      </c>
      <c r="AS55" t="str">
        <f>IF(ISBLANK(VLOOKUP($C55&amp;$D55&amp;$G55,Setup!$D$2:$CX$500,COLUMNS($B55:AK55)+1,FALSE)),"",VLOOKUP($C55&amp;$D55&amp;$G55,Setup!$D$2:$CX$500,COLUMNS($B55:AK55)+1,FALSE))</f>
        <v/>
      </c>
      <c r="AT55" t="str">
        <f>IF(ISBLANK(VLOOKUP($C55&amp;$D55&amp;$G55,Setup!$D$2:$CX$500,COLUMNS($B55:AL55)+1,FALSE)),"",VLOOKUP($C55&amp;$D55&amp;$G55,Setup!$D$2:$CX$500,COLUMNS($B55:AL55)+1,FALSE))</f>
        <v/>
      </c>
      <c r="AU55" t="str">
        <f>IF(ISBLANK(VLOOKUP($C55&amp;$D55&amp;$G55,Setup!$D$2:$CX$500,COLUMNS($B55:AM55)+1,FALSE)),"",VLOOKUP($C55&amp;$D55&amp;$G55,Setup!$D$2:$CX$500,COLUMNS($B55:AM55)+1,FALSE))</f>
        <v/>
      </c>
      <c r="AV55" t="str">
        <f>IF(ISBLANK(VLOOKUP($C55&amp;$D55&amp;$G55,Setup!$D$2:$CX$500,COLUMNS($B55:AN55)+1,FALSE)),"",VLOOKUP($C55&amp;$D55&amp;$G55,Setup!$D$2:$CX$500,COLUMNS($B55:AN55)+1,FALSE))</f>
        <v/>
      </c>
      <c r="AW55" t="str">
        <f>IF(ISBLANK(VLOOKUP($C55&amp;$D55&amp;$G55,Setup!$D$2:$CX$500,COLUMNS($B55:AO55)+1,FALSE)),"",VLOOKUP($C55&amp;$D55&amp;$G55,Setup!$D$2:$CX$500,COLUMNS($B55:AO55)+1,FALSE))</f>
        <v/>
      </c>
      <c r="AX55" t="str">
        <f>IF(ISBLANK(VLOOKUP($C55&amp;$D55&amp;$G55,Setup!$D$2:$CX$500,COLUMNS($B55:AP55)+1,FALSE)),"",VLOOKUP($C55&amp;$D55&amp;$G55,Setup!$D$2:$CX$500,COLUMNS($B55:AP55)+1,FALSE))</f>
        <v/>
      </c>
      <c r="AY55" t="str">
        <f>IF(ISBLANK(VLOOKUP($C55&amp;$D55&amp;$G55,Setup!$D$2:$CX$500,COLUMNS($B55:AQ55)+1,FALSE)),"",VLOOKUP($C55&amp;$D55&amp;$G55,Setup!$D$2:$CX$500,COLUMNS($B55:AQ55)+1,FALSE))</f>
        <v/>
      </c>
      <c r="AZ55" t="str">
        <f>IF(ISBLANK(VLOOKUP($C55&amp;$D55&amp;$G55,Setup!$D$2:$CX$500,COLUMNS($B55:AR55)+1,FALSE)),"",VLOOKUP($C55&amp;$D55&amp;$G55,Setup!$D$2:$CX$500,COLUMNS($B55:AR55)+1,FALSE))</f>
        <v/>
      </c>
      <c r="BA55" t="str">
        <f>IF(ISBLANK(VLOOKUP($C55&amp;$D55&amp;$G55,Setup!$D$2:$CX$500,COLUMNS($B55:AS55)+1,FALSE)),"",VLOOKUP($C55&amp;$D55&amp;$G55,Setup!$D$2:$CX$500,COLUMNS($B55:AS55)+1,FALSE))</f>
        <v/>
      </c>
      <c r="BB55" t="str">
        <f>IF(ISBLANK(VLOOKUP($C55&amp;$D55&amp;$G55,Setup!$D$2:$CX$500,COLUMNS($B55:AT55)+1,FALSE)),"",VLOOKUP($C55&amp;$D55&amp;$G55,Setup!$D$2:$CX$500,COLUMNS($B55:AT55)+1,FALSE))</f>
        <v/>
      </c>
      <c r="BC55" t="str">
        <f>IF(ISBLANK(VLOOKUP($C55&amp;$D55&amp;$G55,Setup!$D$2:$CX$500,COLUMNS($B55:AU55)+1,FALSE)),"",VLOOKUP($C55&amp;$D55&amp;$G55,Setup!$D$2:$CX$500,COLUMNS($B55:AU55)+1,FALSE))</f>
        <v/>
      </c>
      <c r="BD55" t="str">
        <f>IF(ISBLANK(VLOOKUP($C55&amp;$D55&amp;$G55,Setup!$D$2:$CX$500,COLUMNS($B55:AV55)+1,FALSE)),"",VLOOKUP($C55&amp;$D55&amp;$G55,Setup!$D$2:$CX$500,COLUMNS($B55:AV55)+1,FALSE))</f>
        <v/>
      </c>
      <c r="BE55" t="str">
        <f>IF(ISBLANK(VLOOKUP($C55&amp;$D55&amp;$G55,Setup!$D$2:$CX$500,COLUMNS($B55:AW55)+1,FALSE)),"",VLOOKUP($C55&amp;$D55&amp;$G55,Setup!$D$2:$CX$500,COLUMNS($B55:AW55)+1,FALSE))</f>
        <v/>
      </c>
      <c r="BF55" t="str">
        <f>IF(ISBLANK(VLOOKUP($C55&amp;$D55&amp;$G55,Setup!$D$2:$CX$500,COLUMNS($B55:AX55)+1,FALSE)),"",VLOOKUP($C55&amp;$D55&amp;$G55,Setup!$D$2:$CX$500,COLUMNS($B55:AX55)+1,FALSE))</f>
        <v/>
      </c>
      <c r="BG55" t="str">
        <f>IF(ISBLANK(VLOOKUP($C55&amp;$D55&amp;$G55,Setup!$D$2:$CX$500,COLUMNS($B55:AY55)+1,FALSE)),"",VLOOKUP($C55&amp;$D55&amp;$G55,Setup!$D$2:$CX$500,COLUMNS($B55:AY55)+1,FALSE))</f>
        <v/>
      </c>
      <c r="BH55" t="str">
        <f>IF(ISBLANK(VLOOKUP($C55&amp;$D55&amp;$G55,Setup!$D$2:$CX$500,COLUMNS($B55:AZ55)+1,FALSE)),"",VLOOKUP($C55&amp;$D55&amp;$G55,Setup!$D$2:$CX$500,COLUMNS($B55:AZ55)+1,FALSE))</f>
        <v/>
      </c>
      <c r="BI55" t="str">
        <f>IF(ISBLANK(VLOOKUP($C55&amp;$D55&amp;$G55,Setup!$D$2:$CX$500,COLUMNS($B55:BA55)+1,FALSE)),"",VLOOKUP($C55&amp;$D55&amp;$G55,Setup!$D$2:$CX$500,COLUMNS($B55:BA55)+1,FALSE))</f>
        <v/>
      </c>
      <c r="BJ55" t="str">
        <f>IF(ISBLANK(VLOOKUP($C55&amp;$D55&amp;$G55,Setup!$D$2:$CX$500,COLUMNS($B55:BB55)+1,FALSE)),"",VLOOKUP($C55&amp;$D55&amp;$G55,Setup!$D$2:$CX$500,COLUMNS($B55:BB55)+1,FALSE))</f>
        <v/>
      </c>
      <c r="BK55" t="str">
        <f>IF(ISBLANK(VLOOKUP($C55&amp;$D55&amp;$G55,Setup!$D$2:$CX$500,COLUMNS($B55:BC55)+1,FALSE)),"",VLOOKUP($C55&amp;$D55&amp;$G55,Setup!$D$2:$CX$500,COLUMNS($B55:BC55)+1,FALSE))</f>
        <v/>
      </c>
      <c r="BL55" t="str">
        <f>IF(ISBLANK(VLOOKUP($C55&amp;$D55&amp;$G55,Setup!$D$2:$CX$500,COLUMNS($B55:BD55)+1,FALSE)),"",VLOOKUP($C55&amp;$D55&amp;$G55,Setup!$D$2:$CX$500,COLUMNS($B55:BD55)+1,FALSE))</f>
        <v/>
      </c>
      <c r="BM55" t="str">
        <f>IF(ISBLANK(VLOOKUP($C55&amp;$D55&amp;$G55,Setup!$D$2:$CX$500,COLUMNS($B55:BE55)+1,FALSE)),"",VLOOKUP($C55&amp;$D55&amp;$G55,Setup!$D$2:$CX$500,COLUMNS($B55:BE55)+1,FALSE))</f>
        <v/>
      </c>
      <c r="BN55" t="str">
        <f>IF(ISBLANK(VLOOKUP($C55&amp;$D55&amp;$G55,Setup!$D$2:$CX$500,COLUMNS($B55:BF55)+1,FALSE)),"",VLOOKUP($C55&amp;$D55&amp;$G55,Setup!$D$2:$CX$500,COLUMNS($B55:BF55)+1,FALSE))</f>
        <v/>
      </c>
      <c r="BO55" t="str">
        <f>IF(ISBLANK(VLOOKUP($C55&amp;$D55&amp;$G55,Setup!$D$2:$CX$500,COLUMNS($B55:BG55)+1,FALSE)),"",VLOOKUP($C55&amp;$D55&amp;$G55,Setup!$D$2:$CX$500,COLUMNS($B55:BG55)+1,FALSE))</f>
        <v/>
      </c>
      <c r="BP55" t="str">
        <f>IF(ISBLANK(VLOOKUP($C55&amp;$D55&amp;$G55,Setup!$D$2:$CX$500,COLUMNS($B55:BH55)+1,FALSE)),"",VLOOKUP($C55&amp;$D55&amp;$G55,Setup!$D$2:$CX$500,COLUMNS($B55:BH55)+1,FALSE))</f>
        <v/>
      </c>
      <c r="BQ55" t="str">
        <f>IF(ISBLANK(VLOOKUP($C55&amp;$D55&amp;$G55,Setup!$D$2:$CX$500,COLUMNS($B55:BI55)+1,FALSE)),"",VLOOKUP($C55&amp;$D55&amp;$G55,Setup!$D$2:$CX$500,COLUMNS($B55:BI55)+1,FALSE))</f>
        <v/>
      </c>
      <c r="BR55" t="str">
        <f>IF(ISBLANK(VLOOKUP($C55&amp;$D55&amp;$G55,Setup!$D$2:$CX$500,COLUMNS($B55:BJ55)+1,FALSE)),"",VLOOKUP($C55&amp;$D55&amp;$G55,Setup!$D$2:$CX$500,COLUMNS($B55:BJ55)+1,FALSE))</f>
        <v/>
      </c>
      <c r="BS55" t="str">
        <f>IF(ISBLANK(VLOOKUP($C55&amp;$D55&amp;$G55,Setup!$D$2:$CX$500,COLUMNS($B55:BK55)+1,FALSE)),"",VLOOKUP($C55&amp;$D55&amp;$G55,Setup!$D$2:$CX$500,COLUMNS($B55:BK55)+1,FALSE))</f>
        <v/>
      </c>
      <c r="BT55" t="str">
        <f>IF(ISBLANK(VLOOKUP($C55&amp;$D55&amp;$G55,Setup!$D$2:$CX$500,COLUMNS($B55:BL55)+1,FALSE)),"",VLOOKUP($C55&amp;$D55&amp;$G55,Setup!$D$2:$CX$500,COLUMNS($B55:BL55)+1,FALSE))</f>
        <v/>
      </c>
      <c r="BU55" t="str">
        <f>IF(ISBLANK(VLOOKUP($C55&amp;$D55&amp;$G55,Setup!$D$2:$CX$500,COLUMNS($B55:BM55)+1,FALSE)),"",VLOOKUP($C55&amp;$D55&amp;$G55,Setup!$D$2:$CX$500,COLUMNS($B55:BM55)+1,FALSE))</f>
        <v/>
      </c>
      <c r="BV55" t="str">
        <f>IF(ISBLANK(VLOOKUP($C55&amp;$D55&amp;$G55,Setup!$D$2:$CX$500,COLUMNS($B55:BN55)+1,FALSE)),"",VLOOKUP($C55&amp;$D55&amp;$G55,Setup!$D$2:$CX$500,COLUMNS($B55:BN55)+1,FALSE))</f>
        <v/>
      </c>
      <c r="BW55" t="str">
        <f>IF(ISBLANK(VLOOKUP($C55&amp;$D55&amp;$G55,Setup!$D$2:$CX$500,COLUMNS($B55:BO55)+1,FALSE)),"",VLOOKUP($C55&amp;$D55&amp;$G55,Setup!$D$2:$CX$500,COLUMNS($B55:BO55)+1,FALSE))</f>
        <v/>
      </c>
      <c r="BX55" t="str">
        <f>IF(ISBLANK(VLOOKUP($C55&amp;$D55&amp;$G55,Setup!$D$2:$CX$500,COLUMNS($B55:BP55)+1,FALSE)),"",VLOOKUP($C55&amp;$D55&amp;$G55,Setup!$D$2:$CX$500,COLUMNS($B55:BP55)+1,FALSE))</f>
        <v/>
      </c>
      <c r="BY55" t="str">
        <f>IF(ISBLANK(VLOOKUP($C55&amp;$D55&amp;$G55,Setup!$D$2:$CX$500,COLUMNS($B55:BQ55)+1,FALSE)),"",VLOOKUP($C55&amp;$D55&amp;$G55,Setup!$D$2:$CX$500,COLUMNS($B55:BQ55)+1,FALSE))</f>
        <v/>
      </c>
      <c r="BZ55" t="str">
        <f>IF(ISBLANK(VLOOKUP($C55&amp;$D55&amp;$G55,Setup!$D$2:$CX$500,COLUMNS($B55:BR55)+1,FALSE)),"",VLOOKUP($C55&amp;$D55&amp;$G55,Setup!$D$2:$CX$500,COLUMNS($B55:BR55)+1,FALSE))</f>
        <v/>
      </c>
      <c r="CA55" t="str">
        <f>IF(ISBLANK(VLOOKUP($C55&amp;$D55&amp;$G55,Setup!$D$2:$CX$500,COLUMNS($B55:BS55)+1,FALSE)),"",VLOOKUP($C55&amp;$D55&amp;$G55,Setup!$D$2:$CX$500,COLUMNS($B55:BS55)+1,FALSE))</f>
        <v/>
      </c>
      <c r="CB55" t="str">
        <f>IF(ISBLANK(VLOOKUP($C55&amp;$D55&amp;$G55,Setup!$D$2:$CX$500,COLUMNS($B55:BT55)+1,FALSE)),"",VLOOKUP($C55&amp;$D55&amp;$G55,Setup!$D$2:$CX$500,COLUMNS($B55:BT55)+1,FALSE))</f>
        <v/>
      </c>
      <c r="CC55" t="str">
        <f>IF(ISBLANK(VLOOKUP($C55&amp;$D55&amp;$G55,Setup!$D$2:$CX$500,COLUMNS($B55:BU55)+1,FALSE)),"",VLOOKUP($C55&amp;$D55&amp;$G55,Setup!$D$2:$CX$500,COLUMNS($B55:BU55)+1,FALSE))</f>
        <v/>
      </c>
      <c r="CD55" t="str">
        <f>IF(ISBLANK(VLOOKUP($C55&amp;$D55&amp;$G55,Setup!$D$2:$CX$500,COLUMNS($B55:BV55)+1,FALSE)),"",VLOOKUP($C55&amp;$D55&amp;$G55,Setup!$D$2:$CX$500,COLUMNS($B55:BV55)+1,FALSE))</f>
        <v/>
      </c>
      <c r="CE55" t="str">
        <f>IF(ISBLANK(VLOOKUP($C55&amp;$D55&amp;$G55,Setup!$D$2:$CX$500,COLUMNS($B55:BW55)+1,FALSE)),"",VLOOKUP($C55&amp;$D55&amp;$G55,Setup!$D$2:$CX$500,COLUMNS($B55:BW55)+1,FALSE))</f>
        <v/>
      </c>
      <c r="CF55" t="str">
        <f>IF(ISBLANK(VLOOKUP($C55&amp;$D55&amp;$G55,Setup!$D$2:$CX$500,COLUMNS($B55:BX55)+1,FALSE)),"",VLOOKUP($C55&amp;$D55&amp;$G55,Setup!$D$2:$CX$500,COLUMNS($B55:BX55)+1,FALSE))</f>
        <v/>
      </c>
      <c r="CG55" t="str">
        <f>IF(ISBLANK(VLOOKUP($C55&amp;$D55&amp;$G55,Setup!$D$2:$CX$500,COLUMNS($B55:BY55)+1,FALSE)),"",VLOOKUP($C55&amp;$D55&amp;$G55,Setup!$D$2:$CX$500,COLUMNS($B55:BY55)+1,FALSE))</f>
        <v/>
      </c>
      <c r="CH55" t="str">
        <f>IF(ISBLANK(VLOOKUP($C55&amp;$D55&amp;$G55,Setup!$D$2:$CX$500,COLUMNS($B55:BZ55)+1,FALSE)),"",VLOOKUP($C55&amp;$D55&amp;$G55,Setup!$D$2:$CX$500,COLUMNS($B55:BZ55)+1,FALSE))</f>
        <v/>
      </c>
      <c r="CI55" t="str">
        <f>IF(ISBLANK(VLOOKUP($C55&amp;$D55&amp;$G55,Setup!$D$2:$CX$500,COLUMNS($B55:CA55)+1,FALSE)),"",VLOOKUP($C55&amp;$D55&amp;$G55,Setup!$D$2:$CX$500,COLUMNS($B55:CA55)+1,FALSE))</f>
        <v/>
      </c>
      <c r="CJ55" t="str">
        <f>IF(ISBLANK(VLOOKUP($C55&amp;$D55&amp;$G55,Setup!$D$2:$CX$500,COLUMNS($B55:CB55)+1,FALSE)),"",VLOOKUP($C55&amp;$D55&amp;$G55,Setup!$D$2:$CX$500,COLUMNS($B55:CB55)+1,FALSE))</f>
        <v/>
      </c>
      <c r="CK55" t="str">
        <f>IF(ISBLANK(VLOOKUP($C55&amp;$D55&amp;$G55,Setup!$D$2:$CX$500,COLUMNS($B55:CC55)+1,FALSE)),"",VLOOKUP($C55&amp;$D55&amp;$G55,Setup!$D$2:$CX$500,COLUMNS($B55:CC55)+1,FALSE))</f>
        <v/>
      </c>
      <c r="CL55" t="str">
        <f>IF(ISBLANK(VLOOKUP($C55&amp;$D55&amp;$G55,Setup!$D$2:$CX$500,COLUMNS($B55:CD55)+1,FALSE)),"",VLOOKUP($C55&amp;$D55&amp;$G55,Setup!$D$2:$CX$500,COLUMNS($B55:CD55)+1,FALSE))</f>
        <v/>
      </c>
      <c r="CM55" t="str">
        <f>IF(ISBLANK(VLOOKUP($C55&amp;$D55&amp;$G55,Setup!$D$2:$CX$500,COLUMNS($B55:CE55)+1,FALSE)),"",VLOOKUP($C55&amp;$D55&amp;$G55,Setup!$D$2:$CX$500,COLUMNS($B55:CE55)+1,FALSE))</f>
        <v/>
      </c>
      <c r="CN55" t="str">
        <f>IF(ISBLANK(VLOOKUP($C55&amp;$D55&amp;$G55,Setup!$D$2:$CX$500,COLUMNS($B55:CF55)+1,FALSE)),"",VLOOKUP($C55&amp;$D55&amp;$G55,Setup!$D$2:$CX$500,COLUMNS($B55:CF55)+1,FALSE))</f>
        <v/>
      </c>
      <c r="CO55" t="str">
        <f>IF(ISBLANK(VLOOKUP($C55&amp;$D55&amp;$G55,Setup!$D$2:$CX$500,COLUMNS($B55:CG55)+1,FALSE)),"",VLOOKUP($C55&amp;$D55&amp;$G55,Setup!$D$2:$CX$500,COLUMNS($B55:CG55)+1,FALSE))</f>
        <v/>
      </c>
      <c r="CP55" t="str">
        <f>IF(ISBLANK(VLOOKUP($C55&amp;$D55&amp;$G55,Setup!$D$2:$CX$500,COLUMNS($B55:CH55)+1,FALSE)),"",VLOOKUP($C55&amp;$D55&amp;$G55,Setup!$D$2:$CX$500,COLUMNS($B55:CH55)+1,FALSE))</f>
        <v/>
      </c>
      <c r="CQ55" t="str">
        <f>IF(ISBLANK(VLOOKUP($C55&amp;$D55&amp;$G55,Setup!$D$2:$CX$500,COLUMNS($B55:CI55)+1,FALSE)),"",VLOOKUP($C55&amp;$D55&amp;$G55,Setup!$D$2:$CX$500,COLUMNS($B55:CI55)+1,FALSE))</f>
        <v/>
      </c>
      <c r="CR55" t="str">
        <f>IF(ISBLANK(VLOOKUP($C55&amp;$D55&amp;$G55,Setup!$D$2:$CX$500,COLUMNS($B55:CJ55)+1,FALSE)),"",VLOOKUP($C55&amp;$D55&amp;$G55,Setup!$D$2:$CX$500,COLUMNS($B55:CJ55)+1,FALSE))</f>
        <v/>
      </c>
      <c r="CS55" t="str">
        <f>IF(ISBLANK(VLOOKUP($C55&amp;$D55&amp;$G55,Setup!$D$2:$CX$500,COLUMNS($B55:CK55)+1,FALSE)),"",VLOOKUP($C55&amp;$D55&amp;$G55,Setup!$D$2:$CX$500,COLUMNS($B55:CK55)+1,FALSE))</f>
        <v/>
      </c>
      <c r="CT55" t="str">
        <f>IF(ISBLANK(VLOOKUP($C55&amp;$D55&amp;$G55,Setup!$D$2:$CX$500,COLUMNS($B55:CL55)+1,FALSE)),"",VLOOKUP($C55&amp;$D55&amp;$G55,Setup!$D$2:$CX$500,COLUMNS($B55:CL55)+1,FALSE))</f>
        <v/>
      </c>
      <c r="CU55" t="str">
        <f>IF(ISBLANK(VLOOKUP($C55&amp;$D55&amp;$G55,Setup!$D$2:$CX$500,COLUMNS($B55:CM55)+1,FALSE)),"",VLOOKUP($C55&amp;$D55&amp;$G55,Setup!$D$2:$CX$500,COLUMNS($B55:CM55)+1,FALSE))</f>
        <v/>
      </c>
      <c r="CV55" t="str">
        <f>IF(ISBLANK(VLOOKUP($C55&amp;$D55&amp;$G55,Setup!$D$2:$CX$500,COLUMNS($B55:CN55)+1,FALSE)),"",VLOOKUP($C55&amp;$D55&amp;$G55,Setup!$D$2:$CX$500,COLUMNS($B55:CN55)+1,FALSE))</f>
        <v/>
      </c>
      <c r="CW55" t="str">
        <f>IF(ISBLANK(VLOOKUP($C55&amp;$D55&amp;$G55,Setup!$D$2:$CX$500,COLUMNS($B55:CO55)+1,FALSE)),"",VLOOKUP($C55&amp;$D55&amp;$G55,Setup!$D$2:$CX$500,COLUMNS($B55:CO55)+1,FALSE))</f>
        <v/>
      </c>
      <c r="CX55" t="str">
        <f>IF(ISBLANK(VLOOKUP($C55&amp;$D55&amp;$G55,Setup!$D$2:$CX$500,COLUMNS($B55:CP55)+1,FALSE)),"",VLOOKUP($C55&amp;$D55&amp;$G55,Setup!$D$2:$CX$500,COLUMNS($B55:CP55)+1,FALSE))</f>
        <v/>
      </c>
      <c r="CY55" t="str">
        <f>IF(ISBLANK(VLOOKUP($C55&amp;$D55&amp;$G55,Setup!$D$2:$CX$500,COLUMNS($B55:CQ55)+1,FALSE)),"",VLOOKUP($C55&amp;$D55&amp;$G55,Setup!$D$2:$CX$500,COLUMNS($B55:CQ55)+1,FALSE))</f>
        <v/>
      </c>
      <c r="CZ55" t="str">
        <f>IF(ISBLANK(VLOOKUP($C55&amp;$D55&amp;$G55,Setup!$D$2:$CX$500,COLUMNS($B55:CR55)+1,FALSE)),"",VLOOKUP($C55&amp;$D55&amp;$G55,Setup!$D$2:$CX$500,COLUMNS($B55:CR55)+1,FALSE))</f>
        <v/>
      </c>
      <c r="DA55" t="str">
        <f>IF(ISBLANK(VLOOKUP($C55&amp;$D55&amp;$G55,Setup!$D$2:$CX$500,COLUMNS($B55:CS55)+1,FALSE)),"",VLOOKUP($C55&amp;$D55&amp;$G55,Setup!$D$2:$CX$500,COLUMNS($B55:CS55)+1,FALSE))</f>
        <v/>
      </c>
      <c r="DB55" t="str">
        <f>IF(ISBLANK(VLOOKUP($C55&amp;$D55&amp;$G55,Setup!$D$2:$CX$500,COLUMNS($B55:CT55)+1,FALSE)),"",VLOOKUP($C55&amp;$D55&amp;$G55,Setup!$D$2:$CX$500,COLUMNS($B55:CT55)+1,FALSE))</f>
        <v/>
      </c>
      <c r="DC55" t="str">
        <f>IF(ISBLANK(VLOOKUP($C55&amp;$D55&amp;$G55,Setup!$D$2:$CX$500,COLUMNS($B55:CU55)+1,FALSE)),"",VLOOKUP($C55&amp;$D55&amp;$G55,Setup!$D$2:$CX$500,COLUMNS($B55:CU55)+1,FALSE))</f>
        <v/>
      </c>
    </row>
    <row r="56" spans="1:107" x14ac:dyDescent="0.25">
      <c r="A56" s="7" t="s">
        <v>515</v>
      </c>
      <c r="B56" t="s">
        <v>156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IF(ISBLANK(VLOOKUP($C56&amp;$D56&amp;$G56,Setup!$D$2:$CX$500,COLUMNS($B56:B56)+1,FALSE)),"",VLOOKUP($C56&amp;$D56&amp;$G56,Setup!$D$2:$CX$500,COLUMNS($B56:B56)+1,FALSE))</f>
        <v>สรุป คะแนน</v>
      </c>
      <c r="K56" t="str">
        <f>IF(ISBLANK(VLOOKUP($C56&amp;$D56&amp;$G56,Setup!$D$2:$CX$500,COLUMNS($B56:C56)+1,FALSE)),"",VLOOKUP($C56&amp;$D56&amp;$G56,Setup!$D$2:$CX$500,COLUMNS($B56:C56)+1,FALSE))</f>
        <v>สรุป คะแนน</v>
      </c>
      <c r="L56" t="str">
        <f>IF(ISBLANK(VLOOKUP($C56&amp;$D56&amp;$G56,Setup!$D$2:$CX$500,COLUMNS($B56:D56)+1,FALSE)),"",VLOOKUP($C56&amp;$D56&amp;$G56,Setup!$D$2:$CX$500,COLUMNS($B56:D56)+1,FALSE))</f>
        <v>ประวัติการแลกของกำนัล</v>
      </c>
      <c r="M56" t="str">
        <f>IF(ISBLANK(VLOOKUP($C56&amp;$D56&amp;$G56,Setup!$D$2:$CX$500,COLUMNS($B56:E56)+1,FALSE)),"",VLOOKUP($C56&amp;$D56&amp;$G56,Setup!$D$2:$CX$500,COLUMNS($B56:E56)+1,FALSE))</f>
        <v>ประวัติการแลกของกำนัล</v>
      </c>
      <c r="N56" t="str">
        <f>IF(ISBLANK(VLOOKUP($C56&amp;$D56&amp;$G56,Setup!$D$2:$CX$500,COLUMNS($B56:F56)+1,FALSE)),"",VLOOKUP($C56&amp;$D56&amp;$G56,Setup!$D$2:$CX$500,COLUMNS($B56:F56)+1,FALSE))</f>
        <v>ประวัติของฉัน</v>
      </c>
      <c r="O56" t="str">
        <f>IF(ISBLANK(VLOOKUP($C56&amp;$D56&amp;$G56,Setup!$D$2:$CX$500,COLUMNS($B56:G56)+1,FALSE)),"",VLOOKUP($C56&amp;$D56&amp;$G56,Setup!$D$2:$CX$500,COLUMNS($B56:G56)+1,FALSE))</f>
        <v>ประวัติของฉัน</v>
      </c>
      <c r="P56" t="str">
        <f>IF(ISBLANK(VLOOKUP($C56&amp;$D56&amp;$G56,Setup!$D$2:$CX$500,COLUMNS($B56:H56)+1,FALSE)),"",VLOOKUP($C56&amp;$D56&amp;$G56,Setup!$D$2:$CX$500,COLUMNS($B56:H56)+1,FALSE))</f>
        <v/>
      </c>
      <c r="Q56" t="str">
        <f>IF(ISBLANK(VLOOKUP($C56&amp;$D56&amp;$G56,Setup!$D$2:$CX$500,COLUMNS($B56:I56)+1,FALSE)),"",VLOOKUP($C56&amp;$D56&amp;$G56,Setup!$D$2:$CX$500,COLUMNS($B56:I56)+1,FALSE))</f>
        <v/>
      </c>
      <c r="R56" t="str">
        <f>IF(ISBLANK(VLOOKUP($C56&amp;$D56&amp;$G56,Setup!$D$2:$CX$500,COLUMNS($B56:J56)+1,FALSE)),"",VLOOKUP($C56&amp;$D56&amp;$G56,Setup!$D$2:$CX$500,COLUMNS($B56:J56)+1,FALSE))</f>
        <v>ของกำนัล</v>
      </c>
      <c r="S56" t="str">
        <f>IF(ISBLANK(VLOOKUP($C56&amp;$D56&amp;$G56,Setup!$D$2:$CX$500,COLUMNS($B56:K56)+1,FALSE)),"",VLOOKUP($C56&amp;$D56&amp;$G56,Setup!$D$2:$CX$500,COLUMNS($B56:K56)+1,FALSE))</f>
        <v>ดูทั้งหมด »</v>
      </c>
      <c r="T56" t="str">
        <f>IF(ISBLANK(VLOOKUP($C56&amp;$D56&amp;$G56,Setup!$D$2:$CX$500,COLUMNS($B56:L56)+1,FALSE)),"",VLOOKUP($C56&amp;$D56&amp;$G56,Setup!$D$2:$CX$500,COLUMNS($B56:L56)+1,FALSE))</f>
        <v/>
      </c>
      <c r="U56" t="str">
        <f>IF(ISBLANK(VLOOKUP($C56&amp;$D56&amp;$G56,Setup!$D$2:$CX$500,COLUMNS($B56:M56)+1,FALSE)),"",VLOOKUP($C56&amp;$D56&amp;$G56,Setup!$D$2:$CX$500,COLUMNS($B56:M56)+1,FALSE))</f>
        <v/>
      </c>
      <c r="V56" t="str">
        <f>IF(ISBLANK(VLOOKUP($C56&amp;$D56&amp;$G56,Setup!$D$2:$CX$500,COLUMNS($B56:N56)+1,FALSE)),"",VLOOKUP($C56&amp;$D56&amp;$G56,Setup!$D$2:$CX$500,COLUMNS($B56:N56)+1,FALSE))</f>
        <v/>
      </c>
      <c r="W56" t="str">
        <f>IF(ISBLANK(VLOOKUP($C56&amp;$D56&amp;$G56,Setup!$D$2:$CX$500,COLUMNS($B56:O56)+1,FALSE)),"",VLOOKUP($C56&amp;$D56&amp;$G56,Setup!$D$2:$CX$500,COLUMNS($B56:O56)+1,FALSE))</f>
        <v/>
      </c>
      <c r="X56" t="str">
        <f>IF(ISBLANK(VLOOKUP($C56&amp;$D56&amp;$G56,Setup!$D$2:$CX$500,COLUMNS($B56:P56)+1,FALSE)),"",VLOOKUP($C56&amp;$D56&amp;$G56,Setup!$D$2:$CX$500,COLUMNS($B56:P56)+1,FALSE))</f>
        <v/>
      </c>
      <c r="Y56" t="str">
        <f>IF(ISBLANK(VLOOKUP($C56&amp;$D56&amp;$G56,Setup!$D$2:$CX$500,COLUMNS($B56:Q56)+1,FALSE)),"",VLOOKUP($C56&amp;$D56&amp;$G56,Setup!$D$2:$CX$500,COLUMNS($B56:Q56)+1,FALSE))</f>
        <v/>
      </c>
      <c r="Z56" t="str">
        <f>IF(ISBLANK(VLOOKUP($C56&amp;$D56&amp;$G56,Setup!$D$2:$CX$500,COLUMNS($B56:R56)+1,FALSE)),"",VLOOKUP($C56&amp;$D56&amp;$G56,Setup!$D$2:$CX$500,COLUMNS($B56:R56)+1,FALSE))</f>
        <v/>
      </c>
      <c r="AA56" t="str">
        <f>IF(ISBLANK(VLOOKUP($C56&amp;$D56&amp;$G56,Setup!$D$2:$CX$500,COLUMNS($B56:S56)+1,FALSE)),"",VLOOKUP($C56&amp;$D56&amp;$G56,Setup!$D$2:$CX$500,COLUMNS($B56:S56)+1,FALSE))</f>
        <v/>
      </c>
      <c r="AB56" t="str">
        <f>IF(ISBLANK(VLOOKUP($C56&amp;$D56&amp;$G56,Setup!$D$2:$CX$500,COLUMNS($B56:T56)+1,FALSE)),"",VLOOKUP($C56&amp;$D56&amp;$G56,Setup!$D$2:$CX$500,COLUMNS($B56:T56)+1,FALSE))</f>
        <v>คะแนนเงินสด</v>
      </c>
      <c r="AC56" t="str">
        <f>IF(ISBLANK(VLOOKUP($C56&amp;$D56&amp;$G56,Setup!$D$2:$CX$500,COLUMNS($B56:U56)+1,FALSE)),"",VLOOKUP($C56&amp;$D56&amp;$G56,Setup!$D$2:$CX$500,COLUMNS($B56:U56)+1,FALSE))</f>
        <v xml:space="preserve">ลดค่าใช้จ่ายง่ายๆ ด้วย </v>
      </c>
      <c r="AD56" t="str">
        <f>IF(ISBLANK(VLOOKUP($C56&amp;$D56&amp;$G56,Setup!$D$2:$CX$500,COLUMNS($B56:V56)+1,FALSE)),"",VLOOKUP($C56&amp;$D56&amp;$G56,Setup!$D$2:$CX$500,COLUMNS($B56:V56)+1,FALSE))</f>
        <v>บัตรกำนัล</v>
      </c>
      <c r="AE56" t="str">
        <f>IF(ISBLANK(VLOOKUP($C56&amp;$D56&amp;$G56,Setup!$D$2:$CX$500,COLUMNS($B56:W56)+1,FALSE)),"",VLOOKUP($C56&amp;$D56&amp;$G56,Setup!$D$2:$CX$500,COLUMNS($B56:W56)+1,FALSE))</f>
        <v>เครดิตเงินคืน</v>
      </c>
      <c r="AF56" t="str">
        <f>IF(ISBLANK(VLOOKUP($C56&amp;$D56&amp;$G56,Setup!$D$2:$CX$500,COLUMNS($B56:X56)+1,FALSE)),"",VLOOKUP($C56&amp;$D56&amp;$G56,Setup!$D$2:$CX$500,COLUMNS($B56:X56)+1,FALSE))</f>
        <v>เงินบริจาค</v>
      </c>
      <c r="AG56" t="str">
        <f>IF(ISBLANK(VLOOKUP($C56&amp;$D56&amp;$G56,Setup!$D$2:$CX$500,COLUMNS($B56:Y56)+1,FALSE)),"",VLOOKUP($C56&amp;$D56&amp;$G56,Setup!$D$2:$CX$500,COLUMNS($B56:Y56)+1,FALSE))</f>
        <v>ดูรายการคะแนนเงินสดทั้งหมด &gt;&gt;</v>
      </c>
      <c r="AH56" t="str">
        <f>IF(ISBLANK(VLOOKUP($C56&amp;$D56&amp;$G56,Setup!$D$2:$CX$500,COLUMNS($B56:Z56)+1,FALSE)),"",VLOOKUP($C56&amp;$D56&amp;$G56,Setup!$D$2:$CX$500,COLUMNS($B56:Z56)+1,FALSE))</f>
        <v/>
      </c>
      <c r="AI56" t="str">
        <f>IF(ISBLANK(VLOOKUP($C56&amp;$D56&amp;$G56,Setup!$D$2:$CX$500,COLUMNS($B56:AA56)+1,FALSE)),"",VLOOKUP($C56&amp;$D56&amp;$G56,Setup!$D$2:$CX$500,COLUMNS($B56:AA56)+1,FALSE))</f>
        <v/>
      </c>
      <c r="AJ56" t="str">
        <f>IF(ISBLANK(VLOOKUP($C56&amp;$D56&amp;$G56,Setup!$D$2:$CX$500,COLUMNS($B56:AB56)+1,FALSE)),"",VLOOKUP($C56&amp;$D56&amp;$G56,Setup!$D$2:$CX$500,COLUMNS($B56:AB56)+1,FALSE))</f>
        <v/>
      </c>
      <c r="AK56" t="str">
        <f>IF(ISBLANK(VLOOKUP($C56&amp;$D56&amp;$G56,Setup!$D$2:$CX$500,COLUMNS($B56:AC56)+1,FALSE)),"",VLOOKUP($C56&amp;$D56&amp;$G56,Setup!$D$2:$CX$500,COLUMNS($B56:AC56)+1,FALSE))</f>
        <v/>
      </c>
      <c r="AL56" t="str">
        <f>IF(ISBLANK(VLOOKUP($C56&amp;$D56&amp;$G56,Setup!$D$2:$CX$500,COLUMNS($B56:AD56)+1,FALSE)),"",VLOOKUP($C56&amp;$D56&amp;$G56,Setup!$D$2:$CX$500,COLUMNS($B56:AD56)+1,FALSE))</f>
        <v>ท่องเที่ยว</v>
      </c>
      <c r="AM56" t="str">
        <f>IF(ISBLANK(VLOOKUP($C56&amp;$D56&amp;$G56,Setup!$D$2:$CX$500,COLUMNS($B56:AE56)+1,FALSE)),"",VLOOKUP($C56&amp;$D56&amp;$G56,Setup!$D$2:$CX$500,COLUMNS($B56:AE56)+1,FALSE))</f>
        <v>เที่ยวบิน</v>
      </c>
      <c r="AN56" t="str">
        <f>IF(ISBLANK(VLOOKUP($C56&amp;$D56&amp;$G56,Setup!$D$2:$CX$500,COLUMNS($B56:AF56)+1,FALSE)),"",VLOOKUP($C56&amp;$D56&amp;$G56,Setup!$D$2:$CX$500,COLUMNS($B56:AF56)+1,FALSE))</f>
        <v>โรงแรม</v>
      </c>
      <c r="AO56" t="str">
        <f>IF(ISBLANK(VLOOKUP($C56&amp;$D56&amp;$G56,Setup!$D$2:$CX$500,COLUMNS($B56:AG56)+1,FALSE)),"",VLOOKUP($C56&amp;$D56&amp;$G56,Setup!$D$2:$CX$500,COLUMNS($B56:AG56)+1,FALSE))</f>
        <v>รถเช่า</v>
      </c>
      <c r="AP56" t="str">
        <f>IF(ISBLANK(VLOOKUP($C56&amp;$D56&amp;$G56,Setup!$D$2:$CX$500,COLUMNS($B56:AH56)+1,FALSE)),"",VLOOKUP($C56&amp;$D56&amp;$G56,Setup!$D$2:$CX$500,COLUMNS($B56:AH56)+1,FALSE))</f>
        <v>ข้อเสนอ</v>
      </c>
      <c r="AQ56" t="str">
        <f>IF(ISBLANK(VLOOKUP($C56&amp;$D56&amp;$G56,Setup!$D$2:$CX$500,COLUMNS($B56:AI56)+1,FALSE)),"",VLOOKUP($C56&amp;$D56&amp;$G56,Setup!$D$2:$CX$500,COLUMNS($B56:AI56)+1,FALSE))</f>
        <v>กิจกรรม</v>
      </c>
      <c r="AR56" t="str">
        <f>IF(ISBLANK(VLOOKUP($C56&amp;$D56&amp;$G56,Setup!$D$2:$CX$500,COLUMNS($B56:AJ56)+1,FALSE)),"",VLOOKUP($C56&amp;$D56&amp;$G56,Setup!$D$2:$CX$500,COLUMNS($B56:AJ56)+1,FALSE))</f>
        <v>การเดินทางของฉัน</v>
      </c>
      <c r="AS56" t="str">
        <f>IF(ISBLANK(VLOOKUP($C56&amp;$D56&amp;$G56,Setup!$D$2:$CX$500,COLUMNS($B56:AK56)+1,FALSE)),"",VLOOKUP($C56&amp;$D56&amp;$G56,Setup!$D$2:$CX$500,COLUMNS($B56:AK56)+1,FALSE))</f>
        <v>แผนการเดินทาง</v>
      </c>
      <c r="AT56" t="str">
        <f>IF(ISBLANK(VLOOKUP($C56&amp;$D56&amp;$G56,Setup!$D$2:$CX$500,COLUMNS($B56:AL56)+1,FALSE)),"",VLOOKUP($C56&amp;$D56&amp;$G56,Setup!$D$2:$CX$500,COLUMNS($B56:AL56)+1,FALSE))</f>
        <v>โอนคะแนนสะสม</v>
      </c>
      <c r="AU56" t="str">
        <f>IF(ISBLANK(VLOOKUP($C56&amp;$D56&amp;$G56,Setup!$D$2:$CX$500,COLUMNS($B56:AM56)+1,FALSE)),"",VLOOKUP($C56&amp;$D56&amp;$G56,Setup!$D$2:$CX$500,COLUMNS($B56:AM56)+1,FALSE))</f>
        <v/>
      </c>
      <c r="AV56" t="str">
        <f>IF(ISBLANK(VLOOKUP($C56&amp;$D56&amp;$G56,Setup!$D$2:$CX$500,COLUMNS($B56:AN56)+1,FALSE)),"",VLOOKUP($C56&amp;$D56&amp;$G56,Setup!$D$2:$CX$500,COLUMNS($B56:AN56)+1,FALSE))</f>
        <v>แลกคะแนนสะสม ณ ร้านค้า</v>
      </c>
      <c r="AW56" t="str">
        <f>IF(ISBLANK(VLOOKUP($C56&amp;$D56&amp;$G56,Setup!$D$2:$CX$500,COLUMNS($B56:AO56)+1,FALSE)),"",VLOOKUP($C56&amp;$D56&amp;$G56,Setup!$D$2:$CX$500,COLUMNS($B56:AO56)+1,FALSE))</f>
        <v>แลกซื้อด้วยคะแนนสะสม</v>
      </c>
      <c r="AX56" t="str">
        <f>IF(ISBLANK(VLOOKUP($C56&amp;$D56&amp;$G56,Setup!$D$2:$CX$500,COLUMNS($B56:AP56)+1,FALSE)),"",VLOOKUP($C56&amp;$D56&amp;$G56,Setup!$D$2:$CX$500,COLUMNS($B56:AP56)+1,FALSE))</f>
        <v>แลกรับของกำนัลทันที่ที่จุดขาย</v>
      </c>
      <c r="AY56" t="str">
        <f>IF(ISBLANK(VLOOKUP($C56&amp;$D56&amp;$G56,Setup!$D$2:$CX$500,COLUMNS($B56:AQ56)+1,FALSE)),"",VLOOKUP($C56&amp;$D56&amp;$G56,Setup!$D$2:$CX$500,COLUMNS($B56:AQ56)+1,FALSE))</f>
        <v>ดูทั้งหมด »</v>
      </c>
      <c r="AZ56" t="str">
        <f>IF(ISBLANK(VLOOKUP($C56&amp;$D56&amp;$G56,Setup!$D$2:$CX$500,COLUMNS($B56:AR56)+1,FALSE)),"",VLOOKUP($C56&amp;$D56&amp;$G56,Setup!$D$2:$CX$500,COLUMNS($B56:AR56)+1,FALSE))</f>
        <v/>
      </c>
      <c r="BA56" t="str">
        <f>IF(ISBLANK(VLOOKUP($C56&amp;$D56&amp;$G56,Setup!$D$2:$CX$500,COLUMNS($B56:AS56)+1,FALSE)),"",VLOOKUP($C56&amp;$D56&amp;$G56,Setup!$D$2:$CX$500,COLUMNS($B56:AS56)+1,FALSE))</f>
        <v/>
      </c>
      <c r="BB56" t="str">
        <f>IF(ISBLANK(VLOOKUP($C56&amp;$D56&amp;$G56,Setup!$D$2:$CX$500,COLUMNS($B56:AT56)+1,FALSE)),"",VLOOKUP($C56&amp;$D56&amp;$G56,Setup!$D$2:$CX$500,COLUMNS($B56:AT56)+1,FALSE))</f>
        <v/>
      </c>
      <c r="BC56" t="str">
        <f>IF(ISBLANK(VLOOKUP($C56&amp;$D56&amp;$G56,Setup!$D$2:$CX$500,COLUMNS($B56:AU56)+1,FALSE)),"",VLOOKUP($C56&amp;$D56&amp;$G56,Setup!$D$2:$CX$500,COLUMNS($B56:AU56)+1,FALSE))</f>
        <v/>
      </c>
      <c r="BD56" t="str">
        <f>IF(ISBLANK(VLOOKUP($C56&amp;$D56&amp;$G56,Setup!$D$2:$CX$500,COLUMNS($B56:AV56)+1,FALSE)),"",VLOOKUP($C56&amp;$D56&amp;$G56,Setup!$D$2:$CX$500,COLUMNS($B56:AV56)+1,FALSE))</f>
        <v/>
      </c>
      <c r="BE56" t="str">
        <f>IF(ISBLANK(VLOOKUP($C56&amp;$D56&amp;$G56,Setup!$D$2:$CX$500,COLUMNS($B56:AW56)+1,FALSE)),"",VLOOKUP($C56&amp;$D56&amp;$G56,Setup!$D$2:$CX$500,COLUMNS($B56:AW56)+1,FALSE))</f>
        <v/>
      </c>
      <c r="BF56" t="str">
        <f>IF(ISBLANK(VLOOKUP($C56&amp;$D56&amp;$G56,Setup!$D$2:$CX$500,COLUMNS($B56:AX56)+1,FALSE)),"",VLOOKUP($C56&amp;$D56&amp;$G56,Setup!$D$2:$CX$500,COLUMNS($B56:AX56)+1,FALSE))</f>
        <v>ข้อเสนอและสิทธิพิเศษ</v>
      </c>
      <c r="BG56" t="str">
        <f>IF(ISBLANK(VLOOKUP($C56&amp;$D56&amp;$G56,Setup!$D$2:$CX$500,COLUMNS($B56:AY56)+1,FALSE)),"",VLOOKUP($C56&amp;$D56&amp;$G56,Setup!$D$2:$CX$500,COLUMNS($B56:AY56)+1,FALSE))</f>
        <v>สิทธิประโยชน์ทั่วทุกมุมโลก</v>
      </c>
      <c r="BH56" t="str">
        <f>IF(ISBLANK(VLOOKUP($C56&amp;$D56&amp;$G56,Setup!$D$2:$CX$500,COLUMNS($B56:AZ56)+1,FALSE)),"",VLOOKUP($C56&amp;$D56&amp;$G56,Setup!$D$2:$CX$500,COLUMNS($B56:AZ56)+1,FALSE))</f>
        <v>สิทธิพิเศษ ณ ร้านอาหาร</v>
      </c>
      <c r="BI56" t="str">
        <f>IF(ISBLANK(VLOOKUP($C56&amp;$D56&amp;$G56,Setup!$D$2:$CX$500,COLUMNS($B56:BA56)+1,FALSE)),"",VLOOKUP($C56&amp;$D56&amp;$G56,Setup!$D$2:$CX$500,COLUMNS($B56:BA56)+1,FALSE))</f>
        <v>ดูทั้งหมด »</v>
      </c>
      <c r="BJ56" t="str">
        <f>IF(ISBLANK(VLOOKUP($C56&amp;$D56&amp;$G56,Setup!$D$2:$CX$500,COLUMNS($B56:BB56)+1,FALSE)),"",VLOOKUP($C56&amp;$D56&amp;$G56,Setup!$D$2:$CX$500,COLUMNS($B56:BB56)+1,FALSE))</f>
        <v/>
      </c>
      <c r="BK56" t="str">
        <f>IF(ISBLANK(VLOOKUP($C56&amp;$D56&amp;$G56,Setup!$D$2:$CX$500,COLUMNS($B56:BC56)+1,FALSE)),"",VLOOKUP($C56&amp;$D56&amp;$G56,Setup!$D$2:$CX$500,COLUMNS($B56:BC56)+1,FALSE))</f>
        <v/>
      </c>
      <c r="BL56" t="str">
        <f>IF(ISBLANK(VLOOKUP($C56&amp;$D56&amp;$G56,Setup!$D$2:$CX$500,COLUMNS($B56:BD56)+1,FALSE)),"",VLOOKUP($C56&amp;$D56&amp;$G56,Setup!$D$2:$CX$500,COLUMNS($B56:BD56)+1,FALSE))</f>
        <v/>
      </c>
      <c r="BM56" t="str">
        <f>IF(ISBLANK(VLOOKUP($C56&amp;$D56&amp;$G56,Setup!$D$2:$CX$500,COLUMNS($B56:BE56)+1,FALSE)),"",VLOOKUP($C56&amp;$D56&amp;$G56,Setup!$D$2:$CX$500,COLUMNS($B56:BE56)+1,FALSE))</f>
        <v/>
      </c>
      <c r="BN56" t="str">
        <f>IF(ISBLANK(VLOOKUP($C56&amp;$D56&amp;$G56,Setup!$D$2:$CX$500,COLUMNS($B56:BF56)+1,FALSE)),"",VLOOKUP($C56&amp;$D56&amp;$G56,Setup!$D$2:$CX$500,COLUMNS($B56:BF56)+1,FALSE))</f>
        <v/>
      </c>
      <c r="BO56" t="str">
        <f>IF(ISBLANK(VLOOKUP($C56&amp;$D56&amp;$G56,Setup!$D$2:$CX$500,COLUMNS($B56:BG56)+1,FALSE)),"",VLOOKUP($C56&amp;$D56&amp;$G56,Setup!$D$2:$CX$500,COLUMNS($B56:BG56)+1,FALSE))</f>
        <v/>
      </c>
      <c r="BP56" t="str">
        <f>IF(ISBLANK(VLOOKUP($C56&amp;$D56&amp;$G56,Setup!$D$2:$CX$500,COLUMNS($B56:BH56)+1,FALSE)),"",VLOOKUP($C56&amp;$D56&amp;$G56,Setup!$D$2:$CX$500,COLUMNS($B56:BH56)+1,FALSE))</f>
        <v/>
      </c>
      <c r="BQ56" t="str">
        <f>IF(ISBLANK(VLOOKUP($C56&amp;$D56&amp;$G56,Setup!$D$2:$CX$500,COLUMNS($B56:BI56)+1,FALSE)),"",VLOOKUP($C56&amp;$D56&amp;$G56,Setup!$D$2:$CX$500,COLUMNS($B56:BI56)+1,FALSE))</f>
        <v/>
      </c>
      <c r="BR56" t="str">
        <f>IF(ISBLANK(VLOOKUP($C56&amp;$D56&amp;$G56,Setup!$D$2:$CX$500,COLUMNS($B56:BJ56)+1,FALSE)),"",VLOOKUP($C56&amp;$D56&amp;$G56,Setup!$D$2:$CX$500,COLUMNS($B56:BJ56)+1,FALSE))</f>
        <v/>
      </c>
      <c r="BS56" t="str">
        <f>IF(ISBLANK(VLOOKUP($C56&amp;$D56&amp;$G56,Setup!$D$2:$CX$500,COLUMNS($B56:BK56)+1,FALSE)),"",VLOOKUP($C56&amp;$D56&amp;$G56,Setup!$D$2:$CX$500,COLUMNS($B56:BK56)+1,FALSE))</f>
        <v/>
      </c>
      <c r="BT56" t="str">
        <f>IF(ISBLANK(VLOOKUP($C56&amp;$D56&amp;$G56,Setup!$D$2:$CX$500,COLUMNS($B56:BL56)+1,FALSE)),"",VLOOKUP($C56&amp;$D56&amp;$G56,Setup!$D$2:$CX$500,COLUMNS($B56:BL56)+1,FALSE))</f>
        <v/>
      </c>
      <c r="BU56" t="str">
        <f>IF(ISBLANK(VLOOKUP($C56&amp;$D56&amp;$G56,Setup!$D$2:$CX$500,COLUMNS($B56:BM56)+1,FALSE)),"",VLOOKUP($C56&amp;$D56&amp;$G56,Setup!$D$2:$CX$500,COLUMNS($B56:BM56)+1,FALSE))</f>
        <v/>
      </c>
      <c r="BV56" t="str">
        <f>IF(ISBLANK(VLOOKUP($C56&amp;$D56&amp;$G56,Setup!$D$2:$CX$500,COLUMNS($B56:BN56)+1,FALSE)),"",VLOOKUP($C56&amp;$D56&amp;$G56,Setup!$D$2:$CX$500,COLUMNS($B56:BN56)+1,FALSE))</f>
        <v/>
      </c>
      <c r="BW56" t="str">
        <f>IF(ISBLANK(VLOOKUP($C56&amp;$D56&amp;$G56,Setup!$D$2:$CX$500,COLUMNS($B56:BO56)+1,FALSE)),"",VLOOKUP($C56&amp;$D56&amp;$G56,Setup!$D$2:$CX$500,COLUMNS($B56:BO56)+1,FALSE))</f>
        <v/>
      </c>
      <c r="BX56" t="str">
        <f>IF(ISBLANK(VLOOKUP($C56&amp;$D56&amp;$G56,Setup!$D$2:$CX$500,COLUMNS($B56:BP56)+1,FALSE)),"",VLOOKUP($C56&amp;$D56&amp;$G56,Setup!$D$2:$CX$500,COLUMNS($B56:BP56)+1,FALSE))</f>
        <v/>
      </c>
      <c r="BY56" t="str">
        <f>IF(ISBLANK(VLOOKUP($C56&amp;$D56&amp;$G56,Setup!$D$2:$CX$500,COLUMNS($B56:BQ56)+1,FALSE)),"",VLOOKUP($C56&amp;$D56&amp;$G56,Setup!$D$2:$CX$500,COLUMNS($B56:BQ56)+1,FALSE))</f>
        <v/>
      </c>
      <c r="BZ56" t="str">
        <f>IF(ISBLANK(VLOOKUP($C56&amp;$D56&amp;$G56,Setup!$D$2:$CX$500,COLUMNS($B56:BR56)+1,FALSE)),"",VLOOKUP($C56&amp;$D56&amp;$G56,Setup!$D$2:$CX$500,COLUMNS($B56:BR56)+1,FALSE))</f>
        <v/>
      </c>
      <c r="CA56" t="str">
        <f>IF(ISBLANK(VLOOKUP($C56&amp;$D56&amp;$G56,Setup!$D$2:$CX$500,COLUMNS($B56:BS56)+1,FALSE)),"",VLOOKUP($C56&amp;$D56&amp;$G56,Setup!$D$2:$CX$500,COLUMNS($B56:BS56)+1,FALSE))</f>
        <v/>
      </c>
      <c r="CB56" t="str">
        <f>IF(ISBLANK(VLOOKUP($C56&amp;$D56&amp;$G56,Setup!$D$2:$CX$500,COLUMNS($B56:BT56)+1,FALSE)),"",VLOOKUP($C56&amp;$D56&amp;$G56,Setup!$D$2:$CX$500,COLUMNS($B56:BT56)+1,FALSE))</f>
        <v/>
      </c>
      <c r="CC56" t="str">
        <f>IF(ISBLANK(VLOOKUP($C56&amp;$D56&amp;$G56,Setup!$D$2:$CX$500,COLUMNS($B56:BU56)+1,FALSE)),"",VLOOKUP($C56&amp;$D56&amp;$G56,Setup!$D$2:$CX$500,COLUMNS($B56:BU56)+1,FALSE))</f>
        <v/>
      </c>
      <c r="CD56" t="str">
        <f>IF(ISBLANK(VLOOKUP($C56&amp;$D56&amp;$G56,Setup!$D$2:$CX$500,COLUMNS($B56:BV56)+1,FALSE)),"",VLOOKUP($C56&amp;$D56&amp;$G56,Setup!$D$2:$CX$500,COLUMNS($B56:BV56)+1,FALSE))</f>
        <v/>
      </c>
      <c r="CE56" t="str">
        <f>IF(ISBLANK(VLOOKUP($C56&amp;$D56&amp;$G56,Setup!$D$2:$CX$500,COLUMNS($B56:BW56)+1,FALSE)),"",VLOOKUP($C56&amp;$D56&amp;$G56,Setup!$D$2:$CX$500,COLUMNS($B56:BW56)+1,FALSE))</f>
        <v/>
      </c>
      <c r="CF56" t="str">
        <f>IF(ISBLANK(VLOOKUP($C56&amp;$D56&amp;$G56,Setup!$D$2:$CX$500,COLUMNS($B56:BX56)+1,FALSE)),"",VLOOKUP($C56&amp;$D56&amp;$G56,Setup!$D$2:$CX$500,COLUMNS($B56:BX56)+1,FALSE))</f>
        <v/>
      </c>
      <c r="CG56" t="str">
        <f>IF(ISBLANK(VLOOKUP($C56&amp;$D56&amp;$G56,Setup!$D$2:$CX$500,COLUMNS($B56:BY56)+1,FALSE)),"",VLOOKUP($C56&amp;$D56&amp;$G56,Setup!$D$2:$CX$500,COLUMNS($B56:BY56)+1,FALSE))</f>
        <v/>
      </c>
      <c r="CH56" t="str">
        <f>IF(ISBLANK(VLOOKUP($C56&amp;$D56&amp;$G56,Setup!$D$2:$CX$500,COLUMNS($B56:BZ56)+1,FALSE)),"",VLOOKUP($C56&amp;$D56&amp;$G56,Setup!$D$2:$CX$500,COLUMNS($B56:BZ56)+1,FALSE))</f>
        <v/>
      </c>
      <c r="CI56" t="str">
        <f>IF(ISBLANK(VLOOKUP($C56&amp;$D56&amp;$G56,Setup!$D$2:$CX$500,COLUMNS($B56:CA56)+1,FALSE)),"",VLOOKUP($C56&amp;$D56&amp;$G56,Setup!$D$2:$CX$500,COLUMNS($B56:CA56)+1,FALSE))</f>
        <v/>
      </c>
      <c r="CJ56" t="str">
        <f>IF(ISBLANK(VLOOKUP($C56&amp;$D56&amp;$G56,Setup!$D$2:$CX$500,COLUMNS($B56:CB56)+1,FALSE)),"",VLOOKUP($C56&amp;$D56&amp;$G56,Setup!$D$2:$CX$500,COLUMNS($B56:CB56)+1,FALSE))</f>
        <v/>
      </c>
      <c r="CK56" t="str">
        <f>IF(ISBLANK(VLOOKUP($C56&amp;$D56&amp;$G56,Setup!$D$2:$CX$500,COLUMNS($B56:CC56)+1,FALSE)),"",VLOOKUP($C56&amp;$D56&amp;$G56,Setup!$D$2:$CX$500,COLUMNS($B56:CC56)+1,FALSE))</f>
        <v/>
      </c>
      <c r="CL56" t="str">
        <f>IF(ISBLANK(VLOOKUP($C56&amp;$D56&amp;$G56,Setup!$D$2:$CX$500,COLUMNS($B56:CD56)+1,FALSE)),"",VLOOKUP($C56&amp;$D56&amp;$G56,Setup!$D$2:$CX$500,COLUMNS($B56:CD56)+1,FALSE))</f>
        <v/>
      </c>
      <c r="CM56" t="str">
        <f>IF(ISBLANK(VLOOKUP($C56&amp;$D56&amp;$G56,Setup!$D$2:$CX$500,COLUMNS($B56:CE56)+1,FALSE)),"",VLOOKUP($C56&amp;$D56&amp;$G56,Setup!$D$2:$CX$500,COLUMNS($B56:CE56)+1,FALSE))</f>
        <v/>
      </c>
      <c r="CN56" t="str">
        <f>IF(ISBLANK(VLOOKUP($C56&amp;$D56&amp;$G56,Setup!$D$2:$CX$500,COLUMNS($B56:CF56)+1,FALSE)),"",VLOOKUP($C56&amp;$D56&amp;$G56,Setup!$D$2:$CX$500,COLUMNS($B56:CF56)+1,FALSE))</f>
        <v/>
      </c>
      <c r="CO56" t="str">
        <f>IF(ISBLANK(VLOOKUP($C56&amp;$D56&amp;$G56,Setup!$D$2:$CX$500,COLUMNS($B56:CG56)+1,FALSE)),"",VLOOKUP($C56&amp;$D56&amp;$G56,Setup!$D$2:$CX$500,COLUMNS($B56:CG56)+1,FALSE))</f>
        <v/>
      </c>
      <c r="CP56" t="str">
        <f>IF(ISBLANK(VLOOKUP($C56&amp;$D56&amp;$G56,Setup!$D$2:$CX$500,COLUMNS($B56:CH56)+1,FALSE)),"",VLOOKUP($C56&amp;$D56&amp;$G56,Setup!$D$2:$CX$500,COLUMNS($B56:CH56)+1,FALSE))</f>
        <v/>
      </c>
      <c r="CQ56" t="str">
        <f>IF(ISBLANK(VLOOKUP($C56&amp;$D56&amp;$G56,Setup!$D$2:$CX$500,COLUMNS($B56:CI56)+1,FALSE)),"",VLOOKUP($C56&amp;$D56&amp;$G56,Setup!$D$2:$CX$500,COLUMNS($B56:CI56)+1,FALSE))</f>
        <v/>
      </c>
      <c r="CR56" t="str">
        <f>IF(ISBLANK(VLOOKUP($C56&amp;$D56&amp;$G56,Setup!$D$2:$CX$500,COLUMNS($B56:CJ56)+1,FALSE)),"",VLOOKUP($C56&amp;$D56&amp;$G56,Setup!$D$2:$CX$500,COLUMNS($B56:CJ56)+1,FALSE))</f>
        <v/>
      </c>
      <c r="CS56" t="str">
        <f>IF(ISBLANK(VLOOKUP($C56&amp;$D56&amp;$G56,Setup!$D$2:$CX$500,COLUMNS($B56:CK56)+1,FALSE)),"",VLOOKUP($C56&amp;$D56&amp;$G56,Setup!$D$2:$CX$500,COLUMNS($B56:CK56)+1,FALSE))</f>
        <v/>
      </c>
      <c r="CT56" t="str">
        <f>IF(ISBLANK(VLOOKUP($C56&amp;$D56&amp;$G56,Setup!$D$2:$CX$500,COLUMNS($B56:CL56)+1,FALSE)),"",VLOOKUP($C56&amp;$D56&amp;$G56,Setup!$D$2:$CX$500,COLUMNS($B56:CL56)+1,FALSE))</f>
        <v/>
      </c>
      <c r="CU56" t="str">
        <f>IF(ISBLANK(VLOOKUP($C56&amp;$D56&amp;$G56,Setup!$D$2:$CX$500,COLUMNS($B56:CM56)+1,FALSE)),"",VLOOKUP($C56&amp;$D56&amp;$G56,Setup!$D$2:$CX$500,COLUMNS($B56:CM56)+1,FALSE))</f>
        <v/>
      </c>
      <c r="CV56" t="str">
        <f>IF(ISBLANK(VLOOKUP($C56&amp;$D56&amp;$G56,Setup!$D$2:$CX$500,COLUMNS($B56:CN56)+1,FALSE)),"",VLOOKUP($C56&amp;$D56&amp;$G56,Setup!$D$2:$CX$500,COLUMNS($B56:CN56)+1,FALSE))</f>
        <v/>
      </c>
      <c r="CW56" t="str">
        <f>IF(ISBLANK(VLOOKUP($C56&amp;$D56&amp;$G56,Setup!$D$2:$CX$500,COLUMNS($B56:CO56)+1,FALSE)),"",VLOOKUP($C56&amp;$D56&amp;$G56,Setup!$D$2:$CX$500,COLUMNS($B56:CO56)+1,FALSE))</f>
        <v/>
      </c>
      <c r="CX56" t="str">
        <f>IF(ISBLANK(VLOOKUP($C56&amp;$D56&amp;$G56,Setup!$D$2:$CX$500,COLUMNS($B56:CP56)+1,FALSE)),"",VLOOKUP($C56&amp;$D56&amp;$G56,Setup!$D$2:$CX$500,COLUMNS($B56:CP56)+1,FALSE))</f>
        <v/>
      </c>
      <c r="CY56" t="str">
        <f>IF(ISBLANK(VLOOKUP($C56&amp;$D56&amp;$G56,Setup!$D$2:$CX$500,COLUMNS($B56:CQ56)+1,FALSE)),"",VLOOKUP($C56&amp;$D56&amp;$G56,Setup!$D$2:$CX$500,COLUMNS($B56:CQ56)+1,FALSE))</f>
        <v/>
      </c>
      <c r="CZ56" t="str">
        <f>IF(ISBLANK(VLOOKUP($C56&amp;$D56&amp;$G56,Setup!$D$2:$CX$500,COLUMNS($B56:CR56)+1,FALSE)),"",VLOOKUP($C56&amp;$D56&amp;$G56,Setup!$D$2:$CX$500,COLUMNS($B56:CR56)+1,FALSE))</f>
        <v/>
      </c>
      <c r="DA56" t="str">
        <f>IF(ISBLANK(VLOOKUP($C56&amp;$D56&amp;$G56,Setup!$D$2:$CX$500,COLUMNS($B56:CS56)+1,FALSE)),"",VLOOKUP($C56&amp;$D56&amp;$G56,Setup!$D$2:$CX$500,COLUMNS($B56:CS56)+1,FALSE))</f>
        <v/>
      </c>
      <c r="DB56" t="str">
        <f>IF(ISBLANK(VLOOKUP($C56&amp;$D56&amp;$G56,Setup!$D$2:$CX$500,COLUMNS($B56:CT56)+1,FALSE)),"",VLOOKUP($C56&amp;$D56&amp;$G56,Setup!$D$2:$CX$500,COLUMNS($B56:CT56)+1,FALSE))</f>
        <v/>
      </c>
      <c r="DC56" t="str">
        <f>IF(ISBLANK(VLOOKUP($C56&amp;$D56&amp;$G56,Setup!$D$2:$CX$500,COLUMNS($B56:CU56)+1,FALSE)),"",VLOOKUP($C56&amp;$D56&amp;$G56,Setup!$D$2:$CX$500,COLUMNS($B56:CU56)+1,FALSE))</f>
        <v/>
      </c>
    </row>
    <row r="57" spans="1:107" x14ac:dyDescent="0.25">
      <c r="A57" s="7" t="s">
        <v>515</v>
      </c>
      <c r="B57" t="s">
        <v>156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IF(ISBLANK(VLOOKUP($C57&amp;$D57&amp;$G57,Setup!$D$2:$CX$500,COLUMNS($B57:B57)+1,FALSE)),"",VLOOKUP($C57&amp;$D57&amp;$G57,Setup!$D$2:$CX$500,COLUMNS($B57:B57)+1,FALSE))</f>
        <v>My Points Summary</v>
      </c>
      <c r="K57" t="str">
        <f>IF(ISBLANK(VLOOKUP($C57&amp;$D57&amp;$G57,Setup!$D$2:$CX$500,COLUMNS($B57:C57)+1,FALSE)),"",VLOOKUP($C57&amp;$D57&amp;$G57,Setup!$D$2:$CX$500,COLUMNS($B57:C57)+1,FALSE))</f>
        <v>My Points Summary</v>
      </c>
      <c r="L57" t="str">
        <f>IF(ISBLANK(VLOOKUP($C57&amp;$D57&amp;$G57,Setup!$D$2:$CX$500,COLUMNS($B57:D57)+1,FALSE)),"",VLOOKUP($C57&amp;$D57&amp;$G57,Setup!$D$2:$CX$500,COLUMNS($B57:D57)+1,FALSE))</f>
        <v>My Order History</v>
      </c>
      <c r="M57" t="str">
        <f>IF(ISBLANK(VLOOKUP($C57&amp;$D57&amp;$G57,Setup!$D$2:$CX$500,COLUMNS($B57:E57)+1,FALSE)),"",VLOOKUP($C57&amp;$D57&amp;$G57,Setup!$D$2:$CX$500,COLUMNS($B57:E57)+1,FALSE))</f>
        <v>My Order History</v>
      </c>
      <c r="N57" t="str">
        <f>IF(ISBLANK(VLOOKUP($C57&amp;$D57&amp;$G57,Setup!$D$2:$CX$500,COLUMNS($B57:F57)+1,FALSE)),"",VLOOKUP($C57&amp;$D57&amp;$G57,Setup!$D$2:$CX$500,COLUMNS($B57:F57)+1,FALSE))</f>
        <v>My Profile</v>
      </c>
      <c r="O57" t="str">
        <f>IF(ISBLANK(VLOOKUP($C57&amp;$D57&amp;$G57,Setup!$D$2:$CX$500,COLUMNS($B57:G57)+1,FALSE)),"",VLOOKUP($C57&amp;$D57&amp;$G57,Setup!$D$2:$CX$500,COLUMNS($B57:G57)+1,FALSE))</f>
        <v>My Profile</v>
      </c>
      <c r="P57" t="str">
        <f>IF(ISBLANK(VLOOKUP($C57&amp;$D57&amp;$G57,Setup!$D$2:$CX$500,COLUMNS($B57:H57)+1,FALSE)),"",VLOOKUP($C57&amp;$D57&amp;$G57,Setup!$D$2:$CX$500,COLUMNS($B57:H57)+1,FALSE))</f>
        <v>My Shop with Points Accounts</v>
      </c>
      <c r="Q57" t="str">
        <f>IF(ISBLANK(VLOOKUP($C57&amp;$D57&amp;$G57,Setup!$D$2:$CX$500,COLUMNS($B57:I57)+1,FALSE)),"",VLOOKUP($C57&amp;$D57&amp;$G57,Setup!$D$2:$CX$500,COLUMNS($B57:I57)+1,FALSE))</f>
        <v>My Shop with Points Accounts</v>
      </c>
      <c r="R57" t="str">
        <f>IF(ISBLANK(VLOOKUP($C57&amp;$D57&amp;$G57,Setup!$D$2:$CX$500,COLUMNS($B57:J57)+1,FALSE)),"",VLOOKUP($C57&amp;$D57&amp;$G57,Setup!$D$2:$CX$500,COLUMNS($B57:J57)+1,FALSE))</f>
        <v>Merchandise</v>
      </c>
      <c r="S57" t="str">
        <f>IF(ISBLANK(VLOOKUP($C57&amp;$D57&amp;$G57,Setup!$D$2:$CX$500,COLUMNS($B57:K57)+1,FALSE)),"",VLOOKUP($C57&amp;$D57&amp;$G57,Setup!$D$2:$CX$500,COLUMNS($B57:K57)+1,FALSE))</f>
        <v>SEE ALL BRANDS »</v>
      </c>
      <c r="T57" t="str">
        <f>IF(ISBLANK(VLOOKUP($C57&amp;$D57&amp;$G57,Setup!$D$2:$CX$500,COLUMNS($B57:L57)+1,FALSE)),"",VLOOKUP($C57&amp;$D57&amp;$G57,Setup!$D$2:$CX$500,COLUMNS($B57:L57)+1,FALSE))</f>
        <v/>
      </c>
      <c r="U57" t="str">
        <f>IF(ISBLANK(VLOOKUP($C57&amp;$D57&amp;$G57,Setup!$D$2:$CX$500,COLUMNS($B57:M57)+1,FALSE)),"",VLOOKUP($C57&amp;$D57&amp;$G57,Setup!$D$2:$CX$500,COLUMNS($B57:M57)+1,FALSE))</f>
        <v/>
      </c>
      <c r="V57" t="str">
        <f>IF(ISBLANK(VLOOKUP($C57&amp;$D57&amp;$G57,Setup!$D$2:$CX$500,COLUMNS($B57:N57)+1,FALSE)),"",VLOOKUP($C57&amp;$D57&amp;$G57,Setup!$D$2:$CX$500,COLUMNS($B57:N57)+1,FALSE))</f>
        <v/>
      </c>
      <c r="W57" t="str">
        <f>IF(ISBLANK(VLOOKUP($C57&amp;$D57&amp;$G57,Setup!$D$2:$CX$500,COLUMNS($B57:O57)+1,FALSE)),"",VLOOKUP($C57&amp;$D57&amp;$G57,Setup!$D$2:$CX$500,COLUMNS($B57:O57)+1,FALSE))</f>
        <v/>
      </c>
      <c r="X57" t="str">
        <f>IF(ISBLANK(VLOOKUP($C57&amp;$D57&amp;$G57,Setup!$D$2:$CX$500,COLUMNS($B57:P57)+1,FALSE)),"",VLOOKUP($C57&amp;$D57&amp;$G57,Setup!$D$2:$CX$500,COLUMNS($B57:P57)+1,FALSE))</f>
        <v/>
      </c>
      <c r="Y57" t="str">
        <f>IF(ISBLANK(VLOOKUP($C57&amp;$D57&amp;$G57,Setup!$D$2:$CX$500,COLUMNS($B57:Q57)+1,FALSE)),"",VLOOKUP($C57&amp;$D57&amp;$G57,Setup!$D$2:$CX$500,COLUMNS($B57:Q57)+1,FALSE))</f>
        <v/>
      </c>
      <c r="Z57" t="str">
        <f>IF(ISBLANK(VLOOKUP($C57&amp;$D57&amp;$G57,Setup!$D$2:$CX$500,COLUMNS($B57:R57)+1,FALSE)),"",VLOOKUP($C57&amp;$D57&amp;$G57,Setup!$D$2:$CX$500,COLUMNS($B57:R57)+1,FALSE))</f>
        <v/>
      </c>
      <c r="AA57" t="str">
        <f>IF(ISBLANK(VLOOKUP($C57&amp;$D57&amp;$G57,Setup!$D$2:$CX$500,COLUMNS($B57:S57)+1,FALSE)),"",VLOOKUP($C57&amp;$D57&amp;$G57,Setup!$D$2:$CX$500,COLUMNS($B57:S57)+1,FALSE))</f>
        <v/>
      </c>
      <c r="AB57" t="str">
        <f>IF(ISBLANK(VLOOKUP($C57&amp;$D57&amp;$G57,Setup!$D$2:$CX$500,COLUMNS($B57:T57)+1,FALSE)),"",VLOOKUP($C57&amp;$D57&amp;$G57,Setup!$D$2:$CX$500,COLUMNS($B57:T57)+1,FALSE))</f>
        <v>Vouchers and Cash</v>
      </c>
      <c r="AC57" t="str">
        <f>IF(ISBLANK(VLOOKUP($C57&amp;$D57&amp;$G57,Setup!$D$2:$CX$500,COLUMNS($B57:U57)+1,FALSE)),"",VLOOKUP($C57&amp;$D57&amp;$G57,Setup!$D$2:$CX$500,COLUMNS($B57:U57)+1,FALSE))</f>
        <v>Select and Credit</v>
      </c>
      <c r="AD57" t="str">
        <f>IF(ISBLANK(VLOOKUP($C57&amp;$D57&amp;$G57,Setup!$D$2:$CX$500,COLUMNS($B57:V57)+1,FALSE)),"",VLOOKUP($C57&amp;$D57&amp;$G57,Setup!$D$2:$CX$500,COLUMNS($B57:V57)+1,FALSE))</f>
        <v>Gift Vouchers</v>
      </c>
      <c r="AE57" t="str">
        <f>IF(ISBLANK(VLOOKUP($C57&amp;$D57&amp;$G57,Setup!$D$2:$CX$500,COLUMNS($B57:W57)+1,FALSE)),"",VLOOKUP($C57&amp;$D57&amp;$G57,Setup!$D$2:$CX$500,COLUMNS($B57:W57)+1,FALSE))</f>
        <v>Cash Rebate</v>
      </c>
      <c r="AF57" t="str">
        <f>IF(ISBLANK(VLOOKUP($C57&amp;$D57&amp;$G57,Setup!$D$2:$CX$500,COLUMNS($B57:X57)+1,FALSE)),"",VLOOKUP($C57&amp;$D57&amp;$G57,Setup!$D$2:$CX$500,COLUMNS($B57:X57)+1,FALSE))</f>
        <v>Charity</v>
      </c>
      <c r="AG57" t="str">
        <f>IF(ISBLANK(VLOOKUP($C57&amp;$D57&amp;$G57,Setup!$D$2:$CX$500,COLUMNS($B57:Y57)+1,FALSE)),"",VLOOKUP($C57&amp;$D57&amp;$G57,Setup!$D$2:$CX$500,COLUMNS($B57:Y57)+1,FALSE))</f>
        <v>SEE ALL »</v>
      </c>
      <c r="AH57" t="str">
        <f>IF(ISBLANK(VLOOKUP($C57&amp;$D57&amp;$G57,Setup!$D$2:$CX$500,COLUMNS($B57:Z57)+1,FALSE)),"",VLOOKUP($C57&amp;$D57&amp;$G57,Setup!$D$2:$CX$500,COLUMNS($B57:Z57)+1,FALSE))</f>
        <v/>
      </c>
      <c r="AI57" t="str">
        <f>IF(ISBLANK(VLOOKUP($C57&amp;$D57&amp;$G57,Setup!$D$2:$CX$500,COLUMNS($B57:AA57)+1,FALSE)),"",VLOOKUP($C57&amp;$D57&amp;$G57,Setup!$D$2:$CX$500,COLUMNS($B57:AA57)+1,FALSE))</f>
        <v/>
      </c>
      <c r="AJ57" t="str">
        <f>IF(ISBLANK(VLOOKUP($C57&amp;$D57&amp;$G57,Setup!$D$2:$CX$500,COLUMNS($B57:AB57)+1,FALSE)),"",VLOOKUP($C57&amp;$D57&amp;$G57,Setup!$D$2:$CX$500,COLUMNS($B57:AB57)+1,FALSE))</f>
        <v/>
      </c>
      <c r="AK57" t="str">
        <f>IF(ISBLANK(VLOOKUP($C57&amp;$D57&amp;$G57,Setup!$D$2:$CX$500,COLUMNS($B57:AC57)+1,FALSE)),"",VLOOKUP($C57&amp;$D57&amp;$G57,Setup!$D$2:$CX$500,COLUMNS($B57:AC57)+1,FALSE))</f>
        <v/>
      </c>
      <c r="AL57" t="str">
        <f>IF(ISBLANK(VLOOKUP($C57&amp;$D57&amp;$G57,Setup!$D$2:$CX$500,COLUMNS($B57:AD57)+1,FALSE)),"",VLOOKUP($C57&amp;$D57&amp;$G57,Setup!$D$2:$CX$500,COLUMNS($B57:AD57)+1,FALSE))</f>
        <v>Travel</v>
      </c>
      <c r="AM57" t="str">
        <f>IF(ISBLANK(VLOOKUP($C57&amp;$D57&amp;$G57,Setup!$D$2:$CX$500,COLUMNS($B57:AE57)+1,FALSE)),"",VLOOKUP($C57&amp;$D57&amp;$G57,Setup!$D$2:$CX$500,COLUMNS($B57:AE57)+1,FALSE))</f>
        <v>Flights</v>
      </c>
      <c r="AN57" t="str">
        <f>IF(ISBLANK(VLOOKUP($C57&amp;$D57&amp;$G57,Setup!$D$2:$CX$500,COLUMNS($B57:AF57)+1,FALSE)),"",VLOOKUP($C57&amp;$D57&amp;$G57,Setup!$D$2:$CX$500,COLUMNS($B57:AF57)+1,FALSE))</f>
        <v>Hotels</v>
      </c>
      <c r="AO57" t="str">
        <f>IF(ISBLANK(VLOOKUP($C57&amp;$D57&amp;$G57,Setup!$D$2:$CX$500,COLUMNS($B57:AG57)+1,FALSE)),"",VLOOKUP($C57&amp;$D57&amp;$G57,Setup!$D$2:$CX$500,COLUMNS($B57:AG57)+1,FALSE))</f>
        <v>Cars</v>
      </c>
      <c r="AP57" t="str">
        <f>IF(ISBLANK(VLOOKUP($C57&amp;$D57&amp;$G57,Setup!$D$2:$CX$500,COLUMNS($B57:AH57)+1,FALSE)),"",VLOOKUP($C57&amp;$D57&amp;$G57,Setup!$D$2:$CX$500,COLUMNS($B57:AH57)+1,FALSE))</f>
        <v>Deals</v>
      </c>
      <c r="AQ57" t="str">
        <f>IF(ISBLANK(VLOOKUP($C57&amp;$D57&amp;$G57,Setup!$D$2:$CX$500,COLUMNS($B57:AI57)+1,FALSE)),"",VLOOKUP($C57&amp;$D57&amp;$G57,Setup!$D$2:$CX$500,COLUMNS($B57:AI57)+1,FALSE))</f>
        <v>Activities</v>
      </c>
      <c r="AR57" t="str">
        <f>IF(ISBLANK(VLOOKUP($C57&amp;$D57&amp;$G57,Setup!$D$2:$CX$500,COLUMNS($B57:AJ57)+1,FALSE)),"",VLOOKUP($C57&amp;$D57&amp;$G57,Setup!$D$2:$CX$500,COLUMNS($B57:AJ57)+1,FALSE))</f>
        <v>My Trips</v>
      </c>
      <c r="AS57" t="str">
        <f>IF(ISBLANK(VLOOKUP($C57&amp;$D57&amp;$G57,Setup!$D$2:$CX$500,COLUMNS($B57:AK57)+1,FALSE)),"",VLOOKUP($C57&amp;$D57&amp;$G57,Setup!$D$2:$CX$500,COLUMNS($B57:AK57)+1,FALSE))</f>
        <v>Itinerary</v>
      </c>
      <c r="AT57" t="str">
        <f>IF(ISBLANK(VLOOKUP($C57&amp;$D57&amp;$G57,Setup!$D$2:$CX$500,COLUMNS($B57:AL57)+1,FALSE)),"",VLOOKUP($C57&amp;$D57&amp;$G57,Setup!$D$2:$CX$500,COLUMNS($B57:AL57)+1,FALSE))</f>
        <v>Points Transfer</v>
      </c>
      <c r="AU57" t="str">
        <f>IF(ISBLANK(VLOOKUP($C57&amp;$D57&amp;$G57,Setup!$D$2:$CX$500,COLUMNS($B57:AM57)+1,FALSE)),"",VLOOKUP($C57&amp;$D57&amp;$G57,Setup!$D$2:$CX$500,COLUMNS($B57:AM57)+1,FALSE))</f>
        <v/>
      </c>
      <c r="AV57" t="str">
        <f>IF(ISBLANK(VLOOKUP($C57&amp;$D57&amp;$G57,Setup!$D$2:$CX$500,COLUMNS($B57:AN57)+1,FALSE)),"",VLOOKUP($C57&amp;$D57&amp;$G57,Setup!$D$2:$CX$500,COLUMNS($B57:AN57)+1,FALSE))</f>
        <v>Shop at Partners</v>
      </c>
      <c r="AW57" t="str">
        <f>IF(ISBLANK(VLOOKUP($C57&amp;$D57&amp;$G57,Setup!$D$2:$CX$500,COLUMNS($B57:AO57)+1,FALSE)),"",VLOOKUP($C57&amp;$D57&amp;$G57,Setup!$D$2:$CX$500,COLUMNS($B57:AO57)+1,FALSE))</f>
        <v>Shop with Points</v>
      </c>
      <c r="AX57" t="str">
        <f>IF(ISBLANK(VLOOKUP($C57&amp;$D57&amp;$G57,Setup!$D$2:$CX$500,COLUMNS($B57:AP57)+1,FALSE)),"",VLOOKUP($C57&amp;$D57&amp;$G57,Setup!$D$2:$CX$500,COLUMNS($B57:AP57)+1,FALSE))</f>
        <v>Instant Rewards</v>
      </c>
      <c r="AY57" t="str">
        <f>IF(ISBLANK(VLOOKUP($C57&amp;$D57&amp;$G57,Setup!$D$2:$CX$500,COLUMNS($B57:AQ57)+1,FALSE)),"",VLOOKUP($C57&amp;$D57&amp;$G57,Setup!$D$2:$CX$500,COLUMNS($B57:AQ57)+1,FALSE))</f>
        <v>SEE ALL »</v>
      </c>
      <c r="AZ57" t="str">
        <f>IF(ISBLANK(VLOOKUP($C57&amp;$D57&amp;$G57,Setup!$D$2:$CX$500,COLUMNS($B57:AR57)+1,FALSE)),"",VLOOKUP($C57&amp;$D57&amp;$G57,Setup!$D$2:$CX$500,COLUMNS($B57:AR57)+1,FALSE))</f>
        <v/>
      </c>
      <c r="BA57" t="str">
        <f>IF(ISBLANK(VLOOKUP($C57&amp;$D57&amp;$G57,Setup!$D$2:$CX$500,COLUMNS($B57:AS57)+1,FALSE)),"",VLOOKUP($C57&amp;$D57&amp;$G57,Setup!$D$2:$CX$500,COLUMNS($B57:AS57)+1,FALSE))</f>
        <v/>
      </c>
      <c r="BB57" t="str">
        <f>IF(ISBLANK(VLOOKUP($C57&amp;$D57&amp;$G57,Setup!$D$2:$CX$500,COLUMNS($B57:AT57)+1,FALSE)),"",VLOOKUP($C57&amp;$D57&amp;$G57,Setup!$D$2:$CX$500,COLUMNS($B57:AT57)+1,FALSE))</f>
        <v/>
      </c>
      <c r="BC57" t="str">
        <f>IF(ISBLANK(VLOOKUP($C57&amp;$D57&amp;$G57,Setup!$D$2:$CX$500,COLUMNS($B57:AU57)+1,FALSE)),"",VLOOKUP($C57&amp;$D57&amp;$G57,Setup!$D$2:$CX$500,COLUMNS($B57:AU57)+1,FALSE))</f>
        <v/>
      </c>
      <c r="BD57" t="str">
        <f>IF(ISBLANK(VLOOKUP($C57&amp;$D57&amp;$G57,Setup!$D$2:$CX$500,COLUMNS($B57:AV57)+1,FALSE)),"",VLOOKUP($C57&amp;$D57&amp;$G57,Setup!$D$2:$CX$500,COLUMNS($B57:AV57)+1,FALSE))</f>
        <v/>
      </c>
      <c r="BE57" t="str">
        <f>IF(ISBLANK(VLOOKUP($C57&amp;$D57&amp;$G57,Setup!$D$2:$CX$500,COLUMNS($B57:AW57)+1,FALSE)),"",VLOOKUP($C57&amp;$D57&amp;$G57,Setup!$D$2:$CX$500,COLUMNS($B57:AW57)+1,FALSE))</f>
        <v/>
      </c>
      <c r="BF57" t="str">
        <f>IF(ISBLANK(VLOOKUP($C57&amp;$D57&amp;$G57,Setup!$D$2:$CX$500,COLUMNS($B57:AX57)+1,FALSE)),"",VLOOKUP($C57&amp;$D57&amp;$G57,Setup!$D$2:$CX$500,COLUMNS($B57:AX57)+1,FALSE))</f>
        <v>Offers and Privileges</v>
      </c>
      <c r="BG57" t="str">
        <f>IF(ISBLANK(VLOOKUP($C57&amp;$D57&amp;$G57,Setup!$D$2:$CX$500,COLUMNS($B57:AY57)+1,FALSE)),"",VLOOKUP($C57&amp;$D57&amp;$G57,Setup!$D$2:$CX$500,COLUMNS($B57:AY57)+1,FALSE))</f>
        <v>Citi Rebates</v>
      </c>
      <c r="BH57" t="str">
        <f>IF(ISBLANK(VLOOKUP($C57&amp;$D57&amp;$G57,Setup!$D$2:$CX$500,COLUMNS($B57:AZ57)+1,FALSE)),"",VLOOKUP($C57&amp;$D57&amp;$G57,Setup!$D$2:$CX$500,COLUMNS($B57:AZ57)+1,FALSE))</f>
        <v>Citi World Privileges</v>
      </c>
      <c r="BI57" t="str">
        <f>IF(ISBLANK(VLOOKUP($C57&amp;$D57&amp;$G57,Setup!$D$2:$CX$500,COLUMNS($B57:BA57)+1,FALSE)),"",VLOOKUP($C57&amp;$D57&amp;$G57,Setup!$D$2:$CX$500,COLUMNS($B57:BA57)+1,FALSE))</f>
        <v>Citibank Gourmet Pleasures</v>
      </c>
      <c r="BJ57" t="str">
        <f>IF(ISBLANK(VLOOKUP($C57&amp;$D57&amp;$G57,Setup!$D$2:$CX$500,COLUMNS($B57:BB57)+1,FALSE)),"",VLOOKUP($C57&amp;$D57&amp;$G57,Setup!$D$2:$CX$500,COLUMNS($B57:BB57)+1,FALSE))</f>
        <v>SEE ALL »</v>
      </c>
      <c r="BK57" t="str">
        <f>IF(ISBLANK(VLOOKUP($C57&amp;$D57&amp;$G57,Setup!$D$2:$CX$500,COLUMNS($B57:BC57)+1,FALSE)),"",VLOOKUP($C57&amp;$D57&amp;$G57,Setup!$D$2:$CX$500,COLUMNS($B57:BC57)+1,FALSE))</f>
        <v/>
      </c>
      <c r="BL57" t="str">
        <f>IF(ISBLANK(VLOOKUP($C57&amp;$D57&amp;$G57,Setup!$D$2:$CX$500,COLUMNS($B57:BD57)+1,FALSE)),"",VLOOKUP($C57&amp;$D57&amp;$G57,Setup!$D$2:$CX$500,COLUMNS($B57:BD57)+1,FALSE))</f>
        <v/>
      </c>
      <c r="BM57" t="str">
        <f>IF(ISBLANK(VLOOKUP($C57&amp;$D57&amp;$G57,Setup!$D$2:$CX$500,COLUMNS($B57:BE57)+1,FALSE)),"",VLOOKUP($C57&amp;$D57&amp;$G57,Setup!$D$2:$CX$500,COLUMNS($B57:BE57)+1,FALSE))</f>
        <v/>
      </c>
      <c r="BN57" t="str">
        <f>IF(ISBLANK(VLOOKUP($C57&amp;$D57&amp;$G57,Setup!$D$2:$CX$500,COLUMNS($B57:BF57)+1,FALSE)),"",VLOOKUP($C57&amp;$D57&amp;$G57,Setup!$D$2:$CX$500,COLUMNS($B57:BF57)+1,FALSE))</f>
        <v/>
      </c>
      <c r="BO57" t="str">
        <f>IF(ISBLANK(VLOOKUP($C57&amp;$D57&amp;$G57,Setup!$D$2:$CX$500,COLUMNS($B57:BG57)+1,FALSE)),"",VLOOKUP($C57&amp;$D57&amp;$G57,Setup!$D$2:$CX$500,COLUMNS($B57:BG57)+1,FALSE))</f>
        <v/>
      </c>
      <c r="BP57" t="str">
        <f>IF(ISBLANK(VLOOKUP($C57&amp;$D57&amp;$G57,Setup!$D$2:$CX$500,COLUMNS($B57:BH57)+1,FALSE)),"",VLOOKUP($C57&amp;$D57&amp;$G57,Setup!$D$2:$CX$500,COLUMNS($B57:BH57)+1,FALSE))</f>
        <v/>
      </c>
      <c r="BQ57" t="str">
        <f>IF(ISBLANK(VLOOKUP($C57&amp;$D57&amp;$G57,Setup!$D$2:$CX$500,COLUMNS($B57:BI57)+1,FALSE)),"",VLOOKUP($C57&amp;$D57&amp;$G57,Setup!$D$2:$CX$500,COLUMNS($B57:BI57)+1,FALSE))</f>
        <v/>
      </c>
      <c r="BR57" t="str">
        <f>IF(ISBLANK(VLOOKUP($C57&amp;$D57&amp;$G57,Setup!$D$2:$CX$500,COLUMNS($B57:BJ57)+1,FALSE)),"",VLOOKUP($C57&amp;$D57&amp;$G57,Setup!$D$2:$CX$500,COLUMNS($B57:BJ57)+1,FALSE))</f>
        <v/>
      </c>
      <c r="BS57" t="str">
        <f>IF(ISBLANK(VLOOKUP($C57&amp;$D57&amp;$G57,Setup!$D$2:$CX$500,COLUMNS($B57:BK57)+1,FALSE)),"",VLOOKUP($C57&amp;$D57&amp;$G57,Setup!$D$2:$CX$500,COLUMNS($B57:BK57)+1,FALSE))</f>
        <v/>
      </c>
      <c r="BT57" t="str">
        <f>IF(ISBLANK(VLOOKUP($C57&amp;$D57&amp;$G57,Setup!$D$2:$CX$500,COLUMNS($B57:BL57)+1,FALSE)),"",VLOOKUP($C57&amp;$D57&amp;$G57,Setup!$D$2:$CX$500,COLUMNS($B57:BL57)+1,FALSE))</f>
        <v/>
      </c>
      <c r="BU57" t="str">
        <f>IF(ISBLANK(VLOOKUP($C57&amp;$D57&amp;$G57,Setup!$D$2:$CX$500,COLUMNS($B57:BM57)+1,FALSE)),"",VLOOKUP($C57&amp;$D57&amp;$G57,Setup!$D$2:$CX$500,COLUMNS($B57:BM57)+1,FALSE))</f>
        <v/>
      </c>
      <c r="BV57" t="str">
        <f>IF(ISBLANK(VLOOKUP($C57&amp;$D57&amp;$G57,Setup!$D$2:$CX$500,COLUMNS($B57:BN57)+1,FALSE)),"",VLOOKUP($C57&amp;$D57&amp;$G57,Setup!$D$2:$CX$500,COLUMNS($B57:BN57)+1,FALSE))</f>
        <v/>
      </c>
      <c r="BW57" t="str">
        <f>IF(ISBLANK(VLOOKUP($C57&amp;$D57&amp;$G57,Setup!$D$2:$CX$500,COLUMNS($B57:BO57)+1,FALSE)),"",VLOOKUP($C57&amp;$D57&amp;$G57,Setup!$D$2:$CX$500,COLUMNS($B57:BO57)+1,FALSE))</f>
        <v/>
      </c>
      <c r="BX57" t="str">
        <f>IF(ISBLANK(VLOOKUP($C57&amp;$D57&amp;$G57,Setup!$D$2:$CX$500,COLUMNS($B57:BP57)+1,FALSE)),"",VLOOKUP($C57&amp;$D57&amp;$G57,Setup!$D$2:$CX$500,COLUMNS($B57:BP57)+1,FALSE))</f>
        <v/>
      </c>
      <c r="BY57" t="str">
        <f>IF(ISBLANK(VLOOKUP($C57&amp;$D57&amp;$G57,Setup!$D$2:$CX$500,COLUMNS($B57:BQ57)+1,FALSE)),"",VLOOKUP($C57&amp;$D57&amp;$G57,Setup!$D$2:$CX$500,COLUMNS($B57:BQ57)+1,FALSE))</f>
        <v/>
      </c>
      <c r="BZ57" t="str">
        <f>IF(ISBLANK(VLOOKUP($C57&amp;$D57&amp;$G57,Setup!$D$2:$CX$500,COLUMNS($B57:BR57)+1,FALSE)),"",VLOOKUP($C57&amp;$D57&amp;$G57,Setup!$D$2:$CX$500,COLUMNS($B57:BR57)+1,FALSE))</f>
        <v/>
      </c>
      <c r="CA57" t="str">
        <f>IF(ISBLANK(VLOOKUP($C57&amp;$D57&amp;$G57,Setup!$D$2:$CX$500,COLUMNS($B57:BS57)+1,FALSE)),"",VLOOKUP($C57&amp;$D57&amp;$G57,Setup!$D$2:$CX$500,COLUMNS($B57:BS57)+1,FALSE))</f>
        <v/>
      </c>
      <c r="CB57" t="str">
        <f>IF(ISBLANK(VLOOKUP($C57&amp;$D57&amp;$G57,Setup!$D$2:$CX$500,COLUMNS($B57:BT57)+1,FALSE)),"",VLOOKUP($C57&amp;$D57&amp;$G57,Setup!$D$2:$CX$500,COLUMNS($B57:BT57)+1,FALSE))</f>
        <v/>
      </c>
      <c r="CC57" t="str">
        <f>IF(ISBLANK(VLOOKUP($C57&amp;$D57&amp;$G57,Setup!$D$2:$CX$500,COLUMNS($B57:BU57)+1,FALSE)),"",VLOOKUP($C57&amp;$D57&amp;$G57,Setup!$D$2:$CX$500,COLUMNS($B57:BU57)+1,FALSE))</f>
        <v/>
      </c>
      <c r="CD57" t="str">
        <f>IF(ISBLANK(VLOOKUP($C57&amp;$D57&amp;$G57,Setup!$D$2:$CX$500,COLUMNS($B57:BV57)+1,FALSE)),"",VLOOKUP($C57&amp;$D57&amp;$G57,Setup!$D$2:$CX$500,COLUMNS($B57:BV57)+1,FALSE))</f>
        <v/>
      </c>
      <c r="CE57" t="str">
        <f>IF(ISBLANK(VLOOKUP($C57&amp;$D57&amp;$G57,Setup!$D$2:$CX$500,COLUMNS($B57:BW57)+1,FALSE)),"",VLOOKUP($C57&amp;$D57&amp;$G57,Setup!$D$2:$CX$500,COLUMNS($B57:BW57)+1,FALSE))</f>
        <v/>
      </c>
      <c r="CF57" t="str">
        <f>IF(ISBLANK(VLOOKUP($C57&amp;$D57&amp;$G57,Setup!$D$2:$CX$500,COLUMNS($B57:BX57)+1,FALSE)),"",VLOOKUP($C57&amp;$D57&amp;$G57,Setup!$D$2:$CX$500,COLUMNS($B57:BX57)+1,FALSE))</f>
        <v/>
      </c>
      <c r="CG57" t="str">
        <f>IF(ISBLANK(VLOOKUP($C57&amp;$D57&amp;$G57,Setup!$D$2:$CX$500,COLUMNS($B57:BY57)+1,FALSE)),"",VLOOKUP($C57&amp;$D57&amp;$G57,Setup!$D$2:$CX$500,COLUMNS($B57:BY57)+1,FALSE))</f>
        <v/>
      </c>
      <c r="CH57" t="str">
        <f>IF(ISBLANK(VLOOKUP($C57&amp;$D57&amp;$G57,Setup!$D$2:$CX$500,COLUMNS($B57:BZ57)+1,FALSE)),"",VLOOKUP($C57&amp;$D57&amp;$G57,Setup!$D$2:$CX$500,COLUMNS($B57:BZ57)+1,FALSE))</f>
        <v/>
      </c>
      <c r="CI57" t="str">
        <f>IF(ISBLANK(VLOOKUP($C57&amp;$D57&amp;$G57,Setup!$D$2:$CX$500,COLUMNS($B57:CA57)+1,FALSE)),"",VLOOKUP($C57&amp;$D57&amp;$G57,Setup!$D$2:$CX$500,COLUMNS($B57:CA57)+1,FALSE))</f>
        <v/>
      </c>
      <c r="CJ57" t="str">
        <f>IF(ISBLANK(VLOOKUP($C57&amp;$D57&amp;$G57,Setup!$D$2:$CX$500,COLUMNS($B57:CB57)+1,FALSE)),"",VLOOKUP($C57&amp;$D57&amp;$G57,Setup!$D$2:$CX$500,COLUMNS($B57:CB57)+1,FALSE))</f>
        <v/>
      </c>
      <c r="CK57" t="str">
        <f>IF(ISBLANK(VLOOKUP($C57&amp;$D57&amp;$G57,Setup!$D$2:$CX$500,COLUMNS($B57:CC57)+1,FALSE)),"",VLOOKUP($C57&amp;$D57&amp;$G57,Setup!$D$2:$CX$500,COLUMNS($B57:CC57)+1,FALSE))</f>
        <v/>
      </c>
      <c r="CL57" t="str">
        <f>IF(ISBLANK(VLOOKUP($C57&amp;$D57&amp;$G57,Setup!$D$2:$CX$500,COLUMNS($B57:CD57)+1,FALSE)),"",VLOOKUP($C57&amp;$D57&amp;$G57,Setup!$D$2:$CX$500,COLUMNS($B57:CD57)+1,FALSE))</f>
        <v/>
      </c>
      <c r="CM57" t="str">
        <f>IF(ISBLANK(VLOOKUP($C57&amp;$D57&amp;$G57,Setup!$D$2:$CX$500,COLUMNS($B57:CE57)+1,FALSE)),"",VLOOKUP($C57&amp;$D57&amp;$G57,Setup!$D$2:$CX$500,COLUMNS($B57:CE57)+1,FALSE))</f>
        <v/>
      </c>
      <c r="CN57" t="str">
        <f>IF(ISBLANK(VLOOKUP($C57&amp;$D57&amp;$G57,Setup!$D$2:$CX$500,COLUMNS($B57:CF57)+1,FALSE)),"",VLOOKUP($C57&amp;$D57&amp;$G57,Setup!$D$2:$CX$500,COLUMNS($B57:CF57)+1,FALSE))</f>
        <v/>
      </c>
      <c r="CO57" t="str">
        <f>IF(ISBLANK(VLOOKUP($C57&amp;$D57&amp;$G57,Setup!$D$2:$CX$500,COLUMNS($B57:CG57)+1,FALSE)),"",VLOOKUP($C57&amp;$D57&amp;$G57,Setup!$D$2:$CX$500,COLUMNS($B57:CG57)+1,FALSE))</f>
        <v/>
      </c>
      <c r="CP57" t="str">
        <f>IF(ISBLANK(VLOOKUP($C57&amp;$D57&amp;$G57,Setup!$D$2:$CX$500,COLUMNS($B57:CH57)+1,FALSE)),"",VLOOKUP($C57&amp;$D57&amp;$G57,Setup!$D$2:$CX$500,COLUMNS($B57:CH57)+1,FALSE))</f>
        <v/>
      </c>
      <c r="CQ57" t="str">
        <f>IF(ISBLANK(VLOOKUP($C57&amp;$D57&amp;$G57,Setup!$D$2:$CX$500,COLUMNS($B57:CI57)+1,FALSE)),"",VLOOKUP($C57&amp;$D57&amp;$G57,Setup!$D$2:$CX$500,COLUMNS($B57:CI57)+1,FALSE))</f>
        <v/>
      </c>
      <c r="CR57" t="str">
        <f>IF(ISBLANK(VLOOKUP($C57&amp;$D57&amp;$G57,Setup!$D$2:$CX$500,COLUMNS($B57:CJ57)+1,FALSE)),"",VLOOKUP($C57&amp;$D57&amp;$G57,Setup!$D$2:$CX$500,COLUMNS($B57:CJ57)+1,FALSE))</f>
        <v/>
      </c>
      <c r="CS57" t="str">
        <f>IF(ISBLANK(VLOOKUP($C57&amp;$D57&amp;$G57,Setup!$D$2:$CX$500,COLUMNS($B57:CK57)+1,FALSE)),"",VLOOKUP($C57&amp;$D57&amp;$G57,Setup!$D$2:$CX$500,COLUMNS($B57:CK57)+1,FALSE))</f>
        <v/>
      </c>
      <c r="CT57" t="str">
        <f>IF(ISBLANK(VLOOKUP($C57&amp;$D57&amp;$G57,Setup!$D$2:$CX$500,COLUMNS($B57:CL57)+1,FALSE)),"",VLOOKUP($C57&amp;$D57&amp;$G57,Setup!$D$2:$CX$500,COLUMNS($B57:CL57)+1,FALSE))</f>
        <v/>
      </c>
      <c r="CU57" t="str">
        <f>IF(ISBLANK(VLOOKUP($C57&amp;$D57&amp;$G57,Setup!$D$2:$CX$500,COLUMNS($B57:CM57)+1,FALSE)),"",VLOOKUP($C57&amp;$D57&amp;$G57,Setup!$D$2:$CX$500,COLUMNS($B57:CM57)+1,FALSE))</f>
        <v/>
      </c>
      <c r="CV57" t="str">
        <f>IF(ISBLANK(VLOOKUP($C57&amp;$D57&amp;$G57,Setup!$D$2:$CX$500,COLUMNS($B57:CN57)+1,FALSE)),"",VLOOKUP($C57&amp;$D57&amp;$G57,Setup!$D$2:$CX$500,COLUMNS($B57:CN57)+1,FALSE))</f>
        <v/>
      </c>
      <c r="CW57" t="str">
        <f>IF(ISBLANK(VLOOKUP($C57&amp;$D57&amp;$G57,Setup!$D$2:$CX$500,COLUMNS($B57:CO57)+1,FALSE)),"",VLOOKUP($C57&amp;$D57&amp;$G57,Setup!$D$2:$CX$500,COLUMNS($B57:CO57)+1,FALSE))</f>
        <v/>
      </c>
      <c r="CX57" t="str">
        <f>IF(ISBLANK(VLOOKUP($C57&amp;$D57&amp;$G57,Setup!$D$2:$CX$500,COLUMNS($B57:CP57)+1,FALSE)),"",VLOOKUP($C57&amp;$D57&amp;$G57,Setup!$D$2:$CX$500,COLUMNS($B57:CP57)+1,FALSE))</f>
        <v/>
      </c>
      <c r="CY57" t="str">
        <f>IF(ISBLANK(VLOOKUP($C57&amp;$D57&amp;$G57,Setup!$D$2:$CX$500,COLUMNS($B57:CQ57)+1,FALSE)),"",VLOOKUP($C57&amp;$D57&amp;$G57,Setup!$D$2:$CX$500,COLUMNS($B57:CQ57)+1,FALSE))</f>
        <v/>
      </c>
      <c r="CZ57" t="str">
        <f>IF(ISBLANK(VLOOKUP($C57&amp;$D57&amp;$G57,Setup!$D$2:$CX$500,COLUMNS($B57:CR57)+1,FALSE)),"",VLOOKUP($C57&amp;$D57&amp;$G57,Setup!$D$2:$CX$500,COLUMNS($B57:CR57)+1,FALSE))</f>
        <v/>
      </c>
      <c r="DA57" t="str">
        <f>IF(ISBLANK(VLOOKUP($C57&amp;$D57&amp;$G57,Setup!$D$2:$CX$500,COLUMNS($B57:CS57)+1,FALSE)),"",VLOOKUP($C57&amp;$D57&amp;$G57,Setup!$D$2:$CX$500,COLUMNS($B57:CS57)+1,FALSE))</f>
        <v/>
      </c>
      <c r="DB57" t="str">
        <f>IF(ISBLANK(VLOOKUP($C57&amp;$D57&amp;$G57,Setup!$D$2:$CX$500,COLUMNS($B57:CT57)+1,FALSE)),"",VLOOKUP($C57&amp;$D57&amp;$G57,Setup!$D$2:$CX$500,COLUMNS($B57:CT57)+1,FALSE))</f>
        <v/>
      </c>
      <c r="DC57" t="str">
        <f>IF(ISBLANK(VLOOKUP($C57&amp;$D57&amp;$G57,Setup!$D$2:$CX$500,COLUMNS($B57:CU57)+1,FALSE)),"",VLOOKUP($C57&amp;$D57&amp;$G57,Setup!$D$2:$CX$500,COLUMNS($B57:CU57)+1,FALSE))</f>
        <v/>
      </c>
    </row>
    <row r="58" spans="1:107" x14ac:dyDescent="0.25">
      <c r="A58" s="7" t="s">
        <v>515</v>
      </c>
      <c r="B58" t="s">
        <v>156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IF(ISBLANK(VLOOKUP($C58&amp;$D58&amp;$G58,Setup!$D$2:$CX$500,COLUMNS($B58:B58)+1,FALSE)),"",VLOOKUP($C58&amp;$D58&amp;$G58,Setup!$D$2:$CX$500,COLUMNS($B58:B58)+1,FALSE))</f>
        <v>My Points Summary</v>
      </c>
      <c r="K58" t="str">
        <f>IF(ISBLANK(VLOOKUP($C58&amp;$D58&amp;$G58,Setup!$D$2:$CX$500,COLUMNS($B58:C58)+1,FALSE)),"",VLOOKUP($C58&amp;$D58&amp;$G58,Setup!$D$2:$CX$500,COLUMNS($B58:C58)+1,FALSE))</f>
        <v>My Points Summary</v>
      </c>
      <c r="L58" t="str">
        <f>IF(ISBLANK(VLOOKUP($C58&amp;$D58&amp;$G58,Setup!$D$2:$CX$500,COLUMNS($B58:D58)+1,FALSE)),"",VLOOKUP($C58&amp;$D58&amp;$G58,Setup!$D$2:$CX$500,COLUMNS($B58:D58)+1,FALSE))</f>
        <v>My Order History</v>
      </c>
      <c r="M58" t="str">
        <f>IF(ISBLANK(VLOOKUP($C58&amp;$D58&amp;$G58,Setup!$D$2:$CX$500,COLUMNS($B58:E58)+1,FALSE)),"",VLOOKUP($C58&amp;$D58&amp;$G58,Setup!$D$2:$CX$500,COLUMNS($B58:E58)+1,FALSE))</f>
        <v>My Order History</v>
      </c>
      <c r="N58" t="str">
        <f>IF(ISBLANK(VLOOKUP($C58&amp;$D58&amp;$G58,Setup!$D$2:$CX$500,COLUMNS($B58:F58)+1,FALSE)),"",VLOOKUP($C58&amp;$D58&amp;$G58,Setup!$D$2:$CX$500,COLUMNS($B58:F58)+1,FALSE))</f>
        <v>My Profile</v>
      </c>
      <c r="O58" t="str">
        <f>IF(ISBLANK(VLOOKUP($C58&amp;$D58&amp;$G58,Setup!$D$2:$CX$500,COLUMNS($B58:G58)+1,FALSE)),"",VLOOKUP($C58&amp;$D58&amp;$G58,Setup!$D$2:$CX$500,COLUMNS($B58:G58)+1,FALSE))</f>
        <v>My Profile</v>
      </c>
      <c r="P58" t="str">
        <f>IF(ISBLANK(VLOOKUP($C58&amp;$D58&amp;$G58,Setup!$D$2:$CX$500,COLUMNS($B58:H58)+1,FALSE)),"",VLOOKUP($C58&amp;$D58&amp;$G58,Setup!$D$2:$CX$500,COLUMNS($B58:H58)+1,FALSE))</f>
        <v>My Shop with Points Accounts</v>
      </c>
      <c r="Q58" t="str">
        <f>IF(ISBLANK(VLOOKUP($C58&amp;$D58&amp;$G58,Setup!$D$2:$CX$500,COLUMNS($B58:I58)+1,FALSE)),"",VLOOKUP($C58&amp;$D58&amp;$G58,Setup!$D$2:$CX$500,COLUMNS($B58:I58)+1,FALSE))</f>
        <v>My Shop with Points Accounts</v>
      </c>
      <c r="R58" t="str">
        <f>IF(ISBLANK(VLOOKUP($C58&amp;$D58&amp;$G58,Setup!$D$2:$CX$500,COLUMNS($B58:J58)+1,FALSE)),"",VLOOKUP($C58&amp;$D58&amp;$G58,Setup!$D$2:$CX$500,COLUMNS($B58:J58)+1,FALSE))</f>
        <v>Merchandise</v>
      </c>
      <c r="S58" t="str">
        <f>IF(ISBLANK(VLOOKUP($C58&amp;$D58&amp;$G58,Setup!$D$2:$CX$500,COLUMNS($B58:K58)+1,FALSE)),"",VLOOKUP($C58&amp;$D58&amp;$G58,Setup!$D$2:$CX$500,COLUMNS($B58:K58)+1,FALSE))</f>
        <v>SEE ALL BRANDS »</v>
      </c>
      <c r="T58" t="str">
        <f>IF(ISBLANK(VLOOKUP($C58&amp;$D58&amp;$G58,Setup!$D$2:$CX$500,COLUMNS($B58:L58)+1,FALSE)),"",VLOOKUP($C58&amp;$D58&amp;$G58,Setup!$D$2:$CX$500,COLUMNS($B58:L58)+1,FALSE))</f>
        <v/>
      </c>
      <c r="U58" t="str">
        <f>IF(ISBLANK(VLOOKUP($C58&amp;$D58&amp;$G58,Setup!$D$2:$CX$500,COLUMNS($B58:M58)+1,FALSE)),"",VLOOKUP($C58&amp;$D58&amp;$G58,Setup!$D$2:$CX$500,COLUMNS($B58:M58)+1,FALSE))</f>
        <v/>
      </c>
      <c r="V58" t="str">
        <f>IF(ISBLANK(VLOOKUP($C58&amp;$D58&amp;$G58,Setup!$D$2:$CX$500,COLUMNS($B58:N58)+1,FALSE)),"",VLOOKUP($C58&amp;$D58&amp;$G58,Setup!$D$2:$CX$500,COLUMNS($B58:N58)+1,FALSE))</f>
        <v/>
      </c>
      <c r="W58" t="str">
        <f>IF(ISBLANK(VLOOKUP($C58&amp;$D58&amp;$G58,Setup!$D$2:$CX$500,COLUMNS($B58:O58)+1,FALSE)),"",VLOOKUP($C58&amp;$D58&amp;$G58,Setup!$D$2:$CX$500,COLUMNS($B58:O58)+1,FALSE))</f>
        <v/>
      </c>
      <c r="X58" t="str">
        <f>IF(ISBLANK(VLOOKUP($C58&amp;$D58&amp;$G58,Setup!$D$2:$CX$500,COLUMNS($B58:P58)+1,FALSE)),"",VLOOKUP($C58&amp;$D58&amp;$G58,Setup!$D$2:$CX$500,COLUMNS($B58:P58)+1,FALSE))</f>
        <v/>
      </c>
      <c r="Y58" t="str">
        <f>IF(ISBLANK(VLOOKUP($C58&amp;$D58&amp;$G58,Setup!$D$2:$CX$500,COLUMNS($B58:Q58)+1,FALSE)),"",VLOOKUP($C58&amp;$D58&amp;$G58,Setup!$D$2:$CX$500,COLUMNS($B58:Q58)+1,FALSE))</f>
        <v/>
      </c>
      <c r="Z58" t="str">
        <f>IF(ISBLANK(VLOOKUP($C58&amp;$D58&amp;$G58,Setup!$D$2:$CX$500,COLUMNS($B58:R58)+1,FALSE)),"",VLOOKUP($C58&amp;$D58&amp;$G58,Setup!$D$2:$CX$500,COLUMNS($B58:R58)+1,FALSE))</f>
        <v/>
      </c>
      <c r="AA58" t="str">
        <f>IF(ISBLANK(VLOOKUP($C58&amp;$D58&amp;$G58,Setup!$D$2:$CX$500,COLUMNS($B58:S58)+1,FALSE)),"",VLOOKUP($C58&amp;$D58&amp;$G58,Setup!$D$2:$CX$500,COLUMNS($B58:S58)+1,FALSE))</f>
        <v/>
      </c>
      <c r="AB58" t="str">
        <f>IF(ISBLANK(VLOOKUP($C58&amp;$D58&amp;$G58,Setup!$D$2:$CX$500,COLUMNS($B58:T58)+1,FALSE)),"",VLOOKUP($C58&amp;$D58&amp;$G58,Setup!$D$2:$CX$500,COLUMNS($B58:T58)+1,FALSE))</f>
        <v>Vouchers and Cash</v>
      </c>
      <c r="AC58" t="str">
        <f>IF(ISBLANK(VLOOKUP($C58&amp;$D58&amp;$G58,Setup!$D$2:$CX$500,COLUMNS($B58:U58)+1,FALSE)),"",VLOOKUP($C58&amp;$D58&amp;$G58,Setup!$D$2:$CX$500,COLUMNS($B58:U58)+1,FALSE))</f>
        <v>Gift Vouchers</v>
      </c>
      <c r="AD58" t="str">
        <f>IF(ISBLANK(VLOOKUP($C58&amp;$D58&amp;$G58,Setup!$D$2:$CX$500,COLUMNS($B58:V58)+1,FALSE)),"",VLOOKUP($C58&amp;$D58&amp;$G58,Setup!$D$2:$CX$500,COLUMNS($B58:V58)+1,FALSE))</f>
        <v>Cash Rebate</v>
      </c>
      <c r="AE58" t="str">
        <f>IF(ISBLANK(VLOOKUP($C58&amp;$D58&amp;$G58,Setup!$D$2:$CX$500,COLUMNS($B58:W58)+1,FALSE)),"",VLOOKUP($C58&amp;$D58&amp;$G58,Setup!$D$2:$CX$500,COLUMNS($B58:W58)+1,FALSE))</f>
        <v>Charity</v>
      </c>
      <c r="AF58" t="str">
        <f>IF(ISBLANK(VLOOKUP($C58&amp;$D58&amp;$G58,Setup!$D$2:$CX$500,COLUMNS($B58:X58)+1,FALSE)),"",VLOOKUP($C58&amp;$D58&amp;$G58,Setup!$D$2:$CX$500,COLUMNS($B58:X58)+1,FALSE))</f>
        <v>Annual Fee Credit</v>
      </c>
      <c r="AG58" t="str">
        <f>IF(ISBLANK(VLOOKUP($C58&amp;$D58&amp;$G58,Setup!$D$2:$CX$500,COLUMNS($B58:Y58)+1,FALSE)),"",VLOOKUP($C58&amp;$D58&amp;$G58,Setup!$D$2:$CX$500,COLUMNS($B58:Y58)+1,FALSE))</f>
        <v>SEE ALL »</v>
      </c>
      <c r="AH58" t="str">
        <f>IF(ISBLANK(VLOOKUP($C58&amp;$D58&amp;$G58,Setup!$D$2:$CX$500,COLUMNS($B58:Z58)+1,FALSE)),"",VLOOKUP($C58&amp;$D58&amp;$G58,Setup!$D$2:$CX$500,COLUMNS($B58:Z58)+1,FALSE))</f>
        <v/>
      </c>
      <c r="AI58" t="str">
        <f>IF(ISBLANK(VLOOKUP($C58&amp;$D58&amp;$G58,Setup!$D$2:$CX$500,COLUMNS($B58:AA58)+1,FALSE)),"",VLOOKUP($C58&amp;$D58&amp;$G58,Setup!$D$2:$CX$500,COLUMNS($B58:AA58)+1,FALSE))</f>
        <v/>
      </c>
      <c r="AJ58" t="str">
        <f>IF(ISBLANK(VLOOKUP($C58&amp;$D58&amp;$G58,Setup!$D$2:$CX$500,COLUMNS($B58:AB58)+1,FALSE)),"",VLOOKUP($C58&amp;$D58&amp;$G58,Setup!$D$2:$CX$500,COLUMNS($B58:AB58)+1,FALSE))</f>
        <v/>
      </c>
      <c r="AK58" t="str">
        <f>IF(ISBLANK(VLOOKUP($C58&amp;$D58&amp;$G58,Setup!$D$2:$CX$500,COLUMNS($B58:AC58)+1,FALSE)),"",VLOOKUP($C58&amp;$D58&amp;$G58,Setup!$D$2:$CX$500,COLUMNS($B58:AC58)+1,FALSE))</f>
        <v/>
      </c>
      <c r="AL58" t="str">
        <f>IF(ISBLANK(VLOOKUP($C58&amp;$D58&amp;$G58,Setup!$D$2:$CX$500,COLUMNS($B58:AD58)+1,FALSE)),"",VLOOKUP($C58&amp;$D58&amp;$G58,Setup!$D$2:$CX$500,COLUMNS($B58:AD58)+1,FALSE))</f>
        <v>Travel</v>
      </c>
      <c r="AM58" t="str">
        <f>IF(ISBLANK(VLOOKUP($C58&amp;$D58&amp;$G58,Setup!$D$2:$CX$500,COLUMNS($B58:AE58)+1,FALSE)),"",VLOOKUP($C58&amp;$D58&amp;$G58,Setup!$D$2:$CX$500,COLUMNS($B58:AE58)+1,FALSE))</f>
        <v>Flights</v>
      </c>
      <c r="AN58" t="str">
        <f>IF(ISBLANK(VLOOKUP($C58&amp;$D58&amp;$G58,Setup!$D$2:$CX$500,COLUMNS($B58:AF58)+1,FALSE)),"",VLOOKUP($C58&amp;$D58&amp;$G58,Setup!$D$2:$CX$500,COLUMNS($B58:AF58)+1,FALSE))</f>
        <v>Hotels</v>
      </c>
      <c r="AO58" t="str">
        <f>IF(ISBLANK(VLOOKUP($C58&amp;$D58&amp;$G58,Setup!$D$2:$CX$500,COLUMNS($B58:AG58)+1,FALSE)),"",VLOOKUP($C58&amp;$D58&amp;$G58,Setup!$D$2:$CX$500,COLUMNS($B58:AG58)+1,FALSE))</f>
        <v>Cars</v>
      </c>
      <c r="AP58" t="str">
        <f>IF(ISBLANK(VLOOKUP($C58&amp;$D58&amp;$G58,Setup!$D$2:$CX$500,COLUMNS($B58:AH58)+1,FALSE)),"",VLOOKUP($C58&amp;$D58&amp;$G58,Setup!$D$2:$CX$500,COLUMNS($B58:AH58)+1,FALSE))</f>
        <v>Deals</v>
      </c>
      <c r="AQ58" t="str">
        <f>IF(ISBLANK(VLOOKUP($C58&amp;$D58&amp;$G58,Setup!$D$2:$CX$500,COLUMNS($B58:AI58)+1,FALSE)),"",VLOOKUP($C58&amp;$D58&amp;$G58,Setup!$D$2:$CX$500,COLUMNS($B58:AI58)+1,FALSE))</f>
        <v>Activities</v>
      </c>
      <c r="AR58" t="str">
        <f>IF(ISBLANK(VLOOKUP($C58&amp;$D58&amp;$G58,Setup!$D$2:$CX$500,COLUMNS($B58:AJ58)+1,FALSE)),"",VLOOKUP($C58&amp;$D58&amp;$G58,Setup!$D$2:$CX$500,COLUMNS($B58:AJ58)+1,FALSE))</f>
        <v>My Trips</v>
      </c>
      <c r="AS58" t="str">
        <f>IF(ISBLANK(VLOOKUP($C58&amp;$D58&amp;$G58,Setup!$D$2:$CX$500,COLUMNS($B58:AK58)+1,FALSE)),"",VLOOKUP($C58&amp;$D58&amp;$G58,Setup!$D$2:$CX$500,COLUMNS($B58:AK58)+1,FALSE))</f>
        <v>Itinerary</v>
      </c>
      <c r="AT58" t="str">
        <f>IF(ISBLANK(VLOOKUP($C58&amp;$D58&amp;$G58,Setup!$D$2:$CX$500,COLUMNS($B58:AL58)+1,FALSE)),"",VLOOKUP($C58&amp;$D58&amp;$G58,Setup!$D$2:$CX$500,COLUMNS($B58:AL58)+1,FALSE))</f>
        <v>Points Transfer</v>
      </c>
      <c r="AU58" t="str">
        <f>IF(ISBLANK(VLOOKUP($C58&amp;$D58&amp;$G58,Setup!$D$2:$CX$500,COLUMNS($B58:AM58)+1,FALSE)),"",VLOOKUP($C58&amp;$D58&amp;$G58,Setup!$D$2:$CX$500,COLUMNS($B58:AM58)+1,FALSE))</f>
        <v/>
      </c>
      <c r="AV58" t="str">
        <f>IF(ISBLANK(VLOOKUP($C58&amp;$D58&amp;$G58,Setup!$D$2:$CX$500,COLUMNS($B58:AN58)+1,FALSE)),"",VLOOKUP($C58&amp;$D58&amp;$G58,Setup!$D$2:$CX$500,COLUMNS($B58:AN58)+1,FALSE))</f>
        <v>Shop at Partners</v>
      </c>
      <c r="AW58" t="str">
        <f>IF(ISBLANK(VLOOKUP($C58&amp;$D58&amp;$G58,Setup!$D$2:$CX$500,COLUMNS($B58:AO58)+1,FALSE)),"",VLOOKUP($C58&amp;$D58&amp;$G58,Setup!$D$2:$CX$500,COLUMNS($B58:AO58)+1,FALSE))</f>
        <v>Shop with Points</v>
      </c>
      <c r="AX58" t="str">
        <f>IF(ISBLANK(VLOOKUP($C58&amp;$D58&amp;$G58,Setup!$D$2:$CX$500,COLUMNS($B58:AP58)+1,FALSE)),"",VLOOKUP($C58&amp;$D58&amp;$G58,Setup!$D$2:$CX$500,COLUMNS($B58:AP58)+1,FALSE))</f>
        <v>Instant Rewards</v>
      </c>
      <c r="AY58" t="str">
        <f>IF(ISBLANK(VLOOKUP($C58&amp;$D58&amp;$G58,Setup!$D$2:$CX$500,COLUMNS($B58:AQ58)+1,FALSE)),"",VLOOKUP($C58&amp;$D58&amp;$G58,Setup!$D$2:$CX$500,COLUMNS($B58:AQ58)+1,FALSE))</f>
        <v>SEE ALL »</v>
      </c>
      <c r="AZ58" t="str">
        <f>IF(ISBLANK(VLOOKUP($C58&amp;$D58&amp;$G58,Setup!$D$2:$CX$500,COLUMNS($B58:AR58)+1,FALSE)),"",VLOOKUP($C58&amp;$D58&amp;$G58,Setup!$D$2:$CX$500,COLUMNS($B58:AR58)+1,FALSE))</f>
        <v/>
      </c>
      <c r="BA58" t="str">
        <f>IF(ISBLANK(VLOOKUP($C58&amp;$D58&amp;$G58,Setup!$D$2:$CX$500,COLUMNS($B58:AS58)+1,FALSE)),"",VLOOKUP($C58&amp;$D58&amp;$G58,Setup!$D$2:$CX$500,COLUMNS($B58:AS58)+1,FALSE))</f>
        <v/>
      </c>
      <c r="BB58" t="str">
        <f>IF(ISBLANK(VLOOKUP($C58&amp;$D58&amp;$G58,Setup!$D$2:$CX$500,COLUMNS($B58:AT58)+1,FALSE)),"",VLOOKUP($C58&amp;$D58&amp;$G58,Setup!$D$2:$CX$500,COLUMNS($B58:AT58)+1,FALSE))</f>
        <v/>
      </c>
      <c r="BC58" t="str">
        <f>IF(ISBLANK(VLOOKUP($C58&amp;$D58&amp;$G58,Setup!$D$2:$CX$500,COLUMNS($B58:AU58)+1,FALSE)),"",VLOOKUP($C58&amp;$D58&amp;$G58,Setup!$D$2:$CX$500,COLUMNS($B58:AU58)+1,FALSE))</f>
        <v/>
      </c>
      <c r="BD58" t="str">
        <f>IF(ISBLANK(VLOOKUP($C58&amp;$D58&amp;$G58,Setup!$D$2:$CX$500,COLUMNS($B58:AV58)+1,FALSE)),"",VLOOKUP($C58&amp;$D58&amp;$G58,Setup!$D$2:$CX$500,COLUMNS($B58:AV58)+1,FALSE))</f>
        <v/>
      </c>
      <c r="BE58" t="str">
        <f>IF(ISBLANK(VLOOKUP($C58&amp;$D58&amp;$G58,Setup!$D$2:$CX$500,COLUMNS($B58:AW58)+1,FALSE)),"",VLOOKUP($C58&amp;$D58&amp;$G58,Setup!$D$2:$CX$500,COLUMNS($B58:AW58)+1,FALSE))</f>
        <v/>
      </c>
      <c r="BF58" t="str">
        <f>IF(ISBLANK(VLOOKUP($C58&amp;$D58&amp;$G58,Setup!$D$2:$CX$500,COLUMNS($B58:AX58)+1,FALSE)),"",VLOOKUP($C58&amp;$D58&amp;$G58,Setup!$D$2:$CX$500,COLUMNS($B58:AX58)+1,FALSE))</f>
        <v>Offers and Privileges</v>
      </c>
      <c r="BG58" t="str">
        <f>IF(ISBLANK(VLOOKUP($C58&amp;$D58&amp;$G58,Setup!$D$2:$CX$500,COLUMNS($B58:AY58)+1,FALSE)),"",VLOOKUP($C58&amp;$D58&amp;$G58,Setup!$D$2:$CX$500,COLUMNS($B58:AY58)+1,FALSE))</f>
        <v>Citi Rebates</v>
      </c>
      <c r="BH58" t="str">
        <f>IF(ISBLANK(VLOOKUP($C58&amp;$D58&amp;$G58,Setup!$D$2:$CX$500,COLUMNS($B58:AZ58)+1,FALSE)),"",VLOOKUP($C58&amp;$D58&amp;$G58,Setup!$D$2:$CX$500,COLUMNS($B58:AZ58)+1,FALSE))</f>
        <v>Citi World Privileges</v>
      </c>
      <c r="BI58" t="str">
        <f>IF(ISBLANK(VLOOKUP($C58&amp;$D58&amp;$G58,Setup!$D$2:$CX$500,COLUMNS($B58:BA58)+1,FALSE)),"",VLOOKUP($C58&amp;$D58&amp;$G58,Setup!$D$2:$CX$500,COLUMNS($B58:BA58)+1,FALSE))</f>
        <v>Citibank Gourmet Pleasures</v>
      </c>
      <c r="BJ58" t="str">
        <f>IF(ISBLANK(VLOOKUP($C58&amp;$D58&amp;$G58,Setup!$D$2:$CX$500,COLUMNS($B58:BB58)+1,FALSE)),"",VLOOKUP($C58&amp;$D58&amp;$G58,Setup!$D$2:$CX$500,COLUMNS($B58:BB58)+1,FALSE))</f>
        <v>SEE ALL »</v>
      </c>
      <c r="BK58" t="str">
        <f>IF(ISBLANK(VLOOKUP($C58&amp;$D58&amp;$G58,Setup!$D$2:$CX$500,COLUMNS($B58:BC58)+1,FALSE)),"",VLOOKUP($C58&amp;$D58&amp;$G58,Setup!$D$2:$CX$500,COLUMNS($B58:BC58)+1,FALSE))</f>
        <v/>
      </c>
      <c r="BL58" t="str">
        <f>IF(ISBLANK(VLOOKUP($C58&amp;$D58&amp;$G58,Setup!$D$2:$CX$500,COLUMNS($B58:BD58)+1,FALSE)),"",VLOOKUP($C58&amp;$D58&amp;$G58,Setup!$D$2:$CX$500,COLUMNS($B58:BD58)+1,FALSE))</f>
        <v/>
      </c>
      <c r="BM58" t="str">
        <f>IF(ISBLANK(VLOOKUP($C58&amp;$D58&amp;$G58,Setup!$D$2:$CX$500,COLUMNS($B58:BE58)+1,FALSE)),"",VLOOKUP($C58&amp;$D58&amp;$G58,Setup!$D$2:$CX$500,COLUMNS($B58:BE58)+1,FALSE))</f>
        <v/>
      </c>
      <c r="BN58" t="str">
        <f>IF(ISBLANK(VLOOKUP($C58&amp;$D58&amp;$G58,Setup!$D$2:$CX$500,COLUMNS($B58:BF58)+1,FALSE)),"",VLOOKUP($C58&amp;$D58&amp;$G58,Setup!$D$2:$CX$500,COLUMNS($B58:BF58)+1,FALSE))</f>
        <v/>
      </c>
      <c r="BO58" t="str">
        <f>IF(ISBLANK(VLOOKUP($C58&amp;$D58&amp;$G58,Setup!$D$2:$CX$500,COLUMNS($B58:BG58)+1,FALSE)),"",VLOOKUP($C58&amp;$D58&amp;$G58,Setup!$D$2:$CX$500,COLUMNS($B58:BG58)+1,FALSE))</f>
        <v/>
      </c>
      <c r="BP58" t="str">
        <f>IF(ISBLANK(VLOOKUP($C58&amp;$D58&amp;$G58,Setup!$D$2:$CX$500,COLUMNS($B58:BH58)+1,FALSE)),"",VLOOKUP($C58&amp;$D58&amp;$G58,Setup!$D$2:$CX$500,COLUMNS($B58:BH58)+1,FALSE))</f>
        <v/>
      </c>
      <c r="BQ58" t="str">
        <f>IF(ISBLANK(VLOOKUP($C58&amp;$D58&amp;$G58,Setup!$D$2:$CX$500,COLUMNS($B58:BI58)+1,FALSE)),"",VLOOKUP($C58&amp;$D58&amp;$G58,Setup!$D$2:$CX$500,COLUMNS($B58:BI58)+1,FALSE))</f>
        <v/>
      </c>
      <c r="BR58" t="str">
        <f>IF(ISBLANK(VLOOKUP($C58&amp;$D58&amp;$G58,Setup!$D$2:$CX$500,COLUMNS($B58:BJ58)+1,FALSE)),"",VLOOKUP($C58&amp;$D58&amp;$G58,Setup!$D$2:$CX$500,COLUMNS($B58:BJ58)+1,FALSE))</f>
        <v/>
      </c>
      <c r="BS58" t="str">
        <f>IF(ISBLANK(VLOOKUP($C58&amp;$D58&amp;$G58,Setup!$D$2:$CX$500,COLUMNS($B58:BK58)+1,FALSE)),"",VLOOKUP($C58&amp;$D58&amp;$G58,Setup!$D$2:$CX$500,COLUMNS($B58:BK58)+1,FALSE))</f>
        <v/>
      </c>
      <c r="BT58" t="str">
        <f>IF(ISBLANK(VLOOKUP($C58&amp;$D58&amp;$G58,Setup!$D$2:$CX$500,COLUMNS($B58:BL58)+1,FALSE)),"",VLOOKUP($C58&amp;$D58&amp;$G58,Setup!$D$2:$CX$500,COLUMNS($B58:BL58)+1,FALSE))</f>
        <v/>
      </c>
      <c r="BU58" t="str">
        <f>IF(ISBLANK(VLOOKUP($C58&amp;$D58&amp;$G58,Setup!$D$2:$CX$500,COLUMNS($B58:BM58)+1,FALSE)),"",VLOOKUP($C58&amp;$D58&amp;$G58,Setup!$D$2:$CX$500,COLUMNS($B58:BM58)+1,FALSE))</f>
        <v/>
      </c>
      <c r="BV58" t="str">
        <f>IF(ISBLANK(VLOOKUP($C58&amp;$D58&amp;$G58,Setup!$D$2:$CX$500,COLUMNS($B58:BN58)+1,FALSE)),"",VLOOKUP($C58&amp;$D58&amp;$G58,Setup!$D$2:$CX$500,COLUMNS($B58:BN58)+1,FALSE))</f>
        <v/>
      </c>
      <c r="BW58" t="str">
        <f>IF(ISBLANK(VLOOKUP($C58&amp;$D58&amp;$G58,Setup!$D$2:$CX$500,COLUMNS($B58:BO58)+1,FALSE)),"",VLOOKUP($C58&amp;$D58&amp;$G58,Setup!$D$2:$CX$500,COLUMNS($B58:BO58)+1,FALSE))</f>
        <v/>
      </c>
      <c r="BX58" t="str">
        <f>IF(ISBLANK(VLOOKUP($C58&amp;$D58&amp;$G58,Setup!$D$2:$CX$500,COLUMNS($B58:BP58)+1,FALSE)),"",VLOOKUP($C58&amp;$D58&amp;$G58,Setup!$D$2:$CX$500,COLUMNS($B58:BP58)+1,FALSE))</f>
        <v/>
      </c>
      <c r="BY58" t="str">
        <f>IF(ISBLANK(VLOOKUP($C58&amp;$D58&amp;$G58,Setup!$D$2:$CX$500,COLUMNS($B58:BQ58)+1,FALSE)),"",VLOOKUP($C58&amp;$D58&amp;$G58,Setup!$D$2:$CX$500,COLUMNS($B58:BQ58)+1,FALSE))</f>
        <v/>
      </c>
      <c r="BZ58" t="str">
        <f>IF(ISBLANK(VLOOKUP($C58&amp;$D58&amp;$G58,Setup!$D$2:$CX$500,COLUMNS($B58:BR58)+1,FALSE)),"",VLOOKUP($C58&amp;$D58&amp;$G58,Setup!$D$2:$CX$500,COLUMNS($B58:BR58)+1,FALSE))</f>
        <v/>
      </c>
      <c r="CA58" t="str">
        <f>IF(ISBLANK(VLOOKUP($C58&amp;$D58&amp;$G58,Setup!$D$2:$CX$500,COLUMNS($B58:BS58)+1,FALSE)),"",VLOOKUP($C58&amp;$D58&amp;$G58,Setup!$D$2:$CX$500,COLUMNS($B58:BS58)+1,FALSE))</f>
        <v/>
      </c>
      <c r="CB58" t="str">
        <f>IF(ISBLANK(VLOOKUP($C58&amp;$D58&amp;$G58,Setup!$D$2:$CX$500,COLUMNS($B58:BT58)+1,FALSE)),"",VLOOKUP($C58&amp;$D58&amp;$G58,Setup!$D$2:$CX$500,COLUMNS($B58:BT58)+1,FALSE))</f>
        <v/>
      </c>
      <c r="CC58" t="str">
        <f>IF(ISBLANK(VLOOKUP($C58&amp;$D58&amp;$G58,Setup!$D$2:$CX$500,COLUMNS($B58:BU58)+1,FALSE)),"",VLOOKUP($C58&amp;$D58&amp;$G58,Setup!$D$2:$CX$500,COLUMNS($B58:BU58)+1,FALSE))</f>
        <v/>
      </c>
      <c r="CD58" t="str">
        <f>IF(ISBLANK(VLOOKUP($C58&amp;$D58&amp;$G58,Setup!$D$2:$CX$500,COLUMNS($B58:BV58)+1,FALSE)),"",VLOOKUP($C58&amp;$D58&amp;$G58,Setup!$D$2:$CX$500,COLUMNS($B58:BV58)+1,FALSE))</f>
        <v/>
      </c>
      <c r="CE58" t="str">
        <f>IF(ISBLANK(VLOOKUP($C58&amp;$D58&amp;$G58,Setup!$D$2:$CX$500,COLUMNS($B58:BW58)+1,FALSE)),"",VLOOKUP($C58&amp;$D58&amp;$G58,Setup!$D$2:$CX$500,COLUMNS($B58:BW58)+1,FALSE))</f>
        <v/>
      </c>
      <c r="CF58" t="str">
        <f>IF(ISBLANK(VLOOKUP($C58&amp;$D58&amp;$G58,Setup!$D$2:$CX$500,COLUMNS($B58:BX58)+1,FALSE)),"",VLOOKUP($C58&amp;$D58&amp;$G58,Setup!$D$2:$CX$500,COLUMNS($B58:BX58)+1,FALSE))</f>
        <v/>
      </c>
      <c r="CG58" t="str">
        <f>IF(ISBLANK(VLOOKUP($C58&amp;$D58&amp;$G58,Setup!$D$2:$CX$500,COLUMNS($B58:BY58)+1,FALSE)),"",VLOOKUP($C58&amp;$D58&amp;$G58,Setup!$D$2:$CX$500,COLUMNS($B58:BY58)+1,FALSE))</f>
        <v/>
      </c>
      <c r="CH58" t="str">
        <f>IF(ISBLANK(VLOOKUP($C58&amp;$D58&amp;$G58,Setup!$D$2:$CX$500,COLUMNS($B58:BZ58)+1,FALSE)),"",VLOOKUP($C58&amp;$D58&amp;$G58,Setup!$D$2:$CX$500,COLUMNS($B58:BZ58)+1,FALSE))</f>
        <v/>
      </c>
      <c r="CI58" t="str">
        <f>IF(ISBLANK(VLOOKUP($C58&amp;$D58&amp;$G58,Setup!$D$2:$CX$500,COLUMNS($B58:CA58)+1,FALSE)),"",VLOOKUP($C58&amp;$D58&amp;$G58,Setup!$D$2:$CX$500,COLUMNS($B58:CA58)+1,FALSE))</f>
        <v/>
      </c>
      <c r="CJ58" t="str">
        <f>IF(ISBLANK(VLOOKUP($C58&amp;$D58&amp;$G58,Setup!$D$2:$CX$500,COLUMNS($B58:CB58)+1,FALSE)),"",VLOOKUP($C58&amp;$D58&amp;$G58,Setup!$D$2:$CX$500,COLUMNS($B58:CB58)+1,FALSE))</f>
        <v/>
      </c>
      <c r="CK58" t="str">
        <f>IF(ISBLANK(VLOOKUP($C58&amp;$D58&amp;$G58,Setup!$D$2:$CX$500,COLUMNS($B58:CC58)+1,FALSE)),"",VLOOKUP($C58&amp;$D58&amp;$G58,Setup!$D$2:$CX$500,COLUMNS($B58:CC58)+1,FALSE))</f>
        <v/>
      </c>
      <c r="CL58" t="str">
        <f>IF(ISBLANK(VLOOKUP($C58&amp;$D58&amp;$G58,Setup!$D$2:$CX$500,COLUMNS($B58:CD58)+1,FALSE)),"",VLOOKUP($C58&amp;$D58&amp;$G58,Setup!$D$2:$CX$500,COLUMNS($B58:CD58)+1,FALSE))</f>
        <v/>
      </c>
      <c r="CM58" t="str">
        <f>IF(ISBLANK(VLOOKUP($C58&amp;$D58&amp;$G58,Setup!$D$2:$CX$500,COLUMNS($B58:CE58)+1,FALSE)),"",VLOOKUP($C58&amp;$D58&amp;$G58,Setup!$D$2:$CX$500,COLUMNS($B58:CE58)+1,FALSE))</f>
        <v/>
      </c>
      <c r="CN58" t="str">
        <f>IF(ISBLANK(VLOOKUP($C58&amp;$D58&amp;$G58,Setup!$D$2:$CX$500,COLUMNS($B58:CF58)+1,FALSE)),"",VLOOKUP($C58&amp;$D58&amp;$G58,Setup!$D$2:$CX$500,COLUMNS($B58:CF58)+1,FALSE))</f>
        <v/>
      </c>
      <c r="CO58" t="str">
        <f>IF(ISBLANK(VLOOKUP($C58&amp;$D58&amp;$G58,Setup!$D$2:$CX$500,COLUMNS($B58:CG58)+1,FALSE)),"",VLOOKUP($C58&amp;$D58&amp;$G58,Setup!$D$2:$CX$500,COLUMNS($B58:CG58)+1,FALSE))</f>
        <v/>
      </c>
      <c r="CP58" t="str">
        <f>IF(ISBLANK(VLOOKUP($C58&amp;$D58&amp;$G58,Setup!$D$2:$CX$500,COLUMNS($B58:CH58)+1,FALSE)),"",VLOOKUP($C58&amp;$D58&amp;$G58,Setup!$D$2:$CX$500,COLUMNS($B58:CH58)+1,FALSE))</f>
        <v/>
      </c>
      <c r="CQ58" t="str">
        <f>IF(ISBLANK(VLOOKUP($C58&amp;$D58&amp;$G58,Setup!$D$2:$CX$500,COLUMNS($B58:CI58)+1,FALSE)),"",VLOOKUP($C58&amp;$D58&amp;$G58,Setup!$D$2:$CX$500,COLUMNS($B58:CI58)+1,FALSE))</f>
        <v/>
      </c>
      <c r="CR58" t="str">
        <f>IF(ISBLANK(VLOOKUP($C58&amp;$D58&amp;$G58,Setup!$D$2:$CX$500,COLUMNS($B58:CJ58)+1,FALSE)),"",VLOOKUP($C58&amp;$D58&amp;$G58,Setup!$D$2:$CX$500,COLUMNS($B58:CJ58)+1,FALSE))</f>
        <v/>
      </c>
      <c r="CS58" t="str">
        <f>IF(ISBLANK(VLOOKUP($C58&amp;$D58&amp;$G58,Setup!$D$2:$CX$500,COLUMNS($B58:CK58)+1,FALSE)),"",VLOOKUP($C58&amp;$D58&amp;$G58,Setup!$D$2:$CX$500,COLUMNS($B58:CK58)+1,FALSE))</f>
        <v/>
      </c>
      <c r="CT58" t="str">
        <f>IF(ISBLANK(VLOOKUP($C58&amp;$D58&amp;$G58,Setup!$D$2:$CX$500,COLUMNS($B58:CL58)+1,FALSE)),"",VLOOKUP($C58&amp;$D58&amp;$G58,Setup!$D$2:$CX$500,COLUMNS($B58:CL58)+1,FALSE))</f>
        <v/>
      </c>
      <c r="CU58" t="str">
        <f>IF(ISBLANK(VLOOKUP($C58&amp;$D58&amp;$G58,Setup!$D$2:$CX$500,COLUMNS($B58:CM58)+1,FALSE)),"",VLOOKUP($C58&amp;$D58&amp;$G58,Setup!$D$2:$CX$500,COLUMNS($B58:CM58)+1,FALSE))</f>
        <v/>
      </c>
      <c r="CV58" t="str">
        <f>IF(ISBLANK(VLOOKUP($C58&amp;$D58&amp;$G58,Setup!$D$2:$CX$500,COLUMNS($B58:CN58)+1,FALSE)),"",VLOOKUP($C58&amp;$D58&amp;$G58,Setup!$D$2:$CX$500,COLUMNS($B58:CN58)+1,FALSE))</f>
        <v/>
      </c>
      <c r="CW58" t="str">
        <f>IF(ISBLANK(VLOOKUP($C58&amp;$D58&amp;$G58,Setup!$D$2:$CX$500,COLUMNS($B58:CO58)+1,FALSE)),"",VLOOKUP($C58&amp;$D58&amp;$G58,Setup!$D$2:$CX$500,COLUMNS($B58:CO58)+1,FALSE))</f>
        <v/>
      </c>
      <c r="CX58" t="str">
        <f>IF(ISBLANK(VLOOKUP($C58&amp;$D58&amp;$G58,Setup!$D$2:$CX$500,COLUMNS($B58:CP58)+1,FALSE)),"",VLOOKUP($C58&amp;$D58&amp;$G58,Setup!$D$2:$CX$500,COLUMNS($B58:CP58)+1,FALSE))</f>
        <v/>
      </c>
      <c r="CY58" t="str">
        <f>IF(ISBLANK(VLOOKUP($C58&amp;$D58&amp;$G58,Setup!$D$2:$CX$500,COLUMNS($B58:CQ58)+1,FALSE)),"",VLOOKUP($C58&amp;$D58&amp;$G58,Setup!$D$2:$CX$500,COLUMNS($B58:CQ58)+1,FALSE))</f>
        <v/>
      </c>
      <c r="CZ58" t="str">
        <f>IF(ISBLANK(VLOOKUP($C58&amp;$D58&amp;$G58,Setup!$D$2:$CX$500,COLUMNS($B58:CR58)+1,FALSE)),"",VLOOKUP($C58&amp;$D58&amp;$G58,Setup!$D$2:$CX$500,COLUMNS($B58:CR58)+1,FALSE))</f>
        <v/>
      </c>
      <c r="DA58" t="str">
        <f>IF(ISBLANK(VLOOKUP($C58&amp;$D58&amp;$G58,Setup!$D$2:$CX$500,COLUMNS($B58:CS58)+1,FALSE)),"",VLOOKUP($C58&amp;$D58&amp;$G58,Setup!$D$2:$CX$500,COLUMNS($B58:CS58)+1,FALSE))</f>
        <v/>
      </c>
      <c r="DB58" t="str">
        <f>IF(ISBLANK(VLOOKUP($C58&amp;$D58&amp;$G58,Setup!$D$2:$CX$500,COLUMNS($B58:CT58)+1,FALSE)),"",VLOOKUP($C58&amp;$D58&amp;$G58,Setup!$D$2:$CX$500,COLUMNS($B58:CT58)+1,FALSE))</f>
        <v/>
      </c>
      <c r="DC58" t="str">
        <f>IF(ISBLANK(VLOOKUP($C58&amp;$D58&amp;$G58,Setup!$D$2:$CX$500,COLUMNS($B58:CU58)+1,FALSE)),"",VLOOKUP($C58&amp;$D58&amp;$G58,Setup!$D$2:$CX$500,COLUMNS($B58:CU58)+1,FALSE))</f>
        <v/>
      </c>
    </row>
    <row r="59" spans="1:107" x14ac:dyDescent="0.25">
      <c r="A59" s="7" t="s">
        <v>515</v>
      </c>
      <c r="B59" t="s">
        <v>156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IF(ISBLANK(VLOOKUP($C59&amp;$D59&amp;$G59,Setup!$D$2:$CX$500,COLUMNS($B59:B59)+1,FALSE)),"",VLOOKUP($C59&amp;$D59&amp;$G59,Setup!$D$2:$CX$500,COLUMNS($B59:B59)+1,FALSE))</f>
        <v>My Points Summary</v>
      </c>
      <c r="K59" t="str">
        <f>IF(ISBLANK(VLOOKUP($C59&amp;$D59&amp;$G59,Setup!$D$2:$CX$500,COLUMNS($B59:C59)+1,FALSE)),"",VLOOKUP($C59&amp;$D59&amp;$G59,Setup!$D$2:$CX$500,COLUMNS($B59:C59)+1,FALSE))</f>
        <v>My Points Summary</v>
      </c>
      <c r="L59" t="str">
        <f>IF(ISBLANK(VLOOKUP($C59&amp;$D59&amp;$G59,Setup!$D$2:$CX$500,COLUMNS($B59:D59)+1,FALSE)),"",VLOOKUP($C59&amp;$D59&amp;$G59,Setup!$D$2:$CX$500,COLUMNS($B59:D59)+1,FALSE))</f>
        <v>My Order History</v>
      </c>
      <c r="M59" t="str">
        <f>IF(ISBLANK(VLOOKUP($C59&amp;$D59&amp;$G59,Setup!$D$2:$CX$500,COLUMNS($B59:E59)+1,FALSE)),"",VLOOKUP($C59&amp;$D59&amp;$G59,Setup!$D$2:$CX$500,COLUMNS($B59:E59)+1,FALSE))</f>
        <v>My Order History</v>
      </c>
      <c r="N59" t="str">
        <f>IF(ISBLANK(VLOOKUP($C59&amp;$D59&amp;$G59,Setup!$D$2:$CX$500,COLUMNS($B59:F59)+1,FALSE)),"",VLOOKUP($C59&amp;$D59&amp;$G59,Setup!$D$2:$CX$500,COLUMNS($B59:F59)+1,FALSE))</f>
        <v>My Profile</v>
      </c>
      <c r="O59" t="str">
        <f>IF(ISBLANK(VLOOKUP($C59&amp;$D59&amp;$G59,Setup!$D$2:$CX$500,COLUMNS($B59:G59)+1,FALSE)),"",VLOOKUP($C59&amp;$D59&amp;$G59,Setup!$D$2:$CX$500,COLUMNS($B59:G59)+1,FALSE))</f>
        <v>My Profile</v>
      </c>
      <c r="P59" t="str">
        <f>IF(ISBLANK(VLOOKUP($C59&amp;$D59&amp;$G59,Setup!$D$2:$CX$500,COLUMNS($B59:H59)+1,FALSE)),"",VLOOKUP($C59&amp;$D59&amp;$G59,Setup!$D$2:$CX$500,COLUMNS($B59:H59)+1,FALSE))</f>
        <v>My Shop with Points Accounts</v>
      </c>
      <c r="Q59" t="str">
        <f>IF(ISBLANK(VLOOKUP($C59&amp;$D59&amp;$G59,Setup!$D$2:$CX$500,COLUMNS($B59:I59)+1,FALSE)),"",VLOOKUP($C59&amp;$D59&amp;$G59,Setup!$D$2:$CX$500,COLUMNS($B59:I59)+1,FALSE))</f>
        <v>My Shop with Points Accounts</v>
      </c>
      <c r="R59" t="str">
        <f>IF(ISBLANK(VLOOKUP($C59&amp;$D59&amp;$G59,Setup!$D$2:$CX$500,COLUMNS($B59:J59)+1,FALSE)),"",VLOOKUP($C59&amp;$D59&amp;$G59,Setup!$D$2:$CX$500,COLUMNS($B59:J59)+1,FALSE))</f>
        <v>Merchandise</v>
      </c>
      <c r="S59" t="str">
        <f>IF(ISBLANK(VLOOKUP($C59&amp;$D59&amp;$G59,Setup!$D$2:$CX$500,COLUMNS($B59:K59)+1,FALSE)),"",VLOOKUP($C59&amp;$D59&amp;$G59,Setup!$D$2:$CX$500,COLUMNS($B59:K59)+1,FALSE))</f>
        <v>SEE ALL BRANDS »</v>
      </c>
      <c r="T59" t="str">
        <f>IF(ISBLANK(VLOOKUP($C59&amp;$D59&amp;$G59,Setup!$D$2:$CX$500,COLUMNS($B59:L59)+1,FALSE)),"",VLOOKUP($C59&amp;$D59&amp;$G59,Setup!$D$2:$CX$500,COLUMNS($B59:L59)+1,FALSE))</f>
        <v/>
      </c>
      <c r="U59" t="str">
        <f>IF(ISBLANK(VLOOKUP($C59&amp;$D59&amp;$G59,Setup!$D$2:$CX$500,COLUMNS($B59:M59)+1,FALSE)),"",VLOOKUP($C59&amp;$D59&amp;$G59,Setup!$D$2:$CX$500,COLUMNS($B59:M59)+1,FALSE))</f>
        <v/>
      </c>
      <c r="V59" t="str">
        <f>IF(ISBLANK(VLOOKUP($C59&amp;$D59&amp;$G59,Setup!$D$2:$CX$500,COLUMNS($B59:N59)+1,FALSE)),"",VLOOKUP($C59&amp;$D59&amp;$G59,Setup!$D$2:$CX$500,COLUMNS($B59:N59)+1,FALSE))</f>
        <v/>
      </c>
      <c r="W59" t="str">
        <f>IF(ISBLANK(VLOOKUP($C59&amp;$D59&amp;$G59,Setup!$D$2:$CX$500,COLUMNS($B59:O59)+1,FALSE)),"",VLOOKUP($C59&amp;$D59&amp;$G59,Setup!$D$2:$CX$500,COLUMNS($B59:O59)+1,FALSE))</f>
        <v/>
      </c>
      <c r="X59" t="str">
        <f>IF(ISBLANK(VLOOKUP($C59&amp;$D59&amp;$G59,Setup!$D$2:$CX$500,COLUMNS($B59:P59)+1,FALSE)),"",VLOOKUP($C59&amp;$D59&amp;$G59,Setup!$D$2:$CX$500,COLUMNS($B59:P59)+1,FALSE))</f>
        <v/>
      </c>
      <c r="Y59" t="str">
        <f>IF(ISBLANK(VLOOKUP($C59&amp;$D59&amp;$G59,Setup!$D$2:$CX$500,COLUMNS($B59:Q59)+1,FALSE)),"",VLOOKUP($C59&amp;$D59&amp;$G59,Setup!$D$2:$CX$500,COLUMNS($B59:Q59)+1,FALSE))</f>
        <v/>
      </c>
      <c r="Z59" t="str">
        <f>IF(ISBLANK(VLOOKUP($C59&amp;$D59&amp;$G59,Setup!$D$2:$CX$500,COLUMNS($B59:R59)+1,FALSE)),"",VLOOKUP($C59&amp;$D59&amp;$G59,Setup!$D$2:$CX$500,COLUMNS($B59:R59)+1,FALSE))</f>
        <v/>
      </c>
      <c r="AA59" t="str">
        <f>IF(ISBLANK(VLOOKUP($C59&amp;$D59&amp;$G59,Setup!$D$2:$CX$500,COLUMNS($B59:S59)+1,FALSE)),"",VLOOKUP($C59&amp;$D59&amp;$G59,Setup!$D$2:$CX$500,COLUMNS($B59:S59)+1,FALSE))</f>
        <v/>
      </c>
      <c r="AB59" t="str">
        <f>IF(ISBLANK(VLOOKUP($C59&amp;$D59&amp;$G59,Setup!$D$2:$CX$500,COLUMNS($B59:T59)+1,FALSE)),"",VLOOKUP($C59&amp;$D59&amp;$G59,Setup!$D$2:$CX$500,COLUMNS($B59:T59)+1,FALSE))</f>
        <v>Vouchers and Cash</v>
      </c>
      <c r="AC59" t="str">
        <f>IF(ISBLANK(VLOOKUP($C59&amp;$D59&amp;$G59,Setup!$D$2:$CX$500,COLUMNS($B59:U59)+1,FALSE)),"",VLOOKUP($C59&amp;$D59&amp;$G59,Setup!$D$2:$CX$500,COLUMNS($B59:U59)+1,FALSE))</f>
        <v>Gift Vouchers</v>
      </c>
      <c r="AD59" t="str">
        <f>IF(ISBLANK(VLOOKUP($C59&amp;$D59&amp;$G59,Setup!$D$2:$CX$500,COLUMNS($B59:V59)+1,FALSE)),"",VLOOKUP($C59&amp;$D59&amp;$G59,Setup!$D$2:$CX$500,COLUMNS($B59:V59)+1,FALSE))</f>
        <v>Charity</v>
      </c>
      <c r="AE59" t="str">
        <f>IF(ISBLANK(VLOOKUP($C59&amp;$D59&amp;$G59,Setup!$D$2:$CX$500,COLUMNS($B59:W59)+1,FALSE)),"",VLOOKUP($C59&amp;$D59&amp;$G59,Setup!$D$2:$CX$500,COLUMNS($B59:W59)+1,FALSE))</f>
        <v>Annual Fee Credit</v>
      </c>
      <c r="AF59" t="str">
        <f>IF(ISBLANK(VLOOKUP($C59&amp;$D59&amp;$G59,Setup!$D$2:$CX$500,COLUMNS($B59:X59)+1,FALSE)),"",VLOOKUP($C59&amp;$D59&amp;$G59,Setup!$D$2:$CX$500,COLUMNS($B59:X59)+1,FALSE))</f>
        <v>Cash Rebate</v>
      </c>
      <c r="AG59" t="str">
        <f>IF(ISBLANK(VLOOKUP($C59&amp;$D59&amp;$G59,Setup!$D$2:$CX$500,COLUMNS($B59:Y59)+1,FALSE)),"",VLOOKUP($C59&amp;$D59&amp;$G59,Setup!$D$2:$CX$500,COLUMNS($B59:Y59)+1,FALSE))</f>
        <v>SEE ALL »</v>
      </c>
      <c r="AH59" t="str">
        <f>IF(ISBLANK(VLOOKUP($C59&amp;$D59&amp;$G59,Setup!$D$2:$CX$500,COLUMNS($B59:Z59)+1,FALSE)),"",VLOOKUP($C59&amp;$D59&amp;$G59,Setup!$D$2:$CX$500,COLUMNS($B59:Z59)+1,FALSE))</f>
        <v/>
      </c>
      <c r="AI59" t="str">
        <f>IF(ISBLANK(VLOOKUP($C59&amp;$D59&amp;$G59,Setup!$D$2:$CX$500,COLUMNS($B59:AA59)+1,FALSE)),"",VLOOKUP($C59&amp;$D59&amp;$G59,Setup!$D$2:$CX$500,COLUMNS($B59:AA59)+1,FALSE))</f>
        <v/>
      </c>
      <c r="AJ59" t="str">
        <f>IF(ISBLANK(VLOOKUP($C59&amp;$D59&amp;$G59,Setup!$D$2:$CX$500,COLUMNS($B59:AB59)+1,FALSE)),"",VLOOKUP($C59&amp;$D59&amp;$G59,Setup!$D$2:$CX$500,COLUMNS($B59:AB59)+1,FALSE))</f>
        <v/>
      </c>
      <c r="AK59" t="str">
        <f>IF(ISBLANK(VLOOKUP($C59&amp;$D59&amp;$G59,Setup!$D$2:$CX$500,COLUMNS($B59:AC59)+1,FALSE)),"",VLOOKUP($C59&amp;$D59&amp;$G59,Setup!$D$2:$CX$500,COLUMNS($B59:AC59)+1,FALSE))</f>
        <v/>
      </c>
      <c r="AL59" t="str">
        <f>IF(ISBLANK(VLOOKUP($C59&amp;$D59&amp;$G59,Setup!$D$2:$CX$500,COLUMNS($B59:AD59)+1,FALSE)),"",VLOOKUP($C59&amp;$D59&amp;$G59,Setup!$D$2:$CX$500,COLUMNS($B59:AD59)+1,FALSE))</f>
        <v>Travel</v>
      </c>
      <c r="AM59" t="str">
        <f>IF(ISBLANK(VLOOKUP($C59&amp;$D59&amp;$G59,Setup!$D$2:$CX$500,COLUMNS($B59:AE59)+1,FALSE)),"",VLOOKUP($C59&amp;$D59&amp;$G59,Setup!$D$2:$CX$500,COLUMNS($B59:AE59)+1,FALSE))</f>
        <v>Flights</v>
      </c>
      <c r="AN59" t="str">
        <f>IF(ISBLANK(VLOOKUP($C59&amp;$D59&amp;$G59,Setup!$D$2:$CX$500,COLUMNS($B59:AF59)+1,FALSE)),"",VLOOKUP($C59&amp;$D59&amp;$G59,Setup!$D$2:$CX$500,COLUMNS($B59:AF59)+1,FALSE))</f>
        <v>Hotels</v>
      </c>
      <c r="AO59" t="str">
        <f>IF(ISBLANK(VLOOKUP($C59&amp;$D59&amp;$G59,Setup!$D$2:$CX$500,COLUMNS($B59:AG59)+1,FALSE)),"",VLOOKUP($C59&amp;$D59&amp;$G59,Setup!$D$2:$CX$500,COLUMNS($B59:AG59)+1,FALSE))</f>
        <v>Cars</v>
      </c>
      <c r="AP59" t="str">
        <f>IF(ISBLANK(VLOOKUP($C59&amp;$D59&amp;$G59,Setup!$D$2:$CX$500,COLUMNS($B59:AH59)+1,FALSE)),"",VLOOKUP($C59&amp;$D59&amp;$G59,Setup!$D$2:$CX$500,COLUMNS($B59:AH59)+1,FALSE))</f>
        <v>Deals</v>
      </c>
      <c r="AQ59" t="str">
        <f>IF(ISBLANK(VLOOKUP($C59&amp;$D59&amp;$G59,Setup!$D$2:$CX$500,COLUMNS($B59:AI59)+1,FALSE)),"",VLOOKUP($C59&amp;$D59&amp;$G59,Setup!$D$2:$CX$500,COLUMNS($B59:AI59)+1,FALSE))</f>
        <v>Activities</v>
      </c>
      <c r="AR59" t="str">
        <f>IF(ISBLANK(VLOOKUP($C59&amp;$D59&amp;$G59,Setup!$D$2:$CX$500,COLUMNS($B59:AJ59)+1,FALSE)),"",VLOOKUP($C59&amp;$D59&amp;$G59,Setup!$D$2:$CX$500,COLUMNS($B59:AJ59)+1,FALSE))</f>
        <v>My Trips</v>
      </c>
      <c r="AS59" t="str">
        <f>IF(ISBLANK(VLOOKUP($C59&amp;$D59&amp;$G59,Setup!$D$2:$CX$500,COLUMNS($B59:AK59)+1,FALSE)),"",VLOOKUP($C59&amp;$D59&amp;$G59,Setup!$D$2:$CX$500,COLUMNS($B59:AK59)+1,FALSE))</f>
        <v>Itinerary</v>
      </c>
      <c r="AT59" t="str">
        <f>IF(ISBLANK(VLOOKUP($C59&amp;$D59&amp;$G59,Setup!$D$2:$CX$500,COLUMNS($B59:AL59)+1,FALSE)),"",VLOOKUP($C59&amp;$D59&amp;$G59,Setup!$D$2:$CX$500,COLUMNS($B59:AL59)+1,FALSE))</f>
        <v>Points Transfer</v>
      </c>
      <c r="AU59" t="str">
        <f>IF(ISBLANK(VLOOKUP($C59&amp;$D59&amp;$G59,Setup!$D$2:$CX$500,COLUMNS($B59:AM59)+1,FALSE)),"",VLOOKUP($C59&amp;$D59&amp;$G59,Setup!$D$2:$CX$500,COLUMNS($B59:AM59)+1,FALSE))</f>
        <v/>
      </c>
      <c r="AV59" t="str">
        <f>IF(ISBLANK(VLOOKUP($C59&amp;$D59&amp;$G59,Setup!$D$2:$CX$500,COLUMNS($B59:AN59)+1,FALSE)),"",VLOOKUP($C59&amp;$D59&amp;$G59,Setup!$D$2:$CX$500,COLUMNS($B59:AN59)+1,FALSE))</f>
        <v>Shop at Partners</v>
      </c>
      <c r="AW59" t="str">
        <f>IF(ISBLANK(VLOOKUP($C59&amp;$D59&amp;$G59,Setup!$D$2:$CX$500,COLUMNS($B59:AO59)+1,FALSE)),"",VLOOKUP($C59&amp;$D59&amp;$G59,Setup!$D$2:$CX$500,COLUMNS($B59:AO59)+1,FALSE))</f>
        <v>Shop with Points</v>
      </c>
      <c r="AX59" t="str">
        <f>IF(ISBLANK(VLOOKUP($C59&amp;$D59&amp;$G59,Setup!$D$2:$CX$500,COLUMNS($B59:AP59)+1,FALSE)),"",VLOOKUP($C59&amp;$D59&amp;$G59,Setup!$D$2:$CX$500,COLUMNS($B59:AP59)+1,FALSE))</f>
        <v>Instant Rewards</v>
      </c>
      <c r="AY59" t="str">
        <f>IF(ISBLANK(VLOOKUP($C59&amp;$D59&amp;$G59,Setup!$D$2:$CX$500,COLUMNS($B59:AQ59)+1,FALSE)),"",VLOOKUP($C59&amp;$D59&amp;$G59,Setup!$D$2:$CX$500,COLUMNS($B59:AQ59)+1,FALSE))</f>
        <v>SEE ALL »</v>
      </c>
      <c r="AZ59" t="str">
        <f>IF(ISBLANK(VLOOKUP($C59&amp;$D59&amp;$G59,Setup!$D$2:$CX$500,COLUMNS($B59:AR59)+1,FALSE)),"",VLOOKUP($C59&amp;$D59&amp;$G59,Setup!$D$2:$CX$500,COLUMNS($B59:AR59)+1,FALSE))</f>
        <v/>
      </c>
      <c r="BA59" t="str">
        <f>IF(ISBLANK(VLOOKUP($C59&amp;$D59&amp;$G59,Setup!$D$2:$CX$500,COLUMNS($B59:AS59)+1,FALSE)),"",VLOOKUP($C59&amp;$D59&amp;$G59,Setup!$D$2:$CX$500,COLUMNS($B59:AS59)+1,FALSE))</f>
        <v/>
      </c>
      <c r="BB59" t="str">
        <f>IF(ISBLANK(VLOOKUP($C59&amp;$D59&amp;$G59,Setup!$D$2:$CX$500,COLUMNS($B59:AT59)+1,FALSE)),"",VLOOKUP($C59&amp;$D59&amp;$G59,Setup!$D$2:$CX$500,COLUMNS($B59:AT59)+1,FALSE))</f>
        <v/>
      </c>
      <c r="BC59" t="str">
        <f>IF(ISBLANK(VLOOKUP($C59&amp;$D59&amp;$G59,Setup!$D$2:$CX$500,COLUMNS($B59:AU59)+1,FALSE)),"",VLOOKUP($C59&amp;$D59&amp;$G59,Setup!$D$2:$CX$500,COLUMNS($B59:AU59)+1,FALSE))</f>
        <v/>
      </c>
      <c r="BD59" t="str">
        <f>IF(ISBLANK(VLOOKUP($C59&amp;$D59&amp;$G59,Setup!$D$2:$CX$500,COLUMNS($B59:AV59)+1,FALSE)),"",VLOOKUP($C59&amp;$D59&amp;$G59,Setup!$D$2:$CX$500,COLUMNS($B59:AV59)+1,FALSE))</f>
        <v/>
      </c>
      <c r="BE59" t="str">
        <f>IF(ISBLANK(VLOOKUP($C59&amp;$D59&amp;$G59,Setup!$D$2:$CX$500,COLUMNS($B59:AW59)+1,FALSE)),"",VLOOKUP($C59&amp;$D59&amp;$G59,Setup!$D$2:$CX$500,COLUMNS($B59:AW59)+1,FALSE))</f>
        <v/>
      </c>
      <c r="BF59" t="str">
        <f>IF(ISBLANK(VLOOKUP($C59&amp;$D59&amp;$G59,Setup!$D$2:$CX$500,COLUMNS($B59:AX59)+1,FALSE)),"",VLOOKUP($C59&amp;$D59&amp;$G59,Setup!$D$2:$CX$500,COLUMNS($B59:AX59)+1,FALSE))</f>
        <v>Offers and Privileges</v>
      </c>
      <c r="BG59" t="str">
        <f>IF(ISBLANK(VLOOKUP($C59&amp;$D59&amp;$G59,Setup!$D$2:$CX$500,COLUMNS($B59:AY59)+1,FALSE)),"",VLOOKUP($C59&amp;$D59&amp;$G59,Setup!$D$2:$CX$500,COLUMNS($B59:AY59)+1,FALSE))</f>
        <v>Citi Rebates</v>
      </c>
      <c r="BH59" t="str">
        <f>IF(ISBLANK(VLOOKUP($C59&amp;$D59&amp;$G59,Setup!$D$2:$CX$500,COLUMNS($B59:AZ59)+1,FALSE)),"",VLOOKUP($C59&amp;$D59&amp;$G59,Setup!$D$2:$CX$500,COLUMNS($B59:AZ59)+1,FALSE))</f>
        <v>Citi World Privileges</v>
      </c>
      <c r="BI59" t="str">
        <f>IF(ISBLANK(VLOOKUP($C59&amp;$D59&amp;$G59,Setup!$D$2:$CX$500,COLUMNS($B59:BA59)+1,FALSE)),"",VLOOKUP($C59&amp;$D59&amp;$G59,Setup!$D$2:$CX$500,COLUMNS($B59:BA59)+1,FALSE))</f>
        <v>Citibank Gourmet Pleasures</v>
      </c>
      <c r="BJ59" t="str">
        <f>IF(ISBLANK(VLOOKUP($C59&amp;$D59&amp;$G59,Setup!$D$2:$CX$500,COLUMNS($B59:BB59)+1,FALSE)),"",VLOOKUP($C59&amp;$D59&amp;$G59,Setup!$D$2:$CX$500,COLUMNS($B59:BB59)+1,FALSE))</f>
        <v>SEE ALL »</v>
      </c>
      <c r="BK59" t="str">
        <f>IF(ISBLANK(VLOOKUP($C59&amp;$D59&amp;$G59,Setup!$D$2:$CX$500,COLUMNS($B59:BC59)+1,FALSE)),"",VLOOKUP($C59&amp;$D59&amp;$G59,Setup!$D$2:$CX$500,COLUMNS($B59:BC59)+1,FALSE))</f>
        <v/>
      </c>
      <c r="BL59" t="str">
        <f>IF(ISBLANK(VLOOKUP($C59&amp;$D59&amp;$G59,Setup!$D$2:$CX$500,COLUMNS($B59:BD59)+1,FALSE)),"",VLOOKUP($C59&amp;$D59&amp;$G59,Setup!$D$2:$CX$500,COLUMNS($B59:BD59)+1,FALSE))</f>
        <v/>
      </c>
      <c r="BM59" t="str">
        <f>IF(ISBLANK(VLOOKUP($C59&amp;$D59&amp;$G59,Setup!$D$2:$CX$500,COLUMNS($B59:BE59)+1,FALSE)),"",VLOOKUP($C59&amp;$D59&amp;$G59,Setup!$D$2:$CX$500,COLUMNS($B59:BE59)+1,FALSE))</f>
        <v/>
      </c>
      <c r="BN59" t="str">
        <f>IF(ISBLANK(VLOOKUP($C59&amp;$D59&amp;$G59,Setup!$D$2:$CX$500,COLUMNS($B59:BF59)+1,FALSE)),"",VLOOKUP($C59&amp;$D59&amp;$G59,Setup!$D$2:$CX$500,COLUMNS($B59:BF59)+1,FALSE))</f>
        <v/>
      </c>
      <c r="BO59" t="str">
        <f>IF(ISBLANK(VLOOKUP($C59&amp;$D59&amp;$G59,Setup!$D$2:$CX$500,COLUMNS($B59:BG59)+1,FALSE)),"",VLOOKUP($C59&amp;$D59&amp;$G59,Setup!$D$2:$CX$500,COLUMNS($B59:BG59)+1,FALSE))</f>
        <v/>
      </c>
      <c r="BP59" t="str">
        <f>IF(ISBLANK(VLOOKUP($C59&amp;$D59&amp;$G59,Setup!$D$2:$CX$500,COLUMNS($B59:BH59)+1,FALSE)),"",VLOOKUP($C59&amp;$D59&amp;$G59,Setup!$D$2:$CX$500,COLUMNS($B59:BH59)+1,FALSE))</f>
        <v/>
      </c>
      <c r="BQ59" t="str">
        <f>IF(ISBLANK(VLOOKUP($C59&amp;$D59&amp;$G59,Setup!$D$2:$CX$500,COLUMNS($B59:BI59)+1,FALSE)),"",VLOOKUP($C59&amp;$D59&amp;$G59,Setup!$D$2:$CX$500,COLUMNS($B59:BI59)+1,FALSE))</f>
        <v/>
      </c>
      <c r="BR59" t="str">
        <f>IF(ISBLANK(VLOOKUP($C59&amp;$D59&amp;$G59,Setup!$D$2:$CX$500,COLUMNS($B59:BJ59)+1,FALSE)),"",VLOOKUP($C59&amp;$D59&amp;$G59,Setup!$D$2:$CX$500,COLUMNS($B59:BJ59)+1,FALSE))</f>
        <v/>
      </c>
      <c r="BS59" t="str">
        <f>IF(ISBLANK(VLOOKUP($C59&amp;$D59&amp;$G59,Setup!$D$2:$CX$500,COLUMNS($B59:BK59)+1,FALSE)),"",VLOOKUP($C59&amp;$D59&amp;$G59,Setup!$D$2:$CX$500,COLUMNS($B59:BK59)+1,FALSE))</f>
        <v/>
      </c>
      <c r="BT59" t="str">
        <f>IF(ISBLANK(VLOOKUP($C59&amp;$D59&amp;$G59,Setup!$D$2:$CX$500,COLUMNS($B59:BL59)+1,FALSE)),"",VLOOKUP($C59&amp;$D59&amp;$G59,Setup!$D$2:$CX$500,COLUMNS($B59:BL59)+1,FALSE))</f>
        <v/>
      </c>
      <c r="BU59" t="str">
        <f>IF(ISBLANK(VLOOKUP($C59&amp;$D59&amp;$G59,Setup!$D$2:$CX$500,COLUMNS($B59:BM59)+1,FALSE)),"",VLOOKUP($C59&amp;$D59&amp;$G59,Setup!$D$2:$CX$500,COLUMNS($B59:BM59)+1,FALSE))</f>
        <v/>
      </c>
      <c r="BV59" t="str">
        <f>IF(ISBLANK(VLOOKUP($C59&amp;$D59&amp;$G59,Setup!$D$2:$CX$500,COLUMNS($B59:BN59)+1,FALSE)),"",VLOOKUP($C59&amp;$D59&amp;$G59,Setup!$D$2:$CX$500,COLUMNS($B59:BN59)+1,FALSE))</f>
        <v/>
      </c>
      <c r="BW59" t="str">
        <f>IF(ISBLANK(VLOOKUP($C59&amp;$D59&amp;$G59,Setup!$D$2:$CX$500,COLUMNS($B59:BO59)+1,FALSE)),"",VLOOKUP($C59&amp;$D59&amp;$G59,Setup!$D$2:$CX$500,COLUMNS($B59:BO59)+1,FALSE))</f>
        <v/>
      </c>
      <c r="BX59" t="str">
        <f>IF(ISBLANK(VLOOKUP($C59&amp;$D59&amp;$G59,Setup!$D$2:$CX$500,COLUMNS($B59:BP59)+1,FALSE)),"",VLOOKUP($C59&amp;$D59&amp;$G59,Setup!$D$2:$CX$500,COLUMNS($B59:BP59)+1,FALSE))</f>
        <v/>
      </c>
      <c r="BY59" t="str">
        <f>IF(ISBLANK(VLOOKUP($C59&amp;$D59&amp;$G59,Setup!$D$2:$CX$500,COLUMNS($B59:BQ59)+1,FALSE)),"",VLOOKUP($C59&amp;$D59&amp;$G59,Setup!$D$2:$CX$500,COLUMNS($B59:BQ59)+1,FALSE))</f>
        <v/>
      </c>
      <c r="BZ59" t="str">
        <f>IF(ISBLANK(VLOOKUP($C59&amp;$D59&amp;$G59,Setup!$D$2:$CX$500,COLUMNS($B59:BR59)+1,FALSE)),"",VLOOKUP($C59&amp;$D59&amp;$G59,Setup!$D$2:$CX$500,COLUMNS($B59:BR59)+1,FALSE))</f>
        <v/>
      </c>
      <c r="CA59" t="str">
        <f>IF(ISBLANK(VLOOKUP($C59&amp;$D59&amp;$G59,Setup!$D$2:$CX$500,COLUMNS($B59:BS59)+1,FALSE)),"",VLOOKUP($C59&amp;$D59&amp;$G59,Setup!$D$2:$CX$500,COLUMNS($B59:BS59)+1,FALSE))</f>
        <v/>
      </c>
      <c r="CB59" t="str">
        <f>IF(ISBLANK(VLOOKUP($C59&amp;$D59&amp;$G59,Setup!$D$2:$CX$500,COLUMNS($B59:BT59)+1,FALSE)),"",VLOOKUP($C59&amp;$D59&amp;$G59,Setup!$D$2:$CX$500,COLUMNS($B59:BT59)+1,FALSE))</f>
        <v/>
      </c>
      <c r="CC59" t="str">
        <f>IF(ISBLANK(VLOOKUP($C59&amp;$D59&amp;$G59,Setup!$D$2:$CX$500,COLUMNS($B59:BU59)+1,FALSE)),"",VLOOKUP($C59&amp;$D59&amp;$G59,Setup!$D$2:$CX$500,COLUMNS($B59:BU59)+1,FALSE))</f>
        <v/>
      </c>
      <c r="CD59" t="str">
        <f>IF(ISBLANK(VLOOKUP($C59&amp;$D59&amp;$G59,Setup!$D$2:$CX$500,COLUMNS($B59:BV59)+1,FALSE)),"",VLOOKUP($C59&amp;$D59&amp;$G59,Setup!$D$2:$CX$500,COLUMNS($B59:BV59)+1,FALSE))</f>
        <v/>
      </c>
      <c r="CE59" t="str">
        <f>IF(ISBLANK(VLOOKUP($C59&amp;$D59&amp;$G59,Setup!$D$2:$CX$500,COLUMNS($B59:BW59)+1,FALSE)),"",VLOOKUP($C59&amp;$D59&amp;$G59,Setup!$D$2:$CX$500,COLUMNS($B59:BW59)+1,FALSE))</f>
        <v/>
      </c>
      <c r="CF59" t="str">
        <f>IF(ISBLANK(VLOOKUP($C59&amp;$D59&amp;$G59,Setup!$D$2:$CX$500,COLUMNS($B59:BX59)+1,FALSE)),"",VLOOKUP($C59&amp;$D59&amp;$G59,Setup!$D$2:$CX$500,COLUMNS($B59:BX59)+1,FALSE))</f>
        <v/>
      </c>
      <c r="CG59" t="str">
        <f>IF(ISBLANK(VLOOKUP($C59&amp;$D59&amp;$G59,Setup!$D$2:$CX$500,COLUMNS($B59:BY59)+1,FALSE)),"",VLOOKUP($C59&amp;$D59&amp;$G59,Setup!$D$2:$CX$500,COLUMNS($B59:BY59)+1,FALSE))</f>
        <v/>
      </c>
      <c r="CH59" t="str">
        <f>IF(ISBLANK(VLOOKUP($C59&amp;$D59&amp;$G59,Setup!$D$2:$CX$500,COLUMNS($B59:BZ59)+1,FALSE)),"",VLOOKUP($C59&amp;$D59&amp;$G59,Setup!$D$2:$CX$500,COLUMNS($B59:BZ59)+1,FALSE))</f>
        <v/>
      </c>
      <c r="CI59" t="str">
        <f>IF(ISBLANK(VLOOKUP($C59&amp;$D59&amp;$G59,Setup!$D$2:$CX$500,COLUMNS($B59:CA59)+1,FALSE)),"",VLOOKUP($C59&amp;$D59&amp;$G59,Setup!$D$2:$CX$500,COLUMNS($B59:CA59)+1,FALSE))</f>
        <v/>
      </c>
      <c r="CJ59" t="str">
        <f>IF(ISBLANK(VLOOKUP($C59&amp;$D59&amp;$G59,Setup!$D$2:$CX$500,COLUMNS($B59:CB59)+1,FALSE)),"",VLOOKUP($C59&amp;$D59&amp;$G59,Setup!$D$2:$CX$500,COLUMNS($B59:CB59)+1,FALSE))</f>
        <v/>
      </c>
      <c r="CK59" t="str">
        <f>IF(ISBLANK(VLOOKUP($C59&amp;$D59&amp;$G59,Setup!$D$2:$CX$500,COLUMNS($B59:CC59)+1,FALSE)),"",VLOOKUP($C59&amp;$D59&amp;$G59,Setup!$D$2:$CX$500,COLUMNS($B59:CC59)+1,FALSE))</f>
        <v/>
      </c>
      <c r="CL59" t="str">
        <f>IF(ISBLANK(VLOOKUP($C59&amp;$D59&amp;$G59,Setup!$D$2:$CX$500,COLUMNS($B59:CD59)+1,FALSE)),"",VLOOKUP($C59&amp;$D59&amp;$G59,Setup!$D$2:$CX$500,COLUMNS($B59:CD59)+1,FALSE))</f>
        <v/>
      </c>
      <c r="CM59" t="str">
        <f>IF(ISBLANK(VLOOKUP($C59&amp;$D59&amp;$G59,Setup!$D$2:$CX$500,COLUMNS($B59:CE59)+1,FALSE)),"",VLOOKUP($C59&amp;$D59&amp;$G59,Setup!$D$2:$CX$500,COLUMNS($B59:CE59)+1,FALSE))</f>
        <v/>
      </c>
      <c r="CN59" t="str">
        <f>IF(ISBLANK(VLOOKUP($C59&amp;$D59&amp;$G59,Setup!$D$2:$CX$500,COLUMNS($B59:CF59)+1,FALSE)),"",VLOOKUP($C59&amp;$D59&amp;$G59,Setup!$D$2:$CX$500,COLUMNS($B59:CF59)+1,FALSE))</f>
        <v/>
      </c>
      <c r="CO59" t="str">
        <f>IF(ISBLANK(VLOOKUP($C59&amp;$D59&amp;$G59,Setup!$D$2:$CX$500,COLUMNS($B59:CG59)+1,FALSE)),"",VLOOKUP($C59&amp;$D59&amp;$G59,Setup!$D$2:$CX$500,COLUMNS($B59:CG59)+1,FALSE))</f>
        <v/>
      </c>
      <c r="CP59" t="str">
        <f>IF(ISBLANK(VLOOKUP($C59&amp;$D59&amp;$G59,Setup!$D$2:$CX$500,COLUMNS($B59:CH59)+1,FALSE)),"",VLOOKUP($C59&amp;$D59&amp;$G59,Setup!$D$2:$CX$500,COLUMNS($B59:CH59)+1,FALSE))</f>
        <v/>
      </c>
      <c r="CQ59" t="str">
        <f>IF(ISBLANK(VLOOKUP($C59&amp;$D59&amp;$G59,Setup!$D$2:$CX$500,COLUMNS($B59:CI59)+1,FALSE)),"",VLOOKUP($C59&amp;$D59&amp;$G59,Setup!$D$2:$CX$500,COLUMNS($B59:CI59)+1,FALSE))</f>
        <v/>
      </c>
      <c r="CR59" t="str">
        <f>IF(ISBLANK(VLOOKUP($C59&amp;$D59&amp;$G59,Setup!$D$2:$CX$500,COLUMNS($B59:CJ59)+1,FALSE)),"",VLOOKUP($C59&amp;$D59&amp;$G59,Setup!$D$2:$CX$500,COLUMNS($B59:CJ59)+1,FALSE))</f>
        <v/>
      </c>
      <c r="CS59" t="str">
        <f>IF(ISBLANK(VLOOKUP($C59&amp;$D59&amp;$G59,Setup!$D$2:$CX$500,COLUMNS($B59:CK59)+1,FALSE)),"",VLOOKUP($C59&amp;$D59&amp;$G59,Setup!$D$2:$CX$500,COLUMNS($B59:CK59)+1,FALSE))</f>
        <v/>
      </c>
      <c r="CT59" t="str">
        <f>IF(ISBLANK(VLOOKUP($C59&amp;$D59&amp;$G59,Setup!$D$2:$CX$500,COLUMNS($B59:CL59)+1,FALSE)),"",VLOOKUP($C59&amp;$D59&amp;$G59,Setup!$D$2:$CX$500,COLUMNS($B59:CL59)+1,FALSE))</f>
        <v/>
      </c>
      <c r="CU59" t="str">
        <f>IF(ISBLANK(VLOOKUP($C59&amp;$D59&amp;$G59,Setup!$D$2:$CX$500,COLUMNS($B59:CM59)+1,FALSE)),"",VLOOKUP($C59&amp;$D59&amp;$G59,Setup!$D$2:$CX$500,COLUMNS($B59:CM59)+1,FALSE))</f>
        <v/>
      </c>
      <c r="CV59" t="str">
        <f>IF(ISBLANK(VLOOKUP($C59&amp;$D59&amp;$G59,Setup!$D$2:$CX$500,COLUMNS($B59:CN59)+1,FALSE)),"",VLOOKUP($C59&amp;$D59&amp;$G59,Setup!$D$2:$CX$500,COLUMNS($B59:CN59)+1,FALSE))</f>
        <v/>
      </c>
      <c r="CW59" t="str">
        <f>IF(ISBLANK(VLOOKUP($C59&amp;$D59&amp;$G59,Setup!$D$2:$CX$500,COLUMNS($B59:CO59)+1,FALSE)),"",VLOOKUP($C59&amp;$D59&amp;$G59,Setup!$D$2:$CX$500,COLUMNS($B59:CO59)+1,FALSE))</f>
        <v/>
      </c>
      <c r="CX59" t="str">
        <f>IF(ISBLANK(VLOOKUP($C59&amp;$D59&amp;$G59,Setup!$D$2:$CX$500,COLUMNS($B59:CP59)+1,FALSE)),"",VLOOKUP($C59&amp;$D59&amp;$G59,Setup!$D$2:$CX$500,COLUMNS($B59:CP59)+1,FALSE))</f>
        <v/>
      </c>
      <c r="CY59" t="str">
        <f>IF(ISBLANK(VLOOKUP($C59&amp;$D59&amp;$G59,Setup!$D$2:$CX$500,COLUMNS($B59:CQ59)+1,FALSE)),"",VLOOKUP($C59&amp;$D59&amp;$G59,Setup!$D$2:$CX$500,COLUMNS($B59:CQ59)+1,FALSE))</f>
        <v/>
      </c>
      <c r="CZ59" t="str">
        <f>IF(ISBLANK(VLOOKUP($C59&amp;$D59&amp;$G59,Setup!$D$2:$CX$500,COLUMNS($B59:CR59)+1,FALSE)),"",VLOOKUP($C59&amp;$D59&amp;$G59,Setup!$D$2:$CX$500,COLUMNS($B59:CR59)+1,FALSE))</f>
        <v/>
      </c>
      <c r="DA59" t="str">
        <f>IF(ISBLANK(VLOOKUP($C59&amp;$D59&amp;$G59,Setup!$D$2:$CX$500,COLUMNS($B59:CS59)+1,FALSE)),"",VLOOKUP($C59&amp;$D59&amp;$G59,Setup!$D$2:$CX$500,COLUMNS($B59:CS59)+1,FALSE))</f>
        <v/>
      </c>
      <c r="DB59" t="str">
        <f>IF(ISBLANK(VLOOKUP($C59&amp;$D59&amp;$G59,Setup!$D$2:$CX$500,COLUMNS($B59:CT59)+1,FALSE)),"",VLOOKUP($C59&amp;$D59&amp;$G59,Setup!$D$2:$CX$500,COLUMNS($B59:CT59)+1,FALSE))</f>
        <v/>
      </c>
      <c r="DC59" t="str">
        <f>IF(ISBLANK(VLOOKUP($C59&amp;$D59&amp;$G59,Setup!$D$2:$CX$500,COLUMNS($B59:CU59)+1,FALSE)),"",VLOOKUP($C59&amp;$D59&amp;$G59,Setup!$D$2:$CX$500,COLUMNS($B59:CU59)+1,FALSE))</f>
        <v/>
      </c>
    </row>
    <row r="60" spans="1:107" x14ac:dyDescent="0.25">
      <c r="A60" s="7" t="s">
        <v>515</v>
      </c>
      <c r="B60" t="s">
        <v>156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IF(ISBLANK(VLOOKUP($C60&amp;$D60&amp;$G60,Setup!$D$2:$CX$500,COLUMNS($B60:B60)+1,FALSE)),"",VLOOKUP($C60&amp;$D60&amp;$G60,Setup!$D$2:$CX$500,COLUMNS($B60:B60)+1,FALSE))</f>
        <v>My Miles Summary</v>
      </c>
      <c r="K60" t="str">
        <f>IF(ISBLANK(VLOOKUP($C60&amp;$D60&amp;$G60,Setup!$D$2:$CX$500,COLUMNS($B60:C60)+1,FALSE)),"",VLOOKUP($C60&amp;$D60&amp;$G60,Setup!$D$2:$CX$500,COLUMNS($B60:C60)+1,FALSE))</f>
        <v>My Miles Summary</v>
      </c>
      <c r="L60" t="str">
        <f>IF(ISBLANK(VLOOKUP($C60&amp;$D60&amp;$G60,Setup!$D$2:$CX$500,COLUMNS($B60:D60)+1,FALSE)),"",VLOOKUP($C60&amp;$D60&amp;$G60,Setup!$D$2:$CX$500,COLUMNS($B60:D60)+1,FALSE))</f>
        <v>My Order History</v>
      </c>
      <c r="M60" t="str">
        <f>IF(ISBLANK(VLOOKUP($C60&amp;$D60&amp;$G60,Setup!$D$2:$CX$500,COLUMNS($B60:E60)+1,FALSE)),"",VLOOKUP($C60&amp;$D60&amp;$G60,Setup!$D$2:$CX$500,COLUMNS($B60:E60)+1,FALSE))</f>
        <v>My Order History</v>
      </c>
      <c r="N60" t="str">
        <f>IF(ISBLANK(VLOOKUP($C60&amp;$D60&amp;$G60,Setup!$D$2:$CX$500,COLUMNS($B60:F60)+1,FALSE)),"",VLOOKUP($C60&amp;$D60&amp;$G60,Setup!$D$2:$CX$500,COLUMNS($B60:F60)+1,FALSE))</f>
        <v>My Profile</v>
      </c>
      <c r="O60" t="str">
        <f>IF(ISBLANK(VLOOKUP($C60&amp;$D60&amp;$G60,Setup!$D$2:$CX$500,COLUMNS($B60:G60)+1,FALSE)),"",VLOOKUP($C60&amp;$D60&amp;$G60,Setup!$D$2:$CX$500,COLUMNS($B60:G60)+1,FALSE))</f>
        <v>My Profile</v>
      </c>
      <c r="P60" t="str">
        <f>IF(ISBLANK(VLOOKUP($C60&amp;$D60&amp;$G60,Setup!$D$2:$CX$500,COLUMNS($B60:H60)+1,FALSE)),"",VLOOKUP($C60&amp;$D60&amp;$G60,Setup!$D$2:$CX$500,COLUMNS($B60:H60)+1,FALSE))</f>
        <v>My Shop with Points Accounts</v>
      </c>
      <c r="Q60" t="str">
        <f>IF(ISBLANK(VLOOKUP($C60&amp;$D60&amp;$G60,Setup!$D$2:$CX$500,COLUMNS($B60:I60)+1,FALSE)),"",VLOOKUP($C60&amp;$D60&amp;$G60,Setup!$D$2:$CX$500,COLUMNS($B60:I60)+1,FALSE))</f>
        <v>My Shop with Points Accounts</v>
      </c>
      <c r="R60" t="str">
        <f>IF(ISBLANK(VLOOKUP($C60&amp;$D60&amp;$G60,Setup!$D$2:$CX$500,COLUMNS($B60:J60)+1,FALSE)),"",VLOOKUP($C60&amp;$D60&amp;$G60,Setup!$D$2:$CX$500,COLUMNS($B60:J60)+1,FALSE))</f>
        <v>Merchandise</v>
      </c>
      <c r="S60" t="str">
        <f>IF(ISBLANK(VLOOKUP($C60&amp;$D60&amp;$G60,Setup!$D$2:$CX$500,COLUMNS($B60:K60)+1,FALSE)),"",VLOOKUP($C60&amp;$D60&amp;$G60,Setup!$D$2:$CX$500,COLUMNS($B60:K60)+1,FALSE))</f>
        <v>SEE ALL BRANDS »</v>
      </c>
      <c r="T60" t="str">
        <f>IF(ISBLANK(VLOOKUP($C60&amp;$D60&amp;$G60,Setup!$D$2:$CX$500,COLUMNS($B60:L60)+1,FALSE)),"",VLOOKUP($C60&amp;$D60&amp;$G60,Setup!$D$2:$CX$500,COLUMNS($B60:L60)+1,FALSE))</f>
        <v/>
      </c>
      <c r="U60" t="str">
        <f>IF(ISBLANK(VLOOKUP($C60&amp;$D60&amp;$G60,Setup!$D$2:$CX$500,COLUMNS($B60:M60)+1,FALSE)),"",VLOOKUP($C60&amp;$D60&amp;$G60,Setup!$D$2:$CX$500,COLUMNS($B60:M60)+1,FALSE))</f>
        <v/>
      </c>
      <c r="V60" t="str">
        <f>IF(ISBLANK(VLOOKUP($C60&amp;$D60&amp;$G60,Setup!$D$2:$CX$500,COLUMNS($B60:N60)+1,FALSE)),"",VLOOKUP($C60&amp;$D60&amp;$G60,Setup!$D$2:$CX$500,COLUMNS($B60:N60)+1,FALSE))</f>
        <v/>
      </c>
      <c r="W60" t="str">
        <f>IF(ISBLANK(VLOOKUP($C60&amp;$D60&amp;$G60,Setup!$D$2:$CX$500,COLUMNS($B60:O60)+1,FALSE)),"",VLOOKUP($C60&amp;$D60&amp;$G60,Setup!$D$2:$CX$500,COLUMNS($B60:O60)+1,FALSE))</f>
        <v/>
      </c>
      <c r="X60" t="str">
        <f>IF(ISBLANK(VLOOKUP($C60&amp;$D60&amp;$G60,Setup!$D$2:$CX$500,COLUMNS($B60:P60)+1,FALSE)),"",VLOOKUP($C60&amp;$D60&amp;$G60,Setup!$D$2:$CX$500,COLUMNS($B60:P60)+1,FALSE))</f>
        <v/>
      </c>
      <c r="Y60" t="str">
        <f>IF(ISBLANK(VLOOKUP($C60&amp;$D60&amp;$G60,Setup!$D$2:$CX$500,COLUMNS($B60:Q60)+1,FALSE)),"",VLOOKUP($C60&amp;$D60&amp;$G60,Setup!$D$2:$CX$500,COLUMNS($B60:Q60)+1,FALSE))</f>
        <v/>
      </c>
      <c r="Z60" t="str">
        <f>IF(ISBLANK(VLOOKUP($C60&amp;$D60&amp;$G60,Setup!$D$2:$CX$500,COLUMNS($B60:R60)+1,FALSE)),"",VLOOKUP($C60&amp;$D60&amp;$G60,Setup!$D$2:$CX$500,COLUMNS($B60:R60)+1,FALSE))</f>
        <v/>
      </c>
      <c r="AA60" t="str">
        <f>IF(ISBLANK(VLOOKUP($C60&amp;$D60&amp;$G60,Setup!$D$2:$CX$500,COLUMNS($B60:S60)+1,FALSE)),"",VLOOKUP($C60&amp;$D60&amp;$G60,Setup!$D$2:$CX$500,COLUMNS($B60:S60)+1,FALSE))</f>
        <v/>
      </c>
      <c r="AB60" t="str">
        <f>IF(ISBLANK(VLOOKUP($C60&amp;$D60&amp;$G60,Setup!$D$2:$CX$500,COLUMNS($B60:T60)+1,FALSE)),"",VLOOKUP($C60&amp;$D60&amp;$G60,Setup!$D$2:$CX$500,COLUMNS($B60:T60)+1,FALSE))</f>
        <v>Vouchers and Cash</v>
      </c>
      <c r="AC60" t="str">
        <f>IF(ISBLANK(VLOOKUP($C60&amp;$D60&amp;$G60,Setup!$D$2:$CX$500,COLUMNS($B60:U60)+1,FALSE)),"",VLOOKUP($C60&amp;$D60&amp;$G60,Setup!$D$2:$CX$500,COLUMNS($B60:U60)+1,FALSE))</f>
        <v>Select and Credit</v>
      </c>
      <c r="AD60" t="str">
        <f>IF(ISBLANK(VLOOKUP($C60&amp;$D60&amp;$G60,Setup!$D$2:$CX$500,COLUMNS($B60:V60)+1,FALSE)),"",VLOOKUP($C60&amp;$D60&amp;$G60,Setup!$D$2:$CX$500,COLUMNS($B60:V60)+1,FALSE))</f>
        <v>Gift Vouchers</v>
      </c>
      <c r="AE60" t="str">
        <f>IF(ISBLANK(VLOOKUP($C60&amp;$D60&amp;$G60,Setup!$D$2:$CX$500,COLUMNS($B60:W60)+1,FALSE)),"",VLOOKUP($C60&amp;$D60&amp;$G60,Setup!$D$2:$CX$500,COLUMNS($B60:W60)+1,FALSE))</f>
        <v>Charity</v>
      </c>
      <c r="AF60" t="str">
        <f>IF(ISBLANK(VLOOKUP($C60&amp;$D60&amp;$G60,Setup!$D$2:$CX$500,COLUMNS($B60:X60)+1,FALSE)),"",VLOOKUP($C60&amp;$D60&amp;$G60,Setup!$D$2:$CX$500,COLUMNS($B60:X60)+1,FALSE))</f>
        <v>Cash Rebate</v>
      </c>
      <c r="AG60" t="str">
        <f>IF(ISBLANK(VLOOKUP($C60&amp;$D60&amp;$G60,Setup!$D$2:$CX$500,COLUMNS($B60:Y60)+1,FALSE)),"",VLOOKUP($C60&amp;$D60&amp;$G60,Setup!$D$2:$CX$500,COLUMNS($B60:Y60)+1,FALSE))</f>
        <v>SEE ALL »</v>
      </c>
      <c r="AH60" t="str">
        <f>IF(ISBLANK(VLOOKUP($C60&amp;$D60&amp;$G60,Setup!$D$2:$CX$500,COLUMNS($B60:Z60)+1,FALSE)),"",VLOOKUP($C60&amp;$D60&amp;$G60,Setup!$D$2:$CX$500,COLUMNS($B60:Z60)+1,FALSE))</f>
        <v/>
      </c>
      <c r="AI60" t="str">
        <f>IF(ISBLANK(VLOOKUP($C60&amp;$D60&amp;$G60,Setup!$D$2:$CX$500,COLUMNS($B60:AA60)+1,FALSE)),"",VLOOKUP($C60&amp;$D60&amp;$G60,Setup!$D$2:$CX$500,COLUMNS($B60:AA60)+1,FALSE))</f>
        <v/>
      </c>
      <c r="AJ60" t="str">
        <f>IF(ISBLANK(VLOOKUP($C60&amp;$D60&amp;$G60,Setup!$D$2:$CX$500,COLUMNS($B60:AB60)+1,FALSE)),"",VLOOKUP($C60&amp;$D60&amp;$G60,Setup!$D$2:$CX$500,COLUMNS($B60:AB60)+1,FALSE))</f>
        <v/>
      </c>
      <c r="AK60" t="str">
        <f>IF(ISBLANK(VLOOKUP($C60&amp;$D60&amp;$G60,Setup!$D$2:$CX$500,COLUMNS($B60:AC60)+1,FALSE)),"",VLOOKUP($C60&amp;$D60&amp;$G60,Setup!$D$2:$CX$500,COLUMNS($B60:AC60)+1,FALSE))</f>
        <v/>
      </c>
      <c r="AL60" t="str">
        <f>IF(ISBLANK(VLOOKUP($C60&amp;$D60&amp;$G60,Setup!$D$2:$CX$500,COLUMNS($B60:AD60)+1,FALSE)),"",VLOOKUP($C60&amp;$D60&amp;$G60,Setup!$D$2:$CX$500,COLUMNS($B60:AD60)+1,FALSE))</f>
        <v>Travel</v>
      </c>
      <c r="AM60" t="str">
        <f>IF(ISBLANK(VLOOKUP($C60&amp;$D60&amp;$G60,Setup!$D$2:$CX$500,COLUMNS($B60:AE60)+1,FALSE)),"",VLOOKUP($C60&amp;$D60&amp;$G60,Setup!$D$2:$CX$500,COLUMNS($B60:AE60)+1,FALSE))</f>
        <v>Flights</v>
      </c>
      <c r="AN60" t="str">
        <f>IF(ISBLANK(VLOOKUP($C60&amp;$D60&amp;$G60,Setup!$D$2:$CX$500,COLUMNS($B60:AF60)+1,FALSE)),"",VLOOKUP($C60&amp;$D60&amp;$G60,Setup!$D$2:$CX$500,COLUMNS($B60:AF60)+1,FALSE))</f>
        <v>Hotels</v>
      </c>
      <c r="AO60" t="str">
        <f>IF(ISBLANK(VLOOKUP($C60&amp;$D60&amp;$G60,Setup!$D$2:$CX$500,COLUMNS($B60:AG60)+1,FALSE)),"",VLOOKUP($C60&amp;$D60&amp;$G60,Setup!$D$2:$CX$500,COLUMNS($B60:AG60)+1,FALSE))</f>
        <v>Cars</v>
      </c>
      <c r="AP60" t="str">
        <f>IF(ISBLANK(VLOOKUP($C60&amp;$D60&amp;$G60,Setup!$D$2:$CX$500,COLUMNS($B60:AH60)+1,FALSE)),"",VLOOKUP($C60&amp;$D60&amp;$G60,Setup!$D$2:$CX$500,COLUMNS($B60:AH60)+1,FALSE))</f>
        <v>Deals</v>
      </c>
      <c r="AQ60" t="str">
        <f>IF(ISBLANK(VLOOKUP($C60&amp;$D60&amp;$G60,Setup!$D$2:$CX$500,COLUMNS($B60:AI60)+1,FALSE)),"",VLOOKUP($C60&amp;$D60&amp;$G60,Setup!$D$2:$CX$500,COLUMNS($B60:AI60)+1,FALSE))</f>
        <v>Activities</v>
      </c>
      <c r="AR60" t="str">
        <f>IF(ISBLANK(VLOOKUP($C60&amp;$D60&amp;$G60,Setup!$D$2:$CX$500,COLUMNS($B60:AJ60)+1,FALSE)),"",VLOOKUP($C60&amp;$D60&amp;$G60,Setup!$D$2:$CX$500,COLUMNS($B60:AJ60)+1,FALSE))</f>
        <v>My Trips</v>
      </c>
      <c r="AS60" t="str">
        <f>IF(ISBLANK(VLOOKUP($C60&amp;$D60&amp;$G60,Setup!$D$2:$CX$500,COLUMNS($B60:AK60)+1,FALSE)),"",VLOOKUP($C60&amp;$D60&amp;$G60,Setup!$D$2:$CX$500,COLUMNS($B60:AK60)+1,FALSE))</f>
        <v>Itinerary</v>
      </c>
      <c r="AT60" t="str">
        <f>IF(ISBLANK(VLOOKUP($C60&amp;$D60&amp;$G60,Setup!$D$2:$CX$500,COLUMNS($B60:AL60)+1,FALSE)),"",VLOOKUP($C60&amp;$D60&amp;$G60,Setup!$D$2:$CX$500,COLUMNS($B60:AL60)+1,FALSE))</f>
        <v>Points Transfer</v>
      </c>
      <c r="AU60" t="str">
        <f>IF(ISBLANK(VLOOKUP($C60&amp;$D60&amp;$G60,Setup!$D$2:$CX$500,COLUMNS($B60:AM60)+1,FALSE)),"",VLOOKUP($C60&amp;$D60&amp;$G60,Setup!$D$2:$CX$500,COLUMNS($B60:AM60)+1,FALSE))</f>
        <v/>
      </c>
      <c r="AV60" t="str">
        <f>IF(ISBLANK(VLOOKUP($C60&amp;$D60&amp;$G60,Setup!$D$2:$CX$500,COLUMNS($B60:AN60)+1,FALSE)),"",VLOOKUP($C60&amp;$D60&amp;$G60,Setup!$D$2:$CX$500,COLUMNS($B60:AN60)+1,FALSE))</f>
        <v>Shop at Partners</v>
      </c>
      <c r="AW60" t="str">
        <f>IF(ISBLANK(VLOOKUP($C60&amp;$D60&amp;$G60,Setup!$D$2:$CX$500,COLUMNS($B60:AO60)+1,FALSE)),"",VLOOKUP($C60&amp;$D60&amp;$G60,Setup!$D$2:$CX$500,COLUMNS($B60:AO60)+1,FALSE))</f>
        <v>Shop with Points</v>
      </c>
      <c r="AX60" t="str">
        <f>IF(ISBLANK(VLOOKUP($C60&amp;$D60&amp;$G60,Setup!$D$2:$CX$500,COLUMNS($B60:AP60)+1,FALSE)),"",VLOOKUP($C60&amp;$D60&amp;$G60,Setup!$D$2:$CX$500,COLUMNS($B60:AP60)+1,FALSE))</f>
        <v>Instant Rewards</v>
      </c>
      <c r="AY60" t="str">
        <f>IF(ISBLANK(VLOOKUP($C60&amp;$D60&amp;$G60,Setup!$D$2:$CX$500,COLUMNS($B60:AQ60)+1,FALSE)),"",VLOOKUP($C60&amp;$D60&amp;$G60,Setup!$D$2:$CX$500,COLUMNS($B60:AQ60)+1,FALSE))</f>
        <v>SEE ALL »</v>
      </c>
      <c r="AZ60" t="str">
        <f>IF(ISBLANK(VLOOKUP($C60&amp;$D60&amp;$G60,Setup!$D$2:$CX$500,COLUMNS($B60:AR60)+1,FALSE)),"",VLOOKUP($C60&amp;$D60&amp;$G60,Setup!$D$2:$CX$500,COLUMNS($B60:AR60)+1,FALSE))</f>
        <v/>
      </c>
      <c r="BA60" t="str">
        <f>IF(ISBLANK(VLOOKUP($C60&amp;$D60&amp;$G60,Setup!$D$2:$CX$500,COLUMNS($B60:AS60)+1,FALSE)),"",VLOOKUP($C60&amp;$D60&amp;$G60,Setup!$D$2:$CX$500,COLUMNS($B60:AS60)+1,FALSE))</f>
        <v/>
      </c>
      <c r="BB60" t="str">
        <f>IF(ISBLANK(VLOOKUP($C60&amp;$D60&amp;$G60,Setup!$D$2:$CX$500,COLUMNS($B60:AT60)+1,FALSE)),"",VLOOKUP($C60&amp;$D60&amp;$G60,Setup!$D$2:$CX$500,COLUMNS($B60:AT60)+1,FALSE))</f>
        <v/>
      </c>
      <c r="BC60" t="str">
        <f>IF(ISBLANK(VLOOKUP($C60&amp;$D60&amp;$G60,Setup!$D$2:$CX$500,COLUMNS($B60:AU60)+1,FALSE)),"",VLOOKUP($C60&amp;$D60&amp;$G60,Setup!$D$2:$CX$500,COLUMNS($B60:AU60)+1,FALSE))</f>
        <v/>
      </c>
      <c r="BD60" t="str">
        <f>IF(ISBLANK(VLOOKUP($C60&amp;$D60&amp;$G60,Setup!$D$2:$CX$500,COLUMNS($B60:AV60)+1,FALSE)),"",VLOOKUP($C60&amp;$D60&amp;$G60,Setup!$D$2:$CX$500,COLUMNS($B60:AV60)+1,FALSE))</f>
        <v/>
      </c>
      <c r="BE60" t="str">
        <f>IF(ISBLANK(VLOOKUP($C60&amp;$D60&amp;$G60,Setup!$D$2:$CX$500,COLUMNS($B60:AW60)+1,FALSE)),"",VLOOKUP($C60&amp;$D60&amp;$G60,Setup!$D$2:$CX$500,COLUMNS($B60:AW60)+1,FALSE))</f>
        <v/>
      </c>
      <c r="BF60" t="str">
        <f>IF(ISBLANK(VLOOKUP($C60&amp;$D60&amp;$G60,Setup!$D$2:$CX$500,COLUMNS($B60:AX60)+1,FALSE)),"",VLOOKUP($C60&amp;$D60&amp;$G60,Setup!$D$2:$CX$500,COLUMNS($B60:AX60)+1,FALSE))</f>
        <v>Offers and Privileges</v>
      </c>
      <c r="BG60" t="str">
        <f>IF(ISBLANK(VLOOKUP($C60&amp;$D60&amp;$G60,Setup!$D$2:$CX$500,COLUMNS($B60:AY60)+1,FALSE)),"",VLOOKUP($C60&amp;$D60&amp;$G60,Setup!$D$2:$CX$500,COLUMNS($B60:AY60)+1,FALSE))</f>
        <v>Citi Rebates</v>
      </c>
      <c r="BH60" t="str">
        <f>IF(ISBLANK(VLOOKUP($C60&amp;$D60&amp;$G60,Setup!$D$2:$CX$500,COLUMNS($B60:AZ60)+1,FALSE)),"",VLOOKUP($C60&amp;$D60&amp;$G60,Setup!$D$2:$CX$500,COLUMNS($B60:AZ60)+1,FALSE))</f>
        <v>Citi World Privileges</v>
      </c>
      <c r="BI60" t="str">
        <f>IF(ISBLANK(VLOOKUP($C60&amp;$D60&amp;$G60,Setup!$D$2:$CX$500,COLUMNS($B60:BA60)+1,FALSE)),"",VLOOKUP($C60&amp;$D60&amp;$G60,Setup!$D$2:$CX$500,COLUMNS($B60:BA60)+1,FALSE))</f>
        <v>Citibank Gourmet Pleasures</v>
      </c>
      <c r="BJ60" t="str">
        <f>IF(ISBLANK(VLOOKUP($C60&amp;$D60&amp;$G60,Setup!$D$2:$CX$500,COLUMNS($B60:BB60)+1,FALSE)),"",VLOOKUP($C60&amp;$D60&amp;$G60,Setup!$D$2:$CX$500,COLUMNS($B60:BB60)+1,FALSE))</f>
        <v>SEE ALL »</v>
      </c>
      <c r="BK60" t="str">
        <f>IF(ISBLANK(VLOOKUP($C60&amp;$D60&amp;$G60,Setup!$D$2:$CX$500,COLUMNS($B60:BC60)+1,FALSE)),"",VLOOKUP($C60&amp;$D60&amp;$G60,Setup!$D$2:$CX$500,COLUMNS($B60:BC60)+1,FALSE))</f>
        <v/>
      </c>
      <c r="BL60" t="str">
        <f>IF(ISBLANK(VLOOKUP($C60&amp;$D60&amp;$G60,Setup!$D$2:$CX$500,COLUMNS($B60:BD60)+1,FALSE)),"",VLOOKUP($C60&amp;$D60&amp;$G60,Setup!$D$2:$CX$500,COLUMNS($B60:BD60)+1,FALSE))</f>
        <v/>
      </c>
      <c r="BM60" t="str">
        <f>IF(ISBLANK(VLOOKUP($C60&amp;$D60&amp;$G60,Setup!$D$2:$CX$500,COLUMNS($B60:BE60)+1,FALSE)),"",VLOOKUP($C60&amp;$D60&amp;$G60,Setup!$D$2:$CX$500,COLUMNS($B60:BE60)+1,FALSE))</f>
        <v/>
      </c>
      <c r="BN60" t="str">
        <f>IF(ISBLANK(VLOOKUP($C60&amp;$D60&amp;$G60,Setup!$D$2:$CX$500,COLUMNS($B60:BF60)+1,FALSE)),"",VLOOKUP($C60&amp;$D60&amp;$G60,Setup!$D$2:$CX$500,COLUMNS($B60:BF60)+1,FALSE))</f>
        <v/>
      </c>
      <c r="BO60" t="str">
        <f>IF(ISBLANK(VLOOKUP($C60&amp;$D60&amp;$G60,Setup!$D$2:$CX$500,COLUMNS($B60:BG60)+1,FALSE)),"",VLOOKUP($C60&amp;$D60&amp;$G60,Setup!$D$2:$CX$500,COLUMNS($B60:BG60)+1,FALSE))</f>
        <v/>
      </c>
      <c r="BP60" t="str">
        <f>IF(ISBLANK(VLOOKUP($C60&amp;$D60&amp;$G60,Setup!$D$2:$CX$500,COLUMNS($B60:BH60)+1,FALSE)),"",VLOOKUP($C60&amp;$D60&amp;$G60,Setup!$D$2:$CX$500,COLUMNS($B60:BH60)+1,FALSE))</f>
        <v/>
      </c>
      <c r="BQ60" t="str">
        <f>IF(ISBLANK(VLOOKUP($C60&amp;$D60&amp;$G60,Setup!$D$2:$CX$500,COLUMNS($B60:BI60)+1,FALSE)),"",VLOOKUP($C60&amp;$D60&amp;$G60,Setup!$D$2:$CX$500,COLUMNS($B60:BI60)+1,FALSE))</f>
        <v/>
      </c>
      <c r="BR60" t="str">
        <f>IF(ISBLANK(VLOOKUP($C60&amp;$D60&amp;$G60,Setup!$D$2:$CX$500,COLUMNS($B60:BJ60)+1,FALSE)),"",VLOOKUP($C60&amp;$D60&amp;$G60,Setup!$D$2:$CX$500,COLUMNS($B60:BJ60)+1,FALSE))</f>
        <v/>
      </c>
      <c r="BS60" t="str">
        <f>IF(ISBLANK(VLOOKUP($C60&amp;$D60&amp;$G60,Setup!$D$2:$CX$500,COLUMNS($B60:BK60)+1,FALSE)),"",VLOOKUP($C60&amp;$D60&amp;$G60,Setup!$D$2:$CX$500,COLUMNS($B60:BK60)+1,FALSE))</f>
        <v/>
      </c>
      <c r="BT60" t="str">
        <f>IF(ISBLANK(VLOOKUP($C60&amp;$D60&amp;$G60,Setup!$D$2:$CX$500,COLUMNS($B60:BL60)+1,FALSE)),"",VLOOKUP($C60&amp;$D60&amp;$G60,Setup!$D$2:$CX$500,COLUMNS($B60:BL60)+1,FALSE))</f>
        <v/>
      </c>
      <c r="BU60" t="str">
        <f>IF(ISBLANK(VLOOKUP($C60&amp;$D60&amp;$G60,Setup!$D$2:$CX$500,COLUMNS($B60:BM60)+1,FALSE)),"",VLOOKUP($C60&amp;$D60&amp;$G60,Setup!$D$2:$CX$500,COLUMNS($B60:BM60)+1,FALSE))</f>
        <v/>
      </c>
      <c r="BV60" t="str">
        <f>IF(ISBLANK(VLOOKUP($C60&amp;$D60&amp;$G60,Setup!$D$2:$CX$500,COLUMNS($B60:BN60)+1,FALSE)),"",VLOOKUP($C60&amp;$D60&amp;$G60,Setup!$D$2:$CX$500,COLUMNS($B60:BN60)+1,FALSE))</f>
        <v/>
      </c>
      <c r="BW60" t="str">
        <f>IF(ISBLANK(VLOOKUP($C60&amp;$D60&amp;$G60,Setup!$D$2:$CX$500,COLUMNS($B60:BO60)+1,FALSE)),"",VLOOKUP($C60&amp;$D60&amp;$G60,Setup!$D$2:$CX$500,COLUMNS($B60:BO60)+1,FALSE))</f>
        <v/>
      </c>
      <c r="BX60" t="str">
        <f>IF(ISBLANK(VLOOKUP($C60&amp;$D60&amp;$G60,Setup!$D$2:$CX$500,COLUMNS($B60:BP60)+1,FALSE)),"",VLOOKUP($C60&amp;$D60&amp;$G60,Setup!$D$2:$CX$500,COLUMNS($B60:BP60)+1,FALSE))</f>
        <v/>
      </c>
      <c r="BY60" t="str">
        <f>IF(ISBLANK(VLOOKUP($C60&amp;$D60&amp;$G60,Setup!$D$2:$CX$500,COLUMNS($B60:BQ60)+1,FALSE)),"",VLOOKUP($C60&amp;$D60&amp;$G60,Setup!$D$2:$CX$500,COLUMNS($B60:BQ60)+1,FALSE))</f>
        <v/>
      </c>
      <c r="BZ60" t="str">
        <f>IF(ISBLANK(VLOOKUP($C60&amp;$D60&amp;$G60,Setup!$D$2:$CX$500,COLUMNS($B60:BR60)+1,FALSE)),"",VLOOKUP($C60&amp;$D60&amp;$G60,Setup!$D$2:$CX$500,COLUMNS($B60:BR60)+1,FALSE))</f>
        <v/>
      </c>
      <c r="CA60" t="str">
        <f>IF(ISBLANK(VLOOKUP($C60&amp;$D60&amp;$G60,Setup!$D$2:$CX$500,COLUMNS($B60:BS60)+1,FALSE)),"",VLOOKUP($C60&amp;$D60&amp;$G60,Setup!$D$2:$CX$500,COLUMNS($B60:BS60)+1,FALSE))</f>
        <v/>
      </c>
      <c r="CB60" t="str">
        <f>IF(ISBLANK(VLOOKUP($C60&amp;$D60&amp;$G60,Setup!$D$2:$CX$500,COLUMNS($B60:BT60)+1,FALSE)),"",VLOOKUP($C60&amp;$D60&amp;$G60,Setup!$D$2:$CX$500,COLUMNS($B60:BT60)+1,FALSE))</f>
        <v/>
      </c>
      <c r="CC60" t="str">
        <f>IF(ISBLANK(VLOOKUP($C60&amp;$D60&amp;$G60,Setup!$D$2:$CX$500,COLUMNS($B60:BU60)+1,FALSE)),"",VLOOKUP($C60&amp;$D60&amp;$G60,Setup!$D$2:$CX$500,COLUMNS($B60:BU60)+1,FALSE))</f>
        <v/>
      </c>
      <c r="CD60" t="str">
        <f>IF(ISBLANK(VLOOKUP($C60&amp;$D60&amp;$G60,Setup!$D$2:$CX$500,COLUMNS($B60:BV60)+1,FALSE)),"",VLOOKUP($C60&amp;$D60&amp;$G60,Setup!$D$2:$CX$500,COLUMNS($B60:BV60)+1,FALSE))</f>
        <v/>
      </c>
      <c r="CE60" t="str">
        <f>IF(ISBLANK(VLOOKUP($C60&amp;$D60&amp;$G60,Setup!$D$2:$CX$500,COLUMNS($B60:BW60)+1,FALSE)),"",VLOOKUP($C60&amp;$D60&amp;$G60,Setup!$D$2:$CX$500,COLUMNS($B60:BW60)+1,FALSE))</f>
        <v/>
      </c>
      <c r="CF60" t="str">
        <f>IF(ISBLANK(VLOOKUP($C60&amp;$D60&amp;$G60,Setup!$D$2:$CX$500,COLUMNS($B60:BX60)+1,FALSE)),"",VLOOKUP($C60&amp;$D60&amp;$G60,Setup!$D$2:$CX$500,COLUMNS($B60:BX60)+1,FALSE))</f>
        <v/>
      </c>
      <c r="CG60" t="str">
        <f>IF(ISBLANK(VLOOKUP($C60&amp;$D60&amp;$G60,Setup!$D$2:$CX$500,COLUMNS($B60:BY60)+1,FALSE)),"",VLOOKUP($C60&amp;$D60&amp;$G60,Setup!$D$2:$CX$500,COLUMNS($B60:BY60)+1,FALSE))</f>
        <v/>
      </c>
      <c r="CH60" t="str">
        <f>IF(ISBLANK(VLOOKUP($C60&amp;$D60&amp;$G60,Setup!$D$2:$CX$500,COLUMNS($B60:BZ60)+1,FALSE)),"",VLOOKUP($C60&amp;$D60&amp;$G60,Setup!$D$2:$CX$500,COLUMNS($B60:BZ60)+1,FALSE))</f>
        <v/>
      </c>
      <c r="CI60" t="str">
        <f>IF(ISBLANK(VLOOKUP($C60&amp;$D60&amp;$G60,Setup!$D$2:$CX$500,COLUMNS($B60:CA60)+1,FALSE)),"",VLOOKUP($C60&amp;$D60&amp;$G60,Setup!$D$2:$CX$500,COLUMNS($B60:CA60)+1,FALSE))</f>
        <v/>
      </c>
      <c r="CJ60" t="str">
        <f>IF(ISBLANK(VLOOKUP($C60&amp;$D60&amp;$G60,Setup!$D$2:$CX$500,COLUMNS($B60:CB60)+1,FALSE)),"",VLOOKUP($C60&amp;$D60&amp;$G60,Setup!$D$2:$CX$500,COLUMNS($B60:CB60)+1,FALSE))</f>
        <v/>
      </c>
      <c r="CK60" t="str">
        <f>IF(ISBLANK(VLOOKUP($C60&amp;$D60&amp;$G60,Setup!$D$2:$CX$500,COLUMNS($B60:CC60)+1,FALSE)),"",VLOOKUP($C60&amp;$D60&amp;$G60,Setup!$D$2:$CX$500,COLUMNS($B60:CC60)+1,FALSE))</f>
        <v/>
      </c>
      <c r="CL60" t="str">
        <f>IF(ISBLANK(VLOOKUP($C60&amp;$D60&amp;$G60,Setup!$D$2:$CX$500,COLUMNS($B60:CD60)+1,FALSE)),"",VLOOKUP($C60&amp;$D60&amp;$G60,Setup!$D$2:$CX$500,COLUMNS($B60:CD60)+1,FALSE))</f>
        <v/>
      </c>
      <c r="CM60" t="str">
        <f>IF(ISBLANK(VLOOKUP($C60&amp;$D60&amp;$G60,Setup!$D$2:$CX$500,COLUMNS($B60:CE60)+1,FALSE)),"",VLOOKUP($C60&amp;$D60&amp;$G60,Setup!$D$2:$CX$500,COLUMNS($B60:CE60)+1,FALSE))</f>
        <v/>
      </c>
      <c r="CN60" t="str">
        <f>IF(ISBLANK(VLOOKUP($C60&amp;$D60&amp;$G60,Setup!$D$2:$CX$500,COLUMNS($B60:CF60)+1,FALSE)),"",VLOOKUP($C60&amp;$D60&amp;$G60,Setup!$D$2:$CX$500,COLUMNS($B60:CF60)+1,FALSE))</f>
        <v/>
      </c>
      <c r="CO60" t="str">
        <f>IF(ISBLANK(VLOOKUP($C60&amp;$D60&amp;$G60,Setup!$D$2:$CX$500,COLUMNS($B60:CG60)+1,FALSE)),"",VLOOKUP($C60&amp;$D60&amp;$G60,Setup!$D$2:$CX$500,COLUMNS($B60:CG60)+1,FALSE))</f>
        <v/>
      </c>
      <c r="CP60" t="str">
        <f>IF(ISBLANK(VLOOKUP($C60&amp;$D60&amp;$G60,Setup!$D$2:$CX$500,COLUMNS($B60:CH60)+1,FALSE)),"",VLOOKUP($C60&amp;$D60&amp;$G60,Setup!$D$2:$CX$500,COLUMNS($B60:CH60)+1,FALSE))</f>
        <v/>
      </c>
      <c r="CQ60" t="str">
        <f>IF(ISBLANK(VLOOKUP($C60&amp;$D60&amp;$G60,Setup!$D$2:$CX$500,COLUMNS($B60:CI60)+1,FALSE)),"",VLOOKUP($C60&amp;$D60&amp;$G60,Setup!$D$2:$CX$500,COLUMNS($B60:CI60)+1,FALSE))</f>
        <v/>
      </c>
      <c r="CR60" t="str">
        <f>IF(ISBLANK(VLOOKUP($C60&amp;$D60&amp;$G60,Setup!$D$2:$CX$500,COLUMNS($B60:CJ60)+1,FALSE)),"",VLOOKUP($C60&amp;$D60&amp;$G60,Setup!$D$2:$CX$500,COLUMNS($B60:CJ60)+1,FALSE))</f>
        <v/>
      </c>
      <c r="CS60" t="str">
        <f>IF(ISBLANK(VLOOKUP($C60&amp;$D60&amp;$G60,Setup!$D$2:$CX$500,COLUMNS($B60:CK60)+1,FALSE)),"",VLOOKUP($C60&amp;$D60&amp;$G60,Setup!$D$2:$CX$500,COLUMNS($B60:CK60)+1,FALSE))</f>
        <v/>
      </c>
      <c r="CT60" t="str">
        <f>IF(ISBLANK(VLOOKUP($C60&amp;$D60&amp;$G60,Setup!$D$2:$CX$500,COLUMNS($B60:CL60)+1,FALSE)),"",VLOOKUP($C60&amp;$D60&amp;$G60,Setup!$D$2:$CX$500,COLUMNS($B60:CL60)+1,FALSE))</f>
        <v/>
      </c>
      <c r="CU60" t="str">
        <f>IF(ISBLANK(VLOOKUP($C60&amp;$D60&amp;$G60,Setup!$D$2:$CX$500,COLUMNS($B60:CM60)+1,FALSE)),"",VLOOKUP($C60&amp;$D60&amp;$G60,Setup!$D$2:$CX$500,COLUMNS($B60:CM60)+1,FALSE))</f>
        <v/>
      </c>
      <c r="CV60" t="str">
        <f>IF(ISBLANK(VLOOKUP($C60&amp;$D60&amp;$G60,Setup!$D$2:$CX$500,COLUMNS($B60:CN60)+1,FALSE)),"",VLOOKUP($C60&amp;$D60&amp;$G60,Setup!$D$2:$CX$500,COLUMNS($B60:CN60)+1,FALSE))</f>
        <v/>
      </c>
      <c r="CW60" t="str">
        <f>IF(ISBLANK(VLOOKUP($C60&amp;$D60&amp;$G60,Setup!$D$2:$CX$500,COLUMNS($B60:CO60)+1,FALSE)),"",VLOOKUP($C60&amp;$D60&amp;$G60,Setup!$D$2:$CX$500,COLUMNS($B60:CO60)+1,FALSE))</f>
        <v/>
      </c>
      <c r="CX60" t="str">
        <f>IF(ISBLANK(VLOOKUP($C60&amp;$D60&amp;$G60,Setup!$D$2:$CX$500,COLUMNS($B60:CP60)+1,FALSE)),"",VLOOKUP($C60&amp;$D60&amp;$G60,Setup!$D$2:$CX$500,COLUMNS($B60:CP60)+1,FALSE))</f>
        <v/>
      </c>
      <c r="CY60" t="str">
        <f>IF(ISBLANK(VLOOKUP($C60&amp;$D60&amp;$G60,Setup!$D$2:$CX$500,COLUMNS($B60:CQ60)+1,FALSE)),"",VLOOKUP($C60&amp;$D60&amp;$G60,Setup!$D$2:$CX$500,COLUMNS($B60:CQ60)+1,FALSE))</f>
        <v/>
      </c>
      <c r="CZ60" t="str">
        <f>IF(ISBLANK(VLOOKUP($C60&amp;$D60&amp;$G60,Setup!$D$2:$CX$500,COLUMNS($B60:CR60)+1,FALSE)),"",VLOOKUP($C60&amp;$D60&amp;$G60,Setup!$D$2:$CX$500,COLUMNS($B60:CR60)+1,FALSE))</f>
        <v/>
      </c>
      <c r="DA60" t="str">
        <f>IF(ISBLANK(VLOOKUP($C60&amp;$D60&amp;$G60,Setup!$D$2:$CX$500,COLUMNS($B60:CS60)+1,FALSE)),"",VLOOKUP($C60&amp;$D60&amp;$G60,Setup!$D$2:$CX$500,COLUMNS($B60:CS60)+1,FALSE))</f>
        <v/>
      </c>
      <c r="DB60" t="str">
        <f>IF(ISBLANK(VLOOKUP($C60&amp;$D60&amp;$G60,Setup!$D$2:$CX$500,COLUMNS($B60:CT60)+1,FALSE)),"",VLOOKUP($C60&amp;$D60&amp;$G60,Setup!$D$2:$CX$500,COLUMNS($B60:CT60)+1,FALSE))</f>
        <v/>
      </c>
      <c r="DC60" t="str">
        <f>IF(ISBLANK(VLOOKUP($C60&amp;$D60&amp;$G60,Setup!$D$2:$CX$500,COLUMNS($B60:CU60)+1,FALSE)),"",VLOOKUP($C60&amp;$D60&amp;$G60,Setup!$D$2:$CX$500,COLUMNS($B60:CU60)+1,FALSE))</f>
        <v/>
      </c>
    </row>
    <row r="61" spans="1:107" x14ac:dyDescent="0.25">
      <c r="A61" s="7" t="s">
        <v>515</v>
      </c>
      <c r="B61" t="s">
        <v>156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IF(ISBLANK(VLOOKUP($C61&amp;$D61&amp;$G61,Setup!$D$2:$CX$500,COLUMNS($B61:B61)+1,FALSE)),"",VLOOKUP($C61&amp;$D61&amp;$G61,Setup!$D$2:$CX$500,COLUMNS($B61:B61)+1,FALSE))</f>
        <v>My Points Summary</v>
      </c>
      <c r="K61" t="str">
        <f>IF(ISBLANK(VLOOKUP($C61&amp;$D61&amp;$G61,Setup!$D$2:$CX$500,COLUMNS($B61:C61)+1,FALSE)),"",VLOOKUP($C61&amp;$D61&amp;$G61,Setup!$D$2:$CX$500,COLUMNS($B61:C61)+1,FALSE))</f>
        <v>My Points Summary</v>
      </c>
      <c r="L61" t="str">
        <f>IF(ISBLANK(VLOOKUP($C61&amp;$D61&amp;$G61,Setup!$D$2:$CX$500,COLUMNS($B61:D61)+1,FALSE)),"",VLOOKUP($C61&amp;$D61&amp;$G61,Setup!$D$2:$CX$500,COLUMNS($B61:D61)+1,FALSE))</f>
        <v>My Order History</v>
      </c>
      <c r="M61" t="str">
        <f>IF(ISBLANK(VLOOKUP($C61&amp;$D61&amp;$G61,Setup!$D$2:$CX$500,COLUMNS($B61:E61)+1,FALSE)),"",VLOOKUP($C61&amp;$D61&amp;$G61,Setup!$D$2:$CX$500,COLUMNS($B61:E61)+1,FALSE))</f>
        <v>My Order History</v>
      </c>
      <c r="N61" t="str">
        <f>IF(ISBLANK(VLOOKUP($C61&amp;$D61&amp;$G61,Setup!$D$2:$CX$500,COLUMNS($B61:F61)+1,FALSE)),"",VLOOKUP($C61&amp;$D61&amp;$G61,Setup!$D$2:$CX$500,COLUMNS($B61:F61)+1,FALSE))</f>
        <v>My Profile</v>
      </c>
      <c r="O61" t="str">
        <f>IF(ISBLANK(VLOOKUP($C61&amp;$D61&amp;$G61,Setup!$D$2:$CX$500,COLUMNS($B61:G61)+1,FALSE)),"",VLOOKUP($C61&amp;$D61&amp;$G61,Setup!$D$2:$CX$500,COLUMNS($B61:G61)+1,FALSE))</f>
        <v>My Profile</v>
      </c>
      <c r="P61" t="str">
        <f>IF(ISBLANK(VLOOKUP($C61&amp;$D61&amp;$G61,Setup!$D$2:$CX$500,COLUMNS($B61:H61)+1,FALSE)),"",VLOOKUP($C61&amp;$D61&amp;$G61,Setup!$D$2:$CX$500,COLUMNS($B61:H61)+1,FALSE))</f>
        <v>My Shop with Points Accounts</v>
      </c>
      <c r="Q61" t="str">
        <f>IF(ISBLANK(VLOOKUP($C61&amp;$D61&amp;$G61,Setup!$D$2:$CX$500,COLUMNS($B61:I61)+1,FALSE)),"",VLOOKUP($C61&amp;$D61&amp;$G61,Setup!$D$2:$CX$500,COLUMNS($B61:I61)+1,FALSE))</f>
        <v>My Shop with Points Accounts</v>
      </c>
      <c r="R61" t="str">
        <f>IF(ISBLANK(VLOOKUP($C61&amp;$D61&amp;$G61,Setup!$D$2:$CX$500,COLUMNS($B61:J61)+1,FALSE)),"",VLOOKUP($C61&amp;$D61&amp;$G61,Setup!$D$2:$CX$500,COLUMNS($B61:J61)+1,FALSE))</f>
        <v>Merchandise</v>
      </c>
      <c r="S61" t="str">
        <f>IF(ISBLANK(VLOOKUP($C61&amp;$D61&amp;$G61,Setup!$D$2:$CX$500,COLUMNS($B61:K61)+1,FALSE)),"",VLOOKUP($C61&amp;$D61&amp;$G61,Setup!$D$2:$CX$500,COLUMNS($B61:K61)+1,FALSE))</f>
        <v>SEE ALL BRANDS »</v>
      </c>
      <c r="T61" t="str">
        <f>IF(ISBLANK(VLOOKUP($C61&amp;$D61&amp;$G61,Setup!$D$2:$CX$500,COLUMNS($B61:L61)+1,FALSE)),"",VLOOKUP($C61&amp;$D61&amp;$G61,Setup!$D$2:$CX$500,COLUMNS($B61:L61)+1,FALSE))</f>
        <v/>
      </c>
      <c r="U61" t="str">
        <f>IF(ISBLANK(VLOOKUP($C61&amp;$D61&amp;$G61,Setup!$D$2:$CX$500,COLUMNS($B61:M61)+1,FALSE)),"",VLOOKUP($C61&amp;$D61&amp;$G61,Setup!$D$2:$CX$500,COLUMNS($B61:M61)+1,FALSE))</f>
        <v/>
      </c>
      <c r="V61" t="str">
        <f>IF(ISBLANK(VLOOKUP($C61&amp;$D61&amp;$G61,Setup!$D$2:$CX$500,COLUMNS($B61:N61)+1,FALSE)),"",VLOOKUP($C61&amp;$D61&amp;$G61,Setup!$D$2:$CX$500,COLUMNS($B61:N61)+1,FALSE))</f>
        <v/>
      </c>
      <c r="W61" t="str">
        <f>IF(ISBLANK(VLOOKUP($C61&amp;$D61&amp;$G61,Setup!$D$2:$CX$500,COLUMNS($B61:O61)+1,FALSE)),"",VLOOKUP($C61&amp;$D61&amp;$G61,Setup!$D$2:$CX$500,COLUMNS($B61:O61)+1,FALSE))</f>
        <v/>
      </c>
      <c r="X61" t="str">
        <f>IF(ISBLANK(VLOOKUP($C61&amp;$D61&amp;$G61,Setup!$D$2:$CX$500,COLUMNS($B61:P61)+1,FALSE)),"",VLOOKUP($C61&amp;$D61&amp;$G61,Setup!$D$2:$CX$500,COLUMNS($B61:P61)+1,FALSE))</f>
        <v/>
      </c>
      <c r="Y61" t="str">
        <f>IF(ISBLANK(VLOOKUP($C61&amp;$D61&amp;$G61,Setup!$D$2:$CX$500,COLUMNS($B61:Q61)+1,FALSE)),"",VLOOKUP($C61&amp;$D61&amp;$G61,Setup!$D$2:$CX$500,COLUMNS($B61:Q61)+1,FALSE))</f>
        <v/>
      </c>
      <c r="Z61" t="str">
        <f>IF(ISBLANK(VLOOKUP($C61&amp;$D61&amp;$G61,Setup!$D$2:$CX$500,COLUMNS($B61:R61)+1,FALSE)),"",VLOOKUP($C61&amp;$D61&amp;$G61,Setup!$D$2:$CX$500,COLUMNS($B61:R61)+1,FALSE))</f>
        <v/>
      </c>
      <c r="AA61" t="str">
        <f>IF(ISBLANK(VLOOKUP($C61&amp;$D61&amp;$G61,Setup!$D$2:$CX$500,COLUMNS($B61:S61)+1,FALSE)),"",VLOOKUP($C61&amp;$D61&amp;$G61,Setup!$D$2:$CX$500,COLUMNS($B61:S61)+1,FALSE))</f>
        <v/>
      </c>
      <c r="AB61" t="str">
        <f>IF(ISBLANK(VLOOKUP($C61&amp;$D61&amp;$G61,Setup!$D$2:$CX$500,COLUMNS($B61:T61)+1,FALSE)),"",VLOOKUP($C61&amp;$D61&amp;$G61,Setup!$D$2:$CX$500,COLUMNS($B61:T61)+1,FALSE))</f>
        <v>Vouchers and Cash</v>
      </c>
      <c r="AC61" t="str">
        <f>IF(ISBLANK(VLOOKUP($C61&amp;$D61&amp;$G61,Setup!$D$2:$CX$500,COLUMNS($B61:U61)+1,FALSE)),"",VLOOKUP($C61&amp;$D61&amp;$G61,Setup!$D$2:$CX$500,COLUMNS($B61:U61)+1,FALSE))</f>
        <v>Select and Credit</v>
      </c>
      <c r="AD61" t="str">
        <f>IF(ISBLANK(VLOOKUP($C61&amp;$D61&amp;$G61,Setup!$D$2:$CX$500,COLUMNS($B61:V61)+1,FALSE)),"",VLOOKUP($C61&amp;$D61&amp;$G61,Setup!$D$2:$CX$500,COLUMNS($B61:V61)+1,FALSE))</f>
        <v>Gift Vouchers</v>
      </c>
      <c r="AE61" t="str">
        <f>IF(ISBLANK(VLOOKUP($C61&amp;$D61&amp;$G61,Setup!$D$2:$CX$500,COLUMNS($B61:W61)+1,FALSE)),"",VLOOKUP($C61&amp;$D61&amp;$G61,Setup!$D$2:$CX$500,COLUMNS($B61:W61)+1,FALSE))</f>
        <v>Cash Rebate</v>
      </c>
      <c r="AF61" t="str">
        <f>IF(ISBLANK(VLOOKUP($C61&amp;$D61&amp;$G61,Setup!$D$2:$CX$500,COLUMNS($B61:X61)+1,FALSE)),"",VLOOKUP($C61&amp;$D61&amp;$G61,Setup!$D$2:$CX$500,COLUMNS($B61:X61)+1,FALSE))</f>
        <v>Charity</v>
      </c>
      <c r="AG61" t="str">
        <f>IF(ISBLANK(VLOOKUP($C61&amp;$D61&amp;$G61,Setup!$D$2:$CX$500,COLUMNS($B61:Y61)+1,FALSE)),"",VLOOKUP($C61&amp;$D61&amp;$G61,Setup!$D$2:$CX$500,COLUMNS($B61:Y61)+1,FALSE))</f>
        <v>SEE ALL »</v>
      </c>
      <c r="AH61" t="str">
        <f>IF(ISBLANK(VLOOKUP($C61&amp;$D61&amp;$G61,Setup!$D$2:$CX$500,COLUMNS($B61:Z61)+1,FALSE)),"",VLOOKUP($C61&amp;$D61&amp;$G61,Setup!$D$2:$CX$500,COLUMNS($B61:Z61)+1,FALSE))</f>
        <v/>
      </c>
      <c r="AI61" t="str">
        <f>IF(ISBLANK(VLOOKUP($C61&amp;$D61&amp;$G61,Setup!$D$2:$CX$500,COLUMNS($B61:AA61)+1,FALSE)),"",VLOOKUP($C61&amp;$D61&amp;$G61,Setup!$D$2:$CX$500,COLUMNS($B61:AA61)+1,FALSE))</f>
        <v/>
      </c>
      <c r="AJ61" t="str">
        <f>IF(ISBLANK(VLOOKUP($C61&amp;$D61&amp;$G61,Setup!$D$2:$CX$500,COLUMNS($B61:AB61)+1,FALSE)),"",VLOOKUP($C61&amp;$D61&amp;$G61,Setup!$D$2:$CX$500,COLUMNS($B61:AB61)+1,FALSE))</f>
        <v/>
      </c>
      <c r="AK61" t="str">
        <f>IF(ISBLANK(VLOOKUP($C61&amp;$D61&amp;$G61,Setup!$D$2:$CX$500,COLUMNS($B61:AC61)+1,FALSE)),"",VLOOKUP($C61&amp;$D61&amp;$G61,Setup!$D$2:$CX$500,COLUMNS($B61:AC61)+1,FALSE))</f>
        <v/>
      </c>
      <c r="AL61" t="str">
        <f>IF(ISBLANK(VLOOKUP($C61&amp;$D61&amp;$G61,Setup!$D$2:$CX$500,COLUMNS($B61:AD61)+1,FALSE)),"",VLOOKUP($C61&amp;$D61&amp;$G61,Setup!$D$2:$CX$500,COLUMNS($B61:AD61)+1,FALSE))</f>
        <v>Travel</v>
      </c>
      <c r="AM61" t="str">
        <f>IF(ISBLANK(VLOOKUP($C61&amp;$D61&amp;$G61,Setup!$D$2:$CX$500,COLUMNS($B61:AE61)+1,FALSE)),"",VLOOKUP($C61&amp;$D61&amp;$G61,Setup!$D$2:$CX$500,COLUMNS($B61:AE61)+1,FALSE))</f>
        <v>Flights</v>
      </c>
      <c r="AN61" t="str">
        <f>IF(ISBLANK(VLOOKUP($C61&amp;$D61&amp;$G61,Setup!$D$2:$CX$500,COLUMNS($B61:AF61)+1,FALSE)),"",VLOOKUP($C61&amp;$D61&amp;$G61,Setup!$D$2:$CX$500,COLUMNS($B61:AF61)+1,FALSE))</f>
        <v>Hotels</v>
      </c>
      <c r="AO61" t="str">
        <f>IF(ISBLANK(VLOOKUP($C61&amp;$D61&amp;$G61,Setup!$D$2:$CX$500,COLUMNS($B61:AG61)+1,FALSE)),"",VLOOKUP($C61&amp;$D61&amp;$G61,Setup!$D$2:$CX$500,COLUMNS($B61:AG61)+1,FALSE))</f>
        <v>Cars</v>
      </c>
      <c r="AP61" t="str">
        <f>IF(ISBLANK(VLOOKUP($C61&amp;$D61&amp;$G61,Setup!$D$2:$CX$500,COLUMNS($B61:AH61)+1,FALSE)),"",VLOOKUP($C61&amp;$D61&amp;$G61,Setup!$D$2:$CX$500,COLUMNS($B61:AH61)+1,FALSE))</f>
        <v>Deals</v>
      </c>
      <c r="AQ61" t="str">
        <f>IF(ISBLANK(VLOOKUP($C61&amp;$D61&amp;$G61,Setup!$D$2:$CX$500,COLUMNS($B61:AI61)+1,FALSE)),"",VLOOKUP($C61&amp;$D61&amp;$G61,Setup!$D$2:$CX$500,COLUMNS($B61:AI61)+1,FALSE))</f>
        <v>Activities</v>
      </c>
      <c r="AR61" t="str">
        <f>IF(ISBLANK(VLOOKUP($C61&amp;$D61&amp;$G61,Setup!$D$2:$CX$500,COLUMNS($B61:AJ61)+1,FALSE)),"",VLOOKUP($C61&amp;$D61&amp;$G61,Setup!$D$2:$CX$500,COLUMNS($B61:AJ61)+1,FALSE))</f>
        <v>My Trips</v>
      </c>
      <c r="AS61" t="str">
        <f>IF(ISBLANK(VLOOKUP($C61&amp;$D61&amp;$G61,Setup!$D$2:$CX$500,COLUMNS($B61:AK61)+1,FALSE)),"",VLOOKUP($C61&amp;$D61&amp;$G61,Setup!$D$2:$CX$500,COLUMNS($B61:AK61)+1,FALSE))</f>
        <v>Itinerary</v>
      </c>
      <c r="AT61" t="str">
        <f>IF(ISBLANK(VLOOKUP($C61&amp;$D61&amp;$G61,Setup!$D$2:$CX$500,COLUMNS($B61:AL61)+1,FALSE)),"",VLOOKUP($C61&amp;$D61&amp;$G61,Setup!$D$2:$CX$500,COLUMNS($B61:AL61)+1,FALSE))</f>
        <v>Points Transfer</v>
      </c>
      <c r="AU61" t="str">
        <f>IF(ISBLANK(VLOOKUP($C61&amp;$D61&amp;$G61,Setup!$D$2:$CX$500,COLUMNS($B61:AM61)+1,FALSE)),"",VLOOKUP($C61&amp;$D61&amp;$G61,Setup!$D$2:$CX$500,COLUMNS($B61:AM61)+1,FALSE))</f>
        <v/>
      </c>
      <c r="AV61" t="str">
        <f>IF(ISBLANK(VLOOKUP($C61&amp;$D61&amp;$G61,Setup!$D$2:$CX$500,COLUMNS($B61:AN61)+1,FALSE)),"",VLOOKUP($C61&amp;$D61&amp;$G61,Setup!$D$2:$CX$500,COLUMNS($B61:AN61)+1,FALSE))</f>
        <v>Shop at Partners</v>
      </c>
      <c r="AW61" t="str">
        <f>IF(ISBLANK(VLOOKUP($C61&amp;$D61&amp;$G61,Setup!$D$2:$CX$500,COLUMNS($B61:AO61)+1,FALSE)),"",VLOOKUP($C61&amp;$D61&amp;$G61,Setup!$D$2:$CX$500,COLUMNS($B61:AO61)+1,FALSE))</f>
        <v>Shop with Points</v>
      </c>
      <c r="AX61" t="str">
        <f>IF(ISBLANK(VLOOKUP($C61&amp;$D61&amp;$G61,Setup!$D$2:$CX$500,COLUMNS($B61:AP61)+1,FALSE)),"",VLOOKUP($C61&amp;$D61&amp;$G61,Setup!$D$2:$CX$500,COLUMNS($B61:AP61)+1,FALSE))</f>
        <v>Instant Rewards</v>
      </c>
      <c r="AY61" t="str">
        <f>IF(ISBLANK(VLOOKUP($C61&amp;$D61&amp;$G61,Setup!$D$2:$CX$500,COLUMNS($B61:AQ61)+1,FALSE)),"",VLOOKUP($C61&amp;$D61&amp;$G61,Setup!$D$2:$CX$500,COLUMNS($B61:AQ61)+1,FALSE))</f>
        <v>SEE ALL »</v>
      </c>
      <c r="AZ61" t="str">
        <f>IF(ISBLANK(VLOOKUP($C61&amp;$D61&amp;$G61,Setup!$D$2:$CX$500,COLUMNS($B61:AR61)+1,FALSE)),"",VLOOKUP($C61&amp;$D61&amp;$G61,Setup!$D$2:$CX$500,COLUMNS($B61:AR61)+1,FALSE))</f>
        <v/>
      </c>
      <c r="BA61" t="str">
        <f>IF(ISBLANK(VLOOKUP($C61&amp;$D61&amp;$G61,Setup!$D$2:$CX$500,COLUMNS($B61:AS61)+1,FALSE)),"",VLOOKUP($C61&amp;$D61&amp;$G61,Setup!$D$2:$CX$500,COLUMNS($B61:AS61)+1,FALSE))</f>
        <v/>
      </c>
      <c r="BB61" t="str">
        <f>IF(ISBLANK(VLOOKUP($C61&amp;$D61&amp;$G61,Setup!$D$2:$CX$500,COLUMNS($B61:AT61)+1,FALSE)),"",VLOOKUP($C61&amp;$D61&amp;$G61,Setup!$D$2:$CX$500,COLUMNS($B61:AT61)+1,FALSE))</f>
        <v/>
      </c>
      <c r="BC61" t="str">
        <f>IF(ISBLANK(VLOOKUP($C61&amp;$D61&amp;$G61,Setup!$D$2:$CX$500,COLUMNS($B61:AU61)+1,FALSE)),"",VLOOKUP($C61&amp;$D61&amp;$G61,Setup!$D$2:$CX$500,COLUMNS($B61:AU61)+1,FALSE))</f>
        <v/>
      </c>
      <c r="BD61" t="str">
        <f>IF(ISBLANK(VLOOKUP($C61&amp;$D61&amp;$G61,Setup!$D$2:$CX$500,COLUMNS($B61:AV61)+1,FALSE)),"",VLOOKUP($C61&amp;$D61&amp;$G61,Setup!$D$2:$CX$500,COLUMNS($B61:AV61)+1,FALSE))</f>
        <v/>
      </c>
      <c r="BE61" t="str">
        <f>IF(ISBLANK(VLOOKUP($C61&amp;$D61&amp;$G61,Setup!$D$2:$CX$500,COLUMNS($B61:AW61)+1,FALSE)),"",VLOOKUP($C61&amp;$D61&amp;$G61,Setup!$D$2:$CX$500,COLUMNS($B61:AW61)+1,FALSE))</f>
        <v/>
      </c>
      <c r="BF61" t="str">
        <f>IF(ISBLANK(VLOOKUP($C61&amp;$D61&amp;$G61,Setup!$D$2:$CX$500,COLUMNS($B61:AX61)+1,FALSE)),"",VLOOKUP($C61&amp;$D61&amp;$G61,Setup!$D$2:$CX$500,COLUMNS($B61:AX61)+1,FALSE))</f>
        <v>Offers and Privileges</v>
      </c>
      <c r="BG61" t="str">
        <f>IF(ISBLANK(VLOOKUP($C61&amp;$D61&amp;$G61,Setup!$D$2:$CX$500,COLUMNS($B61:AY61)+1,FALSE)),"",VLOOKUP($C61&amp;$D61&amp;$G61,Setup!$D$2:$CX$500,COLUMNS($B61:AY61)+1,FALSE))</f>
        <v>Citi Rebates</v>
      </c>
      <c r="BH61" t="str">
        <f>IF(ISBLANK(VLOOKUP($C61&amp;$D61&amp;$G61,Setup!$D$2:$CX$500,COLUMNS($B61:AZ61)+1,FALSE)),"",VLOOKUP($C61&amp;$D61&amp;$G61,Setup!$D$2:$CX$500,COLUMNS($B61:AZ61)+1,FALSE))</f>
        <v>Citi World Privileges</v>
      </c>
      <c r="BI61" t="str">
        <f>IF(ISBLANK(VLOOKUP($C61&amp;$D61&amp;$G61,Setup!$D$2:$CX$500,COLUMNS($B61:BA61)+1,FALSE)),"",VLOOKUP($C61&amp;$D61&amp;$G61,Setup!$D$2:$CX$500,COLUMNS($B61:BA61)+1,FALSE))</f>
        <v>Citibank Gourmet Pleasures</v>
      </c>
      <c r="BJ61" t="str">
        <f>IF(ISBLANK(VLOOKUP($C61&amp;$D61&amp;$G61,Setup!$D$2:$CX$500,COLUMNS($B61:BB61)+1,FALSE)),"",VLOOKUP($C61&amp;$D61&amp;$G61,Setup!$D$2:$CX$500,COLUMNS($B61:BB61)+1,FALSE))</f>
        <v>SEE ALL »</v>
      </c>
      <c r="BK61" t="str">
        <f>IF(ISBLANK(VLOOKUP($C61&amp;$D61&amp;$G61,Setup!$D$2:$CX$500,COLUMNS($B61:BC61)+1,FALSE)),"",VLOOKUP($C61&amp;$D61&amp;$G61,Setup!$D$2:$CX$500,COLUMNS($B61:BC61)+1,FALSE))</f>
        <v/>
      </c>
      <c r="BL61" t="str">
        <f>IF(ISBLANK(VLOOKUP($C61&amp;$D61&amp;$G61,Setup!$D$2:$CX$500,COLUMNS($B61:BD61)+1,FALSE)),"",VLOOKUP($C61&amp;$D61&amp;$G61,Setup!$D$2:$CX$500,COLUMNS($B61:BD61)+1,FALSE))</f>
        <v/>
      </c>
      <c r="BM61" t="str">
        <f>IF(ISBLANK(VLOOKUP($C61&amp;$D61&amp;$G61,Setup!$D$2:$CX$500,COLUMNS($B61:BE61)+1,FALSE)),"",VLOOKUP($C61&amp;$D61&amp;$G61,Setup!$D$2:$CX$500,COLUMNS($B61:BE61)+1,FALSE))</f>
        <v/>
      </c>
      <c r="BN61" t="str">
        <f>IF(ISBLANK(VLOOKUP($C61&amp;$D61&amp;$G61,Setup!$D$2:$CX$500,COLUMNS($B61:BF61)+1,FALSE)),"",VLOOKUP($C61&amp;$D61&amp;$G61,Setup!$D$2:$CX$500,COLUMNS($B61:BF61)+1,FALSE))</f>
        <v/>
      </c>
      <c r="BO61" t="str">
        <f>IF(ISBLANK(VLOOKUP($C61&amp;$D61&amp;$G61,Setup!$D$2:$CX$500,COLUMNS($B61:BG61)+1,FALSE)),"",VLOOKUP($C61&amp;$D61&amp;$G61,Setup!$D$2:$CX$500,COLUMNS($B61:BG61)+1,FALSE))</f>
        <v/>
      </c>
      <c r="BP61" t="str">
        <f>IF(ISBLANK(VLOOKUP($C61&amp;$D61&amp;$G61,Setup!$D$2:$CX$500,COLUMNS($B61:BH61)+1,FALSE)),"",VLOOKUP($C61&amp;$D61&amp;$G61,Setup!$D$2:$CX$500,COLUMNS($B61:BH61)+1,FALSE))</f>
        <v/>
      </c>
      <c r="BQ61" t="str">
        <f>IF(ISBLANK(VLOOKUP($C61&amp;$D61&amp;$G61,Setup!$D$2:$CX$500,COLUMNS($B61:BI61)+1,FALSE)),"",VLOOKUP($C61&amp;$D61&amp;$G61,Setup!$D$2:$CX$500,COLUMNS($B61:BI61)+1,FALSE))</f>
        <v/>
      </c>
      <c r="BR61" t="str">
        <f>IF(ISBLANK(VLOOKUP($C61&amp;$D61&amp;$G61,Setup!$D$2:$CX$500,COLUMNS($B61:BJ61)+1,FALSE)),"",VLOOKUP($C61&amp;$D61&amp;$G61,Setup!$D$2:$CX$500,COLUMNS($B61:BJ61)+1,FALSE))</f>
        <v/>
      </c>
      <c r="BS61" t="str">
        <f>IF(ISBLANK(VLOOKUP($C61&amp;$D61&amp;$G61,Setup!$D$2:$CX$500,COLUMNS($B61:BK61)+1,FALSE)),"",VLOOKUP($C61&amp;$D61&amp;$G61,Setup!$D$2:$CX$500,COLUMNS($B61:BK61)+1,FALSE))</f>
        <v/>
      </c>
      <c r="BT61" t="str">
        <f>IF(ISBLANK(VLOOKUP($C61&amp;$D61&amp;$G61,Setup!$D$2:$CX$500,COLUMNS($B61:BL61)+1,FALSE)),"",VLOOKUP($C61&amp;$D61&amp;$G61,Setup!$D$2:$CX$500,COLUMNS($B61:BL61)+1,FALSE))</f>
        <v/>
      </c>
      <c r="BU61" t="str">
        <f>IF(ISBLANK(VLOOKUP($C61&amp;$D61&amp;$G61,Setup!$D$2:$CX$500,COLUMNS($B61:BM61)+1,FALSE)),"",VLOOKUP($C61&amp;$D61&amp;$G61,Setup!$D$2:$CX$500,COLUMNS($B61:BM61)+1,FALSE))</f>
        <v/>
      </c>
      <c r="BV61" t="str">
        <f>IF(ISBLANK(VLOOKUP($C61&amp;$D61&amp;$G61,Setup!$D$2:$CX$500,COLUMNS($B61:BN61)+1,FALSE)),"",VLOOKUP($C61&amp;$D61&amp;$G61,Setup!$D$2:$CX$500,COLUMNS($B61:BN61)+1,FALSE))</f>
        <v/>
      </c>
      <c r="BW61" t="str">
        <f>IF(ISBLANK(VLOOKUP($C61&amp;$D61&amp;$G61,Setup!$D$2:$CX$500,COLUMNS($B61:BO61)+1,FALSE)),"",VLOOKUP($C61&amp;$D61&amp;$G61,Setup!$D$2:$CX$500,COLUMNS($B61:BO61)+1,FALSE))</f>
        <v/>
      </c>
      <c r="BX61" t="str">
        <f>IF(ISBLANK(VLOOKUP($C61&amp;$D61&amp;$G61,Setup!$D$2:$CX$500,COLUMNS($B61:BP61)+1,FALSE)),"",VLOOKUP($C61&amp;$D61&amp;$G61,Setup!$D$2:$CX$500,COLUMNS($B61:BP61)+1,FALSE))</f>
        <v/>
      </c>
      <c r="BY61" t="str">
        <f>IF(ISBLANK(VLOOKUP($C61&amp;$D61&amp;$G61,Setup!$D$2:$CX$500,COLUMNS($B61:BQ61)+1,FALSE)),"",VLOOKUP($C61&amp;$D61&amp;$G61,Setup!$D$2:$CX$500,COLUMNS($B61:BQ61)+1,FALSE))</f>
        <v/>
      </c>
      <c r="BZ61" t="str">
        <f>IF(ISBLANK(VLOOKUP($C61&amp;$D61&amp;$G61,Setup!$D$2:$CX$500,COLUMNS($B61:BR61)+1,FALSE)),"",VLOOKUP($C61&amp;$D61&amp;$G61,Setup!$D$2:$CX$500,COLUMNS($B61:BR61)+1,FALSE))</f>
        <v/>
      </c>
      <c r="CA61" t="str">
        <f>IF(ISBLANK(VLOOKUP($C61&amp;$D61&amp;$G61,Setup!$D$2:$CX$500,COLUMNS($B61:BS61)+1,FALSE)),"",VLOOKUP($C61&amp;$D61&amp;$G61,Setup!$D$2:$CX$500,COLUMNS($B61:BS61)+1,FALSE))</f>
        <v/>
      </c>
      <c r="CB61" t="str">
        <f>IF(ISBLANK(VLOOKUP($C61&amp;$D61&amp;$G61,Setup!$D$2:$CX$500,COLUMNS($B61:BT61)+1,FALSE)),"",VLOOKUP($C61&amp;$D61&amp;$G61,Setup!$D$2:$CX$500,COLUMNS($B61:BT61)+1,FALSE))</f>
        <v/>
      </c>
      <c r="CC61" t="str">
        <f>IF(ISBLANK(VLOOKUP($C61&amp;$D61&amp;$G61,Setup!$D$2:$CX$500,COLUMNS($B61:BU61)+1,FALSE)),"",VLOOKUP($C61&amp;$D61&amp;$G61,Setup!$D$2:$CX$500,COLUMNS($B61:BU61)+1,FALSE))</f>
        <v/>
      </c>
      <c r="CD61" t="str">
        <f>IF(ISBLANK(VLOOKUP($C61&amp;$D61&amp;$G61,Setup!$D$2:$CX$500,COLUMNS($B61:BV61)+1,FALSE)),"",VLOOKUP($C61&amp;$D61&amp;$G61,Setup!$D$2:$CX$500,COLUMNS($B61:BV61)+1,FALSE))</f>
        <v/>
      </c>
      <c r="CE61" t="str">
        <f>IF(ISBLANK(VLOOKUP($C61&amp;$D61&amp;$G61,Setup!$D$2:$CX$500,COLUMNS($B61:BW61)+1,FALSE)),"",VLOOKUP($C61&amp;$D61&amp;$G61,Setup!$D$2:$CX$500,COLUMNS($B61:BW61)+1,FALSE))</f>
        <v/>
      </c>
      <c r="CF61" t="str">
        <f>IF(ISBLANK(VLOOKUP($C61&amp;$D61&amp;$G61,Setup!$D$2:$CX$500,COLUMNS($B61:BX61)+1,FALSE)),"",VLOOKUP($C61&amp;$D61&amp;$G61,Setup!$D$2:$CX$500,COLUMNS($B61:BX61)+1,FALSE))</f>
        <v/>
      </c>
      <c r="CG61" t="str">
        <f>IF(ISBLANK(VLOOKUP($C61&amp;$D61&amp;$G61,Setup!$D$2:$CX$500,COLUMNS($B61:BY61)+1,FALSE)),"",VLOOKUP($C61&amp;$D61&amp;$G61,Setup!$D$2:$CX$500,COLUMNS($B61:BY61)+1,FALSE))</f>
        <v/>
      </c>
      <c r="CH61" t="str">
        <f>IF(ISBLANK(VLOOKUP($C61&amp;$D61&amp;$G61,Setup!$D$2:$CX$500,COLUMNS($B61:BZ61)+1,FALSE)),"",VLOOKUP($C61&amp;$D61&amp;$G61,Setup!$D$2:$CX$500,COLUMNS($B61:BZ61)+1,FALSE))</f>
        <v/>
      </c>
      <c r="CI61" t="str">
        <f>IF(ISBLANK(VLOOKUP($C61&amp;$D61&amp;$G61,Setup!$D$2:$CX$500,COLUMNS($B61:CA61)+1,FALSE)),"",VLOOKUP($C61&amp;$D61&amp;$G61,Setup!$D$2:$CX$500,COLUMNS($B61:CA61)+1,FALSE))</f>
        <v/>
      </c>
      <c r="CJ61" t="str">
        <f>IF(ISBLANK(VLOOKUP($C61&amp;$D61&amp;$G61,Setup!$D$2:$CX$500,COLUMNS($B61:CB61)+1,FALSE)),"",VLOOKUP($C61&amp;$D61&amp;$G61,Setup!$D$2:$CX$500,COLUMNS($B61:CB61)+1,FALSE))</f>
        <v/>
      </c>
      <c r="CK61" t="str">
        <f>IF(ISBLANK(VLOOKUP($C61&amp;$D61&amp;$G61,Setup!$D$2:$CX$500,COLUMNS($B61:CC61)+1,FALSE)),"",VLOOKUP($C61&amp;$D61&amp;$G61,Setup!$D$2:$CX$500,COLUMNS($B61:CC61)+1,FALSE))</f>
        <v/>
      </c>
      <c r="CL61" t="str">
        <f>IF(ISBLANK(VLOOKUP($C61&amp;$D61&amp;$G61,Setup!$D$2:$CX$500,COLUMNS($B61:CD61)+1,FALSE)),"",VLOOKUP($C61&amp;$D61&amp;$G61,Setup!$D$2:$CX$500,COLUMNS($B61:CD61)+1,FALSE))</f>
        <v/>
      </c>
      <c r="CM61" t="str">
        <f>IF(ISBLANK(VLOOKUP($C61&amp;$D61&amp;$G61,Setup!$D$2:$CX$500,COLUMNS($B61:CE61)+1,FALSE)),"",VLOOKUP($C61&amp;$D61&amp;$G61,Setup!$D$2:$CX$500,COLUMNS($B61:CE61)+1,FALSE))</f>
        <v/>
      </c>
      <c r="CN61" t="str">
        <f>IF(ISBLANK(VLOOKUP($C61&amp;$D61&amp;$G61,Setup!$D$2:$CX$500,COLUMNS($B61:CF61)+1,FALSE)),"",VLOOKUP($C61&amp;$D61&amp;$G61,Setup!$D$2:$CX$500,COLUMNS($B61:CF61)+1,FALSE))</f>
        <v/>
      </c>
      <c r="CO61" t="str">
        <f>IF(ISBLANK(VLOOKUP($C61&amp;$D61&amp;$G61,Setup!$D$2:$CX$500,COLUMNS($B61:CG61)+1,FALSE)),"",VLOOKUP($C61&amp;$D61&amp;$G61,Setup!$D$2:$CX$500,COLUMNS($B61:CG61)+1,FALSE))</f>
        <v/>
      </c>
      <c r="CP61" t="str">
        <f>IF(ISBLANK(VLOOKUP($C61&amp;$D61&amp;$G61,Setup!$D$2:$CX$500,COLUMNS($B61:CH61)+1,FALSE)),"",VLOOKUP($C61&amp;$D61&amp;$G61,Setup!$D$2:$CX$500,COLUMNS($B61:CH61)+1,FALSE))</f>
        <v/>
      </c>
      <c r="CQ61" t="str">
        <f>IF(ISBLANK(VLOOKUP($C61&amp;$D61&amp;$G61,Setup!$D$2:$CX$500,COLUMNS($B61:CI61)+1,FALSE)),"",VLOOKUP($C61&amp;$D61&amp;$G61,Setup!$D$2:$CX$500,COLUMNS($B61:CI61)+1,FALSE))</f>
        <v/>
      </c>
      <c r="CR61" t="str">
        <f>IF(ISBLANK(VLOOKUP($C61&amp;$D61&amp;$G61,Setup!$D$2:$CX$500,COLUMNS($B61:CJ61)+1,FALSE)),"",VLOOKUP($C61&amp;$D61&amp;$G61,Setup!$D$2:$CX$500,COLUMNS($B61:CJ61)+1,FALSE))</f>
        <v/>
      </c>
      <c r="CS61" t="str">
        <f>IF(ISBLANK(VLOOKUP($C61&amp;$D61&amp;$G61,Setup!$D$2:$CX$500,COLUMNS($B61:CK61)+1,FALSE)),"",VLOOKUP($C61&amp;$D61&amp;$G61,Setup!$D$2:$CX$500,COLUMNS($B61:CK61)+1,FALSE))</f>
        <v/>
      </c>
      <c r="CT61" t="str">
        <f>IF(ISBLANK(VLOOKUP($C61&amp;$D61&amp;$G61,Setup!$D$2:$CX$500,COLUMNS($B61:CL61)+1,FALSE)),"",VLOOKUP($C61&amp;$D61&amp;$G61,Setup!$D$2:$CX$500,COLUMNS($B61:CL61)+1,FALSE))</f>
        <v/>
      </c>
      <c r="CU61" t="str">
        <f>IF(ISBLANK(VLOOKUP($C61&amp;$D61&amp;$G61,Setup!$D$2:$CX$500,COLUMNS($B61:CM61)+1,FALSE)),"",VLOOKUP($C61&amp;$D61&amp;$G61,Setup!$D$2:$CX$500,COLUMNS($B61:CM61)+1,FALSE))</f>
        <v/>
      </c>
      <c r="CV61" t="str">
        <f>IF(ISBLANK(VLOOKUP($C61&amp;$D61&amp;$G61,Setup!$D$2:$CX$500,COLUMNS($B61:CN61)+1,FALSE)),"",VLOOKUP($C61&amp;$D61&amp;$G61,Setup!$D$2:$CX$500,COLUMNS($B61:CN61)+1,FALSE))</f>
        <v/>
      </c>
      <c r="CW61" t="str">
        <f>IF(ISBLANK(VLOOKUP($C61&amp;$D61&amp;$G61,Setup!$D$2:$CX$500,COLUMNS($B61:CO61)+1,FALSE)),"",VLOOKUP($C61&amp;$D61&amp;$G61,Setup!$D$2:$CX$500,COLUMNS($B61:CO61)+1,FALSE))</f>
        <v/>
      </c>
      <c r="CX61" t="str">
        <f>IF(ISBLANK(VLOOKUP($C61&amp;$D61&amp;$G61,Setup!$D$2:$CX$500,COLUMNS($B61:CP61)+1,FALSE)),"",VLOOKUP($C61&amp;$D61&amp;$G61,Setup!$D$2:$CX$500,COLUMNS($B61:CP61)+1,FALSE))</f>
        <v/>
      </c>
      <c r="CY61" t="str">
        <f>IF(ISBLANK(VLOOKUP($C61&amp;$D61&amp;$G61,Setup!$D$2:$CX$500,COLUMNS($B61:CQ61)+1,FALSE)),"",VLOOKUP($C61&amp;$D61&amp;$G61,Setup!$D$2:$CX$500,COLUMNS($B61:CQ61)+1,FALSE))</f>
        <v/>
      </c>
      <c r="CZ61" t="str">
        <f>IF(ISBLANK(VLOOKUP($C61&amp;$D61&amp;$G61,Setup!$D$2:$CX$500,COLUMNS($B61:CR61)+1,FALSE)),"",VLOOKUP($C61&amp;$D61&amp;$G61,Setup!$D$2:$CX$500,COLUMNS($B61:CR61)+1,FALSE))</f>
        <v/>
      </c>
      <c r="DA61" t="str">
        <f>IF(ISBLANK(VLOOKUP($C61&amp;$D61&amp;$G61,Setup!$D$2:$CX$500,COLUMNS($B61:CS61)+1,FALSE)),"",VLOOKUP($C61&amp;$D61&amp;$G61,Setup!$D$2:$CX$500,COLUMNS($B61:CS61)+1,FALSE))</f>
        <v/>
      </c>
      <c r="DB61" t="str">
        <f>IF(ISBLANK(VLOOKUP($C61&amp;$D61&amp;$G61,Setup!$D$2:$CX$500,COLUMNS($B61:CT61)+1,FALSE)),"",VLOOKUP($C61&amp;$D61&amp;$G61,Setup!$D$2:$CX$500,COLUMNS($B61:CT61)+1,FALSE))</f>
        <v/>
      </c>
      <c r="DC61" t="str">
        <f>IF(ISBLANK(VLOOKUP($C61&amp;$D61&amp;$G61,Setup!$D$2:$CX$500,COLUMNS($B61:CU61)+1,FALSE)),"",VLOOKUP($C61&amp;$D61&amp;$G61,Setup!$D$2:$CX$500,COLUMNS($B61:CU61)+1,FALSE))</f>
        <v/>
      </c>
    </row>
    <row r="62" spans="1:107" x14ac:dyDescent="0.25">
      <c r="A62" s="7" t="s">
        <v>515</v>
      </c>
      <c r="B62" t="s">
        <v>156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IF(ISBLANK(VLOOKUP($C62&amp;$D62&amp;$G62,Setup!$D$2:$CX$500,COLUMNS($B62:B62)+1,FALSE)),"",VLOOKUP($C62&amp;$D62&amp;$G62,Setup!$D$2:$CX$500,COLUMNS($B62:B62)+1,FALSE))</f>
        <v>My Points Summary</v>
      </c>
      <c r="K62" t="str">
        <f>IF(ISBLANK(VLOOKUP($C62&amp;$D62&amp;$G62,Setup!$D$2:$CX$500,COLUMNS($B62:C62)+1,FALSE)),"",VLOOKUP($C62&amp;$D62&amp;$G62,Setup!$D$2:$CX$500,COLUMNS($B62:C62)+1,FALSE))</f>
        <v>My Points Summary</v>
      </c>
      <c r="L62" t="str">
        <f>IF(ISBLANK(VLOOKUP($C62&amp;$D62&amp;$G62,Setup!$D$2:$CX$500,COLUMNS($B62:D62)+1,FALSE)),"",VLOOKUP($C62&amp;$D62&amp;$G62,Setup!$D$2:$CX$500,COLUMNS($B62:D62)+1,FALSE))</f>
        <v>My Order History</v>
      </c>
      <c r="M62" t="str">
        <f>IF(ISBLANK(VLOOKUP($C62&amp;$D62&amp;$G62,Setup!$D$2:$CX$500,COLUMNS($B62:E62)+1,FALSE)),"",VLOOKUP($C62&amp;$D62&amp;$G62,Setup!$D$2:$CX$500,COLUMNS($B62:E62)+1,FALSE))</f>
        <v>My Order History</v>
      </c>
      <c r="N62" t="str">
        <f>IF(ISBLANK(VLOOKUP($C62&amp;$D62&amp;$G62,Setup!$D$2:$CX$500,COLUMNS($B62:F62)+1,FALSE)),"",VLOOKUP($C62&amp;$D62&amp;$G62,Setup!$D$2:$CX$500,COLUMNS($B62:F62)+1,FALSE))</f>
        <v>My Profile</v>
      </c>
      <c r="O62" t="str">
        <f>IF(ISBLANK(VLOOKUP($C62&amp;$D62&amp;$G62,Setup!$D$2:$CX$500,COLUMNS($B62:G62)+1,FALSE)),"",VLOOKUP($C62&amp;$D62&amp;$G62,Setup!$D$2:$CX$500,COLUMNS($B62:G62)+1,FALSE))</f>
        <v>My Profile</v>
      </c>
      <c r="P62" t="str">
        <f>IF(ISBLANK(VLOOKUP($C62&amp;$D62&amp;$G62,Setup!$D$2:$CX$500,COLUMNS($B62:H62)+1,FALSE)),"",VLOOKUP($C62&amp;$D62&amp;$G62,Setup!$D$2:$CX$500,COLUMNS($B62:H62)+1,FALSE))</f>
        <v>My Shop with Points Accounts</v>
      </c>
      <c r="Q62" t="str">
        <f>IF(ISBLANK(VLOOKUP($C62&amp;$D62&amp;$G62,Setup!$D$2:$CX$500,COLUMNS($B62:I62)+1,FALSE)),"",VLOOKUP($C62&amp;$D62&amp;$G62,Setup!$D$2:$CX$500,COLUMNS($B62:I62)+1,FALSE))</f>
        <v>My Shop with Points Accounts</v>
      </c>
      <c r="R62" t="str">
        <f>IF(ISBLANK(VLOOKUP($C62&amp;$D62&amp;$G62,Setup!$D$2:$CX$500,COLUMNS($B62:J62)+1,FALSE)),"",VLOOKUP($C62&amp;$D62&amp;$G62,Setup!$D$2:$CX$500,COLUMNS($B62:J62)+1,FALSE))</f>
        <v>Merchandise</v>
      </c>
      <c r="S62" t="str">
        <f>IF(ISBLANK(VLOOKUP($C62&amp;$D62&amp;$G62,Setup!$D$2:$CX$500,COLUMNS($B62:K62)+1,FALSE)),"",VLOOKUP($C62&amp;$D62&amp;$G62,Setup!$D$2:$CX$500,COLUMNS($B62:K62)+1,FALSE))</f>
        <v>SEE ALL BRANDS &gt;&gt;</v>
      </c>
      <c r="T62" t="str">
        <f>IF(ISBLANK(VLOOKUP($C62&amp;$D62&amp;$G62,Setup!$D$2:$CX$500,COLUMNS($B62:L62)+1,FALSE)),"",VLOOKUP($C62&amp;$D62&amp;$G62,Setup!$D$2:$CX$500,COLUMNS($B62:L62)+1,FALSE))</f>
        <v/>
      </c>
      <c r="U62" t="str">
        <f>IF(ISBLANK(VLOOKUP($C62&amp;$D62&amp;$G62,Setup!$D$2:$CX$500,COLUMNS($B62:M62)+1,FALSE)),"",VLOOKUP($C62&amp;$D62&amp;$G62,Setup!$D$2:$CX$500,COLUMNS($B62:M62)+1,FALSE))</f>
        <v/>
      </c>
      <c r="V62" t="str">
        <f>IF(ISBLANK(VLOOKUP($C62&amp;$D62&amp;$G62,Setup!$D$2:$CX$500,COLUMNS($B62:N62)+1,FALSE)),"",VLOOKUP($C62&amp;$D62&amp;$G62,Setup!$D$2:$CX$500,COLUMNS($B62:N62)+1,FALSE))</f>
        <v/>
      </c>
      <c r="W62" t="str">
        <f>IF(ISBLANK(VLOOKUP($C62&amp;$D62&amp;$G62,Setup!$D$2:$CX$500,COLUMNS($B62:O62)+1,FALSE)),"",VLOOKUP($C62&amp;$D62&amp;$G62,Setup!$D$2:$CX$500,COLUMNS($B62:O62)+1,FALSE))</f>
        <v/>
      </c>
      <c r="X62" t="str">
        <f>IF(ISBLANK(VLOOKUP($C62&amp;$D62&amp;$G62,Setup!$D$2:$CX$500,COLUMNS($B62:P62)+1,FALSE)),"",VLOOKUP($C62&amp;$D62&amp;$G62,Setup!$D$2:$CX$500,COLUMNS($B62:P62)+1,FALSE))</f>
        <v/>
      </c>
      <c r="Y62" t="str">
        <f>IF(ISBLANK(VLOOKUP($C62&amp;$D62&amp;$G62,Setup!$D$2:$CX$500,COLUMNS($B62:Q62)+1,FALSE)),"",VLOOKUP($C62&amp;$D62&amp;$G62,Setup!$D$2:$CX$500,COLUMNS($B62:Q62)+1,FALSE))</f>
        <v/>
      </c>
      <c r="Z62" t="str">
        <f>IF(ISBLANK(VLOOKUP($C62&amp;$D62&amp;$G62,Setup!$D$2:$CX$500,COLUMNS($B62:R62)+1,FALSE)),"",VLOOKUP($C62&amp;$D62&amp;$G62,Setup!$D$2:$CX$500,COLUMNS($B62:R62)+1,FALSE))</f>
        <v/>
      </c>
      <c r="AA62" t="str">
        <f>IF(ISBLANK(VLOOKUP($C62&amp;$D62&amp;$G62,Setup!$D$2:$CX$500,COLUMNS($B62:S62)+1,FALSE)),"",VLOOKUP($C62&amp;$D62&amp;$G62,Setup!$D$2:$CX$500,COLUMNS($B62:S62)+1,FALSE))</f>
        <v/>
      </c>
      <c r="AB62" t="str">
        <f>IF(ISBLANK(VLOOKUP($C62&amp;$D62&amp;$G62,Setup!$D$2:$CX$500,COLUMNS($B62:T62)+1,FALSE)),"",VLOOKUP($C62&amp;$D62&amp;$G62,Setup!$D$2:$CX$500,COLUMNS($B62:T62)+1,FALSE))</f>
        <v>Travel</v>
      </c>
      <c r="AC62" t="str">
        <f>IF(ISBLANK(VLOOKUP($C62&amp;$D62&amp;$G62,Setup!$D$2:$CX$500,COLUMNS($B62:U62)+1,FALSE)),"",VLOOKUP($C62&amp;$D62&amp;$G62,Setup!$D$2:$CX$500,COLUMNS($B62:U62)+1,FALSE))</f>
        <v>Points Transfer</v>
      </c>
      <c r="AD62" t="str">
        <f>IF(ISBLANK(VLOOKUP($C62&amp;$D62&amp;$G62,Setup!$D$2:$CX$500,COLUMNS($B62:V62)+1,FALSE)),"",VLOOKUP($C62&amp;$D62&amp;$G62,Setup!$D$2:$CX$500,COLUMNS($B62:V62)+1,FALSE))</f>
        <v>Flights</v>
      </c>
      <c r="AE62" t="str">
        <f>IF(ISBLANK(VLOOKUP($C62&amp;$D62&amp;$G62,Setup!$D$2:$CX$500,COLUMNS($B62:W62)+1,FALSE)),"",VLOOKUP($C62&amp;$D62&amp;$G62,Setup!$D$2:$CX$500,COLUMNS($B62:W62)+1,FALSE))</f>
        <v>Hotels</v>
      </c>
      <c r="AF62" t="str">
        <f>IF(ISBLANK(VLOOKUP($C62&amp;$D62&amp;$G62,Setup!$D$2:$CX$500,COLUMNS($B62:X62)+1,FALSE)),"",VLOOKUP($C62&amp;$D62&amp;$G62,Setup!$D$2:$CX$500,COLUMNS($B62:X62)+1,FALSE))</f>
        <v>Cars</v>
      </c>
      <c r="AG62" t="str">
        <f>IF(ISBLANK(VLOOKUP($C62&amp;$D62&amp;$G62,Setup!$D$2:$CX$500,COLUMNS($B62:Y62)+1,FALSE)),"",VLOOKUP($C62&amp;$D62&amp;$G62,Setup!$D$2:$CX$500,COLUMNS($B62:Y62)+1,FALSE))</f>
        <v>Deals</v>
      </c>
      <c r="AH62" t="str">
        <f>IF(ISBLANK(VLOOKUP($C62&amp;$D62&amp;$G62,Setup!$D$2:$CX$500,COLUMNS($B62:Z62)+1,FALSE)),"",VLOOKUP($C62&amp;$D62&amp;$G62,Setup!$D$2:$CX$500,COLUMNS($B62:Z62)+1,FALSE))</f>
        <v>My Trips</v>
      </c>
      <c r="AI62" t="str">
        <f>IF(ISBLANK(VLOOKUP($C62&amp;$D62&amp;$G62,Setup!$D$2:$CX$500,COLUMNS($B62:AA62)+1,FALSE)),"",VLOOKUP($C62&amp;$D62&amp;$G62,Setup!$D$2:$CX$500,COLUMNS($B62:AA62)+1,FALSE))</f>
        <v>Itinerary</v>
      </c>
      <c r="AJ62" t="str">
        <f>IF(ISBLANK(VLOOKUP($C62&amp;$D62&amp;$G62,Setup!$D$2:$CX$500,COLUMNS($B62:AB62)+1,FALSE)),"",VLOOKUP($C62&amp;$D62&amp;$G62,Setup!$D$2:$CX$500,COLUMNS($B62:AB62)+1,FALSE))</f>
        <v>Activities</v>
      </c>
      <c r="AK62" t="str">
        <f>IF(ISBLANK(VLOOKUP($C62&amp;$D62&amp;$G62,Setup!$D$2:$CX$500,COLUMNS($B62:AC62)+1,FALSE)),"",VLOOKUP($C62&amp;$D62&amp;$G62,Setup!$D$2:$CX$500,COLUMNS($B62:AC62)+1,FALSE))</f>
        <v/>
      </c>
      <c r="AL62" t="str">
        <f>IF(ISBLANK(VLOOKUP($C62&amp;$D62&amp;$G62,Setup!$D$2:$CX$500,COLUMNS($B62:AD62)+1,FALSE)),"",VLOOKUP($C62&amp;$D62&amp;$G62,Setup!$D$2:$CX$500,COLUMNS($B62:AD62)+1,FALSE))</f>
        <v>Cash Rewards</v>
      </c>
      <c r="AM62" t="str">
        <f>IF(ISBLANK(VLOOKUP($C62&amp;$D62&amp;$G62,Setup!$D$2:$CX$500,COLUMNS($B62:AE62)+1,FALSE)),"",VLOOKUP($C62&amp;$D62&amp;$G62,Setup!$D$2:$CX$500,COLUMNS($B62:AE62)+1,FALSE))</f>
        <v>Gift Cards</v>
      </c>
      <c r="AN62" t="str">
        <f>IF(ISBLANK(VLOOKUP($C62&amp;$D62&amp;$G62,Setup!$D$2:$CX$500,COLUMNS($B62:AF62)+1,FALSE)),"",VLOOKUP($C62&amp;$D62&amp;$G62,Setup!$D$2:$CX$500,COLUMNS($B62:AF62)+1,FALSE))</f>
        <v>Annual Fee Credit</v>
      </c>
      <c r="AO62" t="str">
        <f>IF(ISBLANK(VLOOKUP($C62&amp;$D62&amp;$G62,Setup!$D$2:$CX$500,COLUMNS($B62:AG62)+1,FALSE)),"",VLOOKUP($C62&amp;$D62&amp;$G62,Setup!$D$2:$CX$500,COLUMNS($B62:AG62)+1,FALSE))</f>
        <v>Cashback</v>
      </c>
      <c r="AP62" t="str">
        <f>IF(ISBLANK(VLOOKUP($C62&amp;$D62&amp;$G62,Setup!$D$2:$CX$500,COLUMNS($B62:AH62)+1,FALSE)),"",VLOOKUP($C62&amp;$D62&amp;$G62,Setup!$D$2:$CX$500,COLUMNS($B62:AH62)+1,FALSE))</f>
        <v/>
      </c>
      <c r="AQ62" t="str">
        <f>IF(ISBLANK(VLOOKUP($C62&amp;$D62&amp;$G62,Setup!$D$2:$CX$500,COLUMNS($B62:AI62)+1,FALSE)),"",VLOOKUP($C62&amp;$D62&amp;$G62,Setup!$D$2:$CX$500,COLUMNS($B62:AI62)+1,FALSE))</f>
        <v/>
      </c>
      <c r="AR62" t="str">
        <f>IF(ISBLANK(VLOOKUP($C62&amp;$D62&amp;$G62,Setup!$D$2:$CX$500,COLUMNS($B62:AJ62)+1,FALSE)),"",VLOOKUP($C62&amp;$D62&amp;$G62,Setup!$D$2:$CX$500,COLUMNS($B62:AJ62)+1,FALSE))</f>
        <v/>
      </c>
      <c r="AS62" t="str">
        <f>IF(ISBLANK(VLOOKUP($C62&amp;$D62&amp;$G62,Setup!$D$2:$CX$500,COLUMNS($B62:AK62)+1,FALSE)),"",VLOOKUP($C62&amp;$D62&amp;$G62,Setup!$D$2:$CX$500,COLUMNS($B62:AK62)+1,FALSE))</f>
        <v/>
      </c>
      <c r="AT62" t="str">
        <f>IF(ISBLANK(VLOOKUP($C62&amp;$D62&amp;$G62,Setup!$D$2:$CX$500,COLUMNS($B62:AL62)+1,FALSE)),"",VLOOKUP($C62&amp;$D62&amp;$G62,Setup!$D$2:$CX$500,COLUMNS($B62:AL62)+1,FALSE))</f>
        <v/>
      </c>
      <c r="AU62" t="str">
        <f>IF(ISBLANK(VLOOKUP($C62&amp;$D62&amp;$G62,Setup!$D$2:$CX$500,COLUMNS($B62:AM62)+1,FALSE)),"",VLOOKUP($C62&amp;$D62&amp;$G62,Setup!$D$2:$CX$500,COLUMNS($B62:AM62)+1,FALSE))</f>
        <v/>
      </c>
      <c r="AV62" t="str">
        <f>IF(ISBLANK(VLOOKUP($C62&amp;$D62&amp;$G62,Setup!$D$2:$CX$500,COLUMNS($B62:AN62)+1,FALSE)),"",VLOOKUP($C62&amp;$D62&amp;$G62,Setup!$D$2:$CX$500,COLUMNS($B62:AN62)+1,FALSE))</f>
        <v>Offers and Privileges</v>
      </c>
      <c r="AW62" t="str">
        <f>IF(ISBLANK(VLOOKUP($C62&amp;$D62&amp;$G62,Setup!$D$2:$CX$500,COLUMNS($B62:AO62)+1,FALSE)),"",VLOOKUP($C62&amp;$D62&amp;$G62,Setup!$D$2:$CX$500,COLUMNS($B62:AO62)+1,FALSE))</f>
        <v>Bon Appétit</v>
      </c>
      <c r="AX62" t="str">
        <f>IF(ISBLANK(VLOOKUP($C62&amp;$D62&amp;$G62,Setup!$D$2:$CX$500,COLUMNS($B62:AP62)+1,FALSE)),"",VLOOKUP($C62&amp;$D62&amp;$G62,Setup!$D$2:$CX$500,COLUMNS($B62:AP62)+1,FALSE))</f>
        <v>Unlimited access to VIP lounges</v>
      </c>
      <c r="AY62" t="str">
        <f>IF(ISBLANK(VLOOKUP($C62&amp;$D62&amp;$G62,Setup!$D$2:$CX$500,COLUMNS($B62:AQ62)+1,FALSE)),"",VLOOKUP($C62&amp;$D62&amp;$G62,Setup!$D$2:$CX$500,COLUMNS($B62:AQ62)+1,FALSE))</f>
        <v>Executive Transportation</v>
      </c>
      <c r="AZ62" t="str">
        <f>IF(ISBLANK(VLOOKUP($C62&amp;$D62&amp;$G62,Setup!$D$2:$CX$500,COLUMNS($B62:AR62)+1,FALSE)),"",VLOOKUP($C62&amp;$D62&amp;$G62,Setup!$D$2:$CX$500,COLUMNS($B62:AR62)+1,FALSE))</f>
        <v>Beyond Lifestyler</v>
      </c>
      <c r="BA62" t="str">
        <f>IF(ISBLANK(VLOOKUP($C62&amp;$D62&amp;$G62,Setup!$D$2:$CX$500,COLUMNS($B62:AS62)+1,FALSE)),"",VLOOKUP($C62&amp;$D62&amp;$G62,Setup!$D$2:$CX$500,COLUMNS($B62:AS62)+1,FALSE))</f>
        <v>Business &amp; Golf Clubs</v>
      </c>
      <c r="BB62" t="str">
        <f>IF(ISBLANK(VLOOKUP($C62&amp;$D62&amp;$G62,Setup!$D$2:$CX$500,COLUMNS($B62:AT62)+1,FALSE)),"",VLOOKUP($C62&amp;$D62&amp;$G62,Setup!$D$2:$CX$500,COLUMNS($B62:AT62)+1,FALSE))</f>
        <v>Banamex Libra Plus</v>
      </c>
      <c r="BC62" t="str">
        <f>IF(ISBLANK(VLOOKUP($C62&amp;$D62&amp;$G62,Setup!$D$2:$CX$500,COLUMNS($B62:AU62)+1,FALSE)),"",VLOOKUP($C62&amp;$D62&amp;$G62,Setup!$D$2:$CX$500,COLUMNS($B62:AU62)+1,FALSE))</f>
        <v>Beyond Insurance Program</v>
      </c>
      <c r="BD62" t="str">
        <f>IF(ISBLANK(VLOOKUP($C62&amp;$D62&amp;$G62,Setup!$D$2:$CX$500,COLUMNS($B62:AV62)+1,FALSE)),"",VLOOKUP($C62&amp;$D62&amp;$G62,Setup!$D$2:$CX$500,COLUMNS($B62:AV62)+1,FALSE))</f>
        <v>SEE ALL &gt;&gt;</v>
      </c>
      <c r="BE62" t="str">
        <f>IF(ISBLANK(VLOOKUP($C62&amp;$D62&amp;$G62,Setup!$D$2:$CX$500,COLUMNS($B62:AW62)+1,FALSE)),"",VLOOKUP($C62&amp;$D62&amp;$G62,Setup!$D$2:$CX$500,COLUMNS($B62:AW62)+1,FALSE))</f>
        <v/>
      </c>
      <c r="BF62" t="str">
        <f>IF(ISBLANK(VLOOKUP($C62&amp;$D62&amp;$G62,Setup!$D$2:$CX$500,COLUMNS($B62:AX62)+1,FALSE)),"",VLOOKUP($C62&amp;$D62&amp;$G62,Setup!$D$2:$CX$500,COLUMNS($B62:AX62)+1,FALSE))</f>
        <v>Shop at Partners</v>
      </c>
      <c r="BG62" t="str">
        <f>IF(ISBLANK(VLOOKUP($C62&amp;$D62&amp;$G62,Setup!$D$2:$CX$500,COLUMNS($B62:AY62)+1,FALSE)),"",VLOOKUP($C62&amp;$D62&amp;$G62,Setup!$D$2:$CX$500,COLUMNS($B62:AY62)+1,FALSE))</f>
        <v>Shop with Points</v>
      </c>
      <c r="BH62" t="str">
        <f>IF(ISBLANK(VLOOKUP($C62&amp;$D62&amp;$G62,Setup!$D$2:$CX$500,COLUMNS($B62:AZ62)+1,FALSE)),"",VLOOKUP($C62&amp;$D62&amp;$G62,Setup!$D$2:$CX$500,COLUMNS($B62:AZ62)+1,FALSE))</f>
        <v>Instant Rewards</v>
      </c>
      <c r="BI62" t="str">
        <f>IF(ISBLANK(VLOOKUP($C62&amp;$D62&amp;$G62,Setup!$D$2:$CX$500,COLUMNS($B62:BA62)+1,FALSE)),"",VLOOKUP($C62&amp;$D62&amp;$G62,Setup!$D$2:$CX$500,COLUMNS($B62:BA62)+1,FALSE))</f>
        <v>SEE ALL &gt;&gt;</v>
      </c>
      <c r="BJ62" t="str">
        <f>IF(ISBLANK(VLOOKUP($C62&amp;$D62&amp;$G62,Setup!$D$2:$CX$500,COLUMNS($B62:BB62)+1,FALSE)),"",VLOOKUP($C62&amp;$D62&amp;$G62,Setup!$D$2:$CX$500,COLUMNS($B62:BB62)+1,FALSE))</f>
        <v/>
      </c>
      <c r="BK62" t="str">
        <f>IF(ISBLANK(VLOOKUP($C62&amp;$D62&amp;$G62,Setup!$D$2:$CX$500,COLUMNS($B62:BC62)+1,FALSE)),"",VLOOKUP($C62&amp;$D62&amp;$G62,Setup!$D$2:$CX$500,COLUMNS($B62:BC62)+1,FALSE))</f>
        <v/>
      </c>
      <c r="BL62" t="str">
        <f>IF(ISBLANK(VLOOKUP($C62&amp;$D62&amp;$G62,Setup!$D$2:$CX$500,COLUMNS($B62:BD62)+1,FALSE)),"",VLOOKUP($C62&amp;$D62&amp;$G62,Setup!$D$2:$CX$500,COLUMNS($B62:BD62)+1,FALSE))</f>
        <v/>
      </c>
      <c r="BM62" t="str">
        <f>IF(ISBLANK(VLOOKUP($C62&amp;$D62&amp;$G62,Setup!$D$2:$CX$500,COLUMNS($B62:BE62)+1,FALSE)),"",VLOOKUP($C62&amp;$D62&amp;$G62,Setup!$D$2:$CX$500,COLUMNS($B62:BE62)+1,FALSE))</f>
        <v/>
      </c>
      <c r="BN62" t="str">
        <f>IF(ISBLANK(VLOOKUP($C62&amp;$D62&amp;$G62,Setup!$D$2:$CX$500,COLUMNS($B62:BF62)+1,FALSE)),"",VLOOKUP($C62&amp;$D62&amp;$G62,Setup!$D$2:$CX$500,COLUMNS($B62:BF62)+1,FALSE))</f>
        <v/>
      </c>
      <c r="BO62" t="str">
        <f>IF(ISBLANK(VLOOKUP($C62&amp;$D62&amp;$G62,Setup!$D$2:$CX$500,COLUMNS($B62:BG62)+1,FALSE)),"",VLOOKUP($C62&amp;$D62&amp;$G62,Setup!$D$2:$CX$500,COLUMNS($B62:BG62)+1,FALSE))</f>
        <v/>
      </c>
      <c r="BP62" t="str">
        <f>IF(ISBLANK(VLOOKUP($C62&amp;$D62&amp;$G62,Setup!$D$2:$CX$500,COLUMNS($B62:BH62)+1,FALSE)),"",VLOOKUP($C62&amp;$D62&amp;$G62,Setup!$D$2:$CX$500,COLUMNS($B62:BH62)+1,FALSE))</f>
        <v/>
      </c>
      <c r="BQ62" t="str">
        <f>IF(ISBLANK(VLOOKUP($C62&amp;$D62&amp;$G62,Setup!$D$2:$CX$500,COLUMNS($B62:BI62)+1,FALSE)),"",VLOOKUP($C62&amp;$D62&amp;$G62,Setup!$D$2:$CX$500,COLUMNS($B62:BI62)+1,FALSE))</f>
        <v/>
      </c>
      <c r="BR62" t="str">
        <f>IF(ISBLANK(VLOOKUP($C62&amp;$D62&amp;$G62,Setup!$D$2:$CX$500,COLUMNS($B62:BJ62)+1,FALSE)),"",VLOOKUP($C62&amp;$D62&amp;$G62,Setup!$D$2:$CX$500,COLUMNS($B62:BJ62)+1,FALSE))</f>
        <v/>
      </c>
      <c r="BS62" t="str">
        <f>IF(ISBLANK(VLOOKUP($C62&amp;$D62&amp;$G62,Setup!$D$2:$CX$500,COLUMNS($B62:BK62)+1,FALSE)),"",VLOOKUP($C62&amp;$D62&amp;$G62,Setup!$D$2:$CX$500,COLUMNS($B62:BK62)+1,FALSE))</f>
        <v/>
      </c>
      <c r="BT62" t="str">
        <f>IF(ISBLANK(VLOOKUP($C62&amp;$D62&amp;$G62,Setup!$D$2:$CX$500,COLUMNS($B62:BL62)+1,FALSE)),"",VLOOKUP($C62&amp;$D62&amp;$G62,Setup!$D$2:$CX$500,COLUMNS($B62:BL62)+1,FALSE))</f>
        <v/>
      </c>
      <c r="BU62" t="str">
        <f>IF(ISBLANK(VLOOKUP($C62&amp;$D62&amp;$G62,Setup!$D$2:$CX$500,COLUMNS($B62:BM62)+1,FALSE)),"",VLOOKUP($C62&amp;$D62&amp;$G62,Setup!$D$2:$CX$500,COLUMNS($B62:BM62)+1,FALSE))</f>
        <v/>
      </c>
      <c r="BV62" t="str">
        <f>IF(ISBLANK(VLOOKUP($C62&amp;$D62&amp;$G62,Setup!$D$2:$CX$500,COLUMNS($B62:BN62)+1,FALSE)),"",VLOOKUP($C62&amp;$D62&amp;$G62,Setup!$D$2:$CX$500,COLUMNS($B62:BN62)+1,FALSE))</f>
        <v/>
      </c>
      <c r="BW62" t="str">
        <f>IF(ISBLANK(VLOOKUP($C62&amp;$D62&amp;$G62,Setup!$D$2:$CX$500,COLUMNS($B62:BO62)+1,FALSE)),"",VLOOKUP($C62&amp;$D62&amp;$G62,Setup!$D$2:$CX$500,COLUMNS($B62:BO62)+1,FALSE))</f>
        <v/>
      </c>
      <c r="BX62" t="str">
        <f>IF(ISBLANK(VLOOKUP($C62&amp;$D62&amp;$G62,Setup!$D$2:$CX$500,COLUMNS($B62:BP62)+1,FALSE)),"",VLOOKUP($C62&amp;$D62&amp;$G62,Setup!$D$2:$CX$500,COLUMNS($B62:BP62)+1,FALSE))</f>
        <v/>
      </c>
      <c r="BY62" t="str">
        <f>IF(ISBLANK(VLOOKUP($C62&amp;$D62&amp;$G62,Setup!$D$2:$CX$500,COLUMNS($B62:BQ62)+1,FALSE)),"",VLOOKUP($C62&amp;$D62&amp;$G62,Setup!$D$2:$CX$500,COLUMNS($B62:BQ62)+1,FALSE))</f>
        <v/>
      </c>
      <c r="BZ62" t="str">
        <f>IF(ISBLANK(VLOOKUP($C62&amp;$D62&amp;$G62,Setup!$D$2:$CX$500,COLUMNS($B62:BR62)+1,FALSE)),"",VLOOKUP($C62&amp;$D62&amp;$G62,Setup!$D$2:$CX$500,COLUMNS($B62:BR62)+1,FALSE))</f>
        <v/>
      </c>
      <c r="CA62" t="str">
        <f>IF(ISBLANK(VLOOKUP($C62&amp;$D62&amp;$G62,Setup!$D$2:$CX$500,COLUMNS($B62:BS62)+1,FALSE)),"",VLOOKUP($C62&amp;$D62&amp;$G62,Setup!$D$2:$CX$500,COLUMNS($B62:BS62)+1,FALSE))</f>
        <v/>
      </c>
      <c r="CB62" t="str">
        <f>IF(ISBLANK(VLOOKUP($C62&amp;$D62&amp;$G62,Setup!$D$2:$CX$500,COLUMNS($B62:BT62)+1,FALSE)),"",VLOOKUP($C62&amp;$D62&amp;$G62,Setup!$D$2:$CX$500,COLUMNS($B62:BT62)+1,FALSE))</f>
        <v/>
      </c>
      <c r="CC62" t="str">
        <f>IF(ISBLANK(VLOOKUP($C62&amp;$D62&amp;$G62,Setup!$D$2:$CX$500,COLUMNS($B62:BU62)+1,FALSE)),"",VLOOKUP($C62&amp;$D62&amp;$G62,Setup!$D$2:$CX$500,COLUMNS($B62:BU62)+1,FALSE))</f>
        <v/>
      </c>
      <c r="CD62" t="str">
        <f>IF(ISBLANK(VLOOKUP($C62&amp;$D62&amp;$G62,Setup!$D$2:$CX$500,COLUMNS($B62:BV62)+1,FALSE)),"",VLOOKUP($C62&amp;$D62&amp;$G62,Setup!$D$2:$CX$500,COLUMNS($B62:BV62)+1,FALSE))</f>
        <v/>
      </c>
      <c r="CE62" t="str">
        <f>IF(ISBLANK(VLOOKUP($C62&amp;$D62&amp;$G62,Setup!$D$2:$CX$500,COLUMNS($B62:BW62)+1,FALSE)),"",VLOOKUP($C62&amp;$D62&amp;$G62,Setup!$D$2:$CX$500,COLUMNS($B62:BW62)+1,FALSE))</f>
        <v/>
      </c>
      <c r="CF62" t="str">
        <f>IF(ISBLANK(VLOOKUP($C62&amp;$D62&amp;$G62,Setup!$D$2:$CX$500,COLUMNS($B62:BX62)+1,FALSE)),"",VLOOKUP($C62&amp;$D62&amp;$G62,Setup!$D$2:$CX$500,COLUMNS($B62:BX62)+1,FALSE))</f>
        <v/>
      </c>
      <c r="CG62" t="str">
        <f>IF(ISBLANK(VLOOKUP($C62&amp;$D62&amp;$G62,Setup!$D$2:$CX$500,COLUMNS($B62:BY62)+1,FALSE)),"",VLOOKUP($C62&amp;$D62&amp;$G62,Setup!$D$2:$CX$500,COLUMNS($B62:BY62)+1,FALSE))</f>
        <v/>
      </c>
      <c r="CH62" t="str">
        <f>IF(ISBLANK(VLOOKUP($C62&amp;$D62&amp;$G62,Setup!$D$2:$CX$500,COLUMNS($B62:BZ62)+1,FALSE)),"",VLOOKUP($C62&amp;$D62&amp;$G62,Setup!$D$2:$CX$500,COLUMNS($B62:BZ62)+1,FALSE))</f>
        <v/>
      </c>
      <c r="CI62" t="str">
        <f>IF(ISBLANK(VLOOKUP($C62&amp;$D62&amp;$G62,Setup!$D$2:$CX$500,COLUMNS($B62:CA62)+1,FALSE)),"",VLOOKUP($C62&amp;$D62&amp;$G62,Setup!$D$2:$CX$500,COLUMNS($B62:CA62)+1,FALSE))</f>
        <v/>
      </c>
      <c r="CJ62" t="str">
        <f>IF(ISBLANK(VLOOKUP($C62&amp;$D62&amp;$G62,Setup!$D$2:$CX$500,COLUMNS($B62:CB62)+1,FALSE)),"",VLOOKUP($C62&amp;$D62&amp;$G62,Setup!$D$2:$CX$500,COLUMNS($B62:CB62)+1,FALSE))</f>
        <v/>
      </c>
      <c r="CK62" t="str">
        <f>IF(ISBLANK(VLOOKUP($C62&amp;$D62&amp;$G62,Setup!$D$2:$CX$500,COLUMNS($B62:CC62)+1,FALSE)),"",VLOOKUP($C62&amp;$D62&amp;$G62,Setup!$D$2:$CX$500,COLUMNS($B62:CC62)+1,FALSE))</f>
        <v/>
      </c>
      <c r="CL62" t="str">
        <f>IF(ISBLANK(VLOOKUP($C62&amp;$D62&amp;$G62,Setup!$D$2:$CX$500,COLUMNS($B62:CD62)+1,FALSE)),"",VLOOKUP($C62&amp;$D62&amp;$G62,Setup!$D$2:$CX$500,COLUMNS($B62:CD62)+1,FALSE))</f>
        <v/>
      </c>
      <c r="CM62" t="str">
        <f>IF(ISBLANK(VLOOKUP($C62&amp;$D62&amp;$G62,Setup!$D$2:$CX$500,COLUMNS($B62:CE62)+1,FALSE)),"",VLOOKUP($C62&amp;$D62&amp;$G62,Setup!$D$2:$CX$500,COLUMNS($B62:CE62)+1,FALSE))</f>
        <v/>
      </c>
      <c r="CN62" t="str">
        <f>IF(ISBLANK(VLOOKUP($C62&amp;$D62&amp;$G62,Setup!$D$2:$CX$500,COLUMNS($B62:CF62)+1,FALSE)),"",VLOOKUP($C62&amp;$D62&amp;$G62,Setup!$D$2:$CX$500,COLUMNS($B62:CF62)+1,FALSE))</f>
        <v/>
      </c>
      <c r="CO62" t="str">
        <f>IF(ISBLANK(VLOOKUP($C62&amp;$D62&amp;$G62,Setup!$D$2:$CX$500,COLUMNS($B62:CG62)+1,FALSE)),"",VLOOKUP($C62&amp;$D62&amp;$G62,Setup!$D$2:$CX$500,COLUMNS($B62:CG62)+1,FALSE))</f>
        <v/>
      </c>
      <c r="CP62" t="str">
        <f>IF(ISBLANK(VLOOKUP($C62&amp;$D62&amp;$G62,Setup!$D$2:$CX$500,COLUMNS($B62:CH62)+1,FALSE)),"",VLOOKUP($C62&amp;$D62&amp;$G62,Setup!$D$2:$CX$500,COLUMNS($B62:CH62)+1,FALSE))</f>
        <v/>
      </c>
      <c r="CQ62" t="str">
        <f>IF(ISBLANK(VLOOKUP($C62&amp;$D62&amp;$G62,Setup!$D$2:$CX$500,COLUMNS($B62:CI62)+1,FALSE)),"",VLOOKUP($C62&amp;$D62&amp;$G62,Setup!$D$2:$CX$500,COLUMNS($B62:CI62)+1,FALSE))</f>
        <v/>
      </c>
      <c r="CR62" t="str">
        <f>IF(ISBLANK(VLOOKUP($C62&amp;$D62&amp;$G62,Setup!$D$2:$CX$500,COLUMNS($B62:CJ62)+1,FALSE)),"",VLOOKUP($C62&amp;$D62&amp;$G62,Setup!$D$2:$CX$500,COLUMNS($B62:CJ62)+1,FALSE))</f>
        <v/>
      </c>
      <c r="CS62" t="str">
        <f>IF(ISBLANK(VLOOKUP($C62&amp;$D62&amp;$G62,Setup!$D$2:$CX$500,COLUMNS($B62:CK62)+1,FALSE)),"",VLOOKUP($C62&amp;$D62&amp;$G62,Setup!$D$2:$CX$500,COLUMNS($B62:CK62)+1,FALSE))</f>
        <v/>
      </c>
      <c r="CT62" t="str">
        <f>IF(ISBLANK(VLOOKUP($C62&amp;$D62&amp;$G62,Setup!$D$2:$CX$500,COLUMNS($B62:CL62)+1,FALSE)),"",VLOOKUP($C62&amp;$D62&amp;$G62,Setup!$D$2:$CX$500,COLUMNS($B62:CL62)+1,FALSE))</f>
        <v/>
      </c>
      <c r="CU62" t="str">
        <f>IF(ISBLANK(VLOOKUP($C62&amp;$D62&amp;$G62,Setup!$D$2:$CX$500,COLUMNS($B62:CM62)+1,FALSE)),"",VLOOKUP($C62&amp;$D62&amp;$G62,Setup!$D$2:$CX$500,COLUMNS($B62:CM62)+1,FALSE))</f>
        <v/>
      </c>
      <c r="CV62" t="str">
        <f>IF(ISBLANK(VLOOKUP($C62&amp;$D62&amp;$G62,Setup!$D$2:$CX$500,COLUMNS($B62:CN62)+1,FALSE)),"",VLOOKUP($C62&amp;$D62&amp;$G62,Setup!$D$2:$CX$500,COLUMNS($B62:CN62)+1,FALSE))</f>
        <v/>
      </c>
      <c r="CW62" t="str">
        <f>IF(ISBLANK(VLOOKUP($C62&amp;$D62&amp;$G62,Setup!$D$2:$CX$500,COLUMNS($B62:CO62)+1,FALSE)),"",VLOOKUP($C62&amp;$D62&amp;$G62,Setup!$D$2:$CX$500,COLUMNS($B62:CO62)+1,FALSE))</f>
        <v/>
      </c>
      <c r="CX62" t="str">
        <f>IF(ISBLANK(VLOOKUP($C62&amp;$D62&amp;$G62,Setup!$D$2:$CX$500,COLUMNS($B62:CP62)+1,FALSE)),"",VLOOKUP($C62&amp;$D62&amp;$G62,Setup!$D$2:$CX$500,COLUMNS($B62:CP62)+1,FALSE))</f>
        <v/>
      </c>
      <c r="CY62" t="str">
        <f>IF(ISBLANK(VLOOKUP($C62&amp;$D62&amp;$G62,Setup!$D$2:$CX$500,COLUMNS($B62:CQ62)+1,FALSE)),"",VLOOKUP($C62&amp;$D62&amp;$G62,Setup!$D$2:$CX$500,COLUMNS($B62:CQ62)+1,FALSE))</f>
        <v/>
      </c>
      <c r="CZ62" t="str">
        <f>IF(ISBLANK(VLOOKUP($C62&amp;$D62&amp;$G62,Setup!$D$2:$CX$500,COLUMNS($B62:CR62)+1,FALSE)),"",VLOOKUP($C62&amp;$D62&amp;$G62,Setup!$D$2:$CX$500,COLUMNS($B62:CR62)+1,FALSE))</f>
        <v/>
      </c>
      <c r="DA62" t="str">
        <f>IF(ISBLANK(VLOOKUP($C62&amp;$D62&amp;$G62,Setup!$D$2:$CX$500,COLUMNS($B62:CS62)+1,FALSE)),"",VLOOKUP($C62&amp;$D62&amp;$G62,Setup!$D$2:$CX$500,COLUMNS($B62:CS62)+1,FALSE))</f>
        <v/>
      </c>
      <c r="DB62" t="str">
        <f>IF(ISBLANK(VLOOKUP($C62&amp;$D62&amp;$G62,Setup!$D$2:$CX$500,COLUMNS($B62:CT62)+1,FALSE)),"",VLOOKUP($C62&amp;$D62&amp;$G62,Setup!$D$2:$CX$500,COLUMNS($B62:CT62)+1,FALSE))</f>
        <v/>
      </c>
      <c r="DC62" t="str">
        <f>IF(ISBLANK(VLOOKUP($C62&amp;$D62&amp;$G62,Setup!$D$2:$CX$500,COLUMNS($B62:CU62)+1,FALSE)),"",VLOOKUP($C62&amp;$D62&amp;$G62,Setup!$D$2:$CX$500,COLUMNS($B62:CU62)+1,FALSE))</f>
        <v/>
      </c>
    </row>
    <row r="63" spans="1:107" x14ac:dyDescent="0.25">
      <c r="A63" s="7" t="s">
        <v>515</v>
      </c>
      <c r="B63" t="s">
        <v>156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IF(ISBLANK(VLOOKUP($C63&amp;$D63&amp;$G63,Setup!$D$2:$CX$500,COLUMNS($B63:B63)+1,FALSE)),"",VLOOKUP($C63&amp;$D63&amp;$G63,Setup!$D$2:$CX$500,COLUMNS($B63:B63)+1,FALSE))</f>
        <v>My Points Summary</v>
      </c>
      <c r="K63" t="str">
        <f>IF(ISBLANK(VLOOKUP($C63&amp;$D63&amp;$G63,Setup!$D$2:$CX$500,COLUMNS($B63:C63)+1,FALSE)),"",VLOOKUP($C63&amp;$D63&amp;$G63,Setup!$D$2:$CX$500,COLUMNS($B63:C63)+1,FALSE))</f>
        <v>My Points Summary</v>
      </c>
      <c r="L63" t="str">
        <f>IF(ISBLANK(VLOOKUP($C63&amp;$D63&amp;$G63,Setup!$D$2:$CX$500,COLUMNS($B63:D63)+1,FALSE)),"",VLOOKUP($C63&amp;$D63&amp;$G63,Setup!$D$2:$CX$500,COLUMNS($B63:D63)+1,FALSE))</f>
        <v>My Order History</v>
      </c>
      <c r="M63" t="str">
        <f>IF(ISBLANK(VLOOKUP($C63&amp;$D63&amp;$G63,Setup!$D$2:$CX$500,COLUMNS($B63:E63)+1,FALSE)),"",VLOOKUP($C63&amp;$D63&amp;$G63,Setup!$D$2:$CX$500,COLUMNS($B63:E63)+1,FALSE))</f>
        <v>My Order History</v>
      </c>
      <c r="N63" t="str">
        <f>IF(ISBLANK(VLOOKUP($C63&amp;$D63&amp;$G63,Setup!$D$2:$CX$500,COLUMNS($B63:F63)+1,FALSE)),"",VLOOKUP($C63&amp;$D63&amp;$G63,Setup!$D$2:$CX$500,COLUMNS($B63:F63)+1,FALSE))</f>
        <v>My Profile</v>
      </c>
      <c r="O63" t="str">
        <f>IF(ISBLANK(VLOOKUP($C63&amp;$D63&amp;$G63,Setup!$D$2:$CX$500,COLUMNS($B63:G63)+1,FALSE)),"",VLOOKUP($C63&amp;$D63&amp;$G63,Setup!$D$2:$CX$500,COLUMNS($B63:G63)+1,FALSE))</f>
        <v>My Profile</v>
      </c>
      <c r="P63" t="str">
        <f>IF(ISBLANK(VLOOKUP($C63&amp;$D63&amp;$G63,Setup!$D$2:$CX$500,COLUMNS($B63:H63)+1,FALSE)),"",VLOOKUP($C63&amp;$D63&amp;$G63,Setup!$D$2:$CX$500,COLUMNS($B63:H63)+1,FALSE))</f>
        <v>My Shop with Points Accounts</v>
      </c>
      <c r="Q63" t="str">
        <f>IF(ISBLANK(VLOOKUP($C63&amp;$D63&amp;$G63,Setup!$D$2:$CX$500,COLUMNS($B63:I63)+1,FALSE)),"",VLOOKUP($C63&amp;$D63&amp;$G63,Setup!$D$2:$CX$500,COLUMNS($B63:I63)+1,FALSE))</f>
        <v>My Shop with Points Accounts</v>
      </c>
      <c r="R63" t="str">
        <f>IF(ISBLANK(VLOOKUP($C63&amp;$D63&amp;$G63,Setup!$D$2:$CX$500,COLUMNS($B63:J63)+1,FALSE)),"",VLOOKUP($C63&amp;$D63&amp;$G63,Setup!$D$2:$CX$500,COLUMNS($B63:J63)+1,FALSE))</f>
        <v>Merchandise</v>
      </c>
      <c r="S63" t="str">
        <f>IF(ISBLANK(VLOOKUP($C63&amp;$D63&amp;$G63,Setup!$D$2:$CX$500,COLUMNS($B63:K63)+1,FALSE)),"",VLOOKUP($C63&amp;$D63&amp;$G63,Setup!$D$2:$CX$500,COLUMNS($B63:K63)+1,FALSE))</f>
        <v>SEE ALL BRANDS &gt;&gt;</v>
      </c>
      <c r="T63" t="str">
        <f>IF(ISBLANK(VLOOKUP($C63&amp;$D63&amp;$G63,Setup!$D$2:$CX$500,COLUMNS($B63:L63)+1,FALSE)),"",VLOOKUP($C63&amp;$D63&amp;$G63,Setup!$D$2:$CX$500,COLUMNS($B63:L63)+1,FALSE))</f>
        <v/>
      </c>
      <c r="U63" t="str">
        <f>IF(ISBLANK(VLOOKUP($C63&amp;$D63&amp;$G63,Setup!$D$2:$CX$500,COLUMNS($B63:M63)+1,FALSE)),"",VLOOKUP($C63&amp;$D63&amp;$G63,Setup!$D$2:$CX$500,COLUMNS($B63:M63)+1,FALSE))</f>
        <v/>
      </c>
      <c r="V63" t="str">
        <f>IF(ISBLANK(VLOOKUP($C63&amp;$D63&amp;$G63,Setup!$D$2:$CX$500,COLUMNS($B63:N63)+1,FALSE)),"",VLOOKUP($C63&amp;$D63&amp;$G63,Setup!$D$2:$CX$500,COLUMNS($B63:N63)+1,FALSE))</f>
        <v/>
      </c>
      <c r="W63" t="str">
        <f>IF(ISBLANK(VLOOKUP($C63&amp;$D63&amp;$G63,Setup!$D$2:$CX$500,COLUMNS($B63:O63)+1,FALSE)),"",VLOOKUP($C63&amp;$D63&amp;$G63,Setup!$D$2:$CX$500,COLUMNS($B63:O63)+1,FALSE))</f>
        <v/>
      </c>
      <c r="X63" t="str">
        <f>IF(ISBLANK(VLOOKUP($C63&amp;$D63&amp;$G63,Setup!$D$2:$CX$500,COLUMNS($B63:P63)+1,FALSE)),"",VLOOKUP($C63&amp;$D63&amp;$G63,Setup!$D$2:$CX$500,COLUMNS($B63:P63)+1,FALSE))</f>
        <v/>
      </c>
      <c r="Y63" t="str">
        <f>IF(ISBLANK(VLOOKUP($C63&amp;$D63&amp;$G63,Setup!$D$2:$CX$500,COLUMNS($B63:Q63)+1,FALSE)),"",VLOOKUP($C63&amp;$D63&amp;$G63,Setup!$D$2:$CX$500,COLUMNS($B63:Q63)+1,FALSE))</f>
        <v/>
      </c>
      <c r="Z63" t="str">
        <f>IF(ISBLANK(VLOOKUP($C63&amp;$D63&amp;$G63,Setup!$D$2:$CX$500,COLUMNS($B63:R63)+1,FALSE)),"",VLOOKUP($C63&amp;$D63&amp;$G63,Setup!$D$2:$CX$500,COLUMNS($B63:R63)+1,FALSE))</f>
        <v/>
      </c>
      <c r="AA63" t="str">
        <f>IF(ISBLANK(VLOOKUP($C63&amp;$D63&amp;$G63,Setup!$D$2:$CX$500,COLUMNS($B63:S63)+1,FALSE)),"",VLOOKUP($C63&amp;$D63&amp;$G63,Setup!$D$2:$CX$500,COLUMNS($B63:S63)+1,FALSE))</f>
        <v/>
      </c>
      <c r="AB63" t="str">
        <f>IF(ISBLANK(VLOOKUP($C63&amp;$D63&amp;$G63,Setup!$D$2:$CX$500,COLUMNS($B63:T63)+1,FALSE)),"",VLOOKUP($C63&amp;$D63&amp;$G63,Setup!$D$2:$CX$500,COLUMNS($B63:T63)+1,FALSE))</f>
        <v>Travel</v>
      </c>
      <c r="AC63" t="str">
        <f>IF(ISBLANK(VLOOKUP($C63&amp;$D63&amp;$G63,Setup!$D$2:$CX$500,COLUMNS($B63:U63)+1,FALSE)),"",VLOOKUP($C63&amp;$D63&amp;$G63,Setup!$D$2:$CX$500,COLUMNS($B63:U63)+1,FALSE))</f>
        <v>Points Transfer</v>
      </c>
      <c r="AD63" t="str">
        <f>IF(ISBLANK(VLOOKUP($C63&amp;$D63&amp;$G63,Setup!$D$2:$CX$500,COLUMNS($B63:V63)+1,FALSE)),"",VLOOKUP($C63&amp;$D63&amp;$G63,Setup!$D$2:$CX$500,COLUMNS($B63:V63)+1,FALSE))</f>
        <v>Flights</v>
      </c>
      <c r="AE63" t="str">
        <f>IF(ISBLANK(VLOOKUP($C63&amp;$D63&amp;$G63,Setup!$D$2:$CX$500,COLUMNS($B63:W63)+1,FALSE)),"",VLOOKUP($C63&amp;$D63&amp;$G63,Setup!$D$2:$CX$500,COLUMNS($B63:W63)+1,FALSE))</f>
        <v>Hotels</v>
      </c>
      <c r="AF63" t="str">
        <f>IF(ISBLANK(VLOOKUP($C63&amp;$D63&amp;$G63,Setup!$D$2:$CX$500,COLUMNS($B63:X63)+1,FALSE)),"",VLOOKUP($C63&amp;$D63&amp;$G63,Setup!$D$2:$CX$500,COLUMNS($B63:X63)+1,FALSE))</f>
        <v>Cars</v>
      </c>
      <c r="AG63" t="str">
        <f>IF(ISBLANK(VLOOKUP($C63&amp;$D63&amp;$G63,Setup!$D$2:$CX$500,COLUMNS($B63:Y63)+1,FALSE)),"",VLOOKUP($C63&amp;$D63&amp;$G63,Setup!$D$2:$CX$500,COLUMNS($B63:Y63)+1,FALSE))</f>
        <v>Deals</v>
      </c>
      <c r="AH63" t="str">
        <f>IF(ISBLANK(VLOOKUP($C63&amp;$D63&amp;$G63,Setup!$D$2:$CX$500,COLUMNS($B63:Z63)+1,FALSE)),"",VLOOKUP($C63&amp;$D63&amp;$G63,Setup!$D$2:$CX$500,COLUMNS($B63:Z63)+1,FALSE))</f>
        <v>My Trips</v>
      </c>
      <c r="AI63" t="str">
        <f>IF(ISBLANK(VLOOKUP($C63&amp;$D63&amp;$G63,Setup!$D$2:$CX$500,COLUMNS($B63:AA63)+1,FALSE)),"",VLOOKUP($C63&amp;$D63&amp;$G63,Setup!$D$2:$CX$500,COLUMNS($B63:AA63)+1,FALSE))</f>
        <v>Itinerary</v>
      </c>
      <c r="AJ63" t="str">
        <f>IF(ISBLANK(VLOOKUP($C63&amp;$D63&amp;$G63,Setup!$D$2:$CX$500,COLUMNS($B63:AB63)+1,FALSE)),"",VLOOKUP($C63&amp;$D63&amp;$G63,Setup!$D$2:$CX$500,COLUMNS($B63:AB63)+1,FALSE))</f>
        <v>Activities</v>
      </c>
      <c r="AK63" t="str">
        <f>IF(ISBLANK(VLOOKUP($C63&amp;$D63&amp;$G63,Setup!$D$2:$CX$500,COLUMNS($B63:AC63)+1,FALSE)),"",VLOOKUP($C63&amp;$D63&amp;$G63,Setup!$D$2:$CX$500,COLUMNS($B63:AC63)+1,FALSE))</f>
        <v/>
      </c>
      <c r="AL63" t="str">
        <f>IF(ISBLANK(VLOOKUP($C63&amp;$D63&amp;$G63,Setup!$D$2:$CX$500,COLUMNS($B63:AD63)+1,FALSE)),"",VLOOKUP($C63&amp;$D63&amp;$G63,Setup!$D$2:$CX$500,COLUMNS($B63:AD63)+1,FALSE))</f>
        <v>Cash Rewards</v>
      </c>
      <c r="AM63" t="str">
        <f>IF(ISBLANK(VLOOKUP($C63&amp;$D63&amp;$G63,Setup!$D$2:$CX$500,COLUMNS($B63:AE63)+1,FALSE)),"",VLOOKUP($C63&amp;$D63&amp;$G63,Setup!$D$2:$CX$500,COLUMNS($B63:AE63)+1,FALSE))</f>
        <v>Gift Cards</v>
      </c>
      <c r="AN63" t="str">
        <f>IF(ISBLANK(VLOOKUP($C63&amp;$D63&amp;$G63,Setup!$D$2:$CX$500,COLUMNS($B63:AF63)+1,FALSE)),"",VLOOKUP($C63&amp;$D63&amp;$G63,Setup!$D$2:$CX$500,COLUMNS($B63:AF63)+1,FALSE))</f>
        <v>Annual Fee Credit</v>
      </c>
      <c r="AO63" t="str">
        <f>IF(ISBLANK(VLOOKUP($C63&amp;$D63&amp;$G63,Setup!$D$2:$CX$500,COLUMNS($B63:AG63)+1,FALSE)),"",VLOOKUP($C63&amp;$D63&amp;$G63,Setup!$D$2:$CX$500,COLUMNS($B63:AG63)+1,FALSE))</f>
        <v/>
      </c>
      <c r="AP63" t="str">
        <f>IF(ISBLANK(VLOOKUP($C63&amp;$D63&amp;$G63,Setup!$D$2:$CX$500,COLUMNS($B63:AH63)+1,FALSE)),"",VLOOKUP($C63&amp;$D63&amp;$G63,Setup!$D$2:$CX$500,COLUMNS($B63:AH63)+1,FALSE))</f>
        <v/>
      </c>
      <c r="AQ63" t="str">
        <f>IF(ISBLANK(VLOOKUP($C63&amp;$D63&amp;$G63,Setup!$D$2:$CX$500,COLUMNS($B63:AI63)+1,FALSE)),"",VLOOKUP($C63&amp;$D63&amp;$G63,Setup!$D$2:$CX$500,COLUMNS($B63:AI63)+1,FALSE))</f>
        <v/>
      </c>
      <c r="AR63" t="str">
        <f>IF(ISBLANK(VLOOKUP($C63&amp;$D63&amp;$G63,Setup!$D$2:$CX$500,COLUMNS($B63:AJ63)+1,FALSE)),"",VLOOKUP($C63&amp;$D63&amp;$G63,Setup!$D$2:$CX$500,COLUMNS($B63:AJ63)+1,FALSE))</f>
        <v/>
      </c>
      <c r="AS63" t="str">
        <f>IF(ISBLANK(VLOOKUP($C63&amp;$D63&amp;$G63,Setup!$D$2:$CX$500,COLUMNS($B63:AK63)+1,FALSE)),"",VLOOKUP($C63&amp;$D63&amp;$G63,Setup!$D$2:$CX$500,COLUMNS($B63:AK63)+1,FALSE))</f>
        <v/>
      </c>
      <c r="AT63" t="str">
        <f>IF(ISBLANK(VLOOKUP($C63&amp;$D63&amp;$G63,Setup!$D$2:$CX$500,COLUMNS($B63:AL63)+1,FALSE)),"",VLOOKUP($C63&amp;$D63&amp;$G63,Setup!$D$2:$CX$500,COLUMNS($B63:AL63)+1,FALSE))</f>
        <v/>
      </c>
      <c r="AU63" t="str">
        <f>IF(ISBLANK(VLOOKUP($C63&amp;$D63&amp;$G63,Setup!$D$2:$CX$500,COLUMNS($B63:AM63)+1,FALSE)),"",VLOOKUP($C63&amp;$D63&amp;$G63,Setup!$D$2:$CX$500,COLUMNS($B63:AM63)+1,FALSE))</f>
        <v/>
      </c>
      <c r="AV63" t="str">
        <f>IF(ISBLANK(VLOOKUP($C63&amp;$D63&amp;$G63,Setup!$D$2:$CX$500,COLUMNS($B63:AN63)+1,FALSE)),"",VLOOKUP($C63&amp;$D63&amp;$G63,Setup!$D$2:$CX$500,COLUMNS($B63:AN63)+1,FALSE))</f>
        <v>Offers and Privileges</v>
      </c>
      <c r="AW63" t="str">
        <f>IF(ISBLANK(VLOOKUP($C63&amp;$D63&amp;$G63,Setup!$D$2:$CX$500,COLUMNS($B63:AO63)+1,FALSE)),"",VLOOKUP($C63&amp;$D63&amp;$G63,Setup!$D$2:$CX$500,COLUMNS($B63:AO63)+1,FALSE))</f>
        <v>Bon Appétit</v>
      </c>
      <c r="AX63" t="str">
        <f>IF(ISBLANK(VLOOKUP($C63&amp;$D63&amp;$G63,Setup!$D$2:$CX$500,COLUMNS($B63:AP63)+1,FALSE)),"",VLOOKUP($C63&amp;$D63&amp;$G63,Setup!$D$2:$CX$500,COLUMNS($B63:AP63)+1,FALSE))</f>
        <v>Mastercard® Concierge</v>
      </c>
      <c r="AY63" t="str">
        <f>IF(ISBLANK(VLOOKUP($C63&amp;$D63&amp;$G63,Setup!$D$2:$CX$500,COLUMNS($B63:AQ63)+1,FALSE)),"",VLOOKUP($C63&amp;$D63&amp;$G63,Setup!$D$2:$CX$500,COLUMNS($B63:AQ63)+1,FALSE))</f>
        <v>Valet Elite Mastercard®</v>
      </c>
      <c r="AZ63" t="str">
        <f>IF(ISBLANK(VLOOKUP($C63&amp;$D63&amp;$G63,Setup!$D$2:$CX$500,COLUMNS($B63:AR63)+1,FALSE)),"",VLOOKUP($C63&amp;$D63&amp;$G63,Setup!$D$2:$CX$500,COLUMNS($B63:AR63)+1,FALSE))</f>
        <v>Banamex Presale</v>
      </c>
      <c r="BA63" t="str">
        <f>IF(ISBLANK(VLOOKUP($C63&amp;$D63&amp;$G63,Setup!$D$2:$CX$500,COLUMNS($B63:AS63)+1,FALSE)),"",VLOOKUP($C63&amp;$D63&amp;$G63,Setup!$D$2:$CX$500,COLUMNS($B63:AS63)+1,FALSE))</f>
        <v>Interest-free months</v>
      </c>
      <c r="BB63" t="str">
        <f>IF(ISBLANK(VLOOKUP($C63&amp;$D63&amp;$G63,Setup!$D$2:$CX$500,COLUMNS($B63:AT63)+1,FALSE)),"",VLOOKUP($C63&amp;$D63&amp;$G63,Setup!$D$2:$CX$500,COLUMNS($B63:AT63)+1,FALSE))</f>
        <v>SEE ALL &gt;&gt;</v>
      </c>
      <c r="BC63" t="str">
        <f>IF(ISBLANK(VLOOKUP($C63&amp;$D63&amp;$G63,Setup!$D$2:$CX$500,COLUMNS($B63:AU63)+1,FALSE)),"",VLOOKUP($C63&amp;$D63&amp;$G63,Setup!$D$2:$CX$500,COLUMNS($B63:AU63)+1,FALSE))</f>
        <v/>
      </c>
      <c r="BD63" t="str">
        <f>IF(ISBLANK(VLOOKUP($C63&amp;$D63&amp;$G63,Setup!$D$2:$CX$500,COLUMNS($B63:AV63)+1,FALSE)),"",VLOOKUP($C63&amp;$D63&amp;$G63,Setup!$D$2:$CX$500,COLUMNS($B63:AV63)+1,FALSE))</f>
        <v/>
      </c>
      <c r="BE63" t="str">
        <f>IF(ISBLANK(VLOOKUP($C63&amp;$D63&amp;$G63,Setup!$D$2:$CX$500,COLUMNS($B63:AW63)+1,FALSE)),"",VLOOKUP($C63&amp;$D63&amp;$G63,Setup!$D$2:$CX$500,COLUMNS($B63:AW63)+1,FALSE))</f>
        <v/>
      </c>
      <c r="BF63" t="str">
        <f>IF(ISBLANK(VLOOKUP($C63&amp;$D63&amp;$G63,Setup!$D$2:$CX$500,COLUMNS($B63:AX63)+1,FALSE)),"",VLOOKUP($C63&amp;$D63&amp;$G63,Setup!$D$2:$CX$500,COLUMNS($B63:AX63)+1,FALSE))</f>
        <v>Shop at Partners</v>
      </c>
      <c r="BG63" t="str">
        <f>IF(ISBLANK(VLOOKUP($C63&amp;$D63&amp;$G63,Setup!$D$2:$CX$500,COLUMNS($B63:AY63)+1,FALSE)),"",VLOOKUP($C63&amp;$D63&amp;$G63,Setup!$D$2:$CX$500,COLUMNS($B63:AY63)+1,FALSE))</f>
        <v>Shop with Points</v>
      </c>
      <c r="BH63" t="str">
        <f>IF(ISBLANK(VLOOKUP($C63&amp;$D63&amp;$G63,Setup!$D$2:$CX$500,COLUMNS($B63:AZ63)+1,FALSE)),"",VLOOKUP($C63&amp;$D63&amp;$G63,Setup!$D$2:$CX$500,COLUMNS($B63:AZ63)+1,FALSE))</f>
        <v>Instant Rewards</v>
      </c>
      <c r="BI63" t="str">
        <f>IF(ISBLANK(VLOOKUP($C63&amp;$D63&amp;$G63,Setup!$D$2:$CX$500,COLUMNS($B63:BA63)+1,FALSE)),"",VLOOKUP($C63&amp;$D63&amp;$G63,Setup!$D$2:$CX$500,COLUMNS($B63:BA63)+1,FALSE))</f>
        <v>SEE ALL &gt;&gt;</v>
      </c>
      <c r="BJ63" t="str">
        <f>IF(ISBLANK(VLOOKUP($C63&amp;$D63&amp;$G63,Setup!$D$2:$CX$500,COLUMNS($B63:BB63)+1,FALSE)),"",VLOOKUP($C63&amp;$D63&amp;$G63,Setup!$D$2:$CX$500,COLUMNS($B63:BB63)+1,FALSE))</f>
        <v/>
      </c>
      <c r="BK63" t="str">
        <f>IF(ISBLANK(VLOOKUP($C63&amp;$D63&amp;$G63,Setup!$D$2:$CX$500,COLUMNS($B63:BC63)+1,FALSE)),"",VLOOKUP($C63&amp;$D63&amp;$G63,Setup!$D$2:$CX$500,COLUMNS($B63:BC63)+1,FALSE))</f>
        <v/>
      </c>
      <c r="BL63" t="str">
        <f>IF(ISBLANK(VLOOKUP($C63&amp;$D63&amp;$G63,Setup!$D$2:$CX$500,COLUMNS($B63:BD63)+1,FALSE)),"",VLOOKUP($C63&amp;$D63&amp;$G63,Setup!$D$2:$CX$500,COLUMNS($B63:BD63)+1,FALSE))</f>
        <v/>
      </c>
      <c r="BM63" t="str">
        <f>IF(ISBLANK(VLOOKUP($C63&amp;$D63&amp;$G63,Setup!$D$2:$CX$500,COLUMNS($B63:BE63)+1,FALSE)),"",VLOOKUP($C63&amp;$D63&amp;$G63,Setup!$D$2:$CX$500,COLUMNS($B63:BE63)+1,FALSE))</f>
        <v/>
      </c>
      <c r="BN63" t="str">
        <f>IF(ISBLANK(VLOOKUP($C63&amp;$D63&amp;$G63,Setup!$D$2:$CX$500,COLUMNS($B63:BF63)+1,FALSE)),"",VLOOKUP($C63&amp;$D63&amp;$G63,Setup!$D$2:$CX$500,COLUMNS($B63:BF63)+1,FALSE))</f>
        <v/>
      </c>
      <c r="BO63" t="str">
        <f>IF(ISBLANK(VLOOKUP($C63&amp;$D63&amp;$G63,Setup!$D$2:$CX$500,COLUMNS($B63:BG63)+1,FALSE)),"",VLOOKUP($C63&amp;$D63&amp;$G63,Setup!$D$2:$CX$500,COLUMNS($B63:BG63)+1,FALSE))</f>
        <v/>
      </c>
      <c r="BP63" t="str">
        <f>IF(ISBLANK(VLOOKUP($C63&amp;$D63&amp;$G63,Setup!$D$2:$CX$500,COLUMNS($B63:BH63)+1,FALSE)),"",VLOOKUP($C63&amp;$D63&amp;$G63,Setup!$D$2:$CX$500,COLUMNS($B63:BH63)+1,FALSE))</f>
        <v/>
      </c>
      <c r="BQ63" t="str">
        <f>IF(ISBLANK(VLOOKUP($C63&amp;$D63&amp;$G63,Setup!$D$2:$CX$500,COLUMNS($B63:BI63)+1,FALSE)),"",VLOOKUP($C63&amp;$D63&amp;$G63,Setup!$D$2:$CX$500,COLUMNS($B63:BI63)+1,FALSE))</f>
        <v/>
      </c>
      <c r="BR63" t="str">
        <f>IF(ISBLANK(VLOOKUP($C63&amp;$D63&amp;$G63,Setup!$D$2:$CX$500,COLUMNS($B63:BJ63)+1,FALSE)),"",VLOOKUP($C63&amp;$D63&amp;$G63,Setup!$D$2:$CX$500,COLUMNS($B63:BJ63)+1,FALSE))</f>
        <v/>
      </c>
      <c r="BS63" t="str">
        <f>IF(ISBLANK(VLOOKUP($C63&amp;$D63&amp;$G63,Setup!$D$2:$CX$500,COLUMNS($B63:BK63)+1,FALSE)),"",VLOOKUP($C63&amp;$D63&amp;$G63,Setup!$D$2:$CX$500,COLUMNS($B63:BK63)+1,FALSE))</f>
        <v/>
      </c>
      <c r="BT63" t="str">
        <f>IF(ISBLANK(VLOOKUP($C63&amp;$D63&amp;$G63,Setup!$D$2:$CX$500,COLUMNS($B63:BL63)+1,FALSE)),"",VLOOKUP($C63&amp;$D63&amp;$G63,Setup!$D$2:$CX$500,COLUMNS($B63:BL63)+1,FALSE))</f>
        <v/>
      </c>
      <c r="BU63" t="str">
        <f>IF(ISBLANK(VLOOKUP($C63&amp;$D63&amp;$G63,Setup!$D$2:$CX$500,COLUMNS($B63:BM63)+1,FALSE)),"",VLOOKUP($C63&amp;$D63&amp;$G63,Setup!$D$2:$CX$500,COLUMNS($B63:BM63)+1,FALSE))</f>
        <v/>
      </c>
      <c r="BV63" t="str">
        <f>IF(ISBLANK(VLOOKUP($C63&amp;$D63&amp;$G63,Setup!$D$2:$CX$500,COLUMNS($B63:BN63)+1,FALSE)),"",VLOOKUP($C63&amp;$D63&amp;$G63,Setup!$D$2:$CX$500,COLUMNS($B63:BN63)+1,FALSE))</f>
        <v/>
      </c>
      <c r="BW63" t="str">
        <f>IF(ISBLANK(VLOOKUP($C63&amp;$D63&amp;$G63,Setup!$D$2:$CX$500,COLUMNS($B63:BO63)+1,FALSE)),"",VLOOKUP($C63&amp;$D63&amp;$G63,Setup!$D$2:$CX$500,COLUMNS($B63:BO63)+1,FALSE))</f>
        <v/>
      </c>
      <c r="BX63" t="str">
        <f>IF(ISBLANK(VLOOKUP($C63&amp;$D63&amp;$G63,Setup!$D$2:$CX$500,COLUMNS($B63:BP63)+1,FALSE)),"",VLOOKUP($C63&amp;$D63&amp;$G63,Setup!$D$2:$CX$500,COLUMNS($B63:BP63)+1,FALSE))</f>
        <v/>
      </c>
      <c r="BY63" t="str">
        <f>IF(ISBLANK(VLOOKUP($C63&amp;$D63&amp;$G63,Setup!$D$2:$CX$500,COLUMNS($B63:BQ63)+1,FALSE)),"",VLOOKUP($C63&amp;$D63&amp;$G63,Setup!$D$2:$CX$500,COLUMNS($B63:BQ63)+1,FALSE))</f>
        <v/>
      </c>
      <c r="BZ63" t="str">
        <f>IF(ISBLANK(VLOOKUP($C63&amp;$D63&amp;$G63,Setup!$D$2:$CX$500,COLUMNS($B63:BR63)+1,FALSE)),"",VLOOKUP($C63&amp;$D63&amp;$G63,Setup!$D$2:$CX$500,COLUMNS($B63:BR63)+1,FALSE))</f>
        <v/>
      </c>
      <c r="CA63" t="str">
        <f>IF(ISBLANK(VLOOKUP($C63&amp;$D63&amp;$G63,Setup!$D$2:$CX$500,COLUMNS($B63:BS63)+1,FALSE)),"",VLOOKUP($C63&amp;$D63&amp;$G63,Setup!$D$2:$CX$500,COLUMNS($B63:BS63)+1,FALSE))</f>
        <v/>
      </c>
      <c r="CB63" t="str">
        <f>IF(ISBLANK(VLOOKUP($C63&amp;$D63&amp;$G63,Setup!$D$2:$CX$500,COLUMNS($B63:BT63)+1,FALSE)),"",VLOOKUP($C63&amp;$D63&amp;$G63,Setup!$D$2:$CX$500,COLUMNS($B63:BT63)+1,FALSE))</f>
        <v/>
      </c>
      <c r="CC63" t="str">
        <f>IF(ISBLANK(VLOOKUP($C63&amp;$D63&amp;$G63,Setup!$D$2:$CX$500,COLUMNS($B63:BU63)+1,FALSE)),"",VLOOKUP($C63&amp;$D63&amp;$G63,Setup!$D$2:$CX$500,COLUMNS($B63:BU63)+1,FALSE))</f>
        <v/>
      </c>
      <c r="CD63" t="str">
        <f>IF(ISBLANK(VLOOKUP($C63&amp;$D63&amp;$G63,Setup!$D$2:$CX$500,COLUMNS($B63:BV63)+1,FALSE)),"",VLOOKUP($C63&amp;$D63&amp;$G63,Setup!$D$2:$CX$500,COLUMNS($B63:BV63)+1,FALSE))</f>
        <v/>
      </c>
      <c r="CE63" t="str">
        <f>IF(ISBLANK(VLOOKUP($C63&amp;$D63&amp;$G63,Setup!$D$2:$CX$500,COLUMNS($B63:BW63)+1,FALSE)),"",VLOOKUP($C63&amp;$D63&amp;$G63,Setup!$D$2:$CX$500,COLUMNS($B63:BW63)+1,FALSE))</f>
        <v/>
      </c>
      <c r="CF63" t="str">
        <f>IF(ISBLANK(VLOOKUP($C63&amp;$D63&amp;$G63,Setup!$D$2:$CX$500,COLUMNS($B63:BX63)+1,FALSE)),"",VLOOKUP($C63&amp;$D63&amp;$G63,Setup!$D$2:$CX$500,COLUMNS($B63:BX63)+1,FALSE))</f>
        <v/>
      </c>
      <c r="CG63" t="str">
        <f>IF(ISBLANK(VLOOKUP($C63&amp;$D63&amp;$G63,Setup!$D$2:$CX$500,COLUMNS($B63:BY63)+1,FALSE)),"",VLOOKUP($C63&amp;$D63&amp;$G63,Setup!$D$2:$CX$500,COLUMNS($B63:BY63)+1,FALSE))</f>
        <v/>
      </c>
      <c r="CH63" t="str">
        <f>IF(ISBLANK(VLOOKUP($C63&amp;$D63&amp;$G63,Setup!$D$2:$CX$500,COLUMNS($B63:BZ63)+1,FALSE)),"",VLOOKUP($C63&amp;$D63&amp;$G63,Setup!$D$2:$CX$500,COLUMNS($B63:BZ63)+1,FALSE))</f>
        <v/>
      </c>
      <c r="CI63" t="str">
        <f>IF(ISBLANK(VLOOKUP($C63&amp;$D63&amp;$G63,Setup!$D$2:$CX$500,COLUMNS($B63:CA63)+1,FALSE)),"",VLOOKUP($C63&amp;$D63&amp;$G63,Setup!$D$2:$CX$500,COLUMNS($B63:CA63)+1,FALSE))</f>
        <v/>
      </c>
      <c r="CJ63" t="str">
        <f>IF(ISBLANK(VLOOKUP($C63&amp;$D63&amp;$G63,Setup!$D$2:$CX$500,COLUMNS($B63:CB63)+1,FALSE)),"",VLOOKUP($C63&amp;$D63&amp;$G63,Setup!$D$2:$CX$500,COLUMNS($B63:CB63)+1,FALSE))</f>
        <v/>
      </c>
      <c r="CK63" t="str">
        <f>IF(ISBLANK(VLOOKUP($C63&amp;$D63&amp;$G63,Setup!$D$2:$CX$500,COLUMNS($B63:CC63)+1,FALSE)),"",VLOOKUP($C63&amp;$D63&amp;$G63,Setup!$D$2:$CX$500,COLUMNS($B63:CC63)+1,FALSE))</f>
        <v/>
      </c>
      <c r="CL63" t="str">
        <f>IF(ISBLANK(VLOOKUP($C63&amp;$D63&amp;$G63,Setup!$D$2:$CX$500,COLUMNS($B63:CD63)+1,FALSE)),"",VLOOKUP($C63&amp;$D63&amp;$G63,Setup!$D$2:$CX$500,COLUMNS($B63:CD63)+1,FALSE))</f>
        <v/>
      </c>
      <c r="CM63" t="str">
        <f>IF(ISBLANK(VLOOKUP($C63&amp;$D63&amp;$G63,Setup!$D$2:$CX$500,COLUMNS($B63:CE63)+1,FALSE)),"",VLOOKUP($C63&amp;$D63&amp;$G63,Setup!$D$2:$CX$500,COLUMNS($B63:CE63)+1,FALSE))</f>
        <v/>
      </c>
      <c r="CN63" t="str">
        <f>IF(ISBLANK(VLOOKUP($C63&amp;$D63&amp;$G63,Setup!$D$2:$CX$500,COLUMNS($B63:CF63)+1,FALSE)),"",VLOOKUP($C63&amp;$D63&amp;$G63,Setup!$D$2:$CX$500,COLUMNS($B63:CF63)+1,FALSE))</f>
        <v/>
      </c>
      <c r="CO63" t="str">
        <f>IF(ISBLANK(VLOOKUP($C63&amp;$D63&amp;$G63,Setup!$D$2:$CX$500,COLUMNS($B63:CG63)+1,FALSE)),"",VLOOKUP($C63&amp;$D63&amp;$G63,Setup!$D$2:$CX$500,COLUMNS($B63:CG63)+1,FALSE))</f>
        <v/>
      </c>
      <c r="CP63" t="str">
        <f>IF(ISBLANK(VLOOKUP($C63&amp;$D63&amp;$G63,Setup!$D$2:$CX$500,COLUMNS($B63:CH63)+1,FALSE)),"",VLOOKUP($C63&amp;$D63&amp;$G63,Setup!$D$2:$CX$500,COLUMNS($B63:CH63)+1,FALSE))</f>
        <v/>
      </c>
      <c r="CQ63" t="str">
        <f>IF(ISBLANK(VLOOKUP($C63&amp;$D63&amp;$G63,Setup!$D$2:$CX$500,COLUMNS($B63:CI63)+1,FALSE)),"",VLOOKUP($C63&amp;$D63&amp;$G63,Setup!$D$2:$CX$500,COLUMNS($B63:CI63)+1,FALSE))</f>
        <v/>
      </c>
      <c r="CR63" t="str">
        <f>IF(ISBLANK(VLOOKUP($C63&amp;$D63&amp;$G63,Setup!$D$2:$CX$500,COLUMNS($B63:CJ63)+1,FALSE)),"",VLOOKUP($C63&amp;$D63&amp;$G63,Setup!$D$2:$CX$500,COLUMNS($B63:CJ63)+1,FALSE))</f>
        <v/>
      </c>
      <c r="CS63" t="str">
        <f>IF(ISBLANK(VLOOKUP($C63&amp;$D63&amp;$G63,Setup!$D$2:$CX$500,COLUMNS($B63:CK63)+1,FALSE)),"",VLOOKUP($C63&amp;$D63&amp;$G63,Setup!$D$2:$CX$500,COLUMNS($B63:CK63)+1,FALSE))</f>
        <v/>
      </c>
      <c r="CT63" t="str">
        <f>IF(ISBLANK(VLOOKUP($C63&amp;$D63&amp;$G63,Setup!$D$2:$CX$500,COLUMNS($B63:CL63)+1,FALSE)),"",VLOOKUP($C63&amp;$D63&amp;$G63,Setup!$D$2:$CX$500,COLUMNS($B63:CL63)+1,FALSE))</f>
        <v/>
      </c>
      <c r="CU63" t="str">
        <f>IF(ISBLANK(VLOOKUP($C63&amp;$D63&amp;$G63,Setup!$D$2:$CX$500,COLUMNS($B63:CM63)+1,FALSE)),"",VLOOKUP($C63&amp;$D63&amp;$G63,Setup!$D$2:$CX$500,COLUMNS($B63:CM63)+1,FALSE))</f>
        <v/>
      </c>
      <c r="CV63" t="str">
        <f>IF(ISBLANK(VLOOKUP($C63&amp;$D63&amp;$G63,Setup!$D$2:$CX$500,COLUMNS($B63:CN63)+1,FALSE)),"",VLOOKUP($C63&amp;$D63&amp;$G63,Setup!$D$2:$CX$500,COLUMNS($B63:CN63)+1,FALSE))</f>
        <v/>
      </c>
      <c r="CW63" t="str">
        <f>IF(ISBLANK(VLOOKUP($C63&amp;$D63&amp;$G63,Setup!$D$2:$CX$500,COLUMNS($B63:CO63)+1,FALSE)),"",VLOOKUP($C63&amp;$D63&amp;$G63,Setup!$D$2:$CX$500,COLUMNS($B63:CO63)+1,FALSE))</f>
        <v/>
      </c>
      <c r="CX63" t="str">
        <f>IF(ISBLANK(VLOOKUP($C63&amp;$D63&amp;$G63,Setup!$D$2:$CX$500,COLUMNS($B63:CP63)+1,FALSE)),"",VLOOKUP($C63&amp;$D63&amp;$G63,Setup!$D$2:$CX$500,COLUMNS($B63:CP63)+1,FALSE))</f>
        <v/>
      </c>
      <c r="CY63" t="str">
        <f>IF(ISBLANK(VLOOKUP($C63&amp;$D63&amp;$G63,Setup!$D$2:$CX$500,COLUMNS($B63:CQ63)+1,FALSE)),"",VLOOKUP($C63&amp;$D63&amp;$G63,Setup!$D$2:$CX$500,COLUMNS($B63:CQ63)+1,FALSE))</f>
        <v/>
      </c>
      <c r="CZ63" t="str">
        <f>IF(ISBLANK(VLOOKUP($C63&amp;$D63&amp;$G63,Setup!$D$2:$CX$500,COLUMNS($B63:CR63)+1,FALSE)),"",VLOOKUP($C63&amp;$D63&amp;$G63,Setup!$D$2:$CX$500,COLUMNS($B63:CR63)+1,FALSE))</f>
        <v/>
      </c>
      <c r="DA63" t="str">
        <f>IF(ISBLANK(VLOOKUP($C63&amp;$D63&amp;$G63,Setup!$D$2:$CX$500,COLUMNS($B63:CS63)+1,FALSE)),"",VLOOKUP($C63&amp;$D63&amp;$G63,Setup!$D$2:$CX$500,COLUMNS($B63:CS63)+1,FALSE))</f>
        <v/>
      </c>
      <c r="DB63" t="str">
        <f>IF(ISBLANK(VLOOKUP($C63&amp;$D63&amp;$G63,Setup!$D$2:$CX$500,COLUMNS($B63:CT63)+1,FALSE)),"",VLOOKUP($C63&amp;$D63&amp;$G63,Setup!$D$2:$CX$500,COLUMNS($B63:CT63)+1,FALSE))</f>
        <v/>
      </c>
      <c r="DC63" t="str">
        <f>IF(ISBLANK(VLOOKUP($C63&amp;$D63&amp;$G63,Setup!$D$2:$CX$500,COLUMNS($B63:CU63)+1,FALSE)),"",VLOOKUP($C63&amp;$D63&amp;$G63,Setup!$D$2:$CX$500,COLUMNS($B63:CU63)+1,FALSE))</f>
        <v/>
      </c>
    </row>
    <row r="64" spans="1:107" x14ac:dyDescent="0.25">
      <c r="A64" s="7" t="s">
        <v>515</v>
      </c>
      <c r="B64" t="s">
        <v>156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IF(ISBLANK(VLOOKUP($C64&amp;$D64&amp;$G64,Setup!$D$2:$CX$500,COLUMNS($B64:B64)+1,FALSE)),"",VLOOKUP($C64&amp;$D64&amp;$G64,Setup!$D$2:$CX$500,COLUMNS($B64:B64)+1,FALSE))</f>
        <v>My Points Summary</v>
      </c>
      <c r="K64" t="str">
        <f>IF(ISBLANK(VLOOKUP($C64&amp;$D64&amp;$G64,Setup!$D$2:$CX$500,COLUMNS($B64:C64)+1,FALSE)),"",VLOOKUP($C64&amp;$D64&amp;$G64,Setup!$D$2:$CX$500,COLUMNS($B64:C64)+1,FALSE))</f>
        <v>My Points Summary</v>
      </c>
      <c r="L64" t="str">
        <f>IF(ISBLANK(VLOOKUP($C64&amp;$D64&amp;$G64,Setup!$D$2:$CX$500,COLUMNS($B64:D64)+1,FALSE)),"",VLOOKUP($C64&amp;$D64&amp;$G64,Setup!$D$2:$CX$500,COLUMNS($B64:D64)+1,FALSE))</f>
        <v>My Order History</v>
      </c>
      <c r="M64" t="str">
        <f>IF(ISBLANK(VLOOKUP($C64&amp;$D64&amp;$G64,Setup!$D$2:$CX$500,COLUMNS($B64:E64)+1,FALSE)),"",VLOOKUP($C64&amp;$D64&amp;$G64,Setup!$D$2:$CX$500,COLUMNS($B64:E64)+1,FALSE))</f>
        <v>My Order History</v>
      </c>
      <c r="N64" t="str">
        <f>IF(ISBLANK(VLOOKUP($C64&amp;$D64&amp;$G64,Setup!$D$2:$CX$500,COLUMNS($B64:F64)+1,FALSE)),"",VLOOKUP($C64&amp;$D64&amp;$G64,Setup!$D$2:$CX$500,COLUMNS($B64:F64)+1,FALSE))</f>
        <v>My Profile</v>
      </c>
      <c r="O64" t="str">
        <f>IF(ISBLANK(VLOOKUP($C64&amp;$D64&amp;$G64,Setup!$D$2:$CX$500,COLUMNS($B64:G64)+1,FALSE)),"",VLOOKUP($C64&amp;$D64&amp;$G64,Setup!$D$2:$CX$500,COLUMNS($B64:G64)+1,FALSE))</f>
        <v>My Profile</v>
      </c>
      <c r="P64" t="str">
        <f>IF(ISBLANK(VLOOKUP($C64&amp;$D64&amp;$G64,Setup!$D$2:$CX$500,COLUMNS($B64:H64)+1,FALSE)),"",VLOOKUP($C64&amp;$D64&amp;$G64,Setup!$D$2:$CX$500,COLUMNS($B64:H64)+1,FALSE))</f>
        <v>My Shop with Points Accounts</v>
      </c>
      <c r="Q64" t="str">
        <f>IF(ISBLANK(VLOOKUP($C64&amp;$D64&amp;$G64,Setup!$D$2:$CX$500,COLUMNS($B64:I64)+1,FALSE)),"",VLOOKUP($C64&amp;$D64&amp;$G64,Setup!$D$2:$CX$500,COLUMNS($B64:I64)+1,FALSE))</f>
        <v>My Shop with Points Accounts</v>
      </c>
      <c r="R64" t="str">
        <f>IF(ISBLANK(VLOOKUP($C64&amp;$D64&amp;$G64,Setup!$D$2:$CX$500,COLUMNS($B64:J64)+1,FALSE)),"",VLOOKUP($C64&amp;$D64&amp;$G64,Setup!$D$2:$CX$500,COLUMNS($B64:J64)+1,FALSE))</f>
        <v>Merchandise</v>
      </c>
      <c r="S64" t="str">
        <f>IF(ISBLANK(VLOOKUP($C64&amp;$D64&amp;$G64,Setup!$D$2:$CX$500,COLUMNS($B64:K64)+1,FALSE)),"",VLOOKUP($C64&amp;$D64&amp;$G64,Setup!$D$2:$CX$500,COLUMNS($B64:K64)+1,FALSE))</f>
        <v>SEE ALL BRANDS &gt;&gt;</v>
      </c>
      <c r="T64" t="str">
        <f>IF(ISBLANK(VLOOKUP($C64&amp;$D64&amp;$G64,Setup!$D$2:$CX$500,COLUMNS($B64:L64)+1,FALSE)),"",VLOOKUP($C64&amp;$D64&amp;$G64,Setup!$D$2:$CX$500,COLUMNS($B64:L64)+1,FALSE))</f>
        <v/>
      </c>
      <c r="U64" t="str">
        <f>IF(ISBLANK(VLOOKUP($C64&amp;$D64&amp;$G64,Setup!$D$2:$CX$500,COLUMNS($B64:M64)+1,FALSE)),"",VLOOKUP($C64&amp;$D64&amp;$G64,Setup!$D$2:$CX$500,COLUMNS($B64:M64)+1,FALSE))</f>
        <v/>
      </c>
      <c r="V64" t="str">
        <f>IF(ISBLANK(VLOOKUP($C64&amp;$D64&amp;$G64,Setup!$D$2:$CX$500,COLUMNS($B64:N64)+1,FALSE)),"",VLOOKUP($C64&amp;$D64&amp;$G64,Setup!$D$2:$CX$500,COLUMNS($B64:N64)+1,FALSE))</f>
        <v/>
      </c>
      <c r="W64" t="str">
        <f>IF(ISBLANK(VLOOKUP($C64&amp;$D64&amp;$G64,Setup!$D$2:$CX$500,COLUMNS($B64:O64)+1,FALSE)),"",VLOOKUP($C64&amp;$D64&amp;$G64,Setup!$D$2:$CX$500,COLUMNS($B64:O64)+1,FALSE))</f>
        <v/>
      </c>
      <c r="X64" t="str">
        <f>IF(ISBLANK(VLOOKUP($C64&amp;$D64&amp;$G64,Setup!$D$2:$CX$500,COLUMNS($B64:P64)+1,FALSE)),"",VLOOKUP($C64&amp;$D64&amp;$G64,Setup!$D$2:$CX$500,COLUMNS($B64:P64)+1,FALSE))</f>
        <v/>
      </c>
      <c r="Y64" t="str">
        <f>IF(ISBLANK(VLOOKUP($C64&amp;$D64&amp;$G64,Setup!$D$2:$CX$500,COLUMNS($B64:Q64)+1,FALSE)),"",VLOOKUP($C64&amp;$D64&amp;$G64,Setup!$D$2:$CX$500,COLUMNS($B64:Q64)+1,FALSE))</f>
        <v/>
      </c>
      <c r="Z64" t="str">
        <f>IF(ISBLANK(VLOOKUP($C64&amp;$D64&amp;$G64,Setup!$D$2:$CX$500,COLUMNS($B64:R64)+1,FALSE)),"",VLOOKUP($C64&amp;$D64&amp;$G64,Setup!$D$2:$CX$500,COLUMNS($B64:R64)+1,FALSE))</f>
        <v/>
      </c>
      <c r="AA64" t="str">
        <f>IF(ISBLANK(VLOOKUP($C64&amp;$D64&amp;$G64,Setup!$D$2:$CX$500,COLUMNS($B64:S64)+1,FALSE)),"",VLOOKUP($C64&amp;$D64&amp;$G64,Setup!$D$2:$CX$500,COLUMNS($B64:S64)+1,FALSE))</f>
        <v/>
      </c>
      <c r="AB64" t="str">
        <f>IF(ISBLANK(VLOOKUP($C64&amp;$D64&amp;$G64,Setup!$D$2:$CX$500,COLUMNS($B64:T64)+1,FALSE)),"",VLOOKUP($C64&amp;$D64&amp;$G64,Setup!$D$2:$CX$500,COLUMNS($B64:T64)+1,FALSE))</f>
        <v>Travel</v>
      </c>
      <c r="AC64" t="str">
        <f>IF(ISBLANK(VLOOKUP($C64&amp;$D64&amp;$G64,Setup!$D$2:$CX$500,COLUMNS($B64:U64)+1,FALSE)),"",VLOOKUP($C64&amp;$D64&amp;$G64,Setup!$D$2:$CX$500,COLUMNS($B64:U64)+1,FALSE))</f>
        <v>Points Transfer</v>
      </c>
      <c r="AD64" t="str">
        <f>IF(ISBLANK(VLOOKUP($C64&amp;$D64&amp;$G64,Setup!$D$2:$CX$500,COLUMNS($B64:V64)+1,FALSE)),"",VLOOKUP($C64&amp;$D64&amp;$G64,Setup!$D$2:$CX$500,COLUMNS($B64:V64)+1,FALSE))</f>
        <v>Flights</v>
      </c>
      <c r="AE64" t="str">
        <f>IF(ISBLANK(VLOOKUP($C64&amp;$D64&amp;$G64,Setup!$D$2:$CX$500,COLUMNS($B64:W64)+1,FALSE)),"",VLOOKUP($C64&amp;$D64&amp;$G64,Setup!$D$2:$CX$500,COLUMNS($B64:W64)+1,FALSE))</f>
        <v>Hotels</v>
      </c>
      <c r="AF64" t="str">
        <f>IF(ISBLANK(VLOOKUP($C64&amp;$D64&amp;$G64,Setup!$D$2:$CX$500,COLUMNS($B64:X64)+1,FALSE)),"",VLOOKUP($C64&amp;$D64&amp;$G64,Setup!$D$2:$CX$500,COLUMNS($B64:X64)+1,FALSE))</f>
        <v>Cars</v>
      </c>
      <c r="AG64" t="str">
        <f>IF(ISBLANK(VLOOKUP($C64&amp;$D64&amp;$G64,Setup!$D$2:$CX$500,COLUMNS($B64:Y64)+1,FALSE)),"",VLOOKUP($C64&amp;$D64&amp;$G64,Setup!$D$2:$CX$500,COLUMNS($B64:Y64)+1,FALSE))</f>
        <v>Deals</v>
      </c>
      <c r="AH64" t="str">
        <f>IF(ISBLANK(VLOOKUP($C64&amp;$D64&amp;$G64,Setup!$D$2:$CX$500,COLUMNS($B64:Z64)+1,FALSE)),"",VLOOKUP($C64&amp;$D64&amp;$G64,Setup!$D$2:$CX$500,COLUMNS($B64:Z64)+1,FALSE))</f>
        <v>My Trips</v>
      </c>
      <c r="AI64" t="str">
        <f>IF(ISBLANK(VLOOKUP($C64&amp;$D64&amp;$G64,Setup!$D$2:$CX$500,COLUMNS($B64:AA64)+1,FALSE)),"",VLOOKUP($C64&amp;$D64&amp;$G64,Setup!$D$2:$CX$500,COLUMNS($B64:AA64)+1,FALSE))</f>
        <v>Itinerary</v>
      </c>
      <c r="AJ64" t="str">
        <f>IF(ISBLANK(VLOOKUP($C64&amp;$D64&amp;$G64,Setup!$D$2:$CX$500,COLUMNS($B64:AB64)+1,FALSE)),"",VLOOKUP($C64&amp;$D64&amp;$G64,Setup!$D$2:$CX$500,COLUMNS($B64:AB64)+1,FALSE))</f>
        <v>Activities</v>
      </c>
      <c r="AK64" t="str">
        <f>IF(ISBLANK(VLOOKUP($C64&amp;$D64&amp;$G64,Setup!$D$2:$CX$500,COLUMNS($B64:AC64)+1,FALSE)),"",VLOOKUP($C64&amp;$D64&amp;$G64,Setup!$D$2:$CX$500,COLUMNS($B64:AC64)+1,FALSE))</f>
        <v/>
      </c>
      <c r="AL64" t="str">
        <f>IF(ISBLANK(VLOOKUP($C64&amp;$D64&amp;$G64,Setup!$D$2:$CX$500,COLUMNS($B64:AD64)+1,FALSE)),"",VLOOKUP($C64&amp;$D64&amp;$G64,Setup!$D$2:$CX$500,COLUMNS($B64:AD64)+1,FALSE))</f>
        <v>Cash Rewards</v>
      </c>
      <c r="AM64" t="str">
        <f>IF(ISBLANK(VLOOKUP($C64&amp;$D64&amp;$G64,Setup!$D$2:$CX$500,COLUMNS($B64:AE64)+1,FALSE)),"",VLOOKUP($C64&amp;$D64&amp;$G64,Setup!$D$2:$CX$500,COLUMNS($B64:AE64)+1,FALSE))</f>
        <v>Gift Cards</v>
      </c>
      <c r="AN64" t="str">
        <f>IF(ISBLANK(VLOOKUP($C64&amp;$D64&amp;$G64,Setup!$D$2:$CX$500,COLUMNS($B64:AF64)+1,FALSE)),"",VLOOKUP($C64&amp;$D64&amp;$G64,Setup!$D$2:$CX$500,COLUMNS($B64:AF64)+1,FALSE))</f>
        <v>Annual Fee Credit</v>
      </c>
      <c r="AO64" t="str">
        <f>IF(ISBLANK(VLOOKUP($C64&amp;$D64&amp;$G64,Setup!$D$2:$CX$500,COLUMNS($B64:AG64)+1,FALSE)),"",VLOOKUP($C64&amp;$D64&amp;$G64,Setup!$D$2:$CX$500,COLUMNS($B64:AG64)+1,FALSE))</f>
        <v/>
      </c>
      <c r="AP64" t="str">
        <f>IF(ISBLANK(VLOOKUP($C64&amp;$D64&amp;$G64,Setup!$D$2:$CX$500,COLUMNS($B64:AH64)+1,FALSE)),"",VLOOKUP($C64&amp;$D64&amp;$G64,Setup!$D$2:$CX$500,COLUMNS($B64:AH64)+1,FALSE))</f>
        <v/>
      </c>
      <c r="AQ64" t="str">
        <f>IF(ISBLANK(VLOOKUP($C64&amp;$D64&amp;$G64,Setup!$D$2:$CX$500,COLUMNS($B64:AI64)+1,FALSE)),"",VLOOKUP($C64&amp;$D64&amp;$G64,Setup!$D$2:$CX$500,COLUMNS($B64:AI64)+1,FALSE))</f>
        <v/>
      </c>
      <c r="AR64" t="str">
        <f>IF(ISBLANK(VLOOKUP($C64&amp;$D64&amp;$G64,Setup!$D$2:$CX$500,COLUMNS($B64:AJ64)+1,FALSE)),"",VLOOKUP($C64&amp;$D64&amp;$G64,Setup!$D$2:$CX$500,COLUMNS($B64:AJ64)+1,FALSE))</f>
        <v/>
      </c>
      <c r="AS64" t="str">
        <f>IF(ISBLANK(VLOOKUP($C64&amp;$D64&amp;$G64,Setup!$D$2:$CX$500,COLUMNS($B64:AK64)+1,FALSE)),"",VLOOKUP($C64&amp;$D64&amp;$G64,Setup!$D$2:$CX$500,COLUMNS($B64:AK64)+1,FALSE))</f>
        <v/>
      </c>
      <c r="AT64" t="str">
        <f>IF(ISBLANK(VLOOKUP($C64&amp;$D64&amp;$G64,Setup!$D$2:$CX$500,COLUMNS($B64:AL64)+1,FALSE)),"",VLOOKUP($C64&amp;$D64&amp;$G64,Setup!$D$2:$CX$500,COLUMNS($B64:AL64)+1,FALSE))</f>
        <v/>
      </c>
      <c r="AU64" t="str">
        <f>IF(ISBLANK(VLOOKUP($C64&amp;$D64&amp;$G64,Setup!$D$2:$CX$500,COLUMNS($B64:AM64)+1,FALSE)),"",VLOOKUP($C64&amp;$D64&amp;$G64,Setup!$D$2:$CX$500,COLUMNS($B64:AM64)+1,FALSE))</f>
        <v/>
      </c>
      <c r="AV64" t="str">
        <f>IF(ISBLANK(VLOOKUP($C64&amp;$D64&amp;$G64,Setup!$D$2:$CX$500,COLUMNS($B64:AN64)+1,FALSE)),"",VLOOKUP($C64&amp;$D64&amp;$G64,Setup!$D$2:$CX$500,COLUMNS($B64:AN64)+1,FALSE))</f>
        <v>Offers and Privileges</v>
      </c>
      <c r="AW64" t="str">
        <f>IF(ISBLANK(VLOOKUP($C64&amp;$D64&amp;$G64,Setup!$D$2:$CX$500,COLUMNS($B64:AO64)+1,FALSE)),"",VLOOKUP($C64&amp;$D64&amp;$G64,Setup!$D$2:$CX$500,COLUMNS($B64:AO64)+1,FALSE))</f>
        <v>Bon Appétit</v>
      </c>
      <c r="AX64" t="str">
        <f>IF(ISBLANK(VLOOKUP($C64&amp;$D64&amp;$G64,Setup!$D$2:$CX$500,COLUMNS($B64:AP64)+1,FALSE)),"",VLOOKUP($C64&amp;$D64&amp;$G64,Setup!$D$2:$CX$500,COLUMNS($B64:AP64)+1,FALSE))</f>
        <v>Global Concierge</v>
      </c>
      <c r="AY64" t="str">
        <f>IF(ISBLANK(VLOOKUP($C64&amp;$D64&amp;$G64,Setup!$D$2:$CX$500,COLUMNS($B64:AQ64)+1,FALSE)),"",VLOOKUP($C64&amp;$D64&amp;$G64,Setup!$D$2:$CX$500,COLUMNS($B64:AQ64)+1,FALSE))</f>
        <v>Valet Elite Mastercard®</v>
      </c>
      <c r="AZ64" t="str">
        <f>IF(ISBLANK(VLOOKUP($C64&amp;$D64&amp;$G64,Setup!$D$2:$CX$500,COLUMNS($B64:AR64)+1,FALSE)),"",VLOOKUP($C64&amp;$D64&amp;$G64,Setup!$D$2:$CX$500,COLUMNS($B64:AR64)+1,FALSE))</f>
        <v>VIP Lounges</v>
      </c>
      <c r="BA64" t="str">
        <f>IF(ISBLANK(VLOOKUP($C64&amp;$D64&amp;$G64,Setup!$D$2:$CX$500,COLUMNS($B64:AS64)+1,FALSE)),"",VLOOKUP($C64&amp;$D64&amp;$G64,Setup!$D$2:$CX$500,COLUMNS($B64:AS64)+1,FALSE))</f>
        <v>Banamex Libra Plus</v>
      </c>
      <c r="BB64" t="str">
        <f>IF(ISBLANK(VLOOKUP($C64&amp;$D64&amp;$G64,Setup!$D$2:$CX$500,COLUMNS($B64:AT64)+1,FALSE)),"",VLOOKUP($C64&amp;$D64&amp;$G64,Setup!$D$2:$CX$500,COLUMNS($B64:AT64)+1,FALSE))</f>
        <v>Interest-free months</v>
      </c>
      <c r="BC64" t="str">
        <f>IF(ISBLANK(VLOOKUP($C64&amp;$D64&amp;$G64,Setup!$D$2:$CX$500,COLUMNS($B64:AU64)+1,FALSE)),"",VLOOKUP($C64&amp;$D64&amp;$G64,Setup!$D$2:$CX$500,COLUMNS($B64:AU64)+1,FALSE))</f>
        <v>SEE ALL &gt;&gt;</v>
      </c>
      <c r="BD64" t="str">
        <f>IF(ISBLANK(VLOOKUP($C64&amp;$D64&amp;$G64,Setup!$D$2:$CX$500,COLUMNS($B64:AV64)+1,FALSE)),"",VLOOKUP($C64&amp;$D64&amp;$G64,Setup!$D$2:$CX$500,COLUMNS($B64:AV64)+1,FALSE))</f>
        <v/>
      </c>
      <c r="BE64" t="str">
        <f>IF(ISBLANK(VLOOKUP($C64&amp;$D64&amp;$G64,Setup!$D$2:$CX$500,COLUMNS($B64:AW64)+1,FALSE)),"",VLOOKUP($C64&amp;$D64&amp;$G64,Setup!$D$2:$CX$500,COLUMNS($B64:AW64)+1,FALSE))</f>
        <v/>
      </c>
      <c r="BF64" t="str">
        <f>IF(ISBLANK(VLOOKUP($C64&amp;$D64&amp;$G64,Setup!$D$2:$CX$500,COLUMNS($B64:AX64)+1,FALSE)),"",VLOOKUP($C64&amp;$D64&amp;$G64,Setup!$D$2:$CX$500,COLUMNS($B64:AX64)+1,FALSE))</f>
        <v>Shop at Partners</v>
      </c>
      <c r="BG64" t="str">
        <f>IF(ISBLANK(VLOOKUP($C64&amp;$D64&amp;$G64,Setup!$D$2:$CX$500,COLUMNS($B64:AY64)+1,FALSE)),"",VLOOKUP($C64&amp;$D64&amp;$G64,Setup!$D$2:$CX$500,COLUMNS($B64:AY64)+1,FALSE))</f>
        <v>Shop with Points</v>
      </c>
      <c r="BH64" t="str">
        <f>IF(ISBLANK(VLOOKUP($C64&amp;$D64&amp;$G64,Setup!$D$2:$CX$500,COLUMNS($B64:AZ64)+1,FALSE)),"",VLOOKUP($C64&amp;$D64&amp;$G64,Setup!$D$2:$CX$500,COLUMNS($B64:AZ64)+1,FALSE))</f>
        <v>Instant Rewards</v>
      </c>
      <c r="BI64" t="str">
        <f>IF(ISBLANK(VLOOKUP($C64&amp;$D64&amp;$G64,Setup!$D$2:$CX$500,COLUMNS($B64:BA64)+1,FALSE)),"",VLOOKUP($C64&amp;$D64&amp;$G64,Setup!$D$2:$CX$500,COLUMNS($B64:BA64)+1,FALSE))</f>
        <v>SEE ALL &gt;&gt;</v>
      </c>
      <c r="BJ64" t="str">
        <f>IF(ISBLANK(VLOOKUP($C64&amp;$D64&amp;$G64,Setup!$D$2:$CX$500,COLUMNS($B64:BB64)+1,FALSE)),"",VLOOKUP($C64&amp;$D64&amp;$G64,Setup!$D$2:$CX$500,COLUMNS($B64:BB64)+1,FALSE))</f>
        <v/>
      </c>
      <c r="BK64" t="str">
        <f>IF(ISBLANK(VLOOKUP($C64&amp;$D64&amp;$G64,Setup!$D$2:$CX$500,COLUMNS($B64:BC64)+1,FALSE)),"",VLOOKUP($C64&amp;$D64&amp;$G64,Setup!$D$2:$CX$500,COLUMNS($B64:BC64)+1,FALSE))</f>
        <v/>
      </c>
      <c r="BL64" t="str">
        <f>IF(ISBLANK(VLOOKUP($C64&amp;$D64&amp;$G64,Setup!$D$2:$CX$500,COLUMNS($B64:BD64)+1,FALSE)),"",VLOOKUP($C64&amp;$D64&amp;$G64,Setup!$D$2:$CX$500,COLUMNS($B64:BD64)+1,FALSE))</f>
        <v/>
      </c>
      <c r="BM64" t="str">
        <f>IF(ISBLANK(VLOOKUP($C64&amp;$D64&amp;$G64,Setup!$D$2:$CX$500,COLUMNS($B64:BE64)+1,FALSE)),"",VLOOKUP($C64&amp;$D64&amp;$G64,Setup!$D$2:$CX$500,COLUMNS($B64:BE64)+1,FALSE))</f>
        <v/>
      </c>
      <c r="BN64" t="str">
        <f>IF(ISBLANK(VLOOKUP($C64&amp;$D64&amp;$G64,Setup!$D$2:$CX$500,COLUMNS($B64:BF64)+1,FALSE)),"",VLOOKUP($C64&amp;$D64&amp;$G64,Setup!$D$2:$CX$500,COLUMNS($B64:BF64)+1,FALSE))</f>
        <v/>
      </c>
      <c r="BO64" t="str">
        <f>IF(ISBLANK(VLOOKUP($C64&amp;$D64&amp;$G64,Setup!$D$2:$CX$500,COLUMNS($B64:BG64)+1,FALSE)),"",VLOOKUP($C64&amp;$D64&amp;$G64,Setup!$D$2:$CX$500,COLUMNS($B64:BG64)+1,FALSE))</f>
        <v/>
      </c>
      <c r="BP64" t="str">
        <f>IF(ISBLANK(VLOOKUP($C64&amp;$D64&amp;$G64,Setup!$D$2:$CX$500,COLUMNS($B64:BH64)+1,FALSE)),"",VLOOKUP($C64&amp;$D64&amp;$G64,Setup!$D$2:$CX$500,COLUMNS($B64:BH64)+1,FALSE))</f>
        <v/>
      </c>
      <c r="BQ64" t="str">
        <f>IF(ISBLANK(VLOOKUP($C64&amp;$D64&amp;$G64,Setup!$D$2:$CX$500,COLUMNS($B64:BI64)+1,FALSE)),"",VLOOKUP($C64&amp;$D64&amp;$G64,Setup!$D$2:$CX$500,COLUMNS($B64:BI64)+1,FALSE))</f>
        <v/>
      </c>
      <c r="BR64" t="str">
        <f>IF(ISBLANK(VLOOKUP($C64&amp;$D64&amp;$G64,Setup!$D$2:$CX$500,COLUMNS($B64:BJ64)+1,FALSE)),"",VLOOKUP($C64&amp;$D64&amp;$G64,Setup!$D$2:$CX$500,COLUMNS($B64:BJ64)+1,FALSE))</f>
        <v/>
      </c>
      <c r="BS64" t="str">
        <f>IF(ISBLANK(VLOOKUP($C64&amp;$D64&amp;$G64,Setup!$D$2:$CX$500,COLUMNS($B64:BK64)+1,FALSE)),"",VLOOKUP($C64&amp;$D64&amp;$G64,Setup!$D$2:$CX$500,COLUMNS($B64:BK64)+1,FALSE))</f>
        <v/>
      </c>
      <c r="BT64" t="str">
        <f>IF(ISBLANK(VLOOKUP($C64&amp;$D64&amp;$G64,Setup!$D$2:$CX$500,COLUMNS($B64:BL64)+1,FALSE)),"",VLOOKUP($C64&amp;$D64&amp;$G64,Setup!$D$2:$CX$500,COLUMNS($B64:BL64)+1,FALSE))</f>
        <v/>
      </c>
      <c r="BU64" t="str">
        <f>IF(ISBLANK(VLOOKUP($C64&amp;$D64&amp;$G64,Setup!$D$2:$CX$500,COLUMNS($B64:BM64)+1,FALSE)),"",VLOOKUP($C64&amp;$D64&amp;$G64,Setup!$D$2:$CX$500,COLUMNS($B64:BM64)+1,FALSE))</f>
        <v/>
      </c>
      <c r="BV64" t="str">
        <f>IF(ISBLANK(VLOOKUP($C64&amp;$D64&amp;$G64,Setup!$D$2:$CX$500,COLUMNS($B64:BN64)+1,FALSE)),"",VLOOKUP($C64&amp;$D64&amp;$G64,Setup!$D$2:$CX$500,COLUMNS($B64:BN64)+1,FALSE))</f>
        <v/>
      </c>
      <c r="BW64" t="str">
        <f>IF(ISBLANK(VLOOKUP($C64&amp;$D64&amp;$G64,Setup!$D$2:$CX$500,COLUMNS($B64:BO64)+1,FALSE)),"",VLOOKUP($C64&amp;$D64&amp;$G64,Setup!$D$2:$CX$500,COLUMNS($B64:BO64)+1,FALSE))</f>
        <v/>
      </c>
      <c r="BX64" t="str">
        <f>IF(ISBLANK(VLOOKUP($C64&amp;$D64&amp;$G64,Setup!$D$2:$CX$500,COLUMNS($B64:BP64)+1,FALSE)),"",VLOOKUP($C64&amp;$D64&amp;$G64,Setup!$D$2:$CX$500,COLUMNS($B64:BP64)+1,FALSE))</f>
        <v/>
      </c>
      <c r="BY64" t="str">
        <f>IF(ISBLANK(VLOOKUP($C64&amp;$D64&amp;$G64,Setup!$D$2:$CX$500,COLUMNS($B64:BQ64)+1,FALSE)),"",VLOOKUP($C64&amp;$D64&amp;$G64,Setup!$D$2:$CX$500,COLUMNS($B64:BQ64)+1,FALSE))</f>
        <v/>
      </c>
      <c r="BZ64" t="str">
        <f>IF(ISBLANK(VLOOKUP($C64&amp;$D64&amp;$G64,Setup!$D$2:$CX$500,COLUMNS($B64:BR64)+1,FALSE)),"",VLOOKUP($C64&amp;$D64&amp;$G64,Setup!$D$2:$CX$500,COLUMNS($B64:BR64)+1,FALSE))</f>
        <v/>
      </c>
      <c r="CA64" t="str">
        <f>IF(ISBLANK(VLOOKUP($C64&amp;$D64&amp;$G64,Setup!$D$2:$CX$500,COLUMNS($B64:BS64)+1,FALSE)),"",VLOOKUP($C64&amp;$D64&amp;$G64,Setup!$D$2:$CX$500,COLUMNS($B64:BS64)+1,FALSE))</f>
        <v/>
      </c>
      <c r="CB64" t="str">
        <f>IF(ISBLANK(VLOOKUP($C64&amp;$D64&amp;$G64,Setup!$D$2:$CX$500,COLUMNS($B64:BT64)+1,FALSE)),"",VLOOKUP($C64&amp;$D64&amp;$G64,Setup!$D$2:$CX$500,COLUMNS($B64:BT64)+1,FALSE))</f>
        <v/>
      </c>
      <c r="CC64" t="str">
        <f>IF(ISBLANK(VLOOKUP($C64&amp;$D64&amp;$G64,Setup!$D$2:$CX$500,COLUMNS($B64:BU64)+1,FALSE)),"",VLOOKUP($C64&amp;$D64&amp;$G64,Setup!$D$2:$CX$500,COLUMNS($B64:BU64)+1,FALSE))</f>
        <v/>
      </c>
      <c r="CD64" t="str">
        <f>IF(ISBLANK(VLOOKUP($C64&amp;$D64&amp;$G64,Setup!$D$2:$CX$500,COLUMNS($B64:BV64)+1,FALSE)),"",VLOOKUP($C64&amp;$D64&amp;$G64,Setup!$D$2:$CX$500,COLUMNS($B64:BV64)+1,FALSE))</f>
        <v/>
      </c>
      <c r="CE64" t="str">
        <f>IF(ISBLANK(VLOOKUP($C64&amp;$D64&amp;$G64,Setup!$D$2:$CX$500,COLUMNS($B64:BW64)+1,FALSE)),"",VLOOKUP($C64&amp;$D64&amp;$G64,Setup!$D$2:$CX$500,COLUMNS($B64:BW64)+1,FALSE))</f>
        <v/>
      </c>
      <c r="CF64" t="str">
        <f>IF(ISBLANK(VLOOKUP($C64&amp;$D64&amp;$G64,Setup!$D$2:$CX$500,COLUMNS($B64:BX64)+1,FALSE)),"",VLOOKUP($C64&amp;$D64&amp;$G64,Setup!$D$2:$CX$500,COLUMNS($B64:BX64)+1,FALSE))</f>
        <v/>
      </c>
      <c r="CG64" t="str">
        <f>IF(ISBLANK(VLOOKUP($C64&amp;$D64&amp;$G64,Setup!$D$2:$CX$500,COLUMNS($B64:BY64)+1,FALSE)),"",VLOOKUP($C64&amp;$D64&amp;$G64,Setup!$D$2:$CX$500,COLUMNS($B64:BY64)+1,FALSE))</f>
        <v/>
      </c>
      <c r="CH64" t="str">
        <f>IF(ISBLANK(VLOOKUP($C64&amp;$D64&amp;$G64,Setup!$D$2:$CX$500,COLUMNS($B64:BZ64)+1,FALSE)),"",VLOOKUP($C64&amp;$D64&amp;$G64,Setup!$D$2:$CX$500,COLUMNS($B64:BZ64)+1,FALSE))</f>
        <v/>
      </c>
      <c r="CI64" t="str">
        <f>IF(ISBLANK(VLOOKUP($C64&amp;$D64&amp;$G64,Setup!$D$2:$CX$500,COLUMNS($B64:CA64)+1,FALSE)),"",VLOOKUP($C64&amp;$D64&amp;$G64,Setup!$D$2:$CX$500,COLUMNS($B64:CA64)+1,FALSE))</f>
        <v/>
      </c>
      <c r="CJ64" t="str">
        <f>IF(ISBLANK(VLOOKUP($C64&amp;$D64&amp;$G64,Setup!$D$2:$CX$500,COLUMNS($B64:CB64)+1,FALSE)),"",VLOOKUP($C64&amp;$D64&amp;$G64,Setup!$D$2:$CX$500,COLUMNS($B64:CB64)+1,FALSE))</f>
        <v/>
      </c>
      <c r="CK64" t="str">
        <f>IF(ISBLANK(VLOOKUP($C64&amp;$D64&amp;$G64,Setup!$D$2:$CX$500,COLUMNS($B64:CC64)+1,FALSE)),"",VLOOKUP($C64&amp;$D64&amp;$G64,Setup!$D$2:$CX$500,COLUMNS($B64:CC64)+1,FALSE))</f>
        <v/>
      </c>
      <c r="CL64" t="str">
        <f>IF(ISBLANK(VLOOKUP($C64&amp;$D64&amp;$G64,Setup!$D$2:$CX$500,COLUMNS($B64:CD64)+1,FALSE)),"",VLOOKUP($C64&amp;$D64&amp;$G64,Setup!$D$2:$CX$500,COLUMNS($B64:CD64)+1,FALSE))</f>
        <v/>
      </c>
      <c r="CM64" t="str">
        <f>IF(ISBLANK(VLOOKUP($C64&amp;$D64&amp;$G64,Setup!$D$2:$CX$500,COLUMNS($B64:CE64)+1,FALSE)),"",VLOOKUP($C64&amp;$D64&amp;$G64,Setup!$D$2:$CX$500,COLUMNS($B64:CE64)+1,FALSE))</f>
        <v/>
      </c>
      <c r="CN64" t="str">
        <f>IF(ISBLANK(VLOOKUP($C64&amp;$D64&amp;$G64,Setup!$D$2:$CX$500,COLUMNS($B64:CF64)+1,FALSE)),"",VLOOKUP($C64&amp;$D64&amp;$G64,Setup!$D$2:$CX$500,COLUMNS($B64:CF64)+1,FALSE))</f>
        <v/>
      </c>
      <c r="CO64" t="str">
        <f>IF(ISBLANK(VLOOKUP($C64&amp;$D64&amp;$G64,Setup!$D$2:$CX$500,COLUMNS($B64:CG64)+1,FALSE)),"",VLOOKUP($C64&amp;$D64&amp;$G64,Setup!$D$2:$CX$500,COLUMNS($B64:CG64)+1,FALSE))</f>
        <v/>
      </c>
      <c r="CP64" t="str">
        <f>IF(ISBLANK(VLOOKUP($C64&amp;$D64&amp;$G64,Setup!$D$2:$CX$500,COLUMNS($B64:CH64)+1,FALSE)),"",VLOOKUP($C64&amp;$D64&amp;$G64,Setup!$D$2:$CX$500,COLUMNS($B64:CH64)+1,FALSE))</f>
        <v/>
      </c>
      <c r="CQ64" t="str">
        <f>IF(ISBLANK(VLOOKUP($C64&amp;$D64&amp;$G64,Setup!$D$2:$CX$500,COLUMNS($B64:CI64)+1,FALSE)),"",VLOOKUP($C64&amp;$D64&amp;$G64,Setup!$D$2:$CX$500,COLUMNS($B64:CI64)+1,FALSE))</f>
        <v/>
      </c>
      <c r="CR64" t="str">
        <f>IF(ISBLANK(VLOOKUP($C64&amp;$D64&amp;$G64,Setup!$D$2:$CX$500,COLUMNS($B64:CJ64)+1,FALSE)),"",VLOOKUP($C64&amp;$D64&amp;$G64,Setup!$D$2:$CX$500,COLUMNS($B64:CJ64)+1,FALSE))</f>
        <v/>
      </c>
      <c r="CS64" t="str">
        <f>IF(ISBLANK(VLOOKUP($C64&amp;$D64&amp;$G64,Setup!$D$2:$CX$500,COLUMNS($B64:CK64)+1,FALSE)),"",VLOOKUP($C64&amp;$D64&amp;$G64,Setup!$D$2:$CX$500,COLUMNS($B64:CK64)+1,FALSE))</f>
        <v/>
      </c>
      <c r="CT64" t="str">
        <f>IF(ISBLANK(VLOOKUP($C64&amp;$D64&amp;$G64,Setup!$D$2:$CX$500,COLUMNS($B64:CL64)+1,FALSE)),"",VLOOKUP($C64&amp;$D64&amp;$G64,Setup!$D$2:$CX$500,COLUMNS($B64:CL64)+1,FALSE))</f>
        <v/>
      </c>
      <c r="CU64" t="str">
        <f>IF(ISBLANK(VLOOKUP($C64&amp;$D64&amp;$G64,Setup!$D$2:$CX$500,COLUMNS($B64:CM64)+1,FALSE)),"",VLOOKUP($C64&amp;$D64&amp;$G64,Setup!$D$2:$CX$500,COLUMNS($B64:CM64)+1,FALSE))</f>
        <v/>
      </c>
      <c r="CV64" t="str">
        <f>IF(ISBLANK(VLOOKUP($C64&amp;$D64&amp;$G64,Setup!$D$2:$CX$500,COLUMNS($B64:CN64)+1,FALSE)),"",VLOOKUP($C64&amp;$D64&amp;$G64,Setup!$D$2:$CX$500,COLUMNS($B64:CN64)+1,FALSE))</f>
        <v/>
      </c>
      <c r="CW64" t="str">
        <f>IF(ISBLANK(VLOOKUP($C64&amp;$D64&amp;$G64,Setup!$D$2:$CX$500,COLUMNS($B64:CO64)+1,FALSE)),"",VLOOKUP($C64&amp;$D64&amp;$G64,Setup!$D$2:$CX$500,COLUMNS($B64:CO64)+1,FALSE))</f>
        <v/>
      </c>
      <c r="CX64" t="str">
        <f>IF(ISBLANK(VLOOKUP($C64&amp;$D64&amp;$G64,Setup!$D$2:$CX$500,COLUMNS($B64:CP64)+1,FALSE)),"",VLOOKUP($C64&amp;$D64&amp;$G64,Setup!$D$2:$CX$500,COLUMNS($B64:CP64)+1,FALSE))</f>
        <v/>
      </c>
      <c r="CY64" t="str">
        <f>IF(ISBLANK(VLOOKUP($C64&amp;$D64&amp;$G64,Setup!$D$2:$CX$500,COLUMNS($B64:CQ64)+1,FALSE)),"",VLOOKUP($C64&amp;$D64&amp;$G64,Setup!$D$2:$CX$500,COLUMNS($B64:CQ64)+1,FALSE))</f>
        <v/>
      </c>
      <c r="CZ64" t="str">
        <f>IF(ISBLANK(VLOOKUP($C64&amp;$D64&amp;$G64,Setup!$D$2:$CX$500,COLUMNS($B64:CR64)+1,FALSE)),"",VLOOKUP($C64&amp;$D64&amp;$G64,Setup!$D$2:$CX$500,COLUMNS($B64:CR64)+1,FALSE))</f>
        <v/>
      </c>
      <c r="DA64" t="str">
        <f>IF(ISBLANK(VLOOKUP($C64&amp;$D64&amp;$G64,Setup!$D$2:$CX$500,COLUMNS($B64:CS64)+1,FALSE)),"",VLOOKUP($C64&amp;$D64&amp;$G64,Setup!$D$2:$CX$500,COLUMNS($B64:CS64)+1,FALSE))</f>
        <v/>
      </c>
      <c r="DB64" t="str">
        <f>IF(ISBLANK(VLOOKUP($C64&amp;$D64&amp;$G64,Setup!$D$2:$CX$500,COLUMNS($B64:CT64)+1,FALSE)),"",VLOOKUP($C64&amp;$D64&amp;$G64,Setup!$D$2:$CX$500,COLUMNS($B64:CT64)+1,FALSE))</f>
        <v/>
      </c>
      <c r="DC64" t="str">
        <f>IF(ISBLANK(VLOOKUP($C64&amp;$D64&amp;$G64,Setup!$D$2:$CX$500,COLUMNS($B64:CU64)+1,FALSE)),"",VLOOKUP($C64&amp;$D64&amp;$G64,Setup!$D$2:$CX$500,COLUMNS($B64:CU64)+1,FALSE))</f>
        <v/>
      </c>
    </row>
    <row r="65" spans="1:107" x14ac:dyDescent="0.25">
      <c r="A65" s="7" t="s">
        <v>515</v>
      </c>
      <c r="B65" t="s">
        <v>156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IF(ISBLANK(VLOOKUP($C65&amp;$D65&amp;$G65,Setup!$D$2:$CX$500,COLUMNS($B65:B65)+1,FALSE)),"",VLOOKUP($C65&amp;$D65&amp;$G65,Setup!$D$2:$CX$500,COLUMNS($B65:B65)+1,FALSE))</f>
        <v>My Points Summary</v>
      </c>
      <c r="K65" t="str">
        <f>IF(ISBLANK(VLOOKUP($C65&amp;$D65&amp;$G65,Setup!$D$2:$CX$500,COLUMNS($B65:C65)+1,FALSE)),"",VLOOKUP($C65&amp;$D65&amp;$G65,Setup!$D$2:$CX$500,COLUMNS($B65:C65)+1,FALSE))</f>
        <v>My Points Summary</v>
      </c>
      <c r="L65" t="str">
        <f>IF(ISBLANK(VLOOKUP($C65&amp;$D65&amp;$G65,Setup!$D$2:$CX$500,COLUMNS($B65:D65)+1,FALSE)),"",VLOOKUP($C65&amp;$D65&amp;$G65,Setup!$D$2:$CX$500,COLUMNS($B65:D65)+1,FALSE))</f>
        <v>My Order History</v>
      </c>
      <c r="M65" t="str">
        <f>IF(ISBLANK(VLOOKUP($C65&amp;$D65&amp;$G65,Setup!$D$2:$CX$500,COLUMNS($B65:E65)+1,FALSE)),"",VLOOKUP($C65&amp;$D65&amp;$G65,Setup!$D$2:$CX$500,COLUMNS($B65:E65)+1,FALSE))</f>
        <v>My Order History</v>
      </c>
      <c r="N65" t="str">
        <f>IF(ISBLANK(VLOOKUP($C65&amp;$D65&amp;$G65,Setup!$D$2:$CX$500,COLUMNS($B65:F65)+1,FALSE)),"",VLOOKUP($C65&amp;$D65&amp;$G65,Setup!$D$2:$CX$500,COLUMNS($B65:F65)+1,FALSE))</f>
        <v>My Profile</v>
      </c>
      <c r="O65" t="str">
        <f>IF(ISBLANK(VLOOKUP($C65&amp;$D65&amp;$G65,Setup!$D$2:$CX$500,COLUMNS($B65:G65)+1,FALSE)),"",VLOOKUP($C65&amp;$D65&amp;$G65,Setup!$D$2:$CX$500,COLUMNS($B65:G65)+1,FALSE))</f>
        <v>My Profile</v>
      </c>
      <c r="P65" t="str">
        <f>IF(ISBLANK(VLOOKUP($C65&amp;$D65&amp;$G65,Setup!$D$2:$CX$500,COLUMNS($B65:H65)+1,FALSE)),"",VLOOKUP($C65&amp;$D65&amp;$G65,Setup!$D$2:$CX$500,COLUMNS($B65:H65)+1,FALSE))</f>
        <v>My Shop with Points Accounts</v>
      </c>
      <c r="Q65" t="str">
        <f>IF(ISBLANK(VLOOKUP($C65&amp;$D65&amp;$G65,Setup!$D$2:$CX$500,COLUMNS($B65:I65)+1,FALSE)),"",VLOOKUP($C65&amp;$D65&amp;$G65,Setup!$D$2:$CX$500,COLUMNS($B65:I65)+1,FALSE))</f>
        <v>My Shop with Points Accounts</v>
      </c>
      <c r="R65" t="str">
        <f>IF(ISBLANK(VLOOKUP($C65&amp;$D65&amp;$G65,Setup!$D$2:$CX$500,COLUMNS($B65:J65)+1,FALSE)),"",VLOOKUP($C65&amp;$D65&amp;$G65,Setup!$D$2:$CX$500,COLUMNS($B65:J65)+1,FALSE))</f>
        <v>Merchandise</v>
      </c>
      <c r="S65" t="str">
        <f>IF(ISBLANK(VLOOKUP($C65&amp;$D65&amp;$G65,Setup!$D$2:$CX$500,COLUMNS($B65:K65)+1,FALSE)),"",VLOOKUP($C65&amp;$D65&amp;$G65,Setup!$D$2:$CX$500,COLUMNS($B65:K65)+1,FALSE))</f>
        <v>SEE ALL BRANDS &gt;&gt;</v>
      </c>
      <c r="T65" t="str">
        <f>IF(ISBLANK(VLOOKUP($C65&amp;$D65&amp;$G65,Setup!$D$2:$CX$500,COLUMNS($B65:L65)+1,FALSE)),"",VLOOKUP($C65&amp;$D65&amp;$G65,Setup!$D$2:$CX$500,COLUMNS($B65:L65)+1,FALSE))</f>
        <v/>
      </c>
      <c r="U65" t="str">
        <f>IF(ISBLANK(VLOOKUP($C65&amp;$D65&amp;$G65,Setup!$D$2:$CX$500,COLUMNS($B65:M65)+1,FALSE)),"",VLOOKUP($C65&amp;$D65&amp;$G65,Setup!$D$2:$CX$500,COLUMNS($B65:M65)+1,FALSE))</f>
        <v/>
      </c>
      <c r="V65" t="str">
        <f>IF(ISBLANK(VLOOKUP($C65&amp;$D65&amp;$G65,Setup!$D$2:$CX$500,COLUMNS($B65:N65)+1,FALSE)),"",VLOOKUP($C65&amp;$D65&amp;$G65,Setup!$D$2:$CX$500,COLUMNS($B65:N65)+1,FALSE))</f>
        <v/>
      </c>
      <c r="W65" t="str">
        <f>IF(ISBLANK(VLOOKUP($C65&amp;$D65&amp;$G65,Setup!$D$2:$CX$500,COLUMNS($B65:O65)+1,FALSE)),"",VLOOKUP($C65&amp;$D65&amp;$G65,Setup!$D$2:$CX$500,COLUMNS($B65:O65)+1,FALSE))</f>
        <v/>
      </c>
      <c r="X65" t="str">
        <f>IF(ISBLANK(VLOOKUP($C65&amp;$D65&amp;$G65,Setup!$D$2:$CX$500,COLUMNS($B65:P65)+1,FALSE)),"",VLOOKUP($C65&amp;$D65&amp;$G65,Setup!$D$2:$CX$500,COLUMNS($B65:P65)+1,FALSE))</f>
        <v/>
      </c>
      <c r="Y65" t="str">
        <f>IF(ISBLANK(VLOOKUP($C65&amp;$D65&amp;$G65,Setup!$D$2:$CX$500,COLUMNS($B65:Q65)+1,FALSE)),"",VLOOKUP($C65&amp;$D65&amp;$G65,Setup!$D$2:$CX$500,COLUMNS($B65:Q65)+1,FALSE))</f>
        <v/>
      </c>
      <c r="Z65" t="str">
        <f>IF(ISBLANK(VLOOKUP($C65&amp;$D65&amp;$G65,Setup!$D$2:$CX$500,COLUMNS($B65:R65)+1,FALSE)),"",VLOOKUP($C65&amp;$D65&amp;$G65,Setup!$D$2:$CX$500,COLUMNS($B65:R65)+1,FALSE))</f>
        <v/>
      </c>
      <c r="AA65" t="str">
        <f>IF(ISBLANK(VLOOKUP($C65&amp;$D65&amp;$G65,Setup!$D$2:$CX$500,COLUMNS($B65:S65)+1,FALSE)),"",VLOOKUP($C65&amp;$D65&amp;$G65,Setup!$D$2:$CX$500,COLUMNS($B65:S65)+1,FALSE))</f>
        <v/>
      </c>
      <c r="AB65" t="str">
        <f>IF(ISBLANK(VLOOKUP($C65&amp;$D65&amp;$G65,Setup!$D$2:$CX$500,COLUMNS($B65:T65)+1,FALSE)),"",VLOOKUP($C65&amp;$D65&amp;$G65,Setup!$D$2:$CX$500,COLUMNS($B65:T65)+1,FALSE))</f>
        <v>Travel</v>
      </c>
      <c r="AC65" t="str">
        <f>IF(ISBLANK(VLOOKUP($C65&amp;$D65&amp;$G65,Setup!$D$2:$CX$500,COLUMNS($B65:U65)+1,FALSE)),"",VLOOKUP($C65&amp;$D65&amp;$G65,Setup!$D$2:$CX$500,COLUMNS($B65:U65)+1,FALSE))</f>
        <v>Points Transfer</v>
      </c>
      <c r="AD65" t="str">
        <f>IF(ISBLANK(VLOOKUP($C65&amp;$D65&amp;$G65,Setup!$D$2:$CX$500,COLUMNS($B65:V65)+1,FALSE)),"",VLOOKUP($C65&amp;$D65&amp;$G65,Setup!$D$2:$CX$500,COLUMNS($B65:V65)+1,FALSE))</f>
        <v>Flights</v>
      </c>
      <c r="AE65" t="str">
        <f>IF(ISBLANK(VLOOKUP($C65&amp;$D65&amp;$G65,Setup!$D$2:$CX$500,COLUMNS($B65:W65)+1,FALSE)),"",VLOOKUP($C65&amp;$D65&amp;$G65,Setup!$D$2:$CX$500,COLUMNS($B65:W65)+1,FALSE))</f>
        <v>Hotels</v>
      </c>
      <c r="AF65" t="str">
        <f>IF(ISBLANK(VLOOKUP($C65&amp;$D65&amp;$G65,Setup!$D$2:$CX$500,COLUMNS($B65:X65)+1,FALSE)),"",VLOOKUP($C65&amp;$D65&amp;$G65,Setup!$D$2:$CX$500,COLUMNS($B65:X65)+1,FALSE))</f>
        <v>Cars</v>
      </c>
      <c r="AG65" t="str">
        <f>IF(ISBLANK(VLOOKUP($C65&amp;$D65&amp;$G65,Setup!$D$2:$CX$500,COLUMNS($B65:Y65)+1,FALSE)),"",VLOOKUP($C65&amp;$D65&amp;$G65,Setup!$D$2:$CX$500,COLUMNS($B65:Y65)+1,FALSE))</f>
        <v>Deals</v>
      </c>
      <c r="AH65" t="str">
        <f>IF(ISBLANK(VLOOKUP($C65&amp;$D65&amp;$G65,Setup!$D$2:$CX$500,COLUMNS($B65:Z65)+1,FALSE)),"",VLOOKUP($C65&amp;$D65&amp;$G65,Setup!$D$2:$CX$500,COLUMNS($B65:Z65)+1,FALSE))</f>
        <v>My Trips</v>
      </c>
      <c r="AI65" t="str">
        <f>IF(ISBLANK(VLOOKUP($C65&amp;$D65&amp;$G65,Setup!$D$2:$CX$500,COLUMNS($B65:AA65)+1,FALSE)),"",VLOOKUP($C65&amp;$D65&amp;$G65,Setup!$D$2:$CX$500,COLUMNS($B65:AA65)+1,FALSE))</f>
        <v>Itinerary</v>
      </c>
      <c r="AJ65" t="str">
        <f>IF(ISBLANK(VLOOKUP($C65&amp;$D65&amp;$G65,Setup!$D$2:$CX$500,COLUMNS($B65:AB65)+1,FALSE)),"",VLOOKUP($C65&amp;$D65&amp;$G65,Setup!$D$2:$CX$500,COLUMNS($B65:AB65)+1,FALSE))</f>
        <v>Activities</v>
      </c>
      <c r="AK65" t="str">
        <f>IF(ISBLANK(VLOOKUP($C65&amp;$D65&amp;$G65,Setup!$D$2:$CX$500,COLUMNS($B65:AC65)+1,FALSE)),"",VLOOKUP($C65&amp;$D65&amp;$G65,Setup!$D$2:$CX$500,COLUMNS($B65:AC65)+1,FALSE))</f>
        <v/>
      </c>
      <c r="AL65" t="str">
        <f>IF(ISBLANK(VLOOKUP($C65&amp;$D65&amp;$G65,Setup!$D$2:$CX$500,COLUMNS($B65:AD65)+1,FALSE)),"",VLOOKUP($C65&amp;$D65&amp;$G65,Setup!$D$2:$CX$500,COLUMNS($B65:AD65)+1,FALSE))</f>
        <v>Cash Rewards</v>
      </c>
      <c r="AM65" t="str">
        <f>IF(ISBLANK(VLOOKUP($C65&amp;$D65&amp;$G65,Setup!$D$2:$CX$500,COLUMNS($B65:AE65)+1,FALSE)),"",VLOOKUP($C65&amp;$D65&amp;$G65,Setup!$D$2:$CX$500,COLUMNS($B65:AE65)+1,FALSE))</f>
        <v>Gift Cards</v>
      </c>
      <c r="AN65" t="str">
        <f>IF(ISBLANK(VLOOKUP($C65&amp;$D65&amp;$G65,Setup!$D$2:$CX$500,COLUMNS($B65:AF65)+1,FALSE)),"",VLOOKUP($C65&amp;$D65&amp;$G65,Setup!$D$2:$CX$500,COLUMNS($B65:AF65)+1,FALSE))</f>
        <v>Annual Fee Credit</v>
      </c>
      <c r="AO65" t="str">
        <f>IF(ISBLANK(VLOOKUP($C65&amp;$D65&amp;$G65,Setup!$D$2:$CX$500,COLUMNS($B65:AG65)+1,FALSE)),"",VLOOKUP($C65&amp;$D65&amp;$G65,Setup!$D$2:$CX$500,COLUMNS($B65:AG65)+1,FALSE))</f>
        <v>Cashback</v>
      </c>
      <c r="AP65" t="str">
        <f>IF(ISBLANK(VLOOKUP($C65&amp;$D65&amp;$G65,Setup!$D$2:$CX$500,COLUMNS($B65:AH65)+1,FALSE)),"",VLOOKUP($C65&amp;$D65&amp;$G65,Setup!$D$2:$CX$500,COLUMNS($B65:AH65)+1,FALSE))</f>
        <v/>
      </c>
      <c r="AQ65" t="str">
        <f>IF(ISBLANK(VLOOKUP($C65&amp;$D65&amp;$G65,Setup!$D$2:$CX$500,COLUMNS($B65:AI65)+1,FALSE)),"",VLOOKUP($C65&amp;$D65&amp;$G65,Setup!$D$2:$CX$500,COLUMNS($B65:AI65)+1,FALSE))</f>
        <v/>
      </c>
      <c r="AR65" t="str">
        <f>IF(ISBLANK(VLOOKUP($C65&amp;$D65&amp;$G65,Setup!$D$2:$CX$500,COLUMNS($B65:AJ65)+1,FALSE)),"",VLOOKUP($C65&amp;$D65&amp;$G65,Setup!$D$2:$CX$500,COLUMNS($B65:AJ65)+1,FALSE))</f>
        <v/>
      </c>
      <c r="AS65" t="str">
        <f>IF(ISBLANK(VLOOKUP($C65&amp;$D65&amp;$G65,Setup!$D$2:$CX$500,COLUMNS($B65:AK65)+1,FALSE)),"",VLOOKUP($C65&amp;$D65&amp;$G65,Setup!$D$2:$CX$500,COLUMNS($B65:AK65)+1,FALSE))</f>
        <v/>
      </c>
      <c r="AT65" t="str">
        <f>IF(ISBLANK(VLOOKUP($C65&amp;$D65&amp;$G65,Setup!$D$2:$CX$500,COLUMNS($B65:AL65)+1,FALSE)),"",VLOOKUP($C65&amp;$D65&amp;$G65,Setup!$D$2:$CX$500,COLUMNS($B65:AL65)+1,FALSE))</f>
        <v/>
      </c>
      <c r="AU65" t="str">
        <f>IF(ISBLANK(VLOOKUP($C65&amp;$D65&amp;$G65,Setup!$D$2:$CX$500,COLUMNS($B65:AM65)+1,FALSE)),"",VLOOKUP($C65&amp;$D65&amp;$G65,Setup!$D$2:$CX$500,COLUMNS($B65:AM65)+1,FALSE))</f>
        <v/>
      </c>
      <c r="AV65" t="str">
        <f>IF(ISBLANK(VLOOKUP($C65&amp;$D65&amp;$G65,Setup!$D$2:$CX$500,COLUMNS($B65:AN65)+1,FALSE)),"",VLOOKUP($C65&amp;$D65&amp;$G65,Setup!$D$2:$CX$500,COLUMNS($B65:AN65)+1,FALSE))</f>
        <v>Offers and Privileges</v>
      </c>
      <c r="AW65" t="str">
        <f>IF(ISBLANK(VLOOKUP($C65&amp;$D65&amp;$G65,Setup!$D$2:$CX$500,COLUMNS($B65:AO65)+1,FALSE)),"",VLOOKUP($C65&amp;$D65&amp;$G65,Setup!$D$2:$CX$500,COLUMNS($B65:AO65)+1,FALSE))</f>
        <v>Bon Appétit</v>
      </c>
      <c r="AX65" t="str">
        <f>IF(ISBLANK(VLOOKUP($C65&amp;$D65&amp;$G65,Setup!$D$2:$CX$500,COLUMNS($B65:AP65)+1,FALSE)),"",VLOOKUP($C65&amp;$D65&amp;$G65,Setup!$D$2:$CX$500,COLUMNS($B65:AP65)+1,FALSE))</f>
        <v>Complimentary hotel nights</v>
      </c>
      <c r="AY65" t="str">
        <f>IF(ISBLANK(VLOOKUP($C65&amp;$D65&amp;$G65,Setup!$D$2:$CX$500,COLUMNS($B65:AQ65)+1,FALSE)),"",VLOOKUP($C65&amp;$D65&amp;$G65,Setup!$D$2:$CX$500,COLUMNS($B65:AQ65)+1,FALSE))</f>
        <v>Unlimited access to VIP lounges</v>
      </c>
      <c r="AZ65" t="str">
        <f>IF(ISBLANK(VLOOKUP($C65&amp;$D65&amp;$G65,Setup!$D$2:$CX$500,COLUMNS($B65:AR65)+1,FALSE)),"",VLOOKUP($C65&amp;$D65&amp;$G65,Setup!$D$2:$CX$500,COLUMNS($B65:AR65)+1,FALSE))</f>
        <v>Elite Valet Mastercard®</v>
      </c>
      <c r="BA65" t="str">
        <f>IF(ISBLANK(VLOOKUP($C65&amp;$D65&amp;$G65,Setup!$D$2:$CX$500,COLUMNS($B65:AS65)+1,FALSE)),"",VLOOKUP($C65&amp;$D65&amp;$G65,Setup!$D$2:$CX$500,COLUMNS($B65:AS65)+1,FALSE))</f>
        <v>Citi PrestigeSM Concierge</v>
      </c>
      <c r="BB65" t="str">
        <f>IF(ISBLANK(VLOOKUP($C65&amp;$D65&amp;$G65,Setup!$D$2:$CX$500,COLUMNS($B65:AT65)+1,FALSE)),"",VLOOKUP($C65&amp;$D65&amp;$G65,Setup!$D$2:$CX$500,COLUMNS($B65:AT65)+1,FALSE))</f>
        <v>Insurance program</v>
      </c>
      <c r="BC65" t="str">
        <f>IF(ISBLANK(VLOOKUP($C65&amp;$D65&amp;$G65,Setup!$D$2:$CX$500,COLUMNS($B65:AU65)+1,FALSE)),"",VLOOKUP($C65&amp;$D65&amp;$G65,Setup!$D$2:$CX$500,COLUMNS($B65:AU65)+1,FALSE))</f>
        <v>Banamex Libra Plus</v>
      </c>
      <c r="BD65" t="str">
        <f>IF(ISBLANK(VLOOKUP($C65&amp;$D65&amp;$G65,Setup!$D$2:$CX$500,COLUMNS($B65:AV65)+1,FALSE)),"",VLOOKUP($C65&amp;$D65&amp;$G65,Setup!$D$2:$CX$500,COLUMNS($B65:AV65)+1,FALSE))</f>
        <v>SEE ALL &gt;&gt;</v>
      </c>
      <c r="BE65" t="str">
        <f>IF(ISBLANK(VLOOKUP($C65&amp;$D65&amp;$G65,Setup!$D$2:$CX$500,COLUMNS($B65:AW65)+1,FALSE)),"",VLOOKUP($C65&amp;$D65&amp;$G65,Setup!$D$2:$CX$500,COLUMNS($B65:AW65)+1,FALSE))</f>
        <v/>
      </c>
      <c r="BF65" t="str">
        <f>IF(ISBLANK(VLOOKUP($C65&amp;$D65&amp;$G65,Setup!$D$2:$CX$500,COLUMNS($B65:AX65)+1,FALSE)),"",VLOOKUP($C65&amp;$D65&amp;$G65,Setup!$D$2:$CX$500,COLUMNS($B65:AX65)+1,FALSE))</f>
        <v>Shop at Partners</v>
      </c>
      <c r="BG65" t="str">
        <f>IF(ISBLANK(VLOOKUP($C65&amp;$D65&amp;$G65,Setup!$D$2:$CX$500,COLUMNS($B65:AY65)+1,FALSE)),"",VLOOKUP($C65&amp;$D65&amp;$G65,Setup!$D$2:$CX$500,COLUMNS($B65:AY65)+1,FALSE))</f>
        <v>Shop with Points</v>
      </c>
      <c r="BH65" t="str">
        <f>IF(ISBLANK(VLOOKUP($C65&amp;$D65&amp;$G65,Setup!$D$2:$CX$500,COLUMNS($B65:AZ65)+1,FALSE)),"",VLOOKUP($C65&amp;$D65&amp;$G65,Setup!$D$2:$CX$500,COLUMNS($B65:AZ65)+1,FALSE))</f>
        <v>Instant Rewards</v>
      </c>
      <c r="BI65" t="str">
        <f>IF(ISBLANK(VLOOKUP($C65&amp;$D65&amp;$G65,Setup!$D$2:$CX$500,COLUMNS($B65:BA65)+1,FALSE)),"",VLOOKUP($C65&amp;$D65&amp;$G65,Setup!$D$2:$CX$500,COLUMNS($B65:BA65)+1,FALSE))</f>
        <v>SEE ALL &gt;&gt;</v>
      </c>
      <c r="BJ65" t="str">
        <f>IF(ISBLANK(VLOOKUP($C65&amp;$D65&amp;$G65,Setup!$D$2:$CX$500,COLUMNS($B65:BB65)+1,FALSE)),"",VLOOKUP($C65&amp;$D65&amp;$G65,Setup!$D$2:$CX$500,COLUMNS($B65:BB65)+1,FALSE))</f>
        <v/>
      </c>
      <c r="BK65" t="str">
        <f>IF(ISBLANK(VLOOKUP($C65&amp;$D65&amp;$G65,Setup!$D$2:$CX$500,COLUMNS($B65:BC65)+1,FALSE)),"",VLOOKUP($C65&amp;$D65&amp;$G65,Setup!$D$2:$CX$500,COLUMNS($B65:BC65)+1,FALSE))</f>
        <v/>
      </c>
      <c r="BL65" t="str">
        <f>IF(ISBLANK(VLOOKUP($C65&amp;$D65&amp;$G65,Setup!$D$2:$CX$500,COLUMNS($B65:BD65)+1,FALSE)),"",VLOOKUP($C65&amp;$D65&amp;$G65,Setup!$D$2:$CX$500,COLUMNS($B65:BD65)+1,FALSE))</f>
        <v/>
      </c>
      <c r="BM65" t="str">
        <f>IF(ISBLANK(VLOOKUP($C65&amp;$D65&amp;$G65,Setup!$D$2:$CX$500,COLUMNS($B65:BE65)+1,FALSE)),"",VLOOKUP($C65&amp;$D65&amp;$G65,Setup!$D$2:$CX$500,COLUMNS($B65:BE65)+1,FALSE))</f>
        <v/>
      </c>
      <c r="BN65" t="str">
        <f>IF(ISBLANK(VLOOKUP($C65&amp;$D65&amp;$G65,Setup!$D$2:$CX$500,COLUMNS($B65:BF65)+1,FALSE)),"",VLOOKUP($C65&amp;$D65&amp;$G65,Setup!$D$2:$CX$500,COLUMNS($B65:BF65)+1,FALSE))</f>
        <v/>
      </c>
      <c r="BO65" t="str">
        <f>IF(ISBLANK(VLOOKUP($C65&amp;$D65&amp;$G65,Setup!$D$2:$CX$500,COLUMNS($B65:BG65)+1,FALSE)),"",VLOOKUP($C65&amp;$D65&amp;$G65,Setup!$D$2:$CX$500,COLUMNS($B65:BG65)+1,FALSE))</f>
        <v/>
      </c>
      <c r="BP65" t="str">
        <f>IF(ISBLANK(VLOOKUP($C65&amp;$D65&amp;$G65,Setup!$D$2:$CX$500,COLUMNS($B65:BH65)+1,FALSE)),"",VLOOKUP($C65&amp;$D65&amp;$G65,Setup!$D$2:$CX$500,COLUMNS($B65:BH65)+1,FALSE))</f>
        <v/>
      </c>
      <c r="BQ65" t="str">
        <f>IF(ISBLANK(VLOOKUP($C65&amp;$D65&amp;$G65,Setup!$D$2:$CX$500,COLUMNS($B65:BI65)+1,FALSE)),"",VLOOKUP($C65&amp;$D65&amp;$G65,Setup!$D$2:$CX$500,COLUMNS($B65:BI65)+1,FALSE))</f>
        <v/>
      </c>
      <c r="BR65" t="str">
        <f>IF(ISBLANK(VLOOKUP($C65&amp;$D65&amp;$G65,Setup!$D$2:$CX$500,COLUMNS($B65:BJ65)+1,FALSE)),"",VLOOKUP($C65&amp;$D65&amp;$G65,Setup!$D$2:$CX$500,COLUMNS($B65:BJ65)+1,FALSE))</f>
        <v/>
      </c>
      <c r="BS65" t="str">
        <f>IF(ISBLANK(VLOOKUP($C65&amp;$D65&amp;$G65,Setup!$D$2:$CX$500,COLUMNS($B65:BK65)+1,FALSE)),"",VLOOKUP($C65&amp;$D65&amp;$G65,Setup!$D$2:$CX$500,COLUMNS($B65:BK65)+1,FALSE))</f>
        <v/>
      </c>
      <c r="BT65" t="str">
        <f>IF(ISBLANK(VLOOKUP($C65&amp;$D65&amp;$G65,Setup!$D$2:$CX$500,COLUMNS($B65:BL65)+1,FALSE)),"",VLOOKUP($C65&amp;$D65&amp;$G65,Setup!$D$2:$CX$500,COLUMNS($B65:BL65)+1,FALSE))</f>
        <v/>
      </c>
      <c r="BU65" t="str">
        <f>IF(ISBLANK(VLOOKUP($C65&amp;$D65&amp;$G65,Setup!$D$2:$CX$500,COLUMNS($B65:BM65)+1,FALSE)),"",VLOOKUP($C65&amp;$D65&amp;$G65,Setup!$D$2:$CX$500,COLUMNS($B65:BM65)+1,FALSE))</f>
        <v/>
      </c>
      <c r="BV65" t="str">
        <f>IF(ISBLANK(VLOOKUP($C65&amp;$D65&amp;$G65,Setup!$D$2:$CX$500,COLUMNS($B65:BN65)+1,FALSE)),"",VLOOKUP($C65&amp;$D65&amp;$G65,Setup!$D$2:$CX$500,COLUMNS($B65:BN65)+1,FALSE))</f>
        <v/>
      </c>
      <c r="BW65" t="str">
        <f>IF(ISBLANK(VLOOKUP($C65&amp;$D65&amp;$G65,Setup!$D$2:$CX$500,COLUMNS($B65:BO65)+1,FALSE)),"",VLOOKUP($C65&amp;$D65&amp;$G65,Setup!$D$2:$CX$500,COLUMNS($B65:BO65)+1,FALSE))</f>
        <v/>
      </c>
      <c r="BX65" t="str">
        <f>IF(ISBLANK(VLOOKUP($C65&amp;$D65&amp;$G65,Setup!$D$2:$CX$500,COLUMNS($B65:BP65)+1,FALSE)),"",VLOOKUP($C65&amp;$D65&amp;$G65,Setup!$D$2:$CX$500,COLUMNS($B65:BP65)+1,FALSE))</f>
        <v/>
      </c>
      <c r="BY65" t="str">
        <f>IF(ISBLANK(VLOOKUP($C65&amp;$D65&amp;$G65,Setup!$D$2:$CX$500,COLUMNS($B65:BQ65)+1,FALSE)),"",VLOOKUP($C65&amp;$D65&amp;$G65,Setup!$D$2:$CX$500,COLUMNS($B65:BQ65)+1,FALSE))</f>
        <v/>
      </c>
      <c r="BZ65" t="str">
        <f>IF(ISBLANK(VLOOKUP($C65&amp;$D65&amp;$G65,Setup!$D$2:$CX$500,COLUMNS($B65:BR65)+1,FALSE)),"",VLOOKUP($C65&amp;$D65&amp;$G65,Setup!$D$2:$CX$500,COLUMNS($B65:BR65)+1,FALSE))</f>
        <v/>
      </c>
      <c r="CA65" t="str">
        <f>IF(ISBLANK(VLOOKUP($C65&amp;$D65&amp;$G65,Setup!$D$2:$CX$500,COLUMNS($B65:BS65)+1,FALSE)),"",VLOOKUP($C65&amp;$D65&amp;$G65,Setup!$D$2:$CX$500,COLUMNS($B65:BS65)+1,FALSE))</f>
        <v/>
      </c>
      <c r="CB65" t="str">
        <f>IF(ISBLANK(VLOOKUP($C65&amp;$D65&amp;$G65,Setup!$D$2:$CX$500,COLUMNS($B65:BT65)+1,FALSE)),"",VLOOKUP($C65&amp;$D65&amp;$G65,Setup!$D$2:$CX$500,COLUMNS($B65:BT65)+1,FALSE))</f>
        <v/>
      </c>
      <c r="CC65" t="str">
        <f>IF(ISBLANK(VLOOKUP($C65&amp;$D65&amp;$G65,Setup!$D$2:$CX$500,COLUMNS($B65:BU65)+1,FALSE)),"",VLOOKUP($C65&amp;$D65&amp;$G65,Setup!$D$2:$CX$500,COLUMNS($B65:BU65)+1,FALSE))</f>
        <v/>
      </c>
      <c r="CD65" t="str">
        <f>IF(ISBLANK(VLOOKUP($C65&amp;$D65&amp;$G65,Setup!$D$2:$CX$500,COLUMNS($B65:BV65)+1,FALSE)),"",VLOOKUP($C65&amp;$D65&amp;$G65,Setup!$D$2:$CX$500,COLUMNS($B65:BV65)+1,FALSE))</f>
        <v/>
      </c>
      <c r="CE65" t="str">
        <f>IF(ISBLANK(VLOOKUP($C65&amp;$D65&amp;$G65,Setup!$D$2:$CX$500,COLUMNS($B65:BW65)+1,FALSE)),"",VLOOKUP($C65&amp;$D65&amp;$G65,Setup!$D$2:$CX$500,COLUMNS($B65:BW65)+1,FALSE))</f>
        <v/>
      </c>
      <c r="CF65" t="str">
        <f>IF(ISBLANK(VLOOKUP($C65&amp;$D65&amp;$G65,Setup!$D$2:$CX$500,COLUMNS($B65:BX65)+1,FALSE)),"",VLOOKUP($C65&amp;$D65&amp;$G65,Setup!$D$2:$CX$500,COLUMNS($B65:BX65)+1,FALSE))</f>
        <v/>
      </c>
      <c r="CG65" t="str">
        <f>IF(ISBLANK(VLOOKUP($C65&amp;$D65&amp;$G65,Setup!$D$2:$CX$500,COLUMNS($B65:BY65)+1,FALSE)),"",VLOOKUP($C65&amp;$D65&amp;$G65,Setup!$D$2:$CX$500,COLUMNS($B65:BY65)+1,FALSE))</f>
        <v/>
      </c>
      <c r="CH65" t="str">
        <f>IF(ISBLANK(VLOOKUP($C65&amp;$D65&amp;$G65,Setup!$D$2:$CX$500,COLUMNS($B65:BZ65)+1,FALSE)),"",VLOOKUP($C65&amp;$D65&amp;$G65,Setup!$D$2:$CX$500,COLUMNS($B65:BZ65)+1,FALSE))</f>
        <v/>
      </c>
      <c r="CI65" t="str">
        <f>IF(ISBLANK(VLOOKUP($C65&amp;$D65&amp;$G65,Setup!$D$2:$CX$500,COLUMNS($B65:CA65)+1,FALSE)),"",VLOOKUP($C65&amp;$D65&amp;$G65,Setup!$D$2:$CX$500,COLUMNS($B65:CA65)+1,FALSE))</f>
        <v/>
      </c>
      <c r="CJ65" t="str">
        <f>IF(ISBLANK(VLOOKUP($C65&amp;$D65&amp;$G65,Setup!$D$2:$CX$500,COLUMNS($B65:CB65)+1,FALSE)),"",VLOOKUP($C65&amp;$D65&amp;$G65,Setup!$D$2:$CX$500,COLUMNS($B65:CB65)+1,FALSE))</f>
        <v/>
      </c>
      <c r="CK65" t="str">
        <f>IF(ISBLANK(VLOOKUP($C65&amp;$D65&amp;$G65,Setup!$D$2:$CX$500,COLUMNS($B65:CC65)+1,FALSE)),"",VLOOKUP($C65&amp;$D65&amp;$G65,Setup!$D$2:$CX$500,COLUMNS($B65:CC65)+1,FALSE))</f>
        <v/>
      </c>
      <c r="CL65" t="str">
        <f>IF(ISBLANK(VLOOKUP($C65&amp;$D65&amp;$G65,Setup!$D$2:$CX$500,COLUMNS($B65:CD65)+1,FALSE)),"",VLOOKUP($C65&amp;$D65&amp;$G65,Setup!$D$2:$CX$500,COLUMNS($B65:CD65)+1,FALSE))</f>
        <v/>
      </c>
      <c r="CM65" t="str">
        <f>IF(ISBLANK(VLOOKUP($C65&amp;$D65&amp;$G65,Setup!$D$2:$CX$500,COLUMNS($B65:CE65)+1,FALSE)),"",VLOOKUP($C65&amp;$D65&amp;$G65,Setup!$D$2:$CX$500,COLUMNS($B65:CE65)+1,FALSE))</f>
        <v/>
      </c>
      <c r="CN65" t="str">
        <f>IF(ISBLANK(VLOOKUP($C65&amp;$D65&amp;$G65,Setup!$D$2:$CX$500,COLUMNS($B65:CF65)+1,FALSE)),"",VLOOKUP($C65&amp;$D65&amp;$G65,Setup!$D$2:$CX$500,COLUMNS($B65:CF65)+1,FALSE))</f>
        <v/>
      </c>
      <c r="CO65" t="str">
        <f>IF(ISBLANK(VLOOKUP($C65&amp;$D65&amp;$G65,Setup!$D$2:$CX$500,COLUMNS($B65:CG65)+1,FALSE)),"",VLOOKUP($C65&amp;$D65&amp;$G65,Setup!$D$2:$CX$500,COLUMNS($B65:CG65)+1,FALSE))</f>
        <v/>
      </c>
      <c r="CP65" t="str">
        <f>IF(ISBLANK(VLOOKUP($C65&amp;$D65&amp;$G65,Setup!$D$2:$CX$500,COLUMNS($B65:CH65)+1,FALSE)),"",VLOOKUP($C65&amp;$D65&amp;$G65,Setup!$D$2:$CX$500,COLUMNS($B65:CH65)+1,FALSE))</f>
        <v/>
      </c>
      <c r="CQ65" t="str">
        <f>IF(ISBLANK(VLOOKUP($C65&amp;$D65&amp;$G65,Setup!$D$2:$CX$500,COLUMNS($B65:CI65)+1,FALSE)),"",VLOOKUP($C65&amp;$D65&amp;$G65,Setup!$D$2:$CX$500,COLUMNS($B65:CI65)+1,FALSE))</f>
        <v/>
      </c>
      <c r="CR65" t="str">
        <f>IF(ISBLANK(VLOOKUP($C65&amp;$D65&amp;$G65,Setup!$D$2:$CX$500,COLUMNS($B65:CJ65)+1,FALSE)),"",VLOOKUP($C65&amp;$D65&amp;$G65,Setup!$D$2:$CX$500,COLUMNS($B65:CJ65)+1,FALSE))</f>
        <v/>
      </c>
      <c r="CS65" t="str">
        <f>IF(ISBLANK(VLOOKUP($C65&amp;$D65&amp;$G65,Setup!$D$2:$CX$500,COLUMNS($B65:CK65)+1,FALSE)),"",VLOOKUP($C65&amp;$D65&amp;$G65,Setup!$D$2:$CX$500,COLUMNS($B65:CK65)+1,FALSE))</f>
        <v/>
      </c>
      <c r="CT65" t="str">
        <f>IF(ISBLANK(VLOOKUP($C65&amp;$D65&amp;$G65,Setup!$D$2:$CX$500,COLUMNS($B65:CL65)+1,FALSE)),"",VLOOKUP($C65&amp;$D65&amp;$G65,Setup!$D$2:$CX$500,COLUMNS($B65:CL65)+1,FALSE))</f>
        <v/>
      </c>
      <c r="CU65" t="str">
        <f>IF(ISBLANK(VLOOKUP($C65&amp;$D65&amp;$G65,Setup!$D$2:$CX$500,COLUMNS($B65:CM65)+1,FALSE)),"",VLOOKUP($C65&amp;$D65&amp;$G65,Setup!$D$2:$CX$500,COLUMNS($B65:CM65)+1,FALSE))</f>
        <v/>
      </c>
      <c r="CV65" t="str">
        <f>IF(ISBLANK(VLOOKUP($C65&amp;$D65&amp;$G65,Setup!$D$2:$CX$500,COLUMNS($B65:CN65)+1,FALSE)),"",VLOOKUP($C65&amp;$D65&amp;$G65,Setup!$D$2:$CX$500,COLUMNS($B65:CN65)+1,FALSE))</f>
        <v/>
      </c>
      <c r="CW65" t="str">
        <f>IF(ISBLANK(VLOOKUP($C65&amp;$D65&amp;$G65,Setup!$D$2:$CX$500,COLUMNS($B65:CO65)+1,FALSE)),"",VLOOKUP($C65&amp;$D65&amp;$G65,Setup!$D$2:$CX$500,COLUMNS($B65:CO65)+1,FALSE))</f>
        <v/>
      </c>
      <c r="CX65" t="str">
        <f>IF(ISBLANK(VLOOKUP($C65&amp;$D65&amp;$G65,Setup!$D$2:$CX$500,COLUMNS($B65:CP65)+1,FALSE)),"",VLOOKUP($C65&amp;$D65&amp;$G65,Setup!$D$2:$CX$500,COLUMNS($B65:CP65)+1,FALSE))</f>
        <v/>
      </c>
      <c r="CY65" t="str">
        <f>IF(ISBLANK(VLOOKUP($C65&amp;$D65&amp;$G65,Setup!$D$2:$CX$500,COLUMNS($B65:CQ65)+1,FALSE)),"",VLOOKUP($C65&amp;$D65&amp;$G65,Setup!$D$2:$CX$500,COLUMNS($B65:CQ65)+1,FALSE))</f>
        <v/>
      </c>
      <c r="CZ65" t="str">
        <f>IF(ISBLANK(VLOOKUP($C65&amp;$D65&amp;$G65,Setup!$D$2:$CX$500,COLUMNS($B65:CR65)+1,FALSE)),"",VLOOKUP($C65&amp;$D65&amp;$G65,Setup!$D$2:$CX$500,COLUMNS($B65:CR65)+1,FALSE))</f>
        <v/>
      </c>
      <c r="DA65" t="str">
        <f>IF(ISBLANK(VLOOKUP($C65&amp;$D65&amp;$G65,Setup!$D$2:$CX$500,COLUMNS($B65:CS65)+1,FALSE)),"",VLOOKUP($C65&amp;$D65&amp;$G65,Setup!$D$2:$CX$500,COLUMNS($B65:CS65)+1,FALSE))</f>
        <v/>
      </c>
      <c r="DB65" t="str">
        <f>IF(ISBLANK(VLOOKUP($C65&amp;$D65&amp;$G65,Setup!$D$2:$CX$500,COLUMNS($B65:CT65)+1,FALSE)),"",VLOOKUP($C65&amp;$D65&amp;$G65,Setup!$D$2:$CX$500,COLUMNS($B65:CT65)+1,FALSE))</f>
        <v/>
      </c>
      <c r="DC65" t="str">
        <f>IF(ISBLANK(VLOOKUP($C65&amp;$D65&amp;$G65,Setup!$D$2:$CX$500,COLUMNS($B65:CU65)+1,FALSE)),"",VLOOKUP($C65&amp;$D65&amp;$G65,Setup!$D$2:$CX$500,COLUMNS($B65:CU65)+1,FALSE))</f>
        <v/>
      </c>
    </row>
    <row r="66" spans="1:107" x14ac:dyDescent="0.25">
      <c r="A66" s="7" t="s">
        <v>515</v>
      </c>
      <c r="B66" t="s">
        <v>156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IF(ISBLANK(VLOOKUP($C66&amp;$D66&amp;$G66,Setup!$D$2:$CX$500,COLUMNS($B66:B66)+1,FALSE)),"",VLOOKUP($C66&amp;$D66&amp;$G66,Setup!$D$2:$CX$500,COLUMNS($B66:B66)+1,FALSE))</f>
        <v>My Points Summary</v>
      </c>
      <c r="K66" t="str">
        <f>IF(ISBLANK(VLOOKUP($C66&amp;$D66&amp;$G66,Setup!$D$2:$CX$500,COLUMNS($B66:C66)+1,FALSE)),"",VLOOKUP($C66&amp;$D66&amp;$G66,Setup!$D$2:$CX$500,COLUMNS($B66:C66)+1,FALSE))</f>
        <v>My Points Summary</v>
      </c>
      <c r="L66" t="str">
        <f>IF(ISBLANK(VLOOKUP($C66&amp;$D66&amp;$G66,Setup!$D$2:$CX$500,COLUMNS($B66:D66)+1,FALSE)),"",VLOOKUP($C66&amp;$D66&amp;$G66,Setup!$D$2:$CX$500,COLUMNS($B66:D66)+1,FALSE))</f>
        <v>My Order History</v>
      </c>
      <c r="M66" t="str">
        <f>IF(ISBLANK(VLOOKUP($C66&amp;$D66&amp;$G66,Setup!$D$2:$CX$500,COLUMNS($B66:E66)+1,FALSE)),"",VLOOKUP($C66&amp;$D66&amp;$G66,Setup!$D$2:$CX$500,COLUMNS($B66:E66)+1,FALSE))</f>
        <v>My Order History</v>
      </c>
      <c r="N66" t="str">
        <f>IF(ISBLANK(VLOOKUP($C66&amp;$D66&amp;$G66,Setup!$D$2:$CX$500,COLUMNS($B66:F66)+1,FALSE)),"",VLOOKUP($C66&amp;$D66&amp;$G66,Setup!$D$2:$CX$500,COLUMNS($B66:F66)+1,FALSE))</f>
        <v>My Profile</v>
      </c>
      <c r="O66" t="str">
        <f>IF(ISBLANK(VLOOKUP($C66&amp;$D66&amp;$G66,Setup!$D$2:$CX$500,COLUMNS($B66:G66)+1,FALSE)),"",VLOOKUP($C66&amp;$D66&amp;$G66,Setup!$D$2:$CX$500,COLUMNS($B66:G66)+1,FALSE))</f>
        <v>My Profile</v>
      </c>
      <c r="P66" t="str">
        <f>IF(ISBLANK(VLOOKUP($C66&amp;$D66&amp;$G66,Setup!$D$2:$CX$500,COLUMNS($B66:H66)+1,FALSE)),"",VLOOKUP($C66&amp;$D66&amp;$G66,Setup!$D$2:$CX$500,COLUMNS($B66:H66)+1,FALSE))</f>
        <v>My Shop with Points Accounts</v>
      </c>
      <c r="Q66" t="str">
        <f>IF(ISBLANK(VLOOKUP($C66&amp;$D66&amp;$G66,Setup!$D$2:$CX$500,COLUMNS($B66:I66)+1,FALSE)),"",VLOOKUP($C66&amp;$D66&amp;$G66,Setup!$D$2:$CX$500,COLUMNS($B66:I66)+1,FALSE))</f>
        <v>My Shop with Points Accounts</v>
      </c>
      <c r="R66" t="str">
        <f>IF(ISBLANK(VLOOKUP($C66&amp;$D66&amp;$G66,Setup!$D$2:$CX$500,COLUMNS($B66:J66)+1,FALSE)),"",VLOOKUP($C66&amp;$D66&amp;$G66,Setup!$D$2:$CX$500,COLUMNS($B66:J66)+1,FALSE))</f>
        <v>Merchandise</v>
      </c>
      <c r="S66" t="str">
        <f>IF(ISBLANK(VLOOKUP($C66&amp;$D66&amp;$G66,Setup!$D$2:$CX$500,COLUMNS($B66:K66)+1,FALSE)),"",VLOOKUP($C66&amp;$D66&amp;$G66,Setup!$D$2:$CX$500,COLUMNS($B66:K66)+1,FALSE))</f>
        <v>SEE ALL BRANDS &gt;&gt;</v>
      </c>
      <c r="T66" t="str">
        <f>IF(ISBLANK(VLOOKUP($C66&amp;$D66&amp;$G66,Setup!$D$2:$CX$500,COLUMNS($B66:L66)+1,FALSE)),"",VLOOKUP($C66&amp;$D66&amp;$G66,Setup!$D$2:$CX$500,COLUMNS($B66:L66)+1,FALSE))</f>
        <v/>
      </c>
      <c r="U66" t="str">
        <f>IF(ISBLANK(VLOOKUP($C66&amp;$D66&amp;$G66,Setup!$D$2:$CX$500,COLUMNS($B66:M66)+1,FALSE)),"",VLOOKUP($C66&amp;$D66&amp;$G66,Setup!$D$2:$CX$500,COLUMNS($B66:M66)+1,FALSE))</f>
        <v/>
      </c>
      <c r="V66" t="str">
        <f>IF(ISBLANK(VLOOKUP($C66&amp;$D66&amp;$G66,Setup!$D$2:$CX$500,COLUMNS($B66:N66)+1,FALSE)),"",VLOOKUP($C66&amp;$D66&amp;$G66,Setup!$D$2:$CX$500,COLUMNS($B66:N66)+1,FALSE))</f>
        <v/>
      </c>
      <c r="W66" t="str">
        <f>IF(ISBLANK(VLOOKUP($C66&amp;$D66&amp;$G66,Setup!$D$2:$CX$500,COLUMNS($B66:O66)+1,FALSE)),"",VLOOKUP($C66&amp;$D66&amp;$G66,Setup!$D$2:$CX$500,COLUMNS($B66:O66)+1,FALSE))</f>
        <v/>
      </c>
      <c r="X66" t="str">
        <f>IF(ISBLANK(VLOOKUP($C66&amp;$D66&amp;$G66,Setup!$D$2:$CX$500,COLUMNS($B66:P66)+1,FALSE)),"",VLOOKUP($C66&amp;$D66&amp;$G66,Setup!$D$2:$CX$500,COLUMNS($B66:P66)+1,FALSE))</f>
        <v/>
      </c>
      <c r="Y66" t="str">
        <f>IF(ISBLANK(VLOOKUP($C66&amp;$D66&amp;$G66,Setup!$D$2:$CX$500,COLUMNS($B66:Q66)+1,FALSE)),"",VLOOKUP($C66&amp;$D66&amp;$G66,Setup!$D$2:$CX$500,COLUMNS($B66:Q66)+1,FALSE))</f>
        <v/>
      </c>
      <c r="Z66" t="str">
        <f>IF(ISBLANK(VLOOKUP($C66&amp;$D66&amp;$G66,Setup!$D$2:$CX$500,COLUMNS($B66:R66)+1,FALSE)),"",VLOOKUP($C66&amp;$D66&amp;$G66,Setup!$D$2:$CX$500,COLUMNS($B66:R66)+1,FALSE))</f>
        <v/>
      </c>
      <c r="AA66" t="str">
        <f>IF(ISBLANK(VLOOKUP($C66&amp;$D66&amp;$G66,Setup!$D$2:$CX$500,COLUMNS($B66:S66)+1,FALSE)),"",VLOOKUP($C66&amp;$D66&amp;$G66,Setup!$D$2:$CX$500,COLUMNS($B66:S66)+1,FALSE))</f>
        <v/>
      </c>
      <c r="AB66" t="str">
        <f>IF(ISBLANK(VLOOKUP($C66&amp;$D66&amp;$G66,Setup!$D$2:$CX$500,COLUMNS($B66:T66)+1,FALSE)),"",VLOOKUP($C66&amp;$D66&amp;$G66,Setup!$D$2:$CX$500,COLUMNS($B66:T66)+1,FALSE))</f>
        <v>Travel</v>
      </c>
      <c r="AC66" t="str">
        <f>IF(ISBLANK(VLOOKUP($C66&amp;$D66&amp;$G66,Setup!$D$2:$CX$500,COLUMNS($B66:U66)+1,FALSE)),"",VLOOKUP($C66&amp;$D66&amp;$G66,Setup!$D$2:$CX$500,COLUMNS($B66:U66)+1,FALSE))</f>
        <v>Points Transfer</v>
      </c>
      <c r="AD66" t="str">
        <f>IF(ISBLANK(VLOOKUP($C66&amp;$D66&amp;$G66,Setup!$D$2:$CX$500,COLUMNS($B66:V66)+1,FALSE)),"",VLOOKUP($C66&amp;$D66&amp;$G66,Setup!$D$2:$CX$500,COLUMNS($B66:V66)+1,FALSE))</f>
        <v>Flights</v>
      </c>
      <c r="AE66" t="str">
        <f>IF(ISBLANK(VLOOKUP($C66&amp;$D66&amp;$G66,Setup!$D$2:$CX$500,COLUMNS($B66:W66)+1,FALSE)),"",VLOOKUP($C66&amp;$D66&amp;$G66,Setup!$D$2:$CX$500,COLUMNS($B66:W66)+1,FALSE))</f>
        <v>Hotels</v>
      </c>
      <c r="AF66" t="str">
        <f>IF(ISBLANK(VLOOKUP($C66&amp;$D66&amp;$G66,Setup!$D$2:$CX$500,COLUMNS($B66:X66)+1,FALSE)),"",VLOOKUP($C66&amp;$D66&amp;$G66,Setup!$D$2:$CX$500,COLUMNS($B66:X66)+1,FALSE))</f>
        <v>Cars</v>
      </c>
      <c r="AG66" t="str">
        <f>IF(ISBLANK(VLOOKUP($C66&amp;$D66&amp;$G66,Setup!$D$2:$CX$500,COLUMNS($B66:Y66)+1,FALSE)),"",VLOOKUP($C66&amp;$D66&amp;$G66,Setup!$D$2:$CX$500,COLUMNS($B66:Y66)+1,FALSE))</f>
        <v>Deals</v>
      </c>
      <c r="AH66" t="str">
        <f>IF(ISBLANK(VLOOKUP($C66&amp;$D66&amp;$G66,Setup!$D$2:$CX$500,COLUMNS($B66:Z66)+1,FALSE)),"",VLOOKUP($C66&amp;$D66&amp;$G66,Setup!$D$2:$CX$500,COLUMNS($B66:Z66)+1,FALSE))</f>
        <v>My Trips</v>
      </c>
      <c r="AI66" t="str">
        <f>IF(ISBLANK(VLOOKUP($C66&amp;$D66&amp;$G66,Setup!$D$2:$CX$500,COLUMNS($B66:AA66)+1,FALSE)),"",VLOOKUP($C66&amp;$D66&amp;$G66,Setup!$D$2:$CX$500,COLUMNS($B66:AA66)+1,FALSE))</f>
        <v>Itinerary</v>
      </c>
      <c r="AJ66" t="str">
        <f>IF(ISBLANK(VLOOKUP($C66&amp;$D66&amp;$G66,Setup!$D$2:$CX$500,COLUMNS($B66:AB66)+1,FALSE)),"",VLOOKUP($C66&amp;$D66&amp;$G66,Setup!$D$2:$CX$500,COLUMNS($B66:AB66)+1,FALSE))</f>
        <v>Activities</v>
      </c>
      <c r="AK66" t="str">
        <f>IF(ISBLANK(VLOOKUP($C66&amp;$D66&amp;$G66,Setup!$D$2:$CX$500,COLUMNS($B66:AC66)+1,FALSE)),"",VLOOKUP($C66&amp;$D66&amp;$G66,Setup!$D$2:$CX$500,COLUMNS($B66:AC66)+1,FALSE))</f>
        <v/>
      </c>
      <c r="AL66" t="str">
        <f>IF(ISBLANK(VLOOKUP($C66&amp;$D66&amp;$G66,Setup!$D$2:$CX$500,COLUMNS($B66:AD66)+1,FALSE)),"",VLOOKUP($C66&amp;$D66&amp;$G66,Setup!$D$2:$CX$500,COLUMNS($B66:AD66)+1,FALSE))</f>
        <v>Cash Rewards</v>
      </c>
      <c r="AM66" t="str">
        <f>IF(ISBLANK(VLOOKUP($C66&amp;$D66&amp;$G66,Setup!$D$2:$CX$500,COLUMNS($B66:AE66)+1,FALSE)),"",VLOOKUP($C66&amp;$D66&amp;$G66,Setup!$D$2:$CX$500,COLUMNS($B66:AE66)+1,FALSE))</f>
        <v>Gift Cards</v>
      </c>
      <c r="AN66" t="str">
        <f>IF(ISBLANK(VLOOKUP($C66&amp;$D66&amp;$G66,Setup!$D$2:$CX$500,COLUMNS($B66:AF66)+1,FALSE)),"",VLOOKUP($C66&amp;$D66&amp;$G66,Setup!$D$2:$CX$500,COLUMNS($B66:AF66)+1,FALSE))</f>
        <v>Annual Fee Credit</v>
      </c>
      <c r="AO66" t="str">
        <f>IF(ISBLANK(VLOOKUP($C66&amp;$D66&amp;$G66,Setup!$D$2:$CX$500,COLUMNS($B66:AG66)+1,FALSE)),"",VLOOKUP($C66&amp;$D66&amp;$G66,Setup!$D$2:$CX$500,COLUMNS($B66:AG66)+1,FALSE))</f>
        <v>Cashback</v>
      </c>
      <c r="AP66" t="str">
        <f>IF(ISBLANK(VLOOKUP($C66&amp;$D66&amp;$G66,Setup!$D$2:$CX$500,COLUMNS($B66:AH66)+1,FALSE)),"",VLOOKUP($C66&amp;$D66&amp;$G66,Setup!$D$2:$CX$500,COLUMNS($B66:AH66)+1,FALSE))</f>
        <v/>
      </c>
      <c r="AQ66" t="str">
        <f>IF(ISBLANK(VLOOKUP($C66&amp;$D66&amp;$G66,Setup!$D$2:$CX$500,COLUMNS($B66:AI66)+1,FALSE)),"",VLOOKUP($C66&amp;$D66&amp;$G66,Setup!$D$2:$CX$500,COLUMNS($B66:AI66)+1,FALSE))</f>
        <v/>
      </c>
      <c r="AR66" t="str">
        <f>IF(ISBLANK(VLOOKUP($C66&amp;$D66&amp;$G66,Setup!$D$2:$CX$500,COLUMNS($B66:AJ66)+1,FALSE)),"",VLOOKUP($C66&amp;$D66&amp;$G66,Setup!$D$2:$CX$500,COLUMNS($B66:AJ66)+1,FALSE))</f>
        <v/>
      </c>
      <c r="AS66" t="str">
        <f>IF(ISBLANK(VLOOKUP($C66&amp;$D66&amp;$G66,Setup!$D$2:$CX$500,COLUMNS($B66:AK66)+1,FALSE)),"",VLOOKUP($C66&amp;$D66&amp;$G66,Setup!$D$2:$CX$500,COLUMNS($B66:AK66)+1,FALSE))</f>
        <v/>
      </c>
      <c r="AT66" t="str">
        <f>IF(ISBLANK(VLOOKUP($C66&amp;$D66&amp;$G66,Setup!$D$2:$CX$500,COLUMNS($B66:AL66)+1,FALSE)),"",VLOOKUP($C66&amp;$D66&amp;$G66,Setup!$D$2:$CX$500,COLUMNS($B66:AL66)+1,FALSE))</f>
        <v/>
      </c>
      <c r="AU66" t="str">
        <f>IF(ISBLANK(VLOOKUP($C66&amp;$D66&amp;$G66,Setup!$D$2:$CX$500,COLUMNS($B66:AM66)+1,FALSE)),"",VLOOKUP($C66&amp;$D66&amp;$G66,Setup!$D$2:$CX$500,COLUMNS($B66:AM66)+1,FALSE))</f>
        <v/>
      </c>
      <c r="AV66" t="str">
        <f>IF(ISBLANK(VLOOKUP($C66&amp;$D66&amp;$G66,Setup!$D$2:$CX$500,COLUMNS($B66:AN66)+1,FALSE)),"",VLOOKUP($C66&amp;$D66&amp;$G66,Setup!$D$2:$CX$500,COLUMNS($B66:AN66)+1,FALSE))</f>
        <v>Offers and Privileges</v>
      </c>
      <c r="AW66" t="str">
        <f>IF(ISBLANK(VLOOKUP($C66&amp;$D66&amp;$G66,Setup!$D$2:$CX$500,COLUMNS($B66:AO66)+1,FALSE)),"",VLOOKUP($C66&amp;$D66&amp;$G66,Setup!$D$2:$CX$500,COLUMNS($B66:AO66)+1,FALSE))</f>
        <v>Bon Appétit</v>
      </c>
      <c r="AX66" t="str">
        <f>IF(ISBLANK(VLOOKUP($C66&amp;$D66&amp;$G66,Setup!$D$2:$CX$500,COLUMNS($B66:AP66)+1,FALSE)),"",VLOOKUP($C66&amp;$D66&amp;$G66,Setup!$D$2:$CX$500,COLUMNS($B66:AP66)+1,FALSE))</f>
        <v>Complimentary hotel nights</v>
      </c>
      <c r="AY66" t="str">
        <f>IF(ISBLANK(VLOOKUP($C66&amp;$D66&amp;$G66,Setup!$D$2:$CX$500,COLUMNS($B66:AQ66)+1,FALSE)),"",VLOOKUP($C66&amp;$D66&amp;$G66,Setup!$D$2:$CX$500,COLUMNS($B66:AQ66)+1,FALSE))</f>
        <v>Unlimited access to VIP lounges</v>
      </c>
      <c r="AZ66" t="str">
        <f>IF(ISBLANK(VLOOKUP($C66&amp;$D66&amp;$G66,Setup!$D$2:$CX$500,COLUMNS($B66:AR66)+1,FALSE)),"",VLOOKUP($C66&amp;$D66&amp;$G66,Setup!$D$2:$CX$500,COLUMNS($B66:AR66)+1,FALSE))</f>
        <v>Elite Valet Mastercard®</v>
      </c>
      <c r="BA66" t="str">
        <f>IF(ISBLANK(VLOOKUP($C66&amp;$D66&amp;$G66,Setup!$D$2:$CX$500,COLUMNS($B66:AS66)+1,FALSE)),"",VLOOKUP($C66&amp;$D66&amp;$G66,Setup!$D$2:$CX$500,COLUMNS($B66:AS66)+1,FALSE))</f>
        <v>Citi PrestigeSM Concierge</v>
      </c>
      <c r="BB66" t="str">
        <f>IF(ISBLANK(VLOOKUP($C66&amp;$D66&amp;$G66,Setup!$D$2:$CX$500,COLUMNS($B66:AT66)+1,FALSE)),"",VLOOKUP($C66&amp;$D66&amp;$G66,Setup!$D$2:$CX$500,COLUMNS($B66:AT66)+1,FALSE))</f>
        <v>Insurance program</v>
      </c>
      <c r="BC66" t="str">
        <f>IF(ISBLANK(VLOOKUP($C66&amp;$D66&amp;$G66,Setup!$D$2:$CX$500,COLUMNS($B66:AU66)+1,FALSE)),"",VLOOKUP($C66&amp;$D66&amp;$G66,Setup!$D$2:$CX$500,COLUMNS($B66:AU66)+1,FALSE))</f>
        <v>Banamex Libra Plus</v>
      </c>
      <c r="BD66" t="str">
        <f>IF(ISBLANK(VLOOKUP($C66&amp;$D66&amp;$G66,Setup!$D$2:$CX$500,COLUMNS($B66:AV66)+1,FALSE)),"",VLOOKUP($C66&amp;$D66&amp;$G66,Setup!$D$2:$CX$500,COLUMNS($B66:AV66)+1,FALSE))</f>
        <v>SEE ALL &gt;&gt;</v>
      </c>
      <c r="BE66" t="str">
        <f>IF(ISBLANK(VLOOKUP($C66&amp;$D66&amp;$G66,Setup!$D$2:$CX$500,COLUMNS($B66:AW66)+1,FALSE)),"",VLOOKUP($C66&amp;$D66&amp;$G66,Setup!$D$2:$CX$500,COLUMNS($B66:AW66)+1,FALSE))</f>
        <v/>
      </c>
      <c r="BF66" t="str">
        <f>IF(ISBLANK(VLOOKUP($C66&amp;$D66&amp;$G66,Setup!$D$2:$CX$500,COLUMNS($B66:AX66)+1,FALSE)),"",VLOOKUP($C66&amp;$D66&amp;$G66,Setup!$D$2:$CX$500,COLUMNS($B66:AX66)+1,FALSE))</f>
        <v>Shop at Partners</v>
      </c>
      <c r="BG66" t="str">
        <f>IF(ISBLANK(VLOOKUP($C66&amp;$D66&amp;$G66,Setup!$D$2:$CX$500,COLUMNS($B66:AY66)+1,FALSE)),"",VLOOKUP($C66&amp;$D66&amp;$G66,Setup!$D$2:$CX$500,COLUMNS($B66:AY66)+1,FALSE))</f>
        <v>Shop with Points</v>
      </c>
      <c r="BH66" t="str">
        <f>IF(ISBLANK(VLOOKUP($C66&amp;$D66&amp;$G66,Setup!$D$2:$CX$500,COLUMNS($B66:AZ66)+1,FALSE)),"",VLOOKUP($C66&amp;$D66&amp;$G66,Setup!$D$2:$CX$500,COLUMNS($B66:AZ66)+1,FALSE))</f>
        <v>Instant Rewards</v>
      </c>
      <c r="BI66" t="str">
        <f>IF(ISBLANK(VLOOKUP($C66&amp;$D66&amp;$G66,Setup!$D$2:$CX$500,COLUMNS($B66:BA66)+1,FALSE)),"",VLOOKUP($C66&amp;$D66&amp;$G66,Setup!$D$2:$CX$500,COLUMNS($B66:BA66)+1,FALSE))</f>
        <v>SEE ALL &gt;&gt;</v>
      </c>
      <c r="BJ66" t="str">
        <f>IF(ISBLANK(VLOOKUP($C66&amp;$D66&amp;$G66,Setup!$D$2:$CX$500,COLUMNS($B66:BB66)+1,FALSE)),"",VLOOKUP($C66&amp;$D66&amp;$G66,Setup!$D$2:$CX$500,COLUMNS($B66:BB66)+1,FALSE))</f>
        <v/>
      </c>
      <c r="BK66" t="str">
        <f>IF(ISBLANK(VLOOKUP($C66&amp;$D66&amp;$G66,Setup!$D$2:$CX$500,COLUMNS($B66:BC66)+1,FALSE)),"",VLOOKUP($C66&amp;$D66&amp;$G66,Setup!$D$2:$CX$500,COLUMNS($B66:BC66)+1,FALSE))</f>
        <v/>
      </c>
      <c r="BL66" t="str">
        <f>IF(ISBLANK(VLOOKUP($C66&amp;$D66&amp;$G66,Setup!$D$2:$CX$500,COLUMNS($B66:BD66)+1,FALSE)),"",VLOOKUP($C66&amp;$D66&amp;$G66,Setup!$D$2:$CX$500,COLUMNS($B66:BD66)+1,FALSE))</f>
        <v/>
      </c>
      <c r="BM66" t="str">
        <f>IF(ISBLANK(VLOOKUP($C66&amp;$D66&amp;$G66,Setup!$D$2:$CX$500,COLUMNS($B66:BE66)+1,FALSE)),"",VLOOKUP($C66&amp;$D66&amp;$G66,Setup!$D$2:$CX$500,COLUMNS($B66:BE66)+1,FALSE))</f>
        <v/>
      </c>
      <c r="BN66" t="str">
        <f>IF(ISBLANK(VLOOKUP($C66&amp;$D66&amp;$G66,Setup!$D$2:$CX$500,COLUMNS($B66:BF66)+1,FALSE)),"",VLOOKUP($C66&amp;$D66&amp;$G66,Setup!$D$2:$CX$500,COLUMNS($B66:BF66)+1,FALSE))</f>
        <v/>
      </c>
      <c r="BO66" t="str">
        <f>IF(ISBLANK(VLOOKUP($C66&amp;$D66&amp;$G66,Setup!$D$2:$CX$500,COLUMNS($B66:BG66)+1,FALSE)),"",VLOOKUP($C66&amp;$D66&amp;$G66,Setup!$D$2:$CX$500,COLUMNS($B66:BG66)+1,FALSE))</f>
        <v/>
      </c>
      <c r="BP66" t="str">
        <f>IF(ISBLANK(VLOOKUP($C66&amp;$D66&amp;$G66,Setup!$D$2:$CX$500,COLUMNS($B66:BH66)+1,FALSE)),"",VLOOKUP($C66&amp;$D66&amp;$G66,Setup!$D$2:$CX$500,COLUMNS($B66:BH66)+1,FALSE))</f>
        <v/>
      </c>
      <c r="BQ66" t="str">
        <f>IF(ISBLANK(VLOOKUP($C66&amp;$D66&amp;$G66,Setup!$D$2:$CX$500,COLUMNS($B66:BI66)+1,FALSE)),"",VLOOKUP($C66&amp;$D66&amp;$G66,Setup!$D$2:$CX$500,COLUMNS($B66:BI66)+1,FALSE))</f>
        <v/>
      </c>
      <c r="BR66" t="str">
        <f>IF(ISBLANK(VLOOKUP($C66&amp;$D66&amp;$G66,Setup!$D$2:$CX$500,COLUMNS($B66:BJ66)+1,FALSE)),"",VLOOKUP($C66&amp;$D66&amp;$G66,Setup!$D$2:$CX$500,COLUMNS($B66:BJ66)+1,FALSE))</f>
        <v/>
      </c>
      <c r="BS66" t="str">
        <f>IF(ISBLANK(VLOOKUP($C66&amp;$D66&amp;$G66,Setup!$D$2:$CX$500,COLUMNS($B66:BK66)+1,FALSE)),"",VLOOKUP($C66&amp;$D66&amp;$G66,Setup!$D$2:$CX$500,COLUMNS($B66:BK66)+1,FALSE))</f>
        <v/>
      </c>
      <c r="BT66" t="str">
        <f>IF(ISBLANK(VLOOKUP($C66&amp;$D66&amp;$G66,Setup!$D$2:$CX$500,COLUMNS($B66:BL66)+1,FALSE)),"",VLOOKUP($C66&amp;$D66&amp;$G66,Setup!$D$2:$CX$500,COLUMNS($B66:BL66)+1,FALSE))</f>
        <v/>
      </c>
      <c r="BU66" t="str">
        <f>IF(ISBLANK(VLOOKUP($C66&amp;$D66&amp;$G66,Setup!$D$2:$CX$500,COLUMNS($B66:BM66)+1,FALSE)),"",VLOOKUP($C66&amp;$D66&amp;$G66,Setup!$D$2:$CX$500,COLUMNS($B66:BM66)+1,FALSE))</f>
        <v/>
      </c>
      <c r="BV66" t="str">
        <f>IF(ISBLANK(VLOOKUP($C66&amp;$D66&amp;$G66,Setup!$D$2:$CX$500,COLUMNS($B66:BN66)+1,FALSE)),"",VLOOKUP($C66&amp;$D66&amp;$G66,Setup!$D$2:$CX$500,COLUMNS($B66:BN66)+1,FALSE))</f>
        <v/>
      </c>
      <c r="BW66" t="str">
        <f>IF(ISBLANK(VLOOKUP($C66&amp;$D66&amp;$G66,Setup!$D$2:$CX$500,COLUMNS($B66:BO66)+1,FALSE)),"",VLOOKUP($C66&amp;$D66&amp;$G66,Setup!$D$2:$CX$500,COLUMNS($B66:BO66)+1,FALSE))</f>
        <v/>
      </c>
      <c r="BX66" t="str">
        <f>IF(ISBLANK(VLOOKUP($C66&amp;$D66&amp;$G66,Setup!$D$2:$CX$500,COLUMNS($B66:BP66)+1,FALSE)),"",VLOOKUP($C66&amp;$D66&amp;$G66,Setup!$D$2:$CX$500,COLUMNS($B66:BP66)+1,FALSE))</f>
        <v/>
      </c>
      <c r="BY66" t="str">
        <f>IF(ISBLANK(VLOOKUP($C66&amp;$D66&amp;$G66,Setup!$D$2:$CX$500,COLUMNS($B66:BQ66)+1,FALSE)),"",VLOOKUP($C66&amp;$D66&amp;$G66,Setup!$D$2:$CX$500,COLUMNS($B66:BQ66)+1,FALSE))</f>
        <v/>
      </c>
      <c r="BZ66" t="str">
        <f>IF(ISBLANK(VLOOKUP($C66&amp;$D66&amp;$G66,Setup!$D$2:$CX$500,COLUMNS($B66:BR66)+1,FALSE)),"",VLOOKUP($C66&amp;$D66&amp;$G66,Setup!$D$2:$CX$500,COLUMNS($B66:BR66)+1,FALSE))</f>
        <v/>
      </c>
      <c r="CA66" t="str">
        <f>IF(ISBLANK(VLOOKUP($C66&amp;$D66&amp;$G66,Setup!$D$2:$CX$500,COLUMNS($B66:BS66)+1,FALSE)),"",VLOOKUP($C66&amp;$D66&amp;$G66,Setup!$D$2:$CX$500,COLUMNS($B66:BS66)+1,FALSE))</f>
        <v/>
      </c>
      <c r="CB66" t="str">
        <f>IF(ISBLANK(VLOOKUP($C66&amp;$D66&amp;$G66,Setup!$D$2:$CX$500,COLUMNS($B66:BT66)+1,FALSE)),"",VLOOKUP($C66&amp;$D66&amp;$G66,Setup!$D$2:$CX$500,COLUMNS($B66:BT66)+1,FALSE))</f>
        <v/>
      </c>
      <c r="CC66" t="str">
        <f>IF(ISBLANK(VLOOKUP($C66&amp;$D66&amp;$G66,Setup!$D$2:$CX$500,COLUMNS($B66:BU66)+1,FALSE)),"",VLOOKUP($C66&amp;$D66&amp;$G66,Setup!$D$2:$CX$500,COLUMNS($B66:BU66)+1,FALSE))</f>
        <v/>
      </c>
      <c r="CD66" t="str">
        <f>IF(ISBLANK(VLOOKUP($C66&amp;$D66&amp;$G66,Setup!$D$2:$CX$500,COLUMNS($B66:BV66)+1,FALSE)),"",VLOOKUP($C66&amp;$D66&amp;$G66,Setup!$D$2:$CX$500,COLUMNS($B66:BV66)+1,FALSE))</f>
        <v/>
      </c>
      <c r="CE66" t="str">
        <f>IF(ISBLANK(VLOOKUP($C66&amp;$D66&amp;$G66,Setup!$D$2:$CX$500,COLUMNS($B66:BW66)+1,FALSE)),"",VLOOKUP($C66&amp;$D66&amp;$G66,Setup!$D$2:$CX$500,COLUMNS($B66:BW66)+1,FALSE))</f>
        <v/>
      </c>
      <c r="CF66" t="str">
        <f>IF(ISBLANK(VLOOKUP($C66&amp;$D66&amp;$G66,Setup!$D$2:$CX$500,COLUMNS($B66:BX66)+1,FALSE)),"",VLOOKUP($C66&amp;$D66&amp;$G66,Setup!$D$2:$CX$500,COLUMNS($B66:BX66)+1,FALSE))</f>
        <v/>
      </c>
      <c r="CG66" t="str">
        <f>IF(ISBLANK(VLOOKUP($C66&amp;$D66&amp;$G66,Setup!$D$2:$CX$500,COLUMNS($B66:BY66)+1,FALSE)),"",VLOOKUP($C66&amp;$D66&amp;$G66,Setup!$D$2:$CX$500,COLUMNS($B66:BY66)+1,FALSE))</f>
        <v/>
      </c>
      <c r="CH66" t="str">
        <f>IF(ISBLANK(VLOOKUP($C66&amp;$D66&amp;$G66,Setup!$D$2:$CX$500,COLUMNS($B66:BZ66)+1,FALSE)),"",VLOOKUP($C66&amp;$D66&amp;$G66,Setup!$D$2:$CX$500,COLUMNS($B66:BZ66)+1,FALSE))</f>
        <v/>
      </c>
      <c r="CI66" t="str">
        <f>IF(ISBLANK(VLOOKUP($C66&amp;$D66&amp;$G66,Setup!$D$2:$CX$500,COLUMNS($B66:CA66)+1,FALSE)),"",VLOOKUP($C66&amp;$D66&amp;$G66,Setup!$D$2:$CX$500,COLUMNS($B66:CA66)+1,FALSE))</f>
        <v/>
      </c>
      <c r="CJ66" t="str">
        <f>IF(ISBLANK(VLOOKUP($C66&amp;$D66&amp;$G66,Setup!$D$2:$CX$500,COLUMNS($B66:CB66)+1,FALSE)),"",VLOOKUP($C66&amp;$D66&amp;$G66,Setup!$D$2:$CX$500,COLUMNS($B66:CB66)+1,FALSE))</f>
        <v/>
      </c>
      <c r="CK66" t="str">
        <f>IF(ISBLANK(VLOOKUP($C66&amp;$D66&amp;$G66,Setup!$D$2:$CX$500,COLUMNS($B66:CC66)+1,FALSE)),"",VLOOKUP($C66&amp;$D66&amp;$G66,Setup!$D$2:$CX$500,COLUMNS($B66:CC66)+1,FALSE))</f>
        <v/>
      </c>
      <c r="CL66" t="str">
        <f>IF(ISBLANK(VLOOKUP($C66&amp;$D66&amp;$G66,Setup!$D$2:$CX$500,COLUMNS($B66:CD66)+1,FALSE)),"",VLOOKUP($C66&amp;$D66&amp;$G66,Setup!$D$2:$CX$500,COLUMNS($B66:CD66)+1,FALSE))</f>
        <v/>
      </c>
      <c r="CM66" t="str">
        <f>IF(ISBLANK(VLOOKUP($C66&amp;$D66&amp;$G66,Setup!$D$2:$CX$500,COLUMNS($B66:CE66)+1,FALSE)),"",VLOOKUP($C66&amp;$D66&amp;$G66,Setup!$D$2:$CX$500,COLUMNS($B66:CE66)+1,FALSE))</f>
        <v/>
      </c>
      <c r="CN66" t="str">
        <f>IF(ISBLANK(VLOOKUP($C66&amp;$D66&amp;$G66,Setup!$D$2:$CX$500,COLUMNS($B66:CF66)+1,FALSE)),"",VLOOKUP($C66&amp;$D66&amp;$G66,Setup!$D$2:$CX$500,COLUMNS($B66:CF66)+1,FALSE))</f>
        <v/>
      </c>
      <c r="CO66" t="str">
        <f>IF(ISBLANK(VLOOKUP($C66&amp;$D66&amp;$G66,Setup!$D$2:$CX$500,COLUMNS($B66:CG66)+1,FALSE)),"",VLOOKUP($C66&amp;$D66&amp;$G66,Setup!$D$2:$CX$500,COLUMNS($B66:CG66)+1,FALSE))</f>
        <v/>
      </c>
      <c r="CP66" t="str">
        <f>IF(ISBLANK(VLOOKUP($C66&amp;$D66&amp;$G66,Setup!$D$2:$CX$500,COLUMNS($B66:CH66)+1,FALSE)),"",VLOOKUP($C66&amp;$D66&amp;$G66,Setup!$D$2:$CX$500,COLUMNS($B66:CH66)+1,FALSE))</f>
        <v/>
      </c>
      <c r="CQ66" t="str">
        <f>IF(ISBLANK(VLOOKUP($C66&amp;$D66&amp;$G66,Setup!$D$2:$CX$500,COLUMNS($B66:CI66)+1,FALSE)),"",VLOOKUP($C66&amp;$D66&amp;$G66,Setup!$D$2:$CX$500,COLUMNS($B66:CI66)+1,FALSE))</f>
        <v/>
      </c>
      <c r="CR66" t="str">
        <f>IF(ISBLANK(VLOOKUP($C66&amp;$D66&amp;$G66,Setup!$D$2:$CX$500,COLUMNS($B66:CJ66)+1,FALSE)),"",VLOOKUP($C66&amp;$D66&amp;$G66,Setup!$D$2:$CX$500,COLUMNS($B66:CJ66)+1,FALSE))</f>
        <v/>
      </c>
      <c r="CS66" t="str">
        <f>IF(ISBLANK(VLOOKUP($C66&amp;$D66&amp;$G66,Setup!$D$2:$CX$500,COLUMNS($B66:CK66)+1,FALSE)),"",VLOOKUP($C66&amp;$D66&amp;$G66,Setup!$D$2:$CX$500,COLUMNS($B66:CK66)+1,FALSE))</f>
        <v/>
      </c>
      <c r="CT66" t="str">
        <f>IF(ISBLANK(VLOOKUP($C66&amp;$D66&amp;$G66,Setup!$D$2:$CX$500,COLUMNS($B66:CL66)+1,FALSE)),"",VLOOKUP($C66&amp;$D66&amp;$G66,Setup!$D$2:$CX$500,COLUMNS($B66:CL66)+1,FALSE))</f>
        <v/>
      </c>
      <c r="CU66" t="str">
        <f>IF(ISBLANK(VLOOKUP($C66&amp;$D66&amp;$G66,Setup!$D$2:$CX$500,COLUMNS($B66:CM66)+1,FALSE)),"",VLOOKUP($C66&amp;$D66&amp;$G66,Setup!$D$2:$CX$500,COLUMNS($B66:CM66)+1,FALSE))</f>
        <v/>
      </c>
      <c r="CV66" t="str">
        <f>IF(ISBLANK(VLOOKUP($C66&amp;$D66&amp;$G66,Setup!$D$2:$CX$500,COLUMNS($B66:CN66)+1,FALSE)),"",VLOOKUP($C66&amp;$D66&amp;$G66,Setup!$D$2:$CX$500,COLUMNS($B66:CN66)+1,FALSE))</f>
        <v/>
      </c>
      <c r="CW66" t="str">
        <f>IF(ISBLANK(VLOOKUP($C66&amp;$D66&amp;$G66,Setup!$D$2:$CX$500,COLUMNS($B66:CO66)+1,FALSE)),"",VLOOKUP($C66&amp;$D66&amp;$G66,Setup!$D$2:$CX$500,COLUMNS($B66:CO66)+1,FALSE))</f>
        <v/>
      </c>
      <c r="CX66" t="str">
        <f>IF(ISBLANK(VLOOKUP($C66&amp;$D66&amp;$G66,Setup!$D$2:$CX$500,COLUMNS($B66:CP66)+1,FALSE)),"",VLOOKUP($C66&amp;$D66&amp;$G66,Setup!$D$2:$CX$500,COLUMNS($B66:CP66)+1,FALSE))</f>
        <v/>
      </c>
      <c r="CY66" t="str">
        <f>IF(ISBLANK(VLOOKUP($C66&amp;$D66&amp;$G66,Setup!$D$2:$CX$500,COLUMNS($B66:CQ66)+1,FALSE)),"",VLOOKUP($C66&amp;$D66&amp;$G66,Setup!$D$2:$CX$500,COLUMNS($B66:CQ66)+1,FALSE))</f>
        <v/>
      </c>
      <c r="CZ66" t="str">
        <f>IF(ISBLANK(VLOOKUP($C66&amp;$D66&amp;$G66,Setup!$D$2:$CX$500,COLUMNS($B66:CR66)+1,FALSE)),"",VLOOKUP($C66&amp;$D66&amp;$G66,Setup!$D$2:$CX$500,COLUMNS($B66:CR66)+1,FALSE))</f>
        <v/>
      </c>
      <c r="DA66" t="str">
        <f>IF(ISBLANK(VLOOKUP($C66&amp;$D66&amp;$G66,Setup!$D$2:$CX$500,COLUMNS($B66:CS66)+1,FALSE)),"",VLOOKUP($C66&amp;$D66&amp;$G66,Setup!$D$2:$CX$500,COLUMNS($B66:CS66)+1,FALSE))</f>
        <v/>
      </c>
      <c r="DB66" t="str">
        <f>IF(ISBLANK(VLOOKUP($C66&amp;$D66&amp;$G66,Setup!$D$2:$CX$500,COLUMNS($B66:CT66)+1,FALSE)),"",VLOOKUP($C66&amp;$D66&amp;$G66,Setup!$D$2:$CX$500,COLUMNS($B66:CT66)+1,FALSE))</f>
        <v/>
      </c>
      <c r="DC66" t="str">
        <f>IF(ISBLANK(VLOOKUP($C66&amp;$D66&amp;$G66,Setup!$D$2:$CX$500,COLUMNS($B66:CU66)+1,FALSE)),"",VLOOKUP($C66&amp;$D66&amp;$G66,Setup!$D$2:$CX$500,COLUMNS($B66:CU66)+1,FALSE))</f>
        <v/>
      </c>
    </row>
    <row r="67" spans="1:107" x14ac:dyDescent="0.25">
      <c r="A67" s="7" t="s">
        <v>515</v>
      </c>
      <c r="B67" t="s">
        <v>156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IF(ISBLANK(VLOOKUP($C67&amp;$D67&amp;$G67,Setup!$D$2:$CX$500,COLUMNS($B67:B67)+1,FALSE)),"",VLOOKUP($C67&amp;$D67&amp;$G67,Setup!$D$2:$CX$500,COLUMNS($B67:B67)+1,FALSE))</f>
        <v>My Points Summary</v>
      </c>
      <c r="K67" t="str">
        <f>IF(ISBLANK(VLOOKUP($C67&amp;$D67&amp;$G67,Setup!$D$2:$CX$500,COLUMNS($B67:C67)+1,FALSE)),"",VLOOKUP($C67&amp;$D67&amp;$G67,Setup!$D$2:$CX$500,COLUMNS($B67:C67)+1,FALSE))</f>
        <v>My Points Summary</v>
      </c>
      <c r="L67" t="str">
        <f>IF(ISBLANK(VLOOKUP($C67&amp;$D67&amp;$G67,Setup!$D$2:$CX$500,COLUMNS($B67:D67)+1,FALSE)),"",VLOOKUP($C67&amp;$D67&amp;$G67,Setup!$D$2:$CX$500,COLUMNS($B67:D67)+1,FALSE))</f>
        <v>My Order History</v>
      </c>
      <c r="M67" t="str">
        <f>IF(ISBLANK(VLOOKUP($C67&amp;$D67&amp;$G67,Setup!$D$2:$CX$500,COLUMNS($B67:E67)+1,FALSE)),"",VLOOKUP($C67&amp;$D67&amp;$G67,Setup!$D$2:$CX$500,COLUMNS($B67:E67)+1,FALSE))</f>
        <v>My Order History</v>
      </c>
      <c r="N67" t="str">
        <f>IF(ISBLANK(VLOOKUP($C67&amp;$D67&amp;$G67,Setup!$D$2:$CX$500,COLUMNS($B67:F67)+1,FALSE)),"",VLOOKUP($C67&amp;$D67&amp;$G67,Setup!$D$2:$CX$500,COLUMNS($B67:F67)+1,FALSE))</f>
        <v>My Profile</v>
      </c>
      <c r="O67" t="str">
        <f>IF(ISBLANK(VLOOKUP($C67&amp;$D67&amp;$G67,Setup!$D$2:$CX$500,COLUMNS($B67:G67)+1,FALSE)),"",VLOOKUP($C67&amp;$D67&amp;$G67,Setup!$D$2:$CX$500,COLUMNS($B67:G67)+1,FALSE))</f>
        <v>My Profile</v>
      </c>
      <c r="P67" t="str">
        <f>IF(ISBLANK(VLOOKUP($C67&amp;$D67&amp;$G67,Setup!$D$2:$CX$500,COLUMNS($B67:H67)+1,FALSE)),"",VLOOKUP($C67&amp;$D67&amp;$G67,Setup!$D$2:$CX$500,COLUMNS($B67:H67)+1,FALSE))</f>
        <v>My Shop with Points Accounts</v>
      </c>
      <c r="Q67" t="str">
        <f>IF(ISBLANK(VLOOKUP($C67&amp;$D67&amp;$G67,Setup!$D$2:$CX$500,COLUMNS($B67:I67)+1,FALSE)),"",VLOOKUP($C67&amp;$D67&amp;$G67,Setup!$D$2:$CX$500,COLUMNS($B67:I67)+1,FALSE))</f>
        <v>My Shop with Points Accounts</v>
      </c>
      <c r="R67" t="str">
        <f>IF(ISBLANK(VLOOKUP($C67&amp;$D67&amp;$G67,Setup!$D$2:$CX$500,COLUMNS($B67:J67)+1,FALSE)),"",VLOOKUP($C67&amp;$D67&amp;$G67,Setup!$D$2:$CX$500,COLUMNS($B67:J67)+1,FALSE))</f>
        <v>Merchandise</v>
      </c>
      <c r="S67" t="str">
        <f>IF(ISBLANK(VLOOKUP($C67&amp;$D67&amp;$G67,Setup!$D$2:$CX$500,COLUMNS($B67:K67)+1,FALSE)),"",VLOOKUP($C67&amp;$D67&amp;$G67,Setup!$D$2:$CX$500,COLUMNS($B67:K67)+1,FALSE))</f>
        <v>SEE ALL BRANDS &gt;&gt;</v>
      </c>
      <c r="T67" t="str">
        <f>IF(ISBLANK(VLOOKUP($C67&amp;$D67&amp;$G67,Setup!$D$2:$CX$500,COLUMNS($B67:L67)+1,FALSE)),"",VLOOKUP($C67&amp;$D67&amp;$G67,Setup!$D$2:$CX$500,COLUMNS($B67:L67)+1,FALSE))</f>
        <v/>
      </c>
      <c r="U67" t="str">
        <f>IF(ISBLANK(VLOOKUP($C67&amp;$D67&amp;$G67,Setup!$D$2:$CX$500,COLUMNS($B67:M67)+1,FALSE)),"",VLOOKUP($C67&amp;$D67&amp;$G67,Setup!$D$2:$CX$500,COLUMNS($B67:M67)+1,FALSE))</f>
        <v/>
      </c>
      <c r="V67" t="str">
        <f>IF(ISBLANK(VLOOKUP($C67&amp;$D67&amp;$G67,Setup!$D$2:$CX$500,COLUMNS($B67:N67)+1,FALSE)),"",VLOOKUP($C67&amp;$D67&amp;$G67,Setup!$D$2:$CX$500,COLUMNS($B67:N67)+1,FALSE))</f>
        <v/>
      </c>
      <c r="W67" t="str">
        <f>IF(ISBLANK(VLOOKUP($C67&amp;$D67&amp;$G67,Setup!$D$2:$CX$500,COLUMNS($B67:O67)+1,FALSE)),"",VLOOKUP($C67&amp;$D67&amp;$G67,Setup!$D$2:$CX$500,COLUMNS($B67:O67)+1,FALSE))</f>
        <v/>
      </c>
      <c r="X67" t="str">
        <f>IF(ISBLANK(VLOOKUP($C67&amp;$D67&amp;$G67,Setup!$D$2:$CX$500,COLUMNS($B67:P67)+1,FALSE)),"",VLOOKUP($C67&amp;$D67&amp;$G67,Setup!$D$2:$CX$500,COLUMNS($B67:P67)+1,FALSE))</f>
        <v/>
      </c>
      <c r="Y67" t="str">
        <f>IF(ISBLANK(VLOOKUP($C67&amp;$D67&amp;$G67,Setup!$D$2:$CX$500,COLUMNS($B67:Q67)+1,FALSE)),"",VLOOKUP($C67&amp;$D67&amp;$G67,Setup!$D$2:$CX$500,COLUMNS($B67:Q67)+1,FALSE))</f>
        <v/>
      </c>
      <c r="Z67" t="str">
        <f>IF(ISBLANK(VLOOKUP($C67&amp;$D67&amp;$G67,Setup!$D$2:$CX$500,COLUMNS($B67:R67)+1,FALSE)),"",VLOOKUP($C67&amp;$D67&amp;$G67,Setup!$D$2:$CX$500,COLUMNS($B67:R67)+1,FALSE))</f>
        <v/>
      </c>
      <c r="AA67" t="str">
        <f>IF(ISBLANK(VLOOKUP($C67&amp;$D67&amp;$G67,Setup!$D$2:$CX$500,COLUMNS($B67:S67)+1,FALSE)),"",VLOOKUP($C67&amp;$D67&amp;$G67,Setup!$D$2:$CX$500,COLUMNS($B67:S67)+1,FALSE))</f>
        <v/>
      </c>
      <c r="AB67" t="str">
        <f>IF(ISBLANK(VLOOKUP($C67&amp;$D67&amp;$G67,Setup!$D$2:$CX$500,COLUMNS($B67:T67)+1,FALSE)),"",VLOOKUP($C67&amp;$D67&amp;$G67,Setup!$D$2:$CX$500,COLUMNS($B67:T67)+1,FALSE))</f>
        <v>Travel</v>
      </c>
      <c r="AC67" t="str">
        <f>IF(ISBLANK(VLOOKUP($C67&amp;$D67&amp;$G67,Setup!$D$2:$CX$500,COLUMNS($B67:U67)+1,FALSE)),"",VLOOKUP($C67&amp;$D67&amp;$G67,Setup!$D$2:$CX$500,COLUMNS($B67:U67)+1,FALSE))</f>
        <v>Points Transfer</v>
      </c>
      <c r="AD67" t="str">
        <f>IF(ISBLANK(VLOOKUP($C67&amp;$D67&amp;$G67,Setup!$D$2:$CX$500,COLUMNS($B67:V67)+1,FALSE)),"",VLOOKUP($C67&amp;$D67&amp;$G67,Setup!$D$2:$CX$500,COLUMNS($B67:V67)+1,FALSE))</f>
        <v>Flights</v>
      </c>
      <c r="AE67" t="str">
        <f>IF(ISBLANK(VLOOKUP($C67&amp;$D67&amp;$G67,Setup!$D$2:$CX$500,COLUMNS($B67:W67)+1,FALSE)),"",VLOOKUP($C67&amp;$D67&amp;$G67,Setup!$D$2:$CX$500,COLUMNS($B67:W67)+1,FALSE))</f>
        <v>Hotels</v>
      </c>
      <c r="AF67" t="str">
        <f>IF(ISBLANK(VLOOKUP($C67&amp;$D67&amp;$G67,Setup!$D$2:$CX$500,COLUMNS($B67:X67)+1,FALSE)),"",VLOOKUP($C67&amp;$D67&amp;$G67,Setup!$D$2:$CX$500,COLUMNS($B67:X67)+1,FALSE))</f>
        <v>Cars</v>
      </c>
      <c r="AG67" t="str">
        <f>IF(ISBLANK(VLOOKUP($C67&amp;$D67&amp;$G67,Setup!$D$2:$CX$500,COLUMNS($B67:Y67)+1,FALSE)),"",VLOOKUP($C67&amp;$D67&amp;$G67,Setup!$D$2:$CX$500,COLUMNS($B67:Y67)+1,FALSE))</f>
        <v>Deals</v>
      </c>
      <c r="AH67" t="str">
        <f>IF(ISBLANK(VLOOKUP($C67&amp;$D67&amp;$G67,Setup!$D$2:$CX$500,COLUMNS($B67:Z67)+1,FALSE)),"",VLOOKUP($C67&amp;$D67&amp;$G67,Setup!$D$2:$CX$500,COLUMNS($B67:Z67)+1,FALSE))</f>
        <v>My Trips</v>
      </c>
      <c r="AI67" t="str">
        <f>IF(ISBLANK(VLOOKUP($C67&amp;$D67&amp;$G67,Setup!$D$2:$CX$500,COLUMNS($B67:AA67)+1,FALSE)),"",VLOOKUP($C67&amp;$D67&amp;$G67,Setup!$D$2:$CX$500,COLUMNS($B67:AA67)+1,FALSE))</f>
        <v>Itinerary</v>
      </c>
      <c r="AJ67" t="str">
        <f>IF(ISBLANK(VLOOKUP($C67&amp;$D67&amp;$G67,Setup!$D$2:$CX$500,COLUMNS($B67:AB67)+1,FALSE)),"",VLOOKUP($C67&amp;$D67&amp;$G67,Setup!$D$2:$CX$500,COLUMNS($B67:AB67)+1,FALSE))</f>
        <v>Activities</v>
      </c>
      <c r="AK67" t="str">
        <f>IF(ISBLANK(VLOOKUP($C67&amp;$D67&amp;$G67,Setup!$D$2:$CX$500,COLUMNS($B67:AC67)+1,FALSE)),"",VLOOKUP($C67&amp;$D67&amp;$G67,Setup!$D$2:$CX$500,COLUMNS($B67:AC67)+1,FALSE))</f>
        <v/>
      </c>
      <c r="AL67" t="str">
        <f>IF(ISBLANK(VLOOKUP($C67&amp;$D67&amp;$G67,Setup!$D$2:$CX$500,COLUMNS($B67:AD67)+1,FALSE)),"",VLOOKUP($C67&amp;$D67&amp;$G67,Setup!$D$2:$CX$500,COLUMNS($B67:AD67)+1,FALSE))</f>
        <v>Cash Rewards</v>
      </c>
      <c r="AM67" t="str">
        <f>IF(ISBLANK(VLOOKUP($C67&amp;$D67&amp;$G67,Setup!$D$2:$CX$500,COLUMNS($B67:AE67)+1,FALSE)),"",VLOOKUP($C67&amp;$D67&amp;$G67,Setup!$D$2:$CX$500,COLUMNS($B67:AE67)+1,FALSE))</f>
        <v>Gift Cards</v>
      </c>
      <c r="AN67" t="str">
        <f>IF(ISBLANK(VLOOKUP($C67&amp;$D67&amp;$G67,Setup!$D$2:$CX$500,COLUMNS($B67:AF67)+1,FALSE)),"",VLOOKUP($C67&amp;$D67&amp;$G67,Setup!$D$2:$CX$500,COLUMNS($B67:AF67)+1,FALSE))</f>
        <v>Annual Fee Credit</v>
      </c>
      <c r="AO67" t="str">
        <f>IF(ISBLANK(VLOOKUP($C67&amp;$D67&amp;$G67,Setup!$D$2:$CX$500,COLUMNS($B67:AG67)+1,FALSE)),"",VLOOKUP($C67&amp;$D67&amp;$G67,Setup!$D$2:$CX$500,COLUMNS($B67:AG67)+1,FALSE))</f>
        <v>Cashback</v>
      </c>
      <c r="AP67" t="str">
        <f>IF(ISBLANK(VLOOKUP($C67&amp;$D67&amp;$G67,Setup!$D$2:$CX$500,COLUMNS($B67:AH67)+1,FALSE)),"",VLOOKUP($C67&amp;$D67&amp;$G67,Setup!$D$2:$CX$500,COLUMNS($B67:AH67)+1,FALSE))</f>
        <v/>
      </c>
      <c r="AQ67" t="str">
        <f>IF(ISBLANK(VLOOKUP($C67&amp;$D67&amp;$G67,Setup!$D$2:$CX$500,COLUMNS($B67:AI67)+1,FALSE)),"",VLOOKUP($C67&amp;$D67&amp;$G67,Setup!$D$2:$CX$500,COLUMNS($B67:AI67)+1,FALSE))</f>
        <v/>
      </c>
      <c r="AR67" t="str">
        <f>IF(ISBLANK(VLOOKUP($C67&amp;$D67&amp;$G67,Setup!$D$2:$CX$500,COLUMNS($B67:AJ67)+1,FALSE)),"",VLOOKUP($C67&amp;$D67&amp;$G67,Setup!$D$2:$CX$500,COLUMNS($B67:AJ67)+1,FALSE))</f>
        <v/>
      </c>
      <c r="AS67" t="str">
        <f>IF(ISBLANK(VLOOKUP($C67&amp;$D67&amp;$G67,Setup!$D$2:$CX$500,COLUMNS($B67:AK67)+1,FALSE)),"",VLOOKUP($C67&amp;$D67&amp;$G67,Setup!$D$2:$CX$500,COLUMNS($B67:AK67)+1,FALSE))</f>
        <v/>
      </c>
      <c r="AT67" t="str">
        <f>IF(ISBLANK(VLOOKUP($C67&amp;$D67&amp;$G67,Setup!$D$2:$CX$500,COLUMNS($B67:AL67)+1,FALSE)),"",VLOOKUP($C67&amp;$D67&amp;$G67,Setup!$D$2:$CX$500,COLUMNS($B67:AL67)+1,FALSE))</f>
        <v/>
      </c>
      <c r="AU67" t="str">
        <f>IF(ISBLANK(VLOOKUP($C67&amp;$D67&amp;$G67,Setup!$D$2:$CX$500,COLUMNS($B67:AM67)+1,FALSE)),"",VLOOKUP($C67&amp;$D67&amp;$G67,Setup!$D$2:$CX$500,COLUMNS($B67:AM67)+1,FALSE))</f>
        <v/>
      </c>
      <c r="AV67" t="str">
        <f>IF(ISBLANK(VLOOKUP($C67&amp;$D67&amp;$G67,Setup!$D$2:$CX$500,COLUMNS($B67:AN67)+1,FALSE)),"",VLOOKUP($C67&amp;$D67&amp;$G67,Setup!$D$2:$CX$500,COLUMNS($B67:AN67)+1,FALSE))</f>
        <v>Offers and Privileges</v>
      </c>
      <c r="AW67" t="str">
        <f>IF(ISBLANK(VLOOKUP($C67&amp;$D67&amp;$G67,Setup!$D$2:$CX$500,COLUMNS($B67:AO67)+1,FALSE)),"",VLOOKUP($C67&amp;$D67&amp;$G67,Setup!$D$2:$CX$500,COLUMNS($B67:AO67)+1,FALSE))</f>
        <v>Bon Appétit</v>
      </c>
      <c r="AX67" t="str">
        <f>IF(ISBLANK(VLOOKUP($C67&amp;$D67&amp;$G67,Setup!$D$2:$CX$500,COLUMNS($B67:AP67)+1,FALSE)),"",VLOOKUP($C67&amp;$D67&amp;$G67,Setup!$D$2:$CX$500,COLUMNS($B67:AP67)+1,FALSE))</f>
        <v>Unlimited access to VIP lounges</v>
      </c>
      <c r="AY67" t="str">
        <f>IF(ISBLANK(VLOOKUP($C67&amp;$D67&amp;$G67,Setup!$D$2:$CX$500,COLUMNS($B67:AQ67)+1,FALSE)),"",VLOOKUP($C67&amp;$D67&amp;$G67,Setup!$D$2:$CX$500,COLUMNS($B67:AQ67)+1,FALSE))</f>
        <v>Executive Transportation</v>
      </c>
      <c r="AZ67" t="str">
        <f>IF(ISBLANK(VLOOKUP($C67&amp;$D67&amp;$G67,Setup!$D$2:$CX$500,COLUMNS($B67:AR67)+1,FALSE)),"",VLOOKUP($C67&amp;$D67&amp;$G67,Setup!$D$2:$CX$500,COLUMNS($B67:AR67)+1,FALSE))</f>
        <v>Beyond Lifestyler</v>
      </c>
      <c r="BA67" t="str">
        <f>IF(ISBLANK(VLOOKUP($C67&amp;$D67&amp;$G67,Setup!$D$2:$CX$500,COLUMNS($B67:AS67)+1,FALSE)),"",VLOOKUP($C67&amp;$D67&amp;$G67,Setup!$D$2:$CX$500,COLUMNS($B67:AS67)+1,FALSE))</f>
        <v>Business &amp; Golf Clubs</v>
      </c>
      <c r="BB67" t="str">
        <f>IF(ISBLANK(VLOOKUP($C67&amp;$D67&amp;$G67,Setup!$D$2:$CX$500,COLUMNS($B67:AT67)+1,FALSE)),"",VLOOKUP($C67&amp;$D67&amp;$G67,Setup!$D$2:$CX$500,COLUMNS($B67:AT67)+1,FALSE))</f>
        <v>Banamex Libra Plus</v>
      </c>
      <c r="BC67" t="str">
        <f>IF(ISBLANK(VLOOKUP($C67&amp;$D67&amp;$G67,Setup!$D$2:$CX$500,COLUMNS($B67:AU67)+1,FALSE)),"",VLOOKUP($C67&amp;$D67&amp;$G67,Setup!$D$2:$CX$500,COLUMNS($B67:AU67)+1,FALSE))</f>
        <v>Beyond Insurance Program</v>
      </c>
      <c r="BD67" t="str">
        <f>IF(ISBLANK(VLOOKUP($C67&amp;$D67&amp;$G67,Setup!$D$2:$CX$500,COLUMNS($B67:AV67)+1,FALSE)),"",VLOOKUP($C67&amp;$D67&amp;$G67,Setup!$D$2:$CX$500,COLUMNS($B67:AV67)+1,FALSE))</f>
        <v>SEE ALL &gt;&gt;</v>
      </c>
      <c r="BE67" t="str">
        <f>IF(ISBLANK(VLOOKUP($C67&amp;$D67&amp;$G67,Setup!$D$2:$CX$500,COLUMNS($B67:AW67)+1,FALSE)),"",VLOOKUP($C67&amp;$D67&amp;$G67,Setup!$D$2:$CX$500,COLUMNS($B67:AW67)+1,FALSE))</f>
        <v/>
      </c>
      <c r="BF67" t="str">
        <f>IF(ISBLANK(VLOOKUP($C67&amp;$D67&amp;$G67,Setup!$D$2:$CX$500,COLUMNS($B67:AX67)+1,FALSE)),"",VLOOKUP($C67&amp;$D67&amp;$G67,Setup!$D$2:$CX$500,COLUMNS($B67:AX67)+1,FALSE))</f>
        <v>Shop at Partners</v>
      </c>
      <c r="BG67" t="str">
        <f>IF(ISBLANK(VLOOKUP($C67&amp;$D67&amp;$G67,Setup!$D$2:$CX$500,COLUMNS($B67:AY67)+1,FALSE)),"",VLOOKUP($C67&amp;$D67&amp;$G67,Setup!$D$2:$CX$500,COLUMNS($B67:AY67)+1,FALSE))</f>
        <v>Shop with Points</v>
      </c>
      <c r="BH67" t="str">
        <f>IF(ISBLANK(VLOOKUP($C67&amp;$D67&amp;$G67,Setup!$D$2:$CX$500,COLUMNS($B67:AZ67)+1,FALSE)),"",VLOOKUP($C67&amp;$D67&amp;$G67,Setup!$D$2:$CX$500,COLUMNS($B67:AZ67)+1,FALSE))</f>
        <v>Instant Rewards</v>
      </c>
      <c r="BI67" t="str">
        <f>IF(ISBLANK(VLOOKUP($C67&amp;$D67&amp;$G67,Setup!$D$2:$CX$500,COLUMNS($B67:BA67)+1,FALSE)),"",VLOOKUP($C67&amp;$D67&amp;$G67,Setup!$D$2:$CX$500,COLUMNS($B67:BA67)+1,FALSE))</f>
        <v>SEE ALL &gt;&gt;</v>
      </c>
      <c r="BJ67" t="str">
        <f>IF(ISBLANK(VLOOKUP($C67&amp;$D67&amp;$G67,Setup!$D$2:$CX$500,COLUMNS($B67:BB67)+1,FALSE)),"",VLOOKUP($C67&amp;$D67&amp;$G67,Setup!$D$2:$CX$500,COLUMNS($B67:BB67)+1,FALSE))</f>
        <v/>
      </c>
      <c r="BK67" t="str">
        <f>IF(ISBLANK(VLOOKUP($C67&amp;$D67&amp;$G67,Setup!$D$2:$CX$500,COLUMNS($B67:BC67)+1,FALSE)),"",VLOOKUP($C67&amp;$D67&amp;$G67,Setup!$D$2:$CX$500,COLUMNS($B67:BC67)+1,FALSE))</f>
        <v/>
      </c>
      <c r="BL67" t="str">
        <f>IF(ISBLANK(VLOOKUP($C67&amp;$D67&amp;$G67,Setup!$D$2:$CX$500,COLUMNS($B67:BD67)+1,FALSE)),"",VLOOKUP($C67&amp;$D67&amp;$G67,Setup!$D$2:$CX$500,COLUMNS($B67:BD67)+1,FALSE))</f>
        <v/>
      </c>
      <c r="BM67" t="str">
        <f>IF(ISBLANK(VLOOKUP($C67&amp;$D67&amp;$G67,Setup!$D$2:$CX$500,COLUMNS($B67:BE67)+1,FALSE)),"",VLOOKUP($C67&amp;$D67&amp;$G67,Setup!$D$2:$CX$500,COLUMNS($B67:BE67)+1,FALSE))</f>
        <v/>
      </c>
      <c r="BN67" t="str">
        <f>IF(ISBLANK(VLOOKUP($C67&amp;$D67&amp;$G67,Setup!$D$2:$CX$500,COLUMNS($B67:BF67)+1,FALSE)),"",VLOOKUP($C67&amp;$D67&amp;$G67,Setup!$D$2:$CX$500,COLUMNS($B67:BF67)+1,FALSE))</f>
        <v/>
      </c>
      <c r="BO67" t="str">
        <f>IF(ISBLANK(VLOOKUP($C67&amp;$D67&amp;$G67,Setup!$D$2:$CX$500,COLUMNS($B67:BG67)+1,FALSE)),"",VLOOKUP($C67&amp;$D67&amp;$G67,Setup!$D$2:$CX$500,COLUMNS($B67:BG67)+1,FALSE))</f>
        <v/>
      </c>
      <c r="BP67" t="str">
        <f>IF(ISBLANK(VLOOKUP($C67&amp;$D67&amp;$G67,Setup!$D$2:$CX$500,COLUMNS($B67:BH67)+1,FALSE)),"",VLOOKUP($C67&amp;$D67&amp;$G67,Setup!$D$2:$CX$500,COLUMNS($B67:BH67)+1,FALSE))</f>
        <v/>
      </c>
      <c r="BQ67" t="str">
        <f>IF(ISBLANK(VLOOKUP($C67&amp;$D67&amp;$G67,Setup!$D$2:$CX$500,COLUMNS($B67:BI67)+1,FALSE)),"",VLOOKUP($C67&amp;$D67&amp;$G67,Setup!$D$2:$CX$500,COLUMNS($B67:BI67)+1,FALSE))</f>
        <v/>
      </c>
      <c r="BR67" t="str">
        <f>IF(ISBLANK(VLOOKUP($C67&amp;$D67&amp;$G67,Setup!$D$2:$CX$500,COLUMNS($B67:BJ67)+1,FALSE)),"",VLOOKUP($C67&amp;$D67&amp;$G67,Setup!$D$2:$CX$500,COLUMNS($B67:BJ67)+1,FALSE))</f>
        <v/>
      </c>
      <c r="BS67" t="str">
        <f>IF(ISBLANK(VLOOKUP($C67&amp;$D67&amp;$G67,Setup!$D$2:$CX$500,COLUMNS($B67:BK67)+1,FALSE)),"",VLOOKUP($C67&amp;$D67&amp;$G67,Setup!$D$2:$CX$500,COLUMNS($B67:BK67)+1,FALSE))</f>
        <v/>
      </c>
      <c r="BT67" t="str">
        <f>IF(ISBLANK(VLOOKUP($C67&amp;$D67&amp;$G67,Setup!$D$2:$CX$500,COLUMNS($B67:BL67)+1,FALSE)),"",VLOOKUP($C67&amp;$D67&amp;$G67,Setup!$D$2:$CX$500,COLUMNS($B67:BL67)+1,FALSE))</f>
        <v/>
      </c>
      <c r="BU67" t="str">
        <f>IF(ISBLANK(VLOOKUP($C67&amp;$D67&amp;$G67,Setup!$D$2:$CX$500,COLUMNS($B67:BM67)+1,FALSE)),"",VLOOKUP($C67&amp;$D67&amp;$G67,Setup!$D$2:$CX$500,COLUMNS($B67:BM67)+1,FALSE))</f>
        <v/>
      </c>
      <c r="BV67" t="str">
        <f>IF(ISBLANK(VLOOKUP($C67&amp;$D67&amp;$G67,Setup!$D$2:$CX$500,COLUMNS($B67:BN67)+1,FALSE)),"",VLOOKUP($C67&amp;$D67&amp;$G67,Setup!$D$2:$CX$500,COLUMNS($B67:BN67)+1,FALSE))</f>
        <v/>
      </c>
      <c r="BW67" t="str">
        <f>IF(ISBLANK(VLOOKUP($C67&amp;$D67&amp;$G67,Setup!$D$2:$CX$500,COLUMNS($B67:BO67)+1,FALSE)),"",VLOOKUP($C67&amp;$D67&amp;$G67,Setup!$D$2:$CX$500,COLUMNS($B67:BO67)+1,FALSE))</f>
        <v/>
      </c>
      <c r="BX67" t="str">
        <f>IF(ISBLANK(VLOOKUP($C67&amp;$D67&amp;$G67,Setup!$D$2:$CX$500,COLUMNS($B67:BP67)+1,FALSE)),"",VLOOKUP($C67&amp;$D67&amp;$G67,Setup!$D$2:$CX$500,COLUMNS($B67:BP67)+1,FALSE))</f>
        <v/>
      </c>
      <c r="BY67" t="str">
        <f>IF(ISBLANK(VLOOKUP($C67&amp;$D67&amp;$G67,Setup!$D$2:$CX$500,COLUMNS($B67:BQ67)+1,FALSE)),"",VLOOKUP($C67&amp;$D67&amp;$G67,Setup!$D$2:$CX$500,COLUMNS($B67:BQ67)+1,FALSE))</f>
        <v/>
      </c>
      <c r="BZ67" t="str">
        <f>IF(ISBLANK(VLOOKUP($C67&amp;$D67&amp;$G67,Setup!$D$2:$CX$500,COLUMNS($B67:BR67)+1,FALSE)),"",VLOOKUP($C67&amp;$D67&amp;$G67,Setup!$D$2:$CX$500,COLUMNS($B67:BR67)+1,FALSE))</f>
        <v/>
      </c>
      <c r="CA67" t="str">
        <f>IF(ISBLANK(VLOOKUP($C67&amp;$D67&amp;$G67,Setup!$D$2:$CX$500,COLUMNS($B67:BS67)+1,FALSE)),"",VLOOKUP($C67&amp;$D67&amp;$G67,Setup!$D$2:$CX$500,COLUMNS($B67:BS67)+1,FALSE))</f>
        <v/>
      </c>
      <c r="CB67" t="str">
        <f>IF(ISBLANK(VLOOKUP($C67&amp;$D67&amp;$G67,Setup!$D$2:$CX$500,COLUMNS($B67:BT67)+1,FALSE)),"",VLOOKUP($C67&amp;$D67&amp;$G67,Setup!$D$2:$CX$500,COLUMNS($B67:BT67)+1,FALSE))</f>
        <v/>
      </c>
      <c r="CC67" t="str">
        <f>IF(ISBLANK(VLOOKUP($C67&amp;$D67&amp;$G67,Setup!$D$2:$CX$500,COLUMNS($B67:BU67)+1,FALSE)),"",VLOOKUP($C67&amp;$D67&amp;$G67,Setup!$D$2:$CX$500,COLUMNS($B67:BU67)+1,FALSE))</f>
        <v/>
      </c>
      <c r="CD67" t="str">
        <f>IF(ISBLANK(VLOOKUP($C67&amp;$D67&amp;$G67,Setup!$D$2:$CX$500,COLUMNS($B67:BV67)+1,FALSE)),"",VLOOKUP($C67&amp;$D67&amp;$G67,Setup!$D$2:$CX$500,COLUMNS($B67:BV67)+1,FALSE))</f>
        <v/>
      </c>
      <c r="CE67" t="str">
        <f>IF(ISBLANK(VLOOKUP($C67&amp;$D67&amp;$G67,Setup!$D$2:$CX$500,COLUMNS($B67:BW67)+1,FALSE)),"",VLOOKUP($C67&amp;$D67&amp;$G67,Setup!$D$2:$CX$500,COLUMNS($B67:BW67)+1,FALSE))</f>
        <v/>
      </c>
      <c r="CF67" t="str">
        <f>IF(ISBLANK(VLOOKUP($C67&amp;$D67&amp;$G67,Setup!$D$2:$CX$500,COLUMNS($B67:BX67)+1,FALSE)),"",VLOOKUP($C67&amp;$D67&amp;$G67,Setup!$D$2:$CX$500,COLUMNS($B67:BX67)+1,FALSE))</f>
        <v/>
      </c>
      <c r="CG67" t="str">
        <f>IF(ISBLANK(VLOOKUP($C67&amp;$D67&amp;$G67,Setup!$D$2:$CX$500,COLUMNS($B67:BY67)+1,FALSE)),"",VLOOKUP($C67&amp;$D67&amp;$G67,Setup!$D$2:$CX$500,COLUMNS($B67:BY67)+1,FALSE))</f>
        <v/>
      </c>
      <c r="CH67" t="str">
        <f>IF(ISBLANK(VLOOKUP($C67&amp;$D67&amp;$G67,Setup!$D$2:$CX$500,COLUMNS($B67:BZ67)+1,FALSE)),"",VLOOKUP($C67&amp;$D67&amp;$G67,Setup!$D$2:$CX$500,COLUMNS($B67:BZ67)+1,FALSE))</f>
        <v/>
      </c>
      <c r="CI67" t="str">
        <f>IF(ISBLANK(VLOOKUP($C67&amp;$D67&amp;$G67,Setup!$D$2:$CX$500,COLUMNS($B67:CA67)+1,FALSE)),"",VLOOKUP($C67&amp;$D67&amp;$G67,Setup!$D$2:$CX$500,COLUMNS($B67:CA67)+1,FALSE))</f>
        <v/>
      </c>
      <c r="CJ67" t="str">
        <f>IF(ISBLANK(VLOOKUP($C67&amp;$D67&amp;$G67,Setup!$D$2:$CX$500,COLUMNS($B67:CB67)+1,FALSE)),"",VLOOKUP($C67&amp;$D67&amp;$G67,Setup!$D$2:$CX$500,COLUMNS($B67:CB67)+1,FALSE))</f>
        <v/>
      </c>
      <c r="CK67" t="str">
        <f>IF(ISBLANK(VLOOKUP($C67&amp;$D67&amp;$G67,Setup!$D$2:$CX$500,COLUMNS($B67:CC67)+1,FALSE)),"",VLOOKUP($C67&amp;$D67&amp;$G67,Setup!$D$2:$CX$500,COLUMNS($B67:CC67)+1,FALSE))</f>
        <v/>
      </c>
      <c r="CL67" t="str">
        <f>IF(ISBLANK(VLOOKUP($C67&amp;$D67&amp;$G67,Setup!$D$2:$CX$500,COLUMNS($B67:CD67)+1,FALSE)),"",VLOOKUP($C67&amp;$D67&amp;$G67,Setup!$D$2:$CX$500,COLUMNS($B67:CD67)+1,FALSE))</f>
        <v/>
      </c>
      <c r="CM67" t="str">
        <f>IF(ISBLANK(VLOOKUP($C67&amp;$D67&amp;$G67,Setup!$D$2:$CX$500,COLUMNS($B67:CE67)+1,FALSE)),"",VLOOKUP($C67&amp;$D67&amp;$G67,Setup!$D$2:$CX$500,COLUMNS($B67:CE67)+1,FALSE))</f>
        <v/>
      </c>
      <c r="CN67" t="str">
        <f>IF(ISBLANK(VLOOKUP($C67&amp;$D67&amp;$G67,Setup!$D$2:$CX$500,COLUMNS($B67:CF67)+1,FALSE)),"",VLOOKUP($C67&amp;$D67&amp;$G67,Setup!$D$2:$CX$500,COLUMNS($B67:CF67)+1,FALSE))</f>
        <v/>
      </c>
      <c r="CO67" t="str">
        <f>IF(ISBLANK(VLOOKUP($C67&amp;$D67&amp;$G67,Setup!$D$2:$CX$500,COLUMNS($B67:CG67)+1,FALSE)),"",VLOOKUP($C67&amp;$D67&amp;$G67,Setup!$D$2:$CX$500,COLUMNS($B67:CG67)+1,FALSE))</f>
        <v/>
      </c>
      <c r="CP67" t="str">
        <f>IF(ISBLANK(VLOOKUP($C67&amp;$D67&amp;$G67,Setup!$D$2:$CX$500,COLUMNS($B67:CH67)+1,FALSE)),"",VLOOKUP($C67&amp;$D67&amp;$G67,Setup!$D$2:$CX$500,COLUMNS($B67:CH67)+1,FALSE))</f>
        <v/>
      </c>
      <c r="CQ67" t="str">
        <f>IF(ISBLANK(VLOOKUP($C67&amp;$D67&amp;$G67,Setup!$D$2:$CX$500,COLUMNS($B67:CI67)+1,FALSE)),"",VLOOKUP($C67&amp;$D67&amp;$G67,Setup!$D$2:$CX$500,COLUMNS($B67:CI67)+1,FALSE))</f>
        <v/>
      </c>
      <c r="CR67" t="str">
        <f>IF(ISBLANK(VLOOKUP($C67&amp;$D67&amp;$G67,Setup!$D$2:$CX$500,COLUMNS($B67:CJ67)+1,FALSE)),"",VLOOKUP($C67&amp;$D67&amp;$G67,Setup!$D$2:$CX$500,COLUMNS($B67:CJ67)+1,FALSE))</f>
        <v/>
      </c>
      <c r="CS67" t="str">
        <f>IF(ISBLANK(VLOOKUP($C67&amp;$D67&amp;$G67,Setup!$D$2:$CX$500,COLUMNS($B67:CK67)+1,FALSE)),"",VLOOKUP($C67&amp;$D67&amp;$G67,Setup!$D$2:$CX$500,COLUMNS($B67:CK67)+1,FALSE))</f>
        <v/>
      </c>
      <c r="CT67" t="str">
        <f>IF(ISBLANK(VLOOKUP($C67&amp;$D67&amp;$G67,Setup!$D$2:$CX$500,COLUMNS($B67:CL67)+1,FALSE)),"",VLOOKUP($C67&amp;$D67&amp;$G67,Setup!$D$2:$CX$500,COLUMNS($B67:CL67)+1,FALSE))</f>
        <v/>
      </c>
      <c r="CU67" t="str">
        <f>IF(ISBLANK(VLOOKUP($C67&amp;$D67&amp;$G67,Setup!$D$2:$CX$500,COLUMNS($B67:CM67)+1,FALSE)),"",VLOOKUP($C67&amp;$D67&amp;$G67,Setup!$D$2:$CX$500,COLUMNS($B67:CM67)+1,FALSE))</f>
        <v/>
      </c>
      <c r="CV67" t="str">
        <f>IF(ISBLANK(VLOOKUP($C67&amp;$D67&amp;$G67,Setup!$D$2:$CX$500,COLUMNS($B67:CN67)+1,FALSE)),"",VLOOKUP($C67&amp;$D67&amp;$G67,Setup!$D$2:$CX$500,COLUMNS($B67:CN67)+1,FALSE))</f>
        <v/>
      </c>
      <c r="CW67" t="str">
        <f>IF(ISBLANK(VLOOKUP($C67&amp;$D67&amp;$G67,Setup!$D$2:$CX$500,COLUMNS($B67:CO67)+1,FALSE)),"",VLOOKUP($C67&amp;$D67&amp;$G67,Setup!$D$2:$CX$500,COLUMNS($B67:CO67)+1,FALSE))</f>
        <v/>
      </c>
      <c r="CX67" t="str">
        <f>IF(ISBLANK(VLOOKUP($C67&amp;$D67&amp;$G67,Setup!$D$2:$CX$500,COLUMNS($B67:CP67)+1,FALSE)),"",VLOOKUP($C67&amp;$D67&amp;$G67,Setup!$D$2:$CX$500,COLUMNS($B67:CP67)+1,FALSE))</f>
        <v/>
      </c>
      <c r="CY67" t="str">
        <f>IF(ISBLANK(VLOOKUP($C67&amp;$D67&amp;$G67,Setup!$D$2:$CX$500,COLUMNS($B67:CQ67)+1,FALSE)),"",VLOOKUP($C67&amp;$D67&amp;$G67,Setup!$D$2:$CX$500,COLUMNS($B67:CQ67)+1,FALSE))</f>
        <v/>
      </c>
      <c r="CZ67" t="str">
        <f>IF(ISBLANK(VLOOKUP($C67&amp;$D67&amp;$G67,Setup!$D$2:$CX$500,COLUMNS($B67:CR67)+1,FALSE)),"",VLOOKUP($C67&amp;$D67&amp;$G67,Setup!$D$2:$CX$500,COLUMNS($B67:CR67)+1,FALSE))</f>
        <v/>
      </c>
      <c r="DA67" t="str">
        <f>IF(ISBLANK(VLOOKUP($C67&amp;$D67&amp;$G67,Setup!$D$2:$CX$500,COLUMNS($B67:CS67)+1,FALSE)),"",VLOOKUP($C67&amp;$D67&amp;$G67,Setup!$D$2:$CX$500,COLUMNS($B67:CS67)+1,FALSE))</f>
        <v/>
      </c>
      <c r="DB67" t="str">
        <f>IF(ISBLANK(VLOOKUP($C67&amp;$D67&amp;$G67,Setup!$D$2:$CX$500,COLUMNS($B67:CT67)+1,FALSE)),"",VLOOKUP($C67&amp;$D67&amp;$G67,Setup!$D$2:$CX$500,COLUMNS($B67:CT67)+1,FALSE))</f>
        <v/>
      </c>
      <c r="DC67" t="str">
        <f>IF(ISBLANK(VLOOKUP($C67&amp;$D67&amp;$G67,Setup!$D$2:$CX$500,COLUMNS($B67:CU67)+1,FALSE)),"",VLOOKUP($C67&amp;$D67&amp;$G67,Setup!$D$2:$CX$500,COLUMNS($B67:CU67)+1,FALSE))</f>
        <v/>
      </c>
    </row>
    <row r="68" spans="1:107" x14ac:dyDescent="0.25">
      <c r="A68" s="7" t="s">
        <v>515</v>
      </c>
      <c r="B68" t="s">
        <v>156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IF(ISBLANK(VLOOKUP($C68&amp;$D68&amp;$G68,Setup!$D$2:$CX$500,COLUMNS($B68:B68)+1,FALSE)),"",VLOOKUP($C68&amp;$D68&amp;$G68,Setup!$D$2:$CX$500,COLUMNS($B68:B68)+1,FALSE))</f>
        <v>Resumen de mi Puntos</v>
      </c>
      <c r="K68" t="str">
        <f>IF(ISBLANK(VLOOKUP($C68&amp;$D68&amp;$G68,Setup!$D$2:$CX$500,COLUMNS($B68:C68)+1,FALSE)),"",VLOOKUP($C68&amp;$D68&amp;$G68,Setup!$D$2:$CX$500,COLUMNS($B68:C68)+1,FALSE))</f>
        <v>Resumen de mi puntos</v>
      </c>
      <c r="L68" t="str">
        <f>IF(ISBLANK(VLOOKUP($C68&amp;$D68&amp;$G68,Setup!$D$2:$CX$500,COLUMNS($B68:D68)+1,FALSE)),"",VLOOKUP($C68&amp;$D68&amp;$G68,Setup!$D$2:$CX$500,COLUMNS($B68:D68)+1,FALSE))</f>
        <v>Historial de mis órdenes</v>
      </c>
      <c r="M68" t="str">
        <f>IF(ISBLANK(VLOOKUP($C68&amp;$D68&amp;$G68,Setup!$D$2:$CX$500,COLUMNS($B68:E68)+1,FALSE)),"",VLOOKUP($C68&amp;$D68&amp;$G68,Setup!$D$2:$CX$500,COLUMNS($B68:E68)+1,FALSE))</f>
        <v>Historial de mis órdenes</v>
      </c>
      <c r="N68" t="str">
        <f>IF(ISBLANK(VLOOKUP($C68&amp;$D68&amp;$G68,Setup!$D$2:$CX$500,COLUMNS($B68:F68)+1,FALSE)),"",VLOOKUP($C68&amp;$D68&amp;$G68,Setup!$D$2:$CX$500,COLUMNS($B68:F68)+1,FALSE))</f>
        <v>Mi perfil</v>
      </c>
      <c r="O68" t="str">
        <f>IF(ISBLANK(VLOOKUP($C68&amp;$D68&amp;$G68,Setup!$D$2:$CX$500,COLUMNS($B68:G68)+1,FALSE)),"",VLOOKUP($C68&amp;$D68&amp;$G68,Setup!$D$2:$CX$500,COLUMNS($B68:G68)+1,FALSE))</f>
        <v>Mi Perfil</v>
      </c>
      <c r="P68" t="str">
        <f>IF(ISBLANK(VLOOKUP($C68&amp;$D68&amp;$G68,Setup!$D$2:$CX$500,COLUMNS($B68:H68)+1,FALSE)),"",VLOOKUP($C68&amp;$D68&amp;$G68,Setup!$D$2:$CX$500,COLUMNS($B68:H68)+1,FALSE))</f>
        <v>Mis Cuentas en Shop with Points</v>
      </c>
      <c r="Q68" t="str">
        <f>IF(ISBLANK(VLOOKUP($C68&amp;$D68&amp;$G68,Setup!$D$2:$CX$500,COLUMNS($B68:I68)+1,FALSE)),"",VLOOKUP($C68&amp;$D68&amp;$G68,Setup!$D$2:$CX$500,COLUMNS($B68:I68)+1,FALSE))</f>
        <v>Mis Cuentas en Shop with Points</v>
      </c>
      <c r="R68" t="str">
        <f>IF(ISBLANK(VLOOKUP($C68&amp;$D68&amp;$G68,Setup!$D$2:$CX$500,COLUMNS($B68:J68)+1,FALSE)),"",VLOOKUP($C68&amp;$D68&amp;$G68,Setup!$D$2:$CX$500,COLUMNS($B68:J68)+1,FALSE))</f>
        <v>Catálogo de Productos</v>
      </c>
      <c r="S68" t="str">
        <f>IF(ISBLANK(VLOOKUP($C68&amp;$D68&amp;$G68,Setup!$D$2:$CX$500,COLUMNS($B68:K68)+1,FALSE)),"",VLOOKUP($C68&amp;$D68&amp;$G68,Setup!$D$2:$CX$500,COLUMNS($B68:K68)+1,FALSE))</f>
        <v>VER TODAS LAS MARCAS &gt;&gt;</v>
      </c>
      <c r="T68" t="str">
        <f>IF(ISBLANK(VLOOKUP($C68&amp;$D68&amp;$G68,Setup!$D$2:$CX$500,COLUMNS($B68:L68)+1,FALSE)),"",VLOOKUP($C68&amp;$D68&amp;$G68,Setup!$D$2:$CX$500,COLUMNS($B68:L68)+1,FALSE))</f>
        <v/>
      </c>
      <c r="U68" t="str">
        <f>IF(ISBLANK(VLOOKUP($C68&amp;$D68&amp;$G68,Setup!$D$2:$CX$500,COLUMNS($B68:M68)+1,FALSE)),"",VLOOKUP($C68&amp;$D68&amp;$G68,Setup!$D$2:$CX$500,COLUMNS($B68:M68)+1,FALSE))</f>
        <v/>
      </c>
      <c r="V68" t="str">
        <f>IF(ISBLANK(VLOOKUP($C68&amp;$D68&amp;$G68,Setup!$D$2:$CX$500,COLUMNS($B68:N68)+1,FALSE)),"",VLOOKUP($C68&amp;$D68&amp;$G68,Setup!$D$2:$CX$500,COLUMNS($B68:N68)+1,FALSE))</f>
        <v/>
      </c>
      <c r="W68" t="str">
        <f>IF(ISBLANK(VLOOKUP($C68&amp;$D68&amp;$G68,Setup!$D$2:$CX$500,COLUMNS($B68:O68)+1,FALSE)),"",VLOOKUP($C68&amp;$D68&amp;$G68,Setup!$D$2:$CX$500,COLUMNS($B68:O68)+1,FALSE))</f>
        <v/>
      </c>
      <c r="X68" t="str">
        <f>IF(ISBLANK(VLOOKUP($C68&amp;$D68&amp;$G68,Setup!$D$2:$CX$500,COLUMNS($B68:P68)+1,FALSE)),"",VLOOKUP($C68&amp;$D68&amp;$G68,Setup!$D$2:$CX$500,COLUMNS($B68:P68)+1,FALSE))</f>
        <v/>
      </c>
      <c r="Y68" t="str">
        <f>IF(ISBLANK(VLOOKUP($C68&amp;$D68&amp;$G68,Setup!$D$2:$CX$500,COLUMNS($B68:Q68)+1,FALSE)),"",VLOOKUP($C68&amp;$D68&amp;$G68,Setup!$D$2:$CX$500,COLUMNS($B68:Q68)+1,FALSE))</f>
        <v/>
      </c>
      <c r="Z68" t="str">
        <f>IF(ISBLANK(VLOOKUP($C68&amp;$D68&amp;$G68,Setup!$D$2:$CX$500,COLUMNS($B68:R68)+1,FALSE)),"",VLOOKUP($C68&amp;$D68&amp;$G68,Setup!$D$2:$CX$500,COLUMNS($B68:R68)+1,FALSE))</f>
        <v/>
      </c>
      <c r="AA68" t="str">
        <f>IF(ISBLANK(VLOOKUP($C68&amp;$D68&amp;$G68,Setup!$D$2:$CX$500,COLUMNS($B68:S68)+1,FALSE)),"",VLOOKUP($C68&amp;$D68&amp;$G68,Setup!$D$2:$CX$500,COLUMNS($B68:S68)+1,FALSE))</f>
        <v/>
      </c>
      <c r="AB68" t="str">
        <f>IF(ISBLANK(VLOOKUP($C68&amp;$D68&amp;$G68,Setup!$D$2:$CX$500,COLUMNS($B68:T68)+1,FALSE)),"",VLOOKUP($C68&amp;$D68&amp;$G68,Setup!$D$2:$CX$500,COLUMNS($B68:T68)+1,FALSE))</f>
        <v>Viajes</v>
      </c>
      <c r="AC68" t="str">
        <f>IF(ISBLANK(VLOOKUP($C68&amp;$D68&amp;$G68,Setup!$D$2:$CX$500,COLUMNS($B68:U68)+1,FALSE)),"",VLOOKUP($C68&amp;$D68&amp;$G68,Setup!$D$2:$CX$500,COLUMNS($B68:U68)+1,FALSE))</f>
        <v>Transferencia de puntos</v>
      </c>
      <c r="AD68" t="str">
        <f>IF(ISBLANK(VLOOKUP($C68&amp;$D68&amp;$G68,Setup!$D$2:$CX$500,COLUMNS($B68:V68)+1,FALSE)),"",VLOOKUP($C68&amp;$D68&amp;$G68,Setup!$D$2:$CX$500,COLUMNS($B68:V68)+1,FALSE))</f>
        <v>Avión</v>
      </c>
      <c r="AE68" t="str">
        <f>IF(ISBLANK(VLOOKUP($C68&amp;$D68&amp;$G68,Setup!$D$2:$CX$500,COLUMNS($B68:W68)+1,FALSE)),"",VLOOKUP($C68&amp;$D68&amp;$G68,Setup!$D$2:$CX$500,COLUMNS($B68:W68)+1,FALSE))</f>
        <v>Hotel</v>
      </c>
      <c r="AF68" t="str">
        <f>IF(ISBLANK(VLOOKUP($C68&amp;$D68&amp;$G68,Setup!$D$2:$CX$500,COLUMNS($B68:X68)+1,FALSE)),"",VLOOKUP($C68&amp;$D68&amp;$G68,Setup!$D$2:$CX$500,COLUMNS($B68:X68)+1,FALSE))</f>
        <v>Renta de Auto</v>
      </c>
      <c r="AG68" t="str">
        <f>IF(ISBLANK(VLOOKUP($C68&amp;$D68&amp;$G68,Setup!$D$2:$CX$500,COLUMNS($B68:Y68)+1,FALSE)),"",VLOOKUP($C68&amp;$D68&amp;$G68,Setup!$D$2:$CX$500,COLUMNS($B68:Y68)+1,FALSE))</f>
        <v>Ofertas</v>
      </c>
      <c r="AH68" t="str">
        <f>IF(ISBLANK(VLOOKUP($C68&amp;$D68&amp;$G68,Setup!$D$2:$CX$500,COLUMNS($B68:Z68)+1,FALSE)),"",VLOOKUP($C68&amp;$D68&amp;$G68,Setup!$D$2:$CX$500,COLUMNS($B68:Z68)+1,FALSE))</f>
        <v>Mis viajes</v>
      </c>
      <c r="AI68" t="str">
        <f>IF(ISBLANK(VLOOKUP($C68&amp;$D68&amp;$G68,Setup!$D$2:$CX$500,COLUMNS($B68:AA68)+1,FALSE)),"",VLOOKUP($C68&amp;$D68&amp;$G68,Setup!$D$2:$CX$500,COLUMNS($B68:AA68)+1,FALSE))</f>
        <v>Itinerario</v>
      </c>
      <c r="AJ68" t="str">
        <f>IF(ISBLANK(VLOOKUP($C68&amp;$D68&amp;$G68,Setup!$D$2:$CX$500,COLUMNS($B68:AB68)+1,FALSE)),"",VLOOKUP($C68&amp;$D68&amp;$G68,Setup!$D$2:$CX$500,COLUMNS($B68:AB68)+1,FALSE))</f>
        <v>Actividades</v>
      </c>
      <c r="AK68" t="str">
        <f>IF(ISBLANK(VLOOKUP($C68&amp;$D68&amp;$G68,Setup!$D$2:$CX$500,COLUMNS($B68:AC68)+1,FALSE)),"",VLOOKUP($C68&amp;$D68&amp;$G68,Setup!$D$2:$CX$500,COLUMNS($B68:AC68)+1,FALSE))</f>
        <v/>
      </c>
      <c r="AL68" t="str">
        <f>IF(ISBLANK(VLOOKUP($C68&amp;$D68&amp;$G68,Setup!$D$2:$CX$500,COLUMNS($B68:AD68)+1,FALSE)),"",VLOOKUP($C68&amp;$D68&amp;$G68,Setup!$D$2:$CX$500,COLUMNS($B68:AD68)+1,FALSE))</f>
        <v>Recompensas en Efectivo</v>
      </c>
      <c r="AM68" t="str">
        <f>IF(ISBLANK(VLOOKUP($C68&amp;$D68&amp;$G68,Setup!$D$2:$CX$500,COLUMNS($B68:AE68)+1,FALSE)),"",VLOOKUP($C68&amp;$D68&amp;$G68,Setup!$D$2:$CX$500,COLUMNS($B68:AE68)+1,FALSE))</f>
        <v>Certificados Electrónicos</v>
      </c>
      <c r="AN68" t="str">
        <f>IF(ISBLANK(VLOOKUP($C68&amp;$D68&amp;$G68,Setup!$D$2:$CX$500,COLUMNS($B68:AF68)+1,FALSE)),"",VLOOKUP($C68&amp;$D68&amp;$G68,Setup!$D$2:$CX$500,COLUMNS($B68:AF68)+1,FALSE))</f>
        <v>Comisión Anual de la Tarjeta</v>
      </c>
      <c r="AO68" t="str">
        <f>IF(ISBLANK(VLOOKUP($C68&amp;$D68&amp;$G68,Setup!$D$2:$CX$500,COLUMNS($B68:AG68)+1,FALSE)),"",VLOOKUP($C68&amp;$D68&amp;$G68,Setup!$D$2:$CX$500,COLUMNS($B68:AG68)+1,FALSE))</f>
        <v>Cashback</v>
      </c>
      <c r="AP68" t="str">
        <f>IF(ISBLANK(VLOOKUP($C68&amp;$D68&amp;$G68,Setup!$D$2:$CX$500,COLUMNS($B68:AH68)+1,FALSE)),"",VLOOKUP($C68&amp;$D68&amp;$G68,Setup!$D$2:$CX$500,COLUMNS($B68:AH68)+1,FALSE))</f>
        <v/>
      </c>
      <c r="AQ68" t="str">
        <f>IF(ISBLANK(VLOOKUP($C68&amp;$D68&amp;$G68,Setup!$D$2:$CX$500,COLUMNS($B68:AI68)+1,FALSE)),"",VLOOKUP($C68&amp;$D68&amp;$G68,Setup!$D$2:$CX$500,COLUMNS($B68:AI68)+1,FALSE))</f>
        <v/>
      </c>
      <c r="AR68" t="str">
        <f>IF(ISBLANK(VLOOKUP($C68&amp;$D68&amp;$G68,Setup!$D$2:$CX$500,COLUMNS($B68:AJ68)+1,FALSE)),"",VLOOKUP($C68&amp;$D68&amp;$G68,Setup!$D$2:$CX$500,COLUMNS($B68:AJ68)+1,FALSE))</f>
        <v/>
      </c>
      <c r="AS68" t="str">
        <f>IF(ISBLANK(VLOOKUP($C68&amp;$D68&amp;$G68,Setup!$D$2:$CX$500,COLUMNS($B68:AK68)+1,FALSE)),"",VLOOKUP($C68&amp;$D68&amp;$G68,Setup!$D$2:$CX$500,COLUMNS($B68:AK68)+1,FALSE))</f>
        <v/>
      </c>
      <c r="AT68" t="str">
        <f>IF(ISBLANK(VLOOKUP($C68&amp;$D68&amp;$G68,Setup!$D$2:$CX$500,COLUMNS($B68:AL68)+1,FALSE)),"",VLOOKUP($C68&amp;$D68&amp;$G68,Setup!$D$2:$CX$500,COLUMNS($B68:AL68)+1,FALSE))</f>
        <v/>
      </c>
      <c r="AU68" t="str">
        <f>IF(ISBLANK(VLOOKUP($C68&amp;$D68&amp;$G68,Setup!$D$2:$CX$500,COLUMNS($B68:AM68)+1,FALSE)),"",VLOOKUP($C68&amp;$D68&amp;$G68,Setup!$D$2:$CX$500,COLUMNS($B68:AM68)+1,FALSE))</f>
        <v/>
      </c>
      <c r="AV68" t="str">
        <f>IF(ISBLANK(VLOOKUP($C68&amp;$D68&amp;$G68,Setup!$D$2:$CX$500,COLUMNS($B68:AN68)+1,FALSE)),"",VLOOKUP($C68&amp;$D68&amp;$G68,Setup!$D$2:$CX$500,COLUMNS($B68:AN68)+1,FALSE))</f>
        <v>Ofertas y Privilegios</v>
      </c>
      <c r="AW68" t="str">
        <f>IF(ISBLANK(VLOOKUP($C68&amp;$D68&amp;$G68,Setup!$D$2:$CX$500,COLUMNS($B68:AO68)+1,FALSE)),"",VLOOKUP($C68&amp;$D68&amp;$G68,Setup!$D$2:$CX$500,COLUMNS($B68:AO68)+1,FALSE))</f>
        <v>Bon Appétit</v>
      </c>
      <c r="AX68" t="str">
        <f>IF(ISBLANK(VLOOKUP($C68&amp;$D68&amp;$G68,Setup!$D$2:$CX$500,COLUMNS($B68:AP68)+1,FALSE)),"",VLOOKUP($C68&amp;$D68&amp;$G68,Setup!$D$2:$CX$500,COLUMNS($B68:AP68)+1,FALSE))</f>
        <v>Acceso ilimitado a salas VIP</v>
      </c>
      <c r="AY68" t="str">
        <f>IF(ISBLANK(VLOOKUP($C68&amp;$D68&amp;$G68,Setup!$D$2:$CX$500,COLUMNS($B68:AQ68)+1,FALSE)),"",VLOOKUP($C68&amp;$D68&amp;$G68,Setup!$D$2:$CX$500,COLUMNS($B68:AQ68)+1,FALSE))</f>
        <v>Servició de transportación ejecutiva</v>
      </c>
      <c r="AZ68" t="str">
        <f>IF(ISBLANK(VLOOKUP($C68&amp;$D68&amp;$G68,Setup!$D$2:$CX$500,COLUMNS($B68:AR68)+1,FALSE)),"",VLOOKUP($C68&amp;$D68&amp;$G68,Setup!$D$2:$CX$500,COLUMNS($B68:AR68)+1,FALSE))</f>
        <v>Beyond Lifestyler</v>
      </c>
      <c r="BA68" t="str">
        <f>IF(ISBLANK(VLOOKUP($C68&amp;$D68&amp;$G68,Setup!$D$2:$CX$500,COLUMNS($B68:AS68)+1,FALSE)),"",VLOOKUP($C68&amp;$D68&amp;$G68,Setup!$D$2:$CX$500,COLUMNS($B68:AS68)+1,FALSE))</f>
        <v>Business &amp; Golf Clubs</v>
      </c>
      <c r="BB68" t="str">
        <f>IF(ISBLANK(VLOOKUP($C68&amp;$D68&amp;$G68,Setup!$D$2:$CX$500,COLUMNS($B68:AT68)+1,FALSE)),"",VLOOKUP($C68&amp;$D68&amp;$G68,Setup!$D$2:$CX$500,COLUMNS($B68:AT68)+1,FALSE))</f>
        <v>Banamex Libra Plus</v>
      </c>
      <c r="BC68" t="str">
        <f>IF(ISBLANK(VLOOKUP($C68&amp;$D68&amp;$G68,Setup!$D$2:$CX$500,COLUMNS($B68:AU68)+1,FALSE)),"",VLOOKUP($C68&amp;$D68&amp;$G68,Setup!$D$2:$CX$500,COLUMNS($B68:AU68)+1,FALSE))</f>
        <v>Plan de Seguros</v>
      </c>
      <c r="BD68" t="str">
        <f>IF(ISBLANK(VLOOKUP($C68&amp;$D68&amp;$G68,Setup!$D$2:$CX$500,COLUMNS($B68:AV68)+1,FALSE)),"",VLOOKUP($C68&amp;$D68&amp;$G68,Setup!$D$2:$CX$500,COLUMNS($B68:AV68)+1,FALSE))</f>
        <v>VER TODAS LAS OPCIONES »</v>
      </c>
      <c r="BE68" t="str">
        <f>IF(ISBLANK(VLOOKUP($C68&amp;$D68&amp;$G68,Setup!$D$2:$CX$500,COLUMNS($B68:AW68)+1,FALSE)),"",VLOOKUP($C68&amp;$D68&amp;$G68,Setup!$D$2:$CX$500,COLUMNS($B68:AW68)+1,FALSE))</f>
        <v/>
      </c>
      <c r="BF68" t="str">
        <f>IF(ISBLANK(VLOOKUP($C68&amp;$D68&amp;$G68,Setup!$D$2:$CX$500,COLUMNS($B68:AX68)+1,FALSE)),"",VLOOKUP($C68&amp;$D68&amp;$G68,Setup!$D$2:$CX$500,COLUMNS($B68:AX68)+1,FALSE))</f>
        <v>Comprar en las tiendas participantes</v>
      </c>
      <c r="BG68" t="str">
        <f>IF(ISBLANK(VLOOKUP($C68&amp;$D68&amp;$G68,Setup!$D$2:$CX$500,COLUMNS($B68:AY68)+1,FALSE)),"",VLOOKUP($C68&amp;$D68&amp;$G68,Setup!$D$2:$CX$500,COLUMNS($B68:AY68)+1,FALSE))</f>
        <v>Shop with Points</v>
      </c>
      <c r="BH68" t="str">
        <f>IF(ISBLANK(VLOOKUP($C68&amp;$D68&amp;$G68,Setup!$D$2:$CX$500,COLUMNS($B68:AZ68)+1,FALSE)),"",VLOOKUP($C68&amp;$D68&amp;$G68,Setup!$D$2:$CX$500,COLUMNS($B68:AZ68)+1,FALSE))</f>
        <v>Recompensas al instante</v>
      </c>
      <c r="BI68" t="str">
        <f>IF(ISBLANK(VLOOKUP($C68&amp;$D68&amp;$G68,Setup!$D$2:$CX$500,COLUMNS($B68:BA68)+1,FALSE)),"",VLOOKUP($C68&amp;$D68&amp;$G68,Setup!$D$2:$CX$500,COLUMNS($B68:BA68)+1,FALSE))</f>
        <v>VER TODAS LAS OPCIONES &gt;&gt;</v>
      </c>
      <c r="BJ68" t="str">
        <f>IF(ISBLANK(VLOOKUP($C68&amp;$D68&amp;$G68,Setup!$D$2:$CX$500,COLUMNS($B68:BB68)+1,FALSE)),"",VLOOKUP($C68&amp;$D68&amp;$G68,Setup!$D$2:$CX$500,COLUMNS($B68:BB68)+1,FALSE))</f>
        <v/>
      </c>
      <c r="BK68" t="str">
        <f>IF(ISBLANK(VLOOKUP($C68&amp;$D68&amp;$G68,Setup!$D$2:$CX$500,COLUMNS($B68:BC68)+1,FALSE)),"",VLOOKUP($C68&amp;$D68&amp;$G68,Setup!$D$2:$CX$500,COLUMNS($B68:BC68)+1,FALSE))</f>
        <v/>
      </c>
      <c r="BL68" t="str">
        <f>IF(ISBLANK(VLOOKUP($C68&amp;$D68&amp;$G68,Setup!$D$2:$CX$500,COLUMNS($B68:BD68)+1,FALSE)),"",VLOOKUP($C68&amp;$D68&amp;$G68,Setup!$D$2:$CX$500,COLUMNS($B68:BD68)+1,FALSE))</f>
        <v/>
      </c>
      <c r="BM68" t="str">
        <f>IF(ISBLANK(VLOOKUP($C68&amp;$D68&amp;$G68,Setup!$D$2:$CX$500,COLUMNS($B68:BE68)+1,FALSE)),"",VLOOKUP($C68&amp;$D68&amp;$G68,Setup!$D$2:$CX$500,COLUMNS($B68:BE68)+1,FALSE))</f>
        <v/>
      </c>
      <c r="BN68" t="str">
        <f>IF(ISBLANK(VLOOKUP($C68&amp;$D68&amp;$G68,Setup!$D$2:$CX$500,COLUMNS($B68:BF68)+1,FALSE)),"",VLOOKUP($C68&amp;$D68&amp;$G68,Setup!$D$2:$CX$500,COLUMNS($B68:BF68)+1,FALSE))</f>
        <v/>
      </c>
      <c r="BO68" t="str">
        <f>IF(ISBLANK(VLOOKUP($C68&amp;$D68&amp;$G68,Setup!$D$2:$CX$500,COLUMNS($B68:BG68)+1,FALSE)),"",VLOOKUP($C68&amp;$D68&amp;$G68,Setup!$D$2:$CX$500,COLUMNS($B68:BG68)+1,FALSE))</f>
        <v/>
      </c>
      <c r="BP68" t="str">
        <f>IF(ISBLANK(VLOOKUP($C68&amp;$D68&amp;$G68,Setup!$D$2:$CX$500,COLUMNS($B68:BH68)+1,FALSE)),"",VLOOKUP($C68&amp;$D68&amp;$G68,Setup!$D$2:$CX$500,COLUMNS($B68:BH68)+1,FALSE))</f>
        <v/>
      </c>
      <c r="BQ68" t="str">
        <f>IF(ISBLANK(VLOOKUP($C68&amp;$D68&amp;$G68,Setup!$D$2:$CX$500,COLUMNS($B68:BI68)+1,FALSE)),"",VLOOKUP($C68&amp;$D68&amp;$G68,Setup!$D$2:$CX$500,COLUMNS($B68:BI68)+1,FALSE))</f>
        <v/>
      </c>
      <c r="BR68" t="str">
        <f>IF(ISBLANK(VLOOKUP($C68&amp;$D68&amp;$G68,Setup!$D$2:$CX$500,COLUMNS($B68:BJ68)+1,FALSE)),"",VLOOKUP($C68&amp;$D68&amp;$G68,Setup!$D$2:$CX$500,COLUMNS($B68:BJ68)+1,FALSE))</f>
        <v/>
      </c>
      <c r="BS68" t="str">
        <f>IF(ISBLANK(VLOOKUP($C68&amp;$D68&amp;$G68,Setup!$D$2:$CX$500,COLUMNS($B68:BK68)+1,FALSE)),"",VLOOKUP($C68&amp;$D68&amp;$G68,Setup!$D$2:$CX$500,COLUMNS($B68:BK68)+1,FALSE))</f>
        <v/>
      </c>
      <c r="BT68" t="str">
        <f>IF(ISBLANK(VLOOKUP($C68&amp;$D68&amp;$G68,Setup!$D$2:$CX$500,COLUMNS($B68:BL68)+1,FALSE)),"",VLOOKUP($C68&amp;$D68&amp;$G68,Setup!$D$2:$CX$500,COLUMNS($B68:BL68)+1,FALSE))</f>
        <v/>
      </c>
      <c r="BU68" t="str">
        <f>IF(ISBLANK(VLOOKUP($C68&amp;$D68&amp;$G68,Setup!$D$2:$CX$500,COLUMNS($B68:BM68)+1,FALSE)),"",VLOOKUP($C68&amp;$D68&amp;$G68,Setup!$D$2:$CX$500,COLUMNS($B68:BM68)+1,FALSE))</f>
        <v/>
      </c>
      <c r="BV68" t="str">
        <f>IF(ISBLANK(VLOOKUP($C68&amp;$D68&amp;$G68,Setup!$D$2:$CX$500,COLUMNS($B68:BN68)+1,FALSE)),"",VLOOKUP($C68&amp;$D68&amp;$G68,Setup!$D$2:$CX$500,COLUMNS($B68:BN68)+1,FALSE))</f>
        <v/>
      </c>
      <c r="BW68" t="str">
        <f>IF(ISBLANK(VLOOKUP($C68&amp;$D68&amp;$G68,Setup!$D$2:$CX$500,COLUMNS($B68:BO68)+1,FALSE)),"",VLOOKUP($C68&amp;$D68&amp;$G68,Setup!$D$2:$CX$500,COLUMNS($B68:BO68)+1,FALSE))</f>
        <v/>
      </c>
      <c r="BX68" t="str">
        <f>IF(ISBLANK(VLOOKUP($C68&amp;$D68&amp;$G68,Setup!$D$2:$CX$500,COLUMNS($B68:BP68)+1,FALSE)),"",VLOOKUP($C68&amp;$D68&amp;$G68,Setup!$D$2:$CX$500,COLUMNS($B68:BP68)+1,FALSE))</f>
        <v/>
      </c>
      <c r="BY68" t="str">
        <f>IF(ISBLANK(VLOOKUP($C68&amp;$D68&amp;$G68,Setup!$D$2:$CX$500,COLUMNS($B68:BQ68)+1,FALSE)),"",VLOOKUP($C68&amp;$D68&amp;$G68,Setup!$D$2:$CX$500,COLUMNS($B68:BQ68)+1,FALSE))</f>
        <v/>
      </c>
      <c r="BZ68" t="str">
        <f>IF(ISBLANK(VLOOKUP($C68&amp;$D68&amp;$G68,Setup!$D$2:$CX$500,COLUMNS($B68:BR68)+1,FALSE)),"",VLOOKUP($C68&amp;$D68&amp;$G68,Setup!$D$2:$CX$500,COLUMNS($B68:BR68)+1,FALSE))</f>
        <v/>
      </c>
      <c r="CA68" t="str">
        <f>IF(ISBLANK(VLOOKUP($C68&amp;$D68&amp;$G68,Setup!$D$2:$CX$500,COLUMNS($B68:BS68)+1,FALSE)),"",VLOOKUP($C68&amp;$D68&amp;$G68,Setup!$D$2:$CX$500,COLUMNS($B68:BS68)+1,FALSE))</f>
        <v/>
      </c>
      <c r="CB68" t="str">
        <f>IF(ISBLANK(VLOOKUP($C68&amp;$D68&amp;$G68,Setup!$D$2:$CX$500,COLUMNS($B68:BT68)+1,FALSE)),"",VLOOKUP($C68&amp;$D68&amp;$G68,Setup!$D$2:$CX$500,COLUMNS($B68:BT68)+1,FALSE))</f>
        <v/>
      </c>
      <c r="CC68" t="str">
        <f>IF(ISBLANK(VLOOKUP($C68&amp;$D68&amp;$G68,Setup!$D$2:$CX$500,COLUMNS($B68:BU68)+1,FALSE)),"",VLOOKUP($C68&amp;$D68&amp;$G68,Setup!$D$2:$CX$500,COLUMNS($B68:BU68)+1,FALSE))</f>
        <v/>
      </c>
      <c r="CD68" t="str">
        <f>IF(ISBLANK(VLOOKUP($C68&amp;$D68&amp;$G68,Setup!$D$2:$CX$500,COLUMNS($B68:BV68)+1,FALSE)),"",VLOOKUP($C68&amp;$D68&amp;$G68,Setup!$D$2:$CX$500,COLUMNS($B68:BV68)+1,FALSE))</f>
        <v/>
      </c>
      <c r="CE68" t="str">
        <f>IF(ISBLANK(VLOOKUP($C68&amp;$D68&amp;$G68,Setup!$D$2:$CX$500,COLUMNS($B68:BW68)+1,FALSE)),"",VLOOKUP($C68&amp;$D68&amp;$G68,Setup!$D$2:$CX$500,COLUMNS($B68:BW68)+1,FALSE))</f>
        <v/>
      </c>
      <c r="CF68" t="str">
        <f>IF(ISBLANK(VLOOKUP($C68&amp;$D68&amp;$G68,Setup!$D$2:$CX$500,COLUMNS($B68:BX68)+1,FALSE)),"",VLOOKUP($C68&amp;$D68&amp;$G68,Setup!$D$2:$CX$500,COLUMNS($B68:BX68)+1,FALSE))</f>
        <v/>
      </c>
      <c r="CG68" t="str">
        <f>IF(ISBLANK(VLOOKUP($C68&amp;$D68&amp;$G68,Setup!$D$2:$CX$500,COLUMNS($B68:BY68)+1,FALSE)),"",VLOOKUP($C68&amp;$D68&amp;$G68,Setup!$D$2:$CX$500,COLUMNS($B68:BY68)+1,FALSE))</f>
        <v/>
      </c>
      <c r="CH68" t="str">
        <f>IF(ISBLANK(VLOOKUP($C68&amp;$D68&amp;$G68,Setup!$D$2:$CX$500,COLUMNS($B68:BZ68)+1,FALSE)),"",VLOOKUP($C68&amp;$D68&amp;$G68,Setup!$D$2:$CX$500,COLUMNS($B68:BZ68)+1,FALSE))</f>
        <v/>
      </c>
      <c r="CI68" t="str">
        <f>IF(ISBLANK(VLOOKUP($C68&amp;$D68&amp;$G68,Setup!$D$2:$CX$500,COLUMNS($B68:CA68)+1,FALSE)),"",VLOOKUP($C68&amp;$D68&amp;$G68,Setup!$D$2:$CX$500,COLUMNS($B68:CA68)+1,FALSE))</f>
        <v/>
      </c>
      <c r="CJ68" t="str">
        <f>IF(ISBLANK(VLOOKUP($C68&amp;$D68&amp;$G68,Setup!$D$2:$CX$500,COLUMNS($B68:CB68)+1,FALSE)),"",VLOOKUP($C68&amp;$D68&amp;$G68,Setup!$D$2:$CX$500,COLUMNS($B68:CB68)+1,FALSE))</f>
        <v/>
      </c>
      <c r="CK68" t="str">
        <f>IF(ISBLANK(VLOOKUP($C68&amp;$D68&amp;$G68,Setup!$D$2:$CX$500,COLUMNS($B68:CC68)+1,FALSE)),"",VLOOKUP($C68&amp;$D68&amp;$G68,Setup!$D$2:$CX$500,COLUMNS($B68:CC68)+1,FALSE))</f>
        <v/>
      </c>
      <c r="CL68" t="str">
        <f>IF(ISBLANK(VLOOKUP($C68&amp;$D68&amp;$G68,Setup!$D$2:$CX$500,COLUMNS($B68:CD68)+1,FALSE)),"",VLOOKUP($C68&amp;$D68&amp;$G68,Setup!$D$2:$CX$500,COLUMNS($B68:CD68)+1,FALSE))</f>
        <v/>
      </c>
      <c r="CM68" t="str">
        <f>IF(ISBLANK(VLOOKUP($C68&amp;$D68&amp;$G68,Setup!$D$2:$CX$500,COLUMNS($B68:CE68)+1,FALSE)),"",VLOOKUP($C68&amp;$D68&amp;$G68,Setup!$D$2:$CX$500,COLUMNS($B68:CE68)+1,FALSE))</f>
        <v/>
      </c>
      <c r="CN68" t="str">
        <f>IF(ISBLANK(VLOOKUP($C68&amp;$D68&amp;$G68,Setup!$D$2:$CX$500,COLUMNS($B68:CF68)+1,FALSE)),"",VLOOKUP($C68&amp;$D68&amp;$G68,Setup!$D$2:$CX$500,COLUMNS($B68:CF68)+1,FALSE))</f>
        <v/>
      </c>
      <c r="CO68" t="str">
        <f>IF(ISBLANK(VLOOKUP($C68&amp;$D68&amp;$G68,Setup!$D$2:$CX$500,COLUMNS($B68:CG68)+1,FALSE)),"",VLOOKUP($C68&amp;$D68&amp;$G68,Setup!$D$2:$CX$500,COLUMNS($B68:CG68)+1,FALSE))</f>
        <v/>
      </c>
      <c r="CP68" t="str">
        <f>IF(ISBLANK(VLOOKUP($C68&amp;$D68&amp;$G68,Setup!$D$2:$CX$500,COLUMNS($B68:CH68)+1,FALSE)),"",VLOOKUP($C68&amp;$D68&amp;$G68,Setup!$D$2:$CX$500,COLUMNS($B68:CH68)+1,FALSE))</f>
        <v/>
      </c>
      <c r="CQ68" t="str">
        <f>IF(ISBLANK(VLOOKUP($C68&amp;$D68&amp;$G68,Setup!$D$2:$CX$500,COLUMNS($B68:CI68)+1,FALSE)),"",VLOOKUP($C68&amp;$D68&amp;$G68,Setup!$D$2:$CX$500,COLUMNS($B68:CI68)+1,FALSE))</f>
        <v/>
      </c>
      <c r="CR68" t="str">
        <f>IF(ISBLANK(VLOOKUP($C68&amp;$D68&amp;$G68,Setup!$D$2:$CX$500,COLUMNS($B68:CJ68)+1,FALSE)),"",VLOOKUP($C68&amp;$D68&amp;$G68,Setup!$D$2:$CX$500,COLUMNS($B68:CJ68)+1,FALSE))</f>
        <v/>
      </c>
      <c r="CS68" t="str">
        <f>IF(ISBLANK(VLOOKUP($C68&amp;$D68&amp;$G68,Setup!$D$2:$CX$500,COLUMNS($B68:CK68)+1,FALSE)),"",VLOOKUP($C68&amp;$D68&amp;$G68,Setup!$D$2:$CX$500,COLUMNS($B68:CK68)+1,FALSE))</f>
        <v/>
      </c>
      <c r="CT68" t="str">
        <f>IF(ISBLANK(VLOOKUP($C68&amp;$D68&amp;$G68,Setup!$D$2:$CX$500,COLUMNS($B68:CL68)+1,FALSE)),"",VLOOKUP($C68&amp;$D68&amp;$G68,Setup!$D$2:$CX$500,COLUMNS($B68:CL68)+1,FALSE))</f>
        <v/>
      </c>
      <c r="CU68" t="str">
        <f>IF(ISBLANK(VLOOKUP($C68&amp;$D68&amp;$G68,Setup!$D$2:$CX$500,COLUMNS($B68:CM68)+1,FALSE)),"",VLOOKUP($C68&amp;$D68&amp;$G68,Setup!$D$2:$CX$500,COLUMNS($B68:CM68)+1,FALSE))</f>
        <v/>
      </c>
      <c r="CV68" t="str">
        <f>IF(ISBLANK(VLOOKUP($C68&amp;$D68&amp;$G68,Setup!$D$2:$CX$500,COLUMNS($B68:CN68)+1,FALSE)),"",VLOOKUP($C68&amp;$D68&amp;$G68,Setup!$D$2:$CX$500,COLUMNS($B68:CN68)+1,FALSE))</f>
        <v/>
      </c>
      <c r="CW68" t="str">
        <f>IF(ISBLANK(VLOOKUP($C68&amp;$D68&amp;$G68,Setup!$D$2:$CX$500,COLUMNS($B68:CO68)+1,FALSE)),"",VLOOKUP($C68&amp;$D68&amp;$G68,Setup!$D$2:$CX$500,COLUMNS($B68:CO68)+1,FALSE))</f>
        <v/>
      </c>
      <c r="CX68" t="str">
        <f>IF(ISBLANK(VLOOKUP($C68&amp;$D68&amp;$G68,Setup!$D$2:$CX$500,COLUMNS($B68:CP68)+1,FALSE)),"",VLOOKUP($C68&amp;$D68&amp;$G68,Setup!$D$2:$CX$500,COLUMNS($B68:CP68)+1,FALSE))</f>
        <v/>
      </c>
      <c r="CY68" t="str">
        <f>IF(ISBLANK(VLOOKUP($C68&amp;$D68&amp;$G68,Setup!$D$2:$CX$500,COLUMNS($B68:CQ68)+1,FALSE)),"",VLOOKUP($C68&amp;$D68&amp;$G68,Setup!$D$2:$CX$500,COLUMNS($B68:CQ68)+1,FALSE))</f>
        <v/>
      </c>
      <c r="CZ68" t="str">
        <f>IF(ISBLANK(VLOOKUP($C68&amp;$D68&amp;$G68,Setup!$D$2:$CX$500,COLUMNS($B68:CR68)+1,FALSE)),"",VLOOKUP($C68&amp;$D68&amp;$G68,Setup!$D$2:$CX$500,COLUMNS($B68:CR68)+1,FALSE))</f>
        <v/>
      </c>
      <c r="DA68" t="str">
        <f>IF(ISBLANK(VLOOKUP($C68&amp;$D68&amp;$G68,Setup!$D$2:$CX$500,COLUMNS($B68:CS68)+1,FALSE)),"",VLOOKUP($C68&amp;$D68&amp;$G68,Setup!$D$2:$CX$500,COLUMNS($B68:CS68)+1,FALSE))</f>
        <v/>
      </c>
      <c r="DB68" t="str">
        <f>IF(ISBLANK(VLOOKUP($C68&amp;$D68&amp;$G68,Setup!$D$2:$CX$500,COLUMNS($B68:CT68)+1,FALSE)),"",VLOOKUP($C68&amp;$D68&amp;$G68,Setup!$D$2:$CX$500,COLUMNS($B68:CT68)+1,FALSE))</f>
        <v/>
      </c>
      <c r="DC68" t="str">
        <f>IF(ISBLANK(VLOOKUP($C68&amp;$D68&amp;$G68,Setup!$D$2:$CX$500,COLUMNS($B68:CU68)+1,FALSE)),"",VLOOKUP($C68&amp;$D68&amp;$G68,Setup!$D$2:$CX$500,COLUMNS($B68:CU68)+1,FALSE))</f>
        <v/>
      </c>
    </row>
    <row r="69" spans="1:107" x14ac:dyDescent="0.25">
      <c r="A69" s="7" t="s">
        <v>515</v>
      </c>
      <c r="B69" t="s">
        <v>156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IF(ISBLANK(VLOOKUP($C69&amp;$D69&amp;$G69,Setup!$D$2:$CX$500,COLUMNS($B69:B69)+1,FALSE)),"",VLOOKUP($C69&amp;$D69&amp;$G69,Setup!$D$2:$CX$500,COLUMNS($B69:B69)+1,FALSE))</f>
        <v>Resumen de mi Puntos</v>
      </c>
      <c r="K69" t="str">
        <f>IF(ISBLANK(VLOOKUP($C69&amp;$D69&amp;$G69,Setup!$D$2:$CX$500,COLUMNS($B69:C69)+1,FALSE)),"",VLOOKUP($C69&amp;$D69&amp;$G69,Setup!$D$2:$CX$500,COLUMNS($B69:C69)+1,FALSE))</f>
        <v>Resumen de mi puntos</v>
      </c>
      <c r="L69" t="str">
        <f>IF(ISBLANK(VLOOKUP($C69&amp;$D69&amp;$G69,Setup!$D$2:$CX$500,COLUMNS($B69:D69)+1,FALSE)),"",VLOOKUP($C69&amp;$D69&amp;$G69,Setup!$D$2:$CX$500,COLUMNS($B69:D69)+1,FALSE))</f>
        <v>Historial de mis órdenes</v>
      </c>
      <c r="M69" t="str">
        <f>IF(ISBLANK(VLOOKUP($C69&amp;$D69&amp;$G69,Setup!$D$2:$CX$500,COLUMNS($B69:E69)+1,FALSE)),"",VLOOKUP($C69&amp;$D69&amp;$G69,Setup!$D$2:$CX$500,COLUMNS($B69:E69)+1,FALSE))</f>
        <v>Historial de mis órdenes</v>
      </c>
      <c r="N69" t="str">
        <f>IF(ISBLANK(VLOOKUP($C69&amp;$D69&amp;$G69,Setup!$D$2:$CX$500,COLUMNS($B69:F69)+1,FALSE)),"",VLOOKUP($C69&amp;$D69&amp;$G69,Setup!$D$2:$CX$500,COLUMNS($B69:F69)+1,FALSE))</f>
        <v>Mi perfil</v>
      </c>
      <c r="O69" t="str">
        <f>IF(ISBLANK(VLOOKUP($C69&amp;$D69&amp;$G69,Setup!$D$2:$CX$500,COLUMNS($B69:G69)+1,FALSE)),"",VLOOKUP($C69&amp;$D69&amp;$G69,Setup!$D$2:$CX$500,COLUMNS($B69:G69)+1,FALSE))</f>
        <v>Mi Perfil</v>
      </c>
      <c r="P69" t="str">
        <f>IF(ISBLANK(VLOOKUP($C69&amp;$D69&amp;$G69,Setup!$D$2:$CX$500,COLUMNS($B69:H69)+1,FALSE)),"",VLOOKUP($C69&amp;$D69&amp;$G69,Setup!$D$2:$CX$500,COLUMNS($B69:H69)+1,FALSE))</f>
        <v>Mis Cuentas en Shop with Points</v>
      </c>
      <c r="Q69" t="str">
        <f>IF(ISBLANK(VLOOKUP($C69&amp;$D69&amp;$G69,Setup!$D$2:$CX$500,COLUMNS($B69:I69)+1,FALSE)),"",VLOOKUP($C69&amp;$D69&amp;$G69,Setup!$D$2:$CX$500,COLUMNS($B69:I69)+1,FALSE))</f>
        <v>Mis Cuentas en Shop with Points</v>
      </c>
      <c r="R69" t="str">
        <f>IF(ISBLANK(VLOOKUP($C69&amp;$D69&amp;$G69,Setup!$D$2:$CX$500,COLUMNS($B69:J69)+1,FALSE)),"",VLOOKUP($C69&amp;$D69&amp;$G69,Setup!$D$2:$CX$500,COLUMNS($B69:J69)+1,FALSE))</f>
        <v>Catálogo de Productos</v>
      </c>
      <c r="S69" t="str">
        <f>IF(ISBLANK(VLOOKUP($C69&amp;$D69&amp;$G69,Setup!$D$2:$CX$500,COLUMNS($B69:K69)+1,FALSE)),"",VLOOKUP($C69&amp;$D69&amp;$G69,Setup!$D$2:$CX$500,COLUMNS($B69:K69)+1,FALSE))</f>
        <v>VER TODAS LAS MARCAS &gt;&gt;</v>
      </c>
      <c r="T69" t="str">
        <f>IF(ISBLANK(VLOOKUP($C69&amp;$D69&amp;$G69,Setup!$D$2:$CX$500,COLUMNS($B69:L69)+1,FALSE)),"",VLOOKUP($C69&amp;$D69&amp;$G69,Setup!$D$2:$CX$500,COLUMNS($B69:L69)+1,FALSE))</f>
        <v/>
      </c>
      <c r="U69" t="str">
        <f>IF(ISBLANK(VLOOKUP($C69&amp;$D69&amp;$G69,Setup!$D$2:$CX$500,COLUMNS($B69:M69)+1,FALSE)),"",VLOOKUP($C69&amp;$D69&amp;$G69,Setup!$D$2:$CX$500,COLUMNS($B69:M69)+1,FALSE))</f>
        <v/>
      </c>
      <c r="V69" t="str">
        <f>IF(ISBLANK(VLOOKUP($C69&amp;$D69&amp;$G69,Setup!$D$2:$CX$500,COLUMNS($B69:N69)+1,FALSE)),"",VLOOKUP($C69&amp;$D69&amp;$G69,Setup!$D$2:$CX$500,COLUMNS($B69:N69)+1,FALSE))</f>
        <v/>
      </c>
      <c r="W69" t="str">
        <f>IF(ISBLANK(VLOOKUP($C69&amp;$D69&amp;$G69,Setup!$D$2:$CX$500,COLUMNS($B69:O69)+1,FALSE)),"",VLOOKUP($C69&amp;$D69&amp;$G69,Setup!$D$2:$CX$500,COLUMNS($B69:O69)+1,FALSE))</f>
        <v/>
      </c>
      <c r="X69" t="str">
        <f>IF(ISBLANK(VLOOKUP($C69&amp;$D69&amp;$G69,Setup!$D$2:$CX$500,COLUMNS($B69:P69)+1,FALSE)),"",VLOOKUP($C69&amp;$D69&amp;$G69,Setup!$D$2:$CX$500,COLUMNS($B69:P69)+1,FALSE))</f>
        <v/>
      </c>
      <c r="Y69" t="str">
        <f>IF(ISBLANK(VLOOKUP($C69&amp;$D69&amp;$G69,Setup!$D$2:$CX$500,COLUMNS($B69:Q69)+1,FALSE)),"",VLOOKUP($C69&amp;$D69&amp;$G69,Setup!$D$2:$CX$500,COLUMNS($B69:Q69)+1,FALSE))</f>
        <v/>
      </c>
      <c r="Z69" t="str">
        <f>IF(ISBLANK(VLOOKUP($C69&amp;$D69&amp;$G69,Setup!$D$2:$CX$500,COLUMNS($B69:R69)+1,FALSE)),"",VLOOKUP($C69&amp;$D69&amp;$G69,Setup!$D$2:$CX$500,COLUMNS($B69:R69)+1,FALSE))</f>
        <v/>
      </c>
      <c r="AA69" t="str">
        <f>IF(ISBLANK(VLOOKUP($C69&amp;$D69&amp;$G69,Setup!$D$2:$CX$500,COLUMNS($B69:S69)+1,FALSE)),"",VLOOKUP($C69&amp;$D69&amp;$G69,Setup!$D$2:$CX$500,COLUMNS($B69:S69)+1,FALSE))</f>
        <v/>
      </c>
      <c r="AB69" t="str">
        <f>IF(ISBLANK(VLOOKUP($C69&amp;$D69&amp;$G69,Setup!$D$2:$CX$500,COLUMNS($B69:T69)+1,FALSE)),"",VLOOKUP($C69&amp;$D69&amp;$G69,Setup!$D$2:$CX$500,COLUMNS($B69:T69)+1,FALSE))</f>
        <v>Viajes</v>
      </c>
      <c r="AC69" t="str">
        <f>IF(ISBLANK(VLOOKUP($C69&amp;$D69&amp;$G69,Setup!$D$2:$CX$500,COLUMNS($B69:U69)+1,FALSE)),"",VLOOKUP($C69&amp;$D69&amp;$G69,Setup!$D$2:$CX$500,COLUMNS($B69:U69)+1,FALSE))</f>
        <v>Transferencia de puntos</v>
      </c>
      <c r="AD69" t="str">
        <f>IF(ISBLANK(VLOOKUP($C69&amp;$D69&amp;$G69,Setup!$D$2:$CX$500,COLUMNS($B69:V69)+1,FALSE)),"",VLOOKUP($C69&amp;$D69&amp;$G69,Setup!$D$2:$CX$500,COLUMNS($B69:V69)+1,FALSE))</f>
        <v>Avión</v>
      </c>
      <c r="AE69" t="str">
        <f>IF(ISBLANK(VLOOKUP($C69&amp;$D69&amp;$G69,Setup!$D$2:$CX$500,COLUMNS($B69:W69)+1,FALSE)),"",VLOOKUP($C69&amp;$D69&amp;$G69,Setup!$D$2:$CX$500,COLUMNS($B69:W69)+1,FALSE))</f>
        <v>Hotel</v>
      </c>
      <c r="AF69" t="str">
        <f>IF(ISBLANK(VLOOKUP($C69&amp;$D69&amp;$G69,Setup!$D$2:$CX$500,COLUMNS($B69:X69)+1,FALSE)),"",VLOOKUP($C69&amp;$D69&amp;$G69,Setup!$D$2:$CX$500,COLUMNS($B69:X69)+1,FALSE))</f>
        <v>Renta de Auto</v>
      </c>
      <c r="AG69" t="str">
        <f>IF(ISBLANK(VLOOKUP($C69&amp;$D69&amp;$G69,Setup!$D$2:$CX$500,COLUMNS($B69:Y69)+1,FALSE)),"",VLOOKUP($C69&amp;$D69&amp;$G69,Setup!$D$2:$CX$500,COLUMNS($B69:Y69)+1,FALSE))</f>
        <v>Ofertas</v>
      </c>
      <c r="AH69" t="str">
        <f>IF(ISBLANK(VLOOKUP($C69&amp;$D69&amp;$G69,Setup!$D$2:$CX$500,COLUMNS($B69:Z69)+1,FALSE)),"",VLOOKUP($C69&amp;$D69&amp;$G69,Setup!$D$2:$CX$500,COLUMNS($B69:Z69)+1,FALSE))</f>
        <v>Mis viajes</v>
      </c>
      <c r="AI69" t="str">
        <f>IF(ISBLANK(VLOOKUP($C69&amp;$D69&amp;$G69,Setup!$D$2:$CX$500,COLUMNS($B69:AA69)+1,FALSE)),"",VLOOKUP($C69&amp;$D69&amp;$G69,Setup!$D$2:$CX$500,COLUMNS($B69:AA69)+1,FALSE))</f>
        <v>Itinerario</v>
      </c>
      <c r="AJ69" t="str">
        <f>IF(ISBLANK(VLOOKUP($C69&amp;$D69&amp;$G69,Setup!$D$2:$CX$500,COLUMNS($B69:AB69)+1,FALSE)),"",VLOOKUP($C69&amp;$D69&amp;$G69,Setup!$D$2:$CX$500,COLUMNS($B69:AB69)+1,FALSE))</f>
        <v>Actividades</v>
      </c>
      <c r="AK69" t="str">
        <f>IF(ISBLANK(VLOOKUP($C69&amp;$D69&amp;$G69,Setup!$D$2:$CX$500,COLUMNS($B69:AC69)+1,FALSE)),"",VLOOKUP($C69&amp;$D69&amp;$G69,Setup!$D$2:$CX$500,COLUMNS($B69:AC69)+1,FALSE))</f>
        <v/>
      </c>
      <c r="AL69" t="str">
        <f>IF(ISBLANK(VLOOKUP($C69&amp;$D69&amp;$G69,Setup!$D$2:$CX$500,COLUMNS($B69:AD69)+1,FALSE)),"",VLOOKUP($C69&amp;$D69&amp;$G69,Setup!$D$2:$CX$500,COLUMNS($B69:AD69)+1,FALSE))</f>
        <v>Recompensas en Efectivo</v>
      </c>
      <c r="AM69" t="str">
        <f>IF(ISBLANK(VLOOKUP($C69&amp;$D69&amp;$G69,Setup!$D$2:$CX$500,COLUMNS($B69:AE69)+1,FALSE)),"",VLOOKUP($C69&amp;$D69&amp;$G69,Setup!$D$2:$CX$500,COLUMNS($B69:AE69)+1,FALSE))</f>
        <v>Certificados Electrónicos</v>
      </c>
      <c r="AN69" t="str">
        <f>IF(ISBLANK(VLOOKUP($C69&amp;$D69&amp;$G69,Setup!$D$2:$CX$500,COLUMNS($B69:AF69)+1,FALSE)),"",VLOOKUP($C69&amp;$D69&amp;$G69,Setup!$D$2:$CX$500,COLUMNS($B69:AF69)+1,FALSE))</f>
        <v>Comisión Anual de la Tarjeta</v>
      </c>
      <c r="AO69" t="str">
        <f>IF(ISBLANK(VLOOKUP($C69&amp;$D69&amp;$G69,Setup!$D$2:$CX$500,COLUMNS($B69:AG69)+1,FALSE)),"",VLOOKUP($C69&amp;$D69&amp;$G69,Setup!$D$2:$CX$500,COLUMNS($B69:AG69)+1,FALSE))</f>
        <v/>
      </c>
      <c r="AP69" t="str">
        <f>IF(ISBLANK(VLOOKUP($C69&amp;$D69&amp;$G69,Setup!$D$2:$CX$500,COLUMNS($B69:AH69)+1,FALSE)),"",VLOOKUP($C69&amp;$D69&amp;$G69,Setup!$D$2:$CX$500,COLUMNS($B69:AH69)+1,FALSE))</f>
        <v/>
      </c>
      <c r="AQ69" t="str">
        <f>IF(ISBLANK(VLOOKUP($C69&amp;$D69&amp;$G69,Setup!$D$2:$CX$500,COLUMNS($B69:AI69)+1,FALSE)),"",VLOOKUP($C69&amp;$D69&amp;$G69,Setup!$D$2:$CX$500,COLUMNS($B69:AI69)+1,FALSE))</f>
        <v/>
      </c>
      <c r="AR69" t="str">
        <f>IF(ISBLANK(VLOOKUP($C69&amp;$D69&amp;$G69,Setup!$D$2:$CX$500,COLUMNS($B69:AJ69)+1,FALSE)),"",VLOOKUP($C69&amp;$D69&amp;$G69,Setup!$D$2:$CX$500,COLUMNS($B69:AJ69)+1,FALSE))</f>
        <v/>
      </c>
      <c r="AS69" t="str">
        <f>IF(ISBLANK(VLOOKUP($C69&amp;$D69&amp;$G69,Setup!$D$2:$CX$500,COLUMNS($B69:AK69)+1,FALSE)),"",VLOOKUP($C69&amp;$D69&amp;$G69,Setup!$D$2:$CX$500,COLUMNS($B69:AK69)+1,FALSE))</f>
        <v/>
      </c>
      <c r="AT69" t="str">
        <f>IF(ISBLANK(VLOOKUP($C69&amp;$D69&amp;$G69,Setup!$D$2:$CX$500,COLUMNS($B69:AL69)+1,FALSE)),"",VLOOKUP($C69&amp;$D69&amp;$G69,Setup!$D$2:$CX$500,COLUMNS($B69:AL69)+1,FALSE))</f>
        <v/>
      </c>
      <c r="AU69" t="str">
        <f>IF(ISBLANK(VLOOKUP($C69&amp;$D69&amp;$G69,Setup!$D$2:$CX$500,COLUMNS($B69:AM69)+1,FALSE)),"",VLOOKUP($C69&amp;$D69&amp;$G69,Setup!$D$2:$CX$500,COLUMNS($B69:AM69)+1,FALSE))</f>
        <v/>
      </c>
      <c r="AV69" t="str">
        <f>IF(ISBLANK(VLOOKUP($C69&amp;$D69&amp;$G69,Setup!$D$2:$CX$500,COLUMNS($B69:AN69)+1,FALSE)),"",VLOOKUP($C69&amp;$D69&amp;$G69,Setup!$D$2:$CX$500,COLUMNS($B69:AN69)+1,FALSE))</f>
        <v>Ofertas y Privilegios</v>
      </c>
      <c r="AW69" t="str">
        <f>IF(ISBLANK(VLOOKUP($C69&amp;$D69&amp;$G69,Setup!$D$2:$CX$500,COLUMNS($B69:AO69)+1,FALSE)),"",VLOOKUP($C69&amp;$D69&amp;$G69,Setup!$D$2:$CX$500,COLUMNS($B69:AO69)+1,FALSE))</f>
        <v>Bon Appétit</v>
      </c>
      <c r="AX69" t="str">
        <f>IF(ISBLANK(VLOOKUP($C69&amp;$D69&amp;$G69,Setup!$D$2:$CX$500,COLUMNS($B69:AP69)+1,FALSE)),"",VLOOKUP($C69&amp;$D69&amp;$G69,Setup!$D$2:$CX$500,COLUMNS($B69:AP69)+1,FALSE))</f>
        <v>Tu Concierge Mastercard®</v>
      </c>
      <c r="AY69" t="str">
        <f>IF(ISBLANK(VLOOKUP($C69&amp;$D69&amp;$G69,Setup!$D$2:$CX$500,COLUMNS($B69:AQ69)+1,FALSE)),"",VLOOKUP($C69&amp;$D69&amp;$G69,Setup!$D$2:$CX$500,COLUMNS($B69:AQ69)+1,FALSE))</f>
        <v>Elite Valet Mastercard®</v>
      </c>
      <c r="AZ69" t="str">
        <f>IF(ISBLANK(VLOOKUP($C69&amp;$D69&amp;$G69,Setup!$D$2:$CX$500,COLUMNS($B69:AR69)+1,FALSE)),"",VLOOKUP($C69&amp;$D69&amp;$G69,Setup!$D$2:$CX$500,COLUMNS($B69:AR69)+1,FALSE))</f>
        <v>Preventa Banamex</v>
      </c>
      <c r="BA69" t="str">
        <f>IF(ISBLANK(VLOOKUP($C69&amp;$D69&amp;$G69,Setup!$D$2:$CX$500,COLUMNS($B69:AS69)+1,FALSE)),"",VLOOKUP($C69&amp;$D69&amp;$G69,Setup!$D$2:$CX$500,COLUMNS($B69:AS69)+1,FALSE))</f>
        <v>Meses sin intereses</v>
      </c>
      <c r="BB69" t="str">
        <f>IF(ISBLANK(VLOOKUP($C69&amp;$D69&amp;$G69,Setup!$D$2:$CX$500,COLUMNS($B69:AT69)+1,FALSE)),"",VLOOKUP($C69&amp;$D69&amp;$G69,Setup!$D$2:$CX$500,COLUMNS($B69:AT69)+1,FALSE))</f>
        <v>VER TODAS LAS OPCIONES »</v>
      </c>
      <c r="BC69" t="str">
        <f>IF(ISBLANK(VLOOKUP($C69&amp;$D69&amp;$G69,Setup!$D$2:$CX$500,COLUMNS($B69:AU69)+1,FALSE)),"",VLOOKUP($C69&amp;$D69&amp;$G69,Setup!$D$2:$CX$500,COLUMNS($B69:AU69)+1,FALSE))</f>
        <v/>
      </c>
      <c r="BD69" t="str">
        <f>IF(ISBLANK(VLOOKUP($C69&amp;$D69&amp;$G69,Setup!$D$2:$CX$500,COLUMNS($B69:AV69)+1,FALSE)),"",VLOOKUP($C69&amp;$D69&amp;$G69,Setup!$D$2:$CX$500,COLUMNS($B69:AV69)+1,FALSE))</f>
        <v/>
      </c>
      <c r="BE69" t="str">
        <f>IF(ISBLANK(VLOOKUP($C69&amp;$D69&amp;$G69,Setup!$D$2:$CX$500,COLUMNS($B69:AW69)+1,FALSE)),"",VLOOKUP($C69&amp;$D69&amp;$G69,Setup!$D$2:$CX$500,COLUMNS($B69:AW69)+1,FALSE))</f>
        <v/>
      </c>
      <c r="BF69" t="str">
        <f>IF(ISBLANK(VLOOKUP($C69&amp;$D69&amp;$G69,Setup!$D$2:$CX$500,COLUMNS($B69:AX69)+1,FALSE)),"",VLOOKUP($C69&amp;$D69&amp;$G69,Setup!$D$2:$CX$500,COLUMNS($B69:AX69)+1,FALSE))</f>
        <v>Comprar en las tiendas participantes</v>
      </c>
      <c r="BG69" t="str">
        <f>IF(ISBLANK(VLOOKUP($C69&amp;$D69&amp;$G69,Setup!$D$2:$CX$500,COLUMNS($B69:AY69)+1,FALSE)),"",VLOOKUP($C69&amp;$D69&amp;$G69,Setup!$D$2:$CX$500,COLUMNS($B69:AY69)+1,FALSE))</f>
        <v>Shop with Points</v>
      </c>
      <c r="BH69" t="str">
        <f>IF(ISBLANK(VLOOKUP($C69&amp;$D69&amp;$G69,Setup!$D$2:$CX$500,COLUMNS($B69:AZ69)+1,FALSE)),"",VLOOKUP($C69&amp;$D69&amp;$G69,Setup!$D$2:$CX$500,COLUMNS($B69:AZ69)+1,FALSE))</f>
        <v>Recompensas al instante</v>
      </c>
      <c r="BI69" t="str">
        <f>IF(ISBLANK(VLOOKUP($C69&amp;$D69&amp;$G69,Setup!$D$2:$CX$500,COLUMNS($B69:BA69)+1,FALSE)),"",VLOOKUP($C69&amp;$D69&amp;$G69,Setup!$D$2:$CX$500,COLUMNS($B69:BA69)+1,FALSE))</f>
        <v>VER TODAS LAS OPCIONES &gt;&gt;</v>
      </c>
      <c r="BJ69" t="str">
        <f>IF(ISBLANK(VLOOKUP($C69&amp;$D69&amp;$G69,Setup!$D$2:$CX$500,COLUMNS($B69:BB69)+1,FALSE)),"",VLOOKUP($C69&amp;$D69&amp;$G69,Setup!$D$2:$CX$500,COLUMNS($B69:BB69)+1,FALSE))</f>
        <v/>
      </c>
      <c r="BK69" t="str">
        <f>IF(ISBLANK(VLOOKUP($C69&amp;$D69&amp;$G69,Setup!$D$2:$CX$500,COLUMNS($B69:BC69)+1,FALSE)),"",VLOOKUP($C69&amp;$D69&amp;$G69,Setup!$D$2:$CX$500,COLUMNS($B69:BC69)+1,FALSE))</f>
        <v/>
      </c>
      <c r="BL69" t="str">
        <f>IF(ISBLANK(VLOOKUP($C69&amp;$D69&amp;$G69,Setup!$D$2:$CX$500,COLUMNS($B69:BD69)+1,FALSE)),"",VLOOKUP($C69&amp;$D69&amp;$G69,Setup!$D$2:$CX$500,COLUMNS($B69:BD69)+1,FALSE))</f>
        <v/>
      </c>
      <c r="BM69" t="str">
        <f>IF(ISBLANK(VLOOKUP($C69&amp;$D69&amp;$G69,Setup!$D$2:$CX$500,COLUMNS($B69:BE69)+1,FALSE)),"",VLOOKUP($C69&amp;$D69&amp;$G69,Setup!$D$2:$CX$500,COLUMNS($B69:BE69)+1,FALSE))</f>
        <v/>
      </c>
      <c r="BN69" t="str">
        <f>IF(ISBLANK(VLOOKUP($C69&amp;$D69&amp;$G69,Setup!$D$2:$CX$500,COLUMNS($B69:BF69)+1,FALSE)),"",VLOOKUP($C69&amp;$D69&amp;$G69,Setup!$D$2:$CX$500,COLUMNS($B69:BF69)+1,FALSE))</f>
        <v/>
      </c>
      <c r="BO69" t="str">
        <f>IF(ISBLANK(VLOOKUP($C69&amp;$D69&amp;$G69,Setup!$D$2:$CX$500,COLUMNS($B69:BG69)+1,FALSE)),"",VLOOKUP($C69&amp;$D69&amp;$G69,Setup!$D$2:$CX$500,COLUMNS($B69:BG69)+1,FALSE))</f>
        <v/>
      </c>
      <c r="BP69" t="str">
        <f>IF(ISBLANK(VLOOKUP($C69&amp;$D69&amp;$G69,Setup!$D$2:$CX$500,COLUMNS($B69:BH69)+1,FALSE)),"",VLOOKUP($C69&amp;$D69&amp;$G69,Setup!$D$2:$CX$500,COLUMNS($B69:BH69)+1,FALSE))</f>
        <v/>
      </c>
      <c r="BQ69" t="str">
        <f>IF(ISBLANK(VLOOKUP($C69&amp;$D69&amp;$G69,Setup!$D$2:$CX$500,COLUMNS($B69:BI69)+1,FALSE)),"",VLOOKUP($C69&amp;$D69&amp;$G69,Setup!$D$2:$CX$500,COLUMNS($B69:BI69)+1,FALSE))</f>
        <v/>
      </c>
      <c r="BR69" t="str">
        <f>IF(ISBLANK(VLOOKUP($C69&amp;$D69&amp;$G69,Setup!$D$2:$CX$500,COLUMNS($B69:BJ69)+1,FALSE)),"",VLOOKUP($C69&amp;$D69&amp;$G69,Setup!$D$2:$CX$500,COLUMNS($B69:BJ69)+1,FALSE))</f>
        <v/>
      </c>
      <c r="BS69" t="str">
        <f>IF(ISBLANK(VLOOKUP($C69&amp;$D69&amp;$G69,Setup!$D$2:$CX$500,COLUMNS($B69:BK69)+1,FALSE)),"",VLOOKUP($C69&amp;$D69&amp;$G69,Setup!$D$2:$CX$500,COLUMNS($B69:BK69)+1,FALSE))</f>
        <v/>
      </c>
      <c r="BT69" t="str">
        <f>IF(ISBLANK(VLOOKUP($C69&amp;$D69&amp;$G69,Setup!$D$2:$CX$500,COLUMNS($B69:BL69)+1,FALSE)),"",VLOOKUP($C69&amp;$D69&amp;$G69,Setup!$D$2:$CX$500,COLUMNS($B69:BL69)+1,FALSE))</f>
        <v/>
      </c>
      <c r="BU69" t="str">
        <f>IF(ISBLANK(VLOOKUP($C69&amp;$D69&amp;$G69,Setup!$D$2:$CX$500,COLUMNS($B69:BM69)+1,FALSE)),"",VLOOKUP($C69&amp;$D69&amp;$G69,Setup!$D$2:$CX$500,COLUMNS($B69:BM69)+1,FALSE))</f>
        <v/>
      </c>
      <c r="BV69" t="str">
        <f>IF(ISBLANK(VLOOKUP($C69&amp;$D69&amp;$G69,Setup!$D$2:$CX$500,COLUMNS($B69:BN69)+1,FALSE)),"",VLOOKUP($C69&amp;$D69&amp;$G69,Setup!$D$2:$CX$500,COLUMNS($B69:BN69)+1,FALSE))</f>
        <v/>
      </c>
      <c r="BW69" t="str">
        <f>IF(ISBLANK(VLOOKUP($C69&amp;$D69&amp;$G69,Setup!$D$2:$CX$500,COLUMNS($B69:BO69)+1,FALSE)),"",VLOOKUP($C69&amp;$D69&amp;$G69,Setup!$D$2:$CX$500,COLUMNS($B69:BO69)+1,FALSE))</f>
        <v/>
      </c>
      <c r="BX69" t="str">
        <f>IF(ISBLANK(VLOOKUP($C69&amp;$D69&amp;$G69,Setup!$D$2:$CX$500,COLUMNS($B69:BP69)+1,FALSE)),"",VLOOKUP($C69&amp;$D69&amp;$G69,Setup!$D$2:$CX$500,COLUMNS($B69:BP69)+1,FALSE))</f>
        <v/>
      </c>
      <c r="BY69" t="str">
        <f>IF(ISBLANK(VLOOKUP($C69&amp;$D69&amp;$G69,Setup!$D$2:$CX$500,COLUMNS($B69:BQ69)+1,FALSE)),"",VLOOKUP($C69&amp;$D69&amp;$G69,Setup!$D$2:$CX$500,COLUMNS($B69:BQ69)+1,FALSE))</f>
        <v/>
      </c>
      <c r="BZ69" t="str">
        <f>IF(ISBLANK(VLOOKUP($C69&amp;$D69&amp;$G69,Setup!$D$2:$CX$500,COLUMNS($B69:BR69)+1,FALSE)),"",VLOOKUP($C69&amp;$D69&amp;$G69,Setup!$D$2:$CX$500,COLUMNS($B69:BR69)+1,FALSE))</f>
        <v/>
      </c>
      <c r="CA69" t="str">
        <f>IF(ISBLANK(VLOOKUP($C69&amp;$D69&amp;$G69,Setup!$D$2:$CX$500,COLUMNS($B69:BS69)+1,FALSE)),"",VLOOKUP($C69&amp;$D69&amp;$G69,Setup!$D$2:$CX$500,COLUMNS($B69:BS69)+1,FALSE))</f>
        <v/>
      </c>
      <c r="CB69" t="str">
        <f>IF(ISBLANK(VLOOKUP($C69&amp;$D69&amp;$G69,Setup!$D$2:$CX$500,COLUMNS($B69:BT69)+1,FALSE)),"",VLOOKUP($C69&amp;$D69&amp;$G69,Setup!$D$2:$CX$500,COLUMNS($B69:BT69)+1,FALSE))</f>
        <v/>
      </c>
      <c r="CC69" t="str">
        <f>IF(ISBLANK(VLOOKUP($C69&amp;$D69&amp;$G69,Setup!$D$2:$CX$500,COLUMNS($B69:BU69)+1,FALSE)),"",VLOOKUP($C69&amp;$D69&amp;$G69,Setup!$D$2:$CX$500,COLUMNS($B69:BU69)+1,FALSE))</f>
        <v/>
      </c>
      <c r="CD69" t="str">
        <f>IF(ISBLANK(VLOOKUP($C69&amp;$D69&amp;$G69,Setup!$D$2:$CX$500,COLUMNS($B69:BV69)+1,FALSE)),"",VLOOKUP($C69&amp;$D69&amp;$G69,Setup!$D$2:$CX$500,COLUMNS($B69:BV69)+1,FALSE))</f>
        <v/>
      </c>
      <c r="CE69" t="str">
        <f>IF(ISBLANK(VLOOKUP($C69&amp;$D69&amp;$G69,Setup!$D$2:$CX$500,COLUMNS($B69:BW69)+1,FALSE)),"",VLOOKUP($C69&amp;$D69&amp;$G69,Setup!$D$2:$CX$500,COLUMNS($B69:BW69)+1,FALSE))</f>
        <v/>
      </c>
      <c r="CF69" t="str">
        <f>IF(ISBLANK(VLOOKUP($C69&amp;$D69&amp;$G69,Setup!$D$2:$CX$500,COLUMNS($B69:BX69)+1,FALSE)),"",VLOOKUP($C69&amp;$D69&amp;$G69,Setup!$D$2:$CX$500,COLUMNS($B69:BX69)+1,FALSE))</f>
        <v/>
      </c>
      <c r="CG69" t="str">
        <f>IF(ISBLANK(VLOOKUP($C69&amp;$D69&amp;$G69,Setup!$D$2:$CX$500,COLUMNS($B69:BY69)+1,FALSE)),"",VLOOKUP($C69&amp;$D69&amp;$G69,Setup!$D$2:$CX$500,COLUMNS($B69:BY69)+1,FALSE))</f>
        <v/>
      </c>
      <c r="CH69" t="str">
        <f>IF(ISBLANK(VLOOKUP($C69&amp;$D69&amp;$G69,Setup!$D$2:$CX$500,COLUMNS($B69:BZ69)+1,FALSE)),"",VLOOKUP($C69&amp;$D69&amp;$G69,Setup!$D$2:$CX$500,COLUMNS($B69:BZ69)+1,FALSE))</f>
        <v/>
      </c>
      <c r="CI69" t="str">
        <f>IF(ISBLANK(VLOOKUP($C69&amp;$D69&amp;$G69,Setup!$D$2:$CX$500,COLUMNS($B69:CA69)+1,FALSE)),"",VLOOKUP($C69&amp;$D69&amp;$G69,Setup!$D$2:$CX$500,COLUMNS($B69:CA69)+1,FALSE))</f>
        <v/>
      </c>
      <c r="CJ69" t="str">
        <f>IF(ISBLANK(VLOOKUP($C69&amp;$D69&amp;$G69,Setup!$D$2:$CX$500,COLUMNS($B69:CB69)+1,FALSE)),"",VLOOKUP($C69&amp;$D69&amp;$G69,Setup!$D$2:$CX$500,COLUMNS($B69:CB69)+1,FALSE))</f>
        <v/>
      </c>
      <c r="CK69" t="str">
        <f>IF(ISBLANK(VLOOKUP($C69&amp;$D69&amp;$G69,Setup!$D$2:$CX$500,COLUMNS($B69:CC69)+1,FALSE)),"",VLOOKUP($C69&amp;$D69&amp;$G69,Setup!$D$2:$CX$500,COLUMNS($B69:CC69)+1,FALSE))</f>
        <v/>
      </c>
      <c r="CL69" t="str">
        <f>IF(ISBLANK(VLOOKUP($C69&amp;$D69&amp;$G69,Setup!$D$2:$CX$500,COLUMNS($B69:CD69)+1,FALSE)),"",VLOOKUP($C69&amp;$D69&amp;$G69,Setup!$D$2:$CX$500,COLUMNS($B69:CD69)+1,FALSE))</f>
        <v/>
      </c>
      <c r="CM69" t="str">
        <f>IF(ISBLANK(VLOOKUP($C69&amp;$D69&amp;$G69,Setup!$D$2:$CX$500,COLUMNS($B69:CE69)+1,FALSE)),"",VLOOKUP($C69&amp;$D69&amp;$G69,Setup!$D$2:$CX$500,COLUMNS($B69:CE69)+1,FALSE))</f>
        <v/>
      </c>
      <c r="CN69" t="str">
        <f>IF(ISBLANK(VLOOKUP($C69&amp;$D69&amp;$G69,Setup!$D$2:$CX$500,COLUMNS($B69:CF69)+1,FALSE)),"",VLOOKUP($C69&amp;$D69&amp;$G69,Setup!$D$2:$CX$500,COLUMNS($B69:CF69)+1,FALSE))</f>
        <v/>
      </c>
      <c r="CO69" t="str">
        <f>IF(ISBLANK(VLOOKUP($C69&amp;$D69&amp;$G69,Setup!$D$2:$CX$500,COLUMNS($B69:CG69)+1,FALSE)),"",VLOOKUP($C69&amp;$D69&amp;$G69,Setup!$D$2:$CX$500,COLUMNS($B69:CG69)+1,FALSE))</f>
        <v/>
      </c>
      <c r="CP69" t="str">
        <f>IF(ISBLANK(VLOOKUP($C69&amp;$D69&amp;$G69,Setup!$D$2:$CX$500,COLUMNS($B69:CH69)+1,FALSE)),"",VLOOKUP($C69&amp;$D69&amp;$G69,Setup!$D$2:$CX$500,COLUMNS($B69:CH69)+1,FALSE))</f>
        <v/>
      </c>
      <c r="CQ69" t="str">
        <f>IF(ISBLANK(VLOOKUP($C69&amp;$D69&amp;$G69,Setup!$D$2:$CX$500,COLUMNS($B69:CI69)+1,FALSE)),"",VLOOKUP($C69&amp;$D69&amp;$G69,Setup!$D$2:$CX$500,COLUMNS($B69:CI69)+1,FALSE))</f>
        <v/>
      </c>
      <c r="CR69" t="str">
        <f>IF(ISBLANK(VLOOKUP($C69&amp;$D69&amp;$G69,Setup!$D$2:$CX$500,COLUMNS($B69:CJ69)+1,FALSE)),"",VLOOKUP($C69&amp;$D69&amp;$G69,Setup!$D$2:$CX$500,COLUMNS($B69:CJ69)+1,FALSE))</f>
        <v/>
      </c>
      <c r="CS69" t="str">
        <f>IF(ISBLANK(VLOOKUP($C69&amp;$D69&amp;$G69,Setup!$D$2:$CX$500,COLUMNS($B69:CK69)+1,FALSE)),"",VLOOKUP($C69&amp;$D69&amp;$G69,Setup!$D$2:$CX$500,COLUMNS($B69:CK69)+1,FALSE))</f>
        <v/>
      </c>
      <c r="CT69" t="str">
        <f>IF(ISBLANK(VLOOKUP($C69&amp;$D69&amp;$G69,Setup!$D$2:$CX$500,COLUMNS($B69:CL69)+1,FALSE)),"",VLOOKUP($C69&amp;$D69&amp;$G69,Setup!$D$2:$CX$500,COLUMNS($B69:CL69)+1,FALSE))</f>
        <v/>
      </c>
      <c r="CU69" t="str">
        <f>IF(ISBLANK(VLOOKUP($C69&amp;$D69&amp;$G69,Setup!$D$2:$CX$500,COLUMNS($B69:CM69)+1,FALSE)),"",VLOOKUP($C69&amp;$D69&amp;$G69,Setup!$D$2:$CX$500,COLUMNS($B69:CM69)+1,FALSE))</f>
        <v/>
      </c>
      <c r="CV69" t="str">
        <f>IF(ISBLANK(VLOOKUP($C69&amp;$D69&amp;$G69,Setup!$D$2:$CX$500,COLUMNS($B69:CN69)+1,FALSE)),"",VLOOKUP($C69&amp;$D69&amp;$G69,Setup!$D$2:$CX$500,COLUMNS($B69:CN69)+1,FALSE))</f>
        <v/>
      </c>
      <c r="CW69" t="str">
        <f>IF(ISBLANK(VLOOKUP($C69&amp;$D69&amp;$G69,Setup!$D$2:$CX$500,COLUMNS($B69:CO69)+1,FALSE)),"",VLOOKUP($C69&amp;$D69&amp;$G69,Setup!$D$2:$CX$500,COLUMNS($B69:CO69)+1,FALSE))</f>
        <v/>
      </c>
      <c r="CX69" t="str">
        <f>IF(ISBLANK(VLOOKUP($C69&amp;$D69&amp;$G69,Setup!$D$2:$CX$500,COLUMNS($B69:CP69)+1,FALSE)),"",VLOOKUP($C69&amp;$D69&amp;$G69,Setup!$D$2:$CX$500,COLUMNS($B69:CP69)+1,FALSE))</f>
        <v/>
      </c>
      <c r="CY69" t="str">
        <f>IF(ISBLANK(VLOOKUP($C69&amp;$D69&amp;$G69,Setup!$D$2:$CX$500,COLUMNS($B69:CQ69)+1,FALSE)),"",VLOOKUP($C69&amp;$D69&amp;$G69,Setup!$D$2:$CX$500,COLUMNS($B69:CQ69)+1,FALSE))</f>
        <v/>
      </c>
      <c r="CZ69" t="str">
        <f>IF(ISBLANK(VLOOKUP($C69&amp;$D69&amp;$G69,Setup!$D$2:$CX$500,COLUMNS($B69:CR69)+1,FALSE)),"",VLOOKUP($C69&amp;$D69&amp;$G69,Setup!$D$2:$CX$500,COLUMNS($B69:CR69)+1,FALSE))</f>
        <v/>
      </c>
      <c r="DA69" t="str">
        <f>IF(ISBLANK(VLOOKUP($C69&amp;$D69&amp;$G69,Setup!$D$2:$CX$500,COLUMNS($B69:CS69)+1,FALSE)),"",VLOOKUP($C69&amp;$D69&amp;$G69,Setup!$D$2:$CX$500,COLUMNS($B69:CS69)+1,FALSE))</f>
        <v/>
      </c>
      <c r="DB69" t="str">
        <f>IF(ISBLANK(VLOOKUP($C69&amp;$D69&amp;$G69,Setup!$D$2:$CX$500,COLUMNS($B69:CT69)+1,FALSE)),"",VLOOKUP($C69&amp;$D69&amp;$G69,Setup!$D$2:$CX$500,COLUMNS($B69:CT69)+1,FALSE))</f>
        <v/>
      </c>
      <c r="DC69" t="str">
        <f>IF(ISBLANK(VLOOKUP($C69&amp;$D69&amp;$G69,Setup!$D$2:$CX$500,COLUMNS($B69:CU69)+1,FALSE)),"",VLOOKUP($C69&amp;$D69&amp;$G69,Setup!$D$2:$CX$500,COLUMNS($B69:CU69)+1,FALSE))</f>
        <v/>
      </c>
    </row>
    <row r="70" spans="1:107" x14ac:dyDescent="0.25">
      <c r="A70" s="7" t="s">
        <v>515</v>
      </c>
      <c r="B70" t="s">
        <v>156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IF(ISBLANK(VLOOKUP($C70&amp;$D70&amp;$G70,Setup!$D$2:$CX$500,COLUMNS($B70:B70)+1,FALSE)),"",VLOOKUP($C70&amp;$D70&amp;$G70,Setup!$D$2:$CX$500,COLUMNS($B70:B70)+1,FALSE))</f>
        <v>Resumen de mi Puntos</v>
      </c>
      <c r="K70" t="str">
        <f>IF(ISBLANK(VLOOKUP($C70&amp;$D70&amp;$G70,Setup!$D$2:$CX$500,COLUMNS($B70:C70)+1,FALSE)),"",VLOOKUP($C70&amp;$D70&amp;$G70,Setup!$D$2:$CX$500,COLUMNS($B70:C70)+1,FALSE))</f>
        <v>Resumen de mi puntos</v>
      </c>
      <c r="L70" t="str">
        <f>IF(ISBLANK(VLOOKUP($C70&amp;$D70&amp;$G70,Setup!$D$2:$CX$500,COLUMNS($B70:D70)+1,FALSE)),"",VLOOKUP($C70&amp;$D70&amp;$G70,Setup!$D$2:$CX$500,COLUMNS($B70:D70)+1,FALSE))</f>
        <v>Historial de mis órdenes</v>
      </c>
      <c r="M70" t="str">
        <f>IF(ISBLANK(VLOOKUP($C70&amp;$D70&amp;$G70,Setup!$D$2:$CX$500,COLUMNS($B70:E70)+1,FALSE)),"",VLOOKUP($C70&amp;$D70&amp;$G70,Setup!$D$2:$CX$500,COLUMNS($B70:E70)+1,FALSE))</f>
        <v>Historial de mis órdenes</v>
      </c>
      <c r="N70" t="str">
        <f>IF(ISBLANK(VLOOKUP($C70&amp;$D70&amp;$G70,Setup!$D$2:$CX$500,COLUMNS($B70:F70)+1,FALSE)),"",VLOOKUP($C70&amp;$D70&amp;$G70,Setup!$D$2:$CX$500,COLUMNS($B70:F70)+1,FALSE))</f>
        <v>Mi perfil</v>
      </c>
      <c r="O70" t="str">
        <f>IF(ISBLANK(VLOOKUP($C70&amp;$D70&amp;$G70,Setup!$D$2:$CX$500,COLUMNS($B70:G70)+1,FALSE)),"",VLOOKUP($C70&amp;$D70&amp;$G70,Setup!$D$2:$CX$500,COLUMNS($B70:G70)+1,FALSE))</f>
        <v>Mi Perfil</v>
      </c>
      <c r="P70" t="str">
        <f>IF(ISBLANK(VLOOKUP($C70&amp;$D70&amp;$G70,Setup!$D$2:$CX$500,COLUMNS($B70:H70)+1,FALSE)),"",VLOOKUP($C70&amp;$D70&amp;$G70,Setup!$D$2:$CX$500,COLUMNS($B70:H70)+1,FALSE))</f>
        <v>Mis Cuentas en Shop with Points</v>
      </c>
      <c r="Q70" t="str">
        <f>IF(ISBLANK(VLOOKUP($C70&amp;$D70&amp;$G70,Setup!$D$2:$CX$500,COLUMNS($B70:I70)+1,FALSE)),"",VLOOKUP($C70&amp;$D70&amp;$G70,Setup!$D$2:$CX$500,COLUMNS($B70:I70)+1,FALSE))</f>
        <v>Mis Cuentas en Shop with Points</v>
      </c>
      <c r="R70" t="str">
        <f>IF(ISBLANK(VLOOKUP($C70&amp;$D70&amp;$G70,Setup!$D$2:$CX$500,COLUMNS($B70:J70)+1,FALSE)),"",VLOOKUP($C70&amp;$D70&amp;$G70,Setup!$D$2:$CX$500,COLUMNS($B70:J70)+1,FALSE))</f>
        <v>Catálogo de Productos</v>
      </c>
      <c r="S70" t="str">
        <f>IF(ISBLANK(VLOOKUP($C70&amp;$D70&amp;$G70,Setup!$D$2:$CX$500,COLUMNS($B70:K70)+1,FALSE)),"",VLOOKUP($C70&amp;$D70&amp;$G70,Setup!$D$2:$CX$500,COLUMNS($B70:K70)+1,FALSE))</f>
        <v>VER TODAS LAS MARCAS &gt;&gt;</v>
      </c>
      <c r="T70" t="str">
        <f>IF(ISBLANK(VLOOKUP($C70&amp;$D70&amp;$G70,Setup!$D$2:$CX$500,COLUMNS($B70:L70)+1,FALSE)),"",VLOOKUP($C70&amp;$D70&amp;$G70,Setup!$D$2:$CX$500,COLUMNS($B70:L70)+1,FALSE))</f>
        <v/>
      </c>
      <c r="U70" t="str">
        <f>IF(ISBLANK(VLOOKUP($C70&amp;$D70&amp;$G70,Setup!$D$2:$CX$500,COLUMNS($B70:M70)+1,FALSE)),"",VLOOKUP($C70&amp;$D70&amp;$G70,Setup!$D$2:$CX$500,COLUMNS($B70:M70)+1,FALSE))</f>
        <v/>
      </c>
      <c r="V70" t="str">
        <f>IF(ISBLANK(VLOOKUP($C70&amp;$D70&amp;$G70,Setup!$D$2:$CX$500,COLUMNS($B70:N70)+1,FALSE)),"",VLOOKUP($C70&amp;$D70&amp;$G70,Setup!$D$2:$CX$500,COLUMNS($B70:N70)+1,FALSE))</f>
        <v/>
      </c>
      <c r="W70" t="str">
        <f>IF(ISBLANK(VLOOKUP($C70&amp;$D70&amp;$G70,Setup!$D$2:$CX$500,COLUMNS($B70:O70)+1,FALSE)),"",VLOOKUP($C70&amp;$D70&amp;$G70,Setup!$D$2:$CX$500,COLUMNS($B70:O70)+1,FALSE))</f>
        <v/>
      </c>
      <c r="X70" t="str">
        <f>IF(ISBLANK(VLOOKUP($C70&amp;$D70&amp;$G70,Setup!$D$2:$CX$500,COLUMNS($B70:P70)+1,FALSE)),"",VLOOKUP($C70&amp;$D70&amp;$G70,Setup!$D$2:$CX$500,COLUMNS($B70:P70)+1,FALSE))</f>
        <v/>
      </c>
      <c r="Y70" t="str">
        <f>IF(ISBLANK(VLOOKUP($C70&amp;$D70&amp;$G70,Setup!$D$2:$CX$500,COLUMNS($B70:Q70)+1,FALSE)),"",VLOOKUP($C70&amp;$D70&amp;$G70,Setup!$D$2:$CX$500,COLUMNS($B70:Q70)+1,FALSE))</f>
        <v/>
      </c>
      <c r="Z70" t="str">
        <f>IF(ISBLANK(VLOOKUP($C70&amp;$D70&amp;$G70,Setup!$D$2:$CX$500,COLUMNS($B70:R70)+1,FALSE)),"",VLOOKUP($C70&amp;$D70&amp;$G70,Setup!$D$2:$CX$500,COLUMNS($B70:R70)+1,FALSE))</f>
        <v/>
      </c>
      <c r="AA70" t="str">
        <f>IF(ISBLANK(VLOOKUP($C70&amp;$D70&amp;$G70,Setup!$D$2:$CX$500,COLUMNS($B70:S70)+1,FALSE)),"",VLOOKUP($C70&amp;$D70&amp;$G70,Setup!$D$2:$CX$500,COLUMNS($B70:S70)+1,FALSE))</f>
        <v/>
      </c>
      <c r="AB70" t="str">
        <f>IF(ISBLANK(VLOOKUP($C70&amp;$D70&amp;$G70,Setup!$D$2:$CX$500,COLUMNS($B70:T70)+1,FALSE)),"",VLOOKUP($C70&amp;$D70&amp;$G70,Setup!$D$2:$CX$500,COLUMNS($B70:T70)+1,FALSE))</f>
        <v>Viajes</v>
      </c>
      <c r="AC70" t="str">
        <f>IF(ISBLANK(VLOOKUP($C70&amp;$D70&amp;$G70,Setup!$D$2:$CX$500,COLUMNS($B70:U70)+1,FALSE)),"",VLOOKUP($C70&amp;$D70&amp;$G70,Setup!$D$2:$CX$500,COLUMNS($B70:U70)+1,FALSE))</f>
        <v>Transferencia de puntos</v>
      </c>
      <c r="AD70" t="str">
        <f>IF(ISBLANK(VLOOKUP($C70&amp;$D70&amp;$G70,Setup!$D$2:$CX$500,COLUMNS($B70:V70)+1,FALSE)),"",VLOOKUP($C70&amp;$D70&amp;$G70,Setup!$D$2:$CX$500,COLUMNS($B70:V70)+1,FALSE))</f>
        <v>Avión</v>
      </c>
      <c r="AE70" t="str">
        <f>IF(ISBLANK(VLOOKUP($C70&amp;$D70&amp;$G70,Setup!$D$2:$CX$500,COLUMNS($B70:W70)+1,FALSE)),"",VLOOKUP($C70&amp;$D70&amp;$G70,Setup!$D$2:$CX$500,COLUMNS($B70:W70)+1,FALSE))</f>
        <v>Hotel</v>
      </c>
      <c r="AF70" t="str">
        <f>IF(ISBLANK(VLOOKUP($C70&amp;$D70&amp;$G70,Setup!$D$2:$CX$500,COLUMNS($B70:X70)+1,FALSE)),"",VLOOKUP($C70&amp;$D70&amp;$G70,Setup!$D$2:$CX$500,COLUMNS($B70:X70)+1,FALSE))</f>
        <v>Renta de Auto</v>
      </c>
      <c r="AG70" t="str">
        <f>IF(ISBLANK(VLOOKUP($C70&amp;$D70&amp;$G70,Setup!$D$2:$CX$500,COLUMNS($B70:Y70)+1,FALSE)),"",VLOOKUP($C70&amp;$D70&amp;$G70,Setup!$D$2:$CX$500,COLUMNS($B70:Y70)+1,FALSE))</f>
        <v>Ofertas</v>
      </c>
      <c r="AH70" t="str">
        <f>IF(ISBLANK(VLOOKUP($C70&amp;$D70&amp;$G70,Setup!$D$2:$CX$500,COLUMNS($B70:Z70)+1,FALSE)),"",VLOOKUP($C70&amp;$D70&amp;$G70,Setup!$D$2:$CX$500,COLUMNS($B70:Z70)+1,FALSE))</f>
        <v>Mis viajes</v>
      </c>
      <c r="AI70" t="str">
        <f>IF(ISBLANK(VLOOKUP($C70&amp;$D70&amp;$G70,Setup!$D$2:$CX$500,COLUMNS($B70:AA70)+1,FALSE)),"",VLOOKUP($C70&amp;$D70&amp;$G70,Setup!$D$2:$CX$500,COLUMNS($B70:AA70)+1,FALSE))</f>
        <v>Itinerario</v>
      </c>
      <c r="AJ70" t="str">
        <f>IF(ISBLANK(VLOOKUP($C70&amp;$D70&amp;$G70,Setup!$D$2:$CX$500,COLUMNS($B70:AB70)+1,FALSE)),"",VLOOKUP($C70&amp;$D70&amp;$G70,Setup!$D$2:$CX$500,COLUMNS($B70:AB70)+1,FALSE))</f>
        <v>Actividades</v>
      </c>
      <c r="AK70" t="str">
        <f>IF(ISBLANK(VLOOKUP($C70&amp;$D70&amp;$G70,Setup!$D$2:$CX$500,COLUMNS($B70:AC70)+1,FALSE)),"",VLOOKUP($C70&amp;$D70&amp;$G70,Setup!$D$2:$CX$500,COLUMNS($B70:AC70)+1,FALSE))</f>
        <v/>
      </c>
      <c r="AL70" t="str">
        <f>IF(ISBLANK(VLOOKUP($C70&amp;$D70&amp;$G70,Setup!$D$2:$CX$500,COLUMNS($B70:AD70)+1,FALSE)),"",VLOOKUP($C70&amp;$D70&amp;$G70,Setup!$D$2:$CX$500,COLUMNS($B70:AD70)+1,FALSE))</f>
        <v>Recompensas en Efectivo</v>
      </c>
      <c r="AM70" t="str">
        <f>IF(ISBLANK(VLOOKUP($C70&amp;$D70&amp;$G70,Setup!$D$2:$CX$500,COLUMNS($B70:AE70)+1,FALSE)),"",VLOOKUP($C70&amp;$D70&amp;$G70,Setup!$D$2:$CX$500,COLUMNS($B70:AE70)+1,FALSE))</f>
        <v>Certificados Electrónicos</v>
      </c>
      <c r="AN70" t="str">
        <f>IF(ISBLANK(VLOOKUP($C70&amp;$D70&amp;$G70,Setup!$D$2:$CX$500,COLUMNS($B70:AF70)+1,FALSE)),"",VLOOKUP($C70&amp;$D70&amp;$G70,Setup!$D$2:$CX$500,COLUMNS($B70:AF70)+1,FALSE))</f>
        <v>Comisión Anual de la Tarjeta</v>
      </c>
      <c r="AO70" t="str">
        <f>IF(ISBLANK(VLOOKUP($C70&amp;$D70&amp;$G70,Setup!$D$2:$CX$500,COLUMNS($B70:AG70)+1,FALSE)),"",VLOOKUP($C70&amp;$D70&amp;$G70,Setup!$D$2:$CX$500,COLUMNS($B70:AG70)+1,FALSE))</f>
        <v/>
      </c>
      <c r="AP70" t="str">
        <f>IF(ISBLANK(VLOOKUP($C70&amp;$D70&amp;$G70,Setup!$D$2:$CX$500,COLUMNS($B70:AH70)+1,FALSE)),"",VLOOKUP($C70&amp;$D70&amp;$G70,Setup!$D$2:$CX$500,COLUMNS($B70:AH70)+1,FALSE))</f>
        <v/>
      </c>
      <c r="AQ70" t="str">
        <f>IF(ISBLANK(VLOOKUP($C70&amp;$D70&amp;$G70,Setup!$D$2:$CX$500,COLUMNS($B70:AI70)+1,FALSE)),"",VLOOKUP($C70&amp;$D70&amp;$G70,Setup!$D$2:$CX$500,COLUMNS($B70:AI70)+1,FALSE))</f>
        <v/>
      </c>
      <c r="AR70" t="str">
        <f>IF(ISBLANK(VLOOKUP($C70&amp;$D70&amp;$G70,Setup!$D$2:$CX$500,COLUMNS($B70:AJ70)+1,FALSE)),"",VLOOKUP($C70&amp;$D70&amp;$G70,Setup!$D$2:$CX$500,COLUMNS($B70:AJ70)+1,FALSE))</f>
        <v/>
      </c>
      <c r="AS70" t="str">
        <f>IF(ISBLANK(VLOOKUP($C70&amp;$D70&amp;$G70,Setup!$D$2:$CX$500,COLUMNS($B70:AK70)+1,FALSE)),"",VLOOKUP($C70&amp;$D70&amp;$G70,Setup!$D$2:$CX$500,COLUMNS($B70:AK70)+1,FALSE))</f>
        <v/>
      </c>
      <c r="AT70" t="str">
        <f>IF(ISBLANK(VLOOKUP($C70&amp;$D70&amp;$G70,Setup!$D$2:$CX$500,COLUMNS($B70:AL70)+1,FALSE)),"",VLOOKUP($C70&amp;$D70&amp;$G70,Setup!$D$2:$CX$500,COLUMNS($B70:AL70)+1,FALSE))</f>
        <v/>
      </c>
      <c r="AU70" t="str">
        <f>IF(ISBLANK(VLOOKUP($C70&amp;$D70&amp;$G70,Setup!$D$2:$CX$500,COLUMNS($B70:AM70)+1,FALSE)),"",VLOOKUP($C70&amp;$D70&amp;$G70,Setup!$D$2:$CX$500,COLUMNS($B70:AM70)+1,FALSE))</f>
        <v/>
      </c>
      <c r="AV70" t="str">
        <f>IF(ISBLANK(VLOOKUP($C70&amp;$D70&amp;$G70,Setup!$D$2:$CX$500,COLUMNS($B70:AN70)+1,FALSE)),"",VLOOKUP($C70&amp;$D70&amp;$G70,Setup!$D$2:$CX$500,COLUMNS($B70:AN70)+1,FALSE))</f>
        <v>Ofertas y Privilegios</v>
      </c>
      <c r="AW70" t="str">
        <f>IF(ISBLANK(VLOOKUP($C70&amp;$D70&amp;$G70,Setup!$D$2:$CX$500,COLUMNS($B70:AO70)+1,FALSE)),"",VLOOKUP($C70&amp;$D70&amp;$G70,Setup!$D$2:$CX$500,COLUMNS($B70:AO70)+1,FALSE))</f>
        <v>Bon Appétit</v>
      </c>
      <c r="AX70" t="str">
        <f>IF(ISBLANK(VLOOKUP($C70&amp;$D70&amp;$G70,Setup!$D$2:$CX$500,COLUMNS($B70:AP70)+1,FALSE)),"",VLOOKUP($C70&amp;$D70&amp;$G70,Setup!$D$2:$CX$500,COLUMNS($B70:AP70)+1,FALSE))</f>
        <v>Tu concierge especializado</v>
      </c>
      <c r="AY70" t="str">
        <f>IF(ISBLANK(VLOOKUP($C70&amp;$D70&amp;$G70,Setup!$D$2:$CX$500,COLUMNS($B70:AQ70)+1,FALSE)),"",VLOOKUP($C70&amp;$D70&amp;$G70,Setup!$D$2:$CX$500,COLUMNS($B70:AQ70)+1,FALSE))</f>
        <v>Elite Valet Mastercard®</v>
      </c>
      <c r="AZ70" t="str">
        <f>IF(ISBLANK(VLOOKUP($C70&amp;$D70&amp;$G70,Setup!$D$2:$CX$500,COLUMNS($B70:AR70)+1,FALSE)),"",VLOOKUP($C70&amp;$D70&amp;$G70,Setup!$D$2:$CX$500,COLUMNS($B70:AR70)+1,FALSE))</f>
        <v>Salas VIP</v>
      </c>
      <c r="BA70" t="str">
        <f>IF(ISBLANK(VLOOKUP($C70&amp;$D70&amp;$G70,Setup!$D$2:$CX$500,COLUMNS($B70:AS70)+1,FALSE)),"",VLOOKUP($C70&amp;$D70&amp;$G70,Setup!$D$2:$CX$500,COLUMNS($B70:AS70)+1,FALSE))</f>
        <v>Preventa Banamex</v>
      </c>
      <c r="BB70" t="str">
        <f>IF(ISBLANK(VLOOKUP($C70&amp;$D70&amp;$G70,Setup!$D$2:$CX$500,COLUMNS($B70:AT70)+1,FALSE)),"",VLOOKUP($C70&amp;$D70&amp;$G70,Setup!$D$2:$CX$500,COLUMNS($B70:AT70)+1,FALSE))</f>
        <v>Meses sin intereses</v>
      </c>
      <c r="BC70" t="str">
        <f>IF(ISBLANK(VLOOKUP($C70&amp;$D70&amp;$G70,Setup!$D$2:$CX$500,COLUMNS($B70:AU70)+1,FALSE)),"",VLOOKUP($C70&amp;$D70&amp;$G70,Setup!$D$2:$CX$500,COLUMNS($B70:AU70)+1,FALSE))</f>
        <v>VER TODAS LAS OPCIONES »</v>
      </c>
      <c r="BD70" t="str">
        <f>IF(ISBLANK(VLOOKUP($C70&amp;$D70&amp;$G70,Setup!$D$2:$CX$500,COLUMNS($B70:AV70)+1,FALSE)),"",VLOOKUP($C70&amp;$D70&amp;$G70,Setup!$D$2:$CX$500,COLUMNS($B70:AV70)+1,FALSE))</f>
        <v/>
      </c>
      <c r="BE70" t="str">
        <f>IF(ISBLANK(VLOOKUP($C70&amp;$D70&amp;$G70,Setup!$D$2:$CX$500,COLUMNS($B70:AW70)+1,FALSE)),"",VLOOKUP($C70&amp;$D70&amp;$G70,Setup!$D$2:$CX$500,COLUMNS($B70:AW70)+1,FALSE))</f>
        <v/>
      </c>
      <c r="BF70" t="str">
        <f>IF(ISBLANK(VLOOKUP($C70&amp;$D70&amp;$G70,Setup!$D$2:$CX$500,COLUMNS($B70:AX70)+1,FALSE)),"",VLOOKUP($C70&amp;$D70&amp;$G70,Setup!$D$2:$CX$500,COLUMNS($B70:AX70)+1,FALSE))</f>
        <v>Comprar en las tiendas participantes</v>
      </c>
      <c r="BG70" t="str">
        <f>IF(ISBLANK(VLOOKUP($C70&amp;$D70&amp;$G70,Setup!$D$2:$CX$500,COLUMNS($B70:AY70)+1,FALSE)),"",VLOOKUP($C70&amp;$D70&amp;$G70,Setup!$D$2:$CX$500,COLUMNS($B70:AY70)+1,FALSE))</f>
        <v>Shop with Points</v>
      </c>
      <c r="BH70" t="str">
        <f>IF(ISBLANK(VLOOKUP($C70&amp;$D70&amp;$G70,Setup!$D$2:$CX$500,COLUMNS($B70:AZ70)+1,FALSE)),"",VLOOKUP($C70&amp;$D70&amp;$G70,Setup!$D$2:$CX$500,COLUMNS($B70:AZ70)+1,FALSE))</f>
        <v>Recompensas al instante</v>
      </c>
      <c r="BI70" t="str">
        <f>IF(ISBLANK(VLOOKUP($C70&amp;$D70&amp;$G70,Setup!$D$2:$CX$500,COLUMNS($B70:BA70)+1,FALSE)),"",VLOOKUP($C70&amp;$D70&amp;$G70,Setup!$D$2:$CX$500,COLUMNS($B70:BA70)+1,FALSE))</f>
        <v>VER TODAS LAS OPCIONES &gt;&gt;</v>
      </c>
      <c r="BJ70" t="str">
        <f>IF(ISBLANK(VLOOKUP($C70&amp;$D70&amp;$G70,Setup!$D$2:$CX$500,COLUMNS($B70:BB70)+1,FALSE)),"",VLOOKUP($C70&amp;$D70&amp;$G70,Setup!$D$2:$CX$500,COLUMNS($B70:BB70)+1,FALSE))</f>
        <v/>
      </c>
      <c r="BK70" t="str">
        <f>IF(ISBLANK(VLOOKUP($C70&amp;$D70&amp;$G70,Setup!$D$2:$CX$500,COLUMNS($B70:BC70)+1,FALSE)),"",VLOOKUP($C70&amp;$D70&amp;$G70,Setup!$D$2:$CX$500,COLUMNS($B70:BC70)+1,FALSE))</f>
        <v/>
      </c>
      <c r="BL70" t="str">
        <f>IF(ISBLANK(VLOOKUP($C70&amp;$D70&amp;$G70,Setup!$D$2:$CX$500,COLUMNS($B70:BD70)+1,FALSE)),"",VLOOKUP($C70&amp;$D70&amp;$G70,Setup!$D$2:$CX$500,COLUMNS($B70:BD70)+1,FALSE))</f>
        <v/>
      </c>
      <c r="BM70" t="str">
        <f>IF(ISBLANK(VLOOKUP($C70&amp;$D70&amp;$G70,Setup!$D$2:$CX$500,COLUMNS($B70:BE70)+1,FALSE)),"",VLOOKUP($C70&amp;$D70&amp;$G70,Setup!$D$2:$CX$500,COLUMNS($B70:BE70)+1,FALSE))</f>
        <v/>
      </c>
      <c r="BN70" t="str">
        <f>IF(ISBLANK(VLOOKUP($C70&amp;$D70&amp;$G70,Setup!$D$2:$CX$500,COLUMNS($B70:BF70)+1,FALSE)),"",VLOOKUP($C70&amp;$D70&amp;$G70,Setup!$D$2:$CX$500,COLUMNS($B70:BF70)+1,FALSE))</f>
        <v/>
      </c>
      <c r="BO70" t="str">
        <f>IF(ISBLANK(VLOOKUP($C70&amp;$D70&amp;$G70,Setup!$D$2:$CX$500,COLUMNS($B70:BG70)+1,FALSE)),"",VLOOKUP($C70&amp;$D70&amp;$G70,Setup!$D$2:$CX$500,COLUMNS($B70:BG70)+1,FALSE))</f>
        <v/>
      </c>
      <c r="BP70" t="str">
        <f>IF(ISBLANK(VLOOKUP($C70&amp;$D70&amp;$G70,Setup!$D$2:$CX$500,COLUMNS($B70:BH70)+1,FALSE)),"",VLOOKUP($C70&amp;$D70&amp;$G70,Setup!$D$2:$CX$500,COLUMNS($B70:BH70)+1,FALSE))</f>
        <v/>
      </c>
      <c r="BQ70" t="str">
        <f>IF(ISBLANK(VLOOKUP($C70&amp;$D70&amp;$G70,Setup!$D$2:$CX$500,COLUMNS($B70:BI70)+1,FALSE)),"",VLOOKUP($C70&amp;$D70&amp;$G70,Setup!$D$2:$CX$500,COLUMNS($B70:BI70)+1,FALSE))</f>
        <v/>
      </c>
      <c r="BR70" t="str">
        <f>IF(ISBLANK(VLOOKUP($C70&amp;$D70&amp;$G70,Setup!$D$2:$CX$500,COLUMNS($B70:BJ70)+1,FALSE)),"",VLOOKUP($C70&amp;$D70&amp;$G70,Setup!$D$2:$CX$500,COLUMNS($B70:BJ70)+1,FALSE))</f>
        <v/>
      </c>
      <c r="BS70" t="str">
        <f>IF(ISBLANK(VLOOKUP($C70&amp;$D70&amp;$G70,Setup!$D$2:$CX$500,COLUMNS($B70:BK70)+1,FALSE)),"",VLOOKUP($C70&amp;$D70&amp;$G70,Setup!$D$2:$CX$500,COLUMNS($B70:BK70)+1,FALSE))</f>
        <v/>
      </c>
      <c r="BT70" t="str">
        <f>IF(ISBLANK(VLOOKUP($C70&amp;$D70&amp;$G70,Setup!$D$2:$CX$500,COLUMNS($B70:BL70)+1,FALSE)),"",VLOOKUP($C70&amp;$D70&amp;$G70,Setup!$D$2:$CX$500,COLUMNS($B70:BL70)+1,FALSE))</f>
        <v/>
      </c>
      <c r="BU70" t="str">
        <f>IF(ISBLANK(VLOOKUP($C70&amp;$D70&amp;$G70,Setup!$D$2:$CX$500,COLUMNS($B70:BM70)+1,FALSE)),"",VLOOKUP($C70&amp;$D70&amp;$G70,Setup!$D$2:$CX$500,COLUMNS($B70:BM70)+1,FALSE))</f>
        <v/>
      </c>
      <c r="BV70" t="str">
        <f>IF(ISBLANK(VLOOKUP($C70&amp;$D70&amp;$G70,Setup!$D$2:$CX$500,COLUMNS($B70:BN70)+1,FALSE)),"",VLOOKUP($C70&amp;$D70&amp;$G70,Setup!$D$2:$CX$500,COLUMNS($B70:BN70)+1,FALSE))</f>
        <v/>
      </c>
      <c r="BW70" t="str">
        <f>IF(ISBLANK(VLOOKUP($C70&amp;$D70&amp;$G70,Setup!$D$2:$CX$500,COLUMNS($B70:BO70)+1,FALSE)),"",VLOOKUP($C70&amp;$D70&amp;$G70,Setup!$D$2:$CX$500,COLUMNS($B70:BO70)+1,FALSE))</f>
        <v/>
      </c>
      <c r="BX70" t="str">
        <f>IF(ISBLANK(VLOOKUP($C70&amp;$D70&amp;$G70,Setup!$D$2:$CX$500,COLUMNS($B70:BP70)+1,FALSE)),"",VLOOKUP($C70&amp;$D70&amp;$G70,Setup!$D$2:$CX$500,COLUMNS($B70:BP70)+1,FALSE))</f>
        <v/>
      </c>
      <c r="BY70" t="str">
        <f>IF(ISBLANK(VLOOKUP($C70&amp;$D70&amp;$G70,Setup!$D$2:$CX$500,COLUMNS($B70:BQ70)+1,FALSE)),"",VLOOKUP($C70&amp;$D70&amp;$G70,Setup!$D$2:$CX$500,COLUMNS($B70:BQ70)+1,FALSE))</f>
        <v/>
      </c>
      <c r="BZ70" t="str">
        <f>IF(ISBLANK(VLOOKUP($C70&amp;$D70&amp;$G70,Setup!$D$2:$CX$500,COLUMNS($B70:BR70)+1,FALSE)),"",VLOOKUP($C70&amp;$D70&amp;$G70,Setup!$D$2:$CX$500,COLUMNS($B70:BR70)+1,FALSE))</f>
        <v/>
      </c>
      <c r="CA70" t="str">
        <f>IF(ISBLANK(VLOOKUP($C70&amp;$D70&amp;$G70,Setup!$D$2:$CX$500,COLUMNS($B70:BS70)+1,FALSE)),"",VLOOKUP($C70&amp;$D70&amp;$G70,Setup!$D$2:$CX$500,COLUMNS($B70:BS70)+1,FALSE))</f>
        <v/>
      </c>
      <c r="CB70" t="str">
        <f>IF(ISBLANK(VLOOKUP($C70&amp;$D70&amp;$G70,Setup!$D$2:$CX$500,COLUMNS($B70:BT70)+1,FALSE)),"",VLOOKUP($C70&amp;$D70&amp;$G70,Setup!$D$2:$CX$500,COLUMNS($B70:BT70)+1,FALSE))</f>
        <v/>
      </c>
      <c r="CC70" t="str">
        <f>IF(ISBLANK(VLOOKUP($C70&amp;$D70&amp;$G70,Setup!$D$2:$CX$500,COLUMNS($B70:BU70)+1,FALSE)),"",VLOOKUP($C70&amp;$D70&amp;$G70,Setup!$D$2:$CX$500,COLUMNS($B70:BU70)+1,FALSE))</f>
        <v/>
      </c>
      <c r="CD70" t="str">
        <f>IF(ISBLANK(VLOOKUP($C70&amp;$D70&amp;$G70,Setup!$D$2:$CX$500,COLUMNS($B70:BV70)+1,FALSE)),"",VLOOKUP($C70&amp;$D70&amp;$G70,Setup!$D$2:$CX$500,COLUMNS($B70:BV70)+1,FALSE))</f>
        <v/>
      </c>
      <c r="CE70" t="str">
        <f>IF(ISBLANK(VLOOKUP($C70&amp;$D70&amp;$G70,Setup!$D$2:$CX$500,COLUMNS($B70:BW70)+1,FALSE)),"",VLOOKUP($C70&amp;$D70&amp;$G70,Setup!$D$2:$CX$500,COLUMNS($B70:BW70)+1,FALSE))</f>
        <v/>
      </c>
      <c r="CF70" t="str">
        <f>IF(ISBLANK(VLOOKUP($C70&amp;$D70&amp;$G70,Setup!$D$2:$CX$500,COLUMNS($B70:BX70)+1,FALSE)),"",VLOOKUP($C70&amp;$D70&amp;$G70,Setup!$D$2:$CX$500,COLUMNS($B70:BX70)+1,FALSE))</f>
        <v/>
      </c>
      <c r="CG70" t="str">
        <f>IF(ISBLANK(VLOOKUP($C70&amp;$D70&amp;$G70,Setup!$D$2:$CX$500,COLUMNS($B70:BY70)+1,FALSE)),"",VLOOKUP($C70&amp;$D70&amp;$G70,Setup!$D$2:$CX$500,COLUMNS($B70:BY70)+1,FALSE))</f>
        <v/>
      </c>
      <c r="CH70" t="str">
        <f>IF(ISBLANK(VLOOKUP($C70&amp;$D70&amp;$G70,Setup!$D$2:$CX$500,COLUMNS($B70:BZ70)+1,FALSE)),"",VLOOKUP($C70&amp;$D70&amp;$G70,Setup!$D$2:$CX$500,COLUMNS($B70:BZ70)+1,FALSE))</f>
        <v/>
      </c>
      <c r="CI70" t="str">
        <f>IF(ISBLANK(VLOOKUP($C70&amp;$D70&amp;$G70,Setup!$D$2:$CX$500,COLUMNS($B70:CA70)+1,FALSE)),"",VLOOKUP($C70&amp;$D70&amp;$G70,Setup!$D$2:$CX$500,COLUMNS($B70:CA70)+1,FALSE))</f>
        <v/>
      </c>
      <c r="CJ70" t="str">
        <f>IF(ISBLANK(VLOOKUP($C70&amp;$D70&amp;$G70,Setup!$D$2:$CX$500,COLUMNS($B70:CB70)+1,FALSE)),"",VLOOKUP($C70&amp;$D70&amp;$G70,Setup!$D$2:$CX$500,COLUMNS($B70:CB70)+1,FALSE))</f>
        <v/>
      </c>
      <c r="CK70" t="str">
        <f>IF(ISBLANK(VLOOKUP($C70&amp;$D70&amp;$G70,Setup!$D$2:$CX$500,COLUMNS($B70:CC70)+1,FALSE)),"",VLOOKUP($C70&amp;$D70&amp;$G70,Setup!$D$2:$CX$500,COLUMNS($B70:CC70)+1,FALSE))</f>
        <v/>
      </c>
      <c r="CL70" t="str">
        <f>IF(ISBLANK(VLOOKUP($C70&amp;$D70&amp;$G70,Setup!$D$2:$CX$500,COLUMNS($B70:CD70)+1,FALSE)),"",VLOOKUP($C70&amp;$D70&amp;$G70,Setup!$D$2:$CX$500,COLUMNS($B70:CD70)+1,FALSE))</f>
        <v/>
      </c>
      <c r="CM70" t="str">
        <f>IF(ISBLANK(VLOOKUP($C70&amp;$D70&amp;$G70,Setup!$D$2:$CX$500,COLUMNS($B70:CE70)+1,FALSE)),"",VLOOKUP($C70&amp;$D70&amp;$G70,Setup!$D$2:$CX$500,COLUMNS($B70:CE70)+1,FALSE))</f>
        <v/>
      </c>
      <c r="CN70" t="str">
        <f>IF(ISBLANK(VLOOKUP($C70&amp;$D70&amp;$G70,Setup!$D$2:$CX$500,COLUMNS($B70:CF70)+1,FALSE)),"",VLOOKUP($C70&amp;$D70&amp;$G70,Setup!$D$2:$CX$500,COLUMNS($B70:CF70)+1,FALSE))</f>
        <v/>
      </c>
      <c r="CO70" t="str">
        <f>IF(ISBLANK(VLOOKUP($C70&amp;$D70&amp;$G70,Setup!$D$2:$CX$500,COLUMNS($B70:CG70)+1,FALSE)),"",VLOOKUP($C70&amp;$D70&amp;$G70,Setup!$D$2:$CX$500,COLUMNS($B70:CG70)+1,FALSE))</f>
        <v/>
      </c>
      <c r="CP70" t="str">
        <f>IF(ISBLANK(VLOOKUP($C70&amp;$D70&amp;$G70,Setup!$D$2:$CX$500,COLUMNS($B70:CH70)+1,FALSE)),"",VLOOKUP($C70&amp;$D70&amp;$G70,Setup!$D$2:$CX$500,COLUMNS($B70:CH70)+1,FALSE))</f>
        <v/>
      </c>
      <c r="CQ70" t="str">
        <f>IF(ISBLANK(VLOOKUP($C70&amp;$D70&amp;$G70,Setup!$D$2:$CX$500,COLUMNS($B70:CI70)+1,FALSE)),"",VLOOKUP($C70&amp;$D70&amp;$G70,Setup!$D$2:$CX$500,COLUMNS($B70:CI70)+1,FALSE))</f>
        <v/>
      </c>
      <c r="CR70" t="str">
        <f>IF(ISBLANK(VLOOKUP($C70&amp;$D70&amp;$G70,Setup!$D$2:$CX$500,COLUMNS($B70:CJ70)+1,FALSE)),"",VLOOKUP($C70&amp;$D70&amp;$G70,Setup!$D$2:$CX$500,COLUMNS($B70:CJ70)+1,FALSE))</f>
        <v/>
      </c>
      <c r="CS70" t="str">
        <f>IF(ISBLANK(VLOOKUP($C70&amp;$D70&amp;$G70,Setup!$D$2:$CX$500,COLUMNS($B70:CK70)+1,FALSE)),"",VLOOKUP($C70&amp;$D70&amp;$G70,Setup!$D$2:$CX$500,COLUMNS($B70:CK70)+1,FALSE))</f>
        <v/>
      </c>
      <c r="CT70" t="str">
        <f>IF(ISBLANK(VLOOKUP($C70&amp;$D70&amp;$G70,Setup!$D$2:$CX$500,COLUMNS($B70:CL70)+1,FALSE)),"",VLOOKUP($C70&amp;$D70&amp;$G70,Setup!$D$2:$CX$500,COLUMNS($B70:CL70)+1,FALSE))</f>
        <v/>
      </c>
      <c r="CU70" t="str">
        <f>IF(ISBLANK(VLOOKUP($C70&amp;$D70&amp;$G70,Setup!$D$2:$CX$500,COLUMNS($B70:CM70)+1,FALSE)),"",VLOOKUP($C70&amp;$D70&amp;$G70,Setup!$D$2:$CX$500,COLUMNS($B70:CM70)+1,FALSE))</f>
        <v/>
      </c>
      <c r="CV70" t="str">
        <f>IF(ISBLANK(VLOOKUP($C70&amp;$D70&amp;$G70,Setup!$D$2:$CX$500,COLUMNS($B70:CN70)+1,FALSE)),"",VLOOKUP($C70&amp;$D70&amp;$G70,Setup!$D$2:$CX$500,COLUMNS($B70:CN70)+1,FALSE))</f>
        <v/>
      </c>
      <c r="CW70" t="str">
        <f>IF(ISBLANK(VLOOKUP($C70&amp;$D70&amp;$G70,Setup!$D$2:$CX$500,COLUMNS($B70:CO70)+1,FALSE)),"",VLOOKUP($C70&amp;$D70&amp;$G70,Setup!$D$2:$CX$500,COLUMNS($B70:CO70)+1,FALSE))</f>
        <v/>
      </c>
      <c r="CX70" t="str">
        <f>IF(ISBLANK(VLOOKUP($C70&amp;$D70&amp;$G70,Setup!$D$2:$CX$500,COLUMNS($B70:CP70)+1,FALSE)),"",VLOOKUP($C70&amp;$D70&amp;$G70,Setup!$D$2:$CX$500,COLUMNS($B70:CP70)+1,FALSE))</f>
        <v/>
      </c>
      <c r="CY70" t="str">
        <f>IF(ISBLANK(VLOOKUP($C70&amp;$D70&amp;$G70,Setup!$D$2:$CX$500,COLUMNS($B70:CQ70)+1,FALSE)),"",VLOOKUP($C70&amp;$D70&amp;$G70,Setup!$D$2:$CX$500,COLUMNS($B70:CQ70)+1,FALSE))</f>
        <v/>
      </c>
      <c r="CZ70" t="str">
        <f>IF(ISBLANK(VLOOKUP($C70&amp;$D70&amp;$G70,Setup!$D$2:$CX$500,COLUMNS($B70:CR70)+1,FALSE)),"",VLOOKUP($C70&amp;$D70&amp;$G70,Setup!$D$2:$CX$500,COLUMNS($B70:CR70)+1,FALSE))</f>
        <v/>
      </c>
      <c r="DA70" t="str">
        <f>IF(ISBLANK(VLOOKUP($C70&amp;$D70&amp;$G70,Setup!$D$2:$CX$500,COLUMNS($B70:CS70)+1,FALSE)),"",VLOOKUP($C70&amp;$D70&amp;$G70,Setup!$D$2:$CX$500,COLUMNS($B70:CS70)+1,FALSE))</f>
        <v/>
      </c>
      <c r="DB70" t="str">
        <f>IF(ISBLANK(VLOOKUP($C70&amp;$D70&amp;$G70,Setup!$D$2:$CX$500,COLUMNS($B70:CT70)+1,FALSE)),"",VLOOKUP($C70&amp;$D70&amp;$G70,Setup!$D$2:$CX$500,COLUMNS($B70:CT70)+1,FALSE))</f>
        <v/>
      </c>
      <c r="DC70" t="str">
        <f>IF(ISBLANK(VLOOKUP($C70&amp;$D70&amp;$G70,Setup!$D$2:$CX$500,COLUMNS($B70:CU70)+1,FALSE)),"",VLOOKUP($C70&amp;$D70&amp;$G70,Setup!$D$2:$CX$500,COLUMNS($B70:CU70)+1,FALSE))</f>
        <v/>
      </c>
    </row>
    <row r="71" spans="1:107" x14ac:dyDescent="0.25">
      <c r="A71" s="7" t="s">
        <v>515</v>
      </c>
      <c r="B71" t="s">
        <v>156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IF(ISBLANK(VLOOKUP($C71&amp;$D71&amp;$G71,Setup!$D$2:$CX$500,COLUMNS($B71:B71)+1,FALSE)),"",VLOOKUP($C71&amp;$D71&amp;$G71,Setup!$D$2:$CX$500,COLUMNS($B71:B71)+1,FALSE))</f>
        <v>Resumen de mi Puntos</v>
      </c>
      <c r="K71" t="str">
        <f>IF(ISBLANK(VLOOKUP($C71&amp;$D71&amp;$G71,Setup!$D$2:$CX$500,COLUMNS($B71:C71)+1,FALSE)),"",VLOOKUP($C71&amp;$D71&amp;$G71,Setup!$D$2:$CX$500,COLUMNS($B71:C71)+1,FALSE))</f>
        <v>Resumen de mi puntos</v>
      </c>
      <c r="L71" t="str">
        <f>IF(ISBLANK(VLOOKUP($C71&amp;$D71&amp;$G71,Setup!$D$2:$CX$500,COLUMNS($B71:D71)+1,FALSE)),"",VLOOKUP($C71&amp;$D71&amp;$G71,Setup!$D$2:$CX$500,COLUMNS($B71:D71)+1,FALSE))</f>
        <v>Historial de mis órdenes</v>
      </c>
      <c r="M71" t="str">
        <f>IF(ISBLANK(VLOOKUP($C71&amp;$D71&amp;$G71,Setup!$D$2:$CX$500,COLUMNS($B71:E71)+1,FALSE)),"",VLOOKUP($C71&amp;$D71&amp;$G71,Setup!$D$2:$CX$500,COLUMNS($B71:E71)+1,FALSE))</f>
        <v>Historial de mis órdenes</v>
      </c>
      <c r="N71" t="str">
        <f>IF(ISBLANK(VLOOKUP($C71&amp;$D71&amp;$G71,Setup!$D$2:$CX$500,COLUMNS($B71:F71)+1,FALSE)),"",VLOOKUP($C71&amp;$D71&amp;$G71,Setup!$D$2:$CX$500,COLUMNS($B71:F71)+1,FALSE))</f>
        <v>Mi perfil</v>
      </c>
      <c r="O71" t="str">
        <f>IF(ISBLANK(VLOOKUP($C71&amp;$D71&amp;$G71,Setup!$D$2:$CX$500,COLUMNS($B71:G71)+1,FALSE)),"",VLOOKUP($C71&amp;$D71&amp;$G71,Setup!$D$2:$CX$500,COLUMNS($B71:G71)+1,FALSE))</f>
        <v>Mi Perfil</v>
      </c>
      <c r="P71" t="str">
        <f>IF(ISBLANK(VLOOKUP($C71&amp;$D71&amp;$G71,Setup!$D$2:$CX$500,COLUMNS($B71:H71)+1,FALSE)),"",VLOOKUP($C71&amp;$D71&amp;$G71,Setup!$D$2:$CX$500,COLUMNS($B71:H71)+1,FALSE))</f>
        <v>Mis Cuentas en Shop with Points</v>
      </c>
      <c r="Q71" t="str">
        <f>IF(ISBLANK(VLOOKUP($C71&amp;$D71&amp;$G71,Setup!$D$2:$CX$500,COLUMNS($B71:I71)+1,FALSE)),"",VLOOKUP($C71&amp;$D71&amp;$G71,Setup!$D$2:$CX$500,COLUMNS($B71:I71)+1,FALSE))</f>
        <v>Mis Cuentas en Shop with Points</v>
      </c>
      <c r="R71" t="str">
        <f>IF(ISBLANK(VLOOKUP($C71&amp;$D71&amp;$G71,Setup!$D$2:$CX$500,COLUMNS($B71:J71)+1,FALSE)),"",VLOOKUP($C71&amp;$D71&amp;$G71,Setup!$D$2:$CX$500,COLUMNS($B71:J71)+1,FALSE))</f>
        <v>Catálogo de Productos</v>
      </c>
      <c r="S71" t="str">
        <f>IF(ISBLANK(VLOOKUP($C71&amp;$D71&amp;$G71,Setup!$D$2:$CX$500,COLUMNS($B71:K71)+1,FALSE)),"",VLOOKUP($C71&amp;$D71&amp;$G71,Setup!$D$2:$CX$500,COLUMNS($B71:K71)+1,FALSE))</f>
        <v>VER TODAS LAS MARCAS &gt;&gt;</v>
      </c>
      <c r="T71" t="str">
        <f>IF(ISBLANK(VLOOKUP($C71&amp;$D71&amp;$G71,Setup!$D$2:$CX$500,COLUMNS($B71:L71)+1,FALSE)),"",VLOOKUP($C71&amp;$D71&amp;$G71,Setup!$D$2:$CX$500,COLUMNS($B71:L71)+1,FALSE))</f>
        <v/>
      </c>
      <c r="U71" t="str">
        <f>IF(ISBLANK(VLOOKUP($C71&amp;$D71&amp;$G71,Setup!$D$2:$CX$500,COLUMNS($B71:M71)+1,FALSE)),"",VLOOKUP($C71&amp;$D71&amp;$G71,Setup!$D$2:$CX$500,COLUMNS($B71:M71)+1,FALSE))</f>
        <v/>
      </c>
      <c r="V71" t="str">
        <f>IF(ISBLANK(VLOOKUP($C71&amp;$D71&amp;$G71,Setup!$D$2:$CX$500,COLUMNS($B71:N71)+1,FALSE)),"",VLOOKUP($C71&amp;$D71&amp;$G71,Setup!$D$2:$CX$500,COLUMNS($B71:N71)+1,FALSE))</f>
        <v/>
      </c>
      <c r="W71" t="str">
        <f>IF(ISBLANK(VLOOKUP($C71&amp;$D71&amp;$G71,Setup!$D$2:$CX$500,COLUMNS($B71:O71)+1,FALSE)),"",VLOOKUP($C71&amp;$D71&amp;$G71,Setup!$D$2:$CX$500,COLUMNS($B71:O71)+1,FALSE))</f>
        <v/>
      </c>
      <c r="X71" t="str">
        <f>IF(ISBLANK(VLOOKUP($C71&amp;$D71&amp;$G71,Setup!$D$2:$CX$500,COLUMNS($B71:P71)+1,FALSE)),"",VLOOKUP($C71&amp;$D71&amp;$G71,Setup!$D$2:$CX$500,COLUMNS($B71:P71)+1,FALSE))</f>
        <v/>
      </c>
      <c r="Y71" t="str">
        <f>IF(ISBLANK(VLOOKUP($C71&amp;$D71&amp;$G71,Setup!$D$2:$CX$500,COLUMNS($B71:Q71)+1,FALSE)),"",VLOOKUP($C71&amp;$D71&amp;$G71,Setup!$D$2:$CX$500,COLUMNS($B71:Q71)+1,FALSE))</f>
        <v/>
      </c>
      <c r="Z71" t="str">
        <f>IF(ISBLANK(VLOOKUP($C71&amp;$D71&amp;$G71,Setup!$D$2:$CX$500,COLUMNS($B71:R71)+1,FALSE)),"",VLOOKUP($C71&amp;$D71&amp;$G71,Setup!$D$2:$CX$500,COLUMNS($B71:R71)+1,FALSE))</f>
        <v/>
      </c>
      <c r="AA71" t="str">
        <f>IF(ISBLANK(VLOOKUP($C71&amp;$D71&amp;$G71,Setup!$D$2:$CX$500,COLUMNS($B71:S71)+1,FALSE)),"",VLOOKUP($C71&amp;$D71&amp;$G71,Setup!$D$2:$CX$500,COLUMNS($B71:S71)+1,FALSE))</f>
        <v/>
      </c>
      <c r="AB71" t="str">
        <f>IF(ISBLANK(VLOOKUP($C71&amp;$D71&amp;$G71,Setup!$D$2:$CX$500,COLUMNS($B71:T71)+1,FALSE)),"",VLOOKUP($C71&amp;$D71&amp;$G71,Setup!$D$2:$CX$500,COLUMNS($B71:T71)+1,FALSE))</f>
        <v>Viajes</v>
      </c>
      <c r="AC71" t="str">
        <f>IF(ISBLANK(VLOOKUP($C71&amp;$D71&amp;$G71,Setup!$D$2:$CX$500,COLUMNS($B71:U71)+1,FALSE)),"",VLOOKUP($C71&amp;$D71&amp;$G71,Setup!$D$2:$CX$500,COLUMNS($B71:U71)+1,FALSE))</f>
        <v>Transferencia de puntos</v>
      </c>
      <c r="AD71" t="str">
        <f>IF(ISBLANK(VLOOKUP($C71&amp;$D71&amp;$G71,Setup!$D$2:$CX$500,COLUMNS($B71:V71)+1,FALSE)),"",VLOOKUP($C71&amp;$D71&amp;$G71,Setup!$D$2:$CX$500,COLUMNS($B71:V71)+1,FALSE))</f>
        <v>Avión</v>
      </c>
      <c r="AE71" t="str">
        <f>IF(ISBLANK(VLOOKUP($C71&amp;$D71&amp;$G71,Setup!$D$2:$CX$500,COLUMNS($B71:W71)+1,FALSE)),"",VLOOKUP($C71&amp;$D71&amp;$G71,Setup!$D$2:$CX$500,COLUMNS($B71:W71)+1,FALSE))</f>
        <v>Hotel</v>
      </c>
      <c r="AF71" t="str">
        <f>IF(ISBLANK(VLOOKUP($C71&amp;$D71&amp;$G71,Setup!$D$2:$CX$500,COLUMNS($B71:X71)+1,FALSE)),"",VLOOKUP($C71&amp;$D71&amp;$G71,Setup!$D$2:$CX$500,COLUMNS($B71:X71)+1,FALSE))</f>
        <v>Renta de Auto</v>
      </c>
      <c r="AG71" t="str">
        <f>IF(ISBLANK(VLOOKUP($C71&amp;$D71&amp;$G71,Setup!$D$2:$CX$500,COLUMNS($B71:Y71)+1,FALSE)),"",VLOOKUP($C71&amp;$D71&amp;$G71,Setup!$D$2:$CX$500,COLUMNS($B71:Y71)+1,FALSE))</f>
        <v>Ofertas</v>
      </c>
      <c r="AH71" t="str">
        <f>IF(ISBLANK(VLOOKUP($C71&amp;$D71&amp;$G71,Setup!$D$2:$CX$500,COLUMNS($B71:Z71)+1,FALSE)),"",VLOOKUP($C71&amp;$D71&amp;$G71,Setup!$D$2:$CX$500,COLUMNS($B71:Z71)+1,FALSE))</f>
        <v>Mis viajes</v>
      </c>
      <c r="AI71" t="str">
        <f>IF(ISBLANK(VLOOKUP($C71&amp;$D71&amp;$G71,Setup!$D$2:$CX$500,COLUMNS($B71:AA71)+1,FALSE)),"",VLOOKUP($C71&amp;$D71&amp;$G71,Setup!$D$2:$CX$500,COLUMNS($B71:AA71)+1,FALSE))</f>
        <v>Itinerario</v>
      </c>
      <c r="AJ71" t="str">
        <f>IF(ISBLANK(VLOOKUP($C71&amp;$D71&amp;$G71,Setup!$D$2:$CX$500,COLUMNS($B71:AB71)+1,FALSE)),"",VLOOKUP($C71&amp;$D71&amp;$G71,Setup!$D$2:$CX$500,COLUMNS($B71:AB71)+1,FALSE))</f>
        <v>Actividades</v>
      </c>
      <c r="AK71" t="str">
        <f>IF(ISBLANK(VLOOKUP($C71&amp;$D71&amp;$G71,Setup!$D$2:$CX$500,COLUMNS($B71:AC71)+1,FALSE)),"",VLOOKUP($C71&amp;$D71&amp;$G71,Setup!$D$2:$CX$500,COLUMNS($B71:AC71)+1,FALSE))</f>
        <v/>
      </c>
      <c r="AL71" t="str">
        <f>IF(ISBLANK(VLOOKUP($C71&amp;$D71&amp;$G71,Setup!$D$2:$CX$500,COLUMNS($B71:AD71)+1,FALSE)),"",VLOOKUP($C71&amp;$D71&amp;$G71,Setup!$D$2:$CX$500,COLUMNS($B71:AD71)+1,FALSE))</f>
        <v>Recompensas en Efectivo</v>
      </c>
      <c r="AM71" t="str">
        <f>IF(ISBLANK(VLOOKUP($C71&amp;$D71&amp;$G71,Setup!$D$2:$CX$500,COLUMNS($B71:AE71)+1,FALSE)),"",VLOOKUP($C71&amp;$D71&amp;$G71,Setup!$D$2:$CX$500,COLUMNS($B71:AE71)+1,FALSE))</f>
        <v>Certificados Electrónicos</v>
      </c>
      <c r="AN71" t="str">
        <f>IF(ISBLANK(VLOOKUP($C71&amp;$D71&amp;$G71,Setup!$D$2:$CX$500,COLUMNS($B71:AF71)+1,FALSE)),"",VLOOKUP($C71&amp;$D71&amp;$G71,Setup!$D$2:$CX$500,COLUMNS($B71:AF71)+1,FALSE))</f>
        <v>Comisión Anual de la Tarjeta</v>
      </c>
      <c r="AO71" t="str">
        <f>IF(ISBLANK(VLOOKUP($C71&amp;$D71&amp;$G71,Setup!$D$2:$CX$500,COLUMNS($B71:AG71)+1,FALSE)),"",VLOOKUP($C71&amp;$D71&amp;$G71,Setup!$D$2:$CX$500,COLUMNS($B71:AG71)+1,FALSE))</f>
        <v>Cashback</v>
      </c>
      <c r="AP71" t="str">
        <f>IF(ISBLANK(VLOOKUP($C71&amp;$D71&amp;$G71,Setup!$D$2:$CX$500,COLUMNS($B71:AH71)+1,FALSE)),"",VLOOKUP($C71&amp;$D71&amp;$G71,Setup!$D$2:$CX$500,COLUMNS($B71:AH71)+1,FALSE))</f>
        <v/>
      </c>
      <c r="AQ71" t="str">
        <f>IF(ISBLANK(VLOOKUP($C71&amp;$D71&amp;$G71,Setup!$D$2:$CX$500,COLUMNS($B71:AI71)+1,FALSE)),"",VLOOKUP($C71&amp;$D71&amp;$G71,Setup!$D$2:$CX$500,COLUMNS($B71:AI71)+1,FALSE))</f>
        <v/>
      </c>
      <c r="AR71" t="str">
        <f>IF(ISBLANK(VLOOKUP($C71&amp;$D71&amp;$G71,Setup!$D$2:$CX$500,COLUMNS($B71:AJ71)+1,FALSE)),"",VLOOKUP($C71&amp;$D71&amp;$G71,Setup!$D$2:$CX$500,COLUMNS($B71:AJ71)+1,FALSE))</f>
        <v/>
      </c>
      <c r="AS71" t="str">
        <f>IF(ISBLANK(VLOOKUP($C71&amp;$D71&amp;$G71,Setup!$D$2:$CX$500,COLUMNS($B71:AK71)+1,FALSE)),"",VLOOKUP($C71&amp;$D71&amp;$G71,Setup!$D$2:$CX$500,COLUMNS($B71:AK71)+1,FALSE))</f>
        <v/>
      </c>
      <c r="AT71" t="str">
        <f>IF(ISBLANK(VLOOKUP($C71&amp;$D71&amp;$G71,Setup!$D$2:$CX$500,COLUMNS($B71:AL71)+1,FALSE)),"",VLOOKUP($C71&amp;$D71&amp;$G71,Setup!$D$2:$CX$500,COLUMNS($B71:AL71)+1,FALSE))</f>
        <v/>
      </c>
      <c r="AU71" t="str">
        <f>IF(ISBLANK(VLOOKUP($C71&amp;$D71&amp;$G71,Setup!$D$2:$CX$500,COLUMNS($B71:AM71)+1,FALSE)),"",VLOOKUP($C71&amp;$D71&amp;$G71,Setup!$D$2:$CX$500,COLUMNS($B71:AM71)+1,FALSE))</f>
        <v/>
      </c>
      <c r="AV71" t="str">
        <f>IF(ISBLANK(VLOOKUP($C71&amp;$D71&amp;$G71,Setup!$D$2:$CX$500,COLUMNS($B71:AN71)+1,FALSE)),"",VLOOKUP($C71&amp;$D71&amp;$G71,Setup!$D$2:$CX$500,COLUMNS($B71:AN71)+1,FALSE))</f>
        <v>Ofertas y Privilegios</v>
      </c>
      <c r="AW71" t="str">
        <f>IF(ISBLANK(VLOOKUP($C71&amp;$D71&amp;$G71,Setup!$D$2:$CX$500,COLUMNS($B71:AO71)+1,FALSE)),"",VLOOKUP($C71&amp;$D71&amp;$G71,Setup!$D$2:$CX$500,COLUMNS($B71:AO71)+1,FALSE))</f>
        <v>Bon Appétit</v>
      </c>
      <c r="AX71" t="str">
        <f>IF(ISBLANK(VLOOKUP($C71&amp;$D71&amp;$G71,Setup!$D$2:$CX$500,COLUMNS($B71:AP71)+1,FALSE)),"",VLOOKUP($C71&amp;$D71&amp;$G71,Setup!$D$2:$CX$500,COLUMNS($B71:AP71)+1,FALSE))</f>
        <v>Noches de cortesía ilimitadas</v>
      </c>
      <c r="AY71" t="str">
        <f>IF(ISBLANK(VLOOKUP($C71&amp;$D71&amp;$G71,Setup!$D$2:$CX$500,COLUMNS($B71:AQ71)+1,FALSE)),"",VLOOKUP($C71&amp;$D71&amp;$G71,Setup!$D$2:$CX$500,COLUMNS($B71:AQ71)+1,FALSE))</f>
        <v>Acceso ilimitado a salas VIP</v>
      </c>
      <c r="AZ71" t="str">
        <f>IF(ISBLANK(VLOOKUP($C71&amp;$D71&amp;$G71,Setup!$D$2:$CX$500,COLUMNS($B71:AR71)+1,FALSE)),"",VLOOKUP($C71&amp;$D71&amp;$G71,Setup!$D$2:$CX$500,COLUMNS($B71:AR71)+1,FALSE))</f>
        <v>Elite Valet Mastercard®</v>
      </c>
      <c r="BA71" t="str">
        <f>IF(ISBLANK(VLOOKUP($C71&amp;$D71&amp;$G71,Setup!$D$2:$CX$500,COLUMNS($B71:AS71)+1,FALSE)),"",VLOOKUP($C71&amp;$D71&amp;$G71,Setup!$D$2:$CX$500,COLUMNS($B71:AS71)+1,FALSE))</f>
        <v>Citi PrestigeSM Concierge</v>
      </c>
      <c r="BB71" t="str">
        <f>IF(ISBLANK(VLOOKUP($C71&amp;$D71&amp;$G71,Setup!$D$2:$CX$500,COLUMNS($B71:AT71)+1,FALSE)),"",VLOOKUP($C71&amp;$D71&amp;$G71,Setup!$D$2:$CX$500,COLUMNS($B71:AT71)+1,FALSE))</f>
        <v>Protección personal</v>
      </c>
      <c r="BC71" t="str">
        <f>IF(ISBLANK(VLOOKUP($C71&amp;$D71&amp;$G71,Setup!$D$2:$CX$500,COLUMNS($B71:AU71)+1,FALSE)),"",VLOOKUP($C71&amp;$D71&amp;$G71,Setup!$D$2:$CX$500,COLUMNS($B71:AU71)+1,FALSE))</f>
        <v>Banamex Libra Plus</v>
      </c>
      <c r="BD71" t="str">
        <f>IF(ISBLANK(VLOOKUP($C71&amp;$D71&amp;$G71,Setup!$D$2:$CX$500,COLUMNS($B71:AV71)+1,FALSE)),"",VLOOKUP($C71&amp;$D71&amp;$G71,Setup!$D$2:$CX$500,COLUMNS($B71:AV71)+1,FALSE))</f>
        <v>VER TODAS LAS OPCIONES »</v>
      </c>
      <c r="BE71" t="str">
        <f>IF(ISBLANK(VLOOKUP($C71&amp;$D71&amp;$G71,Setup!$D$2:$CX$500,COLUMNS($B71:AW71)+1,FALSE)),"",VLOOKUP($C71&amp;$D71&amp;$G71,Setup!$D$2:$CX$500,COLUMNS($B71:AW71)+1,FALSE))</f>
        <v/>
      </c>
      <c r="BF71" t="str">
        <f>IF(ISBLANK(VLOOKUP($C71&amp;$D71&amp;$G71,Setup!$D$2:$CX$500,COLUMNS($B71:AX71)+1,FALSE)),"",VLOOKUP($C71&amp;$D71&amp;$G71,Setup!$D$2:$CX$500,COLUMNS($B71:AX71)+1,FALSE))</f>
        <v>Comprar en las tiendas participantes</v>
      </c>
      <c r="BG71" t="str">
        <f>IF(ISBLANK(VLOOKUP($C71&amp;$D71&amp;$G71,Setup!$D$2:$CX$500,COLUMNS($B71:AY71)+1,FALSE)),"",VLOOKUP($C71&amp;$D71&amp;$G71,Setup!$D$2:$CX$500,COLUMNS($B71:AY71)+1,FALSE))</f>
        <v>Shop with Points</v>
      </c>
      <c r="BH71" t="str">
        <f>IF(ISBLANK(VLOOKUP($C71&amp;$D71&amp;$G71,Setup!$D$2:$CX$500,COLUMNS($B71:AZ71)+1,FALSE)),"",VLOOKUP($C71&amp;$D71&amp;$G71,Setup!$D$2:$CX$500,COLUMNS($B71:AZ71)+1,FALSE))</f>
        <v>Recompensas al instante</v>
      </c>
      <c r="BI71" t="str">
        <f>IF(ISBLANK(VLOOKUP($C71&amp;$D71&amp;$G71,Setup!$D$2:$CX$500,COLUMNS($B71:BA71)+1,FALSE)),"",VLOOKUP($C71&amp;$D71&amp;$G71,Setup!$D$2:$CX$500,COLUMNS($B71:BA71)+1,FALSE))</f>
        <v>VER TODAS LAS OPCIONES &gt;&gt;</v>
      </c>
      <c r="BJ71" t="str">
        <f>IF(ISBLANK(VLOOKUP($C71&amp;$D71&amp;$G71,Setup!$D$2:$CX$500,COLUMNS($B71:BB71)+1,FALSE)),"",VLOOKUP($C71&amp;$D71&amp;$G71,Setup!$D$2:$CX$500,COLUMNS($B71:BB71)+1,FALSE))</f>
        <v/>
      </c>
      <c r="BK71" t="str">
        <f>IF(ISBLANK(VLOOKUP($C71&amp;$D71&amp;$G71,Setup!$D$2:$CX$500,COLUMNS($B71:BC71)+1,FALSE)),"",VLOOKUP($C71&amp;$D71&amp;$G71,Setup!$D$2:$CX$500,COLUMNS($B71:BC71)+1,FALSE))</f>
        <v/>
      </c>
      <c r="BL71" t="str">
        <f>IF(ISBLANK(VLOOKUP($C71&amp;$D71&amp;$G71,Setup!$D$2:$CX$500,COLUMNS($B71:BD71)+1,FALSE)),"",VLOOKUP($C71&amp;$D71&amp;$G71,Setup!$D$2:$CX$500,COLUMNS($B71:BD71)+1,FALSE))</f>
        <v/>
      </c>
      <c r="BM71" t="str">
        <f>IF(ISBLANK(VLOOKUP($C71&amp;$D71&amp;$G71,Setup!$D$2:$CX$500,COLUMNS($B71:BE71)+1,FALSE)),"",VLOOKUP($C71&amp;$D71&amp;$G71,Setup!$D$2:$CX$500,COLUMNS($B71:BE71)+1,FALSE))</f>
        <v/>
      </c>
      <c r="BN71" t="str">
        <f>IF(ISBLANK(VLOOKUP($C71&amp;$D71&amp;$G71,Setup!$D$2:$CX$500,COLUMNS($B71:BF71)+1,FALSE)),"",VLOOKUP($C71&amp;$D71&amp;$G71,Setup!$D$2:$CX$500,COLUMNS($B71:BF71)+1,FALSE))</f>
        <v/>
      </c>
      <c r="BO71" t="str">
        <f>IF(ISBLANK(VLOOKUP($C71&amp;$D71&amp;$G71,Setup!$D$2:$CX$500,COLUMNS($B71:BG71)+1,FALSE)),"",VLOOKUP($C71&amp;$D71&amp;$G71,Setup!$D$2:$CX$500,COLUMNS($B71:BG71)+1,FALSE))</f>
        <v/>
      </c>
      <c r="BP71" t="str">
        <f>IF(ISBLANK(VLOOKUP($C71&amp;$D71&amp;$G71,Setup!$D$2:$CX$500,COLUMNS($B71:BH71)+1,FALSE)),"",VLOOKUP($C71&amp;$D71&amp;$G71,Setup!$D$2:$CX$500,COLUMNS($B71:BH71)+1,FALSE))</f>
        <v/>
      </c>
      <c r="BQ71" t="str">
        <f>IF(ISBLANK(VLOOKUP($C71&amp;$D71&amp;$G71,Setup!$D$2:$CX$500,COLUMNS($B71:BI71)+1,FALSE)),"",VLOOKUP($C71&amp;$D71&amp;$G71,Setup!$D$2:$CX$500,COLUMNS($B71:BI71)+1,FALSE))</f>
        <v/>
      </c>
      <c r="BR71" t="str">
        <f>IF(ISBLANK(VLOOKUP($C71&amp;$D71&amp;$G71,Setup!$D$2:$CX$500,COLUMNS($B71:BJ71)+1,FALSE)),"",VLOOKUP($C71&amp;$D71&amp;$G71,Setup!$D$2:$CX$500,COLUMNS($B71:BJ71)+1,FALSE))</f>
        <v/>
      </c>
      <c r="BS71" t="str">
        <f>IF(ISBLANK(VLOOKUP($C71&amp;$D71&amp;$G71,Setup!$D$2:$CX$500,COLUMNS($B71:BK71)+1,FALSE)),"",VLOOKUP($C71&amp;$D71&amp;$G71,Setup!$D$2:$CX$500,COLUMNS($B71:BK71)+1,FALSE))</f>
        <v/>
      </c>
      <c r="BT71" t="str">
        <f>IF(ISBLANK(VLOOKUP($C71&amp;$D71&amp;$G71,Setup!$D$2:$CX$500,COLUMNS($B71:BL71)+1,FALSE)),"",VLOOKUP($C71&amp;$D71&amp;$G71,Setup!$D$2:$CX$500,COLUMNS($B71:BL71)+1,FALSE))</f>
        <v/>
      </c>
      <c r="BU71" t="str">
        <f>IF(ISBLANK(VLOOKUP($C71&amp;$D71&amp;$G71,Setup!$D$2:$CX$500,COLUMNS($B71:BM71)+1,FALSE)),"",VLOOKUP($C71&amp;$D71&amp;$G71,Setup!$D$2:$CX$500,COLUMNS($B71:BM71)+1,FALSE))</f>
        <v/>
      </c>
      <c r="BV71" t="str">
        <f>IF(ISBLANK(VLOOKUP($C71&amp;$D71&amp;$G71,Setup!$D$2:$CX$500,COLUMNS($B71:BN71)+1,FALSE)),"",VLOOKUP($C71&amp;$D71&amp;$G71,Setup!$D$2:$CX$500,COLUMNS($B71:BN71)+1,FALSE))</f>
        <v/>
      </c>
      <c r="BW71" t="str">
        <f>IF(ISBLANK(VLOOKUP($C71&amp;$D71&amp;$G71,Setup!$D$2:$CX$500,COLUMNS($B71:BO71)+1,FALSE)),"",VLOOKUP($C71&amp;$D71&amp;$G71,Setup!$D$2:$CX$500,COLUMNS($B71:BO71)+1,FALSE))</f>
        <v/>
      </c>
      <c r="BX71" t="str">
        <f>IF(ISBLANK(VLOOKUP($C71&amp;$D71&amp;$G71,Setup!$D$2:$CX$500,COLUMNS($B71:BP71)+1,FALSE)),"",VLOOKUP($C71&amp;$D71&amp;$G71,Setup!$D$2:$CX$500,COLUMNS($B71:BP71)+1,FALSE))</f>
        <v/>
      </c>
      <c r="BY71" t="str">
        <f>IF(ISBLANK(VLOOKUP($C71&amp;$D71&amp;$G71,Setup!$D$2:$CX$500,COLUMNS($B71:BQ71)+1,FALSE)),"",VLOOKUP($C71&amp;$D71&amp;$G71,Setup!$D$2:$CX$500,COLUMNS($B71:BQ71)+1,FALSE))</f>
        <v/>
      </c>
      <c r="BZ71" t="str">
        <f>IF(ISBLANK(VLOOKUP($C71&amp;$D71&amp;$G71,Setup!$D$2:$CX$500,COLUMNS($B71:BR71)+1,FALSE)),"",VLOOKUP($C71&amp;$D71&amp;$G71,Setup!$D$2:$CX$500,COLUMNS($B71:BR71)+1,FALSE))</f>
        <v/>
      </c>
      <c r="CA71" t="str">
        <f>IF(ISBLANK(VLOOKUP($C71&amp;$D71&amp;$G71,Setup!$D$2:$CX$500,COLUMNS($B71:BS71)+1,FALSE)),"",VLOOKUP($C71&amp;$D71&amp;$G71,Setup!$D$2:$CX$500,COLUMNS($B71:BS71)+1,FALSE))</f>
        <v/>
      </c>
      <c r="CB71" t="str">
        <f>IF(ISBLANK(VLOOKUP($C71&amp;$D71&amp;$G71,Setup!$D$2:$CX$500,COLUMNS($B71:BT71)+1,FALSE)),"",VLOOKUP($C71&amp;$D71&amp;$G71,Setup!$D$2:$CX$500,COLUMNS($B71:BT71)+1,FALSE))</f>
        <v/>
      </c>
      <c r="CC71" t="str">
        <f>IF(ISBLANK(VLOOKUP($C71&amp;$D71&amp;$G71,Setup!$D$2:$CX$500,COLUMNS($B71:BU71)+1,FALSE)),"",VLOOKUP($C71&amp;$D71&amp;$G71,Setup!$D$2:$CX$500,COLUMNS($B71:BU71)+1,FALSE))</f>
        <v/>
      </c>
      <c r="CD71" t="str">
        <f>IF(ISBLANK(VLOOKUP($C71&amp;$D71&amp;$G71,Setup!$D$2:$CX$500,COLUMNS($B71:BV71)+1,FALSE)),"",VLOOKUP($C71&amp;$D71&amp;$G71,Setup!$D$2:$CX$500,COLUMNS($B71:BV71)+1,FALSE))</f>
        <v/>
      </c>
      <c r="CE71" t="str">
        <f>IF(ISBLANK(VLOOKUP($C71&amp;$D71&amp;$G71,Setup!$D$2:$CX$500,COLUMNS($B71:BW71)+1,FALSE)),"",VLOOKUP($C71&amp;$D71&amp;$G71,Setup!$D$2:$CX$500,COLUMNS($B71:BW71)+1,FALSE))</f>
        <v/>
      </c>
      <c r="CF71" t="str">
        <f>IF(ISBLANK(VLOOKUP($C71&amp;$D71&amp;$G71,Setup!$D$2:$CX$500,COLUMNS($B71:BX71)+1,FALSE)),"",VLOOKUP($C71&amp;$D71&amp;$G71,Setup!$D$2:$CX$500,COLUMNS($B71:BX71)+1,FALSE))</f>
        <v/>
      </c>
      <c r="CG71" t="str">
        <f>IF(ISBLANK(VLOOKUP($C71&amp;$D71&amp;$G71,Setup!$D$2:$CX$500,COLUMNS($B71:BY71)+1,FALSE)),"",VLOOKUP($C71&amp;$D71&amp;$G71,Setup!$D$2:$CX$500,COLUMNS($B71:BY71)+1,FALSE))</f>
        <v/>
      </c>
      <c r="CH71" t="str">
        <f>IF(ISBLANK(VLOOKUP($C71&amp;$D71&amp;$G71,Setup!$D$2:$CX$500,COLUMNS($B71:BZ71)+1,FALSE)),"",VLOOKUP($C71&amp;$D71&amp;$G71,Setup!$D$2:$CX$500,COLUMNS($B71:BZ71)+1,FALSE))</f>
        <v/>
      </c>
      <c r="CI71" t="str">
        <f>IF(ISBLANK(VLOOKUP($C71&amp;$D71&amp;$G71,Setup!$D$2:$CX$500,COLUMNS($B71:CA71)+1,FALSE)),"",VLOOKUP($C71&amp;$D71&amp;$G71,Setup!$D$2:$CX$500,COLUMNS($B71:CA71)+1,FALSE))</f>
        <v/>
      </c>
      <c r="CJ71" t="str">
        <f>IF(ISBLANK(VLOOKUP($C71&amp;$D71&amp;$G71,Setup!$D$2:$CX$500,COLUMNS($B71:CB71)+1,FALSE)),"",VLOOKUP($C71&amp;$D71&amp;$G71,Setup!$D$2:$CX$500,COLUMNS($B71:CB71)+1,FALSE))</f>
        <v/>
      </c>
      <c r="CK71" t="str">
        <f>IF(ISBLANK(VLOOKUP($C71&amp;$D71&amp;$G71,Setup!$D$2:$CX$500,COLUMNS($B71:CC71)+1,FALSE)),"",VLOOKUP($C71&amp;$D71&amp;$G71,Setup!$D$2:$CX$500,COLUMNS($B71:CC71)+1,FALSE))</f>
        <v/>
      </c>
      <c r="CL71" t="str">
        <f>IF(ISBLANK(VLOOKUP($C71&amp;$D71&amp;$G71,Setup!$D$2:$CX$500,COLUMNS($B71:CD71)+1,FALSE)),"",VLOOKUP($C71&amp;$D71&amp;$G71,Setup!$D$2:$CX$500,COLUMNS($B71:CD71)+1,FALSE))</f>
        <v/>
      </c>
      <c r="CM71" t="str">
        <f>IF(ISBLANK(VLOOKUP($C71&amp;$D71&amp;$G71,Setup!$D$2:$CX$500,COLUMNS($B71:CE71)+1,FALSE)),"",VLOOKUP($C71&amp;$D71&amp;$G71,Setup!$D$2:$CX$500,COLUMNS($B71:CE71)+1,FALSE))</f>
        <v/>
      </c>
      <c r="CN71" t="str">
        <f>IF(ISBLANK(VLOOKUP($C71&amp;$D71&amp;$G71,Setup!$D$2:$CX$500,COLUMNS($B71:CF71)+1,FALSE)),"",VLOOKUP($C71&amp;$D71&amp;$G71,Setup!$D$2:$CX$500,COLUMNS($B71:CF71)+1,FALSE))</f>
        <v/>
      </c>
      <c r="CO71" t="str">
        <f>IF(ISBLANK(VLOOKUP($C71&amp;$D71&amp;$G71,Setup!$D$2:$CX$500,COLUMNS($B71:CG71)+1,FALSE)),"",VLOOKUP($C71&amp;$D71&amp;$G71,Setup!$D$2:$CX$500,COLUMNS($B71:CG71)+1,FALSE))</f>
        <v/>
      </c>
      <c r="CP71" t="str">
        <f>IF(ISBLANK(VLOOKUP($C71&amp;$D71&amp;$G71,Setup!$D$2:$CX$500,COLUMNS($B71:CH71)+1,FALSE)),"",VLOOKUP($C71&amp;$D71&amp;$G71,Setup!$D$2:$CX$500,COLUMNS($B71:CH71)+1,FALSE))</f>
        <v/>
      </c>
      <c r="CQ71" t="str">
        <f>IF(ISBLANK(VLOOKUP($C71&amp;$D71&amp;$G71,Setup!$D$2:$CX$500,COLUMNS($B71:CI71)+1,FALSE)),"",VLOOKUP($C71&amp;$D71&amp;$G71,Setup!$D$2:$CX$500,COLUMNS($B71:CI71)+1,FALSE))</f>
        <v/>
      </c>
      <c r="CR71" t="str">
        <f>IF(ISBLANK(VLOOKUP($C71&amp;$D71&amp;$G71,Setup!$D$2:$CX$500,COLUMNS($B71:CJ71)+1,FALSE)),"",VLOOKUP($C71&amp;$D71&amp;$G71,Setup!$D$2:$CX$500,COLUMNS($B71:CJ71)+1,FALSE))</f>
        <v/>
      </c>
      <c r="CS71" t="str">
        <f>IF(ISBLANK(VLOOKUP($C71&amp;$D71&amp;$G71,Setup!$D$2:$CX$500,COLUMNS($B71:CK71)+1,FALSE)),"",VLOOKUP($C71&amp;$D71&amp;$G71,Setup!$D$2:$CX$500,COLUMNS($B71:CK71)+1,FALSE))</f>
        <v/>
      </c>
      <c r="CT71" t="str">
        <f>IF(ISBLANK(VLOOKUP($C71&amp;$D71&amp;$G71,Setup!$D$2:$CX$500,COLUMNS($B71:CL71)+1,FALSE)),"",VLOOKUP($C71&amp;$D71&amp;$G71,Setup!$D$2:$CX$500,COLUMNS($B71:CL71)+1,FALSE))</f>
        <v/>
      </c>
      <c r="CU71" t="str">
        <f>IF(ISBLANK(VLOOKUP($C71&amp;$D71&amp;$G71,Setup!$D$2:$CX$500,COLUMNS($B71:CM71)+1,FALSE)),"",VLOOKUP($C71&amp;$D71&amp;$G71,Setup!$D$2:$CX$500,COLUMNS($B71:CM71)+1,FALSE))</f>
        <v/>
      </c>
      <c r="CV71" t="str">
        <f>IF(ISBLANK(VLOOKUP($C71&amp;$D71&amp;$G71,Setup!$D$2:$CX$500,COLUMNS($B71:CN71)+1,FALSE)),"",VLOOKUP($C71&amp;$D71&amp;$G71,Setup!$D$2:$CX$500,COLUMNS($B71:CN71)+1,FALSE))</f>
        <v/>
      </c>
      <c r="CW71" t="str">
        <f>IF(ISBLANK(VLOOKUP($C71&amp;$D71&amp;$G71,Setup!$D$2:$CX$500,COLUMNS($B71:CO71)+1,FALSE)),"",VLOOKUP($C71&amp;$D71&amp;$G71,Setup!$D$2:$CX$500,COLUMNS($B71:CO71)+1,FALSE))</f>
        <v/>
      </c>
      <c r="CX71" t="str">
        <f>IF(ISBLANK(VLOOKUP($C71&amp;$D71&amp;$G71,Setup!$D$2:$CX$500,COLUMNS($B71:CP71)+1,FALSE)),"",VLOOKUP($C71&amp;$D71&amp;$G71,Setup!$D$2:$CX$500,COLUMNS($B71:CP71)+1,FALSE))</f>
        <v/>
      </c>
      <c r="CY71" t="str">
        <f>IF(ISBLANK(VLOOKUP($C71&amp;$D71&amp;$G71,Setup!$D$2:$CX$500,COLUMNS($B71:CQ71)+1,FALSE)),"",VLOOKUP($C71&amp;$D71&amp;$G71,Setup!$D$2:$CX$500,COLUMNS($B71:CQ71)+1,FALSE))</f>
        <v/>
      </c>
      <c r="CZ71" t="str">
        <f>IF(ISBLANK(VLOOKUP($C71&amp;$D71&amp;$G71,Setup!$D$2:$CX$500,COLUMNS($B71:CR71)+1,FALSE)),"",VLOOKUP($C71&amp;$D71&amp;$G71,Setup!$D$2:$CX$500,COLUMNS($B71:CR71)+1,FALSE))</f>
        <v/>
      </c>
      <c r="DA71" t="str">
        <f>IF(ISBLANK(VLOOKUP($C71&amp;$D71&amp;$G71,Setup!$D$2:$CX$500,COLUMNS($B71:CS71)+1,FALSE)),"",VLOOKUP($C71&amp;$D71&amp;$G71,Setup!$D$2:$CX$500,COLUMNS($B71:CS71)+1,FALSE))</f>
        <v/>
      </c>
      <c r="DB71" t="str">
        <f>IF(ISBLANK(VLOOKUP($C71&amp;$D71&amp;$G71,Setup!$D$2:$CX$500,COLUMNS($B71:CT71)+1,FALSE)),"",VLOOKUP($C71&amp;$D71&amp;$G71,Setup!$D$2:$CX$500,COLUMNS($B71:CT71)+1,FALSE))</f>
        <v/>
      </c>
      <c r="DC71" t="str">
        <f>IF(ISBLANK(VLOOKUP($C71&amp;$D71&amp;$G71,Setup!$D$2:$CX$500,COLUMNS($B71:CU71)+1,FALSE)),"",VLOOKUP($C71&amp;$D71&amp;$G71,Setup!$D$2:$CX$500,COLUMNS($B71:CU71)+1,FALSE))</f>
        <v/>
      </c>
    </row>
    <row r="72" spans="1:107" x14ac:dyDescent="0.25">
      <c r="A72" s="7" t="s">
        <v>515</v>
      </c>
      <c r="B72" t="s">
        <v>156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IF(ISBLANK(VLOOKUP($C72&amp;$D72&amp;$G72,Setup!$D$2:$CX$500,COLUMNS($B72:B72)+1,FALSE)),"",VLOOKUP($C72&amp;$D72&amp;$G72,Setup!$D$2:$CX$500,COLUMNS($B72:B72)+1,FALSE))</f>
        <v>Resumen de mi Puntos</v>
      </c>
      <c r="K72" t="str">
        <f>IF(ISBLANK(VLOOKUP($C72&amp;$D72&amp;$G72,Setup!$D$2:$CX$500,COLUMNS($B72:C72)+1,FALSE)),"",VLOOKUP($C72&amp;$D72&amp;$G72,Setup!$D$2:$CX$500,COLUMNS($B72:C72)+1,FALSE))</f>
        <v>Resumen de mi puntos</v>
      </c>
      <c r="L72" t="str">
        <f>IF(ISBLANK(VLOOKUP($C72&amp;$D72&amp;$G72,Setup!$D$2:$CX$500,COLUMNS($B72:D72)+1,FALSE)),"",VLOOKUP($C72&amp;$D72&amp;$G72,Setup!$D$2:$CX$500,COLUMNS($B72:D72)+1,FALSE))</f>
        <v>Historial de mis órdenes</v>
      </c>
      <c r="M72" t="str">
        <f>IF(ISBLANK(VLOOKUP($C72&amp;$D72&amp;$G72,Setup!$D$2:$CX$500,COLUMNS($B72:E72)+1,FALSE)),"",VLOOKUP($C72&amp;$D72&amp;$G72,Setup!$D$2:$CX$500,COLUMNS($B72:E72)+1,FALSE))</f>
        <v>Historial de mis órdenes</v>
      </c>
      <c r="N72" t="str">
        <f>IF(ISBLANK(VLOOKUP($C72&amp;$D72&amp;$G72,Setup!$D$2:$CX$500,COLUMNS($B72:F72)+1,FALSE)),"",VLOOKUP($C72&amp;$D72&amp;$G72,Setup!$D$2:$CX$500,COLUMNS($B72:F72)+1,FALSE))</f>
        <v>Mi perfil</v>
      </c>
      <c r="O72" t="str">
        <f>IF(ISBLANK(VLOOKUP($C72&amp;$D72&amp;$G72,Setup!$D$2:$CX$500,COLUMNS($B72:G72)+1,FALSE)),"",VLOOKUP($C72&amp;$D72&amp;$G72,Setup!$D$2:$CX$500,COLUMNS($B72:G72)+1,FALSE))</f>
        <v>Mi Perfil</v>
      </c>
      <c r="P72" t="str">
        <f>IF(ISBLANK(VLOOKUP($C72&amp;$D72&amp;$G72,Setup!$D$2:$CX$500,COLUMNS($B72:H72)+1,FALSE)),"",VLOOKUP($C72&amp;$D72&amp;$G72,Setup!$D$2:$CX$500,COLUMNS($B72:H72)+1,FALSE))</f>
        <v>Mis Cuentas en Shop with Points</v>
      </c>
      <c r="Q72" t="str">
        <f>IF(ISBLANK(VLOOKUP($C72&amp;$D72&amp;$G72,Setup!$D$2:$CX$500,COLUMNS($B72:I72)+1,FALSE)),"",VLOOKUP($C72&amp;$D72&amp;$G72,Setup!$D$2:$CX$500,COLUMNS($B72:I72)+1,FALSE))</f>
        <v>Mis Cuentas en Shop with Points</v>
      </c>
      <c r="R72" t="str">
        <f>IF(ISBLANK(VLOOKUP($C72&amp;$D72&amp;$G72,Setup!$D$2:$CX$500,COLUMNS($B72:J72)+1,FALSE)),"",VLOOKUP($C72&amp;$D72&amp;$G72,Setup!$D$2:$CX$500,COLUMNS($B72:J72)+1,FALSE))</f>
        <v>Catálogo de Productos</v>
      </c>
      <c r="S72" t="str">
        <f>IF(ISBLANK(VLOOKUP($C72&amp;$D72&amp;$G72,Setup!$D$2:$CX$500,COLUMNS($B72:K72)+1,FALSE)),"",VLOOKUP($C72&amp;$D72&amp;$G72,Setup!$D$2:$CX$500,COLUMNS($B72:K72)+1,FALSE))</f>
        <v>VER TODAS LAS MARCAS &gt;&gt;</v>
      </c>
      <c r="T72" t="str">
        <f>IF(ISBLANK(VLOOKUP($C72&amp;$D72&amp;$G72,Setup!$D$2:$CX$500,COLUMNS($B72:L72)+1,FALSE)),"",VLOOKUP($C72&amp;$D72&amp;$G72,Setup!$D$2:$CX$500,COLUMNS($B72:L72)+1,FALSE))</f>
        <v/>
      </c>
      <c r="U72" t="str">
        <f>IF(ISBLANK(VLOOKUP($C72&amp;$D72&amp;$G72,Setup!$D$2:$CX$500,COLUMNS($B72:M72)+1,FALSE)),"",VLOOKUP($C72&amp;$D72&amp;$G72,Setup!$D$2:$CX$500,COLUMNS($B72:M72)+1,FALSE))</f>
        <v/>
      </c>
      <c r="V72" t="str">
        <f>IF(ISBLANK(VLOOKUP($C72&amp;$D72&amp;$G72,Setup!$D$2:$CX$500,COLUMNS($B72:N72)+1,FALSE)),"",VLOOKUP($C72&amp;$D72&amp;$G72,Setup!$D$2:$CX$500,COLUMNS($B72:N72)+1,FALSE))</f>
        <v/>
      </c>
      <c r="W72" t="str">
        <f>IF(ISBLANK(VLOOKUP($C72&amp;$D72&amp;$G72,Setup!$D$2:$CX$500,COLUMNS($B72:O72)+1,FALSE)),"",VLOOKUP($C72&amp;$D72&amp;$G72,Setup!$D$2:$CX$500,COLUMNS($B72:O72)+1,FALSE))</f>
        <v/>
      </c>
      <c r="X72" t="str">
        <f>IF(ISBLANK(VLOOKUP($C72&amp;$D72&amp;$G72,Setup!$D$2:$CX$500,COLUMNS($B72:P72)+1,FALSE)),"",VLOOKUP($C72&amp;$D72&amp;$G72,Setup!$D$2:$CX$500,COLUMNS($B72:P72)+1,FALSE))</f>
        <v/>
      </c>
      <c r="Y72" t="str">
        <f>IF(ISBLANK(VLOOKUP($C72&amp;$D72&amp;$G72,Setup!$D$2:$CX$500,COLUMNS($B72:Q72)+1,FALSE)),"",VLOOKUP($C72&amp;$D72&amp;$G72,Setup!$D$2:$CX$500,COLUMNS($B72:Q72)+1,FALSE))</f>
        <v/>
      </c>
      <c r="Z72" t="str">
        <f>IF(ISBLANK(VLOOKUP($C72&amp;$D72&amp;$G72,Setup!$D$2:$CX$500,COLUMNS($B72:R72)+1,FALSE)),"",VLOOKUP($C72&amp;$D72&amp;$G72,Setup!$D$2:$CX$500,COLUMNS($B72:R72)+1,FALSE))</f>
        <v/>
      </c>
      <c r="AA72" t="str">
        <f>IF(ISBLANK(VLOOKUP($C72&amp;$D72&amp;$G72,Setup!$D$2:$CX$500,COLUMNS($B72:S72)+1,FALSE)),"",VLOOKUP($C72&amp;$D72&amp;$G72,Setup!$D$2:$CX$500,COLUMNS($B72:S72)+1,FALSE))</f>
        <v/>
      </c>
      <c r="AB72" t="str">
        <f>IF(ISBLANK(VLOOKUP($C72&amp;$D72&amp;$G72,Setup!$D$2:$CX$500,COLUMNS($B72:T72)+1,FALSE)),"",VLOOKUP($C72&amp;$D72&amp;$G72,Setup!$D$2:$CX$500,COLUMNS($B72:T72)+1,FALSE))</f>
        <v>Viajes</v>
      </c>
      <c r="AC72" t="str">
        <f>IF(ISBLANK(VLOOKUP($C72&amp;$D72&amp;$G72,Setup!$D$2:$CX$500,COLUMNS($B72:U72)+1,FALSE)),"",VLOOKUP($C72&amp;$D72&amp;$G72,Setup!$D$2:$CX$500,COLUMNS($B72:U72)+1,FALSE))</f>
        <v>Transferencia de puntos</v>
      </c>
      <c r="AD72" t="str">
        <f>IF(ISBLANK(VLOOKUP($C72&amp;$D72&amp;$G72,Setup!$D$2:$CX$500,COLUMNS($B72:V72)+1,FALSE)),"",VLOOKUP($C72&amp;$D72&amp;$G72,Setup!$D$2:$CX$500,COLUMNS($B72:V72)+1,FALSE))</f>
        <v>Avión</v>
      </c>
      <c r="AE72" t="str">
        <f>IF(ISBLANK(VLOOKUP($C72&amp;$D72&amp;$G72,Setup!$D$2:$CX$500,COLUMNS($B72:W72)+1,FALSE)),"",VLOOKUP($C72&amp;$D72&amp;$G72,Setup!$D$2:$CX$500,COLUMNS($B72:W72)+1,FALSE))</f>
        <v>Hotel</v>
      </c>
      <c r="AF72" t="str">
        <f>IF(ISBLANK(VLOOKUP($C72&amp;$D72&amp;$G72,Setup!$D$2:$CX$500,COLUMNS($B72:X72)+1,FALSE)),"",VLOOKUP($C72&amp;$D72&amp;$G72,Setup!$D$2:$CX$500,COLUMNS($B72:X72)+1,FALSE))</f>
        <v>Renta de Auto</v>
      </c>
      <c r="AG72" t="str">
        <f>IF(ISBLANK(VLOOKUP($C72&amp;$D72&amp;$G72,Setup!$D$2:$CX$500,COLUMNS($B72:Y72)+1,FALSE)),"",VLOOKUP($C72&amp;$D72&amp;$G72,Setup!$D$2:$CX$500,COLUMNS($B72:Y72)+1,FALSE))</f>
        <v>Ofertas</v>
      </c>
      <c r="AH72" t="str">
        <f>IF(ISBLANK(VLOOKUP($C72&amp;$D72&amp;$G72,Setup!$D$2:$CX$500,COLUMNS($B72:Z72)+1,FALSE)),"",VLOOKUP($C72&amp;$D72&amp;$G72,Setup!$D$2:$CX$500,COLUMNS($B72:Z72)+1,FALSE))</f>
        <v>Mis viajes</v>
      </c>
      <c r="AI72" t="str">
        <f>IF(ISBLANK(VLOOKUP($C72&amp;$D72&amp;$G72,Setup!$D$2:$CX$500,COLUMNS($B72:AA72)+1,FALSE)),"",VLOOKUP($C72&amp;$D72&amp;$G72,Setup!$D$2:$CX$500,COLUMNS($B72:AA72)+1,FALSE))</f>
        <v>Itinerario</v>
      </c>
      <c r="AJ72" t="str">
        <f>IF(ISBLANK(VLOOKUP($C72&amp;$D72&amp;$G72,Setup!$D$2:$CX$500,COLUMNS($B72:AB72)+1,FALSE)),"",VLOOKUP($C72&amp;$D72&amp;$G72,Setup!$D$2:$CX$500,COLUMNS($B72:AB72)+1,FALSE))</f>
        <v>Actividades</v>
      </c>
      <c r="AK72" t="str">
        <f>IF(ISBLANK(VLOOKUP($C72&amp;$D72&amp;$G72,Setup!$D$2:$CX$500,COLUMNS($B72:AC72)+1,FALSE)),"",VLOOKUP($C72&amp;$D72&amp;$G72,Setup!$D$2:$CX$500,COLUMNS($B72:AC72)+1,FALSE))</f>
        <v/>
      </c>
      <c r="AL72" t="str">
        <f>IF(ISBLANK(VLOOKUP($C72&amp;$D72&amp;$G72,Setup!$D$2:$CX$500,COLUMNS($B72:AD72)+1,FALSE)),"",VLOOKUP($C72&amp;$D72&amp;$G72,Setup!$D$2:$CX$500,COLUMNS($B72:AD72)+1,FALSE))</f>
        <v>Recompensas en Efectivo</v>
      </c>
      <c r="AM72" t="str">
        <f>IF(ISBLANK(VLOOKUP($C72&amp;$D72&amp;$G72,Setup!$D$2:$CX$500,COLUMNS($B72:AE72)+1,FALSE)),"",VLOOKUP($C72&amp;$D72&amp;$G72,Setup!$D$2:$CX$500,COLUMNS($B72:AE72)+1,FALSE))</f>
        <v>Certificados Electrónicos</v>
      </c>
      <c r="AN72" t="str">
        <f>IF(ISBLANK(VLOOKUP($C72&amp;$D72&amp;$G72,Setup!$D$2:$CX$500,COLUMNS($B72:AF72)+1,FALSE)),"",VLOOKUP($C72&amp;$D72&amp;$G72,Setup!$D$2:$CX$500,COLUMNS($B72:AF72)+1,FALSE))</f>
        <v>Comisión Anual de la Tarjeta</v>
      </c>
      <c r="AO72" t="str">
        <f>IF(ISBLANK(VLOOKUP($C72&amp;$D72&amp;$G72,Setup!$D$2:$CX$500,COLUMNS($B72:AG72)+1,FALSE)),"",VLOOKUP($C72&amp;$D72&amp;$G72,Setup!$D$2:$CX$500,COLUMNS($B72:AG72)+1,FALSE))</f>
        <v>Cashback</v>
      </c>
      <c r="AP72" t="str">
        <f>IF(ISBLANK(VLOOKUP($C72&amp;$D72&amp;$G72,Setup!$D$2:$CX$500,COLUMNS($B72:AH72)+1,FALSE)),"",VLOOKUP($C72&amp;$D72&amp;$G72,Setup!$D$2:$CX$500,COLUMNS($B72:AH72)+1,FALSE))</f>
        <v/>
      </c>
      <c r="AQ72" t="str">
        <f>IF(ISBLANK(VLOOKUP($C72&amp;$D72&amp;$G72,Setup!$D$2:$CX$500,COLUMNS($B72:AI72)+1,FALSE)),"",VLOOKUP($C72&amp;$D72&amp;$G72,Setup!$D$2:$CX$500,COLUMNS($B72:AI72)+1,FALSE))</f>
        <v/>
      </c>
      <c r="AR72" t="str">
        <f>IF(ISBLANK(VLOOKUP($C72&amp;$D72&amp;$G72,Setup!$D$2:$CX$500,COLUMNS($B72:AJ72)+1,FALSE)),"",VLOOKUP($C72&amp;$D72&amp;$G72,Setup!$D$2:$CX$500,COLUMNS($B72:AJ72)+1,FALSE))</f>
        <v/>
      </c>
      <c r="AS72" t="str">
        <f>IF(ISBLANK(VLOOKUP($C72&amp;$D72&amp;$G72,Setup!$D$2:$CX$500,COLUMNS($B72:AK72)+1,FALSE)),"",VLOOKUP($C72&amp;$D72&amp;$G72,Setup!$D$2:$CX$500,COLUMNS($B72:AK72)+1,FALSE))</f>
        <v/>
      </c>
      <c r="AT72" t="str">
        <f>IF(ISBLANK(VLOOKUP($C72&amp;$D72&amp;$G72,Setup!$D$2:$CX$500,COLUMNS($B72:AL72)+1,FALSE)),"",VLOOKUP($C72&amp;$D72&amp;$G72,Setup!$D$2:$CX$500,COLUMNS($B72:AL72)+1,FALSE))</f>
        <v/>
      </c>
      <c r="AU72" t="str">
        <f>IF(ISBLANK(VLOOKUP($C72&amp;$D72&amp;$G72,Setup!$D$2:$CX$500,COLUMNS($B72:AM72)+1,FALSE)),"",VLOOKUP($C72&amp;$D72&amp;$G72,Setup!$D$2:$CX$500,COLUMNS($B72:AM72)+1,FALSE))</f>
        <v/>
      </c>
      <c r="AV72" t="str">
        <f>IF(ISBLANK(VLOOKUP($C72&amp;$D72&amp;$G72,Setup!$D$2:$CX$500,COLUMNS($B72:AN72)+1,FALSE)),"",VLOOKUP($C72&amp;$D72&amp;$G72,Setup!$D$2:$CX$500,COLUMNS($B72:AN72)+1,FALSE))</f>
        <v>Ofertas y Privilegios</v>
      </c>
      <c r="AW72" t="str">
        <f>IF(ISBLANK(VLOOKUP($C72&amp;$D72&amp;$G72,Setup!$D$2:$CX$500,COLUMNS($B72:AO72)+1,FALSE)),"",VLOOKUP($C72&amp;$D72&amp;$G72,Setup!$D$2:$CX$500,COLUMNS($B72:AO72)+1,FALSE))</f>
        <v>Bon Appétit</v>
      </c>
      <c r="AX72" t="str">
        <f>IF(ISBLANK(VLOOKUP($C72&amp;$D72&amp;$G72,Setup!$D$2:$CX$500,COLUMNS($B72:AP72)+1,FALSE)),"",VLOOKUP($C72&amp;$D72&amp;$G72,Setup!$D$2:$CX$500,COLUMNS($B72:AP72)+1,FALSE))</f>
        <v>Noches de cortesía ilimitadas</v>
      </c>
      <c r="AY72" t="str">
        <f>IF(ISBLANK(VLOOKUP($C72&amp;$D72&amp;$G72,Setup!$D$2:$CX$500,COLUMNS($B72:AQ72)+1,FALSE)),"",VLOOKUP($C72&amp;$D72&amp;$G72,Setup!$D$2:$CX$500,COLUMNS($B72:AQ72)+1,FALSE))</f>
        <v>Acceso ilimitado a salas VIP</v>
      </c>
      <c r="AZ72" t="str">
        <f>IF(ISBLANK(VLOOKUP($C72&amp;$D72&amp;$G72,Setup!$D$2:$CX$500,COLUMNS($B72:AR72)+1,FALSE)),"",VLOOKUP($C72&amp;$D72&amp;$G72,Setup!$D$2:$CX$500,COLUMNS($B72:AR72)+1,FALSE))</f>
        <v>Elite Valet Mastercard®</v>
      </c>
      <c r="BA72" t="str">
        <f>IF(ISBLANK(VLOOKUP($C72&amp;$D72&amp;$G72,Setup!$D$2:$CX$500,COLUMNS($B72:AS72)+1,FALSE)),"",VLOOKUP($C72&amp;$D72&amp;$G72,Setup!$D$2:$CX$500,COLUMNS($B72:AS72)+1,FALSE))</f>
        <v>Citi PrestigeSM Concierge</v>
      </c>
      <c r="BB72" t="str">
        <f>IF(ISBLANK(VLOOKUP($C72&amp;$D72&amp;$G72,Setup!$D$2:$CX$500,COLUMNS($B72:AT72)+1,FALSE)),"",VLOOKUP($C72&amp;$D72&amp;$G72,Setup!$D$2:$CX$500,COLUMNS($B72:AT72)+1,FALSE))</f>
        <v>Protección personal</v>
      </c>
      <c r="BC72" t="str">
        <f>IF(ISBLANK(VLOOKUP($C72&amp;$D72&amp;$G72,Setup!$D$2:$CX$500,COLUMNS($B72:AU72)+1,FALSE)),"",VLOOKUP($C72&amp;$D72&amp;$G72,Setup!$D$2:$CX$500,COLUMNS($B72:AU72)+1,FALSE))</f>
        <v>Banamex Libra Plus</v>
      </c>
      <c r="BD72" t="str">
        <f>IF(ISBLANK(VLOOKUP($C72&amp;$D72&amp;$G72,Setup!$D$2:$CX$500,COLUMNS($B72:AV72)+1,FALSE)),"",VLOOKUP($C72&amp;$D72&amp;$G72,Setup!$D$2:$CX$500,COLUMNS($B72:AV72)+1,FALSE))</f>
        <v>VER TODAS LAS OPCIONES »</v>
      </c>
      <c r="BE72" t="str">
        <f>IF(ISBLANK(VLOOKUP($C72&amp;$D72&amp;$G72,Setup!$D$2:$CX$500,COLUMNS($B72:AW72)+1,FALSE)),"",VLOOKUP($C72&amp;$D72&amp;$G72,Setup!$D$2:$CX$500,COLUMNS($B72:AW72)+1,FALSE))</f>
        <v/>
      </c>
      <c r="BF72" t="str">
        <f>IF(ISBLANK(VLOOKUP($C72&amp;$D72&amp;$G72,Setup!$D$2:$CX$500,COLUMNS($B72:AX72)+1,FALSE)),"",VLOOKUP($C72&amp;$D72&amp;$G72,Setup!$D$2:$CX$500,COLUMNS($B72:AX72)+1,FALSE))</f>
        <v>Comprar en las tiendas participantes</v>
      </c>
      <c r="BG72" t="str">
        <f>IF(ISBLANK(VLOOKUP($C72&amp;$D72&amp;$G72,Setup!$D$2:$CX$500,COLUMNS($B72:AY72)+1,FALSE)),"",VLOOKUP($C72&amp;$D72&amp;$G72,Setup!$D$2:$CX$500,COLUMNS($B72:AY72)+1,FALSE))</f>
        <v>Shop with Points</v>
      </c>
      <c r="BH72" t="str">
        <f>IF(ISBLANK(VLOOKUP($C72&amp;$D72&amp;$G72,Setup!$D$2:$CX$500,COLUMNS($B72:AZ72)+1,FALSE)),"",VLOOKUP($C72&amp;$D72&amp;$G72,Setup!$D$2:$CX$500,COLUMNS($B72:AZ72)+1,FALSE))</f>
        <v>Recompensas al instante</v>
      </c>
      <c r="BI72" t="str">
        <f>IF(ISBLANK(VLOOKUP($C72&amp;$D72&amp;$G72,Setup!$D$2:$CX$500,COLUMNS($B72:BA72)+1,FALSE)),"",VLOOKUP($C72&amp;$D72&amp;$G72,Setup!$D$2:$CX$500,COLUMNS($B72:BA72)+1,FALSE))</f>
        <v>VER TODAS LAS OPCIONES &gt;&gt;</v>
      </c>
      <c r="BJ72" t="str">
        <f>IF(ISBLANK(VLOOKUP($C72&amp;$D72&amp;$G72,Setup!$D$2:$CX$500,COLUMNS($B72:BB72)+1,FALSE)),"",VLOOKUP($C72&amp;$D72&amp;$G72,Setup!$D$2:$CX$500,COLUMNS($B72:BB72)+1,FALSE))</f>
        <v/>
      </c>
      <c r="BK72" t="str">
        <f>IF(ISBLANK(VLOOKUP($C72&amp;$D72&amp;$G72,Setup!$D$2:$CX$500,COLUMNS($B72:BC72)+1,FALSE)),"",VLOOKUP($C72&amp;$D72&amp;$G72,Setup!$D$2:$CX$500,COLUMNS($B72:BC72)+1,FALSE))</f>
        <v/>
      </c>
      <c r="BL72" t="str">
        <f>IF(ISBLANK(VLOOKUP($C72&amp;$D72&amp;$G72,Setup!$D$2:$CX$500,COLUMNS($B72:BD72)+1,FALSE)),"",VLOOKUP($C72&amp;$D72&amp;$G72,Setup!$D$2:$CX$500,COLUMNS($B72:BD72)+1,FALSE))</f>
        <v/>
      </c>
      <c r="BM72" t="str">
        <f>IF(ISBLANK(VLOOKUP($C72&amp;$D72&amp;$G72,Setup!$D$2:$CX$500,COLUMNS($B72:BE72)+1,FALSE)),"",VLOOKUP($C72&amp;$D72&amp;$G72,Setup!$D$2:$CX$500,COLUMNS($B72:BE72)+1,FALSE))</f>
        <v/>
      </c>
      <c r="BN72" t="str">
        <f>IF(ISBLANK(VLOOKUP($C72&amp;$D72&amp;$G72,Setup!$D$2:$CX$500,COLUMNS($B72:BF72)+1,FALSE)),"",VLOOKUP($C72&amp;$D72&amp;$G72,Setup!$D$2:$CX$500,COLUMNS($B72:BF72)+1,FALSE))</f>
        <v/>
      </c>
      <c r="BO72" t="str">
        <f>IF(ISBLANK(VLOOKUP($C72&amp;$D72&amp;$G72,Setup!$D$2:$CX$500,COLUMNS($B72:BG72)+1,FALSE)),"",VLOOKUP($C72&amp;$D72&amp;$G72,Setup!$D$2:$CX$500,COLUMNS($B72:BG72)+1,FALSE))</f>
        <v/>
      </c>
      <c r="BP72" t="str">
        <f>IF(ISBLANK(VLOOKUP($C72&amp;$D72&amp;$G72,Setup!$D$2:$CX$500,COLUMNS($B72:BH72)+1,FALSE)),"",VLOOKUP($C72&amp;$D72&amp;$G72,Setup!$D$2:$CX$500,COLUMNS($B72:BH72)+1,FALSE))</f>
        <v/>
      </c>
      <c r="BQ72" t="str">
        <f>IF(ISBLANK(VLOOKUP($C72&amp;$D72&amp;$G72,Setup!$D$2:$CX$500,COLUMNS($B72:BI72)+1,FALSE)),"",VLOOKUP($C72&amp;$D72&amp;$G72,Setup!$D$2:$CX$500,COLUMNS($B72:BI72)+1,FALSE))</f>
        <v/>
      </c>
      <c r="BR72" t="str">
        <f>IF(ISBLANK(VLOOKUP($C72&amp;$D72&amp;$G72,Setup!$D$2:$CX$500,COLUMNS($B72:BJ72)+1,FALSE)),"",VLOOKUP($C72&amp;$D72&amp;$G72,Setup!$D$2:$CX$500,COLUMNS($B72:BJ72)+1,FALSE))</f>
        <v/>
      </c>
      <c r="BS72" t="str">
        <f>IF(ISBLANK(VLOOKUP($C72&amp;$D72&amp;$G72,Setup!$D$2:$CX$500,COLUMNS($B72:BK72)+1,FALSE)),"",VLOOKUP($C72&amp;$D72&amp;$G72,Setup!$D$2:$CX$500,COLUMNS($B72:BK72)+1,FALSE))</f>
        <v/>
      </c>
      <c r="BT72" t="str">
        <f>IF(ISBLANK(VLOOKUP($C72&amp;$D72&amp;$G72,Setup!$D$2:$CX$500,COLUMNS($B72:BL72)+1,FALSE)),"",VLOOKUP($C72&amp;$D72&amp;$G72,Setup!$D$2:$CX$500,COLUMNS($B72:BL72)+1,FALSE))</f>
        <v/>
      </c>
      <c r="BU72" t="str">
        <f>IF(ISBLANK(VLOOKUP($C72&amp;$D72&amp;$G72,Setup!$D$2:$CX$500,COLUMNS($B72:BM72)+1,FALSE)),"",VLOOKUP($C72&amp;$D72&amp;$G72,Setup!$D$2:$CX$500,COLUMNS($B72:BM72)+1,FALSE))</f>
        <v/>
      </c>
      <c r="BV72" t="str">
        <f>IF(ISBLANK(VLOOKUP($C72&amp;$D72&amp;$G72,Setup!$D$2:$CX$500,COLUMNS($B72:BN72)+1,FALSE)),"",VLOOKUP($C72&amp;$D72&amp;$G72,Setup!$D$2:$CX$500,COLUMNS($B72:BN72)+1,FALSE))</f>
        <v/>
      </c>
      <c r="BW72" t="str">
        <f>IF(ISBLANK(VLOOKUP($C72&amp;$D72&amp;$G72,Setup!$D$2:$CX$500,COLUMNS($B72:BO72)+1,FALSE)),"",VLOOKUP($C72&amp;$D72&amp;$G72,Setup!$D$2:$CX$500,COLUMNS($B72:BO72)+1,FALSE))</f>
        <v/>
      </c>
      <c r="BX72" t="str">
        <f>IF(ISBLANK(VLOOKUP($C72&amp;$D72&amp;$G72,Setup!$D$2:$CX$500,COLUMNS($B72:BP72)+1,FALSE)),"",VLOOKUP($C72&amp;$D72&amp;$G72,Setup!$D$2:$CX$500,COLUMNS($B72:BP72)+1,FALSE))</f>
        <v/>
      </c>
      <c r="BY72" t="str">
        <f>IF(ISBLANK(VLOOKUP($C72&amp;$D72&amp;$G72,Setup!$D$2:$CX$500,COLUMNS($B72:BQ72)+1,FALSE)),"",VLOOKUP($C72&amp;$D72&amp;$G72,Setup!$D$2:$CX$500,COLUMNS($B72:BQ72)+1,FALSE))</f>
        <v/>
      </c>
      <c r="BZ72" t="str">
        <f>IF(ISBLANK(VLOOKUP($C72&amp;$D72&amp;$G72,Setup!$D$2:$CX$500,COLUMNS($B72:BR72)+1,FALSE)),"",VLOOKUP($C72&amp;$D72&amp;$G72,Setup!$D$2:$CX$500,COLUMNS($B72:BR72)+1,FALSE))</f>
        <v/>
      </c>
      <c r="CA72" t="str">
        <f>IF(ISBLANK(VLOOKUP($C72&amp;$D72&amp;$G72,Setup!$D$2:$CX$500,COLUMNS($B72:BS72)+1,FALSE)),"",VLOOKUP($C72&amp;$D72&amp;$G72,Setup!$D$2:$CX$500,COLUMNS($B72:BS72)+1,FALSE))</f>
        <v/>
      </c>
      <c r="CB72" t="str">
        <f>IF(ISBLANK(VLOOKUP($C72&amp;$D72&amp;$G72,Setup!$D$2:$CX$500,COLUMNS($B72:BT72)+1,FALSE)),"",VLOOKUP($C72&amp;$D72&amp;$G72,Setup!$D$2:$CX$500,COLUMNS($B72:BT72)+1,FALSE))</f>
        <v/>
      </c>
      <c r="CC72" t="str">
        <f>IF(ISBLANK(VLOOKUP($C72&amp;$D72&amp;$G72,Setup!$D$2:$CX$500,COLUMNS($B72:BU72)+1,FALSE)),"",VLOOKUP($C72&amp;$D72&amp;$G72,Setup!$D$2:$CX$500,COLUMNS($B72:BU72)+1,FALSE))</f>
        <v/>
      </c>
      <c r="CD72" t="str">
        <f>IF(ISBLANK(VLOOKUP($C72&amp;$D72&amp;$G72,Setup!$D$2:$CX$500,COLUMNS($B72:BV72)+1,FALSE)),"",VLOOKUP($C72&amp;$D72&amp;$G72,Setup!$D$2:$CX$500,COLUMNS($B72:BV72)+1,FALSE))</f>
        <v/>
      </c>
      <c r="CE72" t="str">
        <f>IF(ISBLANK(VLOOKUP($C72&amp;$D72&amp;$G72,Setup!$D$2:$CX$500,COLUMNS($B72:BW72)+1,FALSE)),"",VLOOKUP($C72&amp;$D72&amp;$G72,Setup!$D$2:$CX$500,COLUMNS($B72:BW72)+1,FALSE))</f>
        <v/>
      </c>
      <c r="CF72" t="str">
        <f>IF(ISBLANK(VLOOKUP($C72&amp;$D72&amp;$G72,Setup!$D$2:$CX$500,COLUMNS($B72:BX72)+1,FALSE)),"",VLOOKUP($C72&amp;$D72&amp;$G72,Setup!$D$2:$CX$500,COLUMNS($B72:BX72)+1,FALSE))</f>
        <v/>
      </c>
      <c r="CG72" t="str">
        <f>IF(ISBLANK(VLOOKUP($C72&amp;$D72&amp;$G72,Setup!$D$2:$CX$500,COLUMNS($B72:BY72)+1,FALSE)),"",VLOOKUP($C72&amp;$D72&amp;$G72,Setup!$D$2:$CX$500,COLUMNS($B72:BY72)+1,FALSE))</f>
        <v/>
      </c>
      <c r="CH72" t="str">
        <f>IF(ISBLANK(VLOOKUP($C72&amp;$D72&amp;$G72,Setup!$D$2:$CX$500,COLUMNS($B72:BZ72)+1,FALSE)),"",VLOOKUP($C72&amp;$D72&amp;$G72,Setup!$D$2:$CX$500,COLUMNS($B72:BZ72)+1,FALSE))</f>
        <v/>
      </c>
      <c r="CI72" t="str">
        <f>IF(ISBLANK(VLOOKUP($C72&amp;$D72&amp;$G72,Setup!$D$2:$CX$500,COLUMNS($B72:CA72)+1,FALSE)),"",VLOOKUP($C72&amp;$D72&amp;$G72,Setup!$D$2:$CX$500,COLUMNS($B72:CA72)+1,FALSE))</f>
        <v/>
      </c>
      <c r="CJ72" t="str">
        <f>IF(ISBLANK(VLOOKUP($C72&amp;$D72&amp;$G72,Setup!$D$2:$CX$500,COLUMNS($B72:CB72)+1,FALSE)),"",VLOOKUP($C72&amp;$D72&amp;$G72,Setup!$D$2:$CX$500,COLUMNS($B72:CB72)+1,FALSE))</f>
        <v/>
      </c>
      <c r="CK72" t="str">
        <f>IF(ISBLANK(VLOOKUP($C72&amp;$D72&amp;$G72,Setup!$D$2:$CX$500,COLUMNS($B72:CC72)+1,FALSE)),"",VLOOKUP($C72&amp;$D72&amp;$G72,Setup!$D$2:$CX$500,COLUMNS($B72:CC72)+1,FALSE))</f>
        <v/>
      </c>
      <c r="CL72" t="str">
        <f>IF(ISBLANK(VLOOKUP($C72&amp;$D72&amp;$G72,Setup!$D$2:$CX$500,COLUMNS($B72:CD72)+1,FALSE)),"",VLOOKUP($C72&amp;$D72&amp;$G72,Setup!$D$2:$CX$500,COLUMNS($B72:CD72)+1,FALSE))</f>
        <v/>
      </c>
      <c r="CM72" t="str">
        <f>IF(ISBLANK(VLOOKUP($C72&amp;$D72&amp;$G72,Setup!$D$2:$CX$500,COLUMNS($B72:CE72)+1,FALSE)),"",VLOOKUP($C72&amp;$D72&amp;$G72,Setup!$D$2:$CX$500,COLUMNS($B72:CE72)+1,FALSE))</f>
        <v/>
      </c>
      <c r="CN72" t="str">
        <f>IF(ISBLANK(VLOOKUP($C72&amp;$D72&amp;$G72,Setup!$D$2:$CX$500,COLUMNS($B72:CF72)+1,FALSE)),"",VLOOKUP($C72&amp;$D72&amp;$G72,Setup!$D$2:$CX$500,COLUMNS($B72:CF72)+1,FALSE))</f>
        <v/>
      </c>
      <c r="CO72" t="str">
        <f>IF(ISBLANK(VLOOKUP($C72&amp;$D72&amp;$G72,Setup!$D$2:$CX$500,COLUMNS($B72:CG72)+1,FALSE)),"",VLOOKUP($C72&amp;$D72&amp;$G72,Setup!$D$2:$CX$500,COLUMNS($B72:CG72)+1,FALSE))</f>
        <v/>
      </c>
      <c r="CP72" t="str">
        <f>IF(ISBLANK(VLOOKUP($C72&amp;$D72&amp;$G72,Setup!$D$2:$CX$500,COLUMNS($B72:CH72)+1,FALSE)),"",VLOOKUP($C72&amp;$D72&amp;$G72,Setup!$D$2:$CX$500,COLUMNS($B72:CH72)+1,FALSE))</f>
        <v/>
      </c>
      <c r="CQ72" t="str">
        <f>IF(ISBLANK(VLOOKUP($C72&amp;$D72&amp;$G72,Setup!$D$2:$CX$500,COLUMNS($B72:CI72)+1,FALSE)),"",VLOOKUP($C72&amp;$D72&amp;$G72,Setup!$D$2:$CX$500,COLUMNS($B72:CI72)+1,FALSE))</f>
        <v/>
      </c>
      <c r="CR72" t="str">
        <f>IF(ISBLANK(VLOOKUP($C72&amp;$D72&amp;$G72,Setup!$D$2:$CX$500,COLUMNS($B72:CJ72)+1,FALSE)),"",VLOOKUP($C72&amp;$D72&amp;$G72,Setup!$D$2:$CX$500,COLUMNS($B72:CJ72)+1,FALSE))</f>
        <v/>
      </c>
      <c r="CS72" t="str">
        <f>IF(ISBLANK(VLOOKUP($C72&amp;$D72&amp;$G72,Setup!$D$2:$CX$500,COLUMNS($B72:CK72)+1,FALSE)),"",VLOOKUP($C72&amp;$D72&amp;$G72,Setup!$D$2:$CX$500,COLUMNS($B72:CK72)+1,FALSE))</f>
        <v/>
      </c>
      <c r="CT72" t="str">
        <f>IF(ISBLANK(VLOOKUP($C72&amp;$D72&amp;$G72,Setup!$D$2:$CX$500,COLUMNS($B72:CL72)+1,FALSE)),"",VLOOKUP($C72&amp;$D72&amp;$G72,Setup!$D$2:$CX$500,COLUMNS($B72:CL72)+1,FALSE))</f>
        <v/>
      </c>
      <c r="CU72" t="str">
        <f>IF(ISBLANK(VLOOKUP($C72&amp;$D72&amp;$G72,Setup!$D$2:$CX$500,COLUMNS($B72:CM72)+1,FALSE)),"",VLOOKUP($C72&amp;$D72&amp;$G72,Setup!$D$2:$CX$500,COLUMNS($B72:CM72)+1,FALSE))</f>
        <v/>
      </c>
      <c r="CV72" t="str">
        <f>IF(ISBLANK(VLOOKUP($C72&amp;$D72&amp;$G72,Setup!$D$2:$CX$500,COLUMNS($B72:CN72)+1,FALSE)),"",VLOOKUP($C72&amp;$D72&amp;$G72,Setup!$D$2:$CX$500,COLUMNS($B72:CN72)+1,FALSE))</f>
        <v/>
      </c>
      <c r="CW72" t="str">
        <f>IF(ISBLANK(VLOOKUP($C72&amp;$D72&amp;$G72,Setup!$D$2:$CX$500,COLUMNS($B72:CO72)+1,FALSE)),"",VLOOKUP($C72&amp;$D72&amp;$G72,Setup!$D$2:$CX$500,COLUMNS($B72:CO72)+1,FALSE))</f>
        <v/>
      </c>
      <c r="CX72" t="str">
        <f>IF(ISBLANK(VLOOKUP($C72&amp;$D72&amp;$G72,Setup!$D$2:$CX$500,COLUMNS($B72:CP72)+1,FALSE)),"",VLOOKUP($C72&amp;$D72&amp;$G72,Setup!$D$2:$CX$500,COLUMNS($B72:CP72)+1,FALSE))</f>
        <v/>
      </c>
      <c r="CY72" t="str">
        <f>IF(ISBLANK(VLOOKUP($C72&amp;$D72&amp;$G72,Setup!$D$2:$CX$500,COLUMNS($B72:CQ72)+1,FALSE)),"",VLOOKUP($C72&amp;$D72&amp;$G72,Setup!$D$2:$CX$500,COLUMNS($B72:CQ72)+1,FALSE))</f>
        <v/>
      </c>
      <c r="CZ72" t="str">
        <f>IF(ISBLANK(VLOOKUP($C72&amp;$D72&amp;$G72,Setup!$D$2:$CX$500,COLUMNS($B72:CR72)+1,FALSE)),"",VLOOKUP($C72&amp;$D72&amp;$G72,Setup!$D$2:$CX$500,COLUMNS($B72:CR72)+1,FALSE))</f>
        <v/>
      </c>
      <c r="DA72" t="str">
        <f>IF(ISBLANK(VLOOKUP($C72&amp;$D72&amp;$G72,Setup!$D$2:$CX$500,COLUMNS($B72:CS72)+1,FALSE)),"",VLOOKUP($C72&amp;$D72&amp;$G72,Setup!$D$2:$CX$500,COLUMNS($B72:CS72)+1,FALSE))</f>
        <v/>
      </c>
      <c r="DB72" t="str">
        <f>IF(ISBLANK(VLOOKUP($C72&amp;$D72&amp;$G72,Setup!$D$2:$CX$500,COLUMNS($B72:CT72)+1,FALSE)),"",VLOOKUP($C72&amp;$D72&amp;$G72,Setup!$D$2:$CX$500,COLUMNS($B72:CT72)+1,FALSE))</f>
        <v/>
      </c>
      <c r="DC72" t="str">
        <f>IF(ISBLANK(VLOOKUP($C72&amp;$D72&amp;$G72,Setup!$D$2:$CX$500,COLUMNS($B72:CU72)+1,FALSE)),"",VLOOKUP($C72&amp;$D72&amp;$G72,Setup!$D$2:$CX$500,COLUMNS($B72:CU72)+1,FALSE))</f>
        <v/>
      </c>
    </row>
    <row r="73" spans="1:107" x14ac:dyDescent="0.25">
      <c r="A73" s="7" t="s">
        <v>515</v>
      </c>
      <c r="B73" t="s">
        <v>156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IF(ISBLANK(VLOOKUP($C73&amp;$D73&amp;$G73,Setup!$D$2:$CX$500,COLUMNS($B73:B73)+1,FALSE)),"",VLOOKUP($C73&amp;$D73&amp;$G73,Setup!$D$2:$CX$500,COLUMNS($B73:B73)+1,FALSE))</f>
        <v>Resumen de mi Puntos</v>
      </c>
      <c r="K73" t="str">
        <f>IF(ISBLANK(VLOOKUP($C73&amp;$D73&amp;$G73,Setup!$D$2:$CX$500,COLUMNS($B73:C73)+1,FALSE)),"",VLOOKUP($C73&amp;$D73&amp;$G73,Setup!$D$2:$CX$500,COLUMNS($B73:C73)+1,FALSE))</f>
        <v>Resumen de mi puntos</v>
      </c>
      <c r="L73" t="str">
        <f>IF(ISBLANK(VLOOKUP($C73&amp;$D73&amp;$G73,Setup!$D$2:$CX$500,COLUMNS($B73:D73)+1,FALSE)),"",VLOOKUP($C73&amp;$D73&amp;$G73,Setup!$D$2:$CX$500,COLUMNS($B73:D73)+1,FALSE))</f>
        <v>Historial de mis órdenes</v>
      </c>
      <c r="M73" t="str">
        <f>IF(ISBLANK(VLOOKUP($C73&amp;$D73&amp;$G73,Setup!$D$2:$CX$500,COLUMNS($B73:E73)+1,FALSE)),"",VLOOKUP($C73&amp;$D73&amp;$G73,Setup!$D$2:$CX$500,COLUMNS($B73:E73)+1,FALSE))</f>
        <v>Historial de mis órdenes</v>
      </c>
      <c r="N73" t="str">
        <f>IF(ISBLANK(VLOOKUP($C73&amp;$D73&amp;$G73,Setup!$D$2:$CX$500,COLUMNS($B73:F73)+1,FALSE)),"",VLOOKUP($C73&amp;$D73&amp;$G73,Setup!$D$2:$CX$500,COLUMNS($B73:F73)+1,FALSE))</f>
        <v>Mi perfil</v>
      </c>
      <c r="O73" t="str">
        <f>IF(ISBLANK(VLOOKUP($C73&amp;$D73&amp;$G73,Setup!$D$2:$CX$500,COLUMNS($B73:G73)+1,FALSE)),"",VLOOKUP($C73&amp;$D73&amp;$G73,Setup!$D$2:$CX$500,COLUMNS($B73:G73)+1,FALSE))</f>
        <v>Mi Perfil</v>
      </c>
      <c r="P73" t="str">
        <f>IF(ISBLANK(VLOOKUP($C73&amp;$D73&amp;$G73,Setup!$D$2:$CX$500,COLUMNS($B73:H73)+1,FALSE)),"",VLOOKUP($C73&amp;$D73&amp;$G73,Setup!$D$2:$CX$500,COLUMNS($B73:H73)+1,FALSE))</f>
        <v>Mis Cuentas en Shop with Points</v>
      </c>
      <c r="Q73" t="str">
        <f>IF(ISBLANK(VLOOKUP($C73&amp;$D73&amp;$G73,Setup!$D$2:$CX$500,COLUMNS($B73:I73)+1,FALSE)),"",VLOOKUP($C73&amp;$D73&amp;$G73,Setup!$D$2:$CX$500,COLUMNS($B73:I73)+1,FALSE))</f>
        <v>Mis Cuentas en Shop with Points</v>
      </c>
      <c r="R73" t="str">
        <f>IF(ISBLANK(VLOOKUP($C73&amp;$D73&amp;$G73,Setup!$D$2:$CX$500,COLUMNS($B73:J73)+1,FALSE)),"",VLOOKUP($C73&amp;$D73&amp;$G73,Setup!$D$2:$CX$500,COLUMNS($B73:J73)+1,FALSE))</f>
        <v>Catálogo de Productos</v>
      </c>
      <c r="S73" t="str">
        <f>IF(ISBLANK(VLOOKUP($C73&amp;$D73&amp;$G73,Setup!$D$2:$CX$500,COLUMNS($B73:K73)+1,FALSE)),"",VLOOKUP($C73&amp;$D73&amp;$G73,Setup!$D$2:$CX$500,COLUMNS($B73:K73)+1,FALSE))</f>
        <v>VER TODAS LAS MARCAS &gt;&gt;</v>
      </c>
      <c r="T73" t="str">
        <f>IF(ISBLANK(VLOOKUP($C73&amp;$D73&amp;$G73,Setup!$D$2:$CX$500,COLUMNS($B73:L73)+1,FALSE)),"",VLOOKUP($C73&amp;$D73&amp;$G73,Setup!$D$2:$CX$500,COLUMNS($B73:L73)+1,FALSE))</f>
        <v/>
      </c>
      <c r="U73" t="str">
        <f>IF(ISBLANK(VLOOKUP($C73&amp;$D73&amp;$G73,Setup!$D$2:$CX$500,COLUMNS($B73:M73)+1,FALSE)),"",VLOOKUP($C73&amp;$D73&amp;$G73,Setup!$D$2:$CX$500,COLUMNS($B73:M73)+1,FALSE))</f>
        <v/>
      </c>
      <c r="V73" t="str">
        <f>IF(ISBLANK(VLOOKUP($C73&amp;$D73&amp;$G73,Setup!$D$2:$CX$500,COLUMNS($B73:N73)+1,FALSE)),"",VLOOKUP($C73&amp;$D73&amp;$G73,Setup!$D$2:$CX$500,COLUMNS($B73:N73)+1,FALSE))</f>
        <v/>
      </c>
      <c r="W73" t="str">
        <f>IF(ISBLANK(VLOOKUP($C73&amp;$D73&amp;$G73,Setup!$D$2:$CX$500,COLUMNS($B73:O73)+1,FALSE)),"",VLOOKUP($C73&amp;$D73&amp;$G73,Setup!$D$2:$CX$500,COLUMNS($B73:O73)+1,FALSE))</f>
        <v/>
      </c>
      <c r="X73" t="str">
        <f>IF(ISBLANK(VLOOKUP($C73&amp;$D73&amp;$G73,Setup!$D$2:$CX$500,COLUMNS($B73:P73)+1,FALSE)),"",VLOOKUP($C73&amp;$D73&amp;$G73,Setup!$D$2:$CX$500,COLUMNS($B73:P73)+1,FALSE))</f>
        <v/>
      </c>
      <c r="Y73" t="str">
        <f>IF(ISBLANK(VLOOKUP($C73&amp;$D73&amp;$G73,Setup!$D$2:$CX$500,COLUMNS($B73:Q73)+1,FALSE)),"",VLOOKUP($C73&amp;$D73&amp;$G73,Setup!$D$2:$CX$500,COLUMNS($B73:Q73)+1,FALSE))</f>
        <v/>
      </c>
      <c r="Z73" t="str">
        <f>IF(ISBLANK(VLOOKUP($C73&amp;$D73&amp;$G73,Setup!$D$2:$CX$500,COLUMNS($B73:R73)+1,FALSE)),"",VLOOKUP($C73&amp;$D73&amp;$G73,Setup!$D$2:$CX$500,COLUMNS($B73:R73)+1,FALSE))</f>
        <v/>
      </c>
      <c r="AA73" t="str">
        <f>IF(ISBLANK(VLOOKUP($C73&amp;$D73&amp;$G73,Setup!$D$2:$CX$500,COLUMNS($B73:S73)+1,FALSE)),"",VLOOKUP($C73&amp;$D73&amp;$G73,Setup!$D$2:$CX$500,COLUMNS($B73:S73)+1,FALSE))</f>
        <v/>
      </c>
      <c r="AB73" t="str">
        <f>IF(ISBLANK(VLOOKUP($C73&amp;$D73&amp;$G73,Setup!$D$2:$CX$500,COLUMNS($B73:T73)+1,FALSE)),"",VLOOKUP($C73&amp;$D73&amp;$G73,Setup!$D$2:$CX$500,COLUMNS($B73:T73)+1,FALSE))</f>
        <v>Viajes</v>
      </c>
      <c r="AC73" t="str">
        <f>IF(ISBLANK(VLOOKUP($C73&amp;$D73&amp;$G73,Setup!$D$2:$CX$500,COLUMNS($B73:U73)+1,FALSE)),"",VLOOKUP($C73&amp;$D73&amp;$G73,Setup!$D$2:$CX$500,COLUMNS($B73:U73)+1,FALSE))</f>
        <v>Transferencia de puntos</v>
      </c>
      <c r="AD73" t="str">
        <f>IF(ISBLANK(VLOOKUP($C73&amp;$D73&amp;$G73,Setup!$D$2:$CX$500,COLUMNS($B73:V73)+1,FALSE)),"",VLOOKUP($C73&amp;$D73&amp;$G73,Setup!$D$2:$CX$500,COLUMNS($B73:V73)+1,FALSE))</f>
        <v>Avión</v>
      </c>
      <c r="AE73" t="str">
        <f>IF(ISBLANK(VLOOKUP($C73&amp;$D73&amp;$G73,Setup!$D$2:$CX$500,COLUMNS($B73:W73)+1,FALSE)),"",VLOOKUP($C73&amp;$D73&amp;$G73,Setup!$D$2:$CX$500,COLUMNS($B73:W73)+1,FALSE))</f>
        <v>Hotel</v>
      </c>
      <c r="AF73" t="str">
        <f>IF(ISBLANK(VLOOKUP($C73&amp;$D73&amp;$G73,Setup!$D$2:$CX$500,COLUMNS($B73:X73)+1,FALSE)),"",VLOOKUP($C73&amp;$D73&amp;$G73,Setup!$D$2:$CX$500,COLUMNS($B73:X73)+1,FALSE))</f>
        <v>Renta de Auto</v>
      </c>
      <c r="AG73" t="str">
        <f>IF(ISBLANK(VLOOKUP($C73&amp;$D73&amp;$G73,Setup!$D$2:$CX$500,COLUMNS($B73:Y73)+1,FALSE)),"",VLOOKUP($C73&amp;$D73&amp;$G73,Setup!$D$2:$CX$500,COLUMNS($B73:Y73)+1,FALSE))</f>
        <v>Ofertas</v>
      </c>
      <c r="AH73" t="str">
        <f>IF(ISBLANK(VLOOKUP($C73&amp;$D73&amp;$G73,Setup!$D$2:$CX$500,COLUMNS($B73:Z73)+1,FALSE)),"",VLOOKUP($C73&amp;$D73&amp;$G73,Setup!$D$2:$CX$500,COLUMNS($B73:Z73)+1,FALSE))</f>
        <v>Mis viajes</v>
      </c>
      <c r="AI73" t="str">
        <f>IF(ISBLANK(VLOOKUP($C73&amp;$D73&amp;$G73,Setup!$D$2:$CX$500,COLUMNS($B73:AA73)+1,FALSE)),"",VLOOKUP($C73&amp;$D73&amp;$G73,Setup!$D$2:$CX$500,COLUMNS($B73:AA73)+1,FALSE))</f>
        <v>Itinerario</v>
      </c>
      <c r="AJ73" t="str">
        <f>IF(ISBLANK(VLOOKUP($C73&amp;$D73&amp;$G73,Setup!$D$2:$CX$500,COLUMNS($B73:AB73)+1,FALSE)),"",VLOOKUP($C73&amp;$D73&amp;$G73,Setup!$D$2:$CX$500,COLUMNS($B73:AB73)+1,FALSE))</f>
        <v>Actividades</v>
      </c>
      <c r="AK73" t="str">
        <f>IF(ISBLANK(VLOOKUP($C73&amp;$D73&amp;$G73,Setup!$D$2:$CX$500,COLUMNS($B73:AC73)+1,FALSE)),"",VLOOKUP($C73&amp;$D73&amp;$G73,Setup!$D$2:$CX$500,COLUMNS($B73:AC73)+1,FALSE))</f>
        <v/>
      </c>
      <c r="AL73" t="str">
        <f>IF(ISBLANK(VLOOKUP($C73&amp;$D73&amp;$G73,Setup!$D$2:$CX$500,COLUMNS($B73:AD73)+1,FALSE)),"",VLOOKUP($C73&amp;$D73&amp;$G73,Setup!$D$2:$CX$500,COLUMNS($B73:AD73)+1,FALSE))</f>
        <v>Recompensas en Efectivo</v>
      </c>
      <c r="AM73" t="str">
        <f>IF(ISBLANK(VLOOKUP($C73&amp;$D73&amp;$G73,Setup!$D$2:$CX$500,COLUMNS($B73:AE73)+1,FALSE)),"",VLOOKUP($C73&amp;$D73&amp;$G73,Setup!$D$2:$CX$500,COLUMNS($B73:AE73)+1,FALSE))</f>
        <v>Certificados Electrónicos</v>
      </c>
      <c r="AN73" t="str">
        <f>IF(ISBLANK(VLOOKUP($C73&amp;$D73&amp;$G73,Setup!$D$2:$CX$500,COLUMNS($B73:AF73)+1,FALSE)),"",VLOOKUP($C73&amp;$D73&amp;$G73,Setup!$D$2:$CX$500,COLUMNS($B73:AF73)+1,FALSE))</f>
        <v>Comisión Anual de la Tarjeta</v>
      </c>
      <c r="AO73" t="str">
        <f>IF(ISBLANK(VLOOKUP($C73&amp;$D73&amp;$G73,Setup!$D$2:$CX$500,COLUMNS($B73:AG73)+1,FALSE)),"",VLOOKUP($C73&amp;$D73&amp;$G73,Setup!$D$2:$CX$500,COLUMNS($B73:AG73)+1,FALSE))</f>
        <v>Cashback</v>
      </c>
      <c r="AP73" t="str">
        <f>IF(ISBLANK(VLOOKUP($C73&amp;$D73&amp;$G73,Setup!$D$2:$CX$500,COLUMNS($B73:AH73)+1,FALSE)),"",VLOOKUP($C73&amp;$D73&amp;$G73,Setup!$D$2:$CX$500,COLUMNS($B73:AH73)+1,FALSE))</f>
        <v/>
      </c>
      <c r="AQ73" t="str">
        <f>IF(ISBLANK(VLOOKUP($C73&amp;$D73&amp;$G73,Setup!$D$2:$CX$500,COLUMNS($B73:AI73)+1,FALSE)),"",VLOOKUP($C73&amp;$D73&amp;$G73,Setup!$D$2:$CX$500,COLUMNS($B73:AI73)+1,FALSE))</f>
        <v/>
      </c>
      <c r="AR73" t="str">
        <f>IF(ISBLANK(VLOOKUP($C73&amp;$D73&amp;$G73,Setup!$D$2:$CX$500,COLUMNS($B73:AJ73)+1,FALSE)),"",VLOOKUP($C73&amp;$D73&amp;$G73,Setup!$D$2:$CX$500,COLUMNS($B73:AJ73)+1,FALSE))</f>
        <v/>
      </c>
      <c r="AS73" t="str">
        <f>IF(ISBLANK(VLOOKUP($C73&amp;$D73&amp;$G73,Setup!$D$2:$CX$500,COLUMNS($B73:AK73)+1,FALSE)),"",VLOOKUP($C73&amp;$D73&amp;$G73,Setup!$D$2:$CX$500,COLUMNS($B73:AK73)+1,FALSE))</f>
        <v/>
      </c>
      <c r="AT73" t="str">
        <f>IF(ISBLANK(VLOOKUP($C73&amp;$D73&amp;$G73,Setup!$D$2:$CX$500,COLUMNS($B73:AL73)+1,FALSE)),"",VLOOKUP($C73&amp;$D73&amp;$G73,Setup!$D$2:$CX$500,COLUMNS($B73:AL73)+1,FALSE))</f>
        <v/>
      </c>
      <c r="AU73" t="str">
        <f>IF(ISBLANK(VLOOKUP($C73&amp;$D73&amp;$G73,Setup!$D$2:$CX$500,COLUMNS($B73:AM73)+1,FALSE)),"",VLOOKUP($C73&amp;$D73&amp;$G73,Setup!$D$2:$CX$500,COLUMNS($B73:AM73)+1,FALSE))</f>
        <v/>
      </c>
      <c r="AV73" t="str">
        <f>IF(ISBLANK(VLOOKUP($C73&amp;$D73&amp;$G73,Setup!$D$2:$CX$500,COLUMNS($B73:AN73)+1,FALSE)),"",VLOOKUP($C73&amp;$D73&amp;$G73,Setup!$D$2:$CX$500,COLUMNS($B73:AN73)+1,FALSE))</f>
        <v>Ofertas y Privilegios</v>
      </c>
      <c r="AW73" t="str">
        <f>IF(ISBLANK(VLOOKUP($C73&amp;$D73&amp;$G73,Setup!$D$2:$CX$500,COLUMNS($B73:AO73)+1,FALSE)),"",VLOOKUP($C73&amp;$D73&amp;$G73,Setup!$D$2:$CX$500,COLUMNS($B73:AO73)+1,FALSE))</f>
        <v>Bon Appétit</v>
      </c>
      <c r="AX73" t="str">
        <f>IF(ISBLANK(VLOOKUP($C73&amp;$D73&amp;$G73,Setup!$D$2:$CX$500,COLUMNS($B73:AP73)+1,FALSE)),"",VLOOKUP($C73&amp;$D73&amp;$G73,Setup!$D$2:$CX$500,COLUMNS($B73:AP73)+1,FALSE))</f>
        <v>Acceso ilimitado a salas VIP</v>
      </c>
      <c r="AY73" t="str">
        <f>IF(ISBLANK(VLOOKUP($C73&amp;$D73&amp;$G73,Setup!$D$2:$CX$500,COLUMNS($B73:AQ73)+1,FALSE)),"",VLOOKUP($C73&amp;$D73&amp;$G73,Setup!$D$2:$CX$500,COLUMNS($B73:AQ73)+1,FALSE))</f>
        <v>Servició de transportación ejecutiva</v>
      </c>
      <c r="AZ73" t="str">
        <f>IF(ISBLANK(VLOOKUP($C73&amp;$D73&amp;$G73,Setup!$D$2:$CX$500,COLUMNS($B73:AR73)+1,FALSE)),"",VLOOKUP($C73&amp;$D73&amp;$G73,Setup!$D$2:$CX$500,COLUMNS($B73:AR73)+1,FALSE))</f>
        <v>Beyond Lifestyler</v>
      </c>
      <c r="BA73" t="str">
        <f>IF(ISBLANK(VLOOKUP($C73&amp;$D73&amp;$G73,Setup!$D$2:$CX$500,COLUMNS($B73:AS73)+1,FALSE)),"",VLOOKUP($C73&amp;$D73&amp;$G73,Setup!$D$2:$CX$500,COLUMNS($B73:AS73)+1,FALSE))</f>
        <v>Business &amp; Golf Clubs</v>
      </c>
      <c r="BB73" t="str">
        <f>IF(ISBLANK(VLOOKUP($C73&amp;$D73&amp;$G73,Setup!$D$2:$CX$500,COLUMNS($B73:AT73)+1,FALSE)),"",VLOOKUP($C73&amp;$D73&amp;$G73,Setup!$D$2:$CX$500,COLUMNS($B73:AT73)+1,FALSE))</f>
        <v>Banamex Libra Plus</v>
      </c>
      <c r="BC73" t="str">
        <f>IF(ISBLANK(VLOOKUP($C73&amp;$D73&amp;$G73,Setup!$D$2:$CX$500,COLUMNS($B73:AU73)+1,FALSE)),"",VLOOKUP($C73&amp;$D73&amp;$G73,Setup!$D$2:$CX$500,COLUMNS($B73:AU73)+1,FALSE))</f>
        <v>Plan de Seguros</v>
      </c>
      <c r="BD73" t="str">
        <f>IF(ISBLANK(VLOOKUP($C73&amp;$D73&amp;$G73,Setup!$D$2:$CX$500,COLUMNS($B73:AV73)+1,FALSE)),"",VLOOKUP($C73&amp;$D73&amp;$G73,Setup!$D$2:$CX$500,COLUMNS($B73:AV73)+1,FALSE))</f>
        <v>VER TODAS LAS OPCIONES »</v>
      </c>
      <c r="BE73" t="str">
        <f>IF(ISBLANK(VLOOKUP($C73&amp;$D73&amp;$G73,Setup!$D$2:$CX$500,COLUMNS($B73:AW73)+1,FALSE)),"",VLOOKUP($C73&amp;$D73&amp;$G73,Setup!$D$2:$CX$500,COLUMNS($B73:AW73)+1,FALSE))</f>
        <v/>
      </c>
      <c r="BF73" t="str">
        <f>IF(ISBLANK(VLOOKUP($C73&amp;$D73&amp;$G73,Setup!$D$2:$CX$500,COLUMNS($B73:AX73)+1,FALSE)),"",VLOOKUP($C73&amp;$D73&amp;$G73,Setup!$D$2:$CX$500,COLUMNS($B73:AX73)+1,FALSE))</f>
        <v>Comprar en las tiendas participantes</v>
      </c>
      <c r="BG73" t="str">
        <f>IF(ISBLANK(VLOOKUP($C73&amp;$D73&amp;$G73,Setup!$D$2:$CX$500,COLUMNS($B73:AY73)+1,FALSE)),"",VLOOKUP($C73&amp;$D73&amp;$G73,Setup!$D$2:$CX$500,COLUMNS($B73:AY73)+1,FALSE))</f>
        <v>Shop with Points</v>
      </c>
      <c r="BH73" t="str">
        <f>IF(ISBLANK(VLOOKUP($C73&amp;$D73&amp;$G73,Setup!$D$2:$CX$500,COLUMNS($B73:AZ73)+1,FALSE)),"",VLOOKUP($C73&amp;$D73&amp;$G73,Setup!$D$2:$CX$500,COLUMNS($B73:AZ73)+1,FALSE))</f>
        <v>Recompensas al instante</v>
      </c>
      <c r="BI73" t="str">
        <f>IF(ISBLANK(VLOOKUP($C73&amp;$D73&amp;$G73,Setup!$D$2:$CX$500,COLUMNS($B73:BA73)+1,FALSE)),"",VLOOKUP($C73&amp;$D73&amp;$G73,Setup!$D$2:$CX$500,COLUMNS($B73:BA73)+1,FALSE))</f>
        <v>VER TODAS LAS OPCIONES &gt;&gt;</v>
      </c>
      <c r="BJ73" t="str">
        <f>IF(ISBLANK(VLOOKUP($C73&amp;$D73&amp;$G73,Setup!$D$2:$CX$500,COLUMNS($B73:BB73)+1,FALSE)),"",VLOOKUP($C73&amp;$D73&amp;$G73,Setup!$D$2:$CX$500,COLUMNS($B73:BB73)+1,FALSE))</f>
        <v/>
      </c>
      <c r="BK73" t="str">
        <f>IF(ISBLANK(VLOOKUP($C73&amp;$D73&amp;$G73,Setup!$D$2:$CX$500,COLUMNS($B73:BC73)+1,FALSE)),"",VLOOKUP($C73&amp;$D73&amp;$G73,Setup!$D$2:$CX$500,COLUMNS($B73:BC73)+1,FALSE))</f>
        <v/>
      </c>
      <c r="BL73" t="str">
        <f>IF(ISBLANK(VLOOKUP($C73&amp;$D73&amp;$G73,Setup!$D$2:$CX$500,COLUMNS($B73:BD73)+1,FALSE)),"",VLOOKUP($C73&amp;$D73&amp;$G73,Setup!$D$2:$CX$500,COLUMNS($B73:BD73)+1,FALSE))</f>
        <v/>
      </c>
      <c r="BM73" t="str">
        <f>IF(ISBLANK(VLOOKUP($C73&amp;$D73&amp;$G73,Setup!$D$2:$CX$500,COLUMNS($B73:BE73)+1,FALSE)),"",VLOOKUP($C73&amp;$D73&amp;$G73,Setup!$D$2:$CX$500,COLUMNS($B73:BE73)+1,FALSE))</f>
        <v/>
      </c>
      <c r="BN73" t="str">
        <f>IF(ISBLANK(VLOOKUP($C73&amp;$D73&amp;$G73,Setup!$D$2:$CX$500,COLUMNS($B73:BF73)+1,FALSE)),"",VLOOKUP($C73&amp;$D73&amp;$G73,Setup!$D$2:$CX$500,COLUMNS($B73:BF73)+1,FALSE))</f>
        <v/>
      </c>
      <c r="BO73" t="str">
        <f>IF(ISBLANK(VLOOKUP($C73&amp;$D73&amp;$G73,Setup!$D$2:$CX$500,COLUMNS($B73:BG73)+1,FALSE)),"",VLOOKUP($C73&amp;$D73&amp;$G73,Setup!$D$2:$CX$500,COLUMNS($B73:BG73)+1,FALSE))</f>
        <v/>
      </c>
      <c r="BP73" t="str">
        <f>IF(ISBLANK(VLOOKUP($C73&amp;$D73&amp;$G73,Setup!$D$2:$CX$500,COLUMNS($B73:BH73)+1,FALSE)),"",VLOOKUP($C73&amp;$D73&amp;$G73,Setup!$D$2:$CX$500,COLUMNS($B73:BH73)+1,FALSE))</f>
        <v/>
      </c>
      <c r="BQ73" t="str">
        <f>IF(ISBLANK(VLOOKUP($C73&amp;$D73&amp;$G73,Setup!$D$2:$CX$500,COLUMNS($B73:BI73)+1,FALSE)),"",VLOOKUP($C73&amp;$D73&amp;$G73,Setup!$D$2:$CX$500,COLUMNS($B73:BI73)+1,FALSE))</f>
        <v/>
      </c>
      <c r="BR73" t="str">
        <f>IF(ISBLANK(VLOOKUP($C73&amp;$D73&amp;$G73,Setup!$D$2:$CX$500,COLUMNS($B73:BJ73)+1,FALSE)),"",VLOOKUP($C73&amp;$D73&amp;$G73,Setup!$D$2:$CX$500,COLUMNS($B73:BJ73)+1,FALSE))</f>
        <v/>
      </c>
      <c r="BS73" t="str">
        <f>IF(ISBLANK(VLOOKUP($C73&amp;$D73&amp;$G73,Setup!$D$2:$CX$500,COLUMNS($B73:BK73)+1,FALSE)),"",VLOOKUP($C73&amp;$D73&amp;$G73,Setup!$D$2:$CX$500,COLUMNS($B73:BK73)+1,FALSE))</f>
        <v/>
      </c>
      <c r="BT73" t="str">
        <f>IF(ISBLANK(VLOOKUP($C73&amp;$D73&amp;$G73,Setup!$D$2:$CX$500,COLUMNS($B73:BL73)+1,FALSE)),"",VLOOKUP($C73&amp;$D73&amp;$G73,Setup!$D$2:$CX$500,COLUMNS($B73:BL73)+1,FALSE))</f>
        <v/>
      </c>
      <c r="BU73" t="str">
        <f>IF(ISBLANK(VLOOKUP($C73&amp;$D73&amp;$G73,Setup!$D$2:$CX$500,COLUMNS($B73:BM73)+1,FALSE)),"",VLOOKUP($C73&amp;$D73&amp;$G73,Setup!$D$2:$CX$500,COLUMNS($B73:BM73)+1,FALSE))</f>
        <v/>
      </c>
      <c r="BV73" t="str">
        <f>IF(ISBLANK(VLOOKUP($C73&amp;$D73&amp;$G73,Setup!$D$2:$CX$500,COLUMNS($B73:BN73)+1,FALSE)),"",VLOOKUP($C73&amp;$D73&amp;$G73,Setup!$D$2:$CX$500,COLUMNS($B73:BN73)+1,FALSE))</f>
        <v/>
      </c>
      <c r="BW73" t="str">
        <f>IF(ISBLANK(VLOOKUP($C73&amp;$D73&amp;$G73,Setup!$D$2:$CX$500,COLUMNS($B73:BO73)+1,FALSE)),"",VLOOKUP($C73&amp;$D73&amp;$G73,Setup!$D$2:$CX$500,COLUMNS($B73:BO73)+1,FALSE))</f>
        <v/>
      </c>
      <c r="BX73" t="str">
        <f>IF(ISBLANK(VLOOKUP($C73&amp;$D73&amp;$G73,Setup!$D$2:$CX$500,COLUMNS($B73:BP73)+1,FALSE)),"",VLOOKUP($C73&amp;$D73&amp;$G73,Setup!$D$2:$CX$500,COLUMNS($B73:BP73)+1,FALSE))</f>
        <v/>
      </c>
      <c r="BY73" t="str">
        <f>IF(ISBLANK(VLOOKUP($C73&amp;$D73&amp;$G73,Setup!$D$2:$CX$500,COLUMNS($B73:BQ73)+1,FALSE)),"",VLOOKUP($C73&amp;$D73&amp;$G73,Setup!$D$2:$CX$500,COLUMNS($B73:BQ73)+1,FALSE))</f>
        <v/>
      </c>
      <c r="BZ73" t="str">
        <f>IF(ISBLANK(VLOOKUP($C73&amp;$D73&amp;$G73,Setup!$D$2:$CX$500,COLUMNS($B73:BR73)+1,FALSE)),"",VLOOKUP($C73&amp;$D73&amp;$G73,Setup!$D$2:$CX$500,COLUMNS($B73:BR73)+1,FALSE))</f>
        <v/>
      </c>
      <c r="CA73" t="str">
        <f>IF(ISBLANK(VLOOKUP($C73&amp;$D73&amp;$G73,Setup!$D$2:$CX$500,COLUMNS($B73:BS73)+1,FALSE)),"",VLOOKUP($C73&amp;$D73&amp;$G73,Setup!$D$2:$CX$500,COLUMNS($B73:BS73)+1,FALSE))</f>
        <v/>
      </c>
      <c r="CB73" t="str">
        <f>IF(ISBLANK(VLOOKUP($C73&amp;$D73&amp;$G73,Setup!$D$2:$CX$500,COLUMNS($B73:BT73)+1,FALSE)),"",VLOOKUP($C73&amp;$D73&amp;$G73,Setup!$D$2:$CX$500,COLUMNS($B73:BT73)+1,FALSE))</f>
        <v/>
      </c>
      <c r="CC73" t="str">
        <f>IF(ISBLANK(VLOOKUP($C73&amp;$D73&amp;$G73,Setup!$D$2:$CX$500,COLUMNS($B73:BU73)+1,FALSE)),"",VLOOKUP($C73&amp;$D73&amp;$G73,Setup!$D$2:$CX$500,COLUMNS($B73:BU73)+1,FALSE))</f>
        <v/>
      </c>
      <c r="CD73" t="str">
        <f>IF(ISBLANK(VLOOKUP($C73&amp;$D73&amp;$G73,Setup!$D$2:$CX$500,COLUMNS($B73:BV73)+1,FALSE)),"",VLOOKUP($C73&amp;$D73&amp;$G73,Setup!$D$2:$CX$500,COLUMNS($B73:BV73)+1,FALSE))</f>
        <v/>
      </c>
      <c r="CE73" t="str">
        <f>IF(ISBLANK(VLOOKUP($C73&amp;$D73&amp;$G73,Setup!$D$2:$CX$500,COLUMNS($B73:BW73)+1,FALSE)),"",VLOOKUP($C73&amp;$D73&amp;$G73,Setup!$D$2:$CX$500,COLUMNS($B73:BW73)+1,FALSE))</f>
        <v/>
      </c>
      <c r="CF73" t="str">
        <f>IF(ISBLANK(VLOOKUP($C73&amp;$D73&amp;$G73,Setup!$D$2:$CX$500,COLUMNS($B73:BX73)+1,FALSE)),"",VLOOKUP($C73&amp;$D73&amp;$G73,Setup!$D$2:$CX$500,COLUMNS($B73:BX73)+1,FALSE))</f>
        <v/>
      </c>
      <c r="CG73" t="str">
        <f>IF(ISBLANK(VLOOKUP($C73&amp;$D73&amp;$G73,Setup!$D$2:$CX$500,COLUMNS($B73:BY73)+1,FALSE)),"",VLOOKUP($C73&amp;$D73&amp;$G73,Setup!$D$2:$CX$500,COLUMNS($B73:BY73)+1,FALSE))</f>
        <v/>
      </c>
      <c r="CH73" t="str">
        <f>IF(ISBLANK(VLOOKUP($C73&amp;$D73&amp;$G73,Setup!$D$2:$CX$500,COLUMNS($B73:BZ73)+1,FALSE)),"",VLOOKUP($C73&amp;$D73&amp;$G73,Setup!$D$2:$CX$500,COLUMNS($B73:BZ73)+1,FALSE))</f>
        <v/>
      </c>
      <c r="CI73" t="str">
        <f>IF(ISBLANK(VLOOKUP($C73&amp;$D73&amp;$G73,Setup!$D$2:$CX$500,COLUMNS($B73:CA73)+1,FALSE)),"",VLOOKUP($C73&amp;$D73&amp;$G73,Setup!$D$2:$CX$500,COLUMNS($B73:CA73)+1,FALSE))</f>
        <v/>
      </c>
      <c r="CJ73" t="str">
        <f>IF(ISBLANK(VLOOKUP($C73&amp;$D73&amp;$G73,Setup!$D$2:$CX$500,COLUMNS($B73:CB73)+1,FALSE)),"",VLOOKUP($C73&amp;$D73&amp;$G73,Setup!$D$2:$CX$500,COLUMNS($B73:CB73)+1,FALSE))</f>
        <v/>
      </c>
      <c r="CK73" t="str">
        <f>IF(ISBLANK(VLOOKUP($C73&amp;$D73&amp;$G73,Setup!$D$2:$CX$500,COLUMNS($B73:CC73)+1,FALSE)),"",VLOOKUP($C73&amp;$D73&amp;$G73,Setup!$D$2:$CX$500,COLUMNS($B73:CC73)+1,FALSE))</f>
        <v/>
      </c>
      <c r="CL73" t="str">
        <f>IF(ISBLANK(VLOOKUP($C73&amp;$D73&amp;$G73,Setup!$D$2:$CX$500,COLUMNS($B73:CD73)+1,FALSE)),"",VLOOKUP($C73&amp;$D73&amp;$G73,Setup!$D$2:$CX$500,COLUMNS($B73:CD73)+1,FALSE))</f>
        <v/>
      </c>
      <c r="CM73" t="str">
        <f>IF(ISBLANK(VLOOKUP($C73&amp;$D73&amp;$G73,Setup!$D$2:$CX$500,COLUMNS($B73:CE73)+1,FALSE)),"",VLOOKUP($C73&amp;$D73&amp;$G73,Setup!$D$2:$CX$500,COLUMNS($B73:CE73)+1,FALSE))</f>
        <v/>
      </c>
      <c r="CN73" t="str">
        <f>IF(ISBLANK(VLOOKUP($C73&amp;$D73&amp;$G73,Setup!$D$2:$CX$500,COLUMNS($B73:CF73)+1,FALSE)),"",VLOOKUP($C73&amp;$D73&amp;$G73,Setup!$D$2:$CX$500,COLUMNS($B73:CF73)+1,FALSE))</f>
        <v/>
      </c>
      <c r="CO73" t="str">
        <f>IF(ISBLANK(VLOOKUP($C73&amp;$D73&amp;$G73,Setup!$D$2:$CX$500,COLUMNS($B73:CG73)+1,FALSE)),"",VLOOKUP($C73&amp;$D73&amp;$G73,Setup!$D$2:$CX$500,COLUMNS($B73:CG73)+1,FALSE))</f>
        <v/>
      </c>
      <c r="CP73" t="str">
        <f>IF(ISBLANK(VLOOKUP($C73&amp;$D73&amp;$G73,Setup!$D$2:$CX$500,COLUMNS($B73:CH73)+1,FALSE)),"",VLOOKUP($C73&amp;$D73&amp;$G73,Setup!$D$2:$CX$500,COLUMNS($B73:CH73)+1,FALSE))</f>
        <v/>
      </c>
      <c r="CQ73" t="str">
        <f>IF(ISBLANK(VLOOKUP($C73&amp;$D73&amp;$G73,Setup!$D$2:$CX$500,COLUMNS($B73:CI73)+1,FALSE)),"",VLOOKUP($C73&amp;$D73&amp;$G73,Setup!$D$2:$CX$500,COLUMNS($B73:CI73)+1,FALSE))</f>
        <v/>
      </c>
      <c r="CR73" t="str">
        <f>IF(ISBLANK(VLOOKUP($C73&amp;$D73&amp;$G73,Setup!$D$2:$CX$500,COLUMNS($B73:CJ73)+1,FALSE)),"",VLOOKUP($C73&amp;$D73&amp;$G73,Setup!$D$2:$CX$500,COLUMNS($B73:CJ73)+1,FALSE))</f>
        <v/>
      </c>
      <c r="CS73" t="str">
        <f>IF(ISBLANK(VLOOKUP($C73&amp;$D73&amp;$G73,Setup!$D$2:$CX$500,COLUMNS($B73:CK73)+1,FALSE)),"",VLOOKUP($C73&amp;$D73&amp;$G73,Setup!$D$2:$CX$500,COLUMNS($B73:CK73)+1,FALSE))</f>
        <v/>
      </c>
      <c r="CT73" t="str">
        <f>IF(ISBLANK(VLOOKUP($C73&amp;$D73&amp;$G73,Setup!$D$2:$CX$500,COLUMNS($B73:CL73)+1,FALSE)),"",VLOOKUP($C73&amp;$D73&amp;$G73,Setup!$D$2:$CX$500,COLUMNS($B73:CL73)+1,FALSE))</f>
        <v/>
      </c>
      <c r="CU73" t="str">
        <f>IF(ISBLANK(VLOOKUP($C73&amp;$D73&amp;$G73,Setup!$D$2:$CX$500,COLUMNS($B73:CM73)+1,FALSE)),"",VLOOKUP($C73&amp;$D73&amp;$G73,Setup!$D$2:$CX$500,COLUMNS($B73:CM73)+1,FALSE))</f>
        <v/>
      </c>
      <c r="CV73" t="str">
        <f>IF(ISBLANK(VLOOKUP($C73&amp;$D73&amp;$G73,Setup!$D$2:$CX$500,COLUMNS($B73:CN73)+1,FALSE)),"",VLOOKUP($C73&amp;$D73&amp;$G73,Setup!$D$2:$CX$500,COLUMNS($B73:CN73)+1,FALSE))</f>
        <v/>
      </c>
      <c r="CW73" t="str">
        <f>IF(ISBLANK(VLOOKUP($C73&amp;$D73&amp;$G73,Setup!$D$2:$CX$500,COLUMNS($B73:CO73)+1,FALSE)),"",VLOOKUP($C73&amp;$D73&amp;$G73,Setup!$D$2:$CX$500,COLUMNS($B73:CO73)+1,FALSE))</f>
        <v/>
      </c>
      <c r="CX73" t="str">
        <f>IF(ISBLANK(VLOOKUP($C73&amp;$D73&amp;$G73,Setup!$D$2:$CX$500,COLUMNS($B73:CP73)+1,FALSE)),"",VLOOKUP($C73&amp;$D73&amp;$G73,Setup!$D$2:$CX$500,COLUMNS($B73:CP73)+1,FALSE))</f>
        <v/>
      </c>
      <c r="CY73" t="str">
        <f>IF(ISBLANK(VLOOKUP($C73&amp;$D73&amp;$G73,Setup!$D$2:$CX$500,COLUMNS($B73:CQ73)+1,FALSE)),"",VLOOKUP($C73&amp;$D73&amp;$G73,Setup!$D$2:$CX$500,COLUMNS($B73:CQ73)+1,FALSE))</f>
        <v/>
      </c>
      <c r="CZ73" t="str">
        <f>IF(ISBLANK(VLOOKUP($C73&amp;$D73&amp;$G73,Setup!$D$2:$CX$500,COLUMNS($B73:CR73)+1,FALSE)),"",VLOOKUP($C73&amp;$D73&amp;$G73,Setup!$D$2:$CX$500,COLUMNS($B73:CR73)+1,FALSE))</f>
        <v/>
      </c>
      <c r="DA73" t="str">
        <f>IF(ISBLANK(VLOOKUP($C73&amp;$D73&amp;$G73,Setup!$D$2:$CX$500,COLUMNS($B73:CS73)+1,FALSE)),"",VLOOKUP($C73&amp;$D73&amp;$G73,Setup!$D$2:$CX$500,COLUMNS($B73:CS73)+1,FALSE))</f>
        <v/>
      </c>
      <c r="DB73" t="str">
        <f>IF(ISBLANK(VLOOKUP($C73&amp;$D73&amp;$G73,Setup!$D$2:$CX$500,COLUMNS($B73:CT73)+1,FALSE)),"",VLOOKUP($C73&amp;$D73&amp;$G73,Setup!$D$2:$CX$500,COLUMNS($B73:CT73)+1,FALSE))</f>
        <v/>
      </c>
      <c r="DC73" t="str">
        <f>IF(ISBLANK(VLOOKUP($C73&amp;$D73&amp;$G73,Setup!$D$2:$CX$500,COLUMNS($B73:CU73)+1,FALSE)),"",VLOOKUP($C73&amp;$D73&amp;$G73,Setup!$D$2:$CX$500,COLUMNS($B73:CU73)+1,FALSE))</f>
        <v/>
      </c>
    </row>
    <row r="74" spans="1:107" x14ac:dyDescent="0.25">
      <c r="A74" s="7" t="s">
        <v>515</v>
      </c>
      <c r="B74" t="s">
        <v>156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IF(ISBLANK(VLOOKUP($C74&amp;$D74&amp;$G74,Setup!$D$2:$CX$500,COLUMNS($B74:B74)+1,FALSE)),"",VLOOKUP($C74&amp;$D74&amp;$G74,Setup!$D$2:$CX$500,COLUMNS($B74:B74)+1,FALSE))</f>
        <v>您的現金紅利公佈欄</v>
      </c>
      <c r="K74" t="str">
        <f>IF(ISBLANK(VLOOKUP($C74&amp;$D74&amp;$G74,Setup!$D$2:$CX$500,COLUMNS($B74:C74)+1,FALSE)),"",VLOOKUP($C74&amp;$D74&amp;$G74,Setup!$D$2:$CX$500,COLUMNS($B74:C74)+1,FALSE))</f>
        <v>您的現金紅利公佈欄</v>
      </c>
      <c r="L74" t="str">
        <f>IF(ISBLANK(VLOOKUP($C74&amp;$D74&amp;$G74,Setup!$D$2:$CX$500,COLUMNS($B74:D74)+1,FALSE)),"",VLOOKUP($C74&amp;$D74&amp;$G74,Setup!$D$2:$CX$500,COLUMNS($B74:D74)+1,FALSE))</f>
        <v>您的兌換紀錄</v>
      </c>
      <c r="M74" t="str">
        <f>IF(ISBLANK(VLOOKUP($C74&amp;$D74&amp;$G74,Setup!$D$2:$CX$500,COLUMNS($B74:E74)+1,FALSE)),"",VLOOKUP($C74&amp;$D74&amp;$G74,Setup!$D$2:$CX$500,COLUMNS($B74:E74)+1,FALSE))</f>
        <v>您的兌換記錄</v>
      </c>
      <c r="N74" t="str">
        <f>IF(ISBLANK(VLOOKUP($C74&amp;$D74&amp;$G74,Setup!$D$2:$CX$500,COLUMNS($B74:F74)+1,FALSE)),"",VLOOKUP($C74&amp;$D74&amp;$G74,Setup!$D$2:$CX$500,COLUMNS($B74:F74)+1,FALSE))</f>
        <v>您的常用設定</v>
      </c>
      <c r="O74" t="str">
        <f>IF(ISBLANK(VLOOKUP($C74&amp;$D74&amp;$G74,Setup!$D$2:$CX$500,COLUMNS($B74:G74)+1,FALSE)),"",VLOOKUP($C74&amp;$D74&amp;$G74,Setup!$D$2:$CX$500,COLUMNS($B74:G74)+1,FALSE))</f>
        <v>您的常用設定</v>
      </c>
      <c r="P74" t="str">
        <f>IF(ISBLANK(VLOOKUP($C74&amp;$D74&amp;$G74,Setup!$D$2:$CX$500,COLUMNS($B74:H74)+1,FALSE)),"",VLOOKUP($C74&amp;$D74&amp;$G74,Setup!$D$2:$CX$500,COLUMNS($B74:H74)+1,FALSE))</f>
        <v/>
      </c>
      <c r="Q74" t="str">
        <f>IF(ISBLANK(VLOOKUP($C74&amp;$D74&amp;$G74,Setup!$D$2:$CX$500,COLUMNS($B74:I74)+1,FALSE)),"",VLOOKUP($C74&amp;$D74&amp;$G74,Setup!$D$2:$CX$500,COLUMNS($B74:I74)+1,FALSE))</f>
        <v/>
      </c>
      <c r="R74" t="str">
        <f>IF(ISBLANK(VLOOKUP($C74&amp;$D74&amp;$G74,Setup!$D$2:$CX$500,COLUMNS($B74:J74)+1,FALSE)),"",VLOOKUP($C74&amp;$D74&amp;$G74,Setup!$D$2:$CX$500,COLUMNS($B74:J74)+1,FALSE))</f>
        <v>精aaa選商品</v>
      </c>
      <c r="S74" t="str">
        <f>IF(ISBLANK(VLOOKUP($C74&amp;$D74&amp;$G74,Setup!$D$2:$CX$500,COLUMNS($B74:K74)+1,FALSE)),"",VLOOKUP($C74&amp;$D74&amp;$G74,Setup!$D$2:$CX$500,COLUMNS($B74:K74)+1,FALSE))</f>
        <v>查看全部品牌 »</v>
      </c>
      <c r="T74" t="str">
        <f>IF(ISBLANK(VLOOKUP($C74&amp;$D74&amp;$G74,Setup!$D$2:$CX$500,COLUMNS($B74:L74)+1,FALSE)),"",VLOOKUP($C74&amp;$D74&amp;$G74,Setup!$D$2:$CX$500,COLUMNS($B74:L74)+1,FALSE))</f>
        <v/>
      </c>
      <c r="U74" t="str">
        <f>IF(ISBLANK(VLOOKUP($C74&amp;$D74&amp;$G74,Setup!$D$2:$CX$500,COLUMNS($B74:M74)+1,FALSE)),"",VLOOKUP($C74&amp;$D74&amp;$G74,Setup!$D$2:$CX$500,COLUMNS($B74:M74)+1,FALSE))</f>
        <v/>
      </c>
      <c r="V74" t="str">
        <f>IF(ISBLANK(VLOOKUP($C74&amp;$D74&amp;$G74,Setup!$D$2:$CX$500,COLUMNS($B74:N74)+1,FALSE)),"",VLOOKUP($C74&amp;$D74&amp;$G74,Setup!$D$2:$CX$500,COLUMNS($B74:N74)+1,FALSE))</f>
        <v/>
      </c>
      <c r="W74" t="str">
        <f>IF(ISBLANK(VLOOKUP($C74&amp;$D74&amp;$G74,Setup!$D$2:$CX$500,COLUMNS($B74:O74)+1,FALSE)),"",VLOOKUP($C74&amp;$D74&amp;$G74,Setup!$D$2:$CX$500,COLUMNS($B74:O74)+1,FALSE))</f>
        <v/>
      </c>
      <c r="X74" t="str">
        <f>IF(ISBLANK(VLOOKUP($C74&amp;$D74&amp;$G74,Setup!$D$2:$CX$500,COLUMNS($B74:P74)+1,FALSE)),"",VLOOKUP($C74&amp;$D74&amp;$G74,Setup!$D$2:$CX$500,COLUMNS($B74:P74)+1,FALSE))</f>
        <v/>
      </c>
      <c r="Y74" t="str">
        <f>IF(ISBLANK(VLOOKUP($C74&amp;$D74&amp;$G74,Setup!$D$2:$CX$500,COLUMNS($B74:Q74)+1,FALSE)),"",VLOOKUP($C74&amp;$D74&amp;$G74,Setup!$D$2:$CX$500,COLUMNS($B74:Q74)+1,FALSE))</f>
        <v/>
      </c>
      <c r="Z74" t="str">
        <f>IF(ISBLANK(VLOOKUP($C74&amp;$D74&amp;$G74,Setup!$D$2:$CX$500,COLUMNS($B74:R74)+1,FALSE)),"",VLOOKUP($C74&amp;$D74&amp;$G74,Setup!$D$2:$CX$500,COLUMNS($B74:R74)+1,FALSE))</f>
        <v/>
      </c>
      <c r="AA74" t="str">
        <f>IF(ISBLANK(VLOOKUP($C74&amp;$D74&amp;$G74,Setup!$D$2:$CX$500,COLUMNS($B74:S74)+1,FALSE)),"",VLOOKUP($C74&amp;$D74&amp;$G74,Setup!$D$2:$CX$500,COLUMNS($B74:S74)+1,FALSE))</f>
        <v/>
      </c>
      <c r="AB74" t="str">
        <f>IF(ISBLANK(VLOOKUP($C74&amp;$D74&amp;$G74,Setup!$D$2:$CX$500,COLUMNS($B74:T74)+1,FALSE)),"",VLOOKUP($C74&amp;$D74&amp;$G74,Setup!$D$2:$CX$500,COLUMNS($B74:T74)+1,FALSE))</f>
        <v>點aaaa點折現</v>
      </c>
      <c r="AC74" t="str">
        <f>IF(ISBLANK(VLOOKUP($C74&amp;$D74&amp;$G74,Setup!$D$2:$CX$500,COLUMNS($B74:U74)+1,FALSE)),"",VLOOKUP($C74&amp;$D74&amp;$G74,Setup!$D$2:$CX$500,COLUMNS($B74:U74)+1,FALSE))</f>
        <v>禮品禮券</v>
      </c>
      <c r="AD74" t="str">
        <f>IF(ISBLANK(VLOOKUP($C74&amp;$D74&amp;$G74,Setup!$D$2:$CX$500,COLUMNS($B74:V74)+1,FALSE)),"",VLOOKUP($C74&amp;$D74&amp;$G74,Setup!$D$2:$CX$500,COLUMNS($B74:V74)+1,FALSE))</f>
        <v>電子票券</v>
      </c>
      <c r="AE74" t="str">
        <f>IF(ISBLANK(VLOOKUP($C74&amp;$D74&amp;$G74,Setup!$D$2:$CX$500,COLUMNS($B74:W74)+1,FALSE)),"",VLOOKUP($C74&amp;$D74&amp;$G74,Setup!$D$2:$CX$500,COLUMNS($B74:W74)+1,FALSE))</f>
        <v>帳單折抵</v>
      </c>
      <c r="AF74" t="str">
        <f>IF(ISBLANK(VLOOKUP($C74&amp;$D74&amp;$G74,Setup!$D$2:$CX$500,COLUMNS($B74:X74)+1,FALSE)),"",VLOOKUP($C74&amp;$D74&amp;$G74,Setup!$D$2:$CX$500,COLUMNS($B74:X74)+1,FALSE))</f>
        <v>愛心捐款</v>
      </c>
      <c r="AG74" t="str">
        <f>IF(ISBLANK(VLOOKUP($C74&amp;$D74&amp;$G74,Setup!$D$2:$CX$500,COLUMNS($B74:Y74)+1,FALSE)),"",VLOOKUP($C74&amp;$D74&amp;$G74,Setup!$D$2:$CX$500,COLUMNS($B74:Y74)+1,FALSE))</f>
        <v>查看全部 »</v>
      </c>
      <c r="AH74" t="str">
        <f>IF(ISBLANK(VLOOKUP($C74&amp;$D74&amp;$G74,Setup!$D$2:$CX$500,COLUMNS($B74:Z74)+1,FALSE)),"",VLOOKUP($C74&amp;$D74&amp;$G74,Setup!$D$2:$CX$500,COLUMNS($B74:Z74)+1,FALSE))</f>
        <v/>
      </c>
      <c r="AI74" t="str">
        <f>IF(ISBLANK(VLOOKUP($C74&amp;$D74&amp;$G74,Setup!$D$2:$CX$500,COLUMNS($B74:AA74)+1,FALSE)),"",VLOOKUP($C74&amp;$D74&amp;$G74,Setup!$D$2:$CX$500,COLUMNS($B74:AA74)+1,FALSE))</f>
        <v/>
      </c>
      <c r="AJ74" t="str">
        <f>IF(ISBLANK(VLOOKUP($C74&amp;$D74&amp;$G74,Setup!$D$2:$CX$500,COLUMNS($B74:AB74)+1,FALSE)),"",VLOOKUP($C74&amp;$D74&amp;$G74,Setup!$D$2:$CX$500,COLUMNS($B74:AB74)+1,FALSE))</f>
        <v/>
      </c>
      <c r="AK74" t="str">
        <f>IF(ISBLANK(VLOOKUP($C74&amp;$D74&amp;$G74,Setup!$D$2:$CX$500,COLUMNS($B74:AC74)+1,FALSE)),"",VLOOKUP($C74&amp;$D74&amp;$G74,Setup!$D$2:$CX$500,COLUMNS($B74:AC74)+1,FALSE))</f>
        <v/>
      </c>
      <c r="AL74" t="str">
        <f>IF(ISBLANK(VLOOKUP($C74&amp;$D74&amp;$G74,Setup!$D$2:$CX$500,COLUMNS($B74:AD74)+1,FALSE)),"",VLOOKUP($C74&amp;$D74&amp;$G74,Setup!$D$2:$CX$500,COLUMNS($B74:AD74)+1,FALSE))</f>
        <v>點aaa數轉換</v>
      </c>
      <c r="AM74" t="str">
        <f>IF(ISBLANK(VLOOKUP($C74&amp;$D74&amp;$G74,Setup!$D$2:$CX$500,COLUMNS($B74:AE74)+1,FALSE)),"",VLOOKUP($C74&amp;$D74&amp;$G74,Setup!$D$2:$CX$500,COLUMNS($B74:AE74)+1,FALSE))</f>
        <v>點數轉換</v>
      </c>
      <c r="AN74" t="str">
        <f>IF(ISBLANK(VLOOKUP($C74&amp;$D74&amp;$G74,Setup!$D$2:$CX$500,COLUMNS($B74:AF74)+1,FALSE)),"",VLOOKUP($C74&amp;$D74&amp;$G74,Setup!$D$2:$CX$500,COLUMNS($B74:AF74)+1,FALSE))</f>
        <v/>
      </c>
      <c r="AO74" t="str">
        <f>IF(ISBLANK(VLOOKUP($C74&amp;$D74&amp;$G74,Setup!$D$2:$CX$500,COLUMNS($B74:AG74)+1,FALSE)),"",VLOOKUP($C74&amp;$D74&amp;$G74,Setup!$D$2:$CX$500,COLUMNS($B74:AG74)+1,FALSE))</f>
        <v/>
      </c>
      <c r="AP74" t="str">
        <f>IF(ISBLANK(VLOOKUP($C74&amp;$D74&amp;$G74,Setup!$D$2:$CX$500,COLUMNS($B74:AH74)+1,FALSE)),"",VLOOKUP($C74&amp;$D74&amp;$G74,Setup!$D$2:$CX$500,COLUMNS($B74:AH74)+1,FALSE))</f>
        <v/>
      </c>
      <c r="AQ74" t="str">
        <f>IF(ISBLANK(VLOOKUP($C74&amp;$D74&amp;$G74,Setup!$D$2:$CX$500,COLUMNS($B74:AI74)+1,FALSE)),"",VLOOKUP($C74&amp;$D74&amp;$G74,Setup!$D$2:$CX$500,COLUMNS($B74:AI74)+1,FALSE))</f>
        <v/>
      </c>
      <c r="AR74" t="str">
        <f>IF(ISBLANK(VLOOKUP($C74&amp;$D74&amp;$G74,Setup!$D$2:$CX$500,COLUMNS($B74:AJ74)+1,FALSE)),"",VLOOKUP($C74&amp;$D74&amp;$G74,Setup!$D$2:$CX$500,COLUMNS($B74:AJ74)+1,FALSE))</f>
        <v/>
      </c>
      <c r="AS74" t="str">
        <f>IF(ISBLANK(VLOOKUP($C74&amp;$D74&amp;$G74,Setup!$D$2:$CX$500,COLUMNS($B74:AK74)+1,FALSE)),"",VLOOKUP($C74&amp;$D74&amp;$G74,Setup!$D$2:$CX$500,COLUMNS($B74:AK74)+1,FALSE))</f>
        <v/>
      </c>
      <c r="AT74" t="str">
        <f>IF(ISBLANK(VLOOKUP($C74&amp;$D74&amp;$G74,Setup!$D$2:$CX$500,COLUMNS($B74:AL74)+1,FALSE)),"",VLOOKUP($C74&amp;$D74&amp;$G74,Setup!$D$2:$CX$500,COLUMNS($B74:AL74)+1,FALSE))</f>
        <v/>
      </c>
      <c r="AU74" t="str">
        <f>IF(ISBLANK(VLOOKUP($C74&amp;$D74&amp;$G74,Setup!$D$2:$CX$500,COLUMNS($B74:AM74)+1,FALSE)),"",VLOOKUP($C74&amp;$D74&amp;$G74,Setup!$D$2:$CX$500,COLUMNS($B74:AM74)+1,FALSE))</f>
        <v/>
      </c>
      <c r="AV74" t="str">
        <f>IF(ISBLANK(VLOOKUP($C74&amp;$D74&amp;$G74,Setup!$D$2:$CX$500,COLUMNS($B74:AN74)+1,FALSE)),"",VLOOKUP($C74&amp;$D74&amp;$G74,Setup!$D$2:$CX$500,COLUMNS($B74:AN74)+1,FALSE))</f>
        <v>即時兌點</v>
      </c>
      <c r="AW74" t="str">
        <f>IF(ISBLANK(VLOOKUP($C74&amp;$D74&amp;$G74,Setup!$D$2:$CX$500,COLUMNS($B74:AO74)+1,FALSE)),"",VLOOKUP($C74&amp;$D74&amp;$G74,Setup!$D$2:$CX$500,COLUMNS($B74:AO74)+1,FALSE))</f>
        <v>紅利折現</v>
      </c>
      <c r="AX74" t="str">
        <f>IF(ISBLANK(VLOOKUP($C74&amp;$D74&amp;$G74,Setup!$D$2:$CX$500,COLUMNS($B74:AP74)+1,FALSE)),"",VLOOKUP($C74&amp;$D74&amp;$G74,Setup!$D$2:$CX$500,COLUMNS($B74:AP74)+1,FALSE))</f>
        <v>停車折抵</v>
      </c>
      <c r="AY74" t="str">
        <f>IF(ISBLANK(VLOOKUP($C74&amp;$D74&amp;$G74,Setup!$D$2:$CX$500,COLUMNS($B74:AQ74)+1,FALSE)),"",VLOOKUP($C74&amp;$D74&amp;$G74,Setup!$D$2:$CX$500,COLUMNS($B74:AQ74)+1,FALSE))</f>
        <v>旅遊加值</v>
      </c>
      <c r="AZ74" t="str">
        <f>IF(ISBLANK(VLOOKUP($C74&amp;$D74&amp;$G74,Setup!$D$2:$CX$500,COLUMNS($B74:AR74)+1,FALSE)),"",VLOOKUP($C74&amp;$D74&amp;$G74,Setup!$D$2:$CX$500,COLUMNS($B74:AR74)+1,FALSE))</f>
        <v>查看全部»</v>
      </c>
      <c r="BA74" t="str">
        <f>IF(ISBLANK(VLOOKUP($C74&amp;$D74&amp;$G74,Setup!$D$2:$CX$500,COLUMNS($B74:AS74)+1,FALSE)),"",VLOOKUP($C74&amp;$D74&amp;$G74,Setup!$D$2:$CX$500,COLUMNS($B74:AS74)+1,FALSE))</f>
        <v/>
      </c>
      <c r="BB74" t="str">
        <f>IF(ISBLANK(VLOOKUP($C74&amp;$D74&amp;$G74,Setup!$D$2:$CX$500,COLUMNS($B74:AT74)+1,FALSE)),"",VLOOKUP($C74&amp;$D74&amp;$G74,Setup!$D$2:$CX$500,COLUMNS($B74:AT74)+1,FALSE))</f>
        <v/>
      </c>
      <c r="BC74" t="str">
        <f>IF(ISBLANK(VLOOKUP($C74&amp;$D74&amp;$G74,Setup!$D$2:$CX$500,COLUMNS($B74:AU74)+1,FALSE)),"",VLOOKUP($C74&amp;$D74&amp;$G74,Setup!$D$2:$CX$500,COLUMNS($B74:AU74)+1,FALSE))</f>
        <v/>
      </c>
      <c r="BD74" t="str">
        <f>IF(ISBLANK(VLOOKUP($C74&amp;$D74&amp;$G74,Setup!$D$2:$CX$500,COLUMNS($B74:AV74)+1,FALSE)),"",VLOOKUP($C74&amp;$D74&amp;$G74,Setup!$D$2:$CX$500,COLUMNS($B74:AV74)+1,FALSE))</f>
        <v/>
      </c>
      <c r="BE74" t="str">
        <f>IF(ISBLANK(VLOOKUP($C74&amp;$D74&amp;$G74,Setup!$D$2:$CX$500,COLUMNS($B74:AW74)+1,FALSE)),"",VLOOKUP($C74&amp;$D74&amp;$G74,Setup!$D$2:$CX$500,COLUMNS($B74:AW74)+1,FALSE))</f>
        <v/>
      </c>
      <c r="BF74" t="str">
        <f>IF(ISBLANK(VLOOKUP($C74&amp;$D74&amp;$G74,Setup!$D$2:$CX$500,COLUMNS($B74:AX74)+1,FALSE)),"",VLOOKUP($C74&amp;$D74&amp;$G74,Setup!$D$2:$CX$500,COLUMNS($B74:AX74)+1,FALSE))</f>
        <v>貴賓禮遇</v>
      </c>
      <c r="BG74" t="str">
        <f>IF(ISBLANK(VLOOKUP($C74&amp;$D74&amp;$G74,Setup!$D$2:$CX$500,COLUMNS($B74:AY74)+1,FALSE)),"",VLOOKUP($C74&amp;$D74&amp;$G74,Setup!$D$2:$CX$500,COLUMNS($B74:AY74)+1,FALSE))</f>
        <v>Citi World Privileges</v>
      </c>
      <c r="BH74" t="str">
        <f>IF(ISBLANK(VLOOKUP($C74&amp;$D74&amp;$G74,Setup!$D$2:$CX$500,COLUMNS($B74:AZ74)+1,FALSE)),"",VLOOKUP($C74&amp;$D74&amp;$G74,Setup!$D$2:$CX$500,COLUMNS($B74:AZ74)+1,FALSE))</f>
        <v>品味購物</v>
      </c>
      <c r="BI74" t="str">
        <f>IF(ISBLANK(VLOOKUP($C74&amp;$D74&amp;$G74,Setup!$D$2:$CX$500,COLUMNS($B74:BA74)+1,FALSE)),"",VLOOKUP($C74&amp;$D74&amp;$G74,Setup!$D$2:$CX$500,COLUMNS($B74:BA74)+1,FALSE))</f>
        <v>品味饗宴</v>
      </c>
      <c r="BJ74" t="str">
        <f>IF(ISBLANK(VLOOKUP($C74&amp;$D74&amp;$G74,Setup!$D$2:$CX$500,COLUMNS($B74:BB74)+1,FALSE)),"",VLOOKUP($C74&amp;$D74&amp;$G74,Setup!$D$2:$CX$500,COLUMNS($B74:BB74)+1,FALSE))</f>
        <v>品味旅遊</v>
      </c>
      <c r="BK74" t="str">
        <f>IF(ISBLANK(VLOOKUP($C74&amp;$D74&amp;$G74,Setup!$D$2:$CX$500,COLUMNS($B74:BC74)+1,FALSE)),"",VLOOKUP($C74&amp;$D74&amp;$G74,Setup!$D$2:$CX$500,COLUMNS($B74:BC74)+1,FALSE))</f>
        <v>查看全部»</v>
      </c>
      <c r="BL74" t="str">
        <f>IF(ISBLANK(VLOOKUP($C74&amp;$D74&amp;$G74,Setup!$D$2:$CX$500,COLUMNS($B74:BD74)+1,FALSE)),"",VLOOKUP($C74&amp;$D74&amp;$G74,Setup!$D$2:$CX$500,COLUMNS($B74:BD74)+1,FALSE))</f>
        <v/>
      </c>
      <c r="BM74" t="str">
        <f>IF(ISBLANK(VLOOKUP($C74&amp;$D74&amp;$G74,Setup!$D$2:$CX$500,COLUMNS($B74:BE74)+1,FALSE)),"",VLOOKUP($C74&amp;$D74&amp;$G74,Setup!$D$2:$CX$500,COLUMNS($B74:BE74)+1,FALSE))</f>
        <v/>
      </c>
      <c r="BN74" t="str">
        <f>IF(ISBLANK(VLOOKUP($C74&amp;$D74&amp;$G74,Setup!$D$2:$CX$500,COLUMNS($B74:BF74)+1,FALSE)),"",VLOOKUP($C74&amp;$D74&amp;$G74,Setup!$D$2:$CX$500,COLUMNS($B74:BF74)+1,FALSE))</f>
        <v/>
      </c>
      <c r="BO74" t="str">
        <f>IF(ISBLANK(VLOOKUP($C74&amp;$D74&amp;$G74,Setup!$D$2:$CX$500,COLUMNS($B74:BG74)+1,FALSE)),"",VLOOKUP($C74&amp;$D74&amp;$G74,Setup!$D$2:$CX$500,COLUMNS($B74:BG74)+1,FALSE))</f>
        <v/>
      </c>
      <c r="BP74" t="str">
        <f>IF(ISBLANK(VLOOKUP($C74&amp;$D74&amp;$G74,Setup!$D$2:$CX$500,COLUMNS($B74:BH74)+1,FALSE)),"",VLOOKUP($C74&amp;$D74&amp;$G74,Setup!$D$2:$CX$500,COLUMNS($B74:BH74)+1,FALSE))</f>
        <v/>
      </c>
      <c r="BQ74" t="str">
        <f>IF(ISBLANK(VLOOKUP($C74&amp;$D74&amp;$G74,Setup!$D$2:$CX$500,COLUMNS($B74:BI74)+1,FALSE)),"",VLOOKUP($C74&amp;$D74&amp;$G74,Setup!$D$2:$CX$500,COLUMNS($B74:BI74)+1,FALSE))</f>
        <v/>
      </c>
      <c r="BR74" t="str">
        <f>IF(ISBLANK(VLOOKUP($C74&amp;$D74&amp;$G74,Setup!$D$2:$CX$500,COLUMNS($B74:BJ74)+1,FALSE)),"",VLOOKUP($C74&amp;$D74&amp;$G74,Setup!$D$2:$CX$500,COLUMNS($B74:BJ74)+1,FALSE))</f>
        <v/>
      </c>
      <c r="BS74" t="str">
        <f>IF(ISBLANK(VLOOKUP($C74&amp;$D74&amp;$G74,Setup!$D$2:$CX$500,COLUMNS($B74:BK74)+1,FALSE)),"",VLOOKUP($C74&amp;$D74&amp;$G74,Setup!$D$2:$CX$500,COLUMNS($B74:BK74)+1,FALSE))</f>
        <v/>
      </c>
      <c r="BT74" t="str">
        <f>IF(ISBLANK(VLOOKUP($C74&amp;$D74&amp;$G74,Setup!$D$2:$CX$500,COLUMNS($B74:BL74)+1,FALSE)),"",VLOOKUP($C74&amp;$D74&amp;$G74,Setup!$D$2:$CX$500,COLUMNS($B74:BL74)+1,FALSE))</f>
        <v/>
      </c>
      <c r="BU74" t="str">
        <f>IF(ISBLANK(VLOOKUP($C74&amp;$D74&amp;$G74,Setup!$D$2:$CX$500,COLUMNS($B74:BM74)+1,FALSE)),"",VLOOKUP($C74&amp;$D74&amp;$G74,Setup!$D$2:$CX$500,COLUMNS($B74:BM74)+1,FALSE))</f>
        <v/>
      </c>
      <c r="BV74" t="str">
        <f>IF(ISBLANK(VLOOKUP($C74&amp;$D74&amp;$G74,Setup!$D$2:$CX$500,COLUMNS($B74:BN74)+1,FALSE)),"",VLOOKUP($C74&amp;$D74&amp;$G74,Setup!$D$2:$CX$500,COLUMNS($B74:BN74)+1,FALSE))</f>
        <v/>
      </c>
      <c r="BW74" t="str">
        <f>IF(ISBLANK(VLOOKUP($C74&amp;$D74&amp;$G74,Setup!$D$2:$CX$500,COLUMNS($B74:BO74)+1,FALSE)),"",VLOOKUP($C74&amp;$D74&amp;$G74,Setup!$D$2:$CX$500,COLUMNS($B74:BO74)+1,FALSE))</f>
        <v/>
      </c>
      <c r="BX74" t="str">
        <f>IF(ISBLANK(VLOOKUP($C74&amp;$D74&amp;$G74,Setup!$D$2:$CX$500,COLUMNS($B74:BP74)+1,FALSE)),"",VLOOKUP($C74&amp;$D74&amp;$G74,Setup!$D$2:$CX$500,COLUMNS($B74:BP74)+1,FALSE))</f>
        <v/>
      </c>
      <c r="BY74" t="str">
        <f>IF(ISBLANK(VLOOKUP($C74&amp;$D74&amp;$G74,Setup!$D$2:$CX$500,COLUMNS($B74:BQ74)+1,FALSE)),"",VLOOKUP($C74&amp;$D74&amp;$G74,Setup!$D$2:$CX$500,COLUMNS($B74:BQ74)+1,FALSE))</f>
        <v/>
      </c>
      <c r="BZ74" t="str">
        <f>IF(ISBLANK(VLOOKUP($C74&amp;$D74&amp;$G74,Setup!$D$2:$CX$500,COLUMNS($B74:BR74)+1,FALSE)),"",VLOOKUP($C74&amp;$D74&amp;$G74,Setup!$D$2:$CX$500,COLUMNS($B74:BR74)+1,FALSE))</f>
        <v/>
      </c>
      <c r="CA74" t="str">
        <f>IF(ISBLANK(VLOOKUP($C74&amp;$D74&amp;$G74,Setup!$D$2:$CX$500,COLUMNS($B74:BS74)+1,FALSE)),"",VLOOKUP($C74&amp;$D74&amp;$G74,Setup!$D$2:$CX$500,COLUMNS($B74:BS74)+1,FALSE))</f>
        <v/>
      </c>
      <c r="CB74" t="str">
        <f>IF(ISBLANK(VLOOKUP($C74&amp;$D74&amp;$G74,Setup!$D$2:$CX$500,COLUMNS($B74:BT74)+1,FALSE)),"",VLOOKUP($C74&amp;$D74&amp;$G74,Setup!$D$2:$CX$500,COLUMNS($B74:BT74)+1,FALSE))</f>
        <v/>
      </c>
      <c r="CC74" t="str">
        <f>IF(ISBLANK(VLOOKUP($C74&amp;$D74&amp;$G74,Setup!$D$2:$CX$500,COLUMNS($B74:BU74)+1,FALSE)),"",VLOOKUP($C74&amp;$D74&amp;$G74,Setup!$D$2:$CX$500,COLUMNS($B74:BU74)+1,FALSE))</f>
        <v/>
      </c>
      <c r="CD74" t="str">
        <f>IF(ISBLANK(VLOOKUP($C74&amp;$D74&amp;$G74,Setup!$D$2:$CX$500,COLUMNS($B74:BV74)+1,FALSE)),"",VLOOKUP($C74&amp;$D74&amp;$G74,Setup!$D$2:$CX$500,COLUMNS($B74:BV74)+1,FALSE))</f>
        <v/>
      </c>
      <c r="CE74" t="str">
        <f>IF(ISBLANK(VLOOKUP($C74&amp;$D74&amp;$G74,Setup!$D$2:$CX$500,COLUMNS($B74:BW74)+1,FALSE)),"",VLOOKUP($C74&amp;$D74&amp;$G74,Setup!$D$2:$CX$500,COLUMNS($B74:BW74)+1,FALSE))</f>
        <v/>
      </c>
      <c r="CF74" t="str">
        <f>IF(ISBLANK(VLOOKUP($C74&amp;$D74&amp;$G74,Setup!$D$2:$CX$500,COLUMNS($B74:BX74)+1,FALSE)),"",VLOOKUP($C74&amp;$D74&amp;$G74,Setup!$D$2:$CX$500,COLUMNS($B74:BX74)+1,FALSE))</f>
        <v/>
      </c>
      <c r="CG74" t="str">
        <f>IF(ISBLANK(VLOOKUP($C74&amp;$D74&amp;$G74,Setup!$D$2:$CX$500,COLUMNS($B74:BY74)+1,FALSE)),"",VLOOKUP($C74&amp;$D74&amp;$G74,Setup!$D$2:$CX$500,COLUMNS($B74:BY74)+1,FALSE))</f>
        <v/>
      </c>
      <c r="CH74" t="str">
        <f>IF(ISBLANK(VLOOKUP($C74&amp;$D74&amp;$G74,Setup!$D$2:$CX$500,COLUMNS($B74:BZ74)+1,FALSE)),"",VLOOKUP($C74&amp;$D74&amp;$G74,Setup!$D$2:$CX$500,COLUMNS($B74:BZ74)+1,FALSE))</f>
        <v/>
      </c>
      <c r="CI74" t="str">
        <f>IF(ISBLANK(VLOOKUP($C74&amp;$D74&amp;$G74,Setup!$D$2:$CX$500,COLUMNS($B74:CA74)+1,FALSE)),"",VLOOKUP($C74&amp;$D74&amp;$G74,Setup!$D$2:$CX$500,COLUMNS($B74:CA74)+1,FALSE))</f>
        <v/>
      </c>
      <c r="CJ74" t="str">
        <f>IF(ISBLANK(VLOOKUP($C74&amp;$D74&amp;$G74,Setup!$D$2:$CX$500,COLUMNS($B74:CB74)+1,FALSE)),"",VLOOKUP($C74&amp;$D74&amp;$G74,Setup!$D$2:$CX$500,COLUMNS($B74:CB74)+1,FALSE))</f>
        <v/>
      </c>
      <c r="CK74" t="str">
        <f>IF(ISBLANK(VLOOKUP($C74&amp;$D74&amp;$G74,Setup!$D$2:$CX$500,COLUMNS($B74:CC74)+1,FALSE)),"",VLOOKUP($C74&amp;$D74&amp;$G74,Setup!$D$2:$CX$500,COLUMNS($B74:CC74)+1,FALSE))</f>
        <v/>
      </c>
      <c r="CL74" t="str">
        <f>IF(ISBLANK(VLOOKUP($C74&amp;$D74&amp;$G74,Setup!$D$2:$CX$500,COLUMNS($B74:CD74)+1,FALSE)),"",VLOOKUP($C74&amp;$D74&amp;$G74,Setup!$D$2:$CX$500,COLUMNS($B74:CD74)+1,FALSE))</f>
        <v/>
      </c>
      <c r="CM74" t="str">
        <f>IF(ISBLANK(VLOOKUP($C74&amp;$D74&amp;$G74,Setup!$D$2:$CX$500,COLUMNS($B74:CE74)+1,FALSE)),"",VLOOKUP($C74&amp;$D74&amp;$G74,Setup!$D$2:$CX$500,COLUMNS($B74:CE74)+1,FALSE))</f>
        <v/>
      </c>
      <c r="CN74" t="str">
        <f>IF(ISBLANK(VLOOKUP($C74&amp;$D74&amp;$G74,Setup!$D$2:$CX$500,COLUMNS($B74:CF74)+1,FALSE)),"",VLOOKUP($C74&amp;$D74&amp;$G74,Setup!$D$2:$CX$500,COLUMNS($B74:CF74)+1,FALSE))</f>
        <v/>
      </c>
      <c r="CO74" t="str">
        <f>IF(ISBLANK(VLOOKUP($C74&amp;$D74&amp;$G74,Setup!$D$2:$CX$500,COLUMNS($B74:CG74)+1,FALSE)),"",VLOOKUP($C74&amp;$D74&amp;$G74,Setup!$D$2:$CX$500,COLUMNS($B74:CG74)+1,FALSE))</f>
        <v/>
      </c>
      <c r="CP74" t="str">
        <f>IF(ISBLANK(VLOOKUP($C74&amp;$D74&amp;$G74,Setup!$D$2:$CX$500,COLUMNS($B74:CH74)+1,FALSE)),"",VLOOKUP($C74&amp;$D74&amp;$G74,Setup!$D$2:$CX$500,COLUMNS($B74:CH74)+1,FALSE))</f>
        <v/>
      </c>
      <c r="CQ74" t="str">
        <f>IF(ISBLANK(VLOOKUP($C74&amp;$D74&amp;$G74,Setup!$D$2:$CX$500,COLUMNS($B74:CI74)+1,FALSE)),"",VLOOKUP($C74&amp;$D74&amp;$G74,Setup!$D$2:$CX$500,COLUMNS($B74:CI74)+1,FALSE))</f>
        <v/>
      </c>
      <c r="CR74" t="str">
        <f>IF(ISBLANK(VLOOKUP($C74&amp;$D74&amp;$G74,Setup!$D$2:$CX$500,COLUMNS($B74:CJ74)+1,FALSE)),"",VLOOKUP($C74&amp;$D74&amp;$G74,Setup!$D$2:$CX$500,COLUMNS($B74:CJ74)+1,FALSE))</f>
        <v/>
      </c>
      <c r="CS74" t="str">
        <f>IF(ISBLANK(VLOOKUP($C74&amp;$D74&amp;$G74,Setup!$D$2:$CX$500,COLUMNS($B74:CK74)+1,FALSE)),"",VLOOKUP($C74&amp;$D74&amp;$G74,Setup!$D$2:$CX$500,COLUMNS($B74:CK74)+1,FALSE))</f>
        <v/>
      </c>
      <c r="CT74" t="str">
        <f>IF(ISBLANK(VLOOKUP($C74&amp;$D74&amp;$G74,Setup!$D$2:$CX$500,COLUMNS($B74:CL74)+1,FALSE)),"",VLOOKUP($C74&amp;$D74&amp;$G74,Setup!$D$2:$CX$500,COLUMNS($B74:CL74)+1,FALSE))</f>
        <v/>
      </c>
      <c r="CU74" t="str">
        <f>IF(ISBLANK(VLOOKUP($C74&amp;$D74&amp;$G74,Setup!$D$2:$CX$500,COLUMNS($B74:CM74)+1,FALSE)),"",VLOOKUP($C74&amp;$D74&amp;$G74,Setup!$D$2:$CX$500,COLUMNS($B74:CM74)+1,FALSE))</f>
        <v/>
      </c>
      <c r="CV74" t="str">
        <f>IF(ISBLANK(VLOOKUP($C74&amp;$D74&amp;$G74,Setup!$D$2:$CX$500,COLUMNS($B74:CN74)+1,FALSE)),"",VLOOKUP($C74&amp;$D74&amp;$G74,Setup!$D$2:$CX$500,COLUMNS($B74:CN74)+1,FALSE))</f>
        <v/>
      </c>
      <c r="CW74" t="str">
        <f>IF(ISBLANK(VLOOKUP($C74&amp;$D74&amp;$G74,Setup!$D$2:$CX$500,COLUMNS($B74:CO74)+1,FALSE)),"",VLOOKUP($C74&amp;$D74&amp;$G74,Setup!$D$2:$CX$500,COLUMNS($B74:CO74)+1,FALSE))</f>
        <v/>
      </c>
      <c r="CX74" t="str">
        <f>IF(ISBLANK(VLOOKUP($C74&amp;$D74&amp;$G74,Setup!$D$2:$CX$500,COLUMNS($B74:CP74)+1,FALSE)),"",VLOOKUP($C74&amp;$D74&amp;$G74,Setup!$D$2:$CX$500,COLUMNS($B74:CP74)+1,FALSE))</f>
        <v/>
      </c>
      <c r="CY74" t="str">
        <f>IF(ISBLANK(VLOOKUP($C74&amp;$D74&amp;$G74,Setup!$D$2:$CX$500,COLUMNS($B74:CQ74)+1,FALSE)),"",VLOOKUP($C74&amp;$D74&amp;$G74,Setup!$D$2:$CX$500,COLUMNS($B74:CQ74)+1,FALSE))</f>
        <v/>
      </c>
      <c r="CZ74" t="str">
        <f>IF(ISBLANK(VLOOKUP($C74&amp;$D74&amp;$G74,Setup!$D$2:$CX$500,COLUMNS($B74:CR74)+1,FALSE)),"",VLOOKUP($C74&amp;$D74&amp;$G74,Setup!$D$2:$CX$500,COLUMNS($B74:CR74)+1,FALSE))</f>
        <v/>
      </c>
      <c r="DA74" t="str">
        <f>IF(ISBLANK(VLOOKUP($C74&amp;$D74&amp;$G74,Setup!$D$2:$CX$500,COLUMNS($B74:CS74)+1,FALSE)),"",VLOOKUP($C74&amp;$D74&amp;$G74,Setup!$D$2:$CX$500,COLUMNS($B74:CS74)+1,FALSE))</f>
        <v/>
      </c>
      <c r="DB74" t="str">
        <f>IF(ISBLANK(VLOOKUP($C74&amp;$D74&amp;$G74,Setup!$D$2:$CX$500,COLUMNS($B74:CT74)+1,FALSE)),"",VLOOKUP($C74&amp;$D74&amp;$G74,Setup!$D$2:$CX$500,COLUMNS($B74:CT74)+1,FALSE))</f>
        <v/>
      </c>
      <c r="DC74" t="str">
        <f>IF(ISBLANK(VLOOKUP($C74&amp;$D74&amp;$G74,Setup!$D$2:$CX$500,COLUMNS($B74:CU74)+1,FALSE)),"",VLOOKUP($C74&amp;$D74&amp;$G74,Setup!$D$2:$CX$500,COLUMNS($B74:CU74)+1,FALSE))</f>
        <v/>
      </c>
    </row>
    <row r="75" spans="1:107" x14ac:dyDescent="0.25">
      <c r="A75" s="7" t="s">
        <v>515</v>
      </c>
      <c r="B75" t="s">
        <v>156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IF(ISBLANK(VLOOKUP($C75&amp;$D75&amp;$G75,Setup!$D$2:$CX$500,COLUMNS($B75:B75)+1,FALSE)),"",VLOOKUP($C75&amp;$D75&amp;$G75,Setup!$D$2:$CX$500,COLUMNS($B75:B75)+1,FALSE))</f>
        <v>您的紅利點數公佈欄</v>
      </c>
      <c r="K75" t="str">
        <f>IF(ISBLANK(VLOOKUP($C75&amp;$D75&amp;$G75,Setup!$D$2:$CX$500,COLUMNS($B75:C75)+1,FALSE)),"",VLOOKUP($C75&amp;$D75&amp;$G75,Setup!$D$2:$CX$500,COLUMNS($B75:C75)+1,FALSE))</f>
        <v>您的紅利點數 公佈欄</v>
      </c>
      <c r="L75" t="str">
        <f>IF(ISBLANK(VLOOKUP($C75&amp;$D75&amp;$G75,Setup!$D$2:$CX$500,COLUMNS($B75:D75)+1,FALSE)),"",VLOOKUP($C75&amp;$D75&amp;$G75,Setup!$D$2:$CX$500,COLUMNS($B75:D75)+1,FALSE))</f>
        <v>您的兌換紀錄</v>
      </c>
      <c r="M75" t="str">
        <f>IF(ISBLANK(VLOOKUP($C75&amp;$D75&amp;$G75,Setup!$D$2:$CX$500,COLUMNS($B75:E75)+1,FALSE)),"",VLOOKUP($C75&amp;$D75&amp;$G75,Setup!$D$2:$CX$500,COLUMNS($B75:E75)+1,FALSE))</f>
        <v>您的兌換記錄</v>
      </c>
      <c r="N75" t="str">
        <f>IF(ISBLANK(VLOOKUP($C75&amp;$D75&amp;$G75,Setup!$D$2:$CX$500,COLUMNS($B75:F75)+1,FALSE)),"",VLOOKUP($C75&amp;$D75&amp;$G75,Setup!$D$2:$CX$500,COLUMNS($B75:F75)+1,FALSE))</f>
        <v>您的常用設定</v>
      </c>
      <c r="O75" t="str">
        <f>IF(ISBLANK(VLOOKUP($C75&amp;$D75&amp;$G75,Setup!$D$2:$CX$500,COLUMNS($B75:G75)+1,FALSE)),"",VLOOKUP($C75&amp;$D75&amp;$G75,Setup!$D$2:$CX$500,COLUMNS($B75:G75)+1,FALSE))</f>
        <v>您的常用設定</v>
      </c>
      <c r="P75" t="str">
        <f>IF(ISBLANK(VLOOKUP($C75&amp;$D75&amp;$G75,Setup!$D$2:$CX$500,COLUMNS($B75:H75)+1,FALSE)),"",VLOOKUP($C75&amp;$D75&amp;$G75,Setup!$D$2:$CX$500,COLUMNS($B75:H75)+1,FALSE))</f>
        <v/>
      </c>
      <c r="Q75" t="str">
        <f>IF(ISBLANK(VLOOKUP($C75&amp;$D75&amp;$G75,Setup!$D$2:$CX$500,COLUMNS($B75:I75)+1,FALSE)),"",VLOOKUP($C75&amp;$D75&amp;$G75,Setup!$D$2:$CX$500,COLUMNS($B75:I75)+1,FALSE))</f>
        <v/>
      </c>
      <c r="R75" t="str">
        <f>IF(ISBLANK(VLOOKUP($C75&amp;$D75&amp;$G75,Setup!$D$2:$CX$500,COLUMNS($B75:J75)+1,FALSE)),"",VLOOKUP($C75&amp;$D75&amp;$G75,Setup!$D$2:$CX$500,COLUMNS($B75:J75)+1,FALSE))</f>
        <v>精選商品</v>
      </c>
      <c r="S75" t="str">
        <f>IF(ISBLANK(VLOOKUP($C75&amp;$D75&amp;$G75,Setup!$D$2:$CX$500,COLUMNS($B75:K75)+1,FALSE)),"",VLOOKUP($C75&amp;$D75&amp;$G75,Setup!$D$2:$CX$500,COLUMNS($B75:K75)+1,FALSE))</f>
        <v>查看全部品牌 »</v>
      </c>
      <c r="T75" t="str">
        <f>IF(ISBLANK(VLOOKUP($C75&amp;$D75&amp;$G75,Setup!$D$2:$CX$500,COLUMNS($B75:L75)+1,FALSE)),"",VLOOKUP($C75&amp;$D75&amp;$G75,Setup!$D$2:$CX$500,COLUMNS($B75:L75)+1,FALSE))</f>
        <v/>
      </c>
      <c r="U75" t="str">
        <f>IF(ISBLANK(VLOOKUP($C75&amp;$D75&amp;$G75,Setup!$D$2:$CX$500,COLUMNS($B75:M75)+1,FALSE)),"",VLOOKUP($C75&amp;$D75&amp;$G75,Setup!$D$2:$CX$500,COLUMNS($B75:M75)+1,FALSE))</f>
        <v/>
      </c>
      <c r="V75" t="str">
        <f>IF(ISBLANK(VLOOKUP($C75&amp;$D75&amp;$G75,Setup!$D$2:$CX$500,COLUMNS($B75:N75)+1,FALSE)),"",VLOOKUP($C75&amp;$D75&amp;$G75,Setup!$D$2:$CX$500,COLUMNS($B75:N75)+1,FALSE))</f>
        <v/>
      </c>
      <c r="W75" t="str">
        <f>IF(ISBLANK(VLOOKUP($C75&amp;$D75&amp;$G75,Setup!$D$2:$CX$500,COLUMNS($B75:O75)+1,FALSE)),"",VLOOKUP($C75&amp;$D75&amp;$G75,Setup!$D$2:$CX$500,COLUMNS($B75:O75)+1,FALSE))</f>
        <v/>
      </c>
      <c r="X75" t="str">
        <f>IF(ISBLANK(VLOOKUP($C75&amp;$D75&amp;$G75,Setup!$D$2:$CX$500,COLUMNS($B75:P75)+1,FALSE)),"",VLOOKUP($C75&amp;$D75&amp;$G75,Setup!$D$2:$CX$500,COLUMNS($B75:P75)+1,FALSE))</f>
        <v/>
      </c>
      <c r="Y75" t="str">
        <f>IF(ISBLANK(VLOOKUP($C75&amp;$D75&amp;$G75,Setup!$D$2:$CX$500,COLUMNS($B75:Q75)+1,FALSE)),"",VLOOKUP($C75&amp;$D75&amp;$G75,Setup!$D$2:$CX$500,COLUMNS($B75:Q75)+1,FALSE))</f>
        <v/>
      </c>
      <c r="Z75" t="str">
        <f>IF(ISBLANK(VLOOKUP($C75&amp;$D75&amp;$G75,Setup!$D$2:$CX$500,COLUMNS($B75:R75)+1,FALSE)),"",VLOOKUP($C75&amp;$D75&amp;$G75,Setup!$D$2:$CX$500,COLUMNS($B75:R75)+1,FALSE))</f>
        <v/>
      </c>
      <c r="AA75" t="str">
        <f>IF(ISBLANK(VLOOKUP($C75&amp;$D75&amp;$G75,Setup!$D$2:$CX$500,COLUMNS($B75:S75)+1,FALSE)),"",VLOOKUP($C75&amp;$D75&amp;$G75,Setup!$D$2:$CX$500,COLUMNS($B75:S75)+1,FALSE))</f>
        <v/>
      </c>
      <c r="AB75" t="str">
        <f>IF(ISBLANK(VLOOKUP($C75&amp;$D75&amp;$G75,Setup!$D$2:$CX$500,COLUMNS($B75:T75)+1,FALSE)),"",VLOOKUP($C75&amp;$D75&amp;$G75,Setup!$D$2:$CX$500,COLUMNS($B75:T75)+1,FALSE))</f>
        <v>點點折現</v>
      </c>
      <c r="AC75" t="str">
        <f>IF(ISBLANK(VLOOKUP($C75&amp;$D75&amp;$G75,Setup!$D$2:$CX$500,COLUMNS($B75:U75)+1,FALSE)),"",VLOOKUP($C75&amp;$D75&amp;$G75,Setup!$D$2:$CX$500,COLUMNS($B75:U75)+1,FALSE))</f>
        <v>禮品禮券</v>
      </c>
      <c r="AD75" t="str">
        <f>IF(ISBLANK(VLOOKUP($C75&amp;$D75&amp;$G75,Setup!$D$2:$CX$500,COLUMNS($B75:V75)+1,FALSE)),"",VLOOKUP($C75&amp;$D75&amp;$G75,Setup!$D$2:$CX$500,COLUMNS($B75:V75)+1,FALSE))</f>
        <v>電子票券</v>
      </c>
      <c r="AE75" t="str">
        <f>IF(ISBLANK(VLOOKUP($C75&amp;$D75&amp;$G75,Setup!$D$2:$CX$500,COLUMNS($B75:W75)+1,FALSE)),"",VLOOKUP($C75&amp;$D75&amp;$G75,Setup!$D$2:$CX$500,COLUMNS($B75:W75)+1,FALSE))</f>
        <v>愛心捐款</v>
      </c>
      <c r="AF75" t="str">
        <f>IF(ISBLANK(VLOOKUP($C75&amp;$D75&amp;$G75,Setup!$D$2:$CX$500,COLUMNS($B75:X75)+1,FALSE)),"",VLOOKUP($C75&amp;$D75&amp;$G75,Setup!$D$2:$CX$500,COLUMNS($B75:X75)+1,FALSE))</f>
        <v>帳單折抵</v>
      </c>
      <c r="AG75" t="str">
        <f>IF(ISBLANK(VLOOKUP($C75&amp;$D75&amp;$G75,Setup!$D$2:$CX$500,COLUMNS($B75:Y75)+1,FALSE)),"",VLOOKUP($C75&amp;$D75&amp;$G75,Setup!$D$2:$CX$500,COLUMNS($B75:Y75)+1,FALSE))</f>
        <v>消費折抵</v>
      </c>
      <c r="AH75" t="str">
        <f>IF(ISBLANK(VLOOKUP($C75&amp;$D75&amp;$G75,Setup!$D$2:$CX$500,COLUMNS($B75:Z75)+1,FALSE)),"",VLOOKUP($C75&amp;$D75&amp;$G75,Setup!$D$2:$CX$500,COLUMNS($B75:Z75)+1,FALSE))</f>
        <v>查看全部 »</v>
      </c>
      <c r="AI75" t="str">
        <f>IF(ISBLANK(VLOOKUP($C75&amp;$D75&amp;$G75,Setup!$D$2:$CX$500,COLUMNS($B75:AA75)+1,FALSE)),"",VLOOKUP($C75&amp;$D75&amp;$G75,Setup!$D$2:$CX$500,COLUMNS($B75:AA75)+1,FALSE))</f>
        <v/>
      </c>
      <c r="AJ75" t="str">
        <f>IF(ISBLANK(VLOOKUP($C75&amp;$D75&amp;$G75,Setup!$D$2:$CX$500,COLUMNS($B75:AB75)+1,FALSE)),"",VLOOKUP($C75&amp;$D75&amp;$G75,Setup!$D$2:$CX$500,COLUMNS($B75:AB75)+1,FALSE))</f>
        <v/>
      </c>
      <c r="AK75" t="str">
        <f>IF(ISBLANK(VLOOKUP($C75&amp;$D75&amp;$G75,Setup!$D$2:$CX$500,COLUMNS($B75:AC75)+1,FALSE)),"",VLOOKUP($C75&amp;$D75&amp;$G75,Setup!$D$2:$CX$500,COLUMNS($B75:AC75)+1,FALSE))</f>
        <v/>
      </c>
      <c r="AL75" t="str">
        <f>IF(ISBLANK(VLOOKUP($C75&amp;$D75&amp;$G75,Setup!$D$2:$CX$500,COLUMNS($B75:AD75)+1,FALSE)),"",VLOOKUP($C75&amp;$D75&amp;$G75,Setup!$D$2:$CX$500,COLUMNS($B75:AD75)+1,FALSE))</f>
        <v>點數轉換</v>
      </c>
      <c r="AM75" t="str">
        <f>IF(ISBLANK(VLOOKUP($C75&amp;$D75&amp;$G75,Setup!$D$2:$CX$500,COLUMNS($B75:AE75)+1,FALSE)),"",VLOOKUP($C75&amp;$D75&amp;$G75,Setup!$D$2:$CX$500,COLUMNS($B75:AE75)+1,FALSE))</f>
        <v>點數轉換</v>
      </c>
      <c r="AN75" t="str">
        <f>IF(ISBLANK(VLOOKUP($C75&amp;$D75&amp;$G75,Setup!$D$2:$CX$500,COLUMNS($B75:AF75)+1,FALSE)),"",VLOOKUP($C75&amp;$D75&amp;$G75,Setup!$D$2:$CX$500,COLUMNS($B75:AF75)+1,FALSE))</f>
        <v/>
      </c>
      <c r="AO75" t="str">
        <f>IF(ISBLANK(VLOOKUP($C75&amp;$D75&amp;$G75,Setup!$D$2:$CX$500,COLUMNS($B75:AG75)+1,FALSE)),"",VLOOKUP($C75&amp;$D75&amp;$G75,Setup!$D$2:$CX$500,COLUMNS($B75:AG75)+1,FALSE))</f>
        <v/>
      </c>
      <c r="AP75" t="str">
        <f>IF(ISBLANK(VLOOKUP($C75&amp;$D75&amp;$G75,Setup!$D$2:$CX$500,COLUMNS($B75:AH75)+1,FALSE)),"",VLOOKUP($C75&amp;$D75&amp;$G75,Setup!$D$2:$CX$500,COLUMNS($B75:AH75)+1,FALSE))</f>
        <v/>
      </c>
      <c r="AQ75" t="str">
        <f>IF(ISBLANK(VLOOKUP($C75&amp;$D75&amp;$G75,Setup!$D$2:$CX$500,COLUMNS($B75:AI75)+1,FALSE)),"",VLOOKUP($C75&amp;$D75&amp;$G75,Setup!$D$2:$CX$500,COLUMNS($B75:AI75)+1,FALSE))</f>
        <v/>
      </c>
      <c r="AR75" t="str">
        <f>IF(ISBLANK(VLOOKUP($C75&amp;$D75&amp;$G75,Setup!$D$2:$CX$500,COLUMNS($B75:AJ75)+1,FALSE)),"",VLOOKUP($C75&amp;$D75&amp;$G75,Setup!$D$2:$CX$500,COLUMNS($B75:AJ75)+1,FALSE))</f>
        <v/>
      </c>
      <c r="AS75" t="str">
        <f>IF(ISBLANK(VLOOKUP($C75&amp;$D75&amp;$G75,Setup!$D$2:$CX$500,COLUMNS($B75:AK75)+1,FALSE)),"",VLOOKUP($C75&amp;$D75&amp;$G75,Setup!$D$2:$CX$500,COLUMNS($B75:AK75)+1,FALSE))</f>
        <v/>
      </c>
      <c r="AT75" t="str">
        <f>IF(ISBLANK(VLOOKUP($C75&amp;$D75&amp;$G75,Setup!$D$2:$CX$500,COLUMNS($B75:AL75)+1,FALSE)),"",VLOOKUP($C75&amp;$D75&amp;$G75,Setup!$D$2:$CX$500,COLUMNS($B75:AL75)+1,FALSE))</f>
        <v/>
      </c>
      <c r="AU75" t="str">
        <f>IF(ISBLANK(VLOOKUP($C75&amp;$D75&amp;$G75,Setup!$D$2:$CX$500,COLUMNS($B75:AM75)+1,FALSE)),"",VLOOKUP($C75&amp;$D75&amp;$G75,Setup!$D$2:$CX$500,COLUMNS($B75:AM75)+1,FALSE))</f>
        <v/>
      </c>
      <c r="AV75" t="str">
        <f>IF(ISBLANK(VLOOKUP($C75&amp;$D75&amp;$G75,Setup!$D$2:$CX$500,COLUMNS($B75:AN75)+1,FALSE)),"",VLOOKUP($C75&amp;$D75&amp;$G75,Setup!$D$2:$CX$500,COLUMNS($B75:AN75)+1,FALSE))</f>
        <v>即時兌點</v>
      </c>
      <c r="AW75" t="str">
        <f>IF(ISBLANK(VLOOKUP($C75&amp;$D75&amp;$G75,Setup!$D$2:$CX$500,COLUMNS($B75:AO75)+1,FALSE)),"",VLOOKUP($C75&amp;$D75&amp;$G75,Setup!$D$2:$CX$500,COLUMNS($B75:AO75)+1,FALSE))</f>
        <v>紅利折現</v>
      </c>
      <c r="AX75" t="str">
        <f>IF(ISBLANK(VLOOKUP($C75&amp;$D75&amp;$G75,Setup!$D$2:$CX$500,COLUMNS($B75:AP75)+1,FALSE)),"",VLOOKUP($C75&amp;$D75&amp;$G75,Setup!$D$2:$CX$500,COLUMNS($B75:AP75)+1,FALSE))</f>
        <v>停車折抵</v>
      </c>
      <c r="AY75" t="str">
        <f>IF(ISBLANK(VLOOKUP($C75&amp;$D75&amp;$G75,Setup!$D$2:$CX$500,COLUMNS($B75:AQ75)+1,FALSE)),"",VLOOKUP($C75&amp;$D75&amp;$G75,Setup!$D$2:$CX$500,COLUMNS($B75:AQ75)+1,FALSE))</f>
        <v>旅遊加值</v>
      </c>
      <c r="AZ75" t="str">
        <f>IF(ISBLANK(VLOOKUP($C75&amp;$D75&amp;$G75,Setup!$D$2:$CX$500,COLUMNS($B75:AR75)+1,FALSE)),"",VLOOKUP($C75&amp;$D75&amp;$G75,Setup!$D$2:$CX$500,COLUMNS($B75:AR75)+1,FALSE))</f>
        <v>便利超商</v>
      </c>
      <c r="BA75" t="str">
        <f>IF(ISBLANK(VLOOKUP($C75&amp;$D75&amp;$G75,Setup!$D$2:$CX$500,COLUMNS($B75:AS75)+1,FALSE)),"",VLOOKUP($C75&amp;$D75&amp;$G75,Setup!$D$2:$CX$500,COLUMNS($B75:AS75)+1,FALSE))</f>
        <v>高鐵升等</v>
      </c>
      <c r="BB75" t="str">
        <f>IF(ISBLANK(VLOOKUP($C75&amp;$D75&amp;$G75,Setup!$D$2:$CX$500,COLUMNS($B75:AT75)+1,FALSE)),"",VLOOKUP($C75&amp;$D75&amp;$G75,Setup!$D$2:$CX$500,COLUMNS($B75:AT75)+1,FALSE))</f>
        <v>查看全部»</v>
      </c>
      <c r="BC75" t="str">
        <f>IF(ISBLANK(VLOOKUP($C75&amp;$D75&amp;$G75,Setup!$D$2:$CX$500,COLUMNS($B75:AU75)+1,FALSE)),"",VLOOKUP($C75&amp;$D75&amp;$G75,Setup!$D$2:$CX$500,COLUMNS($B75:AU75)+1,FALSE))</f>
        <v/>
      </c>
      <c r="BD75" t="str">
        <f>IF(ISBLANK(VLOOKUP($C75&amp;$D75&amp;$G75,Setup!$D$2:$CX$500,COLUMNS($B75:AV75)+1,FALSE)),"",VLOOKUP($C75&amp;$D75&amp;$G75,Setup!$D$2:$CX$500,COLUMNS($B75:AV75)+1,FALSE))</f>
        <v/>
      </c>
      <c r="BE75" t="str">
        <f>IF(ISBLANK(VLOOKUP($C75&amp;$D75&amp;$G75,Setup!$D$2:$CX$500,COLUMNS($B75:AW75)+1,FALSE)),"",VLOOKUP($C75&amp;$D75&amp;$G75,Setup!$D$2:$CX$500,COLUMNS($B75:AW75)+1,FALSE))</f>
        <v/>
      </c>
      <c r="BF75" t="str">
        <f>IF(ISBLANK(VLOOKUP($C75&amp;$D75&amp;$G75,Setup!$D$2:$CX$500,COLUMNS($B75:AX75)+1,FALSE)),"",VLOOKUP($C75&amp;$D75&amp;$G75,Setup!$D$2:$CX$500,COLUMNS($B75:AX75)+1,FALSE))</f>
        <v>貴賓禮遇</v>
      </c>
      <c r="BG75" t="str">
        <f>IF(ISBLANK(VLOOKUP($C75&amp;$D75&amp;$G75,Setup!$D$2:$CX$500,COLUMNS($B75:AY75)+1,FALSE)),"",VLOOKUP($C75&amp;$D75&amp;$G75,Setup!$D$2:$CX$500,COLUMNS($B75:AY75)+1,FALSE))</f>
        <v>Citi World Privileges</v>
      </c>
      <c r="BH75" t="str">
        <f>IF(ISBLANK(VLOOKUP($C75&amp;$D75&amp;$G75,Setup!$D$2:$CX$500,COLUMNS($B75:AZ75)+1,FALSE)),"",VLOOKUP($C75&amp;$D75&amp;$G75,Setup!$D$2:$CX$500,COLUMNS($B75:AZ75)+1,FALSE))</f>
        <v>品味購物</v>
      </c>
      <c r="BI75" t="str">
        <f>IF(ISBLANK(VLOOKUP($C75&amp;$D75&amp;$G75,Setup!$D$2:$CX$500,COLUMNS($B75:BA75)+1,FALSE)),"",VLOOKUP($C75&amp;$D75&amp;$G75,Setup!$D$2:$CX$500,COLUMNS($B75:BA75)+1,FALSE))</f>
        <v>品味饗宴</v>
      </c>
      <c r="BJ75" t="str">
        <f>IF(ISBLANK(VLOOKUP($C75&amp;$D75&amp;$G75,Setup!$D$2:$CX$500,COLUMNS($B75:BB75)+1,FALSE)),"",VLOOKUP($C75&amp;$D75&amp;$G75,Setup!$D$2:$CX$500,COLUMNS($B75:BB75)+1,FALSE))</f>
        <v>品味旅遊</v>
      </c>
      <c r="BK75" t="str">
        <f>IF(ISBLANK(VLOOKUP($C75&amp;$D75&amp;$G75,Setup!$D$2:$CX$500,COLUMNS($B75:BC75)+1,FALSE)),"",VLOOKUP($C75&amp;$D75&amp;$G75,Setup!$D$2:$CX$500,COLUMNS($B75:BC75)+1,FALSE))</f>
        <v>查看全部»</v>
      </c>
      <c r="BL75" t="str">
        <f>IF(ISBLANK(VLOOKUP($C75&amp;$D75&amp;$G75,Setup!$D$2:$CX$500,COLUMNS($B75:BD75)+1,FALSE)),"",VLOOKUP($C75&amp;$D75&amp;$G75,Setup!$D$2:$CX$500,COLUMNS($B75:BD75)+1,FALSE))</f>
        <v/>
      </c>
      <c r="BM75" t="str">
        <f>IF(ISBLANK(VLOOKUP($C75&amp;$D75&amp;$G75,Setup!$D$2:$CX$500,COLUMNS($B75:BE75)+1,FALSE)),"",VLOOKUP($C75&amp;$D75&amp;$G75,Setup!$D$2:$CX$500,COLUMNS($B75:BE75)+1,FALSE))</f>
        <v/>
      </c>
      <c r="BN75" t="str">
        <f>IF(ISBLANK(VLOOKUP($C75&amp;$D75&amp;$G75,Setup!$D$2:$CX$500,COLUMNS($B75:BF75)+1,FALSE)),"",VLOOKUP($C75&amp;$D75&amp;$G75,Setup!$D$2:$CX$500,COLUMNS($B75:BF75)+1,FALSE))</f>
        <v/>
      </c>
      <c r="BO75" t="str">
        <f>IF(ISBLANK(VLOOKUP($C75&amp;$D75&amp;$G75,Setup!$D$2:$CX$500,COLUMNS($B75:BG75)+1,FALSE)),"",VLOOKUP($C75&amp;$D75&amp;$G75,Setup!$D$2:$CX$500,COLUMNS($B75:BG75)+1,FALSE))</f>
        <v/>
      </c>
      <c r="BP75" t="str">
        <f>IF(ISBLANK(VLOOKUP($C75&amp;$D75&amp;$G75,Setup!$D$2:$CX$500,COLUMNS($B75:BH75)+1,FALSE)),"",VLOOKUP($C75&amp;$D75&amp;$G75,Setup!$D$2:$CX$500,COLUMNS($B75:BH75)+1,FALSE))</f>
        <v/>
      </c>
      <c r="BQ75" t="str">
        <f>IF(ISBLANK(VLOOKUP($C75&amp;$D75&amp;$G75,Setup!$D$2:$CX$500,COLUMNS($B75:BI75)+1,FALSE)),"",VLOOKUP($C75&amp;$D75&amp;$G75,Setup!$D$2:$CX$500,COLUMNS($B75:BI75)+1,FALSE))</f>
        <v/>
      </c>
      <c r="BR75" t="str">
        <f>IF(ISBLANK(VLOOKUP($C75&amp;$D75&amp;$G75,Setup!$D$2:$CX$500,COLUMNS($B75:BJ75)+1,FALSE)),"",VLOOKUP($C75&amp;$D75&amp;$G75,Setup!$D$2:$CX$500,COLUMNS($B75:BJ75)+1,FALSE))</f>
        <v/>
      </c>
      <c r="BS75" t="str">
        <f>IF(ISBLANK(VLOOKUP($C75&amp;$D75&amp;$G75,Setup!$D$2:$CX$500,COLUMNS($B75:BK75)+1,FALSE)),"",VLOOKUP($C75&amp;$D75&amp;$G75,Setup!$D$2:$CX$500,COLUMNS($B75:BK75)+1,FALSE))</f>
        <v/>
      </c>
      <c r="BT75" t="str">
        <f>IF(ISBLANK(VLOOKUP($C75&amp;$D75&amp;$G75,Setup!$D$2:$CX$500,COLUMNS($B75:BL75)+1,FALSE)),"",VLOOKUP($C75&amp;$D75&amp;$G75,Setup!$D$2:$CX$500,COLUMNS($B75:BL75)+1,FALSE))</f>
        <v/>
      </c>
      <c r="BU75" t="str">
        <f>IF(ISBLANK(VLOOKUP($C75&amp;$D75&amp;$G75,Setup!$D$2:$CX$500,COLUMNS($B75:BM75)+1,FALSE)),"",VLOOKUP($C75&amp;$D75&amp;$G75,Setup!$D$2:$CX$500,COLUMNS($B75:BM75)+1,FALSE))</f>
        <v/>
      </c>
      <c r="BV75" t="str">
        <f>IF(ISBLANK(VLOOKUP($C75&amp;$D75&amp;$G75,Setup!$D$2:$CX$500,COLUMNS($B75:BN75)+1,FALSE)),"",VLOOKUP($C75&amp;$D75&amp;$G75,Setup!$D$2:$CX$500,COLUMNS($B75:BN75)+1,FALSE))</f>
        <v/>
      </c>
      <c r="BW75" t="str">
        <f>IF(ISBLANK(VLOOKUP($C75&amp;$D75&amp;$G75,Setup!$D$2:$CX$500,COLUMNS($B75:BO75)+1,FALSE)),"",VLOOKUP($C75&amp;$D75&amp;$G75,Setup!$D$2:$CX$500,COLUMNS($B75:BO75)+1,FALSE))</f>
        <v/>
      </c>
      <c r="BX75" t="str">
        <f>IF(ISBLANK(VLOOKUP($C75&amp;$D75&amp;$G75,Setup!$D$2:$CX$500,COLUMNS($B75:BP75)+1,FALSE)),"",VLOOKUP($C75&amp;$D75&amp;$G75,Setup!$D$2:$CX$500,COLUMNS($B75:BP75)+1,FALSE))</f>
        <v/>
      </c>
      <c r="BY75" t="str">
        <f>IF(ISBLANK(VLOOKUP($C75&amp;$D75&amp;$G75,Setup!$D$2:$CX$500,COLUMNS($B75:BQ75)+1,FALSE)),"",VLOOKUP($C75&amp;$D75&amp;$G75,Setup!$D$2:$CX$500,COLUMNS($B75:BQ75)+1,FALSE))</f>
        <v/>
      </c>
      <c r="BZ75" t="str">
        <f>IF(ISBLANK(VLOOKUP($C75&amp;$D75&amp;$G75,Setup!$D$2:$CX$500,COLUMNS($B75:BR75)+1,FALSE)),"",VLOOKUP($C75&amp;$D75&amp;$G75,Setup!$D$2:$CX$500,COLUMNS($B75:BR75)+1,FALSE))</f>
        <v/>
      </c>
      <c r="CA75" t="str">
        <f>IF(ISBLANK(VLOOKUP($C75&amp;$D75&amp;$G75,Setup!$D$2:$CX$500,COLUMNS($B75:BS75)+1,FALSE)),"",VLOOKUP($C75&amp;$D75&amp;$G75,Setup!$D$2:$CX$500,COLUMNS($B75:BS75)+1,FALSE))</f>
        <v/>
      </c>
      <c r="CB75" t="str">
        <f>IF(ISBLANK(VLOOKUP($C75&amp;$D75&amp;$G75,Setup!$D$2:$CX$500,COLUMNS($B75:BT75)+1,FALSE)),"",VLOOKUP($C75&amp;$D75&amp;$G75,Setup!$D$2:$CX$500,COLUMNS($B75:BT75)+1,FALSE))</f>
        <v/>
      </c>
      <c r="CC75" t="str">
        <f>IF(ISBLANK(VLOOKUP($C75&amp;$D75&amp;$G75,Setup!$D$2:$CX$500,COLUMNS($B75:BU75)+1,FALSE)),"",VLOOKUP($C75&amp;$D75&amp;$G75,Setup!$D$2:$CX$500,COLUMNS($B75:BU75)+1,FALSE))</f>
        <v/>
      </c>
      <c r="CD75" t="str">
        <f>IF(ISBLANK(VLOOKUP($C75&amp;$D75&amp;$G75,Setup!$D$2:$CX$500,COLUMNS($B75:BV75)+1,FALSE)),"",VLOOKUP($C75&amp;$D75&amp;$G75,Setup!$D$2:$CX$500,COLUMNS($B75:BV75)+1,FALSE))</f>
        <v/>
      </c>
      <c r="CE75" t="str">
        <f>IF(ISBLANK(VLOOKUP($C75&amp;$D75&amp;$G75,Setup!$D$2:$CX$500,COLUMNS($B75:BW75)+1,FALSE)),"",VLOOKUP($C75&amp;$D75&amp;$G75,Setup!$D$2:$CX$500,COLUMNS($B75:BW75)+1,FALSE))</f>
        <v/>
      </c>
      <c r="CF75" t="str">
        <f>IF(ISBLANK(VLOOKUP($C75&amp;$D75&amp;$G75,Setup!$D$2:$CX$500,COLUMNS($B75:BX75)+1,FALSE)),"",VLOOKUP($C75&amp;$D75&amp;$G75,Setup!$D$2:$CX$500,COLUMNS($B75:BX75)+1,FALSE))</f>
        <v/>
      </c>
      <c r="CG75" t="str">
        <f>IF(ISBLANK(VLOOKUP($C75&amp;$D75&amp;$G75,Setup!$D$2:$CX$500,COLUMNS($B75:BY75)+1,FALSE)),"",VLOOKUP($C75&amp;$D75&amp;$G75,Setup!$D$2:$CX$500,COLUMNS($B75:BY75)+1,FALSE))</f>
        <v/>
      </c>
      <c r="CH75" t="str">
        <f>IF(ISBLANK(VLOOKUP($C75&amp;$D75&amp;$G75,Setup!$D$2:$CX$500,COLUMNS($B75:BZ75)+1,FALSE)),"",VLOOKUP($C75&amp;$D75&amp;$G75,Setup!$D$2:$CX$500,COLUMNS($B75:BZ75)+1,FALSE))</f>
        <v/>
      </c>
      <c r="CI75" t="str">
        <f>IF(ISBLANK(VLOOKUP($C75&amp;$D75&amp;$G75,Setup!$D$2:$CX$500,COLUMNS($B75:CA75)+1,FALSE)),"",VLOOKUP($C75&amp;$D75&amp;$G75,Setup!$D$2:$CX$500,COLUMNS($B75:CA75)+1,FALSE))</f>
        <v/>
      </c>
      <c r="CJ75" t="str">
        <f>IF(ISBLANK(VLOOKUP($C75&amp;$D75&amp;$G75,Setup!$D$2:$CX$500,COLUMNS($B75:CB75)+1,FALSE)),"",VLOOKUP($C75&amp;$D75&amp;$G75,Setup!$D$2:$CX$500,COLUMNS($B75:CB75)+1,FALSE))</f>
        <v/>
      </c>
      <c r="CK75" t="str">
        <f>IF(ISBLANK(VLOOKUP($C75&amp;$D75&amp;$G75,Setup!$D$2:$CX$500,COLUMNS($B75:CC75)+1,FALSE)),"",VLOOKUP($C75&amp;$D75&amp;$G75,Setup!$D$2:$CX$500,COLUMNS($B75:CC75)+1,FALSE))</f>
        <v/>
      </c>
      <c r="CL75" t="str">
        <f>IF(ISBLANK(VLOOKUP($C75&amp;$D75&amp;$G75,Setup!$D$2:$CX$500,COLUMNS($B75:CD75)+1,FALSE)),"",VLOOKUP($C75&amp;$D75&amp;$G75,Setup!$D$2:$CX$500,COLUMNS($B75:CD75)+1,FALSE))</f>
        <v/>
      </c>
      <c r="CM75" t="str">
        <f>IF(ISBLANK(VLOOKUP($C75&amp;$D75&amp;$G75,Setup!$D$2:$CX$500,COLUMNS($B75:CE75)+1,FALSE)),"",VLOOKUP($C75&amp;$D75&amp;$G75,Setup!$D$2:$CX$500,COLUMNS($B75:CE75)+1,FALSE))</f>
        <v/>
      </c>
      <c r="CN75" t="str">
        <f>IF(ISBLANK(VLOOKUP($C75&amp;$D75&amp;$G75,Setup!$D$2:$CX$500,COLUMNS($B75:CF75)+1,FALSE)),"",VLOOKUP($C75&amp;$D75&amp;$G75,Setup!$D$2:$CX$500,COLUMNS($B75:CF75)+1,FALSE))</f>
        <v/>
      </c>
      <c r="CO75" t="str">
        <f>IF(ISBLANK(VLOOKUP($C75&amp;$D75&amp;$G75,Setup!$D$2:$CX$500,COLUMNS($B75:CG75)+1,FALSE)),"",VLOOKUP($C75&amp;$D75&amp;$G75,Setup!$D$2:$CX$500,COLUMNS($B75:CG75)+1,FALSE))</f>
        <v/>
      </c>
      <c r="CP75" t="str">
        <f>IF(ISBLANK(VLOOKUP($C75&amp;$D75&amp;$G75,Setup!$D$2:$CX$500,COLUMNS($B75:CH75)+1,FALSE)),"",VLOOKUP($C75&amp;$D75&amp;$G75,Setup!$D$2:$CX$500,COLUMNS($B75:CH75)+1,FALSE))</f>
        <v/>
      </c>
      <c r="CQ75" t="str">
        <f>IF(ISBLANK(VLOOKUP($C75&amp;$D75&amp;$G75,Setup!$D$2:$CX$500,COLUMNS($B75:CI75)+1,FALSE)),"",VLOOKUP($C75&amp;$D75&amp;$G75,Setup!$D$2:$CX$500,COLUMNS($B75:CI75)+1,FALSE))</f>
        <v/>
      </c>
      <c r="CR75" t="str">
        <f>IF(ISBLANK(VLOOKUP($C75&amp;$D75&amp;$G75,Setup!$D$2:$CX$500,COLUMNS($B75:CJ75)+1,FALSE)),"",VLOOKUP($C75&amp;$D75&amp;$G75,Setup!$D$2:$CX$500,COLUMNS($B75:CJ75)+1,FALSE))</f>
        <v/>
      </c>
      <c r="CS75" t="str">
        <f>IF(ISBLANK(VLOOKUP($C75&amp;$D75&amp;$G75,Setup!$D$2:$CX$500,COLUMNS($B75:CK75)+1,FALSE)),"",VLOOKUP($C75&amp;$D75&amp;$G75,Setup!$D$2:$CX$500,COLUMNS($B75:CK75)+1,FALSE))</f>
        <v/>
      </c>
      <c r="CT75" t="str">
        <f>IF(ISBLANK(VLOOKUP($C75&amp;$D75&amp;$G75,Setup!$D$2:$CX$500,COLUMNS($B75:CL75)+1,FALSE)),"",VLOOKUP($C75&amp;$D75&amp;$G75,Setup!$D$2:$CX$500,COLUMNS($B75:CL75)+1,FALSE))</f>
        <v/>
      </c>
      <c r="CU75" t="str">
        <f>IF(ISBLANK(VLOOKUP($C75&amp;$D75&amp;$G75,Setup!$D$2:$CX$500,COLUMNS($B75:CM75)+1,FALSE)),"",VLOOKUP($C75&amp;$D75&amp;$G75,Setup!$D$2:$CX$500,COLUMNS($B75:CM75)+1,FALSE))</f>
        <v/>
      </c>
      <c r="CV75" t="str">
        <f>IF(ISBLANK(VLOOKUP($C75&amp;$D75&amp;$G75,Setup!$D$2:$CX$500,COLUMNS($B75:CN75)+1,FALSE)),"",VLOOKUP($C75&amp;$D75&amp;$G75,Setup!$D$2:$CX$500,COLUMNS($B75:CN75)+1,FALSE))</f>
        <v/>
      </c>
      <c r="CW75" t="str">
        <f>IF(ISBLANK(VLOOKUP($C75&amp;$D75&amp;$G75,Setup!$D$2:$CX$500,COLUMNS($B75:CO75)+1,FALSE)),"",VLOOKUP($C75&amp;$D75&amp;$G75,Setup!$D$2:$CX$500,COLUMNS($B75:CO75)+1,FALSE))</f>
        <v/>
      </c>
      <c r="CX75" t="str">
        <f>IF(ISBLANK(VLOOKUP($C75&amp;$D75&amp;$G75,Setup!$D$2:$CX$500,COLUMNS($B75:CP75)+1,FALSE)),"",VLOOKUP($C75&amp;$D75&amp;$G75,Setup!$D$2:$CX$500,COLUMNS($B75:CP75)+1,FALSE))</f>
        <v/>
      </c>
      <c r="CY75" t="str">
        <f>IF(ISBLANK(VLOOKUP($C75&amp;$D75&amp;$G75,Setup!$D$2:$CX$500,COLUMNS($B75:CQ75)+1,FALSE)),"",VLOOKUP($C75&amp;$D75&amp;$G75,Setup!$D$2:$CX$500,COLUMNS($B75:CQ75)+1,FALSE))</f>
        <v/>
      </c>
      <c r="CZ75" t="str">
        <f>IF(ISBLANK(VLOOKUP($C75&amp;$D75&amp;$G75,Setup!$D$2:$CX$500,COLUMNS($B75:CR75)+1,FALSE)),"",VLOOKUP($C75&amp;$D75&amp;$G75,Setup!$D$2:$CX$500,COLUMNS($B75:CR75)+1,FALSE))</f>
        <v/>
      </c>
      <c r="DA75" t="str">
        <f>IF(ISBLANK(VLOOKUP($C75&amp;$D75&amp;$G75,Setup!$D$2:$CX$500,COLUMNS($B75:CS75)+1,FALSE)),"",VLOOKUP($C75&amp;$D75&amp;$G75,Setup!$D$2:$CX$500,COLUMNS($B75:CS75)+1,FALSE))</f>
        <v/>
      </c>
      <c r="DB75" t="str">
        <f>IF(ISBLANK(VLOOKUP($C75&amp;$D75&amp;$G75,Setup!$D$2:$CX$500,COLUMNS($B75:CT75)+1,FALSE)),"",VLOOKUP($C75&amp;$D75&amp;$G75,Setup!$D$2:$CX$500,COLUMNS($B75:CT75)+1,FALSE))</f>
        <v/>
      </c>
      <c r="DC75" t="str">
        <f>IF(ISBLANK(VLOOKUP($C75&amp;$D75&amp;$G75,Setup!$D$2:$CX$500,COLUMNS($B75:CU75)+1,FALSE)),"",VLOOKUP($C75&amp;$D75&amp;$G75,Setup!$D$2:$CX$500,COLUMNS($B75:CU75)+1,FALSE))</f>
        <v/>
      </c>
    </row>
    <row r="76" spans="1:107" x14ac:dyDescent="0.25">
      <c r="A76" s="7" t="s">
        <v>515</v>
      </c>
      <c r="B76" t="s">
        <v>156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IF(ISBLANK(VLOOKUP($C76&amp;$D76&amp;$G76,Setup!$D$2:$CX$500,COLUMNS($B76:B76)+1,FALSE)),"",VLOOKUP($C76&amp;$D76&amp;$G76,Setup!$D$2:$CX$500,COLUMNS($B76:B76)+1,FALSE))</f>
        <v>您的紅利點數公佈欄</v>
      </c>
      <c r="K76" t="str">
        <f>IF(ISBLANK(VLOOKUP($C76&amp;$D76&amp;$G76,Setup!$D$2:$CX$500,COLUMNS($B76:C76)+1,FALSE)),"",VLOOKUP($C76&amp;$D76&amp;$G76,Setup!$D$2:$CX$500,COLUMNS($B76:C76)+1,FALSE))</f>
        <v>您的紅利點數 公佈欄</v>
      </c>
      <c r="L76" t="str">
        <f>IF(ISBLANK(VLOOKUP($C76&amp;$D76&amp;$G76,Setup!$D$2:$CX$500,COLUMNS($B76:D76)+1,FALSE)),"",VLOOKUP($C76&amp;$D76&amp;$G76,Setup!$D$2:$CX$500,COLUMNS($B76:D76)+1,FALSE))</f>
        <v>您的兌換紀錄</v>
      </c>
      <c r="M76" t="str">
        <f>IF(ISBLANK(VLOOKUP($C76&amp;$D76&amp;$G76,Setup!$D$2:$CX$500,COLUMNS($B76:E76)+1,FALSE)),"",VLOOKUP($C76&amp;$D76&amp;$G76,Setup!$D$2:$CX$500,COLUMNS($B76:E76)+1,FALSE))</f>
        <v>您的兌換記錄</v>
      </c>
      <c r="N76" t="str">
        <f>IF(ISBLANK(VLOOKUP($C76&amp;$D76&amp;$G76,Setup!$D$2:$CX$500,COLUMNS($B76:F76)+1,FALSE)),"",VLOOKUP($C76&amp;$D76&amp;$G76,Setup!$D$2:$CX$500,COLUMNS($B76:F76)+1,FALSE))</f>
        <v>您的常用設定</v>
      </c>
      <c r="O76" t="str">
        <f>IF(ISBLANK(VLOOKUP($C76&amp;$D76&amp;$G76,Setup!$D$2:$CX$500,COLUMNS($B76:G76)+1,FALSE)),"",VLOOKUP($C76&amp;$D76&amp;$G76,Setup!$D$2:$CX$500,COLUMNS($B76:G76)+1,FALSE))</f>
        <v>您的常用設定</v>
      </c>
      <c r="P76" t="str">
        <f>IF(ISBLANK(VLOOKUP($C76&amp;$D76&amp;$G76,Setup!$D$2:$CX$500,COLUMNS($B76:H76)+1,FALSE)),"",VLOOKUP($C76&amp;$D76&amp;$G76,Setup!$D$2:$CX$500,COLUMNS($B76:H76)+1,FALSE))</f>
        <v/>
      </c>
      <c r="Q76" t="str">
        <f>IF(ISBLANK(VLOOKUP($C76&amp;$D76&amp;$G76,Setup!$D$2:$CX$500,COLUMNS($B76:I76)+1,FALSE)),"",VLOOKUP($C76&amp;$D76&amp;$G76,Setup!$D$2:$CX$500,COLUMNS($B76:I76)+1,FALSE))</f>
        <v/>
      </c>
      <c r="R76" t="str">
        <f>IF(ISBLANK(VLOOKUP($C76&amp;$D76&amp;$G76,Setup!$D$2:$CX$500,COLUMNS($B76:J76)+1,FALSE)),"",VLOOKUP($C76&amp;$D76&amp;$G76,Setup!$D$2:$CX$500,COLUMNS($B76:J76)+1,FALSE))</f>
        <v>精選商品</v>
      </c>
      <c r="S76" t="str">
        <f>IF(ISBLANK(VLOOKUP($C76&amp;$D76&amp;$G76,Setup!$D$2:$CX$500,COLUMNS($B76:K76)+1,FALSE)),"",VLOOKUP($C76&amp;$D76&amp;$G76,Setup!$D$2:$CX$500,COLUMNS($B76:K76)+1,FALSE))</f>
        <v>查看全部品牌 »</v>
      </c>
      <c r="T76" t="str">
        <f>IF(ISBLANK(VLOOKUP($C76&amp;$D76&amp;$G76,Setup!$D$2:$CX$500,COLUMNS($B76:L76)+1,FALSE)),"",VLOOKUP($C76&amp;$D76&amp;$G76,Setup!$D$2:$CX$500,COLUMNS($B76:L76)+1,FALSE))</f>
        <v/>
      </c>
      <c r="U76" t="str">
        <f>IF(ISBLANK(VLOOKUP($C76&amp;$D76&amp;$G76,Setup!$D$2:$CX$500,COLUMNS($B76:M76)+1,FALSE)),"",VLOOKUP($C76&amp;$D76&amp;$G76,Setup!$D$2:$CX$500,COLUMNS($B76:M76)+1,FALSE))</f>
        <v/>
      </c>
      <c r="V76" t="str">
        <f>IF(ISBLANK(VLOOKUP($C76&amp;$D76&amp;$G76,Setup!$D$2:$CX$500,COLUMNS($B76:N76)+1,FALSE)),"",VLOOKUP($C76&amp;$D76&amp;$G76,Setup!$D$2:$CX$500,COLUMNS($B76:N76)+1,FALSE))</f>
        <v/>
      </c>
      <c r="W76" t="str">
        <f>IF(ISBLANK(VLOOKUP($C76&amp;$D76&amp;$G76,Setup!$D$2:$CX$500,COLUMNS($B76:O76)+1,FALSE)),"",VLOOKUP($C76&amp;$D76&amp;$G76,Setup!$D$2:$CX$500,COLUMNS($B76:O76)+1,FALSE))</f>
        <v/>
      </c>
      <c r="X76" t="str">
        <f>IF(ISBLANK(VLOOKUP($C76&amp;$D76&amp;$G76,Setup!$D$2:$CX$500,COLUMNS($B76:P76)+1,FALSE)),"",VLOOKUP($C76&amp;$D76&amp;$G76,Setup!$D$2:$CX$500,COLUMNS($B76:P76)+1,FALSE))</f>
        <v/>
      </c>
      <c r="Y76" t="str">
        <f>IF(ISBLANK(VLOOKUP($C76&amp;$D76&amp;$G76,Setup!$D$2:$CX$500,COLUMNS($B76:Q76)+1,FALSE)),"",VLOOKUP($C76&amp;$D76&amp;$G76,Setup!$D$2:$CX$500,COLUMNS($B76:Q76)+1,FALSE))</f>
        <v/>
      </c>
      <c r="Z76" t="str">
        <f>IF(ISBLANK(VLOOKUP($C76&amp;$D76&amp;$G76,Setup!$D$2:$CX$500,COLUMNS($B76:R76)+1,FALSE)),"",VLOOKUP($C76&amp;$D76&amp;$G76,Setup!$D$2:$CX$500,COLUMNS($B76:R76)+1,FALSE))</f>
        <v/>
      </c>
      <c r="AA76" t="str">
        <f>IF(ISBLANK(VLOOKUP($C76&amp;$D76&amp;$G76,Setup!$D$2:$CX$500,COLUMNS($B76:S76)+1,FALSE)),"",VLOOKUP($C76&amp;$D76&amp;$G76,Setup!$D$2:$CX$500,COLUMNS($B76:S76)+1,FALSE))</f>
        <v/>
      </c>
      <c r="AB76" t="str">
        <f>IF(ISBLANK(VLOOKUP($C76&amp;$D76&amp;$G76,Setup!$D$2:$CX$500,COLUMNS($B76:T76)+1,FALSE)),"",VLOOKUP($C76&amp;$D76&amp;$G76,Setup!$D$2:$CX$500,COLUMNS($B76:T76)+1,FALSE))</f>
        <v>點點折現</v>
      </c>
      <c r="AC76" t="str">
        <f>IF(ISBLANK(VLOOKUP($C76&amp;$D76&amp;$G76,Setup!$D$2:$CX$500,COLUMNS($B76:U76)+1,FALSE)),"",VLOOKUP($C76&amp;$D76&amp;$G76,Setup!$D$2:$CX$500,COLUMNS($B76:U76)+1,FALSE))</f>
        <v>禮品禮券</v>
      </c>
      <c r="AD76" t="str">
        <f>IF(ISBLANK(VLOOKUP($C76&amp;$D76&amp;$G76,Setup!$D$2:$CX$500,COLUMNS($B76:V76)+1,FALSE)),"",VLOOKUP($C76&amp;$D76&amp;$G76,Setup!$D$2:$CX$500,COLUMNS($B76:V76)+1,FALSE))</f>
        <v>電子票券</v>
      </c>
      <c r="AE76" t="str">
        <f>IF(ISBLANK(VLOOKUP($C76&amp;$D76&amp;$G76,Setup!$D$2:$CX$500,COLUMNS($B76:W76)+1,FALSE)),"",VLOOKUP($C76&amp;$D76&amp;$G76,Setup!$D$2:$CX$500,COLUMNS($B76:W76)+1,FALSE))</f>
        <v>愛心捐款</v>
      </c>
      <c r="AF76" t="str">
        <f>IF(ISBLANK(VLOOKUP($C76&amp;$D76&amp;$G76,Setup!$D$2:$CX$500,COLUMNS($B76:X76)+1,FALSE)),"",VLOOKUP($C76&amp;$D76&amp;$G76,Setup!$D$2:$CX$500,COLUMNS($B76:X76)+1,FALSE))</f>
        <v>帳單折抵</v>
      </c>
      <c r="AG76" t="str">
        <f>IF(ISBLANK(VLOOKUP($C76&amp;$D76&amp;$G76,Setup!$D$2:$CX$500,COLUMNS($B76:Y76)+1,FALSE)),"",VLOOKUP($C76&amp;$D76&amp;$G76,Setup!$D$2:$CX$500,COLUMNS($B76:Y76)+1,FALSE))</f>
        <v>消費折抵</v>
      </c>
      <c r="AH76" t="str">
        <f>IF(ISBLANK(VLOOKUP($C76&amp;$D76&amp;$G76,Setup!$D$2:$CX$500,COLUMNS($B76:Z76)+1,FALSE)),"",VLOOKUP($C76&amp;$D76&amp;$G76,Setup!$D$2:$CX$500,COLUMNS($B76:Z76)+1,FALSE))</f>
        <v>查看全部 »</v>
      </c>
      <c r="AI76" t="str">
        <f>IF(ISBLANK(VLOOKUP($C76&amp;$D76&amp;$G76,Setup!$D$2:$CX$500,COLUMNS($B76:AA76)+1,FALSE)),"",VLOOKUP($C76&amp;$D76&amp;$G76,Setup!$D$2:$CX$500,COLUMNS($B76:AA76)+1,FALSE))</f>
        <v/>
      </c>
      <c r="AJ76" t="str">
        <f>IF(ISBLANK(VLOOKUP($C76&amp;$D76&amp;$G76,Setup!$D$2:$CX$500,COLUMNS($B76:AB76)+1,FALSE)),"",VLOOKUP($C76&amp;$D76&amp;$G76,Setup!$D$2:$CX$500,COLUMNS($B76:AB76)+1,FALSE))</f>
        <v/>
      </c>
      <c r="AK76" t="str">
        <f>IF(ISBLANK(VLOOKUP($C76&amp;$D76&amp;$G76,Setup!$D$2:$CX$500,COLUMNS($B76:AC76)+1,FALSE)),"",VLOOKUP($C76&amp;$D76&amp;$G76,Setup!$D$2:$CX$500,COLUMNS($B76:AC76)+1,FALSE))</f>
        <v/>
      </c>
      <c r="AL76" t="str">
        <f>IF(ISBLANK(VLOOKUP($C76&amp;$D76&amp;$G76,Setup!$D$2:$CX$500,COLUMNS($B76:AD76)+1,FALSE)),"",VLOOKUP($C76&amp;$D76&amp;$G76,Setup!$D$2:$CX$500,COLUMNS($B76:AD76)+1,FALSE))</f>
        <v>點數轉換</v>
      </c>
      <c r="AM76" t="str">
        <f>IF(ISBLANK(VLOOKUP($C76&amp;$D76&amp;$G76,Setup!$D$2:$CX$500,COLUMNS($B76:AE76)+1,FALSE)),"",VLOOKUP($C76&amp;$D76&amp;$G76,Setup!$D$2:$CX$500,COLUMNS($B76:AE76)+1,FALSE))</f>
        <v>點數轉換</v>
      </c>
      <c r="AN76" t="str">
        <f>IF(ISBLANK(VLOOKUP($C76&amp;$D76&amp;$G76,Setup!$D$2:$CX$500,COLUMNS($B76:AF76)+1,FALSE)),"",VLOOKUP($C76&amp;$D76&amp;$G76,Setup!$D$2:$CX$500,COLUMNS($B76:AF76)+1,FALSE))</f>
        <v/>
      </c>
      <c r="AO76" t="str">
        <f>IF(ISBLANK(VLOOKUP($C76&amp;$D76&amp;$G76,Setup!$D$2:$CX$500,COLUMNS($B76:AG76)+1,FALSE)),"",VLOOKUP($C76&amp;$D76&amp;$G76,Setup!$D$2:$CX$500,COLUMNS($B76:AG76)+1,FALSE))</f>
        <v/>
      </c>
      <c r="AP76" t="str">
        <f>IF(ISBLANK(VLOOKUP($C76&amp;$D76&amp;$G76,Setup!$D$2:$CX$500,COLUMNS($B76:AH76)+1,FALSE)),"",VLOOKUP($C76&amp;$D76&amp;$G76,Setup!$D$2:$CX$500,COLUMNS($B76:AH76)+1,FALSE))</f>
        <v/>
      </c>
      <c r="AQ76" t="str">
        <f>IF(ISBLANK(VLOOKUP($C76&amp;$D76&amp;$G76,Setup!$D$2:$CX$500,COLUMNS($B76:AI76)+1,FALSE)),"",VLOOKUP($C76&amp;$D76&amp;$G76,Setup!$D$2:$CX$500,COLUMNS($B76:AI76)+1,FALSE))</f>
        <v/>
      </c>
      <c r="AR76" t="str">
        <f>IF(ISBLANK(VLOOKUP($C76&amp;$D76&amp;$G76,Setup!$D$2:$CX$500,COLUMNS($B76:AJ76)+1,FALSE)),"",VLOOKUP($C76&amp;$D76&amp;$G76,Setup!$D$2:$CX$500,COLUMNS($B76:AJ76)+1,FALSE))</f>
        <v/>
      </c>
      <c r="AS76" t="str">
        <f>IF(ISBLANK(VLOOKUP($C76&amp;$D76&amp;$G76,Setup!$D$2:$CX$500,COLUMNS($B76:AK76)+1,FALSE)),"",VLOOKUP($C76&amp;$D76&amp;$G76,Setup!$D$2:$CX$500,COLUMNS($B76:AK76)+1,FALSE))</f>
        <v/>
      </c>
      <c r="AT76" t="str">
        <f>IF(ISBLANK(VLOOKUP($C76&amp;$D76&amp;$G76,Setup!$D$2:$CX$500,COLUMNS($B76:AL76)+1,FALSE)),"",VLOOKUP($C76&amp;$D76&amp;$G76,Setup!$D$2:$CX$500,COLUMNS($B76:AL76)+1,FALSE))</f>
        <v/>
      </c>
      <c r="AU76" t="str">
        <f>IF(ISBLANK(VLOOKUP($C76&amp;$D76&amp;$G76,Setup!$D$2:$CX$500,COLUMNS($B76:AM76)+1,FALSE)),"",VLOOKUP($C76&amp;$D76&amp;$G76,Setup!$D$2:$CX$500,COLUMNS($B76:AM76)+1,FALSE))</f>
        <v/>
      </c>
      <c r="AV76" t="str">
        <f>IF(ISBLANK(VLOOKUP($C76&amp;$D76&amp;$G76,Setup!$D$2:$CX$500,COLUMNS($B76:AN76)+1,FALSE)),"",VLOOKUP($C76&amp;$D76&amp;$G76,Setup!$D$2:$CX$500,COLUMNS($B76:AN76)+1,FALSE))</f>
        <v>即時兌點</v>
      </c>
      <c r="AW76" t="str">
        <f>IF(ISBLANK(VLOOKUP($C76&amp;$D76&amp;$G76,Setup!$D$2:$CX$500,COLUMNS($B76:AO76)+1,FALSE)),"",VLOOKUP($C76&amp;$D76&amp;$G76,Setup!$D$2:$CX$500,COLUMNS($B76:AO76)+1,FALSE))</f>
        <v>紅利折現</v>
      </c>
      <c r="AX76" t="str">
        <f>IF(ISBLANK(VLOOKUP($C76&amp;$D76&amp;$G76,Setup!$D$2:$CX$500,COLUMNS($B76:AP76)+1,FALSE)),"",VLOOKUP($C76&amp;$D76&amp;$G76,Setup!$D$2:$CX$500,COLUMNS($B76:AP76)+1,FALSE))</f>
        <v>停車折抵</v>
      </c>
      <c r="AY76" t="str">
        <f>IF(ISBLANK(VLOOKUP($C76&amp;$D76&amp;$G76,Setup!$D$2:$CX$500,COLUMNS($B76:AQ76)+1,FALSE)),"",VLOOKUP($C76&amp;$D76&amp;$G76,Setup!$D$2:$CX$500,COLUMNS($B76:AQ76)+1,FALSE))</f>
        <v>旅遊加值</v>
      </c>
      <c r="AZ76" t="str">
        <f>IF(ISBLANK(VLOOKUP($C76&amp;$D76&amp;$G76,Setup!$D$2:$CX$500,COLUMNS($B76:AR76)+1,FALSE)),"",VLOOKUP($C76&amp;$D76&amp;$G76,Setup!$D$2:$CX$500,COLUMNS($B76:AR76)+1,FALSE))</f>
        <v>便利超商</v>
      </c>
      <c r="BA76" t="str">
        <f>IF(ISBLANK(VLOOKUP($C76&amp;$D76&amp;$G76,Setup!$D$2:$CX$500,COLUMNS($B76:AS76)+1,FALSE)),"",VLOOKUP($C76&amp;$D76&amp;$G76,Setup!$D$2:$CX$500,COLUMNS($B76:AS76)+1,FALSE))</f>
        <v>高鐵升等</v>
      </c>
      <c r="BB76" t="str">
        <f>IF(ISBLANK(VLOOKUP($C76&amp;$D76&amp;$G76,Setup!$D$2:$CX$500,COLUMNS($B76:AT76)+1,FALSE)),"",VLOOKUP($C76&amp;$D76&amp;$G76,Setup!$D$2:$CX$500,COLUMNS($B76:AT76)+1,FALSE))</f>
        <v>查看全部»</v>
      </c>
      <c r="BC76" t="str">
        <f>IF(ISBLANK(VLOOKUP($C76&amp;$D76&amp;$G76,Setup!$D$2:$CX$500,COLUMNS($B76:AU76)+1,FALSE)),"",VLOOKUP($C76&amp;$D76&amp;$G76,Setup!$D$2:$CX$500,COLUMNS($B76:AU76)+1,FALSE))</f>
        <v/>
      </c>
      <c r="BD76" t="str">
        <f>IF(ISBLANK(VLOOKUP($C76&amp;$D76&amp;$G76,Setup!$D$2:$CX$500,COLUMNS($B76:AV76)+1,FALSE)),"",VLOOKUP($C76&amp;$D76&amp;$G76,Setup!$D$2:$CX$500,COLUMNS($B76:AV76)+1,FALSE))</f>
        <v/>
      </c>
      <c r="BE76" t="str">
        <f>IF(ISBLANK(VLOOKUP($C76&amp;$D76&amp;$G76,Setup!$D$2:$CX$500,COLUMNS($B76:AW76)+1,FALSE)),"",VLOOKUP($C76&amp;$D76&amp;$G76,Setup!$D$2:$CX$500,COLUMNS($B76:AW76)+1,FALSE))</f>
        <v/>
      </c>
      <c r="BF76" t="str">
        <f>IF(ISBLANK(VLOOKUP($C76&amp;$D76&amp;$G76,Setup!$D$2:$CX$500,COLUMNS($B76:AX76)+1,FALSE)),"",VLOOKUP($C76&amp;$D76&amp;$G76,Setup!$D$2:$CX$500,COLUMNS($B76:AX76)+1,FALSE))</f>
        <v>貴賓禮遇</v>
      </c>
      <c r="BG76" t="str">
        <f>IF(ISBLANK(VLOOKUP($C76&amp;$D76&amp;$G76,Setup!$D$2:$CX$500,COLUMNS($B76:AY76)+1,FALSE)),"",VLOOKUP($C76&amp;$D76&amp;$G76,Setup!$D$2:$CX$500,COLUMNS($B76:AY76)+1,FALSE))</f>
        <v>Citi World Privileges</v>
      </c>
      <c r="BH76" t="str">
        <f>IF(ISBLANK(VLOOKUP($C76&amp;$D76&amp;$G76,Setup!$D$2:$CX$500,COLUMNS($B76:AZ76)+1,FALSE)),"",VLOOKUP($C76&amp;$D76&amp;$G76,Setup!$D$2:$CX$500,COLUMNS($B76:AZ76)+1,FALSE))</f>
        <v>品味購物</v>
      </c>
      <c r="BI76" t="str">
        <f>IF(ISBLANK(VLOOKUP($C76&amp;$D76&amp;$G76,Setup!$D$2:$CX$500,COLUMNS($B76:BA76)+1,FALSE)),"",VLOOKUP($C76&amp;$D76&amp;$G76,Setup!$D$2:$CX$500,COLUMNS($B76:BA76)+1,FALSE))</f>
        <v>品味饗宴</v>
      </c>
      <c r="BJ76" t="str">
        <f>IF(ISBLANK(VLOOKUP($C76&amp;$D76&amp;$G76,Setup!$D$2:$CX$500,COLUMNS($B76:BB76)+1,FALSE)),"",VLOOKUP($C76&amp;$D76&amp;$G76,Setup!$D$2:$CX$500,COLUMNS($B76:BB76)+1,FALSE))</f>
        <v>品味旅遊</v>
      </c>
      <c r="BK76" t="str">
        <f>IF(ISBLANK(VLOOKUP($C76&amp;$D76&amp;$G76,Setup!$D$2:$CX$500,COLUMNS($B76:BC76)+1,FALSE)),"",VLOOKUP($C76&amp;$D76&amp;$G76,Setup!$D$2:$CX$500,COLUMNS($B76:BC76)+1,FALSE))</f>
        <v>查看全部»</v>
      </c>
      <c r="BL76" t="str">
        <f>IF(ISBLANK(VLOOKUP($C76&amp;$D76&amp;$G76,Setup!$D$2:$CX$500,COLUMNS($B76:BD76)+1,FALSE)),"",VLOOKUP($C76&amp;$D76&amp;$G76,Setup!$D$2:$CX$500,COLUMNS($B76:BD76)+1,FALSE))</f>
        <v/>
      </c>
      <c r="BM76" t="str">
        <f>IF(ISBLANK(VLOOKUP($C76&amp;$D76&amp;$G76,Setup!$D$2:$CX$500,COLUMNS($B76:BE76)+1,FALSE)),"",VLOOKUP($C76&amp;$D76&amp;$G76,Setup!$D$2:$CX$500,COLUMNS($B76:BE76)+1,FALSE))</f>
        <v/>
      </c>
      <c r="BN76" t="str">
        <f>IF(ISBLANK(VLOOKUP($C76&amp;$D76&amp;$G76,Setup!$D$2:$CX$500,COLUMNS($B76:BF76)+1,FALSE)),"",VLOOKUP($C76&amp;$D76&amp;$G76,Setup!$D$2:$CX$500,COLUMNS($B76:BF76)+1,FALSE))</f>
        <v/>
      </c>
      <c r="BO76" t="str">
        <f>IF(ISBLANK(VLOOKUP($C76&amp;$D76&amp;$G76,Setup!$D$2:$CX$500,COLUMNS($B76:BG76)+1,FALSE)),"",VLOOKUP($C76&amp;$D76&amp;$G76,Setup!$D$2:$CX$500,COLUMNS($B76:BG76)+1,FALSE))</f>
        <v/>
      </c>
      <c r="BP76" t="str">
        <f>IF(ISBLANK(VLOOKUP($C76&amp;$D76&amp;$G76,Setup!$D$2:$CX$500,COLUMNS($B76:BH76)+1,FALSE)),"",VLOOKUP($C76&amp;$D76&amp;$G76,Setup!$D$2:$CX$500,COLUMNS($B76:BH76)+1,FALSE))</f>
        <v/>
      </c>
      <c r="BQ76" t="str">
        <f>IF(ISBLANK(VLOOKUP($C76&amp;$D76&amp;$G76,Setup!$D$2:$CX$500,COLUMNS($B76:BI76)+1,FALSE)),"",VLOOKUP($C76&amp;$D76&amp;$G76,Setup!$D$2:$CX$500,COLUMNS($B76:BI76)+1,FALSE))</f>
        <v/>
      </c>
      <c r="BR76" t="str">
        <f>IF(ISBLANK(VLOOKUP($C76&amp;$D76&amp;$G76,Setup!$D$2:$CX$500,COLUMNS($B76:BJ76)+1,FALSE)),"",VLOOKUP($C76&amp;$D76&amp;$G76,Setup!$D$2:$CX$500,COLUMNS($B76:BJ76)+1,FALSE))</f>
        <v/>
      </c>
      <c r="BS76" t="str">
        <f>IF(ISBLANK(VLOOKUP($C76&amp;$D76&amp;$G76,Setup!$D$2:$CX$500,COLUMNS($B76:BK76)+1,FALSE)),"",VLOOKUP($C76&amp;$D76&amp;$G76,Setup!$D$2:$CX$500,COLUMNS($B76:BK76)+1,FALSE))</f>
        <v/>
      </c>
      <c r="BT76" t="str">
        <f>IF(ISBLANK(VLOOKUP($C76&amp;$D76&amp;$G76,Setup!$D$2:$CX$500,COLUMNS($B76:BL76)+1,FALSE)),"",VLOOKUP($C76&amp;$D76&amp;$G76,Setup!$D$2:$CX$500,COLUMNS($B76:BL76)+1,FALSE))</f>
        <v/>
      </c>
      <c r="BU76" t="str">
        <f>IF(ISBLANK(VLOOKUP($C76&amp;$D76&amp;$G76,Setup!$D$2:$CX$500,COLUMNS($B76:BM76)+1,FALSE)),"",VLOOKUP($C76&amp;$D76&amp;$G76,Setup!$D$2:$CX$500,COLUMNS($B76:BM76)+1,FALSE))</f>
        <v/>
      </c>
      <c r="BV76" t="str">
        <f>IF(ISBLANK(VLOOKUP($C76&amp;$D76&amp;$G76,Setup!$D$2:$CX$500,COLUMNS($B76:BN76)+1,FALSE)),"",VLOOKUP($C76&amp;$D76&amp;$G76,Setup!$D$2:$CX$500,COLUMNS($B76:BN76)+1,FALSE))</f>
        <v/>
      </c>
      <c r="BW76" t="str">
        <f>IF(ISBLANK(VLOOKUP($C76&amp;$D76&amp;$G76,Setup!$D$2:$CX$500,COLUMNS($B76:BO76)+1,FALSE)),"",VLOOKUP($C76&amp;$D76&amp;$G76,Setup!$D$2:$CX$500,COLUMNS($B76:BO76)+1,FALSE))</f>
        <v/>
      </c>
      <c r="BX76" t="str">
        <f>IF(ISBLANK(VLOOKUP($C76&amp;$D76&amp;$G76,Setup!$D$2:$CX$500,COLUMNS($B76:BP76)+1,FALSE)),"",VLOOKUP($C76&amp;$D76&amp;$G76,Setup!$D$2:$CX$500,COLUMNS($B76:BP76)+1,FALSE))</f>
        <v/>
      </c>
      <c r="BY76" t="str">
        <f>IF(ISBLANK(VLOOKUP($C76&amp;$D76&amp;$G76,Setup!$D$2:$CX$500,COLUMNS($B76:BQ76)+1,FALSE)),"",VLOOKUP($C76&amp;$D76&amp;$G76,Setup!$D$2:$CX$500,COLUMNS($B76:BQ76)+1,FALSE))</f>
        <v/>
      </c>
      <c r="BZ76" t="str">
        <f>IF(ISBLANK(VLOOKUP($C76&amp;$D76&amp;$G76,Setup!$D$2:$CX$500,COLUMNS($B76:BR76)+1,FALSE)),"",VLOOKUP($C76&amp;$D76&amp;$G76,Setup!$D$2:$CX$500,COLUMNS($B76:BR76)+1,FALSE))</f>
        <v/>
      </c>
      <c r="CA76" t="str">
        <f>IF(ISBLANK(VLOOKUP($C76&amp;$D76&amp;$G76,Setup!$D$2:$CX$500,COLUMNS($B76:BS76)+1,FALSE)),"",VLOOKUP($C76&amp;$D76&amp;$G76,Setup!$D$2:$CX$500,COLUMNS($B76:BS76)+1,FALSE))</f>
        <v/>
      </c>
      <c r="CB76" t="str">
        <f>IF(ISBLANK(VLOOKUP($C76&amp;$D76&amp;$G76,Setup!$D$2:$CX$500,COLUMNS($B76:BT76)+1,FALSE)),"",VLOOKUP($C76&amp;$D76&amp;$G76,Setup!$D$2:$CX$500,COLUMNS($B76:BT76)+1,FALSE))</f>
        <v/>
      </c>
      <c r="CC76" t="str">
        <f>IF(ISBLANK(VLOOKUP($C76&amp;$D76&amp;$G76,Setup!$D$2:$CX$500,COLUMNS($B76:BU76)+1,FALSE)),"",VLOOKUP($C76&amp;$D76&amp;$G76,Setup!$D$2:$CX$500,COLUMNS($B76:BU76)+1,FALSE))</f>
        <v/>
      </c>
      <c r="CD76" t="str">
        <f>IF(ISBLANK(VLOOKUP($C76&amp;$D76&amp;$G76,Setup!$D$2:$CX$500,COLUMNS($B76:BV76)+1,FALSE)),"",VLOOKUP($C76&amp;$D76&amp;$G76,Setup!$D$2:$CX$500,COLUMNS($B76:BV76)+1,FALSE))</f>
        <v/>
      </c>
      <c r="CE76" t="str">
        <f>IF(ISBLANK(VLOOKUP($C76&amp;$D76&amp;$G76,Setup!$D$2:$CX$500,COLUMNS($B76:BW76)+1,FALSE)),"",VLOOKUP($C76&amp;$D76&amp;$G76,Setup!$D$2:$CX$500,COLUMNS($B76:BW76)+1,FALSE))</f>
        <v/>
      </c>
      <c r="CF76" t="str">
        <f>IF(ISBLANK(VLOOKUP($C76&amp;$D76&amp;$G76,Setup!$D$2:$CX$500,COLUMNS($B76:BX76)+1,FALSE)),"",VLOOKUP($C76&amp;$D76&amp;$G76,Setup!$D$2:$CX$500,COLUMNS($B76:BX76)+1,FALSE))</f>
        <v/>
      </c>
      <c r="CG76" t="str">
        <f>IF(ISBLANK(VLOOKUP($C76&amp;$D76&amp;$G76,Setup!$D$2:$CX$500,COLUMNS($B76:BY76)+1,FALSE)),"",VLOOKUP($C76&amp;$D76&amp;$G76,Setup!$D$2:$CX$500,COLUMNS($B76:BY76)+1,FALSE))</f>
        <v/>
      </c>
      <c r="CH76" t="str">
        <f>IF(ISBLANK(VLOOKUP($C76&amp;$D76&amp;$G76,Setup!$D$2:$CX$500,COLUMNS($B76:BZ76)+1,FALSE)),"",VLOOKUP($C76&amp;$D76&amp;$G76,Setup!$D$2:$CX$500,COLUMNS($B76:BZ76)+1,FALSE))</f>
        <v/>
      </c>
      <c r="CI76" t="str">
        <f>IF(ISBLANK(VLOOKUP($C76&amp;$D76&amp;$G76,Setup!$D$2:$CX$500,COLUMNS($B76:CA76)+1,FALSE)),"",VLOOKUP($C76&amp;$D76&amp;$G76,Setup!$D$2:$CX$500,COLUMNS($B76:CA76)+1,FALSE))</f>
        <v/>
      </c>
      <c r="CJ76" t="str">
        <f>IF(ISBLANK(VLOOKUP($C76&amp;$D76&amp;$G76,Setup!$D$2:$CX$500,COLUMNS($B76:CB76)+1,FALSE)),"",VLOOKUP($C76&amp;$D76&amp;$G76,Setup!$D$2:$CX$500,COLUMNS($B76:CB76)+1,FALSE))</f>
        <v/>
      </c>
      <c r="CK76" t="str">
        <f>IF(ISBLANK(VLOOKUP($C76&amp;$D76&amp;$G76,Setup!$D$2:$CX$500,COLUMNS($B76:CC76)+1,FALSE)),"",VLOOKUP($C76&amp;$D76&amp;$G76,Setup!$D$2:$CX$500,COLUMNS($B76:CC76)+1,FALSE))</f>
        <v/>
      </c>
      <c r="CL76" t="str">
        <f>IF(ISBLANK(VLOOKUP($C76&amp;$D76&amp;$G76,Setup!$D$2:$CX$500,COLUMNS($B76:CD76)+1,FALSE)),"",VLOOKUP($C76&amp;$D76&amp;$G76,Setup!$D$2:$CX$500,COLUMNS($B76:CD76)+1,FALSE))</f>
        <v/>
      </c>
      <c r="CM76" t="str">
        <f>IF(ISBLANK(VLOOKUP($C76&amp;$D76&amp;$G76,Setup!$D$2:$CX$500,COLUMNS($B76:CE76)+1,FALSE)),"",VLOOKUP($C76&amp;$D76&amp;$G76,Setup!$D$2:$CX$500,COLUMNS($B76:CE76)+1,FALSE))</f>
        <v/>
      </c>
      <c r="CN76" t="str">
        <f>IF(ISBLANK(VLOOKUP($C76&amp;$D76&amp;$G76,Setup!$D$2:$CX$500,COLUMNS($B76:CF76)+1,FALSE)),"",VLOOKUP($C76&amp;$D76&amp;$G76,Setup!$D$2:$CX$500,COLUMNS($B76:CF76)+1,FALSE))</f>
        <v/>
      </c>
      <c r="CO76" t="str">
        <f>IF(ISBLANK(VLOOKUP($C76&amp;$D76&amp;$G76,Setup!$D$2:$CX$500,COLUMNS($B76:CG76)+1,FALSE)),"",VLOOKUP($C76&amp;$D76&amp;$G76,Setup!$D$2:$CX$500,COLUMNS($B76:CG76)+1,FALSE))</f>
        <v/>
      </c>
      <c r="CP76" t="str">
        <f>IF(ISBLANK(VLOOKUP($C76&amp;$D76&amp;$G76,Setup!$D$2:$CX$500,COLUMNS($B76:CH76)+1,FALSE)),"",VLOOKUP($C76&amp;$D76&amp;$G76,Setup!$D$2:$CX$500,COLUMNS($B76:CH76)+1,FALSE))</f>
        <v/>
      </c>
      <c r="CQ76" t="str">
        <f>IF(ISBLANK(VLOOKUP($C76&amp;$D76&amp;$G76,Setup!$D$2:$CX$500,COLUMNS($B76:CI76)+1,FALSE)),"",VLOOKUP($C76&amp;$D76&amp;$G76,Setup!$D$2:$CX$500,COLUMNS($B76:CI76)+1,FALSE))</f>
        <v/>
      </c>
      <c r="CR76" t="str">
        <f>IF(ISBLANK(VLOOKUP($C76&amp;$D76&amp;$G76,Setup!$D$2:$CX$500,COLUMNS($B76:CJ76)+1,FALSE)),"",VLOOKUP($C76&amp;$D76&amp;$G76,Setup!$D$2:$CX$500,COLUMNS($B76:CJ76)+1,FALSE))</f>
        <v/>
      </c>
      <c r="CS76" t="str">
        <f>IF(ISBLANK(VLOOKUP($C76&amp;$D76&amp;$G76,Setup!$D$2:$CX$500,COLUMNS($B76:CK76)+1,FALSE)),"",VLOOKUP($C76&amp;$D76&amp;$G76,Setup!$D$2:$CX$500,COLUMNS($B76:CK76)+1,FALSE))</f>
        <v/>
      </c>
      <c r="CT76" t="str">
        <f>IF(ISBLANK(VLOOKUP($C76&amp;$D76&amp;$G76,Setup!$D$2:$CX$500,COLUMNS($B76:CL76)+1,FALSE)),"",VLOOKUP($C76&amp;$D76&amp;$G76,Setup!$D$2:$CX$500,COLUMNS($B76:CL76)+1,FALSE))</f>
        <v/>
      </c>
      <c r="CU76" t="str">
        <f>IF(ISBLANK(VLOOKUP($C76&amp;$D76&amp;$G76,Setup!$D$2:$CX$500,COLUMNS($B76:CM76)+1,FALSE)),"",VLOOKUP($C76&amp;$D76&amp;$G76,Setup!$D$2:$CX$500,COLUMNS($B76:CM76)+1,FALSE))</f>
        <v/>
      </c>
      <c r="CV76" t="str">
        <f>IF(ISBLANK(VLOOKUP($C76&amp;$D76&amp;$G76,Setup!$D$2:$CX$500,COLUMNS($B76:CN76)+1,FALSE)),"",VLOOKUP($C76&amp;$D76&amp;$G76,Setup!$D$2:$CX$500,COLUMNS($B76:CN76)+1,FALSE))</f>
        <v/>
      </c>
      <c r="CW76" t="str">
        <f>IF(ISBLANK(VLOOKUP($C76&amp;$D76&amp;$G76,Setup!$D$2:$CX$500,COLUMNS($B76:CO76)+1,FALSE)),"",VLOOKUP($C76&amp;$D76&amp;$G76,Setup!$D$2:$CX$500,COLUMNS($B76:CO76)+1,FALSE))</f>
        <v/>
      </c>
      <c r="CX76" t="str">
        <f>IF(ISBLANK(VLOOKUP($C76&amp;$D76&amp;$G76,Setup!$D$2:$CX$500,COLUMNS($B76:CP76)+1,FALSE)),"",VLOOKUP($C76&amp;$D76&amp;$G76,Setup!$D$2:$CX$500,COLUMNS($B76:CP76)+1,FALSE))</f>
        <v/>
      </c>
      <c r="CY76" t="str">
        <f>IF(ISBLANK(VLOOKUP($C76&amp;$D76&amp;$G76,Setup!$D$2:$CX$500,COLUMNS($B76:CQ76)+1,FALSE)),"",VLOOKUP($C76&amp;$D76&amp;$G76,Setup!$D$2:$CX$500,COLUMNS($B76:CQ76)+1,FALSE))</f>
        <v/>
      </c>
      <c r="CZ76" t="str">
        <f>IF(ISBLANK(VLOOKUP($C76&amp;$D76&amp;$G76,Setup!$D$2:$CX$500,COLUMNS($B76:CR76)+1,FALSE)),"",VLOOKUP($C76&amp;$D76&amp;$G76,Setup!$D$2:$CX$500,COLUMNS($B76:CR76)+1,FALSE))</f>
        <v/>
      </c>
      <c r="DA76" t="str">
        <f>IF(ISBLANK(VLOOKUP($C76&amp;$D76&amp;$G76,Setup!$D$2:$CX$500,COLUMNS($B76:CS76)+1,FALSE)),"",VLOOKUP($C76&amp;$D76&amp;$G76,Setup!$D$2:$CX$500,COLUMNS($B76:CS76)+1,FALSE))</f>
        <v/>
      </c>
      <c r="DB76" t="str">
        <f>IF(ISBLANK(VLOOKUP($C76&amp;$D76&amp;$G76,Setup!$D$2:$CX$500,COLUMNS($B76:CT76)+1,FALSE)),"",VLOOKUP($C76&amp;$D76&amp;$G76,Setup!$D$2:$CX$500,COLUMNS($B76:CT76)+1,FALSE))</f>
        <v/>
      </c>
      <c r="DC76" t="str">
        <f>IF(ISBLANK(VLOOKUP($C76&amp;$D76&amp;$G76,Setup!$D$2:$CX$500,COLUMNS($B76:CU76)+1,FALSE)),"",VLOOKUP($C76&amp;$D76&amp;$G76,Setup!$D$2:$CX$500,COLUMNS($B76:CU76)+1,FALSE))</f>
        <v/>
      </c>
    </row>
    <row r="77" spans="1:107" x14ac:dyDescent="0.25">
      <c r="A77" s="7" t="s">
        <v>515</v>
      </c>
      <c r="B77" t="s">
        <v>156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IF(ISBLANK(VLOOKUP($C77&amp;$D77&amp;$G77,Setup!$D$2:$CX$500,COLUMNS($B77:B77)+1,FALSE)),"",VLOOKUP($C77&amp;$D77&amp;$G77,Setup!$D$2:$CX$500,COLUMNS($B77:B77)+1,FALSE))</f>
        <v>您的紅利點數公佈欄</v>
      </c>
      <c r="K77" t="str">
        <f>IF(ISBLANK(VLOOKUP($C77&amp;$D77&amp;$G77,Setup!$D$2:$CX$500,COLUMNS($B77:C77)+1,FALSE)),"",VLOOKUP($C77&amp;$D77&amp;$G77,Setup!$D$2:$CX$500,COLUMNS($B77:C77)+1,FALSE))</f>
        <v>您的紅利點數 公佈欄</v>
      </c>
      <c r="L77" t="str">
        <f>IF(ISBLANK(VLOOKUP($C77&amp;$D77&amp;$G77,Setup!$D$2:$CX$500,COLUMNS($B77:D77)+1,FALSE)),"",VLOOKUP($C77&amp;$D77&amp;$G77,Setup!$D$2:$CX$500,COLUMNS($B77:D77)+1,FALSE))</f>
        <v>您的兌換紀錄</v>
      </c>
      <c r="M77" t="str">
        <f>IF(ISBLANK(VLOOKUP($C77&amp;$D77&amp;$G77,Setup!$D$2:$CX$500,COLUMNS($B77:E77)+1,FALSE)),"",VLOOKUP($C77&amp;$D77&amp;$G77,Setup!$D$2:$CX$500,COLUMNS($B77:E77)+1,FALSE))</f>
        <v>您的兌換記錄</v>
      </c>
      <c r="N77" t="str">
        <f>IF(ISBLANK(VLOOKUP($C77&amp;$D77&amp;$G77,Setup!$D$2:$CX$500,COLUMNS($B77:F77)+1,FALSE)),"",VLOOKUP($C77&amp;$D77&amp;$G77,Setup!$D$2:$CX$500,COLUMNS($B77:F77)+1,FALSE))</f>
        <v>您的常用設定</v>
      </c>
      <c r="O77" t="str">
        <f>IF(ISBLANK(VLOOKUP($C77&amp;$D77&amp;$G77,Setup!$D$2:$CX$500,COLUMNS($B77:G77)+1,FALSE)),"",VLOOKUP($C77&amp;$D77&amp;$G77,Setup!$D$2:$CX$500,COLUMNS($B77:G77)+1,FALSE))</f>
        <v>您的常用設定</v>
      </c>
      <c r="P77" t="str">
        <f>IF(ISBLANK(VLOOKUP($C77&amp;$D77&amp;$G77,Setup!$D$2:$CX$500,COLUMNS($B77:H77)+1,FALSE)),"",VLOOKUP($C77&amp;$D77&amp;$G77,Setup!$D$2:$CX$500,COLUMNS($B77:H77)+1,FALSE))</f>
        <v/>
      </c>
      <c r="Q77" t="str">
        <f>IF(ISBLANK(VLOOKUP($C77&amp;$D77&amp;$G77,Setup!$D$2:$CX$500,COLUMNS($B77:I77)+1,FALSE)),"",VLOOKUP($C77&amp;$D77&amp;$G77,Setup!$D$2:$CX$500,COLUMNS($B77:I77)+1,FALSE))</f>
        <v/>
      </c>
      <c r="R77" t="str">
        <f>IF(ISBLANK(VLOOKUP($C77&amp;$D77&amp;$G77,Setup!$D$2:$CX$500,COLUMNS($B77:J77)+1,FALSE)),"",VLOOKUP($C77&amp;$D77&amp;$G77,Setup!$D$2:$CX$500,COLUMNS($B77:J77)+1,FALSE))</f>
        <v>精選商品</v>
      </c>
      <c r="S77" t="str">
        <f>IF(ISBLANK(VLOOKUP($C77&amp;$D77&amp;$G77,Setup!$D$2:$CX$500,COLUMNS($B77:K77)+1,FALSE)),"",VLOOKUP($C77&amp;$D77&amp;$G77,Setup!$D$2:$CX$500,COLUMNS($B77:K77)+1,FALSE))</f>
        <v>查看全部品牌 »</v>
      </c>
      <c r="T77" t="str">
        <f>IF(ISBLANK(VLOOKUP($C77&amp;$D77&amp;$G77,Setup!$D$2:$CX$500,COLUMNS($B77:L77)+1,FALSE)),"",VLOOKUP($C77&amp;$D77&amp;$G77,Setup!$D$2:$CX$500,COLUMNS($B77:L77)+1,FALSE))</f>
        <v/>
      </c>
      <c r="U77" t="str">
        <f>IF(ISBLANK(VLOOKUP($C77&amp;$D77&amp;$G77,Setup!$D$2:$CX$500,COLUMNS($B77:M77)+1,FALSE)),"",VLOOKUP($C77&amp;$D77&amp;$G77,Setup!$D$2:$CX$500,COLUMNS($B77:M77)+1,FALSE))</f>
        <v/>
      </c>
      <c r="V77" t="str">
        <f>IF(ISBLANK(VLOOKUP($C77&amp;$D77&amp;$G77,Setup!$D$2:$CX$500,COLUMNS($B77:N77)+1,FALSE)),"",VLOOKUP($C77&amp;$D77&amp;$G77,Setup!$D$2:$CX$500,COLUMNS($B77:N77)+1,FALSE))</f>
        <v/>
      </c>
      <c r="W77" t="str">
        <f>IF(ISBLANK(VLOOKUP($C77&amp;$D77&amp;$G77,Setup!$D$2:$CX$500,COLUMNS($B77:O77)+1,FALSE)),"",VLOOKUP($C77&amp;$D77&amp;$G77,Setup!$D$2:$CX$500,COLUMNS($B77:O77)+1,FALSE))</f>
        <v/>
      </c>
      <c r="X77" t="str">
        <f>IF(ISBLANK(VLOOKUP($C77&amp;$D77&amp;$G77,Setup!$D$2:$CX$500,COLUMNS($B77:P77)+1,FALSE)),"",VLOOKUP($C77&amp;$D77&amp;$G77,Setup!$D$2:$CX$500,COLUMNS($B77:P77)+1,FALSE))</f>
        <v/>
      </c>
      <c r="Y77" t="str">
        <f>IF(ISBLANK(VLOOKUP($C77&amp;$D77&amp;$G77,Setup!$D$2:$CX$500,COLUMNS($B77:Q77)+1,FALSE)),"",VLOOKUP($C77&amp;$D77&amp;$G77,Setup!$D$2:$CX$500,COLUMNS($B77:Q77)+1,FALSE))</f>
        <v/>
      </c>
      <c r="Z77" t="str">
        <f>IF(ISBLANK(VLOOKUP($C77&amp;$D77&amp;$G77,Setup!$D$2:$CX$500,COLUMNS($B77:R77)+1,FALSE)),"",VLOOKUP($C77&amp;$D77&amp;$G77,Setup!$D$2:$CX$500,COLUMNS($B77:R77)+1,FALSE))</f>
        <v/>
      </c>
      <c r="AA77" t="str">
        <f>IF(ISBLANK(VLOOKUP($C77&amp;$D77&amp;$G77,Setup!$D$2:$CX$500,COLUMNS($B77:S77)+1,FALSE)),"",VLOOKUP($C77&amp;$D77&amp;$G77,Setup!$D$2:$CX$500,COLUMNS($B77:S77)+1,FALSE))</f>
        <v/>
      </c>
      <c r="AB77" t="str">
        <f>IF(ISBLANK(VLOOKUP($C77&amp;$D77&amp;$G77,Setup!$D$2:$CX$500,COLUMNS($B77:T77)+1,FALSE)),"",VLOOKUP($C77&amp;$D77&amp;$G77,Setup!$D$2:$CX$500,COLUMNS($B77:T77)+1,FALSE))</f>
        <v>點點折現</v>
      </c>
      <c r="AC77" t="str">
        <f>IF(ISBLANK(VLOOKUP($C77&amp;$D77&amp;$G77,Setup!$D$2:$CX$500,COLUMNS($B77:U77)+1,FALSE)),"",VLOOKUP($C77&amp;$D77&amp;$G77,Setup!$D$2:$CX$500,COLUMNS($B77:U77)+1,FALSE))</f>
        <v>禮品禮券</v>
      </c>
      <c r="AD77" t="str">
        <f>IF(ISBLANK(VLOOKUP($C77&amp;$D77&amp;$G77,Setup!$D$2:$CX$500,COLUMNS($B77:V77)+1,FALSE)),"",VLOOKUP($C77&amp;$D77&amp;$G77,Setup!$D$2:$CX$500,COLUMNS($B77:V77)+1,FALSE))</f>
        <v>電子票券</v>
      </c>
      <c r="AE77" t="str">
        <f>IF(ISBLANK(VLOOKUP($C77&amp;$D77&amp;$G77,Setup!$D$2:$CX$500,COLUMNS($B77:W77)+1,FALSE)),"",VLOOKUP($C77&amp;$D77&amp;$G77,Setup!$D$2:$CX$500,COLUMNS($B77:W77)+1,FALSE))</f>
        <v>愛心捐款</v>
      </c>
      <c r="AF77" t="str">
        <f>IF(ISBLANK(VLOOKUP($C77&amp;$D77&amp;$G77,Setup!$D$2:$CX$500,COLUMNS($B77:X77)+1,FALSE)),"",VLOOKUP($C77&amp;$D77&amp;$G77,Setup!$D$2:$CX$500,COLUMNS($B77:X77)+1,FALSE))</f>
        <v>帳單折抵</v>
      </c>
      <c r="AG77" t="str">
        <f>IF(ISBLANK(VLOOKUP($C77&amp;$D77&amp;$G77,Setup!$D$2:$CX$500,COLUMNS($B77:Y77)+1,FALSE)),"",VLOOKUP($C77&amp;$D77&amp;$G77,Setup!$D$2:$CX$500,COLUMNS($B77:Y77)+1,FALSE))</f>
        <v>消費折抵</v>
      </c>
      <c r="AH77" t="str">
        <f>IF(ISBLANK(VLOOKUP($C77&amp;$D77&amp;$G77,Setup!$D$2:$CX$500,COLUMNS($B77:Z77)+1,FALSE)),"",VLOOKUP($C77&amp;$D77&amp;$G77,Setup!$D$2:$CX$500,COLUMNS($B77:Z77)+1,FALSE))</f>
        <v>查看全部 »</v>
      </c>
      <c r="AI77" t="str">
        <f>IF(ISBLANK(VLOOKUP($C77&amp;$D77&amp;$G77,Setup!$D$2:$CX$500,COLUMNS($B77:AA77)+1,FALSE)),"",VLOOKUP($C77&amp;$D77&amp;$G77,Setup!$D$2:$CX$500,COLUMNS($B77:AA77)+1,FALSE))</f>
        <v/>
      </c>
      <c r="AJ77" t="str">
        <f>IF(ISBLANK(VLOOKUP($C77&amp;$D77&amp;$G77,Setup!$D$2:$CX$500,COLUMNS($B77:AB77)+1,FALSE)),"",VLOOKUP($C77&amp;$D77&amp;$G77,Setup!$D$2:$CX$500,COLUMNS($B77:AB77)+1,FALSE))</f>
        <v/>
      </c>
      <c r="AK77" t="str">
        <f>IF(ISBLANK(VLOOKUP($C77&amp;$D77&amp;$G77,Setup!$D$2:$CX$500,COLUMNS($B77:AC77)+1,FALSE)),"",VLOOKUP($C77&amp;$D77&amp;$G77,Setup!$D$2:$CX$500,COLUMNS($B77:AC77)+1,FALSE))</f>
        <v/>
      </c>
      <c r="AL77" t="str">
        <f>IF(ISBLANK(VLOOKUP($C77&amp;$D77&amp;$G77,Setup!$D$2:$CX$500,COLUMNS($B77:AD77)+1,FALSE)),"",VLOOKUP($C77&amp;$D77&amp;$G77,Setup!$D$2:$CX$500,COLUMNS($B77:AD77)+1,FALSE))</f>
        <v>點數轉換</v>
      </c>
      <c r="AM77" t="str">
        <f>IF(ISBLANK(VLOOKUP($C77&amp;$D77&amp;$G77,Setup!$D$2:$CX$500,COLUMNS($B77:AE77)+1,FALSE)),"",VLOOKUP($C77&amp;$D77&amp;$G77,Setup!$D$2:$CX$500,COLUMNS($B77:AE77)+1,FALSE))</f>
        <v>點數轉換</v>
      </c>
      <c r="AN77" t="str">
        <f>IF(ISBLANK(VLOOKUP($C77&amp;$D77&amp;$G77,Setup!$D$2:$CX$500,COLUMNS($B77:AF77)+1,FALSE)),"",VLOOKUP($C77&amp;$D77&amp;$G77,Setup!$D$2:$CX$500,COLUMNS($B77:AF77)+1,FALSE))</f>
        <v/>
      </c>
      <c r="AO77" t="str">
        <f>IF(ISBLANK(VLOOKUP($C77&amp;$D77&amp;$G77,Setup!$D$2:$CX$500,COLUMNS($B77:AG77)+1,FALSE)),"",VLOOKUP($C77&amp;$D77&amp;$G77,Setup!$D$2:$CX$500,COLUMNS($B77:AG77)+1,FALSE))</f>
        <v/>
      </c>
      <c r="AP77" t="str">
        <f>IF(ISBLANK(VLOOKUP($C77&amp;$D77&amp;$G77,Setup!$D$2:$CX$500,COLUMNS($B77:AH77)+1,FALSE)),"",VLOOKUP($C77&amp;$D77&amp;$G77,Setup!$D$2:$CX$500,COLUMNS($B77:AH77)+1,FALSE))</f>
        <v/>
      </c>
      <c r="AQ77" t="str">
        <f>IF(ISBLANK(VLOOKUP($C77&amp;$D77&amp;$G77,Setup!$D$2:$CX$500,COLUMNS($B77:AI77)+1,FALSE)),"",VLOOKUP($C77&amp;$D77&amp;$G77,Setup!$D$2:$CX$500,COLUMNS($B77:AI77)+1,FALSE))</f>
        <v/>
      </c>
      <c r="AR77" t="str">
        <f>IF(ISBLANK(VLOOKUP($C77&amp;$D77&amp;$G77,Setup!$D$2:$CX$500,COLUMNS($B77:AJ77)+1,FALSE)),"",VLOOKUP($C77&amp;$D77&amp;$G77,Setup!$D$2:$CX$500,COLUMNS($B77:AJ77)+1,FALSE))</f>
        <v/>
      </c>
      <c r="AS77" t="str">
        <f>IF(ISBLANK(VLOOKUP($C77&amp;$D77&amp;$G77,Setup!$D$2:$CX$500,COLUMNS($B77:AK77)+1,FALSE)),"",VLOOKUP($C77&amp;$D77&amp;$G77,Setup!$D$2:$CX$500,COLUMNS($B77:AK77)+1,FALSE))</f>
        <v/>
      </c>
      <c r="AT77" t="str">
        <f>IF(ISBLANK(VLOOKUP($C77&amp;$D77&amp;$G77,Setup!$D$2:$CX$500,COLUMNS($B77:AL77)+1,FALSE)),"",VLOOKUP($C77&amp;$D77&amp;$G77,Setup!$D$2:$CX$500,COLUMNS($B77:AL77)+1,FALSE))</f>
        <v/>
      </c>
      <c r="AU77" t="str">
        <f>IF(ISBLANK(VLOOKUP($C77&amp;$D77&amp;$G77,Setup!$D$2:$CX$500,COLUMNS($B77:AM77)+1,FALSE)),"",VLOOKUP($C77&amp;$D77&amp;$G77,Setup!$D$2:$CX$500,COLUMNS($B77:AM77)+1,FALSE))</f>
        <v/>
      </c>
      <c r="AV77" t="str">
        <f>IF(ISBLANK(VLOOKUP($C77&amp;$D77&amp;$G77,Setup!$D$2:$CX$500,COLUMNS($B77:AN77)+1,FALSE)),"",VLOOKUP($C77&amp;$D77&amp;$G77,Setup!$D$2:$CX$500,COLUMNS($B77:AN77)+1,FALSE))</f>
        <v>即時兌點</v>
      </c>
      <c r="AW77" t="str">
        <f>IF(ISBLANK(VLOOKUP($C77&amp;$D77&amp;$G77,Setup!$D$2:$CX$500,COLUMNS($B77:AO77)+1,FALSE)),"",VLOOKUP($C77&amp;$D77&amp;$G77,Setup!$D$2:$CX$500,COLUMNS($B77:AO77)+1,FALSE))</f>
        <v>紅利折現</v>
      </c>
      <c r="AX77" t="str">
        <f>IF(ISBLANK(VLOOKUP($C77&amp;$D77&amp;$G77,Setup!$D$2:$CX$500,COLUMNS($B77:AP77)+1,FALSE)),"",VLOOKUP($C77&amp;$D77&amp;$G77,Setup!$D$2:$CX$500,COLUMNS($B77:AP77)+1,FALSE))</f>
        <v>旅遊加值</v>
      </c>
      <c r="AY77" t="str">
        <f>IF(ISBLANK(VLOOKUP($C77&amp;$D77&amp;$G77,Setup!$D$2:$CX$500,COLUMNS($B77:AQ77)+1,FALSE)),"",VLOOKUP($C77&amp;$D77&amp;$G77,Setup!$D$2:$CX$500,COLUMNS($B77:AQ77)+1,FALSE))</f>
        <v>查看全部»</v>
      </c>
      <c r="AZ77" t="str">
        <f>IF(ISBLANK(VLOOKUP($C77&amp;$D77&amp;$G77,Setup!$D$2:$CX$500,COLUMNS($B77:AR77)+1,FALSE)),"",VLOOKUP($C77&amp;$D77&amp;$G77,Setup!$D$2:$CX$500,COLUMNS($B77:AR77)+1,FALSE))</f>
        <v/>
      </c>
      <c r="BA77" t="str">
        <f>IF(ISBLANK(VLOOKUP($C77&amp;$D77&amp;$G77,Setup!$D$2:$CX$500,COLUMNS($B77:AS77)+1,FALSE)),"",VLOOKUP($C77&amp;$D77&amp;$G77,Setup!$D$2:$CX$500,COLUMNS($B77:AS77)+1,FALSE))</f>
        <v/>
      </c>
      <c r="BB77" t="str">
        <f>IF(ISBLANK(VLOOKUP($C77&amp;$D77&amp;$G77,Setup!$D$2:$CX$500,COLUMNS($B77:AT77)+1,FALSE)),"",VLOOKUP($C77&amp;$D77&amp;$G77,Setup!$D$2:$CX$500,COLUMNS($B77:AT77)+1,FALSE))</f>
        <v/>
      </c>
      <c r="BC77" t="str">
        <f>IF(ISBLANK(VLOOKUP($C77&amp;$D77&amp;$G77,Setup!$D$2:$CX$500,COLUMNS($B77:AU77)+1,FALSE)),"",VLOOKUP($C77&amp;$D77&amp;$G77,Setup!$D$2:$CX$500,COLUMNS($B77:AU77)+1,FALSE))</f>
        <v/>
      </c>
      <c r="BD77" t="str">
        <f>IF(ISBLANK(VLOOKUP($C77&amp;$D77&amp;$G77,Setup!$D$2:$CX$500,COLUMNS($B77:AV77)+1,FALSE)),"",VLOOKUP($C77&amp;$D77&amp;$G77,Setup!$D$2:$CX$500,COLUMNS($B77:AV77)+1,FALSE))</f>
        <v/>
      </c>
      <c r="BE77" t="str">
        <f>IF(ISBLANK(VLOOKUP($C77&amp;$D77&amp;$G77,Setup!$D$2:$CX$500,COLUMNS($B77:AW77)+1,FALSE)),"",VLOOKUP($C77&amp;$D77&amp;$G77,Setup!$D$2:$CX$500,COLUMNS($B77:AW77)+1,FALSE))</f>
        <v/>
      </c>
      <c r="BF77" t="str">
        <f>IF(ISBLANK(VLOOKUP($C77&amp;$D77&amp;$G77,Setup!$D$2:$CX$500,COLUMNS($B77:AX77)+1,FALSE)),"",VLOOKUP($C77&amp;$D77&amp;$G77,Setup!$D$2:$CX$500,COLUMNS($B77:AX77)+1,FALSE))</f>
        <v>貴賓禮遇</v>
      </c>
      <c r="BG77" t="str">
        <f>IF(ISBLANK(VLOOKUP($C77&amp;$D77&amp;$G77,Setup!$D$2:$CX$500,COLUMNS($B77:AY77)+1,FALSE)),"",VLOOKUP($C77&amp;$D77&amp;$G77,Setup!$D$2:$CX$500,COLUMNS($B77:AY77)+1,FALSE))</f>
        <v>Citi World Privileges</v>
      </c>
      <c r="BH77" t="str">
        <f>IF(ISBLANK(VLOOKUP($C77&amp;$D77&amp;$G77,Setup!$D$2:$CX$500,COLUMNS($B77:AZ77)+1,FALSE)),"",VLOOKUP($C77&amp;$D77&amp;$G77,Setup!$D$2:$CX$500,COLUMNS($B77:AZ77)+1,FALSE))</f>
        <v>品味購物</v>
      </c>
      <c r="BI77" t="str">
        <f>IF(ISBLANK(VLOOKUP($C77&amp;$D77&amp;$G77,Setup!$D$2:$CX$500,COLUMNS($B77:BA77)+1,FALSE)),"",VLOOKUP($C77&amp;$D77&amp;$G77,Setup!$D$2:$CX$500,COLUMNS($B77:BA77)+1,FALSE))</f>
        <v>品味饗宴</v>
      </c>
      <c r="BJ77" t="str">
        <f>IF(ISBLANK(VLOOKUP($C77&amp;$D77&amp;$G77,Setup!$D$2:$CX$500,COLUMNS($B77:BB77)+1,FALSE)),"",VLOOKUP($C77&amp;$D77&amp;$G77,Setup!$D$2:$CX$500,COLUMNS($B77:BB77)+1,FALSE))</f>
        <v>品味旅遊</v>
      </c>
      <c r="BK77" t="str">
        <f>IF(ISBLANK(VLOOKUP($C77&amp;$D77&amp;$G77,Setup!$D$2:$CX$500,COLUMNS($B77:BC77)+1,FALSE)),"",VLOOKUP($C77&amp;$D77&amp;$G77,Setup!$D$2:$CX$500,COLUMNS($B77:BC77)+1,FALSE))</f>
        <v>查看全部»</v>
      </c>
      <c r="BL77" t="str">
        <f>IF(ISBLANK(VLOOKUP($C77&amp;$D77&amp;$G77,Setup!$D$2:$CX$500,COLUMNS($B77:BD77)+1,FALSE)),"",VLOOKUP($C77&amp;$D77&amp;$G77,Setup!$D$2:$CX$500,COLUMNS($B77:BD77)+1,FALSE))</f>
        <v/>
      </c>
      <c r="BM77" t="str">
        <f>IF(ISBLANK(VLOOKUP($C77&amp;$D77&amp;$G77,Setup!$D$2:$CX$500,COLUMNS($B77:BE77)+1,FALSE)),"",VLOOKUP($C77&amp;$D77&amp;$G77,Setup!$D$2:$CX$500,COLUMNS($B77:BE77)+1,FALSE))</f>
        <v/>
      </c>
      <c r="BN77" t="str">
        <f>IF(ISBLANK(VLOOKUP($C77&amp;$D77&amp;$G77,Setup!$D$2:$CX$500,COLUMNS($B77:BF77)+1,FALSE)),"",VLOOKUP($C77&amp;$D77&amp;$G77,Setup!$D$2:$CX$500,COLUMNS($B77:BF77)+1,FALSE))</f>
        <v/>
      </c>
      <c r="BO77" t="str">
        <f>IF(ISBLANK(VLOOKUP($C77&amp;$D77&amp;$G77,Setup!$D$2:$CX$500,COLUMNS($B77:BG77)+1,FALSE)),"",VLOOKUP($C77&amp;$D77&amp;$G77,Setup!$D$2:$CX$500,COLUMNS($B77:BG77)+1,FALSE))</f>
        <v/>
      </c>
      <c r="BP77" t="str">
        <f>IF(ISBLANK(VLOOKUP($C77&amp;$D77&amp;$G77,Setup!$D$2:$CX$500,COLUMNS($B77:BH77)+1,FALSE)),"",VLOOKUP($C77&amp;$D77&amp;$G77,Setup!$D$2:$CX$500,COLUMNS($B77:BH77)+1,FALSE))</f>
        <v/>
      </c>
      <c r="BQ77" t="str">
        <f>IF(ISBLANK(VLOOKUP($C77&amp;$D77&amp;$G77,Setup!$D$2:$CX$500,COLUMNS($B77:BI77)+1,FALSE)),"",VLOOKUP($C77&amp;$D77&amp;$G77,Setup!$D$2:$CX$500,COLUMNS($B77:BI77)+1,FALSE))</f>
        <v/>
      </c>
      <c r="BR77" t="str">
        <f>IF(ISBLANK(VLOOKUP($C77&amp;$D77&amp;$G77,Setup!$D$2:$CX$500,COLUMNS($B77:BJ77)+1,FALSE)),"",VLOOKUP($C77&amp;$D77&amp;$G77,Setup!$D$2:$CX$500,COLUMNS($B77:BJ77)+1,FALSE))</f>
        <v/>
      </c>
      <c r="BS77" t="str">
        <f>IF(ISBLANK(VLOOKUP($C77&amp;$D77&amp;$G77,Setup!$D$2:$CX$500,COLUMNS($B77:BK77)+1,FALSE)),"",VLOOKUP($C77&amp;$D77&amp;$G77,Setup!$D$2:$CX$500,COLUMNS($B77:BK77)+1,FALSE))</f>
        <v/>
      </c>
      <c r="BT77" t="str">
        <f>IF(ISBLANK(VLOOKUP($C77&amp;$D77&amp;$G77,Setup!$D$2:$CX$500,COLUMNS($B77:BL77)+1,FALSE)),"",VLOOKUP($C77&amp;$D77&amp;$G77,Setup!$D$2:$CX$500,COLUMNS($B77:BL77)+1,FALSE))</f>
        <v/>
      </c>
      <c r="BU77" t="str">
        <f>IF(ISBLANK(VLOOKUP($C77&amp;$D77&amp;$G77,Setup!$D$2:$CX$500,COLUMNS($B77:BM77)+1,FALSE)),"",VLOOKUP($C77&amp;$D77&amp;$G77,Setup!$D$2:$CX$500,COLUMNS($B77:BM77)+1,FALSE))</f>
        <v/>
      </c>
      <c r="BV77" t="str">
        <f>IF(ISBLANK(VLOOKUP($C77&amp;$D77&amp;$G77,Setup!$D$2:$CX$500,COLUMNS($B77:BN77)+1,FALSE)),"",VLOOKUP($C77&amp;$D77&amp;$G77,Setup!$D$2:$CX$500,COLUMNS($B77:BN77)+1,FALSE))</f>
        <v/>
      </c>
      <c r="BW77" t="str">
        <f>IF(ISBLANK(VLOOKUP($C77&amp;$D77&amp;$G77,Setup!$D$2:$CX$500,COLUMNS($B77:BO77)+1,FALSE)),"",VLOOKUP($C77&amp;$D77&amp;$G77,Setup!$D$2:$CX$500,COLUMNS($B77:BO77)+1,FALSE))</f>
        <v/>
      </c>
      <c r="BX77" t="str">
        <f>IF(ISBLANK(VLOOKUP($C77&amp;$D77&amp;$G77,Setup!$D$2:$CX$500,COLUMNS($B77:BP77)+1,FALSE)),"",VLOOKUP($C77&amp;$D77&amp;$G77,Setup!$D$2:$CX$500,COLUMNS($B77:BP77)+1,FALSE))</f>
        <v/>
      </c>
      <c r="BY77" t="str">
        <f>IF(ISBLANK(VLOOKUP($C77&amp;$D77&amp;$G77,Setup!$D$2:$CX$500,COLUMNS($B77:BQ77)+1,FALSE)),"",VLOOKUP($C77&amp;$D77&amp;$G77,Setup!$D$2:$CX$500,COLUMNS($B77:BQ77)+1,FALSE))</f>
        <v/>
      </c>
      <c r="BZ77" t="str">
        <f>IF(ISBLANK(VLOOKUP($C77&amp;$D77&amp;$G77,Setup!$D$2:$CX$500,COLUMNS($B77:BR77)+1,FALSE)),"",VLOOKUP($C77&amp;$D77&amp;$G77,Setup!$D$2:$CX$500,COLUMNS($B77:BR77)+1,FALSE))</f>
        <v/>
      </c>
      <c r="CA77" t="str">
        <f>IF(ISBLANK(VLOOKUP($C77&amp;$D77&amp;$G77,Setup!$D$2:$CX$500,COLUMNS($B77:BS77)+1,FALSE)),"",VLOOKUP($C77&amp;$D77&amp;$G77,Setup!$D$2:$CX$500,COLUMNS($B77:BS77)+1,FALSE))</f>
        <v/>
      </c>
      <c r="CB77" t="str">
        <f>IF(ISBLANK(VLOOKUP($C77&amp;$D77&amp;$G77,Setup!$D$2:$CX$500,COLUMNS($B77:BT77)+1,FALSE)),"",VLOOKUP($C77&amp;$D77&amp;$G77,Setup!$D$2:$CX$500,COLUMNS($B77:BT77)+1,FALSE))</f>
        <v/>
      </c>
      <c r="CC77" t="str">
        <f>IF(ISBLANK(VLOOKUP($C77&amp;$D77&amp;$G77,Setup!$D$2:$CX$500,COLUMNS($B77:BU77)+1,FALSE)),"",VLOOKUP($C77&amp;$D77&amp;$G77,Setup!$D$2:$CX$500,COLUMNS($B77:BU77)+1,FALSE))</f>
        <v/>
      </c>
      <c r="CD77" t="str">
        <f>IF(ISBLANK(VLOOKUP($C77&amp;$D77&amp;$G77,Setup!$D$2:$CX$500,COLUMNS($B77:BV77)+1,FALSE)),"",VLOOKUP($C77&amp;$D77&amp;$G77,Setup!$D$2:$CX$500,COLUMNS($B77:BV77)+1,FALSE))</f>
        <v/>
      </c>
      <c r="CE77" t="str">
        <f>IF(ISBLANK(VLOOKUP($C77&amp;$D77&amp;$G77,Setup!$D$2:$CX$500,COLUMNS($B77:BW77)+1,FALSE)),"",VLOOKUP($C77&amp;$D77&amp;$G77,Setup!$D$2:$CX$500,COLUMNS($B77:BW77)+1,FALSE))</f>
        <v/>
      </c>
      <c r="CF77" t="str">
        <f>IF(ISBLANK(VLOOKUP($C77&amp;$D77&amp;$G77,Setup!$D$2:$CX$500,COLUMNS($B77:BX77)+1,FALSE)),"",VLOOKUP($C77&amp;$D77&amp;$G77,Setup!$D$2:$CX$500,COLUMNS($B77:BX77)+1,FALSE))</f>
        <v/>
      </c>
      <c r="CG77" t="str">
        <f>IF(ISBLANK(VLOOKUP($C77&amp;$D77&amp;$G77,Setup!$D$2:$CX$500,COLUMNS($B77:BY77)+1,FALSE)),"",VLOOKUP($C77&amp;$D77&amp;$G77,Setup!$D$2:$CX$500,COLUMNS($B77:BY77)+1,FALSE))</f>
        <v/>
      </c>
      <c r="CH77" t="str">
        <f>IF(ISBLANK(VLOOKUP($C77&amp;$D77&amp;$G77,Setup!$D$2:$CX$500,COLUMNS($B77:BZ77)+1,FALSE)),"",VLOOKUP($C77&amp;$D77&amp;$G77,Setup!$D$2:$CX$500,COLUMNS($B77:BZ77)+1,FALSE))</f>
        <v/>
      </c>
      <c r="CI77" t="str">
        <f>IF(ISBLANK(VLOOKUP($C77&amp;$D77&amp;$G77,Setup!$D$2:$CX$500,COLUMNS($B77:CA77)+1,FALSE)),"",VLOOKUP($C77&amp;$D77&amp;$G77,Setup!$D$2:$CX$500,COLUMNS($B77:CA77)+1,FALSE))</f>
        <v/>
      </c>
      <c r="CJ77" t="str">
        <f>IF(ISBLANK(VLOOKUP($C77&amp;$D77&amp;$G77,Setup!$D$2:$CX$500,COLUMNS($B77:CB77)+1,FALSE)),"",VLOOKUP($C77&amp;$D77&amp;$G77,Setup!$D$2:$CX$500,COLUMNS($B77:CB77)+1,FALSE))</f>
        <v/>
      </c>
      <c r="CK77" t="str">
        <f>IF(ISBLANK(VLOOKUP($C77&amp;$D77&amp;$G77,Setup!$D$2:$CX$500,COLUMNS($B77:CC77)+1,FALSE)),"",VLOOKUP($C77&amp;$D77&amp;$G77,Setup!$D$2:$CX$500,COLUMNS($B77:CC77)+1,FALSE))</f>
        <v/>
      </c>
      <c r="CL77" t="str">
        <f>IF(ISBLANK(VLOOKUP($C77&amp;$D77&amp;$G77,Setup!$D$2:$CX$500,COLUMNS($B77:CD77)+1,FALSE)),"",VLOOKUP($C77&amp;$D77&amp;$G77,Setup!$D$2:$CX$500,COLUMNS($B77:CD77)+1,FALSE))</f>
        <v/>
      </c>
      <c r="CM77" t="str">
        <f>IF(ISBLANK(VLOOKUP($C77&amp;$D77&amp;$G77,Setup!$D$2:$CX$500,COLUMNS($B77:CE77)+1,FALSE)),"",VLOOKUP($C77&amp;$D77&amp;$G77,Setup!$D$2:$CX$500,COLUMNS($B77:CE77)+1,FALSE))</f>
        <v/>
      </c>
      <c r="CN77" t="str">
        <f>IF(ISBLANK(VLOOKUP($C77&amp;$D77&amp;$G77,Setup!$D$2:$CX$500,COLUMNS($B77:CF77)+1,FALSE)),"",VLOOKUP($C77&amp;$D77&amp;$G77,Setup!$D$2:$CX$500,COLUMNS($B77:CF77)+1,FALSE))</f>
        <v/>
      </c>
      <c r="CO77" t="str">
        <f>IF(ISBLANK(VLOOKUP($C77&amp;$D77&amp;$G77,Setup!$D$2:$CX$500,COLUMNS($B77:CG77)+1,FALSE)),"",VLOOKUP($C77&amp;$D77&amp;$G77,Setup!$D$2:$CX$500,COLUMNS($B77:CG77)+1,FALSE))</f>
        <v/>
      </c>
      <c r="CP77" t="str">
        <f>IF(ISBLANK(VLOOKUP($C77&amp;$D77&amp;$G77,Setup!$D$2:$CX$500,COLUMNS($B77:CH77)+1,FALSE)),"",VLOOKUP($C77&amp;$D77&amp;$G77,Setup!$D$2:$CX$500,COLUMNS($B77:CH77)+1,FALSE))</f>
        <v/>
      </c>
      <c r="CQ77" t="str">
        <f>IF(ISBLANK(VLOOKUP($C77&amp;$D77&amp;$G77,Setup!$D$2:$CX$500,COLUMNS($B77:CI77)+1,FALSE)),"",VLOOKUP($C77&amp;$D77&amp;$G77,Setup!$D$2:$CX$500,COLUMNS($B77:CI77)+1,FALSE))</f>
        <v/>
      </c>
      <c r="CR77" t="str">
        <f>IF(ISBLANK(VLOOKUP($C77&amp;$D77&amp;$G77,Setup!$D$2:$CX$500,COLUMNS($B77:CJ77)+1,FALSE)),"",VLOOKUP($C77&amp;$D77&amp;$G77,Setup!$D$2:$CX$500,COLUMNS($B77:CJ77)+1,FALSE))</f>
        <v/>
      </c>
      <c r="CS77" t="str">
        <f>IF(ISBLANK(VLOOKUP($C77&amp;$D77&amp;$G77,Setup!$D$2:$CX$500,COLUMNS($B77:CK77)+1,FALSE)),"",VLOOKUP($C77&amp;$D77&amp;$G77,Setup!$D$2:$CX$500,COLUMNS($B77:CK77)+1,FALSE))</f>
        <v/>
      </c>
      <c r="CT77" t="str">
        <f>IF(ISBLANK(VLOOKUP($C77&amp;$D77&amp;$G77,Setup!$D$2:$CX$500,COLUMNS($B77:CL77)+1,FALSE)),"",VLOOKUP($C77&amp;$D77&amp;$G77,Setup!$D$2:$CX$500,COLUMNS($B77:CL77)+1,FALSE))</f>
        <v/>
      </c>
      <c r="CU77" t="str">
        <f>IF(ISBLANK(VLOOKUP($C77&amp;$D77&amp;$G77,Setup!$D$2:$CX$500,COLUMNS($B77:CM77)+1,FALSE)),"",VLOOKUP($C77&amp;$D77&amp;$G77,Setup!$D$2:$CX$500,COLUMNS($B77:CM77)+1,FALSE))</f>
        <v/>
      </c>
      <c r="CV77" t="str">
        <f>IF(ISBLANK(VLOOKUP($C77&amp;$D77&amp;$G77,Setup!$D$2:$CX$500,COLUMNS($B77:CN77)+1,FALSE)),"",VLOOKUP($C77&amp;$D77&amp;$G77,Setup!$D$2:$CX$500,COLUMNS($B77:CN77)+1,FALSE))</f>
        <v/>
      </c>
      <c r="CW77" t="str">
        <f>IF(ISBLANK(VLOOKUP($C77&amp;$D77&amp;$G77,Setup!$D$2:$CX$500,COLUMNS($B77:CO77)+1,FALSE)),"",VLOOKUP($C77&amp;$D77&amp;$G77,Setup!$D$2:$CX$500,COLUMNS($B77:CO77)+1,FALSE))</f>
        <v/>
      </c>
      <c r="CX77" t="str">
        <f>IF(ISBLANK(VLOOKUP($C77&amp;$D77&amp;$G77,Setup!$D$2:$CX$500,COLUMNS($B77:CP77)+1,FALSE)),"",VLOOKUP($C77&amp;$D77&amp;$G77,Setup!$D$2:$CX$500,COLUMNS($B77:CP77)+1,FALSE))</f>
        <v/>
      </c>
      <c r="CY77" t="str">
        <f>IF(ISBLANK(VLOOKUP($C77&amp;$D77&amp;$G77,Setup!$D$2:$CX$500,COLUMNS($B77:CQ77)+1,FALSE)),"",VLOOKUP($C77&amp;$D77&amp;$G77,Setup!$D$2:$CX$500,COLUMNS($B77:CQ77)+1,FALSE))</f>
        <v/>
      </c>
      <c r="CZ77" t="str">
        <f>IF(ISBLANK(VLOOKUP($C77&amp;$D77&amp;$G77,Setup!$D$2:$CX$500,COLUMNS($B77:CR77)+1,FALSE)),"",VLOOKUP($C77&amp;$D77&amp;$G77,Setup!$D$2:$CX$500,COLUMNS($B77:CR77)+1,FALSE))</f>
        <v/>
      </c>
      <c r="DA77" t="str">
        <f>IF(ISBLANK(VLOOKUP($C77&amp;$D77&amp;$G77,Setup!$D$2:$CX$500,COLUMNS($B77:CS77)+1,FALSE)),"",VLOOKUP($C77&amp;$D77&amp;$G77,Setup!$D$2:$CX$500,COLUMNS($B77:CS77)+1,FALSE))</f>
        <v/>
      </c>
      <c r="DB77" t="str">
        <f>IF(ISBLANK(VLOOKUP($C77&amp;$D77&amp;$G77,Setup!$D$2:$CX$500,COLUMNS($B77:CT77)+1,FALSE)),"",VLOOKUP($C77&amp;$D77&amp;$G77,Setup!$D$2:$CX$500,COLUMNS($B77:CT77)+1,FALSE))</f>
        <v/>
      </c>
      <c r="DC77" t="str">
        <f>IF(ISBLANK(VLOOKUP($C77&amp;$D77&amp;$G77,Setup!$D$2:$CX$500,COLUMNS($B77:CU77)+1,FALSE)),"",VLOOKUP($C77&amp;$D77&amp;$G77,Setup!$D$2:$CX$500,COLUMNS($B77:CU77)+1,FALSE))</f>
        <v/>
      </c>
    </row>
    <row r="78" spans="1:107" x14ac:dyDescent="0.25">
      <c r="A78" s="7" t="s">
        <v>515</v>
      </c>
      <c r="B78" t="s">
        <v>156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1">
        <v>5250</v>
      </c>
      <c r="J78" t="str">
        <f>IF(ISBLANK(VLOOKUP($C78&amp;$D78&amp;$G78,Setup!$D$2:$CX$500,COLUMNS($B78:B78)+1,FALSE)),"",VLOOKUP($C78&amp;$D78&amp;$G78,Setup!$D$2:$CX$500,COLUMNS($B78:B78)+1,FALSE))</f>
        <v>您的紅利點數公佈欄</v>
      </c>
      <c r="K78" t="str">
        <f>IF(ISBLANK(VLOOKUP($C78&amp;$D78&amp;$G78,Setup!$D$2:$CX$500,COLUMNS($B78:C78)+1,FALSE)),"",VLOOKUP($C78&amp;$D78&amp;$G78,Setup!$D$2:$CX$500,COLUMNS($B78:C78)+1,FALSE))</f>
        <v>您的紅利點數 公佈欄</v>
      </c>
      <c r="L78" t="str">
        <f>IF(ISBLANK(VLOOKUP($C78&amp;$D78&amp;$G78,Setup!$D$2:$CX$500,COLUMNS($B78:D78)+1,FALSE)),"",VLOOKUP($C78&amp;$D78&amp;$G78,Setup!$D$2:$CX$500,COLUMNS($B78:D78)+1,FALSE))</f>
        <v>您的兌換紀錄</v>
      </c>
      <c r="M78" t="str">
        <f>IF(ISBLANK(VLOOKUP($C78&amp;$D78&amp;$G78,Setup!$D$2:$CX$500,COLUMNS($B78:E78)+1,FALSE)),"",VLOOKUP($C78&amp;$D78&amp;$G78,Setup!$D$2:$CX$500,COLUMNS($B78:E78)+1,FALSE))</f>
        <v>您的兌換記錄</v>
      </c>
      <c r="N78" t="str">
        <f>IF(ISBLANK(VLOOKUP($C78&amp;$D78&amp;$G78,Setup!$D$2:$CX$500,COLUMNS($B78:F78)+1,FALSE)),"",VLOOKUP($C78&amp;$D78&amp;$G78,Setup!$D$2:$CX$500,COLUMNS($B78:F78)+1,FALSE))</f>
        <v>您的常用設定</v>
      </c>
      <c r="O78" t="str">
        <f>IF(ISBLANK(VLOOKUP($C78&amp;$D78&amp;$G78,Setup!$D$2:$CX$500,COLUMNS($B78:G78)+1,FALSE)),"",VLOOKUP($C78&amp;$D78&amp;$G78,Setup!$D$2:$CX$500,COLUMNS($B78:G78)+1,FALSE))</f>
        <v>您的常用設定</v>
      </c>
      <c r="P78" t="str">
        <f>IF(ISBLANK(VLOOKUP($C78&amp;$D78&amp;$G78,Setup!$D$2:$CX$500,COLUMNS($B78:H78)+1,FALSE)),"",VLOOKUP($C78&amp;$D78&amp;$G78,Setup!$D$2:$CX$500,COLUMNS($B78:H78)+1,FALSE))</f>
        <v/>
      </c>
      <c r="Q78" t="str">
        <f>IF(ISBLANK(VLOOKUP($C78&amp;$D78&amp;$G78,Setup!$D$2:$CX$500,COLUMNS($B78:I78)+1,FALSE)),"",VLOOKUP($C78&amp;$D78&amp;$G78,Setup!$D$2:$CX$500,COLUMNS($B78:I78)+1,FALSE))</f>
        <v/>
      </c>
      <c r="R78" t="str">
        <f>IF(ISBLANK(VLOOKUP($C78&amp;$D78&amp;$G78,Setup!$D$2:$CX$500,COLUMNS($B78:J78)+1,FALSE)),"",VLOOKUP($C78&amp;$D78&amp;$G78,Setup!$D$2:$CX$500,COLUMNS($B78:J78)+1,FALSE))</f>
        <v>精選商品</v>
      </c>
      <c r="S78" t="str">
        <f>IF(ISBLANK(VLOOKUP($C78&amp;$D78&amp;$G78,Setup!$D$2:$CX$500,COLUMNS($B78:K78)+1,FALSE)),"",VLOOKUP($C78&amp;$D78&amp;$G78,Setup!$D$2:$CX$500,COLUMNS($B78:K78)+1,FALSE))</f>
        <v>查看全部品牌 »</v>
      </c>
      <c r="T78" t="str">
        <f>IF(ISBLANK(VLOOKUP($C78&amp;$D78&amp;$G78,Setup!$D$2:$CX$500,COLUMNS($B78:L78)+1,FALSE)),"",VLOOKUP($C78&amp;$D78&amp;$G78,Setup!$D$2:$CX$500,COLUMNS($B78:L78)+1,FALSE))</f>
        <v/>
      </c>
      <c r="U78" t="str">
        <f>IF(ISBLANK(VLOOKUP($C78&amp;$D78&amp;$G78,Setup!$D$2:$CX$500,COLUMNS($B78:M78)+1,FALSE)),"",VLOOKUP($C78&amp;$D78&amp;$G78,Setup!$D$2:$CX$500,COLUMNS($B78:M78)+1,FALSE))</f>
        <v/>
      </c>
      <c r="V78" t="str">
        <f>IF(ISBLANK(VLOOKUP($C78&amp;$D78&amp;$G78,Setup!$D$2:$CX$500,COLUMNS($B78:N78)+1,FALSE)),"",VLOOKUP($C78&amp;$D78&amp;$G78,Setup!$D$2:$CX$500,COLUMNS($B78:N78)+1,FALSE))</f>
        <v/>
      </c>
      <c r="W78" t="str">
        <f>IF(ISBLANK(VLOOKUP($C78&amp;$D78&amp;$G78,Setup!$D$2:$CX$500,COLUMNS($B78:O78)+1,FALSE)),"",VLOOKUP($C78&amp;$D78&amp;$G78,Setup!$D$2:$CX$500,COLUMNS($B78:O78)+1,FALSE))</f>
        <v/>
      </c>
      <c r="X78" t="str">
        <f>IF(ISBLANK(VLOOKUP($C78&amp;$D78&amp;$G78,Setup!$D$2:$CX$500,COLUMNS($B78:P78)+1,FALSE)),"",VLOOKUP($C78&amp;$D78&amp;$G78,Setup!$D$2:$CX$500,COLUMNS($B78:P78)+1,FALSE))</f>
        <v/>
      </c>
      <c r="Y78" t="str">
        <f>IF(ISBLANK(VLOOKUP($C78&amp;$D78&amp;$G78,Setup!$D$2:$CX$500,COLUMNS($B78:Q78)+1,FALSE)),"",VLOOKUP($C78&amp;$D78&amp;$G78,Setup!$D$2:$CX$500,COLUMNS($B78:Q78)+1,FALSE))</f>
        <v/>
      </c>
      <c r="Z78" t="str">
        <f>IF(ISBLANK(VLOOKUP($C78&amp;$D78&amp;$G78,Setup!$D$2:$CX$500,COLUMNS($B78:R78)+1,FALSE)),"",VLOOKUP($C78&amp;$D78&amp;$G78,Setup!$D$2:$CX$500,COLUMNS($B78:R78)+1,FALSE))</f>
        <v/>
      </c>
      <c r="AA78" t="str">
        <f>IF(ISBLANK(VLOOKUP($C78&amp;$D78&amp;$G78,Setup!$D$2:$CX$500,COLUMNS($B78:S78)+1,FALSE)),"",VLOOKUP($C78&amp;$D78&amp;$G78,Setup!$D$2:$CX$500,COLUMNS($B78:S78)+1,FALSE))</f>
        <v/>
      </c>
      <c r="AB78" t="str">
        <f>IF(ISBLANK(VLOOKUP($C78&amp;$D78&amp;$G78,Setup!$D$2:$CX$500,COLUMNS($B78:T78)+1,FALSE)),"",VLOOKUP($C78&amp;$D78&amp;$G78,Setup!$D$2:$CX$500,COLUMNS($B78:T78)+1,FALSE))</f>
        <v>點點折現</v>
      </c>
      <c r="AC78" t="str">
        <f>IF(ISBLANK(VLOOKUP($C78&amp;$D78&amp;$G78,Setup!$D$2:$CX$500,COLUMNS($B78:U78)+1,FALSE)),"",VLOOKUP($C78&amp;$D78&amp;$G78,Setup!$D$2:$CX$500,COLUMNS($B78:U78)+1,FALSE))</f>
        <v>禮品禮券</v>
      </c>
      <c r="AD78" t="str">
        <f>IF(ISBLANK(VLOOKUP($C78&amp;$D78&amp;$G78,Setup!$D$2:$CX$500,COLUMNS($B78:V78)+1,FALSE)),"",VLOOKUP($C78&amp;$D78&amp;$G78,Setup!$D$2:$CX$500,COLUMNS($B78:V78)+1,FALSE))</f>
        <v>電子票券</v>
      </c>
      <c r="AE78" t="str">
        <f>IF(ISBLANK(VLOOKUP($C78&amp;$D78&amp;$G78,Setup!$D$2:$CX$500,COLUMNS($B78:W78)+1,FALSE)),"",VLOOKUP($C78&amp;$D78&amp;$G78,Setup!$D$2:$CX$500,COLUMNS($B78:W78)+1,FALSE))</f>
        <v>愛心捐款</v>
      </c>
      <c r="AF78" t="str">
        <f>IF(ISBLANK(VLOOKUP($C78&amp;$D78&amp;$G78,Setup!$D$2:$CX$500,COLUMNS($B78:X78)+1,FALSE)),"",VLOOKUP($C78&amp;$D78&amp;$G78,Setup!$D$2:$CX$500,COLUMNS($B78:X78)+1,FALSE))</f>
        <v>帳單折抵</v>
      </c>
      <c r="AG78" t="str">
        <f>IF(ISBLANK(VLOOKUP($C78&amp;$D78&amp;$G78,Setup!$D$2:$CX$500,COLUMNS($B78:Y78)+1,FALSE)),"",VLOOKUP($C78&amp;$D78&amp;$G78,Setup!$D$2:$CX$500,COLUMNS($B78:Y78)+1,FALSE))</f>
        <v>消費折抵</v>
      </c>
      <c r="AH78" t="str">
        <f>IF(ISBLANK(VLOOKUP($C78&amp;$D78&amp;$G78,Setup!$D$2:$CX$500,COLUMNS($B78:Z78)+1,FALSE)),"",VLOOKUP($C78&amp;$D78&amp;$G78,Setup!$D$2:$CX$500,COLUMNS($B78:Z78)+1,FALSE))</f>
        <v>查看全部 »</v>
      </c>
      <c r="AI78" t="str">
        <f>IF(ISBLANK(VLOOKUP($C78&amp;$D78&amp;$G78,Setup!$D$2:$CX$500,COLUMNS($B78:AA78)+1,FALSE)),"",VLOOKUP($C78&amp;$D78&amp;$G78,Setup!$D$2:$CX$500,COLUMNS($B78:AA78)+1,FALSE))</f>
        <v/>
      </c>
      <c r="AJ78" t="str">
        <f>IF(ISBLANK(VLOOKUP($C78&amp;$D78&amp;$G78,Setup!$D$2:$CX$500,COLUMNS($B78:AB78)+1,FALSE)),"",VLOOKUP($C78&amp;$D78&amp;$G78,Setup!$D$2:$CX$500,COLUMNS($B78:AB78)+1,FALSE))</f>
        <v/>
      </c>
      <c r="AK78" t="str">
        <f>IF(ISBLANK(VLOOKUP($C78&amp;$D78&amp;$G78,Setup!$D$2:$CX$500,COLUMNS($B78:AC78)+1,FALSE)),"",VLOOKUP($C78&amp;$D78&amp;$G78,Setup!$D$2:$CX$500,COLUMNS($B78:AC78)+1,FALSE))</f>
        <v/>
      </c>
      <c r="AL78" t="str">
        <f>IF(ISBLANK(VLOOKUP($C78&amp;$D78&amp;$G78,Setup!$D$2:$CX$500,COLUMNS($B78:AD78)+1,FALSE)),"",VLOOKUP($C78&amp;$D78&amp;$G78,Setup!$D$2:$CX$500,COLUMNS($B78:AD78)+1,FALSE))</f>
        <v>點數轉換</v>
      </c>
      <c r="AM78" t="str">
        <f>IF(ISBLANK(VLOOKUP($C78&amp;$D78&amp;$G78,Setup!$D$2:$CX$500,COLUMNS($B78:AE78)+1,FALSE)),"",VLOOKUP($C78&amp;$D78&amp;$G78,Setup!$D$2:$CX$500,COLUMNS($B78:AE78)+1,FALSE))</f>
        <v>點數轉換</v>
      </c>
      <c r="AN78" t="str">
        <f>IF(ISBLANK(VLOOKUP($C78&amp;$D78&amp;$G78,Setup!$D$2:$CX$500,COLUMNS($B78:AF78)+1,FALSE)),"",VLOOKUP($C78&amp;$D78&amp;$G78,Setup!$D$2:$CX$500,COLUMNS($B78:AF78)+1,FALSE))</f>
        <v/>
      </c>
      <c r="AO78" t="str">
        <f>IF(ISBLANK(VLOOKUP($C78&amp;$D78&amp;$G78,Setup!$D$2:$CX$500,COLUMNS($B78:AG78)+1,FALSE)),"",VLOOKUP($C78&amp;$D78&amp;$G78,Setup!$D$2:$CX$500,COLUMNS($B78:AG78)+1,FALSE))</f>
        <v/>
      </c>
      <c r="AP78" t="str">
        <f>IF(ISBLANK(VLOOKUP($C78&amp;$D78&amp;$G78,Setup!$D$2:$CX$500,COLUMNS($B78:AH78)+1,FALSE)),"",VLOOKUP($C78&amp;$D78&amp;$G78,Setup!$D$2:$CX$500,COLUMNS($B78:AH78)+1,FALSE))</f>
        <v/>
      </c>
      <c r="AQ78" t="str">
        <f>IF(ISBLANK(VLOOKUP($C78&amp;$D78&amp;$G78,Setup!$D$2:$CX$500,COLUMNS($B78:AI78)+1,FALSE)),"",VLOOKUP($C78&amp;$D78&amp;$G78,Setup!$D$2:$CX$500,COLUMNS($B78:AI78)+1,FALSE))</f>
        <v/>
      </c>
      <c r="AR78" t="str">
        <f>IF(ISBLANK(VLOOKUP($C78&amp;$D78&amp;$G78,Setup!$D$2:$CX$500,COLUMNS($B78:AJ78)+1,FALSE)),"",VLOOKUP($C78&amp;$D78&amp;$G78,Setup!$D$2:$CX$500,COLUMNS($B78:AJ78)+1,FALSE))</f>
        <v/>
      </c>
      <c r="AS78" t="str">
        <f>IF(ISBLANK(VLOOKUP($C78&amp;$D78&amp;$G78,Setup!$D$2:$CX$500,COLUMNS($B78:AK78)+1,FALSE)),"",VLOOKUP($C78&amp;$D78&amp;$G78,Setup!$D$2:$CX$500,COLUMNS($B78:AK78)+1,FALSE))</f>
        <v/>
      </c>
      <c r="AT78" t="str">
        <f>IF(ISBLANK(VLOOKUP($C78&amp;$D78&amp;$G78,Setup!$D$2:$CX$500,COLUMNS($B78:AL78)+1,FALSE)),"",VLOOKUP($C78&amp;$D78&amp;$G78,Setup!$D$2:$CX$500,COLUMNS($B78:AL78)+1,FALSE))</f>
        <v/>
      </c>
      <c r="AU78" t="str">
        <f>IF(ISBLANK(VLOOKUP($C78&amp;$D78&amp;$G78,Setup!$D$2:$CX$500,COLUMNS($B78:AM78)+1,FALSE)),"",VLOOKUP($C78&amp;$D78&amp;$G78,Setup!$D$2:$CX$500,COLUMNS($B78:AM78)+1,FALSE))</f>
        <v/>
      </c>
      <c r="AV78" t="str">
        <f>IF(ISBLANK(VLOOKUP($C78&amp;$D78&amp;$G78,Setup!$D$2:$CX$500,COLUMNS($B78:AN78)+1,FALSE)),"",VLOOKUP($C78&amp;$D78&amp;$G78,Setup!$D$2:$CX$500,COLUMNS($B78:AN78)+1,FALSE))</f>
        <v>即時兌點</v>
      </c>
      <c r="AW78" t="str">
        <f>IF(ISBLANK(VLOOKUP($C78&amp;$D78&amp;$G78,Setup!$D$2:$CX$500,COLUMNS($B78:AO78)+1,FALSE)),"",VLOOKUP($C78&amp;$D78&amp;$G78,Setup!$D$2:$CX$500,COLUMNS($B78:AO78)+1,FALSE))</f>
        <v>紅利折現</v>
      </c>
      <c r="AX78" t="str">
        <f>IF(ISBLANK(VLOOKUP($C78&amp;$D78&amp;$G78,Setup!$D$2:$CX$500,COLUMNS($B78:AP78)+1,FALSE)),"",VLOOKUP($C78&amp;$D78&amp;$G78,Setup!$D$2:$CX$500,COLUMNS($B78:AP78)+1,FALSE))</f>
        <v>停車折抵</v>
      </c>
      <c r="AY78" t="str">
        <f>IF(ISBLANK(VLOOKUP($C78&amp;$D78&amp;$G78,Setup!$D$2:$CX$500,COLUMNS($B78:AQ78)+1,FALSE)),"",VLOOKUP($C78&amp;$D78&amp;$G78,Setup!$D$2:$CX$500,COLUMNS($B78:AQ78)+1,FALSE))</f>
        <v>旅遊加值</v>
      </c>
      <c r="AZ78" t="str">
        <f>IF(ISBLANK(VLOOKUP($C78&amp;$D78&amp;$G78,Setup!$D$2:$CX$500,COLUMNS($B78:AR78)+1,FALSE)),"",VLOOKUP($C78&amp;$D78&amp;$G78,Setup!$D$2:$CX$500,COLUMNS($B78:AR78)+1,FALSE))</f>
        <v>便利超商</v>
      </c>
      <c r="BA78" t="str">
        <f>IF(ISBLANK(VLOOKUP($C78&amp;$D78&amp;$G78,Setup!$D$2:$CX$500,COLUMNS($B78:AS78)+1,FALSE)),"",VLOOKUP($C78&amp;$D78&amp;$G78,Setup!$D$2:$CX$500,COLUMNS($B78:AS78)+1,FALSE))</f>
        <v>高鐵升等</v>
      </c>
      <c r="BB78" t="str">
        <f>IF(ISBLANK(VLOOKUP($C78&amp;$D78&amp;$G78,Setup!$D$2:$CX$500,COLUMNS($B78:AT78)+1,FALSE)),"",VLOOKUP($C78&amp;$D78&amp;$G78,Setup!$D$2:$CX$500,COLUMNS($B78:AT78)+1,FALSE))</f>
        <v>查看全部»</v>
      </c>
      <c r="BC78" t="str">
        <f>IF(ISBLANK(VLOOKUP($C78&amp;$D78&amp;$G78,Setup!$D$2:$CX$500,COLUMNS($B78:AU78)+1,FALSE)),"",VLOOKUP($C78&amp;$D78&amp;$G78,Setup!$D$2:$CX$500,COLUMNS($B78:AU78)+1,FALSE))</f>
        <v/>
      </c>
      <c r="BD78" t="str">
        <f>IF(ISBLANK(VLOOKUP($C78&amp;$D78&amp;$G78,Setup!$D$2:$CX$500,COLUMNS($B78:AV78)+1,FALSE)),"",VLOOKUP($C78&amp;$D78&amp;$G78,Setup!$D$2:$CX$500,COLUMNS($B78:AV78)+1,FALSE))</f>
        <v/>
      </c>
      <c r="BE78" t="str">
        <f>IF(ISBLANK(VLOOKUP($C78&amp;$D78&amp;$G78,Setup!$D$2:$CX$500,COLUMNS($B78:AW78)+1,FALSE)),"",VLOOKUP($C78&amp;$D78&amp;$G78,Setup!$D$2:$CX$500,COLUMNS($B78:AW78)+1,FALSE))</f>
        <v/>
      </c>
      <c r="BF78" t="str">
        <f>IF(ISBLANK(VLOOKUP($C78&amp;$D78&amp;$G78,Setup!$D$2:$CX$500,COLUMNS($B78:AX78)+1,FALSE)),"",VLOOKUP($C78&amp;$D78&amp;$G78,Setup!$D$2:$CX$500,COLUMNS($B78:AX78)+1,FALSE))</f>
        <v>貴賓禮遇</v>
      </c>
      <c r="BG78" t="str">
        <f>IF(ISBLANK(VLOOKUP($C78&amp;$D78&amp;$G78,Setup!$D$2:$CX$500,COLUMNS($B78:AY78)+1,FALSE)),"",VLOOKUP($C78&amp;$D78&amp;$G78,Setup!$D$2:$CX$500,COLUMNS($B78:AY78)+1,FALSE))</f>
        <v>Citi World Privileges</v>
      </c>
      <c r="BH78" t="str">
        <f>IF(ISBLANK(VLOOKUP($C78&amp;$D78&amp;$G78,Setup!$D$2:$CX$500,COLUMNS($B78:AZ78)+1,FALSE)),"",VLOOKUP($C78&amp;$D78&amp;$G78,Setup!$D$2:$CX$500,COLUMNS($B78:AZ78)+1,FALSE))</f>
        <v>品味購物</v>
      </c>
      <c r="BI78" t="str">
        <f>IF(ISBLANK(VLOOKUP($C78&amp;$D78&amp;$G78,Setup!$D$2:$CX$500,COLUMNS($B78:BA78)+1,FALSE)),"",VLOOKUP($C78&amp;$D78&amp;$G78,Setup!$D$2:$CX$500,COLUMNS($B78:BA78)+1,FALSE))</f>
        <v>品味饗宴</v>
      </c>
      <c r="BJ78" t="str">
        <f>IF(ISBLANK(VLOOKUP($C78&amp;$D78&amp;$G78,Setup!$D$2:$CX$500,COLUMNS($B78:BB78)+1,FALSE)),"",VLOOKUP($C78&amp;$D78&amp;$G78,Setup!$D$2:$CX$500,COLUMNS($B78:BB78)+1,FALSE))</f>
        <v>品味旅遊</v>
      </c>
      <c r="BK78" t="str">
        <f>IF(ISBLANK(VLOOKUP($C78&amp;$D78&amp;$G78,Setup!$D$2:$CX$500,COLUMNS($B78:BC78)+1,FALSE)),"",VLOOKUP($C78&amp;$D78&amp;$G78,Setup!$D$2:$CX$500,COLUMNS($B78:BC78)+1,FALSE))</f>
        <v>查看全部»</v>
      </c>
      <c r="BL78" t="str">
        <f>IF(ISBLANK(VLOOKUP($C78&amp;$D78&amp;$G78,Setup!$D$2:$CX$500,COLUMNS($B78:BD78)+1,FALSE)),"",VLOOKUP($C78&amp;$D78&amp;$G78,Setup!$D$2:$CX$500,COLUMNS($B78:BD78)+1,FALSE))</f>
        <v/>
      </c>
      <c r="BM78" t="str">
        <f>IF(ISBLANK(VLOOKUP($C78&amp;$D78&amp;$G78,Setup!$D$2:$CX$500,COLUMNS($B78:BE78)+1,FALSE)),"",VLOOKUP($C78&amp;$D78&amp;$G78,Setup!$D$2:$CX$500,COLUMNS($B78:BE78)+1,FALSE))</f>
        <v/>
      </c>
      <c r="BN78" t="str">
        <f>IF(ISBLANK(VLOOKUP($C78&amp;$D78&amp;$G78,Setup!$D$2:$CX$500,COLUMNS($B78:BF78)+1,FALSE)),"",VLOOKUP($C78&amp;$D78&amp;$G78,Setup!$D$2:$CX$500,COLUMNS($B78:BF78)+1,FALSE))</f>
        <v/>
      </c>
      <c r="BO78" t="str">
        <f>IF(ISBLANK(VLOOKUP($C78&amp;$D78&amp;$G78,Setup!$D$2:$CX$500,COLUMNS($B78:BG78)+1,FALSE)),"",VLOOKUP($C78&amp;$D78&amp;$G78,Setup!$D$2:$CX$500,COLUMNS($B78:BG78)+1,FALSE))</f>
        <v/>
      </c>
      <c r="BP78" t="str">
        <f>IF(ISBLANK(VLOOKUP($C78&amp;$D78&amp;$G78,Setup!$D$2:$CX$500,COLUMNS($B78:BH78)+1,FALSE)),"",VLOOKUP($C78&amp;$D78&amp;$G78,Setup!$D$2:$CX$500,COLUMNS($B78:BH78)+1,FALSE))</f>
        <v/>
      </c>
      <c r="BQ78" t="str">
        <f>IF(ISBLANK(VLOOKUP($C78&amp;$D78&amp;$G78,Setup!$D$2:$CX$500,COLUMNS($B78:BI78)+1,FALSE)),"",VLOOKUP($C78&amp;$D78&amp;$G78,Setup!$D$2:$CX$500,COLUMNS($B78:BI78)+1,FALSE))</f>
        <v/>
      </c>
      <c r="BR78" t="str">
        <f>IF(ISBLANK(VLOOKUP($C78&amp;$D78&amp;$G78,Setup!$D$2:$CX$500,COLUMNS($B78:BJ78)+1,FALSE)),"",VLOOKUP($C78&amp;$D78&amp;$G78,Setup!$D$2:$CX$500,COLUMNS($B78:BJ78)+1,FALSE))</f>
        <v/>
      </c>
      <c r="BS78" t="str">
        <f>IF(ISBLANK(VLOOKUP($C78&amp;$D78&amp;$G78,Setup!$D$2:$CX$500,COLUMNS($B78:BK78)+1,FALSE)),"",VLOOKUP($C78&amp;$D78&amp;$G78,Setup!$D$2:$CX$500,COLUMNS($B78:BK78)+1,FALSE))</f>
        <v/>
      </c>
      <c r="BT78" t="str">
        <f>IF(ISBLANK(VLOOKUP($C78&amp;$D78&amp;$G78,Setup!$D$2:$CX$500,COLUMNS($B78:BL78)+1,FALSE)),"",VLOOKUP($C78&amp;$D78&amp;$G78,Setup!$D$2:$CX$500,COLUMNS($B78:BL78)+1,FALSE))</f>
        <v/>
      </c>
      <c r="BU78" t="str">
        <f>IF(ISBLANK(VLOOKUP($C78&amp;$D78&amp;$G78,Setup!$D$2:$CX$500,COLUMNS($B78:BM78)+1,FALSE)),"",VLOOKUP($C78&amp;$D78&amp;$G78,Setup!$D$2:$CX$500,COLUMNS($B78:BM78)+1,FALSE))</f>
        <v/>
      </c>
      <c r="BV78" t="str">
        <f>IF(ISBLANK(VLOOKUP($C78&amp;$D78&amp;$G78,Setup!$D$2:$CX$500,COLUMNS($B78:BN78)+1,FALSE)),"",VLOOKUP($C78&amp;$D78&amp;$G78,Setup!$D$2:$CX$500,COLUMNS($B78:BN78)+1,FALSE))</f>
        <v/>
      </c>
      <c r="BW78" t="str">
        <f>IF(ISBLANK(VLOOKUP($C78&amp;$D78&amp;$G78,Setup!$D$2:$CX$500,COLUMNS($B78:BO78)+1,FALSE)),"",VLOOKUP($C78&amp;$D78&amp;$G78,Setup!$D$2:$CX$500,COLUMNS($B78:BO78)+1,FALSE))</f>
        <v/>
      </c>
      <c r="BX78" t="str">
        <f>IF(ISBLANK(VLOOKUP($C78&amp;$D78&amp;$G78,Setup!$D$2:$CX$500,COLUMNS($B78:BP78)+1,FALSE)),"",VLOOKUP($C78&amp;$D78&amp;$G78,Setup!$D$2:$CX$500,COLUMNS($B78:BP78)+1,FALSE))</f>
        <v/>
      </c>
      <c r="BY78" t="str">
        <f>IF(ISBLANK(VLOOKUP($C78&amp;$D78&amp;$G78,Setup!$D$2:$CX$500,COLUMNS($B78:BQ78)+1,FALSE)),"",VLOOKUP($C78&amp;$D78&amp;$G78,Setup!$D$2:$CX$500,COLUMNS($B78:BQ78)+1,FALSE))</f>
        <v/>
      </c>
      <c r="BZ78" t="str">
        <f>IF(ISBLANK(VLOOKUP($C78&amp;$D78&amp;$G78,Setup!$D$2:$CX$500,COLUMNS($B78:BR78)+1,FALSE)),"",VLOOKUP($C78&amp;$D78&amp;$G78,Setup!$D$2:$CX$500,COLUMNS($B78:BR78)+1,FALSE))</f>
        <v/>
      </c>
      <c r="CA78" t="str">
        <f>IF(ISBLANK(VLOOKUP($C78&amp;$D78&amp;$G78,Setup!$D$2:$CX$500,COLUMNS($B78:BS78)+1,FALSE)),"",VLOOKUP($C78&amp;$D78&amp;$G78,Setup!$D$2:$CX$500,COLUMNS($B78:BS78)+1,FALSE))</f>
        <v/>
      </c>
      <c r="CB78" t="str">
        <f>IF(ISBLANK(VLOOKUP($C78&amp;$D78&amp;$G78,Setup!$D$2:$CX$500,COLUMNS($B78:BT78)+1,FALSE)),"",VLOOKUP($C78&amp;$D78&amp;$G78,Setup!$D$2:$CX$500,COLUMNS($B78:BT78)+1,FALSE))</f>
        <v/>
      </c>
      <c r="CC78" t="str">
        <f>IF(ISBLANK(VLOOKUP($C78&amp;$D78&amp;$G78,Setup!$D$2:$CX$500,COLUMNS($B78:BU78)+1,FALSE)),"",VLOOKUP($C78&amp;$D78&amp;$G78,Setup!$D$2:$CX$500,COLUMNS($B78:BU78)+1,FALSE))</f>
        <v/>
      </c>
      <c r="CD78" t="str">
        <f>IF(ISBLANK(VLOOKUP($C78&amp;$D78&amp;$G78,Setup!$D$2:$CX$500,COLUMNS($B78:BV78)+1,FALSE)),"",VLOOKUP($C78&amp;$D78&amp;$G78,Setup!$D$2:$CX$500,COLUMNS($B78:BV78)+1,FALSE))</f>
        <v/>
      </c>
      <c r="CE78" t="str">
        <f>IF(ISBLANK(VLOOKUP($C78&amp;$D78&amp;$G78,Setup!$D$2:$CX$500,COLUMNS($B78:BW78)+1,FALSE)),"",VLOOKUP($C78&amp;$D78&amp;$G78,Setup!$D$2:$CX$500,COLUMNS($B78:BW78)+1,FALSE))</f>
        <v/>
      </c>
      <c r="CF78" t="str">
        <f>IF(ISBLANK(VLOOKUP($C78&amp;$D78&amp;$G78,Setup!$D$2:$CX$500,COLUMNS($B78:BX78)+1,FALSE)),"",VLOOKUP($C78&amp;$D78&amp;$G78,Setup!$D$2:$CX$500,COLUMNS($B78:BX78)+1,FALSE))</f>
        <v/>
      </c>
      <c r="CG78" t="str">
        <f>IF(ISBLANK(VLOOKUP($C78&amp;$D78&amp;$G78,Setup!$D$2:$CX$500,COLUMNS($B78:BY78)+1,FALSE)),"",VLOOKUP($C78&amp;$D78&amp;$G78,Setup!$D$2:$CX$500,COLUMNS($B78:BY78)+1,FALSE))</f>
        <v/>
      </c>
      <c r="CH78" t="str">
        <f>IF(ISBLANK(VLOOKUP($C78&amp;$D78&amp;$G78,Setup!$D$2:$CX$500,COLUMNS($B78:BZ78)+1,FALSE)),"",VLOOKUP($C78&amp;$D78&amp;$G78,Setup!$D$2:$CX$500,COLUMNS($B78:BZ78)+1,FALSE))</f>
        <v/>
      </c>
      <c r="CI78" t="str">
        <f>IF(ISBLANK(VLOOKUP($C78&amp;$D78&amp;$G78,Setup!$D$2:$CX$500,COLUMNS($B78:CA78)+1,FALSE)),"",VLOOKUP($C78&amp;$D78&amp;$G78,Setup!$D$2:$CX$500,COLUMNS($B78:CA78)+1,FALSE))</f>
        <v/>
      </c>
      <c r="CJ78" t="str">
        <f>IF(ISBLANK(VLOOKUP($C78&amp;$D78&amp;$G78,Setup!$D$2:$CX$500,COLUMNS($B78:CB78)+1,FALSE)),"",VLOOKUP($C78&amp;$D78&amp;$G78,Setup!$D$2:$CX$500,COLUMNS($B78:CB78)+1,FALSE))</f>
        <v/>
      </c>
      <c r="CK78" t="str">
        <f>IF(ISBLANK(VLOOKUP($C78&amp;$D78&amp;$G78,Setup!$D$2:$CX$500,COLUMNS($B78:CC78)+1,FALSE)),"",VLOOKUP($C78&amp;$D78&amp;$G78,Setup!$D$2:$CX$500,COLUMNS($B78:CC78)+1,FALSE))</f>
        <v/>
      </c>
      <c r="CL78" t="str">
        <f>IF(ISBLANK(VLOOKUP($C78&amp;$D78&amp;$G78,Setup!$D$2:$CX$500,COLUMNS($B78:CD78)+1,FALSE)),"",VLOOKUP($C78&amp;$D78&amp;$G78,Setup!$D$2:$CX$500,COLUMNS($B78:CD78)+1,FALSE))</f>
        <v/>
      </c>
      <c r="CM78" t="str">
        <f>IF(ISBLANK(VLOOKUP($C78&amp;$D78&amp;$G78,Setup!$D$2:$CX$500,COLUMNS($B78:CE78)+1,FALSE)),"",VLOOKUP($C78&amp;$D78&amp;$G78,Setup!$D$2:$CX$500,COLUMNS($B78:CE78)+1,FALSE))</f>
        <v/>
      </c>
      <c r="CN78" t="str">
        <f>IF(ISBLANK(VLOOKUP($C78&amp;$D78&amp;$G78,Setup!$D$2:$CX$500,COLUMNS($B78:CF78)+1,FALSE)),"",VLOOKUP($C78&amp;$D78&amp;$G78,Setup!$D$2:$CX$500,COLUMNS($B78:CF78)+1,FALSE))</f>
        <v/>
      </c>
      <c r="CO78" t="str">
        <f>IF(ISBLANK(VLOOKUP($C78&amp;$D78&amp;$G78,Setup!$D$2:$CX$500,COLUMNS($B78:CG78)+1,FALSE)),"",VLOOKUP($C78&amp;$D78&amp;$G78,Setup!$D$2:$CX$500,COLUMNS($B78:CG78)+1,FALSE))</f>
        <v/>
      </c>
      <c r="CP78" t="str">
        <f>IF(ISBLANK(VLOOKUP($C78&amp;$D78&amp;$G78,Setup!$D$2:$CX$500,COLUMNS($B78:CH78)+1,FALSE)),"",VLOOKUP($C78&amp;$D78&amp;$G78,Setup!$D$2:$CX$500,COLUMNS($B78:CH78)+1,FALSE))</f>
        <v/>
      </c>
      <c r="CQ78" t="str">
        <f>IF(ISBLANK(VLOOKUP($C78&amp;$D78&amp;$G78,Setup!$D$2:$CX$500,COLUMNS($B78:CI78)+1,FALSE)),"",VLOOKUP($C78&amp;$D78&amp;$G78,Setup!$D$2:$CX$500,COLUMNS($B78:CI78)+1,FALSE))</f>
        <v/>
      </c>
      <c r="CR78" t="str">
        <f>IF(ISBLANK(VLOOKUP($C78&amp;$D78&amp;$G78,Setup!$D$2:$CX$500,COLUMNS($B78:CJ78)+1,FALSE)),"",VLOOKUP($C78&amp;$D78&amp;$G78,Setup!$D$2:$CX$500,COLUMNS($B78:CJ78)+1,FALSE))</f>
        <v/>
      </c>
      <c r="CS78" t="str">
        <f>IF(ISBLANK(VLOOKUP($C78&amp;$D78&amp;$G78,Setup!$D$2:$CX$500,COLUMNS($B78:CK78)+1,FALSE)),"",VLOOKUP($C78&amp;$D78&amp;$G78,Setup!$D$2:$CX$500,COLUMNS($B78:CK78)+1,FALSE))</f>
        <v/>
      </c>
      <c r="CT78" t="str">
        <f>IF(ISBLANK(VLOOKUP($C78&amp;$D78&amp;$G78,Setup!$D$2:$CX$500,COLUMNS($B78:CL78)+1,FALSE)),"",VLOOKUP($C78&amp;$D78&amp;$G78,Setup!$D$2:$CX$500,COLUMNS($B78:CL78)+1,FALSE))</f>
        <v/>
      </c>
      <c r="CU78" t="str">
        <f>IF(ISBLANK(VLOOKUP($C78&amp;$D78&amp;$G78,Setup!$D$2:$CX$500,COLUMNS($B78:CM78)+1,FALSE)),"",VLOOKUP($C78&amp;$D78&amp;$G78,Setup!$D$2:$CX$500,COLUMNS($B78:CM78)+1,FALSE))</f>
        <v/>
      </c>
      <c r="CV78" t="str">
        <f>IF(ISBLANK(VLOOKUP($C78&amp;$D78&amp;$G78,Setup!$D$2:$CX$500,COLUMNS($B78:CN78)+1,FALSE)),"",VLOOKUP($C78&amp;$D78&amp;$G78,Setup!$D$2:$CX$500,COLUMNS($B78:CN78)+1,FALSE))</f>
        <v/>
      </c>
      <c r="CW78" t="str">
        <f>IF(ISBLANK(VLOOKUP($C78&amp;$D78&amp;$G78,Setup!$D$2:$CX$500,COLUMNS($B78:CO78)+1,FALSE)),"",VLOOKUP($C78&amp;$D78&amp;$G78,Setup!$D$2:$CX$500,COLUMNS($B78:CO78)+1,FALSE))</f>
        <v/>
      </c>
      <c r="CX78" t="str">
        <f>IF(ISBLANK(VLOOKUP($C78&amp;$D78&amp;$G78,Setup!$D$2:$CX$500,COLUMNS($B78:CP78)+1,FALSE)),"",VLOOKUP($C78&amp;$D78&amp;$G78,Setup!$D$2:$CX$500,COLUMNS($B78:CP78)+1,FALSE))</f>
        <v/>
      </c>
      <c r="CY78" t="str">
        <f>IF(ISBLANK(VLOOKUP($C78&amp;$D78&amp;$G78,Setup!$D$2:$CX$500,COLUMNS($B78:CQ78)+1,FALSE)),"",VLOOKUP($C78&amp;$D78&amp;$G78,Setup!$D$2:$CX$500,COLUMNS($B78:CQ78)+1,FALSE))</f>
        <v/>
      </c>
      <c r="CZ78" t="str">
        <f>IF(ISBLANK(VLOOKUP($C78&amp;$D78&amp;$G78,Setup!$D$2:$CX$500,COLUMNS($B78:CR78)+1,FALSE)),"",VLOOKUP($C78&amp;$D78&amp;$G78,Setup!$D$2:$CX$500,COLUMNS($B78:CR78)+1,FALSE))</f>
        <v/>
      </c>
      <c r="DA78" t="str">
        <f>IF(ISBLANK(VLOOKUP($C78&amp;$D78&amp;$G78,Setup!$D$2:$CX$500,COLUMNS($B78:CS78)+1,FALSE)),"",VLOOKUP($C78&amp;$D78&amp;$G78,Setup!$D$2:$CX$500,COLUMNS($B78:CS78)+1,FALSE))</f>
        <v/>
      </c>
      <c r="DB78" t="str">
        <f>IF(ISBLANK(VLOOKUP($C78&amp;$D78&amp;$G78,Setup!$D$2:$CX$500,COLUMNS($B78:CT78)+1,FALSE)),"",VLOOKUP($C78&amp;$D78&amp;$G78,Setup!$D$2:$CX$500,COLUMNS($B78:CT78)+1,FALSE))</f>
        <v/>
      </c>
      <c r="DC78" t="str">
        <f>IF(ISBLANK(VLOOKUP($C78&amp;$D78&amp;$G78,Setup!$D$2:$CX$500,COLUMNS($B78:CU78)+1,FALSE)),"",VLOOKUP($C78&amp;$D78&amp;$G78,Setup!$D$2:$CX$500,COLUMNS($B78:CU78)+1,FALSE))</f>
        <v/>
      </c>
    </row>
    <row r="79" spans="1:107" x14ac:dyDescent="0.25">
      <c r="A79" s="7" t="s">
        <v>515</v>
      </c>
      <c r="B79" t="s">
        <v>156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1">
        <v>5260</v>
      </c>
      <c r="J79" t="str">
        <f>IF(ISBLANK(VLOOKUP($C79&amp;$D79&amp;$G79,Setup!$D$2:$CX$500,COLUMNS($B79:B79)+1,FALSE)),"",VLOOKUP($C79&amp;$D79&amp;$G79,Setup!$D$2:$CX$500,COLUMNS($B79:B79)+1,FALSE))</f>
        <v>My Points Summary</v>
      </c>
      <c r="K79" t="str">
        <f>IF(ISBLANK(VLOOKUP($C79&amp;$D79&amp;$G79,Setup!$D$2:$CX$500,COLUMNS($B79:C79)+1,FALSE)),"",VLOOKUP($C79&amp;$D79&amp;$G79,Setup!$D$2:$CX$500,COLUMNS($B79:C79)+1,FALSE))</f>
        <v>My Points Summary</v>
      </c>
      <c r="L79" t="str">
        <f>IF(ISBLANK(VLOOKUP($C79&amp;$D79&amp;$G79,Setup!$D$2:$CX$500,COLUMNS($B79:D79)+1,FALSE)),"",VLOOKUP($C79&amp;$D79&amp;$G79,Setup!$D$2:$CX$500,COLUMNS($B79:D79)+1,FALSE))</f>
        <v>My Order History</v>
      </c>
      <c r="M79" t="str">
        <f>IF(ISBLANK(VLOOKUP($C79&amp;$D79&amp;$G79,Setup!$D$2:$CX$500,COLUMNS($B79:E79)+1,FALSE)),"",VLOOKUP($C79&amp;$D79&amp;$G79,Setup!$D$2:$CX$500,COLUMNS($B79:E79)+1,FALSE))</f>
        <v>My Order History</v>
      </c>
      <c r="N79" t="str">
        <f>IF(ISBLANK(VLOOKUP($C79&amp;$D79&amp;$G79,Setup!$D$2:$CX$500,COLUMNS($B79:F79)+1,FALSE)),"",VLOOKUP($C79&amp;$D79&amp;$G79,Setup!$D$2:$CX$500,COLUMNS($B79:F79)+1,FALSE))</f>
        <v>My Profile</v>
      </c>
      <c r="O79" t="str">
        <f>IF(ISBLANK(VLOOKUP($C79&amp;$D79&amp;$G79,Setup!$D$2:$CX$500,COLUMNS($B79:G79)+1,FALSE)),"",VLOOKUP($C79&amp;$D79&amp;$G79,Setup!$D$2:$CX$500,COLUMNS($B79:G79)+1,FALSE))</f>
        <v>My Profile</v>
      </c>
      <c r="P79" t="str">
        <f>IF(ISBLANK(VLOOKUP($C79&amp;$D79&amp;$G79,Setup!$D$2:$CX$500,COLUMNS($B79:H79)+1,FALSE)),"",VLOOKUP($C79&amp;$D79&amp;$G79,Setup!$D$2:$CX$500,COLUMNS($B79:H79)+1,FALSE))</f>
        <v>My Shop with Points Accounts</v>
      </c>
      <c r="Q79" t="str">
        <f>IF(ISBLANK(VLOOKUP($C79&amp;$D79&amp;$G79,Setup!$D$2:$CX$500,COLUMNS($B79:I79)+1,FALSE)),"",VLOOKUP($C79&amp;$D79&amp;$G79,Setup!$D$2:$CX$500,COLUMNS($B79:I79)+1,FALSE))</f>
        <v>My Shop with Points Accounts</v>
      </c>
      <c r="R79" t="str">
        <f>IF(ISBLANK(VLOOKUP($C79&amp;$D79&amp;$G79,Setup!$D$2:$CX$500,COLUMNS($B79:J79)+1,FALSE)),"",VLOOKUP($C79&amp;$D79&amp;$G79,Setup!$D$2:$CX$500,COLUMNS($B79:J79)+1,FALSE))</f>
        <v>Merchandise</v>
      </c>
      <c r="S79" t="str">
        <f>IF(ISBLANK(VLOOKUP($C79&amp;$D79&amp;$G79,Setup!$D$2:$CX$500,COLUMNS($B79:K79)+1,FALSE)),"",VLOOKUP($C79&amp;$D79&amp;$G79,Setup!$D$2:$CX$500,COLUMNS($B79:K79)+1,FALSE))</f>
        <v>SEE ALL BRANDS »</v>
      </c>
      <c r="T79" t="str">
        <f>IF(ISBLANK(VLOOKUP($C79&amp;$D79&amp;$G79,Setup!$D$2:$CX$500,COLUMNS($B79:L79)+1,FALSE)),"",VLOOKUP($C79&amp;$D79&amp;$G79,Setup!$D$2:$CX$500,COLUMNS($B79:L79)+1,FALSE))</f>
        <v/>
      </c>
      <c r="U79" t="str">
        <f>IF(ISBLANK(VLOOKUP($C79&amp;$D79&amp;$G79,Setup!$D$2:$CX$500,COLUMNS($B79:M79)+1,FALSE)),"",VLOOKUP($C79&amp;$D79&amp;$G79,Setup!$D$2:$CX$500,COLUMNS($B79:M79)+1,FALSE))</f>
        <v/>
      </c>
      <c r="V79" t="str">
        <f>IF(ISBLANK(VLOOKUP($C79&amp;$D79&amp;$G79,Setup!$D$2:$CX$500,COLUMNS($B79:N79)+1,FALSE)),"",VLOOKUP($C79&amp;$D79&amp;$G79,Setup!$D$2:$CX$500,COLUMNS($B79:N79)+1,FALSE))</f>
        <v/>
      </c>
      <c r="W79" t="str">
        <f>IF(ISBLANK(VLOOKUP($C79&amp;$D79&amp;$G79,Setup!$D$2:$CX$500,COLUMNS($B79:O79)+1,FALSE)),"",VLOOKUP($C79&amp;$D79&amp;$G79,Setup!$D$2:$CX$500,COLUMNS($B79:O79)+1,FALSE))</f>
        <v/>
      </c>
      <c r="X79" t="str">
        <f>IF(ISBLANK(VLOOKUP($C79&amp;$D79&amp;$G79,Setup!$D$2:$CX$500,COLUMNS($B79:P79)+1,FALSE)),"",VLOOKUP($C79&amp;$D79&amp;$G79,Setup!$D$2:$CX$500,COLUMNS($B79:P79)+1,FALSE))</f>
        <v/>
      </c>
      <c r="Y79" t="str">
        <f>IF(ISBLANK(VLOOKUP($C79&amp;$D79&amp;$G79,Setup!$D$2:$CX$500,COLUMNS($B79:Q79)+1,FALSE)),"",VLOOKUP($C79&amp;$D79&amp;$G79,Setup!$D$2:$CX$500,COLUMNS($B79:Q79)+1,FALSE))</f>
        <v/>
      </c>
      <c r="Z79" t="str">
        <f>IF(ISBLANK(VLOOKUP($C79&amp;$D79&amp;$G79,Setup!$D$2:$CX$500,COLUMNS($B79:R79)+1,FALSE)),"",VLOOKUP($C79&amp;$D79&amp;$G79,Setup!$D$2:$CX$500,COLUMNS($B79:R79)+1,FALSE))</f>
        <v/>
      </c>
      <c r="AA79" t="str">
        <f>IF(ISBLANK(VLOOKUP($C79&amp;$D79&amp;$G79,Setup!$D$2:$CX$500,COLUMNS($B79:S79)+1,FALSE)),"",VLOOKUP($C79&amp;$D79&amp;$G79,Setup!$D$2:$CX$500,COLUMNS($B79:S79)+1,FALSE))</f>
        <v/>
      </c>
      <c r="AB79" t="str">
        <f>IF(ISBLANK(VLOOKUP($C79&amp;$D79&amp;$G79,Setup!$D$2:$CX$500,COLUMNS($B79:T79)+1,FALSE)),"",VLOOKUP($C79&amp;$D79&amp;$G79,Setup!$D$2:$CX$500,COLUMNS($B79:T79)+1,FALSE))</f>
        <v>Vouchers and Cash</v>
      </c>
      <c r="AC79" t="str">
        <f>IF(ISBLANK(VLOOKUP($C79&amp;$D79&amp;$G79,Setup!$D$2:$CX$500,COLUMNS($B79:U79)+1,FALSE)),"",VLOOKUP($C79&amp;$D79&amp;$G79,Setup!$D$2:$CX$500,COLUMNS($B79:U79)+1,FALSE))</f>
        <v>Vouchers</v>
      </c>
      <c r="AD79" t="str">
        <f>IF(ISBLANK(VLOOKUP($C79&amp;$D79&amp;$G79,Setup!$D$2:$CX$500,COLUMNS($B79:V79)+1,FALSE)),"",VLOOKUP($C79&amp;$D79&amp;$G79,Setup!$D$2:$CX$500,COLUMNS($B79:V79)+1,FALSE))</f>
        <v>Annual Fee Credit</v>
      </c>
      <c r="AE79" t="str">
        <f>IF(ISBLANK(VLOOKUP($C79&amp;$D79&amp;$G79,Setup!$D$2:$CX$500,COLUMNS($B79:W79)+1,FALSE)),"",VLOOKUP($C79&amp;$D79&amp;$G79,Setup!$D$2:$CX$500,COLUMNS($B79:W79)+1,FALSE))</f>
        <v>See ALL »</v>
      </c>
      <c r="AF79" t="str">
        <f>IF(ISBLANK(VLOOKUP($C79&amp;$D79&amp;$G79,Setup!$D$2:$CX$500,COLUMNS($B79:X79)+1,FALSE)),"",VLOOKUP($C79&amp;$D79&amp;$G79,Setup!$D$2:$CX$500,COLUMNS($B79:X79)+1,FALSE))</f>
        <v/>
      </c>
      <c r="AG79" t="str">
        <f>IF(ISBLANK(VLOOKUP($C79&amp;$D79&amp;$G79,Setup!$D$2:$CX$500,COLUMNS($B79:Y79)+1,FALSE)),"",VLOOKUP($C79&amp;$D79&amp;$G79,Setup!$D$2:$CX$500,COLUMNS($B79:Y79)+1,FALSE))</f>
        <v/>
      </c>
      <c r="AH79" t="str">
        <f>IF(ISBLANK(VLOOKUP($C79&amp;$D79&amp;$G79,Setup!$D$2:$CX$500,COLUMNS($B79:Z79)+1,FALSE)),"",VLOOKUP($C79&amp;$D79&amp;$G79,Setup!$D$2:$CX$500,COLUMNS($B79:Z79)+1,FALSE))</f>
        <v/>
      </c>
      <c r="AI79" t="str">
        <f>IF(ISBLANK(VLOOKUP($C79&amp;$D79&amp;$G79,Setup!$D$2:$CX$500,COLUMNS($B79:AA79)+1,FALSE)),"",VLOOKUP($C79&amp;$D79&amp;$G79,Setup!$D$2:$CX$500,COLUMNS($B79:AA79)+1,FALSE))</f>
        <v/>
      </c>
      <c r="AJ79" t="str">
        <f>IF(ISBLANK(VLOOKUP($C79&amp;$D79&amp;$G79,Setup!$D$2:$CX$500,COLUMNS($B79:AB79)+1,FALSE)),"",VLOOKUP($C79&amp;$D79&amp;$G79,Setup!$D$2:$CX$500,COLUMNS($B79:AB79)+1,FALSE))</f>
        <v/>
      </c>
      <c r="AK79" t="str">
        <f>IF(ISBLANK(VLOOKUP($C79&amp;$D79&amp;$G79,Setup!$D$2:$CX$500,COLUMNS($B79:AC79)+1,FALSE)),"",VLOOKUP($C79&amp;$D79&amp;$G79,Setup!$D$2:$CX$500,COLUMNS($B79:AC79)+1,FALSE))</f>
        <v/>
      </c>
      <c r="AL79" t="str">
        <f>IF(ISBLANK(VLOOKUP($C79&amp;$D79&amp;$G79,Setup!$D$2:$CX$500,COLUMNS($B79:AD79)+1,FALSE)),"",VLOOKUP($C79&amp;$D79&amp;$G79,Setup!$D$2:$CX$500,COLUMNS($B79:AD79)+1,FALSE))</f>
        <v>Travel</v>
      </c>
      <c r="AM79" t="str">
        <f>IF(ISBLANK(VLOOKUP($C79&amp;$D79&amp;$G79,Setup!$D$2:$CX$500,COLUMNS($B79:AE79)+1,FALSE)),"",VLOOKUP($C79&amp;$D79&amp;$G79,Setup!$D$2:$CX$500,COLUMNS($B79:AE79)+1,FALSE))</f>
        <v>Points Transfer</v>
      </c>
      <c r="AN79" t="str">
        <f>IF(ISBLANK(VLOOKUP($C79&amp;$D79&amp;$G79,Setup!$D$2:$CX$500,COLUMNS($B79:AF79)+1,FALSE)),"",VLOOKUP($C79&amp;$D79&amp;$G79,Setup!$D$2:$CX$500,COLUMNS($B79:AF79)+1,FALSE))</f>
        <v/>
      </c>
      <c r="AO79" t="str">
        <f>IF(ISBLANK(VLOOKUP($C79&amp;$D79&amp;$G79,Setup!$D$2:$CX$500,COLUMNS($B79:AG79)+1,FALSE)),"",VLOOKUP($C79&amp;$D79&amp;$G79,Setup!$D$2:$CX$500,COLUMNS($B79:AG79)+1,FALSE))</f>
        <v/>
      </c>
      <c r="AP79" t="str">
        <f>IF(ISBLANK(VLOOKUP($C79&amp;$D79&amp;$G79,Setup!$D$2:$CX$500,COLUMNS($B79:AH79)+1,FALSE)),"",VLOOKUP($C79&amp;$D79&amp;$G79,Setup!$D$2:$CX$500,COLUMNS($B79:AH79)+1,FALSE))</f>
        <v/>
      </c>
      <c r="AQ79" t="str">
        <f>IF(ISBLANK(VLOOKUP($C79&amp;$D79&amp;$G79,Setup!$D$2:$CX$500,COLUMNS($B79:AI79)+1,FALSE)),"",VLOOKUP($C79&amp;$D79&amp;$G79,Setup!$D$2:$CX$500,COLUMNS($B79:AI79)+1,FALSE))</f>
        <v/>
      </c>
      <c r="AR79" t="str">
        <f>IF(ISBLANK(VLOOKUP($C79&amp;$D79&amp;$G79,Setup!$D$2:$CX$500,COLUMNS($B79:AJ79)+1,FALSE)),"",VLOOKUP($C79&amp;$D79&amp;$G79,Setup!$D$2:$CX$500,COLUMNS($B79:AJ79)+1,FALSE))</f>
        <v/>
      </c>
      <c r="AS79" t="str">
        <f>IF(ISBLANK(VLOOKUP($C79&amp;$D79&amp;$G79,Setup!$D$2:$CX$500,COLUMNS($B79:AK79)+1,FALSE)),"",VLOOKUP($C79&amp;$D79&amp;$G79,Setup!$D$2:$CX$500,COLUMNS($B79:AK79)+1,FALSE))</f>
        <v/>
      </c>
      <c r="AT79" t="str">
        <f>IF(ISBLANK(VLOOKUP($C79&amp;$D79&amp;$G79,Setup!$D$2:$CX$500,COLUMNS($B79:AL79)+1,FALSE)),"",VLOOKUP($C79&amp;$D79&amp;$G79,Setup!$D$2:$CX$500,COLUMNS($B79:AL79)+1,FALSE))</f>
        <v/>
      </c>
      <c r="AU79" t="str">
        <f>IF(ISBLANK(VLOOKUP($C79&amp;$D79&amp;$G79,Setup!$D$2:$CX$500,COLUMNS($B79:AM79)+1,FALSE)),"",VLOOKUP($C79&amp;$D79&amp;$G79,Setup!$D$2:$CX$500,COLUMNS($B79:AM79)+1,FALSE))</f>
        <v/>
      </c>
      <c r="AV79" t="str">
        <f>IF(ISBLANK(VLOOKUP($C79&amp;$D79&amp;$G79,Setup!$D$2:$CX$500,COLUMNS($B79:AN79)+1,FALSE)),"",VLOOKUP($C79&amp;$D79&amp;$G79,Setup!$D$2:$CX$500,COLUMNS($B79:AN79)+1,FALSE))</f>
        <v>Shop at Partners</v>
      </c>
      <c r="AW79" t="str">
        <f>IF(ISBLANK(VLOOKUP($C79&amp;$D79&amp;$G79,Setup!$D$2:$CX$500,COLUMNS($B79:AO79)+1,FALSE)),"",VLOOKUP($C79&amp;$D79&amp;$G79,Setup!$D$2:$CX$500,COLUMNS($B79:AO79)+1,FALSE))</f>
        <v>Shop with Points</v>
      </c>
      <c r="AX79" t="str">
        <f>IF(ISBLANK(VLOOKUP($C79&amp;$D79&amp;$G79,Setup!$D$2:$CX$500,COLUMNS($B79:AP79)+1,FALSE)),"",VLOOKUP($C79&amp;$D79&amp;$G79,Setup!$D$2:$CX$500,COLUMNS($B79:AP79)+1,FALSE))</f>
        <v>Instant Rewards</v>
      </c>
      <c r="AY79" t="str">
        <f>IF(ISBLANK(VLOOKUP($C79&amp;$D79&amp;$G79,Setup!$D$2:$CX$500,COLUMNS($B79:AQ79)+1,FALSE)),"",VLOOKUP($C79&amp;$D79&amp;$G79,Setup!$D$2:$CX$500,COLUMNS($B79:AQ79)+1,FALSE))</f>
        <v>SEE ALL »</v>
      </c>
      <c r="AZ79" t="str">
        <f>IF(ISBLANK(VLOOKUP($C79&amp;$D79&amp;$G79,Setup!$D$2:$CX$500,COLUMNS($B79:AR79)+1,FALSE)),"",VLOOKUP($C79&amp;$D79&amp;$G79,Setup!$D$2:$CX$500,COLUMNS($B79:AR79)+1,FALSE))</f>
        <v/>
      </c>
      <c r="BA79" t="str">
        <f>IF(ISBLANK(VLOOKUP($C79&amp;$D79&amp;$G79,Setup!$D$2:$CX$500,COLUMNS($B79:AS79)+1,FALSE)),"",VLOOKUP($C79&amp;$D79&amp;$G79,Setup!$D$2:$CX$500,COLUMNS($B79:AS79)+1,FALSE))</f>
        <v/>
      </c>
      <c r="BB79" t="str">
        <f>IF(ISBLANK(VLOOKUP($C79&amp;$D79&amp;$G79,Setup!$D$2:$CX$500,COLUMNS($B79:AT79)+1,FALSE)),"",VLOOKUP($C79&amp;$D79&amp;$G79,Setup!$D$2:$CX$500,COLUMNS($B79:AT79)+1,FALSE))</f>
        <v/>
      </c>
      <c r="BC79" t="str">
        <f>IF(ISBLANK(VLOOKUP($C79&amp;$D79&amp;$G79,Setup!$D$2:$CX$500,COLUMNS($B79:AU79)+1,FALSE)),"",VLOOKUP($C79&amp;$D79&amp;$G79,Setup!$D$2:$CX$500,COLUMNS($B79:AU79)+1,FALSE))</f>
        <v/>
      </c>
      <c r="BD79" t="str">
        <f>IF(ISBLANK(VLOOKUP($C79&amp;$D79&amp;$G79,Setup!$D$2:$CX$500,COLUMNS($B79:AV79)+1,FALSE)),"",VLOOKUP($C79&amp;$D79&amp;$G79,Setup!$D$2:$CX$500,COLUMNS($B79:AV79)+1,FALSE))</f>
        <v/>
      </c>
      <c r="BE79" t="str">
        <f>IF(ISBLANK(VLOOKUP($C79&amp;$D79&amp;$G79,Setup!$D$2:$CX$500,COLUMNS($B79:AW79)+1,FALSE)),"",VLOOKUP($C79&amp;$D79&amp;$G79,Setup!$D$2:$CX$500,COLUMNS($B79:AW79)+1,FALSE))</f>
        <v/>
      </c>
      <c r="BF79" t="str">
        <f>IF(ISBLANK(VLOOKUP($C79&amp;$D79&amp;$G79,Setup!$D$2:$CX$500,COLUMNS($B79:AX79)+1,FALSE)),"",VLOOKUP($C79&amp;$D79&amp;$G79,Setup!$D$2:$CX$500,COLUMNS($B79:AX79)+1,FALSE))</f>
        <v>Offers and Privileges</v>
      </c>
      <c r="BG79" t="str">
        <f>IF(ISBLANK(VLOOKUP($C79&amp;$D79&amp;$G79,Setup!$D$2:$CX$500,COLUMNS($B79:AY79)+1,FALSE)),"",VLOOKUP($C79&amp;$D79&amp;$G79,Setup!$D$2:$CX$500,COLUMNS($B79:AY79)+1,FALSE))</f>
        <v>Citi World Privileges</v>
      </c>
      <c r="BH79" t="str">
        <f>IF(ISBLANK(VLOOKUP($C79&amp;$D79&amp;$G79,Setup!$D$2:$CX$500,COLUMNS($B79:AZ79)+1,FALSE)),"",VLOOKUP($C79&amp;$D79&amp;$G79,Setup!$D$2:$CX$500,COLUMNS($B79:AZ79)+1,FALSE))</f>
        <v>Local Offers</v>
      </c>
      <c r="BI79" t="str">
        <f>IF(ISBLANK(VLOOKUP($C79&amp;$D79&amp;$G79,Setup!$D$2:$CX$500,COLUMNS($B79:BA79)+1,FALSE)),"",VLOOKUP($C79&amp;$D79&amp;$G79,Setup!$D$2:$CX$500,COLUMNS($B79:BA79)+1,FALSE))</f>
        <v>SEE ALL »</v>
      </c>
      <c r="BJ79" t="str">
        <f>IF(ISBLANK(VLOOKUP($C79&amp;$D79&amp;$G79,Setup!$D$2:$CX$500,COLUMNS($B79:BB79)+1,FALSE)),"",VLOOKUP($C79&amp;$D79&amp;$G79,Setup!$D$2:$CX$500,COLUMNS($B79:BB79)+1,FALSE))</f>
        <v/>
      </c>
      <c r="BK79" t="str">
        <f>IF(ISBLANK(VLOOKUP($C79&amp;$D79&amp;$G79,Setup!$D$2:$CX$500,COLUMNS($B79:BC79)+1,FALSE)),"",VLOOKUP($C79&amp;$D79&amp;$G79,Setup!$D$2:$CX$500,COLUMNS($B79:BC79)+1,FALSE))</f>
        <v/>
      </c>
      <c r="BL79" t="str">
        <f>IF(ISBLANK(VLOOKUP($C79&amp;$D79&amp;$G79,Setup!$D$2:$CX$500,COLUMNS($B79:BD79)+1,FALSE)),"",VLOOKUP($C79&amp;$D79&amp;$G79,Setup!$D$2:$CX$500,COLUMNS($B79:BD79)+1,FALSE))</f>
        <v/>
      </c>
      <c r="BM79" t="str">
        <f>IF(ISBLANK(VLOOKUP($C79&amp;$D79&amp;$G79,Setup!$D$2:$CX$500,COLUMNS($B79:BE79)+1,FALSE)),"",VLOOKUP($C79&amp;$D79&amp;$G79,Setup!$D$2:$CX$500,COLUMNS($B79:BE79)+1,FALSE))</f>
        <v/>
      </c>
      <c r="BN79" t="str">
        <f>IF(ISBLANK(VLOOKUP($C79&amp;$D79&amp;$G79,Setup!$D$2:$CX$500,COLUMNS($B79:BF79)+1,FALSE)),"",VLOOKUP($C79&amp;$D79&amp;$G79,Setup!$D$2:$CX$500,COLUMNS($B79:BF79)+1,FALSE))</f>
        <v/>
      </c>
      <c r="BO79" t="str">
        <f>IF(ISBLANK(VLOOKUP($C79&amp;$D79&amp;$G79,Setup!$D$2:$CX$500,COLUMNS($B79:BG79)+1,FALSE)),"",VLOOKUP($C79&amp;$D79&amp;$G79,Setup!$D$2:$CX$500,COLUMNS($B79:BG79)+1,FALSE))</f>
        <v/>
      </c>
      <c r="BP79" t="str">
        <f>IF(ISBLANK(VLOOKUP($C79&amp;$D79&amp;$G79,Setup!$D$2:$CX$500,COLUMNS($B79:BH79)+1,FALSE)),"",VLOOKUP($C79&amp;$D79&amp;$G79,Setup!$D$2:$CX$500,COLUMNS($B79:BH79)+1,FALSE))</f>
        <v/>
      </c>
      <c r="BQ79" t="str">
        <f>IF(ISBLANK(VLOOKUP($C79&amp;$D79&amp;$G79,Setup!$D$2:$CX$500,COLUMNS($B79:BI79)+1,FALSE)),"",VLOOKUP($C79&amp;$D79&amp;$G79,Setup!$D$2:$CX$500,COLUMNS($B79:BI79)+1,FALSE))</f>
        <v/>
      </c>
      <c r="BR79" t="str">
        <f>IF(ISBLANK(VLOOKUP($C79&amp;$D79&amp;$G79,Setup!$D$2:$CX$500,COLUMNS($B79:BJ79)+1,FALSE)),"",VLOOKUP($C79&amp;$D79&amp;$G79,Setup!$D$2:$CX$500,COLUMNS($B79:BJ79)+1,FALSE))</f>
        <v/>
      </c>
      <c r="BS79" t="str">
        <f>IF(ISBLANK(VLOOKUP($C79&amp;$D79&amp;$G79,Setup!$D$2:$CX$500,COLUMNS($B79:BK79)+1,FALSE)),"",VLOOKUP($C79&amp;$D79&amp;$G79,Setup!$D$2:$CX$500,COLUMNS($B79:BK79)+1,FALSE))</f>
        <v/>
      </c>
      <c r="BT79" t="str">
        <f>IF(ISBLANK(VLOOKUP($C79&amp;$D79&amp;$G79,Setup!$D$2:$CX$500,COLUMNS($B79:BL79)+1,FALSE)),"",VLOOKUP($C79&amp;$D79&amp;$G79,Setup!$D$2:$CX$500,COLUMNS($B79:BL79)+1,FALSE))</f>
        <v/>
      </c>
      <c r="BU79" t="str">
        <f>IF(ISBLANK(VLOOKUP($C79&amp;$D79&amp;$G79,Setup!$D$2:$CX$500,COLUMNS($B79:BM79)+1,FALSE)),"",VLOOKUP($C79&amp;$D79&amp;$G79,Setup!$D$2:$CX$500,COLUMNS($B79:BM79)+1,FALSE))</f>
        <v/>
      </c>
      <c r="BV79" t="str">
        <f>IF(ISBLANK(VLOOKUP($C79&amp;$D79&amp;$G79,Setup!$D$2:$CX$500,COLUMNS($B79:BN79)+1,FALSE)),"",VLOOKUP($C79&amp;$D79&amp;$G79,Setup!$D$2:$CX$500,COLUMNS($B79:BN79)+1,FALSE))</f>
        <v/>
      </c>
      <c r="BW79" t="str">
        <f>IF(ISBLANK(VLOOKUP($C79&amp;$D79&amp;$G79,Setup!$D$2:$CX$500,COLUMNS($B79:BO79)+1,FALSE)),"",VLOOKUP($C79&amp;$D79&amp;$G79,Setup!$D$2:$CX$500,COLUMNS($B79:BO79)+1,FALSE))</f>
        <v/>
      </c>
      <c r="BX79" t="str">
        <f>IF(ISBLANK(VLOOKUP($C79&amp;$D79&amp;$G79,Setup!$D$2:$CX$500,COLUMNS($B79:BP79)+1,FALSE)),"",VLOOKUP($C79&amp;$D79&amp;$G79,Setup!$D$2:$CX$500,COLUMNS($B79:BP79)+1,FALSE))</f>
        <v/>
      </c>
      <c r="BY79" t="str">
        <f>IF(ISBLANK(VLOOKUP($C79&amp;$D79&amp;$G79,Setup!$D$2:$CX$500,COLUMNS($B79:BQ79)+1,FALSE)),"",VLOOKUP($C79&amp;$D79&amp;$G79,Setup!$D$2:$CX$500,COLUMNS($B79:BQ79)+1,FALSE))</f>
        <v/>
      </c>
      <c r="BZ79" t="str">
        <f>IF(ISBLANK(VLOOKUP($C79&amp;$D79&amp;$G79,Setup!$D$2:$CX$500,COLUMNS($B79:BR79)+1,FALSE)),"",VLOOKUP($C79&amp;$D79&amp;$G79,Setup!$D$2:$CX$500,COLUMNS($B79:BR79)+1,FALSE))</f>
        <v/>
      </c>
      <c r="CA79" t="str">
        <f>IF(ISBLANK(VLOOKUP($C79&amp;$D79&amp;$G79,Setup!$D$2:$CX$500,COLUMNS($B79:BS79)+1,FALSE)),"",VLOOKUP($C79&amp;$D79&amp;$G79,Setup!$D$2:$CX$500,COLUMNS($B79:BS79)+1,FALSE))</f>
        <v/>
      </c>
      <c r="CB79" t="str">
        <f>IF(ISBLANK(VLOOKUP($C79&amp;$D79&amp;$G79,Setup!$D$2:$CX$500,COLUMNS($B79:BT79)+1,FALSE)),"",VLOOKUP($C79&amp;$D79&amp;$G79,Setup!$D$2:$CX$500,COLUMNS($B79:BT79)+1,FALSE))</f>
        <v/>
      </c>
      <c r="CC79" t="str">
        <f>IF(ISBLANK(VLOOKUP($C79&amp;$D79&amp;$G79,Setup!$D$2:$CX$500,COLUMNS($B79:BU79)+1,FALSE)),"",VLOOKUP($C79&amp;$D79&amp;$G79,Setup!$D$2:$CX$500,COLUMNS($B79:BU79)+1,FALSE))</f>
        <v/>
      </c>
      <c r="CD79" t="str">
        <f>IF(ISBLANK(VLOOKUP($C79&amp;$D79&amp;$G79,Setup!$D$2:$CX$500,COLUMNS($B79:BV79)+1,FALSE)),"",VLOOKUP($C79&amp;$D79&amp;$G79,Setup!$D$2:$CX$500,COLUMNS($B79:BV79)+1,FALSE))</f>
        <v/>
      </c>
      <c r="CE79" t="str">
        <f>IF(ISBLANK(VLOOKUP($C79&amp;$D79&amp;$G79,Setup!$D$2:$CX$500,COLUMNS($B79:BW79)+1,FALSE)),"",VLOOKUP($C79&amp;$D79&amp;$G79,Setup!$D$2:$CX$500,COLUMNS($B79:BW79)+1,FALSE))</f>
        <v/>
      </c>
      <c r="CF79" t="str">
        <f>IF(ISBLANK(VLOOKUP($C79&amp;$D79&amp;$G79,Setup!$D$2:$CX$500,COLUMNS($B79:BX79)+1,FALSE)),"",VLOOKUP($C79&amp;$D79&amp;$G79,Setup!$D$2:$CX$500,COLUMNS($B79:BX79)+1,FALSE))</f>
        <v/>
      </c>
      <c r="CG79" t="str">
        <f>IF(ISBLANK(VLOOKUP($C79&amp;$D79&amp;$G79,Setup!$D$2:$CX$500,COLUMNS($B79:BY79)+1,FALSE)),"",VLOOKUP($C79&amp;$D79&amp;$G79,Setup!$D$2:$CX$500,COLUMNS($B79:BY79)+1,FALSE))</f>
        <v/>
      </c>
      <c r="CH79" t="str">
        <f>IF(ISBLANK(VLOOKUP($C79&amp;$D79&amp;$G79,Setup!$D$2:$CX$500,COLUMNS($B79:BZ79)+1,FALSE)),"",VLOOKUP($C79&amp;$D79&amp;$G79,Setup!$D$2:$CX$500,COLUMNS($B79:BZ79)+1,FALSE))</f>
        <v/>
      </c>
      <c r="CI79" t="str">
        <f>IF(ISBLANK(VLOOKUP($C79&amp;$D79&amp;$G79,Setup!$D$2:$CX$500,COLUMNS($B79:CA79)+1,FALSE)),"",VLOOKUP($C79&amp;$D79&amp;$G79,Setup!$D$2:$CX$500,COLUMNS($B79:CA79)+1,FALSE))</f>
        <v/>
      </c>
      <c r="CJ79" t="str">
        <f>IF(ISBLANK(VLOOKUP($C79&amp;$D79&amp;$G79,Setup!$D$2:$CX$500,COLUMNS($B79:CB79)+1,FALSE)),"",VLOOKUP($C79&amp;$D79&amp;$G79,Setup!$D$2:$CX$500,COLUMNS($B79:CB79)+1,FALSE))</f>
        <v/>
      </c>
      <c r="CK79" t="str">
        <f>IF(ISBLANK(VLOOKUP($C79&amp;$D79&amp;$G79,Setup!$D$2:$CX$500,COLUMNS($B79:CC79)+1,FALSE)),"",VLOOKUP($C79&amp;$D79&amp;$G79,Setup!$D$2:$CX$500,COLUMNS($B79:CC79)+1,FALSE))</f>
        <v/>
      </c>
      <c r="CL79" t="str">
        <f>IF(ISBLANK(VLOOKUP($C79&amp;$D79&amp;$G79,Setup!$D$2:$CX$500,COLUMNS($B79:CD79)+1,FALSE)),"",VLOOKUP($C79&amp;$D79&amp;$G79,Setup!$D$2:$CX$500,COLUMNS($B79:CD79)+1,FALSE))</f>
        <v/>
      </c>
      <c r="CM79" t="str">
        <f>IF(ISBLANK(VLOOKUP($C79&amp;$D79&amp;$G79,Setup!$D$2:$CX$500,COLUMNS($B79:CE79)+1,FALSE)),"",VLOOKUP($C79&amp;$D79&amp;$G79,Setup!$D$2:$CX$500,COLUMNS($B79:CE79)+1,FALSE))</f>
        <v/>
      </c>
      <c r="CN79" t="str">
        <f>IF(ISBLANK(VLOOKUP($C79&amp;$D79&amp;$G79,Setup!$D$2:$CX$500,COLUMNS($B79:CF79)+1,FALSE)),"",VLOOKUP($C79&amp;$D79&amp;$G79,Setup!$D$2:$CX$500,COLUMNS($B79:CF79)+1,FALSE))</f>
        <v/>
      </c>
      <c r="CO79" t="str">
        <f>IF(ISBLANK(VLOOKUP($C79&amp;$D79&amp;$G79,Setup!$D$2:$CX$500,COLUMNS($B79:CG79)+1,FALSE)),"",VLOOKUP($C79&amp;$D79&amp;$G79,Setup!$D$2:$CX$500,COLUMNS($B79:CG79)+1,FALSE))</f>
        <v/>
      </c>
      <c r="CP79" t="str">
        <f>IF(ISBLANK(VLOOKUP($C79&amp;$D79&amp;$G79,Setup!$D$2:$CX$500,COLUMNS($B79:CH79)+1,FALSE)),"",VLOOKUP($C79&amp;$D79&amp;$G79,Setup!$D$2:$CX$500,COLUMNS($B79:CH79)+1,FALSE))</f>
        <v/>
      </c>
      <c r="CQ79" t="str">
        <f>IF(ISBLANK(VLOOKUP($C79&amp;$D79&amp;$G79,Setup!$D$2:$CX$500,COLUMNS($B79:CI79)+1,FALSE)),"",VLOOKUP($C79&amp;$D79&amp;$G79,Setup!$D$2:$CX$500,COLUMNS($B79:CI79)+1,FALSE))</f>
        <v/>
      </c>
      <c r="CR79" t="str">
        <f>IF(ISBLANK(VLOOKUP($C79&amp;$D79&amp;$G79,Setup!$D$2:$CX$500,COLUMNS($B79:CJ79)+1,FALSE)),"",VLOOKUP($C79&amp;$D79&amp;$G79,Setup!$D$2:$CX$500,COLUMNS($B79:CJ79)+1,FALSE))</f>
        <v/>
      </c>
      <c r="CS79" t="str">
        <f>IF(ISBLANK(VLOOKUP($C79&amp;$D79&amp;$G79,Setup!$D$2:$CX$500,COLUMNS($B79:CK79)+1,FALSE)),"",VLOOKUP($C79&amp;$D79&amp;$G79,Setup!$D$2:$CX$500,COLUMNS($B79:CK79)+1,FALSE))</f>
        <v/>
      </c>
      <c r="CT79" t="str">
        <f>IF(ISBLANK(VLOOKUP($C79&amp;$D79&amp;$G79,Setup!$D$2:$CX$500,COLUMNS($B79:CL79)+1,FALSE)),"",VLOOKUP($C79&amp;$D79&amp;$G79,Setup!$D$2:$CX$500,COLUMNS($B79:CL79)+1,FALSE))</f>
        <v/>
      </c>
      <c r="CU79" t="str">
        <f>IF(ISBLANK(VLOOKUP($C79&amp;$D79&amp;$G79,Setup!$D$2:$CX$500,COLUMNS($B79:CM79)+1,FALSE)),"",VLOOKUP($C79&amp;$D79&amp;$G79,Setup!$D$2:$CX$500,COLUMNS($B79:CM79)+1,FALSE))</f>
        <v/>
      </c>
      <c r="CV79" t="str">
        <f>IF(ISBLANK(VLOOKUP($C79&amp;$D79&amp;$G79,Setup!$D$2:$CX$500,COLUMNS($B79:CN79)+1,FALSE)),"",VLOOKUP($C79&amp;$D79&amp;$G79,Setup!$D$2:$CX$500,COLUMNS($B79:CN79)+1,FALSE))</f>
        <v/>
      </c>
      <c r="CW79" t="str">
        <f>IF(ISBLANK(VLOOKUP($C79&amp;$D79&amp;$G79,Setup!$D$2:$CX$500,COLUMNS($B79:CO79)+1,FALSE)),"",VLOOKUP($C79&amp;$D79&amp;$G79,Setup!$D$2:$CX$500,COLUMNS($B79:CO79)+1,FALSE))</f>
        <v/>
      </c>
      <c r="CX79" t="str">
        <f>IF(ISBLANK(VLOOKUP($C79&amp;$D79&amp;$G79,Setup!$D$2:$CX$500,COLUMNS($B79:CP79)+1,FALSE)),"",VLOOKUP($C79&amp;$D79&amp;$G79,Setup!$D$2:$CX$500,COLUMNS($B79:CP79)+1,FALSE))</f>
        <v/>
      </c>
      <c r="CY79" t="str">
        <f>IF(ISBLANK(VLOOKUP($C79&amp;$D79&amp;$G79,Setup!$D$2:$CX$500,COLUMNS($B79:CQ79)+1,FALSE)),"",VLOOKUP($C79&amp;$D79&amp;$G79,Setup!$D$2:$CX$500,COLUMNS($B79:CQ79)+1,FALSE))</f>
        <v/>
      </c>
      <c r="CZ79" t="str">
        <f>IF(ISBLANK(VLOOKUP($C79&amp;$D79&amp;$G79,Setup!$D$2:$CX$500,COLUMNS($B79:CR79)+1,FALSE)),"",VLOOKUP($C79&amp;$D79&amp;$G79,Setup!$D$2:$CX$500,COLUMNS($B79:CR79)+1,FALSE))</f>
        <v/>
      </c>
      <c r="DA79" t="str">
        <f>IF(ISBLANK(VLOOKUP($C79&amp;$D79&amp;$G79,Setup!$D$2:$CX$500,COLUMNS($B79:CS79)+1,FALSE)),"",VLOOKUP($C79&amp;$D79&amp;$G79,Setup!$D$2:$CX$500,COLUMNS($B79:CS79)+1,FALSE))</f>
        <v/>
      </c>
      <c r="DB79" t="str">
        <f>IF(ISBLANK(VLOOKUP($C79&amp;$D79&amp;$G79,Setup!$D$2:$CX$500,COLUMNS($B79:CT79)+1,FALSE)),"",VLOOKUP($C79&amp;$D79&amp;$G79,Setup!$D$2:$CX$500,COLUMNS($B79:CT79)+1,FALSE))</f>
        <v/>
      </c>
      <c r="DC79" t="str">
        <f>IF(ISBLANK(VLOOKUP($C79&amp;$D79&amp;$G79,Setup!$D$2:$CX$500,COLUMNS($B79:CU79)+1,FALSE)),"",VLOOKUP($C79&amp;$D79&amp;$G79,Setup!$D$2:$CX$500,COLUMNS($B79:CU79)+1,FALSE))</f>
        <v/>
      </c>
    </row>
    <row r="80" spans="1:107" x14ac:dyDescent="0.25">
      <c r="A80" s="7" t="s">
        <v>515</v>
      </c>
      <c r="B80" t="s">
        <v>156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1">
        <v>5260</v>
      </c>
      <c r="J80" t="str">
        <f>IF(ISBLANK(VLOOKUP($C80&amp;$D80&amp;$G80,Setup!$D$2:$CX$500,COLUMNS($B80:B80)+1,FALSE)),"",VLOOKUP($C80&amp;$D80&amp;$G80,Setup!$D$2:$CX$500,COLUMNS($B80:B80)+1,FALSE))</f>
        <v>My Points Summary</v>
      </c>
      <c r="K80" t="str">
        <f>IF(ISBLANK(VLOOKUP($C80&amp;$D80&amp;$G80,Setup!$D$2:$CX$500,COLUMNS($B80:C80)+1,FALSE)),"",VLOOKUP($C80&amp;$D80&amp;$G80,Setup!$D$2:$CX$500,COLUMNS($B80:C80)+1,FALSE))</f>
        <v>My Points Summary</v>
      </c>
      <c r="L80" t="str">
        <f>IF(ISBLANK(VLOOKUP($C80&amp;$D80&amp;$G80,Setup!$D$2:$CX$500,COLUMNS($B80:D80)+1,FALSE)),"",VLOOKUP($C80&amp;$D80&amp;$G80,Setup!$D$2:$CX$500,COLUMNS($B80:D80)+1,FALSE))</f>
        <v>My Order History</v>
      </c>
      <c r="M80" t="str">
        <f>IF(ISBLANK(VLOOKUP($C80&amp;$D80&amp;$G80,Setup!$D$2:$CX$500,COLUMNS($B80:E80)+1,FALSE)),"",VLOOKUP($C80&amp;$D80&amp;$G80,Setup!$D$2:$CX$500,COLUMNS($B80:E80)+1,FALSE))</f>
        <v>My Order History</v>
      </c>
      <c r="N80" t="str">
        <f>IF(ISBLANK(VLOOKUP($C80&amp;$D80&amp;$G80,Setup!$D$2:$CX$500,COLUMNS($B80:F80)+1,FALSE)),"",VLOOKUP($C80&amp;$D80&amp;$G80,Setup!$D$2:$CX$500,COLUMNS($B80:F80)+1,FALSE))</f>
        <v>My Profile</v>
      </c>
      <c r="O80" t="str">
        <f>IF(ISBLANK(VLOOKUP($C80&amp;$D80&amp;$G80,Setup!$D$2:$CX$500,COLUMNS($B80:G80)+1,FALSE)),"",VLOOKUP($C80&amp;$D80&amp;$G80,Setup!$D$2:$CX$500,COLUMNS($B80:G80)+1,FALSE))</f>
        <v>My Profile</v>
      </c>
      <c r="P80" t="str">
        <f>IF(ISBLANK(VLOOKUP($C80&amp;$D80&amp;$G80,Setup!$D$2:$CX$500,COLUMNS($B80:H80)+1,FALSE)),"",VLOOKUP($C80&amp;$D80&amp;$G80,Setup!$D$2:$CX$500,COLUMNS($B80:H80)+1,FALSE))</f>
        <v/>
      </c>
      <c r="Q80" t="str">
        <f>IF(ISBLANK(VLOOKUP($C80&amp;$D80&amp;$G80,Setup!$D$2:$CX$500,COLUMNS($B80:I80)+1,FALSE)),"",VLOOKUP($C80&amp;$D80&amp;$G80,Setup!$D$2:$CX$500,COLUMNS($B80:I80)+1,FALSE))</f>
        <v/>
      </c>
      <c r="R80" t="str">
        <f>IF(ISBLANK(VLOOKUP($C80&amp;$D80&amp;$G80,Setup!$D$2:$CX$500,COLUMNS($B80:J80)+1,FALSE)),"",VLOOKUP($C80&amp;$D80&amp;$G80,Setup!$D$2:$CX$500,COLUMNS($B80:J80)+1,FALSE))</f>
        <v>Merchandise</v>
      </c>
      <c r="S80" t="str">
        <f>IF(ISBLANK(VLOOKUP($C80&amp;$D80&amp;$G80,Setup!$D$2:$CX$500,COLUMNS($B80:K80)+1,FALSE)),"",VLOOKUP($C80&amp;$D80&amp;$G80,Setup!$D$2:$CX$500,COLUMNS($B80:K80)+1,FALSE))</f>
        <v>SEE ALL BRANDS »</v>
      </c>
      <c r="T80" t="str">
        <f>IF(ISBLANK(VLOOKUP($C80&amp;$D80&amp;$G80,Setup!$D$2:$CX$500,COLUMNS($B80:L80)+1,FALSE)),"",VLOOKUP($C80&amp;$D80&amp;$G80,Setup!$D$2:$CX$500,COLUMNS($B80:L80)+1,FALSE))</f>
        <v/>
      </c>
      <c r="U80" t="str">
        <f>IF(ISBLANK(VLOOKUP($C80&amp;$D80&amp;$G80,Setup!$D$2:$CX$500,COLUMNS($B80:M80)+1,FALSE)),"",VLOOKUP($C80&amp;$D80&amp;$G80,Setup!$D$2:$CX$500,COLUMNS($B80:M80)+1,FALSE))</f>
        <v/>
      </c>
      <c r="V80" t="str">
        <f>IF(ISBLANK(VLOOKUP($C80&amp;$D80&amp;$G80,Setup!$D$2:$CX$500,COLUMNS($B80:N80)+1,FALSE)),"",VLOOKUP($C80&amp;$D80&amp;$G80,Setup!$D$2:$CX$500,COLUMNS($B80:N80)+1,FALSE))</f>
        <v/>
      </c>
      <c r="W80" t="str">
        <f>IF(ISBLANK(VLOOKUP($C80&amp;$D80&amp;$G80,Setup!$D$2:$CX$500,COLUMNS($B80:O80)+1,FALSE)),"",VLOOKUP($C80&amp;$D80&amp;$G80,Setup!$D$2:$CX$500,COLUMNS($B80:O80)+1,FALSE))</f>
        <v/>
      </c>
      <c r="X80" t="str">
        <f>IF(ISBLANK(VLOOKUP($C80&amp;$D80&amp;$G80,Setup!$D$2:$CX$500,COLUMNS($B80:P80)+1,FALSE)),"",VLOOKUP($C80&amp;$D80&amp;$G80,Setup!$D$2:$CX$500,COLUMNS($B80:P80)+1,FALSE))</f>
        <v/>
      </c>
      <c r="Y80" t="str">
        <f>IF(ISBLANK(VLOOKUP($C80&amp;$D80&amp;$G80,Setup!$D$2:$CX$500,COLUMNS($B80:Q80)+1,FALSE)),"",VLOOKUP($C80&amp;$D80&amp;$G80,Setup!$D$2:$CX$500,COLUMNS($B80:Q80)+1,FALSE))</f>
        <v/>
      </c>
      <c r="Z80" t="str">
        <f>IF(ISBLANK(VLOOKUP($C80&amp;$D80&amp;$G80,Setup!$D$2:$CX$500,COLUMNS($B80:R80)+1,FALSE)),"",VLOOKUP($C80&amp;$D80&amp;$G80,Setup!$D$2:$CX$500,COLUMNS($B80:R80)+1,FALSE))</f>
        <v/>
      </c>
      <c r="AA80" t="str">
        <f>IF(ISBLANK(VLOOKUP($C80&amp;$D80&amp;$G80,Setup!$D$2:$CX$500,COLUMNS($B80:S80)+1,FALSE)),"",VLOOKUP($C80&amp;$D80&amp;$G80,Setup!$D$2:$CX$500,COLUMNS($B80:S80)+1,FALSE))</f>
        <v/>
      </c>
      <c r="AB80" t="str">
        <f>IF(ISBLANK(VLOOKUP($C80&amp;$D80&amp;$G80,Setup!$D$2:$CX$500,COLUMNS($B80:T80)+1,FALSE)),"",VLOOKUP($C80&amp;$D80&amp;$G80,Setup!$D$2:$CX$500,COLUMNS($B80:T80)+1,FALSE))</f>
        <v>Vouchers and Cash</v>
      </c>
      <c r="AC80" t="str">
        <f>IF(ISBLANK(VLOOKUP($C80&amp;$D80&amp;$G80,Setup!$D$2:$CX$500,COLUMNS($B80:U80)+1,FALSE)),"",VLOOKUP($C80&amp;$D80&amp;$G80,Setup!$D$2:$CX$500,COLUMNS($B80:U80)+1,FALSE))</f>
        <v>Vouchers</v>
      </c>
      <c r="AD80" t="str">
        <f>IF(ISBLANK(VLOOKUP($C80&amp;$D80&amp;$G80,Setup!$D$2:$CX$500,COLUMNS($B80:V80)+1,FALSE)),"",VLOOKUP($C80&amp;$D80&amp;$G80,Setup!$D$2:$CX$500,COLUMNS($B80:V80)+1,FALSE))</f>
        <v>Annual Fee Credit</v>
      </c>
      <c r="AE80" t="str">
        <f>IF(ISBLANK(VLOOKUP($C80&amp;$D80&amp;$G80,Setup!$D$2:$CX$500,COLUMNS($B80:W80)+1,FALSE)),"",VLOOKUP($C80&amp;$D80&amp;$G80,Setup!$D$2:$CX$500,COLUMNS($B80:W80)+1,FALSE))</f>
        <v>See ALL »</v>
      </c>
      <c r="AF80" t="str">
        <f>IF(ISBLANK(VLOOKUP($C80&amp;$D80&amp;$G80,Setup!$D$2:$CX$500,COLUMNS($B80:X80)+1,FALSE)),"",VLOOKUP($C80&amp;$D80&amp;$G80,Setup!$D$2:$CX$500,COLUMNS($B80:X80)+1,FALSE))</f>
        <v/>
      </c>
      <c r="AG80" t="str">
        <f>IF(ISBLANK(VLOOKUP($C80&amp;$D80&amp;$G80,Setup!$D$2:$CX$500,COLUMNS($B80:Y80)+1,FALSE)),"",VLOOKUP($C80&amp;$D80&amp;$G80,Setup!$D$2:$CX$500,COLUMNS($B80:Y80)+1,FALSE))</f>
        <v/>
      </c>
      <c r="AH80" t="str">
        <f>IF(ISBLANK(VLOOKUP($C80&amp;$D80&amp;$G80,Setup!$D$2:$CX$500,COLUMNS($B80:Z80)+1,FALSE)),"",VLOOKUP($C80&amp;$D80&amp;$G80,Setup!$D$2:$CX$500,COLUMNS($B80:Z80)+1,FALSE))</f>
        <v/>
      </c>
      <c r="AI80" t="str">
        <f>IF(ISBLANK(VLOOKUP($C80&amp;$D80&amp;$G80,Setup!$D$2:$CX$500,COLUMNS($B80:AA80)+1,FALSE)),"",VLOOKUP($C80&amp;$D80&amp;$G80,Setup!$D$2:$CX$500,COLUMNS($B80:AA80)+1,FALSE))</f>
        <v/>
      </c>
      <c r="AJ80" t="str">
        <f>IF(ISBLANK(VLOOKUP($C80&amp;$D80&amp;$G80,Setup!$D$2:$CX$500,COLUMNS($B80:AB80)+1,FALSE)),"",VLOOKUP($C80&amp;$D80&amp;$G80,Setup!$D$2:$CX$500,COLUMNS($B80:AB80)+1,FALSE))</f>
        <v/>
      </c>
      <c r="AK80" t="str">
        <f>IF(ISBLANK(VLOOKUP($C80&amp;$D80&amp;$G80,Setup!$D$2:$CX$500,COLUMNS($B80:AC80)+1,FALSE)),"",VLOOKUP($C80&amp;$D80&amp;$G80,Setup!$D$2:$CX$500,COLUMNS($B80:AC80)+1,FALSE))</f>
        <v/>
      </c>
      <c r="AL80" t="str">
        <f>IF(ISBLANK(VLOOKUP($C80&amp;$D80&amp;$G80,Setup!$D$2:$CX$500,COLUMNS($B80:AD80)+1,FALSE)),"",VLOOKUP($C80&amp;$D80&amp;$G80,Setup!$D$2:$CX$500,COLUMNS($B80:AD80)+1,FALSE))</f>
        <v>Travel</v>
      </c>
      <c r="AM80" t="str">
        <f>IF(ISBLANK(VLOOKUP($C80&amp;$D80&amp;$G80,Setup!$D$2:$CX$500,COLUMNS($B80:AE80)+1,FALSE)),"",VLOOKUP($C80&amp;$D80&amp;$G80,Setup!$D$2:$CX$500,COLUMNS($B80:AE80)+1,FALSE))</f>
        <v>Points Transfer</v>
      </c>
      <c r="AN80" t="str">
        <f>IF(ISBLANK(VLOOKUP($C80&amp;$D80&amp;$G80,Setup!$D$2:$CX$500,COLUMNS($B80:AF80)+1,FALSE)),"",VLOOKUP($C80&amp;$D80&amp;$G80,Setup!$D$2:$CX$500,COLUMNS($B80:AF80)+1,FALSE))</f>
        <v/>
      </c>
      <c r="AO80" t="str">
        <f>IF(ISBLANK(VLOOKUP($C80&amp;$D80&amp;$G80,Setup!$D$2:$CX$500,COLUMNS($B80:AG80)+1,FALSE)),"",VLOOKUP($C80&amp;$D80&amp;$G80,Setup!$D$2:$CX$500,COLUMNS($B80:AG80)+1,FALSE))</f>
        <v/>
      </c>
      <c r="AP80" t="str">
        <f>IF(ISBLANK(VLOOKUP($C80&amp;$D80&amp;$G80,Setup!$D$2:$CX$500,COLUMNS($B80:AH80)+1,FALSE)),"",VLOOKUP($C80&amp;$D80&amp;$G80,Setup!$D$2:$CX$500,COLUMNS($B80:AH80)+1,FALSE))</f>
        <v/>
      </c>
      <c r="AQ80" t="str">
        <f>IF(ISBLANK(VLOOKUP($C80&amp;$D80&amp;$G80,Setup!$D$2:$CX$500,COLUMNS($B80:AI80)+1,FALSE)),"",VLOOKUP($C80&amp;$D80&amp;$G80,Setup!$D$2:$CX$500,COLUMNS($B80:AI80)+1,FALSE))</f>
        <v/>
      </c>
      <c r="AR80" t="str">
        <f>IF(ISBLANK(VLOOKUP($C80&amp;$D80&amp;$G80,Setup!$D$2:$CX$500,COLUMNS($B80:AJ80)+1,FALSE)),"",VLOOKUP($C80&amp;$D80&amp;$G80,Setup!$D$2:$CX$500,COLUMNS($B80:AJ80)+1,FALSE))</f>
        <v/>
      </c>
      <c r="AS80" t="str">
        <f>IF(ISBLANK(VLOOKUP($C80&amp;$D80&amp;$G80,Setup!$D$2:$CX$500,COLUMNS($B80:AK80)+1,FALSE)),"",VLOOKUP($C80&amp;$D80&amp;$G80,Setup!$D$2:$CX$500,COLUMNS($B80:AK80)+1,FALSE))</f>
        <v/>
      </c>
      <c r="AT80" t="str">
        <f>IF(ISBLANK(VLOOKUP($C80&amp;$D80&amp;$G80,Setup!$D$2:$CX$500,COLUMNS($B80:AL80)+1,FALSE)),"",VLOOKUP($C80&amp;$D80&amp;$G80,Setup!$D$2:$CX$500,COLUMNS($B80:AL80)+1,FALSE))</f>
        <v/>
      </c>
      <c r="AU80" t="str">
        <f>IF(ISBLANK(VLOOKUP($C80&amp;$D80&amp;$G80,Setup!$D$2:$CX$500,COLUMNS($B80:AM80)+1,FALSE)),"",VLOOKUP($C80&amp;$D80&amp;$G80,Setup!$D$2:$CX$500,COLUMNS($B80:AM80)+1,FALSE))</f>
        <v/>
      </c>
      <c r="AV80" t="str">
        <f>IF(ISBLANK(VLOOKUP($C80&amp;$D80&amp;$G80,Setup!$D$2:$CX$500,COLUMNS($B80:AN80)+1,FALSE)),"",VLOOKUP($C80&amp;$D80&amp;$G80,Setup!$D$2:$CX$500,COLUMNS($B80:AN80)+1,FALSE))</f>
        <v>Shop at Partners</v>
      </c>
      <c r="AW80" t="str">
        <f>IF(ISBLANK(VLOOKUP($C80&amp;$D80&amp;$G80,Setup!$D$2:$CX$500,COLUMNS($B80:AO80)+1,FALSE)),"",VLOOKUP($C80&amp;$D80&amp;$G80,Setup!$D$2:$CX$500,COLUMNS($B80:AO80)+1,FALSE))</f>
        <v>Shop with Points</v>
      </c>
      <c r="AX80" t="str">
        <f>IF(ISBLANK(VLOOKUP($C80&amp;$D80&amp;$G80,Setup!$D$2:$CX$500,COLUMNS($B80:AP80)+1,FALSE)),"",VLOOKUP($C80&amp;$D80&amp;$G80,Setup!$D$2:$CX$500,COLUMNS($B80:AP80)+1,FALSE))</f>
        <v>Instant Rewards</v>
      </c>
      <c r="AY80" t="str">
        <f>IF(ISBLANK(VLOOKUP($C80&amp;$D80&amp;$G80,Setup!$D$2:$CX$500,COLUMNS($B80:AQ80)+1,FALSE)),"",VLOOKUP($C80&amp;$D80&amp;$G80,Setup!$D$2:$CX$500,COLUMNS($B80:AQ80)+1,FALSE))</f>
        <v>SEE ALL »</v>
      </c>
      <c r="AZ80" t="str">
        <f>IF(ISBLANK(VLOOKUP($C80&amp;$D80&amp;$G80,Setup!$D$2:$CX$500,COLUMNS($B80:AR80)+1,FALSE)),"",VLOOKUP($C80&amp;$D80&amp;$G80,Setup!$D$2:$CX$500,COLUMNS($B80:AR80)+1,FALSE))</f>
        <v/>
      </c>
      <c r="BA80" t="str">
        <f>IF(ISBLANK(VLOOKUP($C80&amp;$D80&amp;$G80,Setup!$D$2:$CX$500,COLUMNS($B80:AS80)+1,FALSE)),"",VLOOKUP($C80&amp;$D80&amp;$G80,Setup!$D$2:$CX$500,COLUMNS($B80:AS80)+1,FALSE))</f>
        <v/>
      </c>
      <c r="BB80" t="str">
        <f>IF(ISBLANK(VLOOKUP($C80&amp;$D80&amp;$G80,Setup!$D$2:$CX$500,COLUMNS($B80:AT80)+1,FALSE)),"",VLOOKUP($C80&amp;$D80&amp;$G80,Setup!$D$2:$CX$500,COLUMNS($B80:AT80)+1,FALSE))</f>
        <v/>
      </c>
      <c r="BC80" t="str">
        <f>IF(ISBLANK(VLOOKUP($C80&amp;$D80&amp;$G80,Setup!$D$2:$CX$500,COLUMNS($B80:AU80)+1,FALSE)),"",VLOOKUP($C80&amp;$D80&amp;$G80,Setup!$D$2:$CX$500,COLUMNS($B80:AU80)+1,FALSE))</f>
        <v/>
      </c>
      <c r="BD80" t="str">
        <f>IF(ISBLANK(VLOOKUP($C80&amp;$D80&amp;$G80,Setup!$D$2:$CX$500,COLUMNS($B80:AV80)+1,FALSE)),"",VLOOKUP($C80&amp;$D80&amp;$G80,Setup!$D$2:$CX$500,COLUMNS($B80:AV80)+1,FALSE))</f>
        <v/>
      </c>
      <c r="BE80" t="str">
        <f>IF(ISBLANK(VLOOKUP($C80&amp;$D80&amp;$G80,Setup!$D$2:$CX$500,COLUMNS($B80:AW80)+1,FALSE)),"",VLOOKUP($C80&amp;$D80&amp;$G80,Setup!$D$2:$CX$500,COLUMNS($B80:AW80)+1,FALSE))</f>
        <v/>
      </c>
      <c r="BF80" t="str">
        <f>IF(ISBLANK(VLOOKUP($C80&amp;$D80&amp;$G80,Setup!$D$2:$CX$500,COLUMNS($B80:AX80)+1,FALSE)),"",VLOOKUP($C80&amp;$D80&amp;$G80,Setup!$D$2:$CX$500,COLUMNS($B80:AX80)+1,FALSE))</f>
        <v>Offers and Privileges</v>
      </c>
      <c r="BG80" t="str">
        <f>IF(ISBLANK(VLOOKUP($C80&amp;$D80&amp;$G80,Setup!$D$2:$CX$500,COLUMNS($B80:AY80)+1,FALSE)),"",VLOOKUP($C80&amp;$D80&amp;$G80,Setup!$D$2:$CX$500,COLUMNS($B80:AY80)+1,FALSE))</f>
        <v>Citi World Privileges</v>
      </c>
      <c r="BH80" t="str">
        <f>IF(ISBLANK(VLOOKUP($C80&amp;$D80&amp;$G80,Setup!$D$2:$CX$500,COLUMNS($B80:AZ80)+1,FALSE)),"",VLOOKUP($C80&amp;$D80&amp;$G80,Setup!$D$2:$CX$500,COLUMNS($B80:AZ80)+1,FALSE))</f>
        <v>Local Offers</v>
      </c>
      <c r="BI80" t="str">
        <f>IF(ISBLANK(VLOOKUP($C80&amp;$D80&amp;$G80,Setup!$D$2:$CX$500,COLUMNS($B80:BA80)+1,FALSE)),"",VLOOKUP($C80&amp;$D80&amp;$G80,Setup!$D$2:$CX$500,COLUMNS($B80:BA80)+1,FALSE))</f>
        <v>SEE ALL »</v>
      </c>
      <c r="BJ80" t="str">
        <f>IF(ISBLANK(VLOOKUP($C80&amp;$D80&amp;$G80,Setup!$D$2:$CX$500,COLUMNS($B80:BB80)+1,FALSE)),"",VLOOKUP($C80&amp;$D80&amp;$G80,Setup!$D$2:$CX$500,COLUMNS($B80:BB80)+1,FALSE))</f>
        <v/>
      </c>
      <c r="BK80" t="str">
        <f>IF(ISBLANK(VLOOKUP($C80&amp;$D80&amp;$G80,Setup!$D$2:$CX$500,COLUMNS($B80:BC80)+1,FALSE)),"",VLOOKUP($C80&amp;$D80&amp;$G80,Setup!$D$2:$CX$500,COLUMNS($B80:BC80)+1,FALSE))</f>
        <v/>
      </c>
      <c r="BL80" t="str">
        <f>IF(ISBLANK(VLOOKUP($C80&amp;$D80&amp;$G80,Setup!$D$2:$CX$500,COLUMNS($B80:BD80)+1,FALSE)),"",VLOOKUP($C80&amp;$D80&amp;$G80,Setup!$D$2:$CX$500,COLUMNS($B80:BD80)+1,FALSE))</f>
        <v/>
      </c>
      <c r="BM80" t="str">
        <f>IF(ISBLANK(VLOOKUP($C80&amp;$D80&amp;$G80,Setup!$D$2:$CX$500,COLUMNS($B80:BE80)+1,FALSE)),"",VLOOKUP($C80&amp;$D80&amp;$G80,Setup!$D$2:$CX$500,COLUMNS($B80:BE80)+1,FALSE))</f>
        <v/>
      </c>
      <c r="BN80" t="str">
        <f>IF(ISBLANK(VLOOKUP($C80&amp;$D80&amp;$G80,Setup!$D$2:$CX$500,COLUMNS($B80:BF80)+1,FALSE)),"",VLOOKUP($C80&amp;$D80&amp;$G80,Setup!$D$2:$CX$500,COLUMNS($B80:BF80)+1,FALSE))</f>
        <v/>
      </c>
      <c r="BO80" t="str">
        <f>IF(ISBLANK(VLOOKUP($C80&amp;$D80&amp;$G80,Setup!$D$2:$CX$500,COLUMNS($B80:BG80)+1,FALSE)),"",VLOOKUP($C80&amp;$D80&amp;$G80,Setup!$D$2:$CX$500,COLUMNS($B80:BG80)+1,FALSE))</f>
        <v/>
      </c>
      <c r="BP80" t="str">
        <f>IF(ISBLANK(VLOOKUP($C80&amp;$D80&amp;$G80,Setup!$D$2:$CX$500,COLUMNS($B80:BH80)+1,FALSE)),"",VLOOKUP($C80&amp;$D80&amp;$G80,Setup!$D$2:$CX$500,COLUMNS($B80:BH80)+1,FALSE))</f>
        <v/>
      </c>
      <c r="BQ80" t="str">
        <f>IF(ISBLANK(VLOOKUP($C80&amp;$D80&amp;$G80,Setup!$D$2:$CX$500,COLUMNS($B80:BI80)+1,FALSE)),"",VLOOKUP($C80&amp;$D80&amp;$G80,Setup!$D$2:$CX$500,COLUMNS($B80:BI80)+1,FALSE))</f>
        <v/>
      </c>
      <c r="BR80" t="str">
        <f>IF(ISBLANK(VLOOKUP($C80&amp;$D80&amp;$G80,Setup!$D$2:$CX$500,COLUMNS($B80:BJ80)+1,FALSE)),"",VLOOKUP($C80&amp;$D80&amp;$G80,Setup!$D$2:$CX$500,COLUMNS($B80:BJ80)+1,FALSE))</f>
        <v/>
      </c>
      <c r="BS80" t="str">
        <f>IF(ISBLANK(VLOOKUP($C80&amp;$D80&amp;$G80,Setup!$D$2:$CX$500,COLUMNS($B80:BK80)+1,FALSE)),"",VLOOKUP($C80&amp;$D80&amp;$G80,Setup!$D$2:$CX$500,COLUMNS($B80:BK80)+1,FALSE))</f>
        <v/>
      </c>
      <c r="BT80" t="str">
        <f>IF(ISBLANK(VLOOKUP($C80&amp;$D80&amp;$G80,Setup!$D$2:$CX$500,COLUMNS($B80:BL80)+1,FALSE)),"",VLOOKUP($C80&amp;$D80&amp;$G80,Setup!$D$2:$CX$500,COLUMNS($B80:BL80)+1,FALSE))</f>
        <v/>
      </c>
      <c r="BU80" t="str">
        <f>IF(ISBLANK(VLOOKUP($C80&amp;$D80&amp;$G80,Setup!$D$2:$CX$500,COLUMNS($B80:BM80)+1,FALSE)),"",VLOOKUP($C80&amp;$D80&amp;$G80,Setup!$D$2:$CX$500,COLUMNS($B80:BM80)+1,FALSE))</f>
        <v/>
      </c>
      <c r="BV80" t="str">
        <f>IF(ISBLANK(VLOOKUP($C80&amp;$D80&amp;$G80,Setup!$D$2:$CX$500,COLUMNS($B80:BN80)+1,FALSE)),"",VLOOKUP($C80&amp;$D80&amp;$G80,Setup!$D$2:$CX$500,COLUMNS($B80:BN80)+1,FALSE))</f>
        <v/>
      </c>
      <c r="BW80" t="str">
        <f>IF(ISBLANK(VLOOKUP($C80&amp;$D80&amp;$G80,Setup!$D$2:$CX$500,COLUMNS($B80:BO80)+1,FALSE)),"",VLOOKUP($C80&amp;$D80&amp;$G80,Setup!$D$2:$CX$500,COLUMNS($B80:BO80)+1,FALSE))</f>
        <v/>
      </c>
      <c r="BX80" t="str">
        <f>IF(ISBLANK(VLOOKUP($C80&amp;$D80&amp;$G80,Setup!$D$2:$CX$500,COLUMNS($B80:BP80)+1,FALSE)),"",VLOOKUP($C80&amp;$D80&amp;$G80,Setup!$D$2:$CX$500,COLUMNS($B80:BP80)+1,FALSE))</f>
        <v/>
      </c>
      <c r="BY80" t="str">
        <f>IF(ISBLANK(VLOOKUP($C80&amp;$D80&amp;$G80,Setup!$D$2:$CX$500,COLUMNS($B80:BQ80)+1,FALSE)),"",VLOOKUP($C80&amp;$D80&amp;$G80,Setup!$D$2:$CX$500,COLUMNS($B80:BQ80)+1,FALSE))</f>
        <v/>
      </c>
      <c r="BZ80" t="str">
        <f>IF(ISBLANK(VLOOKUP($C80&amp;$D80&amp;$G80,Setup!$D$2:$CX$500,COLUMNS($B80:BR80)+1,FALSE)),"",VLOOKUP($C80&amp;$D80&amp;$G80,Setup!$D$2:$CX$500,COLUMNS($B80:BR80)+1,FALSE))</f>
        <v/>
      </c>
      <c r="CA80" t="str">
        <f>IF(ISBLANK(VLOOKUP($C80&amp;$D80&amp;$G80,Setup!$D$2:$CX$500,COLUMNS($B80:BS80)+1,FALSE)),"",VLOOKUP($C80&amp;$D80&amp;$G80,Setup!$D$2:$CX$500,COLUMNS($B80:BS80)+1,FALSE))</f>
        <v/>
      </c>
      <c r="CB80" t="str">
        <f>IF(ISBLANK(VLOOKUP($C80&amp;$D80&amp;$G80,Setup!$D$2:$CX$500,COLUMNS($B80:BT80)+1,FALSE)),"",VLOOKUP($C80&amp;$D80&amp;$G80,Setup!$D$2:$CX$500,COLUMNS($B80:BT80)+1,FALSE))</f>
        <v/>
      </c>
      <c r="CC80" t="str">
        <f>IF(ISBLANK(VLOOKUP($C80&amp;$D80&amp;$G80,Setup!$D$2:$CX$500,COLUMNS($B80:BU80)+1,FALSE)),"",VLOOKUP($C80&amp;$D80&amp;$G80,Setup!$D$2:$CX$500,COLUMNS($B80:BU80)+1,FALSE))</f>
        <v/>
      </c>
      <c r="CD80" t="str">
        <f>IF(ISBLANK(VLOOKUP($C80&amp;$D80&amp;$G80,Setup!$D$2:$CX$500,COLUMNS($B80:BV80)+1,FALSE)),"",VLOOKUP($C80&amp;$D80&amp;$G80,Setup!$D$2:$CX$500,COLUMNS($B80:BV80)+1,FALSE))</f>
        <v/>
      </c>
      <c r="CE80" t="str">
        <f>IF(ISBLANK(VLOOKUP($C80&amp;$D80&amp;$G80,Setup!$D$2:$CX$500,COLUMNS($B80:BW80)+1,FALSE)),"",VLOOKUP($C80&amp;$D80&amp;$G80,Setup!$D$2:$CX$500,COLUMNS($B80:BW80)+1,FALSE))</f>
        <v/>
      </c>
      <c r="CF80" t="str">
        <f>IF(ISBLANK(VLOOKUP($C80&amp;$D80&amp;$G80,Setup!$D$2:$CX$500,COLUMNS($B80:BX80)+1,FALSE)),"",VLOOKUP($C80&amp;$D80&amp;$G80,Setup!$D$2:$CX$500,COLUMNS($B80:BX80)+1,FALSE))</f>
        <v/>
      </c>
      <c r="CG80" t="str">
        <f>IF(ISBLANK(VLOOKUP($C80&amp;$D80&amp;$G80,Setup!$D$2:$CX$500,COLUMNS($B80:BY80)+1,FALSE)),"",VLOOKUP($C80&amp;$D80&amp;$G80,Setup!$D$2:$CX$500,COLUMNS($B80:BY80)+1,FALSE))</f>
        <v/>
      </c>
      <c r="CH80" t="str">
        <f>IF(ISBLANK(VLOOKUP($C80&amp;$D80&amp;$G80,Setup!$D$2:$CX$500,COLUMNS($B80:BZ80)+1,FALSE)),"",VLOOKUP($C80&amp;$D80&amp;$G80,Setup!$D$2:$CX$500,COLUMNS($B80:BZ80)+1,FALSE))</f>
        <v/>
      </c>
      <c r="CI80" t="str">
        <f>IF(ISBLANK(VLOOKUP($C80&amp;$D80&amp;$G80,Setup!$D$2:$CX$500,COLUMNS($B80:CA80)+1,FALSE)),"",VLOOKUP($C80&amp;$D80&amp;$G80,Setup!$D$2:$CX$500,COLUMNS($B80:CA80)+1,FALSE))</f>
        <v/>
      </c>
      <c r="CJ80" t="str">
        <f>IF(ISBLANK(VLOOKUP($C80&amp;$D80&amp;$G80,Setup!$D$2:$CX$500,COLUMNS($B80:CB80)+1,FALSE)),"",VLOOKUP($C80&amp;$D80&amp;$G80,Setup!$D$2:$CX$500,COLUMNS($B80:CB80)+1,FALSE))</f>
        <v/>
      </c>
      <c r="CK80" t="str">
        <f>IF(ISBLANK(VLOOKUP($C80&amp;$D80&amp;$G80,Setup!$D$2:$CX$500,COLUMNS($B80:CC80)+1,FALSE)),"",VLOOKUP($C80&amp;$D80&amp;$G80,Setup!$D$2:$CX$500,COLUMNS($B80:CC80)+1,FALSE))</f>
        <v/>
      </c>
      <c r="CL80" t="str">
        <f>IF(ISBLANK(VLOOKUP($C80&amp;$D80&amp;$G80,Setup!$D$2:$CX$500,COLUMNS($B80:CD80)+1,FALSE)),"",VLOOKUP($C80&amp;$D80&amp;$G80,Setup!$D$2:$CX$500,COLUMNS($B80:CD80)+1,FALSE))</f>
        <v/>
      </c>
      <c r="CM80" t="str">
        <f>IF(ISBLANK(VLOOKUP($C80&amp;$D80&amp;$G80,Setup!$D$2:$CX$500,COLUMNS($B80:CE80)+1,FALSE)),"",VLOOKUP($C80&amp;$D80&amp;$G80,Setup!$D$2:$CX$500,COLUMNS($B80:CE80)+1,FALSE))</f>
        <v/>
      </c>
      <c r="CN80" t="str">
        <f>IF(ISBLANK(VLOOKUP($C80&amp;$D80&amp;$G80,Setup!$D$2:$CX$500,COLUMNS($B80:CF80)+1,FALSE)),"",VLOOKUP($C80&amp;$D80&amp;$G80,Setup!$D$2:$CX$500,COLUMNS($B80:CF80)+1,FALSE))</f>
        <v/>
      </c>
      <c r="CO80" t="str">
        <f>IF(ISBLANK(VLOOKUP($C80&amp;$D80&amp;$G80,Setup!$D$2:$CX$500,COLUMNS($B80:CG80)+1,FALSE)),"",VLOOKUP($C80&amp;$D80&amp;$G80,Setup!$D$2:$CX$500,COLUMNS($B80:CG80)+1,FALSE))</f>
        <v/>
      </c>
      <c r="CP80" t="str">
        <f>IF(ISBLANK(VLOOKUP($C80&amp;$D80&amp;$G80,Setup!$D$2:$CX$500,COLUMNS($B80:CH80)+1,FALSE)),"",VLOOKUP($C80&amp;$D80&amp;$G80,Setup!$D$2:$CX$500,COLUMNS($B80:CH80)+1,FALSE))</f>
        <v/>
      </c>
      <c r="CQ80" t="str">
        <f>IF(ISBLANK(VLOOKUP($C80&amp;$D80&amp;$G80,Setup!$D$2:$CX$500,COLUMNS($B80:CI80)+1,FALSE)),"",VLOOKUP($C80&amp;$D80&amp;$G80,Setup!$D$2:$CX$500,COLUMNS($B80:CI80)+1,FALSE))</f>
        <v/>
      </c>
      <c r="CR80" t="str">
        <f>IF(ISBLANK(VLOOKUP($C80&amp;$D80&amp;$G80,Setup!$D$2:$CX$500,COLUMNS($B80:CJ80)+1,FALSE)),"",VLOOKUP($C80&amp;$D80&amp;$G80,Setup!$D$2:$CX$500,COLUMNS($B80:CJ80)+1,FALSE))</f>
        <v/>
      </c>
      <c r="CS80" t="str">
        <f>IF(ISBLANK(VLOOKUP($C80&amp;$D80&amp;$G80,Setup!$D$2:$CX$500,COLUMNS($B80:CK80)+1,FALSE)),"",VLOOKUP($C80&amp;$D80&amp;$G80,Setup!$D$2:$CX$500,COLUMNS($B80:CK80)+1,FALSE))</f>
        <v/>
      </c>
      <c r="CT80" t="str">
        <f>IF(ISBLANK(VLOOKUP($C80&amp;$D80&amp;$G80,Setup!$D$2:$CX$500,COLUMNS($B80:CL80)+1,FALSE)),"",VLOOKUP($C80&amp;$D80&amp;$G80,Setup!$D$2:$CX$500,COLUMNS($B80:CL80)+1,FALSE))</f>
        <v/>
      </c>
      <c r="CU80" t="str">
        <f>IF(ISBLANK(VLOOKUP($C80&amp;$D80&amp;$G80,Setup!$D$2:$CX$500,COLUMNS($B80:CM80)+1,FALSE)),"",VLOOKUP($C80&amp;$D80&amp;$G80,Setup!$D$2:$CX$500,COLUMNS($B80:CM80)+1,FALSE))</f>
        <v/>
      </c>
      <c r="CV80" t="str">
        <f>IF(ISBLANK(VLOOKUP($C80&amp;$D80&amp;$G80,Setup!$D$2:$CX$500,COLUMNS($B80:CN80)+1,FALSE)),"",VLOOKUP($C80&amp;$D80&amp;$G80,Setup!$D$2:$CX$500,COLUMNS($B80:CN80)+1,FALSE))</f>
        <v/>
      </c>
      <c r="CW80" t="str">
        <f>IF(ISBLANK(VLOOKUP($C80&amp;$D80&amp;$G80,Setup!$D$2:$CX$500,COLUMNS($B80:CO80)+1,FALSE)),"",VLOOKUP($C80&amp;$D80&amp;$G80,Setup!$D$2:$CX$500,COLUMNS($B80:CO80)+1,FALSE))</f>
        <v/>
      </c>
      <c r="CX80" t="str">
        <f>IF(ISBLANK(VLOOKUP($C80&amp;$D80&amp;$G80,Setup!$D$2:$CX$500,COLUMNS($B80:CP80)+1,FALSE)),"",VLOOKUP($C80&amp;$D80&amp;$G80,Setup!$D$2:$CX$500,COLUMNS($B80:CP80)+1,FALSE))</f>
        <v/>
      </c>
      <c r="CY80" t="str">
        <f>IF(ISBLANK(VLOOKUP($C80&amp;$D80&amp;$G80,Setup!$D$2:$CX$500,COLUMNS($B80:CQ80)+1,FALSE)),"",VLOOKUP($C80&amp;$D80&amp;$G80,Setup!$D$2:$CX$500,COLUMNS($B80:CQ80)+1,FALSE))</f>
        <v/>
      </c>
      <c r="CZ80" t="str">
        <f>IF(ISBLANK(VLOOKUP($C80&amp;$D80&amp;$G80,Setup!$D$2:$CX$500,COLUMNS($B80:CR80)+1,FALSE)),"",VLOOKUP($C80&amp;$D80&amp;$G80,Setup!$D$2:$CX$500,COLUMNS($B80:CR80)+1,FALSE))</f>
        <v/>
      </c>
      <c r="DA80" t="str">
        <f>IF(ISBLANK(VLOOKUP($C80&amp;$D80&amp;$G80,Setup!$D$2:$CX$500,COLUMNS($B80:CS80)+1,FALSE)),"",VLOOKUP($C80&amp;$D80&amp;$G80,Setup!$D$2:$CX$500,COLUMNS($B80:CS80)+1,FALSE))</f>
        <v/>
      </c>
      <c r="DB80" t="str">
        <f>IF(ISBLANK(VLOOKUP($C80&amp;$D80&amp;$G80,Setup!$D$2:$CX$500,COLUMNS($B80:CT80)+1,FALSE)),"",VLOOKUP($C80&amp;$D80&amp;$G80,Setup!$D$2:$CX$500,COLUMNS($B80:CT80)+1,FALSE))</f>
        <v/>
      </c>
      <c r="DC80" t="str">
        <f>IF(ISBLANK(VLOOKUP($C80&amp;$D80&amp;$G80,Setup!$D$2:$CX$500,COLUMNS($B80:CU80)+1,FALSE)),"",VLOOKUP($C80&amp;$D80&amp;$G80,Setup!$D$2:$CX$500,COLUMNS($B80:CU80)+1,FALSE))</f>
        <v/>
      </c>
    </row>
    <row r="81" spans="1:107" x14ac:dyDescent="0.25">
      <c r="A81" s="7" t="s">
        <v>515</v>
      </c>
      <c r="B81" t="s">
        <v>156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1">
        <v>5260</v>
      </c>
      <c r="J81" t="str">
        <f>IF(ISBLANK(VLOOKUP($C81&amp;$D81&amp;$G81,Setup!$D$2:$CX$500,COLUMNS($B81:B81)+1,FALSE)),"",VLOOKUP($C81&amp;$D81&amp;$G81,Setup!$D$2:$CX$500,COLUMNS($B81:B81)+1,FALSE))</f>
        <v>My AirAsia Points Summary</v>
      </c>
      <c r="K81" t="str">
        <f>IF(ISBLANK(VLOOKUP($C81&amp;$D81&amp;$G81,Setup!$D$2:$CX$500,COLUMNS($B81:C81)+1,FALSE)),"",VLOOKUP($C81&amp;$D81&amp;$G81,Setup!$D$2:$CX$500,COLUMNS($B81:C81)+1,FALSE))</f>
        <v>My Points Summary</v>
      </c>
      <c r="L81" t="str">
        <f>IF(ISBLANK(VLOOKUP($C81&amp;$D81&amp;$G81,Setup!$D$2:$CX$500,COLUMNS($B81:D81)+1,FALSE)),"",VLOOKUP($C81&amp;$D81&amp;$G81,Setup!$D$2:$CX$500,COLUMNS($B81:D81)+1,FALSE))</f>
        <v>My Order History</v>
      </c>
      <c r="M81" t="str">
        <f>IF(ISBLANK(VLOOKUP($C81&amp;$D81&amp;$G81,Setup!$D$2:$CX$500,COLUMNS($B81:E81)+1,FALSE)),"",VLOOKUP($C81&amp;$D81&amp;$G81,Setup!$D$2:$CX$500,COLUMNS($B81:E81)+1,FALSE))</f>
        <v>My Order History</v>
      </c>
      <c r="N81" t="str">
        <f>IF(ISBLANK(VLOOKUP($C81&amp;$D81&amp;$G81,Setup!$D$2:$CX$500,COLUMNS($B81:F81)+1,FALSE)),"",VLOOKUP($C81&amp;$D81&amp;$G81,Setup!$D$2:$CX$500,COLUMNS($B81:F81)+1,FALSE))</f>
        <v>My Profile</v>
      </c>
      <c r="O81" t="str">
        <f>IF(ISBLANK(VLOOKUP($C81&amp;$D81&amp;$G81,Setup!$D$2:$CX$500,COLUMNS($B81:G81)+1,FALSE)),"",VLOOKUP($C81&amp;$D81&amp;$G81,Setup!$D$2:$CX$500,COLUMNS($B81:G81)+1,FALSE))</f>
        <v>My Profile</v>
      </c>
      <c r="P81" t="str">
        <f>IF(ISBLANK(VLOOKUP($C81&amp;$D81&amp;$G81,Setup!$D$2:$CX$500,COLUMNS($B81:H81)+1,FALSE)),"",VLOOKUP($C81&amp;$D81&amp;$G81,Setup!$D$2:$CX$500,COLUMNS($B81:H81)+1,FALSE))</f>
        <v/>
      </c>
      <c r="Q81" t="str">
        <f>IF(ISBLANK(VLOOKUP($C81&amp;$D81&amp;$G81,Setup!$D$2:$CX$500,COLUMNS($B81:I81)+1,FALSE)),"",VLOOKUP($C81&amp;$D81&amp;$G81,Setup!$D$2:$CX$500,COLUMNS($B81:I81)+1,FALSE))</f>
        <v/>
      </c>
      <c r="R81" t="str">
        <f>IF(ISBLANK(VLOOKUP($C81&amp;$D81&amp;$G81,Setup!$D$2:$CX$500,COLUMNS($B81:J81)+1,FALSE)),"",VLOOKUP($C81&amp;$D81&amp;$G81,Setup!$D$2:$CX$500,COLUMNS($B81:J81)+1,FALSE))</f>
        <v>Cash</v>
      </c>
      <c r="S81" t="str">
        <f>IF(ISBLANK(VLOOKUP($C81&amp;$D81&amp;$G81,Setup!$D$2:$CX$500,COLUMNS($B81:K81)+1,FALSE)),"",VLOOKUP($C81&amp;$D81&amp;$G81,Setup!$D$2:$CX$500,COLUMNS($B81:K81)+1,FALSE))</f>
        <v>Annual Fee Credit</v>
      </c>
      <c r="T81" t="str">
        <f>IF(ISBLANK(VLOOKUP($C81&amp;$D81&amp;$G81,Setup!$D$2:$CX$500,COLUMNS($B81:L81)+1,FALSE)),"",VLOOKUP($C81&amp;$D81&amp;$G81,Setup!$D$2:$CX$500,COLUMNS($B81:L81)+1,FALSE))</f>
        <v/>
      </c>
      <c r="U81" t="str">
        <f>IF(ISBLANK(VLOOKUP($C81&amp;$D81&amp;$G81,Setup!$D$2:$CX$500,COLUMNS($B81:M81)+1,FALSE)),"",VLOOKUP($C81&amp;$D81&amp;$G81,Setup!$D$2:$CX$500,COLUMNS($B81:M81)+1,FALSE))</f>
        <v/>
      </c>
      <c r="V81" t="str">
        <f>IF(ISBLANK(VLOOKUP($C81&amp;$D81&amp;$G81,Setup!$D$2:$CX$500,COLUMNS($B81:N81)+1,FALSE)),"",VLOOKUP($C81&amp;$D81&amp;$G81,Setup!$D$2:$CX$500,COLUMNS($B81:N81)+1,FALSE))</f>
        <v/>
      </c>
      <c r="W81" t="str">
        <f>IF(ISBLANK(VLOOKUP($C81&amp;$D81&amp;$G81,Setup!$D$2:$CX$500,COLUMNS($B81:O81)+1,FALSE)),"",VLOOKUP($C81&amp;$D81&amp;$G81,Setup!$D$2:$CX$500,COLUMNS($B81:O81)+1,FALSE))</f>
        <v/>
      </c>
      <c r="X81" t="str">
        <f>IF(ISBLANK(VLOOKUP($C81&amp;$D81&amp;$G81,Setup!$D$2:$CX$500,COLUMNS($B81:P81)+1,FALSE)),"",VLOOKUP($C81&amp;$D81&amp;$G81,Setup!$D$2:$CX$500,COLUMNS($B81:P81)+1,FALSE))</f>
        <v/>
      </c>
      <c r="Y81" t="str">
        <f>IF(ISBLANK(VLOOKUP($C81&amp;$D81&amp;$G81,Setup!$D$2:$CX$500,COLUMNS($B81:Q81)+1,FALSE)),"",VLOOKUP($C81&amp;$D81&amp;$G81,Setup!$D$2:$CX$500,COLUMNS($B81:Q81)+1,FALSE))</f>
        <v/>
      </c>
      <c r="Z81" t="str">
        <f>IF(ISBLANK(VLOOKUP($C81&amp;$D81&amp;$G81,Setup!$D$2:$CX$500,COLUMNS($B81:R81)+1,FALSE)),"",VLOOKUP($C81&amp;$D81&amp;$G81,Setup!$D$2:$CX$500,COLUMNS($B81:R81)+1,FALSE))</f>
        <v/>
      </c>
      <c r="AA81" t="str">
        <f>IF(ISBLANK(VLOOKUP($C81&amp;$D81&amp;$G81,Setup!$D$2:$CX$500,COLUMNS($B81:S81)+1,FALSE)),"",VLOOKUP($C81&amp;$D81&amp;$G81,Setup!$D$2:$CX$500,COLUMNS($B81:S81)+1,FALSE))</f>
        <v/>
      </c>
      <c r="AB81" t="str">
        <f>IF(ISBLANK(VLOOKUP($C81&amp;$D81&amp;$G81,Setup!$D$2:$CX$500,COLUMNS($B81:T81)+1,FALSE)),"",VLOOKUP($C81&amp;$D81&amp;$G81,Setup!$D$2:$CX$500,COLUMNS($B81:T81)+1,FALSE))</f>
        <v>Travel</v>
      </c>
      <c r="AC81" t="str">
        <f>IF(ISBLANK(VLOOKUP($C81&amp;$D81&amp;$G81,Setup!$D$2:$CX$500,COLUMNS($B81:U81)+1,FALSE)),"",VLOOKUP($C81&amp;$D81&amp;$G81,Setup!$D$2:$CX$500,COLUMNS($B81:U81)+1,FALSE))</f>
        <v>Points Transfer</v>
      </c>
      <c r="AD81" t="str">
        <f>IF(ISBLANK(VLOOKUP($C81&amp;$D81&amp;$G81,Setup!$D$2:$CX$500,COLUMNS($B81:V81)+1,FALSE)),"",VLOOKUP($C81&amp;$D81&amp;$G81,Setup!$D$2:$CX$500,COLUMNS($B81:V81)+1,FALSE))</f>
        <v/>
      </c>
      <c r="AE81" t="str">
        <f>IF(ISBLANK(VLOOKUP($C81&amp;$D81&amp;$G81,Setup!$D$2:$CX$500,COLUMNS($B81:W81)+1,FALSE)),"",VLOOKUP($C81&amp;$D81&amp;$G81,Setup!$D$2:$CX$500,COLUMNS($B81:W81)+1,FALSE))</f>
        <v/>
      </c>
      <c r="AF81" t="str">
        <f>IF(ISBLANK(VLOOKUP($C81&amp;$D81&amp;$G81,Setup!$D$2:$CX$500,COLUMNS($B81:X81)+1,FALSE)),"",VLOOKUP($C81&amp;$D81&amp;$G81,Setup!$D$2:$CX$500,COLUMNS($B81:X81)+1,FALSE))</f>
        <v/>
      </c>
      <c r="AG81" t="str">
        <f>IF(ISBLANK(VLOOKUP($C81&amp;$D81&amp;$G81,Setup!$D$2:$CX$500,COLUMNS($B81:Y81)+1,FALSE)),"",VLOOKUP($C81&amp;$D81&amp;$G81,Setup!$D$2:$CX$500,COLUMNS($B81:Y81)+1,FALSE))</f>
        <v/>
      </c>
      <c r="AH81" t="str">
        <f>IF(ISBLANK(VLOOKUP($C81&amp;$D81&amp;$G81,Setup!$D$2:$CX$500,COLUMNS($B81:Z81)+1,FALSE)),"",VLOOKUP($C81&amp;$D81&amp;$G81,Setup!$D$2:$CX$500,COLUMNS($B81:Z81)+1,FALSE))</f>
        <v/>
      </c>
      <c r="AI81" t="str">
        <f>IF(ISBLANK(VLOOKUP($C81&amp;$D81&amp;$G81,Setup!$D$2:$CX$500,COLUMNS($B81:AA81)+1,FALSE)),"",VLOOKUP($C81&amp;$D81&amp;$G81,Setup!$D$2:$CX$500,COLUMNS($B81:AA81)+1,FALSE))</f>
        <v/>
      </c>
      <c r="AJ81" t="str">
        <f>IF(ISBLANK(VLOOKUP($C81&amp;$D81&amp;$G81,Setup!$D$2:$CX$500,COLUMNS($B81:AB81)+1,FALSE)),"",VLOOKUP($C81&amp;$D81&amp;$G81,Setup!$D$2:$CX$500,COLUMNS($B81:AB81)+1,FALSE))</f>
        <v/>
      </c>
      <c r="AK81" t="str">
        <f>IF(ISBLANK(VLOOKUP($C81&amp;$D81&amp;$G81,Setup!$D$2:$CX$500,COLUMNS($B81:AC81)+1,FALSE)),"",VLOOKUP($C81&amp;$D81&amp;$G81,Setup!$D$2:$CX$500,COLUMNS($B81:AC81)+1,FALSE))</f>
        <v/>
      </c>
      <c r="AL81" t="str">
        <f>IF(ISBLANK(VLOOKUP($C81&amp;$D81&amp;$G81,Setup!$D$2:$CX$500,COLUMNS($B81:AD81)+1,FALSE)),"",VLOOKUP($C81&amp;$D81&amp;$G81,Setup!$D$2:$CX$500,COLUMNS($B81:AD81)+1,FALSE))</f>
        <v>Offers and Privileges</v>
      </c>
      <c r="AM81" t="str">
        <f>IF(ISBLANK(VLOOKUP($C81&amp;$D81&amp;$G81,Setup!$D$2:$CX$500,COLUMNS($B81:AE81)+1,FALSE)),"",VLOOKUP($C81&amp;$D81&amp;$G81,Setup!$D$2:$CX$500,COLUMNS($B81:AE81)+1,FALSE))</f>
        <v>Citi World Privileges</v>
      </c>
      <c r="AN81" t="str">
        <f>IF(ISBLANK(VLOOKUP($C81&amp;$D81&amp;$G81,Setup!$D$2:$CX$500,COLUMNS($B81:AF81)+1,FALSE)),"",VLOOKUP($C81&amp;$D81&amp;$G81,Setup!$D$2:$CX$500,COLUMNS($B81:AF81)+1,FALSE))</f>
        <v>Local Offers</v>
      </c>
      <c r="AO81" t="str">
        <f>IF(ISBLANK(VLOOKUP($C81&amp;$D81&amp;$G81,Setup!$D$2:$CX$500,COLUMNS($B81:AG81)+1,FALSE)),"",VLOOKUP($C81&amp;$D81&amp;$G81,Setup!$D$2:$CX$500,COLUMNS($B81:AG81)+1,FALSE))</f>
        <v>SEE ALL »</v>
      </c>
      <c r="AP81" t="str">
        <f>IF(ISBLANK(VLOOKUP($C81&amp;$D81&amp;$G81,Setup!$D$2:$CX$500,COLUMNS($B81:AH81)+1,FALSE)),"",VLOOKUP($C81&amp;$D81&amp;$G81,Setup!$D$2:$CX$500,COLUMNS($B81:AH81)+1,FALSE))</f>
        <v/>
      </c>
      <c r="AQ81" t="str">
        <f>IF(ISBLANK(VLOOKUP($C81&amp;$D81&amp;$G81,Setup!$D$2:$CX$500,COLUMNS($B81:AI81)+1,FALSE)),"",VLOOKUP($C81&amp;$D81&amp;$G81,Setup!$D$2:$CX$500,COLUMNS($B81:AI81)+1,FALSE))</f>
        <v/>
      </c>
      <c r="AR81" t="str">
        <f>IF(ISBLANK(VLOOKUP($C81&amp;$D81&amp;$G81,Setup!$D$2:$CX$500,COLUMNS($B81:AJ81)+1,FALSE)),"",VLOOKUP($C81&amp;$D81&amp;$G81,Setup!$D$2:$CX$500,COLUMNS($B81:AJ81)+1,FALSE))</f>
        <v/>
      </c>
      <c r="AS81" t="str">
        <f>IF(ISBLANK(VLOOKUP($C81&amp;$D81&amp;$G81,Setup!$D$2:$CX$500,COLUMNS($B81:AK81)+1,FALSE)),"",VLOOKUP($C81&amp;$D81&amp;$G81,Setup!$D$2:$CX$500,COLUMNS($B81:AK81)+1,FALSE))</f>
        <v/>
      </c>
      <c r="AT81" t="str">
        <f>IF(ISBLANK(VLOOKUP($C81&amp;$D81&amp;$G81,Setup!$D$2:$CX$500,COLUMNS($B81:AL81)+1,FALSE)),"",VLOOKUP($C81&amp;$D81&amp;$G81,Setup!$D$2:$CX$500,COLUMNS($B81:AL81)+1,FALSE))</f>
        <v/>
      </c>
      <c r="AU81" t="str">
        <f>IF(ISBLANK(VLOOKUP($C81&amp;$D81&amp;$G81,Setup!$D$2:$CX$500,COLUMNS($B81:AM81)+1,FALSE)),"",VLOOKUP($C81&amp;$D81&amp;$G81,Setup!$D$2:$CX$500,COLUMNS($B81:AM81)+1,FALSE))</f>
        <v/>
      </c>
      <c r="AV81" t="str">
        <f>IF(ISBLANK(VLOOKUP($C81&amp;$D81&amp;$G81,Setup!$D$2:$CX$500,COLUMNS($B81:AN81)+1,FALSE)),"",VLOOKUP($C81&amp;$D81&amp;$G81,Setup!$D$2:$CX$500,COLUMNS($B81:AN81)+1,FALSE))</f>
        <v/>
      </c>
      <c r="AW81" t="str">
        <f>IF(ISBLANK(VLOOKUP($C81&amp;$D81&amp;$G81,Setup!$D$2:$CX$500,COLUMNS($B81:AO81)+1,FALSE)),"",VLOOKUP($C81&amp;$D81&amp;$G81,Setup!$D$2:$CX$500,COLUMNS($B81:AO81)+1,FALSE))</f>
        <v/>
      </c>
      <c r="AX81" t="str">
        <f>IF(ISBLANK(VLOOKUP($C81&amp;$D81&amp;$G81,Setup!$D$2:$CX$500,COLUMNS($B81:AP81)+1,FALSE)),"",VLOOKUP($C81&amp;$D81&amp;$G81,Setup!$D$2:$CX$500,COLUMNS($B81:AP81)+1,FALSE))</f>
        <v/>
      </c>
      <c r="AY81" t="str">
        <f>IF(ISBLANK(VLOOKUP($C81&amp;$D81&amp;$G81,Setup!$D$2:$CX$500,COLUMNS($B81:AQ81)+1,FALSE)),"",VLOOKUP($C81&amp;$D81&amp;$G81,Setup!$D$2:$CX$500,COLUMNS($B81:AQ81)+1,FALSE))</f>
        <v/>
      </c>
      <c r="AZ81" t="str">
        <f>IF(ISBLANK(VLOOKUP($C81&amp;$D81&amp;$G81,Setup!$D$2:$CX$500,COLUMNS($B81:AR81)+1,FALSE)),"",VLOOKUP($C81&amp;$D81&amp;$G81,Setup!$D$2:$CX$500,COLUMNS($B81:AR81)+1,FALSE))</f>
        <v/>
      </c>
      <c r="BA81" t="str">
        <f>IF(ISBLANK(VLOOKUP($C81&amp;$D81&amp;$G81,Setup!$D$2:$CX$500,COLUMNS($B81:AS81)+1,FALSE)),"",VLOOKUP($C81&amp;$D81&amp;$G81,Setup!$D$2:$CX$500,COLUMNS($B81:AS81)+1,FALSE))</f>
        <v/>
      </c>
      <c r="BB81" t="str">
        <f>IF(ISBLANK(VLOOKUP($C81&amp;$D81&amp;$G81,Setup!$D$2:$CX$500,COLUMNS($B81:AT81)+1,FALSE)),"",VLOOKUP($C81&amp;$D81&amp;$G81,Setup!$D$2:$CX$500,COLUMNS($B81:AT81)+1,FALSE))</f>
        <v/>
      </c>
      <c r="BC81" t="str">
        <f>IF(ISBLANK(VLOOKUP($C81&amp;$D81&amp;$G81,Setup!$D$2:$CX$500,COLUMNS($B81:AU81)+1,FALSE)),"",VLOOKUP($C81&amp;$D81&amp;$G81,Setup!$D$2:$CX$500,COLUMNS($B81:AU81)+1,FALSE))</f>
        <v/>
      </c>
      <c r="BD81" t="str">
        <f>IF(ISBLANK(VLOOKUP($C81&amp;$D81&amp;$G81,Setup!$D$2:$CX$500,COLUMNS($B81:AV81)+1,FALSE)),"",VLOOKUP($C81&amp;$D81&amp;$G81,Setup!$D$2:$CX$500,COLUMNS($B81:AV81)+1,FALSE))</f>
        <v/>
      </c>
      <c r="BE81" t="str">
        <f>IF(ISBLANK(VLOOKUP($C81&amp;$D81&amp;$G81,Setup!$D$2:$CX$500,COLUMNS($B81:AW81)+1,FALSE)),"",VLOOKUP($C81&amp;$D81&amp;$G81,Setup!$D$2:$CX$500,COLUMNS($B81:AW81)+1,FALSE))</f>
        <v/>
      </c>
      <c r="BF81" t="str">
        <f>IF(ISBLANK(VLOOKUP($C81&amp;$D81&amp;$G81,Setup!$D$2:$CX$500,COLUMNS($B81:AX81)+1,FALSE)),"",VLOOKUP($C81&amp;$D81&amp;$G81,Setup!$D$2:$CX$500,COLUMNS($B81:AX81)+1,FALSE))</f>
        <v/>
      </c>
      <c r="BG81" t="str">
        <f>IF(ISBLANK(VLOOKUP($C81&amp;$D81&amp;$G81,Setup!$D$2:$CX$500,COLUMNS($B81:AY81)+1,FALSE)),"",VLOOKUP($C81&amp;$D81&amp;$G81,Setup!$D$2:$CX$500,COLUMNS($B81:AY81)+1,FALSE))</f>
        <v/>
      </c>
      <c r="BH81" t="str">
        <f>IF(ISBLANK(VLOOKUP($C81&amp;$D81&amp;$G81,Setup!$D$2:$CX$500,COLUMNS($B81:AZ81)+1,FALSE)),"",VLOOKUP($C81&amp;$D81&amp;$G81,Setup!$D$2:$CX$500,COLUMNS($B81:AZ81)+1,FALSE))</f>
        <v/>
      </c>
      <c r="BI81" t="str">
        <f>IF(ISBLANK(VLOOKUP($C81&amp;$D81&amp;$G81,Setup!$D$2:$CX$500,COLUMNS($B81:BA81)+1,FALSE)),"",VLOOKUP($C81&amp;$D81&amp;$G81,Setup!$D$2:$CX$500,COLUMNS($B81:BA81)+1,FALSE))</f>
        <v/>
      </c>
      <c r="BJ81" t="str">
        <f>IF(ISBLANK(VLOOKUP($C81&amp;$D81&amp;$G81,Setup!$D$2:$CX$500,COLUMNS($B81:BB81)+1,FALSE)),"",VLOOKUP($C81&amp;$D81&amp;$G81,Setup!$D$2:$CX$500,COLUMNS($B81:BB81)+1,FALSE))</f>
        <v/>
      </c>
      <c r="BK81" t="str">
        <f>IF(ISBLANK(VLOOKUP($C81&amp;$D81&amp;$G81,Setup!$D$2:$CX$500,COLUMNS($B81:BC81)+1,FALSE)),"",VLOOKUP($C81&amp;$D81&amp;$G81,Setup!$D$2:$CX$500,COLUMNS($B81:BC81)+1,FALSE))</f>
        <v/>
      </c>
      <c r="BL81" t="str">
        <f>IF(ISBLANK(VLOOKUP($C81&amp;$D81&amp;$G81,Setup!$D$2:$CX$500,COLUMNS($B81:BD81)+1,FALSE)),"",VLOOKUP($C81&amp;$D81&amp;$G81,Setup!$D$2:$CX$500,COLUMNS($B81:BD81)+1,FALSE))</f>
        <v/>
      </c>
      <c r="BM81" t="str">
        <f>IF(ISBLANK(VLOOKUP($C81&amp;$D81&amp;$G81,Setup!$D$2:$CX$500,COLUMNS($B81:BE81)+1,FALSE)),"",VLOOKUP($C81&amp;$D81&amp;$G81,Setup!$D$2:$CX$500,COLUMNS($B81:BE81)+1,FALSE))</f>
        <v/>
      </c>
      <c r="BN81" t="str">
        <f>IF(ISBLANK(VLOOKUP($C81&amp;$D81&amp;$G81,Setup!$D$2:$CX$500,COLUMNS($B81:BF81)+1,FALSE)),"",VLOOKUP($C81&amp;$D81&amp;$G81,Setup!$D$2:$CX$500,COLUMNS($B81:BF81)+1,FALSE))</f>
        <v/>
      </c>
      <c r="BO81" t="str">
        <f>IF(ISBLANK(VLOOKUP($C81&amp;$D81&amp;$G81,Setup!$D$2:$CX$500,COLUMNS($B81:BG81)+1,FALSE)),"",VLOOKUP($C81&amp;$D81&amp;$G81,Setup!$D$2:$CX$500,COLUMNS($B81:BG81)+1,FALSE))</f>
        <v/>
      </c>
      <c r="BP81" t="str">
        <f>IF(ISBLANK(VLOOKUP($C81&amp;$D81&amp;$G81,Setup!$D$2:$CX$500,COLUMNS($B81:BH81)+1,FALSE)),"",VLOOKUP($C81&amp;$D81&amp;$G81,Setup!$D$2:$CX$500,COLUMNS($B81:BH81)+1,FALSE))</f>
        <v/>
      </c>
      <c r="BQ81" t="str">
        <f>IF(ISBLANK(VLOOKUP($C81&amp;$D81&amp;$G81,Setup!$D$2:$CX$500,COLUMNS($B81:BI81)+1,FALSE)),"",VLOOKUP($C81&amp;$D81&amp;$G81,Setup!$D$2:$CX$500,COLUMNS($B81:BI81)+1,FALSE))</f>
        <v/>
      </c>
      <c r="BR81" t="str">
        <f>IF(ISBLANK(VLOOKUP($C81&amp;$D81&amp;$G81,Setup!$D$2:$CX$500,COLUMNS($B81:BJ81)+1,FALSE)),"",VLOOKUP($C81&amp;$D81&amp;$G81,Setup!$D$2:$CX$500,COLUMNS($B81:BJ81)+1,FALSE))</f>
        <v/>
      </c>
      <c r="BS81" t="str">
        <f>IF(ISBLANK(VLOOKUP($C81&amp;$D81&amp;$G81,Setup!$D$2:$CX$500,COLUMNS($B81:BK81)+1,FALSE)),"",VLOOKUP($C81&amp;$D81&amp;$G81,Setup!$D$2:$CX$500,COLUMNS($B81:BK81)+1,FALSE))</f>
        <v/>
      </c>
      <c r="BT81" t="str">
        <f>IF(ISBLANK(VLOOKUP($C81&amp;$D81&amp;$G81,Setup!$D$2:$CX$500,COLUMNS($B81:BL81)+1,FALSE)),"",VLOOKUP($C81&amp;$D81&amp;$G81,Setup!$D$2:$CX$500,COLUMNS($B81:BL81)+1,FALSE))</f>
        <v/>
      </c>
      <c r="BU81" t="str">
        <f>IF(ISBLANK(VLOOKUP($C81&amp;$D81&amp;$G81,Setup!$D$2:$CX$500,COLUMNS($B81:BM81)+1,FALSE)),"",VLOOKUP($C81&amp;$D81&amp;$G81,Setup!$D$2:$CX$500,COLUMNS($B81:BM81)+1,FALSE))</f>
        <v/>
      </c>
      <c r="BV81" t="str">
        <f>IF(ISBLANK(VLOOKUP($C81&amp;$D81&amp;$G81,Setup!$D$2:$CX$500,COLUMNS($B81:BN81)+1,FALSE)),"",VLOOKUP($C81&amp;$D81&amp;$G81,Setup!$D$2:$CX$500,COLUMNS($B81:BN81)+1,FALSE))</f>
        <v/>
      </c>
      <c r="BW81" t="str">
        <f>IF(ISBLANK(VLOOKUP($C81&amp;$D81&amp;$G81,Setup!$D$2:$CX$500,COLUMNS($B81:BO81)+1,FALSE)),"",VLOOKUP($C81&amp;$D81&amp;$G81,Setup!$D$2:$CX$500,COLUMNS($B81:BO81)+1,FALSE))</f>
        <v/>
      </c>
      <c r="BX81" t="str">
        <f>IF(ISBLANK(VLOOKUP($C81&amp;$D81&amp;$G81,Setup!$D$2:$CX$500,COLUMNS($B81:BP81)+1,FALSE)),"",VLOOKUP($C81&amp;$D81&amp;$G81,Setup!$D$2:$CX$500,COLUMNS($B81:BP81)+1,FALSE))</f>
        <v/>
      </c>
      <c r="BY81" t="str">
        <f>IF(ISBLANK(VLOOKUP($C81&amp;$D81&amp;$G81,Setup!$D$2:$CX$500,COLUMNS($B81:BQ81)+1,FALSE)),"",VLOOKUP($C81&amp;$D81&amp;$G81,Setup!$D$2:$CX$500,COLUMNS($B81:BQ81)+1,FALSE))</f>
        <v/>
      </c>
      <c r="BZ81" t="str">
        <f>IF(ISBLANK(VLOOKUP($C81&amp;$D81&amp;$G81,Setup!$D$2:$CX$500,COLUMNS($B81:BR81)+1,FALSE)),"",VLOOKUP($C81&amp;$D81&amp;$G81,Setup!$D$2:$CX$500,COLUMNS($B81:BR81)+1,FALSE))</f>
        <v/>
      </c>
      <c r="CA81" t="str">
        <f>IF(ISBLANK(VLOOKUP($C81&amp;$D81&amp;$G81,Setup!$D$2:$CX$500,COLUMNS($B81:BS81)+1,FALSE)),"",VLOOKUP($C81&amp;$D81&amp;$G81,Setup!$D$2:$CX$500,COLUMNS($B81:BS81)+1,FALSE))</f>
        <v/>
      </c>
      <c r="CB81" t="str">
        <f>IF(ISBLANK(VLOOKUP($C81&amp;$D81&amp;$G81,Setup!$D$2:$CX$500,COLUMNS($B81:BT81)+1,FALSE)),"",VLOOKUP($C81&amp;$D81&amp;$G81,Setup!$D$2:$CX$500,COLUMNS($B81:BT81)+1,FALSE))</f>
        <v/>
      </c>
      <c r="CC81" t="str">
        <f>IF(ISBLANK(VLOOKUP($C81&amp;$D81&amp;$G81,Setup!$D$2:$CX$500,COLUMNS($B81:BU81)+1,FALSE)),"",VLOOKUP($C81&amp;$D81&amp;$G81,Setup!$D$2:$CX$500,COLUMNS($B81:BU81)+1,FALSE))</f>
        <v/>
      </c>
      <c r="CD81" t="str">
        <f>IF(ISBLANK(VLOOKUP($C81&amp;$D81&amp;$G81,Setup!$D$2:$CX$500,COLUMNS($B81:BV81)+1,FALSE)),"",VLOOKUP($C81&amp;$D81&amp;$G81,Setup!$D$2:$CX$500,COLUMNS($B81:BV81)+1,FALSE))</f>
        <v/>
      </c>
      <c r="CE81" t="str">
        <f>IF(ISBLANK(VLOOKUP($C81&amp;$D81&amp;$G81,Setup!$D$2:$CX$500,COLUMNS($B81:BW81)+1,FALSE)),"",VLOOKUP($C81&amp;$D81&amp;$G81,Setup!$D$2:$CX$500,COLUMNS($B81:BW81)+1,FALSE))</f>
        <v/>
      </c>
      <c r="CF81" t="str">
        <f>IF(ISBLANK(VLOOKUP($C81&amp;$D81&amp;$G81,Setup!$D$2:$CX$500,COLUMNS($B81:BX81)+1,FALSE)),"",VLOOKUP($C81&amp;$D81&amp;$G81,Setup!$D$2:$CX$500,COLUMNS($B81:BX81)+1,FALSE))</f>
        <v/>
      </c>
      <c r="CG81" t="str">
        <f>IF(ISBLANK(VLOOKUP($C81&amp;$D81&amp;$G81,Setup!$D$2:$CX$500,COLUMNS($B81:BY81)+1,FALSE)),"",VLOOKUP($C81&amp;$D81&amp;$G81,Setup!$D$2:$CX$500,COLUMNS($B81:BY81)+1,FALSE))</f>
        <v/>
      </c>
      <c r="CH81" t="str">
        <f>IF(ISBLANK(VLOOKUP($C81&amp;$D81&amp;$G81,Setup!$D$2:$CX$500,COLUMNS($B81:BZ81)+1,FALSE)),"",VLOOKUP($C81&amp;$D81&amp;$G81,Setup!$D$2:$CX$500,COLUMNS($B81:BZ81)+1,FALSE))</f>
        <v/>
      </c>
      <c r="CI81" t="str">
        <f>IF(ISBLANK(VLOOKUP($C81&amp;$D81&amp;$G81,Setup!$D$2:$CX$500,COLUMNS($B81:CA81)+1,FALSE)),"",VLOOKUP($C81&amp;$D81&amp;$G81,Setup!$D$2:$CX$500,COLUMNS($B81:CA81)+1,FALSE))</f>
        <v/>
      </c>
      <c r="CJ81" t="str">
        <f>IF(ISBLANK(VLOOKUP($C81&amp;$D81&amp;$G81,Setup!$D$2:$CX$500,COLUMNS($B81:CB81)+1,FALSE)),"",VLOOKUP($C81&amp;$D81&amp;$G81,Setup!$D$2:$CX$500,COLUMNS($B81:CB81)+1,FALSE))</f>
        <v/>
      </c>
      <c r="CK81" t="str">
        <f>IF(ISBLANK(VLOOKUP($C81&amp;$D81&amp;$G81,Setup!$D$2:$CX$500,COLUMNS($B81:CC81)+1,FALSE)),"",VLOOKUP($C81&amp;$D81&amp;$G81,Setup!$D$2:$CX$500,COLUMNS($B81:CC81)+1,FALSE))</f>
        <v/>
      </c>
      <c r="CL81" t="str">
        <f>IF(ISBLANK(VLOOKUP($C81&amp;$D81&amp;$G81,Setup!$D$2:$CX$500,COLUMNS($B81:CD81)+1,FALSE)),"",VLOOKUP($C81&amp;$D81&amp;$G81,Setup!$D$2:$CX$500,COLUMNS($B81:CD81)+1,FALSE))</f>
        <v/>
      </c>
      <c r="CM81" t="str">
        <f>IF(ISBLANK(VLOOKUP($C81&amp;$D81&amp;$G81,Setup!$D$2:$CX$500,COLUMNS($B81:CE81)+1,FALSE)),"",VLOOKUP($C81&amp;$D81&amp;$G81,Setup!$D$2:$CX$500,COLUMNS($B81:CE81)+1,FALSE))</f>
        <v/>
      </c>
      <c r="CN81" t="str">
        <f>IF(ISBLANK(VLOOKUP($C81&amp;$D81&amp;$G81,Setup!$D$2:$CX$500,COLUMNS($B81:CF81)+1,FALSE)),"",VLOOKUP($C81&amp;$D81&amp;$G81,Setup!$D$2:$CX$500,COLUMNS($B81:CF81)+1,FALSE))</f>
        <v/>
      </c>
      <c r="CO81" t="str">
        <f>IF(ISBLANK(VLOOKUP($C81&amp;$D81&amp;$G81,Setup!$D$2:$CX$500,COLUMNS($B81:CG81)+1,FALSE)),"",VLOOKUP($C81&amp;$D81&amp;$G81,Setup!$D$2:$CX$500,COLUMNS($B81:CG81)+1,FALSE))</f>
        <v/>
      </c>
      <c r="CP81" t="str">
        <f>IF(ISBLANK(VLOOKUP($C81&amp;$D81&amp;$G81,Setup!$D$2:$CX$500,COLUMNS($B81:CH81)+1,FALSE)),"",VLOOKUP($C81&amp;$D81&amp;$G81,Setup!$D$2:$CX$500,COLUMNS($B81:CH81)+1,FALSE))</f>
        <v/>
      </c>
      <c r="CQ81" t="str">
        <f>IF(ISBLANK(VLOOKUP($C81&amp;$D81&amp;$G81,Setup!$D$2:$CX$500,COLUMNS($B81:CI81)+1,FALSE)),"",VLOOKUP($C81&amp;$D81&amp;$G81,Setup!$D$2:$CX$500,COLUMNS($B81:CI81)+1,FALSE))</f>
        <v/>
      </c>
      <c r="CR81" t="str">
        <f>IF(ISBLANK(VLOOKUP($C81&amp;$D81&amp;$G81,Setup!$D$2:$CX$500,COLUMNS($B81:CJ81)+1,FALSE)),"",VLOOKUP($C81&amp;$D81&amp;$G81,Setup!$D$2:$CX$500,COLUMNS($B81:CJ81)+1,FALSE))</f>
        <v/>
      </c>
      <c r="CS81" t="str">
        <f>IF(ISBLANK(VLOOKUP($C81&amp;$D81&amp;$G81,Setup!$D$2:$CX$500,COLUMNS($B81:CK81)+1,FALSE)),"",VLOOKUP($C81&amp;$D81&amp;$G81,Setup!$D$2:$CX$500,COLUMNS($B81:CK81)+1,FALSE))</f>
        <v/>
      </c>
      <c r="CT81" t="str">
        <f>IF(ISBLANK(VLOOKUP($C81&amp;$D81&amp;$G81,Setup!$D$2:$CX$500,COLUMNS($B81:CL81)+1,FALSE)),"",VLOOKUP($C81&amp;$D81&amp;$G81,Setup!$D$2:$CX$500,COLUMNS($B81:CL81)+1,FALSE))</f>
        <v/>
      </c>
      <c r="CU81" t="str">
        <f>IF(ISBLANK(VLOOKUP($C81&amp;$D81&amp;$G81,Setup!$D$2:$CX$500,COLUMNS($B81:CM81)+1,FALSE)),"",VLOOKUP($C81&amp;$D81&amp;$G81,Setup!$D$2:$CX$500,COLUMNS($B81:CM81)+1,FALSE))</f>
        <v/>
      </c>
      <c r="CV81" t="str">
        <f>IF(ISBLANK(VLOOKUP($C81&amp;$D81&amp;$G81,Setup!$D$2:$CX$500,COLUMNS($B81:CN81)+1,FALSE)),"",VLOOKUP($C81&amp;$D81&amp;$G81,Setup!$D$2:$CX$500,COLUMNS($B81:CN81)+1,FALSE))</f>
        <v/>
      </c>
      <c r="CW81" t="str">
        <f>IF(ISBLANK(VLOOKUP($C81&amp;$D81&amp;$G81,Setup!$D$2:$CX$500,COLUMNS($B81:CO81)+1,FALSE)),"",VLOOKUP($C81&amp;$D81&amp;$G81,Setup!$D$2:$CX$500,COLUMNS($B81:CO81)+1,FALSE))</f>
        <v/>
      </c>
      <c r="CX81" t="str">
        <f>IF(ISBLANK(VLOOKUP($C81&amp;$D81&amp;$G81,Setup!$D$2:$CX$500,COLUMNS($B81:CP81)+1,FALSE)),"",VLOOKUP($C81&amp;$D81&amp;$G81,Setup!$D$2:$CX$500,COLUMNS($B81:CP81)+1,FALSE))</f>
        <v/>
      </c>
      <c r="CY81" t="str">
        <f>IF(ISBLANK(VLOOKUP($C81&amp;$D81&amp;$G81,Setup!$D$2:$CX$500,COLUMNS($B81:CQ81)+1,FALSE)),"",VLOOKUP($C81&amp;$D81&amp;$G81,Setup!$D$2:$CX$500,COLUMNS($B81:CQ81)+1,FALSE))</f>
        <v/>
      </c>
      <c r="CZ81" t="str">
        <f>IF(ISBLANK(VLOOKUP($C81&amp;$D81&amp;$G81,Setup!$D$2:$CX$500,COLUMNS($B81:CR81)+1,FALSE)),"",VLOOKUP($C81&amp;$D81&amp;$G81,Setup!$D$2:$CX$500,COLUMNS($B81:CR81)+1,FALSE))</f>
        <v/>
      </c>
      <c r="DA81" t="str">
        <f>IF(ISBLANK(VLOOKUP($C81&amp;$D81&amp;$G81,Setup!$D$2:$CX$500,COLUMNS($B81:CS81)+1,FALSE)),"",VLOOKUP($C81&amp;$D81&amp;$G81,Setup!$D$2:$CX$500,COLUMNS($B81:CS81)+1,FALSE))</f>
        <v/>
      </c>
      <c r="DB81" t="str">
        <f>IF(ISBLANK(VLOOKUP($C81&amp;$D81&amp;$G81,Setup!$D$2:$CX$500,COLUMNS($B81:CT81)+1,FALSE)),"",VLOOKUP($C81&amp;$D81&amp;$G81,Setup!$D$2:$CX$500,COLUMNS($B81:CT81)+1,FALSE))</f>
        <v/>
      </c>
      <c r="DC81" t="str">
        <f>IF(ISBLANK(VLOOKUP($C81&amp;$D81&amp;$G81,Setup!$D$2:$CX$500,COLUMNS($B81:CU81)+1,FALSE)),"",VLOOKUP($C81&amp;$D81&amp;$G81,Setup!$D$2:$CX$500,COLUMNS($B81:CU81)+1,FALSE))</f>
        <v/>
      </c>
    </row>
    <row r="82" spans="1:107" x14ac:dyDescent="0.25">
      <c r="A82" s="7" t="s">
        <v>515</v>
      </c>
      <c r="B82" t="s">
        <v>156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1">
        <v>5260</v>
      </c>
      <c r="J82" t="str">
        <f>IF(ISBLANK(VLOOKUP($C82&amp;$D82&amp;$G82,Setup!$D$2:$CX$500,COLUMNS($B82:B82)+1,FALSE)),"",VLOOKUP($C82&amp;$D82&amp;$G82,Setup!$D$2:$CX$500,COLUMNS($B82:B82)+1,FALSE))</f>
        <v>My Points Summary</v>
      </c>
      <c r="K82" t="str">
        <f>IF(ISBLANK(VLOOKUP($C82&amp;$D82&amp;$G82,Setup!$D$2:$CX$500,COLUMNS($B82:C82)+1,FALSE)),"",VLOOKUP($C82&amp;$D82&amp;$G82,Setup!$D$2:$CX$500,COLUMNS($B82:C82)+1,FALSE))</f>
        <v>My Points Summary</v>
      </c>
      <c r="L82" t="str">
        <f>IF(ISBLANK(VLOOKUP($C82&amp;$D82&amp;$G82,Setup!$D$2:$CX$500,COLUMNS($B82:D82)+1,FALSE)),"",VLOOKUP($C82&amp;$D82&amp;$G82,Setup!$D$2:$CX$500,COLUMNS($B82:D82)+1,FALSE))</f>
        <v>My Order History</v>
      </c>
      <c r="M82" t="str">
        <f>IF(ISBLANK(VLOOKUP($C82&amp;$D82&amp;$G82,Setup!$D$2:$CX$500,COLUMNS($B82:E82)+1,FALSE)),"",VLOOKUP($C82&amp;$D82&amp;$G82,Setup!$D$2:$CX$500,COLUMNS($B82:E82)+1,FALSE))</f>
        <v>My Order History</v>
      </c>
      <c r="N82" t="str">
        <f>IF(ISBLANK(VLOOKUP($C82&amp;$D82&amp;$G82,Setup!$D$2:$CX$500,COLUMNS($B82:F82)+1,FALSE)),"",VLOOKUP($C82&amp;$D82&amp;$G82,Setup!$D$2:$CX$500,COLUMNS($B82:F82)+1,FALSE))</f>
        <v>My Profile</v>
      </c>
      <c r="O82" t="str">
        <f>IF(ISBLANK(VLOOKUP($C82&amp;$D82&amp;$G82,Setup!$D$2:$CX$500,COLUMNS($B82:G82)+1,FALSE)),"",VLOOKUP($C82&amp;$D82&amp;$G82,Setup!$D$2:$CX$500,COLUMNS($B82:G82)+1,FALSE))</f>
        <v>My Profile</v>
      </c>
      <c r="P82" t="str">
        <f>IF(ISBLANK(VLOOKUP($C82&amp;$D82&amp;$G82,Setup!$D$2:$CX$500,COLUMNS($B82:H82)+1,FALSE)),"",VLOOKUP($C82&amp;$D82&amp;$G82,Setup!$D$2:$CX$500,COLUMNS($B82:H82)+1,FALSE))</f>
        <v>My Shop with Points Accounts</v>
      </c>
      <c r="Q82" t="str">
        <f>IF(ISBLANK(VLOOKUP($C82&amp;$D82&amp;$G82,Setup!$D$2:$CX$500,COLUMNS($B82:I82)+1,FALSE)),"",VLOOKUP($C82&amp;$D82&amp;$G82,Setup!$D$2:$CX$500,COLUMNS($B82:I82)+1,FALSE))</f>
        <v>My Shop with Points Accounts</v>
      </c>
      <c r="R82" t="str">
        <f>IF(ISBLANK(VLOOKUP($C82&amp;$D82&amp;$G82,Setup!$D$2:$CX$500,COLUMNS($B82:J82)+1,FALSE)),"",VLOOKUP($C82&amp;$D82&amp;$G82,Setup!$D$2:$CX$500,COLUMNS($B82:J82)+1,FALSE))</f>
        <v>Merchandise</v>
      </c>
      <c r="S82" t="str">
        <f>IF(ISBLANK(VLOOKUP($C82&amp;$D82&amp;$G82,Setup!$D$2:$CX$500,COLUMNS($B82:K82)+1,FALSE)),"",VLOOKUP($C82&amp;$D82&amp;$G82,Setup!$D$2:$CX$500,COLUMNS($B82:K82)+1,FALSE))</f>
        <v>SEE ALL BRANDS »</v>
      </c>
      <c r="T82" t="str">
        <f>IF(ISBLANK(VLOOKUP($C82&amp;$D82&amp;$G82,Setup!$D$2:$CX$500,COLUMNS($B82:L82)+1,FALSE)),"",VLOOKUP($C82&amp;$D82&amp;$G82,Setup!$D$2:$CX$500,COLUMNS($B82:L82)+1,FALSE))</f>
        <v/>
      </c>
      <c r="U82" t="str">
        <f>IF(ISBLANK(VLOOKUP($C82&amp;$D82&amp;$G82,Setup!$D$2:$CX$500,COLUMNS($B82:M82)+1,FALSE)),"",VLOOKUP($C82&amp;$D82&amp;$G82,Setup!$D$2:$CX$500,COLUMNS($B82:M82)+1,FALSE))</f>
        <v/>
      </c>
      <c r="V82" t="str">
        <f>IF(ISBLANK(VLOOKUP($C82&amp;$D82&amp;$G82,Setup!$D$2:$CX$500,COLUMNS($B82:N82)+1,FALSE)),"",VLOOKUP($C82&amp;$D82&amp;$G82,Setup!$D$2:$CX$500,COLUMNS($B82:N82)+1,FALSE))</f>
        <v/>
      </c>
      <c r="W82" t="str">
        <f>IF(ISBLANK(VLOOKUP($C82&amp;$D82&amp;$G82,Setup!$D$2:$CX$500,COLUMNS($B82:O82)+1,FALSE)),"",VLOOKUP($C82&amp;$D82&amp;$G82,Setup!$D$2:$CX$500,COLUMNS($B82:O82)+1,FALSE))</f>
        <v/>
      </c>
      <c r="X82" t="str">
        <f>IF(ISBLANK(VLOOKUP($C82&amp;$D82&amp;$G82,Setup!$D$2:$CX$500,COLUMNS($B82:P82)+1,FALSE)),"",VLOOKUP($C82&amp;$D82&amp;$G82,Setup!$D$2:$CX$500,COLUMNS($B82:P82)+1,FALSE))</f>
        <v/>
      </c>
      <c r="Y82" t="str">
        <f>IF(ISBLANK(VLOOKUP($C82&amp;$D82&amp;$G82,Setup!$D$2:$CX$500,COLUMNS($B82:Q82)+1,FALSE)),"",VLOOKUP($C82&amp;$D82&amp;$G82,Setup!$D$2:$CX$500,COLUMNS($B82:Q82)+1,FALSE))</f>
        <v/>
      </c>
      <c r="Z82" t="str">
        <f>IF(ISBLANK(VLOOKUP($C82&amp;$D82&amp;$G82,Setup!$D$2:$CX$500,COLUMNS($B82:R82)+1,FALSE)),"",VLOOKUP($C82&amp;$D82&amp;$G82,Setup!$D$2:$CX$500,COLUMNS($B82:R82)+1,FALSE))</f>
        <v/>
      </c>
      <c r="AA82" t="str">
        <f>IF(ISBLANK(VLOOKUP($C82&amp;$D82&amp;$G82,Setup!$D$2:$CX$500,COLUMNS($B82:S82)+1,FALSE)),"",VLOOKUP($C82&amp;$D82&amp;$G82,Setup!$D$2:$CX$500,COLUMNS($B82:S82)+1,FALSE))</f>
        <v/>
      </c>
      <c r="AB82" t="str">
        <f>IF(ISBLANK(VLOOKUP($C82&amp;$D82&amp;$G82,Setup!$D$2:$CX$500,COLUMNS($B82:T82)+1,FALSE)),"",VLOOKUP($C82&amp;$D82&amp;$G82,Setup!$D$2:$CX$500,COLUMNS($B82:T82)+1,FALSE))</f>
        <v>Vouchers and Cash</v>
      </c>
      <c r="AC82" t="str">
        <f>IF(ISBLANK(VLOOKUP($C82&amp;$D82&amp;$G82,Setup!$D$2:$CX$500,COLUMNS($B82:U82)+1,FALSE)),"",VLOOKUP($C82&amp;$D82&amp;$G82,Setup!$D$2:$CX$500,COLUMNS($B82:U82)+1,FALSE))</f>
        <v>Select and Credit</v>
      </c>
      <c r="AD82" t="str">
        <f>IF(ISBLANK(VLOOKUP($C82&amp;$D82&amp;$G82,Setup!$D$2:$CX$500,COLUMNS($B82:V82)+1,FALSE)),"",VLOOKUP($C82&amp;$D82&amp;$G82,Setup!$D$2:$CX$500,COLUMNS($B82:V82)+1,FALSE))</f>
        <v>Vouchers</v>
      </c>
      <c r="AE82" t="str">
        <f>IF(ISBLANK(VLOOKUP($C82&amp;$D82&amp;$G82,Setup!$D$2:$CX$500,COLUMNS($B82:W82)+1,FALSE)),"",VLOOKUP($C82&amp;$D82&amp;$G82,Setup!$D$2:$CX$500,COLUMNS($B82:W82)+1,FALSE))</f>
        <v>Annual Fee Credit</v>
      </c>
      <c r="AF82" t="str">
        <f>IF(ISBLANK(VLOOKUP($C82&amp;$D82&amp;$G82,Setup!$D$2:$CX$500,COLUMNS($B82:X82)+1,FALSE)),"",VLOOKUP($C82&amp;$D82&amp;$G82,Setup!$D$2:$CX$500,COLUMNS($B82:X82)+1,FALSE))</f>
        <v>See ALL »</v>
      </c>
      <c r="AG82" t="str">
        <f>IF(ISBLANK(VLOOKUP($C82&amp;$D82&amp;$G82,Setup!$D$2:$CX$500,COLUMNS($B82:Y82)+1,FALSE)),"",VLOOKUP($C82&amp;$D82&amp;$G82,Setup!$D$2:$CX$500,COLUMNS($B82:Y82)+1,FALSE))</f>
        <v/>
      </c>
      <c r="AH82" t="str">
        <f>IF(ISBLANK(VLOOKUP($C82&amp;$D82&amp;$G82,Setup!$D$2:$CX$500,COLUMNS($B82:Z82)+1,FALSE)),"",VLOOKUP($C82&amp;$D82&amp;$G82,Setup!$D$2:$CX$500,COLUMNS($B82:Z82)+1,FALSE))</f>
        <v/>
      </c>
      <c r="AI82" t="str">
        <f>IF(ISBLANK(VLOOKUP($C82&amp;$D82&amp;$G82,Setup!$D$2:$CX$500,COLUMNS($B82:AA82)+1,FALSE)),"",VLOOKUP($C82&amp;$D82&amp;$G82,Setup!$D$2:$CX$500,COLUMNS($B82:AA82)+1,FALSE))</f>
        <v/>
      </c>
      <c r="AJ82" t="str">
        <f>IF(ISBLANK(VLOOKUP($C82&amp;$D82&amp;$G82,Setup!$D$2:$CX$500,COLUMNS($B82:AB82)+1,FALSE)),"",VLOOKUP($C82&amp;$D82&amp;$G82,Setup!$D$2:$CX$500,COLUMNS($B82:AB82)+1,FALSE))</f>
        <v/>
      </c>
      <c r="AK82" t="str">
        <f>IF(ISBLANK(VLOOKUP($C82&amp;$D82&amp;$G82,Setup!$D$2:$CX$500,COLUMNS($B82:AC82)+1,FALSE)),"",VLOOKUP($C82&amp;$D82&amp;$G82,Setup!$D$2:$CX$500,COLUMNS($B82:AC82)+1,FALSE))</f>
        <v/>
      </c>
      <c r="AL82" t="str">
        <f>IF(ISBLANK(VLOOKUP($C82&amp;$D82&amp;$G82,Setup!$D$2:$CX$500,COLUMNS($B82:AD82)+1,FALSE)),"",VLOOKUP($C82&amp;$D82&amp;$G82,Setup!$D$2:$CX$500,COLUMNS($B82:AD82)+1,FALSE))</f>
        <v>Travel</v>
      </c>
      <c r="AM82" t="str">
        <f>IF(ISBLANK(VLOOKUP($C82&amp;$D82&amp;$G82,Setup!$D$2:$CX$500,COLUMNS($B82:AE82)+1,FALSE)),"",VLOOKUP($C82&amp;$D82&amp;$G82,Setup!$D$2:$CX$500,COLUMNS($B82:AE82)+1,FALSE))</f>
        <v>Points Transfer</v>
      </c>
      <c r="AN82" t="str">
        <f>IF(ISBLANK(VLOOKUP($C82&amp;$D82&amp;$G82,Setup!$D$2:$CX$500,COLUMNS($B82:AF82)+1,FALSE)),"",VLOOKUP($C82&amp;$D82&amp;$G82,Setup!$D$2:$CX$500,COLUMNS($B82:AF82)+1,FALSE))</f>
        <v/>
      </c>
      <c r="AO82" t="str">
        <f>IF(ISBLANK(VLOOKUP($C82&amp;$D82&amp;$G82,Setup!$D$2:$CX$500,COLUMNS($B82:AG82)+1,FALSE)),"",VLOOKUP($C82&amp;$D82&amp;$G82,Setup!$D$2:$CX$500,COLUMNS($B82:AG82)+1,FALSE))</f>
        <v/>
      </c>
      <c r="AP82" t="str">
        <f>IF(ISBLANK(VLOOKUP($C82&amp;$D82&amp;$G82,Setup!$D$2:$CX$500,COLUMNS($B82:AH82)+1,FALSE)),"",VLOOKUP($C82&amp;$D82&amp;$G82,Setup!$D$2:$CX$500,COLUMNS($B82:AH82)+1,FALSE))</f>
        <v/>
      </c>
      <c r="AQ82" t="str">
        <f>IF(ISBLANK(VLOOKUP($C82&amp;$D82&amp;$G82,Setup!$D$2:$CX$500,COLUMNS($B82:AI82)+1,FALSE)),"",VLOOKUP($C82&amp;$D82&amp;$G82,Setup!$D$2:$CX$500,COLUMNS($B82:AI82)+1,FALSE))</f>
        <v/>
      </c>
      <c r="AR82" t="str">
        <f>IF(ISBLANK(VLOOKUP($C82&amp;$D82&amp;$G82,Setup!$D$2:$CX$500,COLUMNS($B82:AJ82)+1,FALSE)),"",VLOOKUP($C82&amp;$D82&amp;$G82,Setup!$D$2:$CX$500,COLUMNS($B82:AJ82)+1,FALSE))</f>
        <v/>
      </c>
      <c r="AS82" t="str">
        <f>IF(ISBLANK(VLOOKUP($C82&amp;$D82&amp;$G82,Setup!$D$2:$CX$500,COLUMNS($B82:AK82)+1,FALSE)),"",VLOOKUP($C82&amp;$D82&amp;$G82,Setup!$D$2:$CX$500,COLUMNS($B82:AK82)+1,FALSE))</f>
        <v/>
      </c>
      <c r="AT82" t="str">
        <f>IF(ISBLANK(VLOOKUP($C82&amp;$D82&amp;$G82,Setup!$D$2:$CX$500,COLUMNS($B82:AL82)+1,FALSE)),"",VLOOKUP($C82&amp;$D82&amp;$G82,Setup!$D$2:$CX$500,COLUMNS($B82:AL82)+1,FALSE))</f>
        <v/>
      </c>
      <c r="AU82" t="str">
        <f>IF(ISBLANK(VLOOKUP($C82&amp;$D82&amp;$G82,Setup!$D$2:$CX$500,COLUMNS($B82:AM82)+1,FALSE)),"",VLOOKUP($C82&amp;$D82&amp;$G82,Setup!$D$2:$CX$500,COLUMNS($B82:AM82)+1,FALSE))</f>
        <v/>
      </c>
      <c r="AV82" t="str">
        <f>IF(ISBLANK(VLOOKUP($C82&amp;$D82&amp;$G82,Setup!$D$2:$CX$500,COLUMNS($B82:AN82)+1,FALSE)),"",VLOOKUP($C82&amp;$D82&amp;$G82,Setup!$D$2:$CX$500,COLUMNS($B82:AN82)+1,FALSE))</f>
        <v>Shop at Partners</v>
      </c>
      <c r="AW82" t="str">
        <f>IF(ISBLANK(VLOOKUP($C82&amp;$D82&amp;$G82,Setup!$D$2:$CX$500,COLUMNS($B82:AO82)+1,FALSE)),"",VLOOKUP($C82&amp;$D82&amp;$G82,Setup!$D$2:$CX$500,COLUMNS($B82:AO82)+1,FALSE))</f>
        <v>Shop with Points</v>
      </c>
      <c r="AX82" t="str">
        <f>IF(ISBLANK(VLOOKUP($C82&amp;$D82&amp;$G82,Setup!$D$2:$CX$500,COLUMNS($B82:AP82)+1,FALSE)),"",VLOOKUP($C82&amp;$D82&amp;$G82,Setup!$D$2:$CX$500,COLUMNS($B82:AP82)+1,FALSE))</f>
        <v>Instant Rewards</v>
      </c>
      <c r="AY82" t="str">
        <f>IF(ISBLANK(VLOOKUP($C82&amp;$D82&amp;$G82,Setup!$D$2:$CX$500,COLUMNS($B82:AQ82)+1,FALSE)),"",VLOOKUP($C82&amp;$D82&amp;$G82,Setup!$D$2:$CX$500,COLUMNS($B82:AQ82)+1,FALSE))</f>
        <v>SEE ALL »</v>
      </c>
      <c r="AZ82" t="str">
        <f>IF(ISBLANK(VLOOKUP($C82&amp;$D82&amp;$G82,Setup!$D$2:$CX$500,COLUMNS($B82:AR82)+1,FALSE)),"",VLOOKUP($C82&amp;$D82&amp;$G82,Setup!$D$2:$CX$500,COLUMNS($B82:AR82)+1,FALSE))</f>
        <v/>
      </c>
      <c r="BA82" t="str">
        <f>IF(ISBLANK(VLOOKUP($C82&amp;$D82&amp;$G82,Setup!$D$2:$CX$500,COLUMNS($B82:AS82)+1,FALSE)),"",VLOOKUP($C82&amp;$D82&amp;$G82,Setup!$D$2:$CX$500,COLUMNS($B82:AS82)+1,FALSE))</f>
        <v/>
      </c>
      <c r="BB82" t="str">
        <f>IF(ISBLANK(VLOOKUP($C82&amp;$D82&amp;$G82,Setup!$D$2:$CX$500,COLUMNS($B82:AT82)+1,FALSE)),"",VLOOKUP($C82&amp;$D82&amp;$G82,Setup!$D$2:$CX$500,COLUMNS($B82:AT82)+1,FALSE))</f>
        <v/>
      </c>
      <c r="BC82" t="str">
        <f>IF(ISBLANK(VLOOKUP($C82&amp;$D82&amp;$G82,Setup!$D$2:$CX$500,COLUMNS($B82:AU82)+1,FALSE)),"",VLOOKUP($C82&amp;$D82&amp;$G82,Setup!$D$2:$CX$500,COLUMNS($B82:AU82)+1,FALSE))</f>
        <v/>
      </c>
      <c r="BD82" t="str">
        <f>IF(ISBLANK(VLOOKUP($C82&amp;$D82&amp;$G82,Setup!$D$2:$CX$500,COLUMNS($B82:AV82)+1,FALSE)),"",VLOOKUP($C82&amp;$D82&amp;$G82,Setup!$D$2:$CX$500,COLUMNS($B82:AV82)+1,FALSE))</f>
        <v/>
      </c>
      <c r="BE82" t="str">
        <f>IF(ISBLANK(VLOOKUP($C82&amp;$D82&amp;$G82,Setup!$D$2:$CX$500,COLUMNS($B82:AW82)+1,FALSE)),"",VLOOKUP($C82&amp;$D82&amp;$G82,Setup!$D$2:$CX$500,COLUMNS($B82:AW82)+1,FALSE))</f>
        <v/>
      </c>
      <c r="BF82" t="str">
        <f>IF(ISBLANK(VLOOKUP($C82&amp;$D82&amp;$G82,Setup!$D$2:$CX$500,COLUMNS($B82:AX82)+1,FALSE)),"",VLOOKUP($C82&amp;$D82&amp;$G82,Setup!$D$2:$CX$500,COLUMNS($B82:AX82)+1,FALSE))</f>
        <v>Offers and Privileges</v>
      </c>
      <c r="BG82" t="str">
        <f>IF(ISBLANK(VLOOKUP($C82&amp;$D82&amp;$G82,Setup!$D$2:$CX$500,COLUMNS($B82:AY82)+1,FALSE)),"",VLOOKUP($C82&amp;$D82&amp;$G82,Setup!$D$2:$CX$500,COLUMNS($B82:AY82)+1,FALSE))</f>
        <v>Citi World Privileges</v>
      </c>
      <c r="BH82" t="str">
        <f>IF(ISBLANK(VLOOKUP($C82&amp;$D82&amp;$G82,Setup!$D$2:$CX$500,COLUMNS($B82:AZ82)+1,FALSE)),"",VLOOKUP($C82&amp;$D82&amp;$G82,Setup!$D$2:$CX$500,COLUMNS($B82:AZ82)+1,FALSE))</f>
        <v>Local Offers</v>
      </c>
      <c r="BI82" t="str">
        <f>IF(ISBLANK(VLOOKUP($C82&amp;$D82&amp;$G82,Setup!$D$2:$CX$500,COLUMNS($B82:BA82)+1,FALSE)),"",VLOOKUP($C82&amp;$D82&amp;$G82,Setup!$D$2:$CX$500,COLUMNS($B82:BA82)+1,FALSE))</f>
        <v>SEE ALL »</v>
      </c>
      <c r="BJ82" t="str">
        <f>IF(ISBLANK(VLOOKUP($C82&amp;$D82&amp;$G82,Setup!$D$2:$CX$500,COLUMNS($B82:BB82)+1,FALSE)),"",VLOOKUP($C82&amp;$D82&amp;$G82,Setup!$D$2:$CX$500,COLUMNS($B82:BB82)+1,FALSE))</f>
        <v/>
      </c>
      <c r="BK82" t="str">
        <f>IF(ISBLANK(VLOOKUP($C82&amp;$D82&amp;$G82,Setup!$D$2:$CX$500,COLUMNS($B82:BC82)+1,FALSE)),"",VLOOKUP($C82&amp;$D82&amp;$G82,Setup!$D$2:$CX$500,COLUMNS($B82:BC82)+1,FALSE))</f>
        <v/>
      </c>
      <c r="BL82" t="str">
        <f>IF(ISBLANK(VLOOKUP($C82&amp;$D82&amp;$G82,Setup!$D$2:$CX$500,COLUMNS($B82:BD82)+1,FALSE)),"",VLOOKUP($C82&amp;$D82&amp;$G82,Setup!$D$2:$CX$500,COLUMNS($B82:BD82)+1,FALSE))</f>
        <v/>
      </c>
      <c r="BM82" t="str">
        <f>IF(ISBLANK(VLOOKUP($C82&amp;$D82&amp;$G82,Setup!$D$2:$CX$500,COLUMNS($B82:BE82)+1,FALSE)),"",VLOOKUP($C82&amp;$D82&amp;$G82,Setup!$D$2:$CX$500,COLUMNS($B82:BE82)+1,FALSE))</f>
        <v/>
      </c>
      <c r="BN82" t="str">
        <f>IF(ISBLANK(VLOOKUP($C82&amp;$D82&amp;$G82,Setup!$D$2:$CX$500,COLUMNS($B82:BF82)+1,FALSE)),"",VLOOKUP($C82&amp;$D82&amp;$G82,Setup!$D$2:$CX$500,COLUMNS($B82:BF82)+1,FALSE))</f>
        <v/>
      </c>
      <c r="BO82" t="str">
        <f>IF(ISBLANK(VLOOKUP($C82&amp;$D82&amp;$G82,Setup!$D$2:$CX$500,COLUMNS($B82:BG82)+1,FALSE)),"",VLOOKUP($C82&amp;$D82&amp;$G82,Setup!$D$2:$CX$500,COLUMNS($B82:BG82)+1,FALSE))</f>
        <v/>
      </c>
      <c r="BP82" t="str">
        <f>IF(ISBLANK(VLOOKUP($C82&amp;$D82&amp;$G82,Setup!$D$2:$CX$500,COLUMNS($B82:BH82)+1,FALSE)),"",VLOOKUP($C82&amp;$D82&amp;$G82,Setup!$D$2:$CX$500,COLUMNS($B82:BH82)+1,FALSE))</f>
        <v/>
      </c>
      <c r="BQ82" t="str">
        <f>IF(ISBLANK(VLOOKUP($C82&amp;$D82&amp;$G82,Setup!$D$2:$CX$500,COLUMNS($B82:BI82)+1,FALSE)),"",VLOOKUP($C82&amp;$D82&amp;$G82,Setup!$D$2:$CX$500,COLUMNS($B82:BI82)+1,FALSE))</f>
        <v/>
      </c>
      <c r="BR82" t="str">
        <f>IF(ISBLANK(VLOOKUP($C82&amp;$D82&amp;$G82,Setup!$D$2:$CX$500,COLUMNS($B82:BJ82)+1,FALSE)),"",VLOOKUP($C82&amp;$D82&amp;$G82,Setup!$D$2:$CX$500,COLUMNS($B82:BJ82)+1,FALSE))</f>
        <v/>
      </c>
      <c r="BS82" t="str">
        <f>IF(ISBLANK(VLOOKUP($C82&amp;$D82&amp;$G82,Setup!$D$2:$CX$500,COLUMNS($B82:BK82)+1,FALSE)),"",VLOOKUP($C82&amp;$D82&amp;$G82,Setup!$D$2:$CX$500,COLUMNS($B82:BK82)+1,FALSE))</f>
        <v/>
      </c>
      <c r="BT82" t="str">
        <f>IF(ISBLANK(VLOOKUP($C82&amp;$D82&amp;$G82,Setup!$D$2:$CX$500,COLUMNS($B82:BL82)+1,FALSE)),"",VLOOKUP($C82&amp;$D82&amp;$G82,Setup!$D$2:$CX$500,COLUMNS($B82:BL82)+1,FALSE))</f>
        <v/>
      </c>
      <c r="BU82" t="str">
        <f>IF(ISBLANK(VLOOKUP($C82&amp;$D82&amp;$G82,Setup!$D$2:$CX$500,COLUMNS($B82:BM82)+1,FALSE)),"",VLOOKUP($C82&amp;$D82&amp;$G82,Setup!$D$2:$CX$500,COLUMNS($B82:BM82)+1,FALSE))</f>
        <v/>
      </c>
      <c r="BV82" t="str">
        <f>IF(ISBLANK(VLOOKUP($C82&amp;$D82&amp;$G82,Setup!$D$2:$CX$500,COLUMNS($B82:BN82)+1,FALSE)),"",VLOOKUP($C82&amp;$D82&amp;$G82,Setup!$D$2:$CX$500,COLUMNS($B82:BN82)+1,FALSE))</f>
        <v/>
      </c>
      <c r="BW82" t="str">
        <f>IF(ISBLANK(VLOOKUP($C82&amp;$D82&amp;$G82,Setup!$D$2:$CX$500,COLUMNS($B82:BO82)+1,FALSE)),"",VLOOKUP($C82&amp;$D82&amp;$G82,Setup!$D$2:$CX$500,COLUMNS($B82:BO82)+1,FALSE))</f>
        <v/>
      </c>
      <c r="BX82" t="str">
        <f>IF(ISBLANK(VLOOKUP($C82&amp;$D82&amp;$G82,Setup!$D$2:$CX$500,COLUMNS($B82:BP82)+1,FALSE)),"",VLOOKUP($C82&amp;$D82&amp;$G82,Setup!$D$2:$CX$500,COLUMNS($B82:BP82)+1,FALSE))</f>
        <v/>
      </c>
      <c r="BY82" t="str">
        <f>IF(ISBLANK(VLOOKUP($C82&amp;$D82&amp;$G82,Setup!$D$2:$CX$500,COLUMNS($B82:BQ82)+1,FALSE)),"",VLOOKUP($C82&amp;$D82&amp;$G82,Setup!$D$2:$CX$500,COLUMNS($B82:BQ82)+1,FALSE))</f>
        <v/>
      </c>
      <c r="BZ82" t="str">
        <f>IF(ISBLANK(VLOOKUP($C82&amp;$D82&amp;$G82,Setup!$D$2:$CX$500,COLUMNS($B82:BR82)+1,FALSE)),"",VLOOKUP($C82&amp;$D82&amp;$G82,Setup!$D$2:$CX$500,COLUMNS($B82:BR82)+1,FALSE))</f>
        <v/>
      </c>
      <c r="CA82" t="str">
        <f>IF(ISBLANK(VLOOKUP($C82&amp;$D82&amp;$G82,Setup!$D$2:$CX$500,COLUMNS($B82:BS82)+1,FALSE)),"",VLOOKUP($C82&amp;$D82&amp;$G82,Setup!$D$2:$CX$500,COLUMNS($B82:BS82)+1,FALSE))</f>
        <v/>
      </c>
      <c r="CB82" t="str">
        <f>IF(ISBLANK(VLOOKUP($C82&amp;$D82&amp;$G82,Setup!$D$2:$CX$500,COLUMNS($B82:BT82)+1,FALSE)),"",VLOOKUP($C82&amp;$D82&amp;$G82,Setup!$D$2:$CX$500,COLUMNS($B82:BT82)+1,FALSE))</f>
        <v/>
      </c>
      <c r="CC82" t="str">
        <f>IF(ISBLANK(VLOOKUP($C82&amp;$D82&amp;$G82,Setup!$D$2:$CX$500,COLUMNS($B82:BU82)+1,FALSE)),"",VLOOKUP($C82&amp;$D82&amp;$G82,Setup!$D$2:$CX$500,COLUMNS($B82:BU82)+1,FALSE))</f>
        <v/>
      </c>
      <c r="CD82" t="str">
        <f>IF(ISBLANK(VLOOKUP($C82&amp;$D82&amp;$G82,Setup!$D$2:$CX$500,COLUMNS($B82:BV82)+1,FALSE)),"",VLOOKUP($C82&amp;$D82&amp;$G82,Setup!$D$2:$CX$500,COLUMNS($B82:BV82)+1,FALSE))</f>
        <v/>
      </c>
      <c r="CE82" t="str">
        <f>IF(ISBLANK(VLOOKUP($C82&amp;$D82&amp;$G82,Setup!$D$2:$CX$500,COLUMNS($B82:BW82)+1,FALSE)),"",VLOOKUP($C82&amp;$D82&amp;$G82,Setup!$D$2:$CX$500,COLUMNS($B82:BW82)+1,FALSE))</f>
        <v/>
      </c>
      <c r="CF82" t="str">
        <f>IF(ISBLANK(VLOOKUP($C82&amp;$D82&amp;$G82,Setup!$D$2:$CX$500,COLUMNS($B82:BX82)+1,FALSE)),"",VLOOKUP($C82&amp;$D82&amp;$G82,Setup!$D$2:$CX$500,COLUMNS($B82:BX82)+1,FALSE))</f>
        <v/>
      </c>
      <c r="CG82" t="str">
        <f>IF(ISBLANK(VLOOKUP($C82&amp;$D82&amp;$G82,Setup!$D$2:$CX$500,COLUMNS($B82:BY82)+1,FALSE)),"",VLOOKUP($C82&amp;$D82&amp;$G82,Setup!$D$2:$CX$500,COLUMNS($B82:BY82)+1,FALSE))</f>
        <v/>
      </c>
      <c r="CH82" t="str">
        <f>IF(ISBLANK(VLOOKUP($C82&amp;$D82&amp;$G82,Setup!$D$2:$CX$500,COLUMNS($B82:BZ82)+1,FALSE)),"",VLOOKUP($C82&amp;$D82&amp;$G82,Setup!$D$2:$CX$500,COLUMNS($B82:BZ82)+1,FALSE))</f>
        <v/>
      </c>
      <c r="CI82" t="str">
        <f>IF(ISBLANK(VLOOKUP($C82&amp;$D82&amp;$G82,Setup!$D$2:$CX$500,COLUMNS($B82:CA82)+1,FALSE)),"",VLOOKUP($C82&amp;$D82&amp;$G82,Setup!$D$2:$CX$500,COLUMNS($B82:CA82)+1,FALSE))</f>
        <v/>
      </c>
      <c r="CJ82" t="str">
        <f>IF(ISBLANK(VLOOKUP($C82&amp;$D82&amp;$G82,Setup!$D$2:$CX$500,COLUMNS($B82:CB82)+1,FALSE)),"",VLOOKUP($C82&amp;$D82&amp;$G82,Setup!$D$2:$CX$500,COLUMNS($B82:CB82)+1,FALSE))</f>
        <v/>
      </c>
      <c r="CK82" t="str">
        <f>IF(ISBLANK(VLOOKUP($C82&amp;$D82&amp;$G82,Setup!$D$2:$CX$500,COLUMNS($B82:CC82)+1,FALSE)),"",VLOOKUP($C82&amp;$D82&amp;$G82,Setup!$D$2:$CX$500,COLUMNS($B82:CC82)+1,FALSE))</f>
        <v/>
      </c>
      <c r="CL82" t="str">
        <f>IF(ISBLANK(VLOOKUP($C82&amp;$D82&amp;$G82,Setup!$D$2:$CX$500,COLUMNS($B82:CD82)+1,FALSE)),"",VLOOKUP($C82&amp;$D82&amp;$G82,Setup!$D$2:$CX$500,COLUMNS($B82:CD82)+1,FALSE))</f>
        <v/>
      </c>
      <c r="CM82" t="str">
        <f>IF(ISBLANK(VLOOKUP($C82&amp;$D82&amp;$G82,Setup!$D$2:$CX$500,COLUMNS($B82:CE82)+1,FALSE)),"",VLOOKUP($C82&amp;$D82&amp;$G82,Setup!$D$2:$CX$500,COLUMNS($B82:CE82)+1,FALSE))</f>
        <v/>
      </c>
      <c r="CN82" t="str">
        <f>IF(ISBLANK(VLOOKUP($C82&amp;$D82&amp;$G82,Setup!$D$2:$CX$500,COLUMNS($B82:CF82)+1,FALSE)),"",VLOOKUP($C82&amp;$D82&amp;$G82,Setup!$D$2:$CX$500,COLUMNS($B82:CF82)+1,FALSE))</f>
        <v/>
      </c>
      <c r="CO82" t="str">
        <f>IF(ISBLANK(VLOOKUP($C82&amp;$D82&amp;$G82,Setup!$D$2:$CX$500,COLUMNS($B82:CG82)+1,FALSE)),"",VLOOKUP($C82&amp;$D82&amp;$G82,Setup!$D$2:$CX$500,COLUMNS($B82:CG82)+1,FALSE))</f>
        <v/>
      </c>
      <c r="CP82" t="str">
        <f>IF(ISBLANK(VLOOKUP($C82&amp;$D82&amp;$G82,Setup!$D$2:$CX$500,COLUMNS($B82:CH82)+1,FALSE)),"",VLOOKUP($C82&amp;$D82&amp;$G82,Setup!$D$2:$CX$500,COLUMNS($B82:CH82)+1,FALSE))</f>
        <v/>
      </c>
      <c r="CQ82" t="str">
        <f>IF(ISBLANK(VLOOKUP($C82&amp;$D82&amp;$G82,Setup!$D$2:$CX$500,COLUMNS($B82:CI82)+1,FALSE)),"",VLOOKUP($C82&amp;$D82&amp;$G82,Setup!$D$2:$CX$500,COLUMNS($B82:CI82)+1,FALSE))</f>
        <v/>
      </c>
      <c r="CR82" t="str">
        <f>IF(ISBLANK(VLOOKUP($C82&amp;$D82&amp;$G82,Setup!$D$2:$CX$500,COLUMNS($B82:CJ82)+1,FALSE)),"",VLOOKUP($C82&amp;$D82&amp;$G82,Setup!$D$2:$CX$500,COLUMNS($B82:CJ82)+1,FALSE))</f>
        <v/>
      </c>
      <c r="CS82" t="str">
        <f>IF(ISBLANK(VLOOKUP($C82&amp;$D82&amp;$G82,Setup!$D$2:$CX$500,COLUMNS($B82:CK82)+1,FALSE)),"",VLOOKUP($C82&amp;$D82&amp;$G82,Setup!$D$2:$CX$500,COLUMNS($B82:CK82)+1,FALSE))</f>
        <v/>
      </c>
      <c r="CT82" t="str">
        <f>IF(ISBLANK(VLOOKUP($C82&amp;$D82&amp;$G82,Setup!$D$2:$CX$500,COLUMNS($B82:CL82)+1,FALSE)),"",VLOOKUP($C82&amp;$D82&amp;$G82,Setup!$D$2:$CX$500,COLUMNS($B82:CL82)+1,FALSE))</f>
        <v/>
      </c>
      <c r="CU82" t="str">
        <f>IF(ISBLANK(VLOOKUP($C82&amp;$D82&amp;$G82,Setup!$D$2:$CX$500,COLUMNS($B82:CM82)+1,FALSE)),"",VLOOKUP($C82&amp;$D82&amp;$G82,Setup!$D$2:$CX$500,COLUMNS($B82:CM82)+1,FALSE))</f>
        <v/>
      </c>
      <c r="CV82" t="str">
        <f>IF(ISBLANK(VLOOKUP($C82&amp;$D82&amp;$G82,Setup!$D$2:$CX$500,COLUMNS($B82:CN82)+1,FALSE)),"",VLOOKUP($C82&amp;$D82&amp;$G82,Setup!$D$2:$CX$500,COLUMNS($B82:CN82)+1,FALSE))</f>
        <v/>
      </c>
      <c r="CW82" t="str">
        <f>IF(ISBLANK(VLOOKUP($C82&amp;$D82&amp;$G82,Setup!$D$2:$CX$500,COLUMNS($B82:CO82)+1,FALSE)),"",VLOOKUP($C82&amp;$D82&amp;$G82,Setup!$D$2:$CX$500,COLUMNS($B82:CO82)+1,FALSE))</f>
        <v/>
      </c>
      <c r="CX82" t="str">
        <f>IF(ISBLANK(VLOOKUP($C82&amp;$D82&amp;$G82,Setup!$D$2:$CX$500,COLUMNS($B82:CP82)+1,FALSE)),"",VLOOKUP($C82&amp;$D82&amp;$G82,Setup!$D$2:$CX$500,COLUMNS($B82:CP82)+1,FALSE))</f>
        <v/>
      </c>
      <c r="CY82" t="str">
        <f>IF(ISBLANK(VLOOKUP($C82&amp;$D82&amp;$G82,Setup!$D$2:$CX$500,COLUMNS($B82:CQ82)+1,FALSE)),"",VLOOKUP($C82&amp;$D82&amp;$G82,Setup!$D$2:$CX$500,COLUMNS($B82:CQ82)+1,FALSE))</f>
        <v/>
      </c>
      <c r="CZ82" t="str">
        <f>IF(ISBLANK(VLOOKUP($C82&amp;$D82&amp;$G82,Setup!$D$2:$CX$500,COLUMNS($B82:CR82)+1,FALSE)),"",VLOOKUP($C82&amp;$D82&amp;$G82,Setup!$D$2:$CX$500,COLUMNS($B82:CR82)+1,FALSE))</f>
        <v/>
      </c>
      <c r="DA82" t="str">
        <f>IF(ISBLANK(VLOOKUP($C82&amp;$D82&amp;$G82,Setup!$D$2:$CX$500,COLUMNS($B82:CS82)+1,FALSE)),"",VLOOKUP($C82&amp;$D82&amp;$G82,Setup!$D$2:$CX$500,COLUMNS($B82:CS82)+1,FALSE))</f>
        <v/>
      </c>
      <c r="DB82" t="str">
        <f>IF(ISBLANK(VLOOKUP($C82&amp;$D82&amp;$G82,Setup!$D$2:$CX$500,COLUMNS($B82:CT82)+1,FALSE)),"",VLOOKUP($C82&amp;$D82&amp;$G82,Setup!$D$2:$CX$500,COLUMNS($B82:CT82)+1,FALSE))</f>
        <v/>
      </c>
      <c r="DC82" t="str">
        <f>IF(ISBLANK(VLOOKUP($C82&amp;$D82&amp;$G82,Setup!$D$2:$CX$500,COLUMNS($B82:CU82)+1,FALSE)),"",VLOOKUP($C82&amp;$D82&amp;$G82,Setup!$D$2:$CX$500,COLUMNS($B82:CU82)+1,FALSE))</f>
        <v/>
      </c>
    </row>
    <row r="83" spans="1:107" x14ac:dyDescent="0.25">
      <c r="A83" s="7" t="s">
        <v>515</v>
      </c>
      <c r="B83" t="s">
        <v>156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1">
        <v>5260</v>
      </c>
      <c r="J83" t="str">
        <f>IF(ISBLANK(VLOOKUP($C83&amp;$D83&amp;$G83,Setup!$D$2:$CX$500,COLUMNS($B83:B83)+1,FALSE)),"",VLOOKUP($C83&amp;$D83&amp;$G83,Setup!$D$2:$CX$500,COLUMNS($B83:B83)+1,FALSE))</f>
        <v>My Points Summary</v>
      </c>
      <c r="K83" t="str">
        <f>IF(ISBLANK(VLOOKUP($C83&amp;$D83&amp;$G83,Setup!$D$2:$CX$500,COLUMNS($B83:C83)+1,FALSE)),"",VLOOKUP($C83&amp;$D83&amp;$G83,Setup!$D$2:$CX$500,COLUMNS($B83:C83)+1,FALSE))</f>
        <v>My Points Summary</v>
      </c>
      <c r="L83" t="str">
        <f>IF(ISBLANK(VLOOKUP($C83&amp;$D83&amp;$G83,Setup!$D$2:$CX$500,COLUMNS($B83:D83)+1,FALSE)),"",VLOOKUP($C83&amp;$D83&amp;$G83,Setup!$D$2:$CX$500,COLUMNS($B83:D83)+1,FALSE))</f>
        <v>My Order History</v>
      </c>
      <c r="M83" t="str">
        <f>IF(ISBLANK(VLOOKUP($C83&amp;$D83&amp;$G83,Setup!$D$2:$CX$500,COLUMNS($B83:E83)+1,FALSE)),"",VLOOKUP($C83&amp;$D83&amp;$G83,Setup!$D$2:$CX$500,COLUMNS($B83:E83)+1,FALSE))</f>
        <v>My Order History</v>
      </c>
      <c r="N83" t="str">
        <f>IF(ISBLANK(VLOOKUP($C83&amp;$D83&amp;$G83,Setup!$D$2:$CX$500,COLUMNS($B83:F83)+1,FALSE)),"",VLOOKUP($C83&amp;$D83&amp;$G83,Setup!$D$2:$CX$500,COLUMNS($B83:F83)+1,FALSE))</f>
        <v>My Profile</v>
      </c>
      <c r="O83" t="str">
        <f>IF(ISBLANK(VLOOKUP($C83&amp;$D83&amp;$G83,Setup!$D$2:$CX$500,COLUMNS($B83:G83)+1,FALSE)),"",VLOOKUP($C83&amp;$D83&amp;$G83,Setup!$D$2:$CX$500,COLUMNS($B83:G83)+1,FALSE))</f>
        <v>My Profile</v>
      </c>
      <c r="P83" t="str">
        <f>IF(ISBLANK(VLOOKUP($C83&amp;$D83&amp;$G83,Setup!$D$2:$CX$500,COLUMNS($B83:H83)+1,FALSE)),"",VLOOKUP($C83&amp;$D83&amp;$G83,Setup!$D$2:$CX$500,COLUMNS($B83:H83)+1,FALSE))</f>
        <v>My Shop with Points Accounts</v>
      </c>
      <c r="Q83" t="str">
        <f>IF(ISBLANK(VLOOKUP($C83&amp;$D83&amp;$G83,Setup!$D$2:$CX$500,COLUMNS($B83:I83)+1,FALSE)),"",VLOOKUP($C83&amp;$D83&amp;$G83,Setup!$D$2:$CX$500,COLUMNS($B83:I83)+1,FALSE))</f>
        <v>My Shop with Points Accounts</v>
      </c>
      <c r="R83" t="str">
        <f>IF(ISBLANK(VLOOKUP($C83&amp;$D83&amp;$G83,Setup!$D$2:$CX$500,COLUMNS($B83:J83)+1,FALSE)),"",VLOOKUP($C83&amp;$D83&amp;$G83,Setup!$D$2:$CX$500,COLUMNS($B83:J83)+1,FALSE))</f>
        <v>Merchandise</v>
      </c>
      <c r="S83" t="str">
        <f>IF(ISBLANK(VLOOKUP($C83&amp;$D83&amp;$G83,Setup!$D$2:$CX$500,COLUMNS($B83:K83)+1,FALSE)),"",VLOOKUP($C83&amp;$D83&amp;$G83,Setup!$D$2:$CX$500,COLUMNS($B83:K83)+1,FALSE))</f>
        <v>SEE ALL BRANDS »</v>
      </c>
      <c r="T83" t="str">
        <f>IF(ISBLANK(VLOOKUP($C83&amp;$D83&amp;$G83,Setup!$D$2:$CX$500,COLUMNS($B83:L83)+1,FALSE)),"",VLOOKUP($C83&amp;$D83&amp;$G83,Setup!$D$2:$CX$500,COLUMNS($B83:L83)+1,FALSE))</f>
        <v/>
      </c>
      <c r="U83" t="str">
        <f>IF(ISBLANK(VLOOKUP($C83&amp;$D83&amp;$G83,Setup!$D$2:$CX$500,COLUMNS($B83:M83)+1,FALSE)),"",VLOOKUP($C83&amp;$D83&amp;$G83,Setup!$D$2:$CX$500,COLUMNS($B83:M83)+1,FALSE))</f>
        <v/>
      </c>
      <c r="V83" t="str">
        <f>IF(ISBLANK(VLOOKUP($C83&amp;$D83&amp;$G83,Setup!$D$2:$CX$500,COLUMNS($B83:N83)+1,FALSE)),"",VLOOKUP($C83&amp;$D83&amp;$G83,Setup!$D$2:$CX$500,COLUMNS($B83:N83)+1,FALSE))</f>
        <v/>
      </c>
      <c r="W83" t="str">
        <f>IF(ISBLANK(VLOOKUP($C83&amp;$D83&amp;$G83,Setup!$D$2:$CX$500,COLUMNS($B83:O83)+1,FALSE)),"",VLOOKUP($C83&amp;$D83&amp;$G83,Setup!$D$2:$CX$500,COLUMNS($B83:O83)+1,FALSE))</f>
        <v/>
      </c>
      <c r="X83" t="str">
        <f>IF(ISBLANK(VLOOKUP($C83&amp;$D83&amp;$G83,Setup!$D$2:$CX$500,COLUMNS($B83:P83)+1,FALSE)),"",VLOOKUP($C83&amp;$D83&amp;$G83,Setup!$D$2:$CX$500,COLUMNS($B83:P83)+1,FALSE))</f>
        <v/>
      </c>
      <c r="Y83" t="str">
        <f>IF(ISBLANK(VLOOKUP($C83&amp;$D83&amp;$G83,Setup!$D$2:$CX$500,COLUMNS($B83:Q83)+1,FALSE)),"",VLOOKUP($C83&amp;$D83&amp;$G83,Setup!$D$2:$CX$500,COLUMNS($B83:Q83)+1,FALSE))</f>
        <v/>
      </c>
      <c r="Z83" t="str">
        <f>IF(ISBLANK(VLOOKUP($C83&amp;$D83&amp;$G83,Setup!$D$2:$CX$500,COLUMNS($B83:R83)+1,FALSE)),"",VLOOKUP($C83&amp;$D83&amp;$G83,Setup!$D$2:$CX$500,COLUMNS($B83:R83)+1,FALSE))</f>
        <v/>
      </c>
      <c r="AA83" t="str">
        <f>IF(ISBLANK(VLOOKUP($C83&amp;$D83&amp;$G83,Setup!$D$2:$CX$500,COLUMNS($B83:S83)+1,FALSE)),"",VLOOKUP($C83&amp;$D83&amp;$G83,Setup!$D$2:$CX$500,COLUMNS($B83:S83)+1,FALSE))</f>
        <v/>
      </c>
      <c r="AB83" t="str">
        <f>IF(ISBLANK(VLOOKUP($C83&amp;$D83&amp;$G83,Setup!$D$2:$CX$500,COLUMNS($B83:T83)+1,FALSE)),"",VLOOKUP($C83&amp;$D83&amp;$G83,Setup!$D$2:$CX$500,COLUMNS($B83:T83)+1,FALSE))</f>
        <v>Vouchers and Cash</v>
      </c>
      <c r="AC83" t="str">
        <f>IF(ISBLANK(VLOOKUP($C83&amp;$D83&amp;$G83,Setup!$D$2:$CX$500,COLUMNS($B83:U83)+1,FALSE)),"",VLOOKUP($C83&amp;$D83&amp;$G83,Setup!$D$2:$CX$500,COLUMNS($B83:U83)+1,FALSE))</f>
        <v>Select and Credit</v>
      </c>
      <c r="AD83" t="str">
        <f>IF(ISBLANK(VLOOKUP($C83&amp;$D83&amp;$G83,Setup!$D$2:$CX$500,COLUMNS($B83:V83)+1,FALSE)),"",VLOOKUP($C83&amp;$D83&amp;$G83,Setup!$D$2:$CX$500,COLUMNS($B83:V83)+1,FALSE))</f>
        <v>Vouchers</v>
      </c>
      <c r="AE83" t="str">
        <f>IF(ISBLANK(VLOOKUP($C83&amp;$D83&amp;$G83,Setup!$D$2:$CX$500,COLUMNS($B83:W83)+1,FALSE)),"",VLOOKUP($C83&amp;$D83&amp;$G83,Setup!$D$2:$CX$500,COLUMNS($B83:W83)+1,FALSE))</f>
        <v>Annual Fee Credit</v>
      </c>
      <c r="AF83" t="str">
        <f>IF(ISBLANK(VLOOKUP($C83&amp;$D83&amp;$G83,Setup!$D$2:$CX$500,COLUMNS($B83:X83)+1,FALSE)),"",VLOOKUP($C83&amp;$D83&amp;$G83,Setup!$D$2:$CX$500,COLUMNS($B83:X83)+1,FALSE))</f>
        <v>See ALL »</v>
      </c>
      <c r="AG83" t="str">
        <f>IF(ISBLANK(VLOOKUP($C83&amp;$D83&amp;$G83,Setup!$D$2:$CX$500,COLUMNS($B83:Y83)+1,FALSE)),"",VLOOKUP($C83&amp;$D83&amp;$G83,Setup!$D$2:$CX$500,COLUMNS($B83:Y83)+1,FALSE))</f>
        <v/>
      </c>
      <c r="AH83" t="str">
        <f>IF(ISBLANK(VLOOKUP($C83&amp;$D83&amp;$G83,Setup!$D$2:$CX$500,COLUMNS($B83:Z83)+1,FALSE)),"",VLOOKUP($C83&amp;$D83&amp;$G83,Setup!$D$2:$CX$500,COLUMNS($B83:Z83)+1,FALSE))</f>
        <v/>
      </c>
      <c r="AI83" t="str">
        <f>IF(ISBLANK(VLOOKUP($C83&amp;$D83&amp;$G83,Setup!$D$2:$CX$500,COLUMNS($B83:AA83)+1,FALSE)),"",VLOOKUP($C83&amp;$D83&amp;$G83,Setup!$D$2:$CX$500,COLUMNS($B83:AA83)+1,FALSE))</f>
        <v/>
      </c>
      <c r="AJ83" t="str">
        <f>IF(ISBLANK(VLOOKUP($C83&amp;$D83&amp;$G83,Setup!$D$2:$CX$500,COLUMNS($B83:AB83)+1,FALSE)),"",VLOOKUP($C83&amp;$D83&amp;$G83,Setup!$D$2:$CX$500,COLUMNS($B83:AB83)+1,FALSE))</f>
        <v/>
      </c>
      <c r="AK83" t="str">
        <f>IF(ISBLANK(VLOOKUP($C83&amp;$D83&amp;$G83,Setup!$D$2:$CX$500,COLUMNS($B83:AC83)+1,FALSE)),"",VLOOKUP($C83&amp;$D83&amp;$G83,Setup!$D$2:$CX$500,COLUMNS($B83:AC83)+1,FALSE))</f>
        <v/>
      </c>
      <c r="AL83" t="str">
        <f>IF(ISBLANK(VLOOKUP($C83&amp;$D83&amp;$G83,Setup!$D$2:$CX$500,COLUMNS($B83:AD83)+1,FALSE)),"",VLOOKUP($C83&amp;$D83&amp;$G83,Setup!$D$2:$CX$500,COLUMNS($B83:AD83)+1,FALSE))</f>
        <v>Travel</v>
      </c>
      <c r="AM83" t="str">
        <f>IF(ISBLANK(VLOOKUP($C83&amp;$D83&amp;$G83,Setup!$D$2:$CX$500,COLUMNS($B83:AE83)+1,FALSE)),"",VLOOKUP($C83&amp;$D83&amp;$G83,Setup!$D$2:$CX$500,COLUMNS($B83:AE83)+1,FALSE))</f>
        <v>Points Transfer</v>
      </c>
      <c r="AN83" t="str">
        <f>IF(ISBLANK(VLOOKUP($C83&amp;$D83&amp;$G83,Setup!$D$2:$CX$500,COLUMNS($B83:AF83)+1,FALSE)),"",VLOOKUP($C83&amp;$D83&amp;$G83,Setup!$D$2:$CX$500,COLUMNS($B83:AF83)+1,FALSE))</f>
        <v/>
      </c>
      <c r="AO83" t="str">
        <f>IF(ISBLANK(VLOOKUP($C83&amp;$D83&amp;$G83,Setup!$D$2:$CX$500,COLUMNS($B83:AG83)+1,FALSE)),"",VLOOKUP($C83&amp;$D83&amp;$G83,Setup!$D$2:$CX$500,COLUMNS($B83:AG83)+1,FALSE))</f>
        <v/>
      </c>
      <c r="AP83" t="str">
        <f>IF(ISBLANK(VLOOKUP($C83&amp;$D83&amp;$G83,Setup!$D$2:$CX$500,COLUMNS($B83:AH83)+1,FALSE)),"",VLOOKUP($C83&amp;$D83&amp;$G83,Setup!$D$2:$CX$500,COLUMNS($B83:AH83)+1,FALSE))</f>
        <v/>
      </c>
      <c r="AQ83" t="str">
        <f>IF(ISBLANK(VLOOKUP($C83&amp;$D83&amp;$G83,Setup!$D$2:$CX$500,COLUMNS($B83:AI83)+1,FALSE)),"",VLOOKUP($C83&amp;$D83&amp;$G83,Setup!$D$2:$CX$500,COLUMNS($B83:AI83)+1,FALSE))</f>
        <v/>
      </c>
      <c r="AR83" t="str">
        <f>IF(ISBLANK(VLOOKUP($C83&amp;$D83&amp;$G83,Setup!$D$2:$CX$500,COLUMNS($B83:AJ83)+1,FALSE)),"",VLOOKUP($C83&amp;$D83&amp;$G83,Setup!$D$2:$CX$500,COLUMNS($B83:AJ83)+1,FALSE))</f>
        <v/>
      </c>
      <c r="AS83" t="str">
        <f>IF(ISBLANK(VLOOKUP($C83&amp;$D83&amp;$G83,Setup!$D$2:$CX$500,COLUMNS($B83:AK83)+1,FALSE)),"",VLOOKUP($C83&amp;$D83&amp;$G83,Setup!$D$2:$CX$500,COLUMNS($B83:AK83)+1,FALSE))</f>
        <v/>
      </c>
      <c r="AT83" t="str">
        <f>IF(ISBLANK(VLOOKUP($C83&amp;$D83&amp;$G83,Setup!$D$2:$CX$500,COLUMNS($B83:AL83)+1,FALSE)),"",VLOOKUP($C83&amp;$D83&amp;$G83,Setup!$D$2:$CX$500,COLUMNS($B83:AL83)+1,FALSE))</f>
        <v/>
      </c>
      <c r="AU83" t="str">
        <f>IF(ISBLANK(VLOOKUP($C83&amp;$D83&amp;$G83,Setup!$D$2:$CX$500,COLUMNS($B83:AM83)+1,FALSE)),"",VLOOKUP($C83&amp;$D83&amp;$G83,Setup!$D$2:$CX$500,COLUMNS($B83:AM83)+1,FALSE))</f>
        <v/>
      </c>
      <c r="AV83" t="str">
        <f>IF(ISBLANK(VLOOKUP($C83&amp;$D83&amp;$G83,Setup!$D$2:$CX$500,COLUMNS($B83:AN83)+1,FALSE)),"",VLOOKUP($C83&amp;$D83&amp;$G83,Setup!$D$2:$CX$500,COLUMNS($B83:AN83)+1,FALSE))</f>
        <v>Shop at Partners</v>
      </c>
      <c r="AW83" t="str">
        <f>IF(ISBLANK(VLOOKUP($C83&amp;$D83&amp;$G83,Setup!$D$2:$CX$500,COLUMNS($B83:AO83)+1,FALSE)),"",VLOOKUP($C83&amp;$D83&amp;$G83,Setup!$D$2:$CX$500,COLUMNS($B83:AO83)+1,FALSE))</f>
        <v>Shop with Points</v>
      </c>
      <c r="AX83" t="str">
        <f>IF(ISBLANK(VLOOKUP($C83&amp;$D83&amp;$G83,Setup!$D$2:$CX$500,COLUMNS($B83:AP83)+1,FALSE)),"",VLOOKUP($C83&amp;$D83&amp;$G83,Setup!$D$2:$CX$500,COLUMNS($B83:AP83)+1,FALSE))</f>
        <v>Instant Rewards</v>
      </c>
      <c r="AY83" t="str">
        <f>IF(ISBLANK(VLOOKUP($C83&amp;$D83&amp;$G83,Setup!$D$2:$CX$500,COLUMNS($B83:AQ83)+1,FALSE)),"",VLOOKUP($C83&amp;$D83&amp;$G83,Setup!$D$2:$CX$500,COLUMNS($B83:AQ83)+1,FALSE))</f>
        <v>SEE ALL »</v>
      </c>
      <c r="AZ83" t="str">
        <f>IF(ISBLANK(VLOOKUP($C83&amp;$D83&amp;$G83,Setup!$D$2:$CX$500,COLUMNS($B83:AR83)+1,FALSE)),"",VLOOKUP($C83&amp;$D83&amp;$G83,Setup!$D$2:$CX$500,COLUMNS($B83:AR83)+1,FALSE))</f>
        <v/>
      </c>
      <c r="BA83" t="str">
        <f>IF(ISBLANK(VLOOKUP($C83&amp;$D83&amp;$G83,Setup!$D$2:$CX$500,COLUMNS($B83:AS83)+1,FALSE)),"",VLOOKUP($C83&amp;$D83&amp;$G83,Setup!$D$2:$CX$500,COLUMNS($B83:AS83)+1,FALSE))</f>
        <v/>
      </c>
      <c r="BB83" t="str">
        <f>IF(ISBLANK(VLOOKUP($C83&amp;$D83&amp;$G83,Setup!$D$2:$CX$500,COLUMNS($B83:AT83)+1,FALSE)),"",VLOOKUP($C83&amp;$D83&amp;$G83,Setup!$D$2:$CX$500,COLUMNS($B83:AT83)+1,FALSE))</f>
        <v/>
      </c>
      <c r="BC83" t="str">
        <f>IF(ISBLANK(VLOOKUP($C83&amp;$D83&amp;$G83,Setup!$D$2:$CX$500,COLUMNS($B83:AU83)+1,FALSE)),"",VLOOKUP($C83&amp;$D83&amp;$G83,Setup!$D$2:$CX$500,COLUMNS($B83:AU83)+1,FALSE))</f>
        <v/>
      </c>
      <c r="BD83" t="str">
        <f>IF(ISBLANK(VLOOKUP($C83&amp;$D83&amp;$G83,Setup!$D$2:$CX$500,COLUMNS($B83:AV83)+1,FALSE)),"",VLOOKUP($C83&amp;$D83&amp;$G83,Setup!$D$2:$CX$500,COLUMNS($B83:AV83)+1,FALSE))</f>
        <v/>
      </c>
      <c r="BE83" t="str">
        <f>IF(ISBLANK(VLOOKUP($C83&amp;$D83&amp;$G83,Setup!$D$2:$CX$500,COLUMNS($B83:AW83)+1,FALSE)),"",VLOOKUP($C83&amp;$D83&amp;$G83,Setup!$D$2:$CX$500,COLUMNS($B83:AW83)+1,FALSE))</f>
        <v/>
      </c>
      <c r="BF83" t="str">
        <f>IF(ISBLANK(VLOOKUP($C83&amp;$D83&amp;$G83,Setup!$D$2:$CX$500,COLUMNS($B83:AX83)+1,FALSE)),"",VLOOKUP($C83&amp;$D83&amp;$G83,Setup!$D$2:$CX$500,COLUMNS($B83:AX83)+1,FALSE))</f>
        <v>Offers and Privileges</v>
      </c>
      <c r="BG83" t="str">
        <f>IF(ISBLANK(VLOOKUP($C83&amp;$D83&amp;$G83,Setup!$D$2:$CX$500,COLUMNS($B83:AY83)+1,FALSE)),"",VLOOKUP($C83&amp;$D83&amp;$G83,Setup!$D$2:$CX$500,COLUMNS($B83:AY83)+1,FALSE))</f>
        <v>Citi World Privileges</v>
      </c>
      <c r="BH83" t="str">
        <f>IF(ISBLANK(VLOOKUP($C83&amp;$D83&amp;$G83,Setup!$D$2:$CX$500,COLUMNS($B83:AZ83)+1,FALSE)),"",VLOOKUP($C83&amp;$D83&amp;$G83,Setup!$D$2:$CX$500,COLUMNS($B83:AZ83)+1,FALSE))</f>
        <v>Local Offers</v>
      </c>
      <c r="BI83" t="str">
        <f>IF(ISBLANK(VLOOKUP($C83&amp;$D83&amp;$G83,Setup!$D$2:$CX$500,COLUMNS($B83:BA83)+1,FALSE)),"",VLOOKUP($C83&amp;$D83&amp;$G83,Setup!$D$2:$CX$500,COLUMNS($B83:BA83)+1,FALSE))</f>
        <v>SEE ALL »</v>
      </c>
      <c r="BJ83" t="str">
        <f>IF(ISBLANK(VLOOKUP($C83&amp;$D83&amp;$G83,Setup!$D$2:$CX$500,COLUMNS($B83:BB83)+1,FALSE)),"",VLOOKUP($C83&amp;$D83&amp;$G83,Setup!$D$2:$CX$500,COLUMNS($B83:BB83)+1,FALSE))</f>
        <v/>
      </c>
      <c r="BK83" t="str">
        <f>IF(ISBLANK(VLOOKUP($C83&amp;$D83&amp;$G83,Setup!$D$2:$CX$500,COLUMNS($B83:BC83)+1,FALSE)),"",VLOOKUP($C83&amp;$D83&amp;$G83,Setup!$D$2:$CX$500,COLUMNS($B83:BC83)+1,FALSE))</f>
        <v/>
      </c>
      <c r="BL83" t="str">
        <f>IF(ISBLANK(VLOOKUP($C83&amp;$D83&amp;$G83,Setup!$D$2:$CX$500,COLUMNS($B83:BD83)+1,FALSE)),"",VLOOKUP($C83&amp;$D83&amp;$G83,Setup!$D$2:$CX$500,COLUMNS($B83:BD83)+1,FALSE))</f>
        <v/>
      </c>
      <c r="BM83" t="str">
        <f>IF(ISBLANK(VLOOKUP($C83&amp;$D83&amp;$G83,Setup!$D$2:$CX$500,COLUMNS($B83:BE83)+1,FALSE)),"",VLOOKUP($C83&amp;$D83&amp;$G83,Setup!$D$2:$CX$500,COLUMNS($B83:BE83)+1,FALSE))</f>
        <v/>
      </c>
      <c r="BN83" t="str">
        <f>IF(ISBLANK(VLOOKUP($C83&amp;$D83&amp;$G83,Setup!$D$2:$CX$500,COLUMNS($B83:BF83)+1,FALSE)),"",VLOOKUP($C83&amp;$D83&amp;$G83,Setup!$D$2:$CX$500,COLUMNS($B83:BF83)+1,FALSE))</f>
        <v/>
      </c>
      <c r="BO83" t="str">
        <f>IF(ISBLANK(VLOOKUP($C83&amp;$D83&amp;$G83,Setup!$D$2:$CX$500,COLUMNS($B83:BG83)+1,FALSE)),"",VLOOKUP($C83&amp;$D83&amp;$G83,Setup!$D$2:$CX$500,COLUMNS($B83:BG83)+1,FALSE))</f>
        <v/>
      </c>
      <c r="BP83" t="str">
        <f>IF(ISBLANK(VLOOKUP($C83&amp;$D83&amp;$G83,Setup!$D$2:$CX$500,COLUMNS($B83:BH83)+1,FALSE)),"",VLOOKUP($C83&amp;$D83&amp;$G83,Setup!$D$2:$CX$500,COLUMNS($B83:BH83)+1,FALSE))</f>
        <v/>
      </c>
      <c r="BQ83" t="str">
        <f>IF(ISBLANK(VLOOKUP($C83&amp;$D83&amp;$G83,Setup!$D$2:$CX$500,COLUMNS($B83:BI83)+1,FALSE)),"",VLOOKUP($C83&amp;$D83&amp;$G83,Setup!$D$2:$CX$500,COLUMNS($B83:BI83)+1,FALSE))</f>
        <v/>
      </c>
      <c r="BR83" t="str">
        <f>IF(ISBLANK(VLOOKUP($C83&amp;$D83&amp;$G83,Setup!$D$2:$CX$500,COLUMNS($B83:BJ83)+1,FALSE)),"",VLOOKUP($C83&amp;$D83&amp;$G83,Setup!$D$2:$CX$500,COLUMNS($B83:BJ83)+1,FALSE))</f>
        <v/>
      </c>
      <c r="BS83" t="str">
        <f>IF(ISBLANK(VLOOKUP($C83&amp;$D83&amp;$G83,Setup!$D$2:$CX$500,COLUMNS($B83:BK83)+1,FALSE)),"",VLOOKUP($C83&amp;$D83&amp;$G83,Setup!$D$2:$CX$500,COLUMNS($B83:BK83)+1,FALSE))</f>
        <v/>
      </c>
      <c r="BT83" t="str">
        <f>IF(ISBLANK(VLOOKUP($C83&amp;$D83&amp;$G83,Setup!$D$2:$CX$500,COLUMNS($B83:BL83)+1,FALSE)),"",VLOOKUP($C83&amp;$D83&amp;$G83,Setup!$D$2:$CX$500,COLUMNS($B83:BL83)+1,FALSE))</f>
        <v/>
      </c>
      <c r="BU83" t="str">
        <f>IF(ISBLANK(VLOOKUP($C83&amp;$D83&amp;$G83,Setup!$D$2:$CX$500,COLUMNS($B83:BM83)+1,FALSE)),"",VLOOKUP($C83&amp;$D83&amp;$G83,Setup!$D$2:$CX$500,COLUMNS($B83:BM83)+1,FALSE))</f>
        <v/>
      </c>
      <c r="BV83" t="str">
        <f>IF(ISBLANK(VLOOKUP($C83&amp;$D83&amp;$G83,Setup!$D$2:$CX$500,COLUMNS($B83:BN83)+1,FALSE)),"",VLOOKUP($C83&amp;$D83&amp;$G83,Setup!$D$2:$CX$500,COLUMNS($B83:BN83)+1,FALSE))</f>
        <v/>
      </c>
      <c r="BW83" t="str">
        <f>IF(ISBLANK(VLOOKUP($C83&amp;$D83&amp;$G83,Setup!$D$2:$CX$500,COLUMNS($B83:BO83)+1,FALSE)),"",VLOOKUP($C83&amp;$D83&amp;$G83,Setup!$D$2:$CX$500,COLUMNS($B83:BO83)+1,FALSE))</f>
        <v/>
      </c>
      <c r="BX83" t="str">
        <f>IF(ISBLANK(VLOOKUP($C83&amp;$D83&amp;$G83,Setup!$D$2:$CX$500,COLUMNS($B83:BP83)+1,FALSE)),"",VLOOKUP($C83&amp;$D83&amp;$G83,Setup!$D$2:$CX$500,COLUMNS($B83:BP83)+1,FALSE))</f>
        <v/>
      </c>
      <c r="BY83" t="str">
        <f>IF(ISBLANK(VLOOKUP($C83&amp;$D83&amp;$G83,Setup!$D$2:$CX$500,COLUMNS($B83:BQ83)+1,FALSE)),"",VLOOKUP($C83&amp;$D83&amp;$G83,Setup!$D$2:$CX$500,COLUMNS($B83:BQ83)+1,FALSE))</f>
        <v/>
      </c>
      <c r="BZ83" t="str">
        <f>IF(ISBLANK(VLOOKUP($C83&amp;$D83&amp;$G83,Setup!$D$2:$CX$500,COLUMNS($B83:BR83)+1,FALSE)),"",VLOOKUP($C83&amp;$D83&amp;$G83,Setup!$D$2:$CX$500,COLUMNS($B83:BR83)+1,FALSE))</f>
        <v/>
      </c>
      <c r="CA83" t="str">
        <f>IF(ISBLANK(VLOOKUP($C83&amp;$D83&amp;$G83,Setup!$D$2:$CX$500,COLUMNS($B83:BS83)+1,FALSE)),"",VLOOKUP($C83&amp;$D83&amp;$G83,Setup!$D$2:$CX$500,COLUMNS($B83:BS83)+1,FALSE))</f>
        <v/>
      </c>
      <c r="CB83" t="str">
        <f>IF(ISBLANK(VLOOKUP($C83&amp;$D83&amp;$G83,Setup!$D$2:$CX$500,COLUMNS($B83:BT83)+1,FALSE)),"",VLOOKUP($C83&amp;$D83&amp;$G83,Setup!$D$2:$CX$500,COLUMNS($B83:BT83)+1,FALSE))</f>
        <v/>
      </c>
      <c r="CC83" t="str">
        <f>IF(ISBLANK(VLOOKUP($C83&amp;$D83&amp;$G83,Setup!$D$2:$CX$500,COLUMNS($B83:BU83)+1,FALSE)),"",VLOOKUP($C83&amp;$D83&amp;$G83,Setup!$D$2:$CX$500,COLUMNS($B83:BU83)+1,FALSE))</f>
        <v/>
      </c>
      <c r="CD83" t="str">
        <f>IF(ISBLANK(VLOOKUP($C83&amp;$D83&amp;$G83,Setup!$D$2:$CX$500,COLUMNS($B83:BV83)+1,FALSE)),"",VLOOKUP($C83&amp;$D83&amp;$G83,Setup!$D$2:$CX$500,COLUMNS($B83:BV83)+1,FALSE))</f>
        <v/>
      </c>
      <c r="CE83" t="str">
        <f>IF(ISBLANK(VLOOKUP($C83&amp;$D83&amp;$G83,Setup!$D$2:$CX$500,COLUMNS($B83:BW83)+1,FALSE)),"",VLOOKUP($C83&amp;$D83&amp;$G83,Setup!$D$2:$CX$500,COLUMNS($B83:BW83)+1,FALSE))</f>
        <v/>
      </c>
      <c r="CF83" t="str">
        <f>IF(ISBLANK(VLOOKUP($C83&amp;$D83&amp;$G83,Setup!$D$2:$CX$500,COLUMNS($B83:BX83)+1,FALSE)),"",VLOOKUP($C83&amp;$D83&amp;$G83,Setup!$D$2:$CX$500,COLUMNS($B83:BX83)+1,FALSE))</f>
        <v/>
      </c>
      <c r="CG83" t="str">
        <f>IF(ISBLANK(VLOOKUP($C83&amp;$D83&amp;$G83,Setup!$D$2:$CX$500,COLUMNS($B83:BY83)+1,FALSE)),"",VLOOKUP($C83&amp;$D83&amp;$G83,Setup!$D$2:$CX$500,COLUMNS($B83:BY83)+1,FALSE))</f>
        <v/>
      </c>
      <c r="CH83" t="str">
        <f>IF(ISBLANK(VLOOKUP($C83&amp;$D83&amp;$G83,Setup!$D$2:$CX$500,COLUMNS($B83:BZ83)+1,FALSE)),"",VLOOKUP($C83&amp;$D83&amp;$G83,Setup!$D$2:$CX$500,COLUMNS($B83:BZ83)+1,FALSE))</f>
        <v/>
      </c>
      <c r="CI83" t="str">
        <f>IF(ISBLANK(VLOOKUP($C83&amp;$D83&amp;$G83,Setup!$D$2:$CX$500,COLUMNS($B83:CA83)+1,FALSE)),"",VLOOKUP($C83&amp;$D83&amp;$G83,Setup!$D$2:$CX$500,COLUMNS($B83:CA83)+1,FALSE))</f>
        <v/>
      </c>
      <c r="CJ83" t="str">
        <f>IF(ISBLANK(VLOOKUP($C83&amp;$D83&amp;$G83,Setup!$D$2:$CX$500,COLUMNS($B83:CB83)+1,FALSE)),"",VLOOKUP($C83&amp;$D83&amp;$G83,Setup!$D$2:$CX$500,COLUMNS($B83:CB83)+1,FALSE))</f>
        <v/>
      </c>
      <c r="CK83" t="str">
        <f>IF(ISBLANK(VLOOKUP($C83&amp;$D83&amp;$G83,Setup!$D$2:$CX$500,COLUMNS($B83:CC83)+1,FALSE)),"",VLOOKUP($C83&amp;$D83&amp;$G83,Setup!$D$2:$CX$500,COLUMNS($B83:CC83)+1,FALSE))</f>
        <v/>
      </c>
      <c r="CL83" t="str">
        <f>IF(ISBLANK(VLOOKUP($C83&amp;$D83&amp;$G83,Setup!$D$2:$CX$500,COLUMNS($B83:CD83)+1,FALSE)),"",VLOOKUP($C83&amp;$D83&amp;$G83,Setup!$D$2:$CX$500,COLUMNS($B83:CD83)+1,FALSE))</f>
        <v/>
      </c>
      <c r="CM83" t="str">
        <f>IF(ISBLANK(VLOOKUP($C83&amp;$D83&amp;$G83,Setup!$D$2:$CX$500,COLUMNS($B83:CE83)+1,FALSE)),"",VLOOKUP($C83&amp;$D83&amp;$G83,Setup!$D$2:$CX$500,COLUMNS($B83:CE83)+1,FALSE))</f>
        <v/>
      </c>
      <c r="CN83" t="str">
        <f>IF(ISBLANK(VLOOKUP($C83&amp;$D83&amp;$G83,Setup!$D$2:$CX$500,COLUMNS($B83:CF83)+1,FALSE)),"",VLOOKUP($C83&amp;$D83&amp;$G83,Setup!$D$2:$CX$500,COLUMNS($B83:CF83)+1,FALSE))</f>
        <v/>
      </c>
      <c r="CO83" t="str">
        <f>IF(ISBLANK(VLOOKUP($C83&amp;$D83&amp;$G83,Setup!$D$2:$CX$500,COLUMNS($B83:CG83)+1,FALSE)),"",VLOOKUP($C83&amp;$D83&amp;$G83,Setup!$D$2:$CX$500,COLUMNS($B83:CG83)+1,FALSE))</f>
        <v/>
      </c>
      <c r="CP83" t="str">
        <f>IF(ISBLANK(VLOOKUP($C83&amp;$D83&amp;$G83,Setup!$D$2:$CX$500,COLUMNS($B83:CH83)+1,FALSE)),"",VLOOKUP($C83&amp;$D83&amp;$G83,Setup!$D$2:$CX$500,COLUMNS($B83:CH83)+1,FALSE))</f>
        <v/>
      </c>
      <c r="CQ83" t="str">
        <f>IF(ISBLANK(VLOOKUP($C83&amp;$D83&amp;$G83,Setup!$D$2:$CX$500,COLUMNS($B83:CI83)+1,FALSE)),"",VLOOKUP($C83&amp;$D83&amp;$G83,Setup!$D$2:$CX$500,COLUMNS($B83:CI83)+1,FALSE))</f>
        <v/>
      </c>
      <c r="CR83" t="str">
        <f>IF(ISBLANK(VLOOKUP($C83&amp;$D83&amp;$G83,Setup!$D$2:$CX$500,COLUMNS($B83:CJ83)+1,FALSE)),"",VLOOKUP($C83&amp;$D83&amp;$G83,Setup!$D$2:$CX$500,COLUMNS($B83:CJ83)+1,FALSE))</f>
        <v/>
      </c>
      <c r="CS83" t="str">
        <f>IF(ISBLANK(VLOOKUP($C83&amp;$D83&amp;$G83,Setup!$D$2:$CX$500,COLUMNS($B83:CK83)+1,FALSE)),"",VLOOKUP($C83&amp;$D83&amp;$G83,Setup!$D$2:$CX$500,COLUMNS($B83:CK83)+1,FALSE))</f>
        <v/>
      </c>
      <c r="CT83" t="str">
        <f>IF(ISBLANK(VLOOKUP($C83&amp;$D83&amp;$G83,Setup!$D$2:$CX$500,COLUMNS($B83:CL83)+1,FALSE)),"",VLOOKUP($C83&amp;$D83&amp;$G83,Setup!$D$2:$CX$500,COLUMNS($B83:CL83)+1,FALSE))</f>
        <v/>
      </c>
      <c r="CU83" t="str">
        <f>IF(ISBLANK(VLOOKUP($C83&amp;$D83&amp;$G83,Setup!$D$2:$CX$500,COLUMNS($B83:CM83)+1,FALSE)),"",VLOOKUP($C83&amp;$D83&amp;$G83,Setup!$D$2:$CX$500,COLUMNS($B83:CM83)+1,FALSE))</f>
        <v/>
      </c>
      <c r="CV83" t="str">
        <f>IF(ISBLANK(VLOOKUP($C83&amp;$D83&amp;$G83,Setup!$D$2:$CX$500,COLUMNS($B83:CN83)+1,FALSE)),"",VLOOKUP($C83&amp;$D83&amp;$G83,Setup!$D$2:$CX$500,COLUMNS($B83:CN83)+1,FALSE))</f>
        <v/>
      </c>
      <c r="CW83" t="str">
        <f>IF(ISBLANK(VLOOKUP($C83&amp;$D83&amp;$G83,Setup!$D$2:$CX$500,COLUMNS($B83:CO83)+1,FALSE)),"",VLOOKUP($C83&amp;$D83&amp;$G83,Setup!$D$2:$CX$500,COLUMNS($B83:CO83)+1,FALSE))</f>
        <v/>
      </c>
      <c r="CX83" t="str">
        <f>IF(ISBLANK(VLOOKUP($C83&amp;$D83&amp;$G83,Setup!$D$2:$CX$500,COLUMNS($B83:CP83)+1,FALSE)),"",VLOOKUP($C83&amp;$D83&amp;$G83,Setup!$D$2:$CX$500,COLUMNS($B83:CP83)+1,FALSE))</f>
        <v/>
      </c>
      <c r="CY83" t="str">
        <f>IF(ISBLANK(VLOOKUP($C83&amp;$D83&amp;$G83,Setup!$D$2:$CX$500,COLUMNS($B83:CQ83)+1,FALSE)),"",VLOOKUP($C83&amp;$D83&amp;$G83,Setup!$D$2:$CX$500,COLUMNS($B83:CQ83)+1,FALSE))</f>
        <v/>
      </c>
      <c r="CZ83" t="str">
        <f>IF(ISBLANK(VLOOKUP($C83&amp;$D83&amp;$G83,Setup!$D$2:$CX$500,COLUMNS($B83:CR83)+1,FALSE)),"",VLOOKUP($C83&amp;$D83&amp;$G83,Setup!$D$2:$CX$500,COLUMNS($B83:CR83)+1,FALSE))</f>
        <v/>
      </c>
      <c r="DA83" t="str">
        <f>IF(ISBLANK(VLOOKUP($C83&amp;$D83&amp;$G83,Setup!$D$2:$CX$500,COLUMNS($B83:CS83)+1,FALSE)),"",VLOOKUP($C83&amp;$D83&amp;$G83,Setup!$D$2:$CX$500,COLUMNS($B83:CS83)+1,FALSE))</f>
        <v/>
      </c>
      <c r="DB83" t="str">
        <f>IF(ISBLANK(VLOOKUP($C83&amp;$D83&amp;$G83,Setup!$D$2:$CX$500,COLUMNS($B83:CT83)+1,FALSE)),"",VLOOKUP($C83&amp;$D83&amp;$G83,Setup!$D$2:$CX$500,COLUMNS($B83:CT83)+1,FALSE))</f>
        <v/>
      </c>
      <c r="DC83" t="str">
        <f>IF(ISBLANK(VLOOKUP($C83&amp;$D83&amp;$G83,Setup!$D$2:$CX$500,COLUMNS($B83:CU83)+1,FALSE)),"",VLOOKUP($C83&amp;$D83&amp;$G83,Setup!$D$2:$CX$500,COLUMNS($B83:CU83)+1,FALSE))</f>
        <v/>
      </c>
    </row>
    <row r="84" spans="1:107" x14ac:dyDescent="0.25">
      <c r="A84" s="7" t="s">
        <v>515</v>
      </c>
      <c r="B84" t="s">
        <v>156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1">
        <v>5260</v>
      </c>
      <c r="J84" t="str">
        <f>IF(ISBLANK(VLOOKUP($C84&amp;$D84&amp;$G84,Setup!$D$2:$CX$500,COLUMNS($B84:B84)+1,FALSE)),"",VLOOKUP($C84&amp;$D84&amp;$G84,Setup!$D$2:$CX$500,COLUMNS($B84:B84)+1,FALSE))</f>
        <v>My Points Summary</v>
      </c>
      <c r="K84" t="str">
        <f>IF(ISBLANK(VLOOKUP($C84&amp;$D84&amp;$G84,Setup!$D$2:$CX$500,COLUMNS($B84:C84)+1,FALSE)),"",VLOOKUP($C84&amp;$D84&amp;$G84,Setup!$D$2:$CX$500,COLUMNS($B84:C84)+1,FALSE))</f>
        <v>My Points Summary</v>
      </c>
      <c r="L84" t="str">
        <f>IF(ISBLANK(VLOOKUP($C84&amp;$D84&amp;$G84,Setup!$D$2:$CX$500,COLUMNS($B84:D84)+1,FALSE)),"",VLOOKUP($C84&amp;$D84&amp;$G84,Setup!$D$2:$CX$500,COLUMNS($B84:D84)+1,FALSE))</f>
        <v>My Order History</v>
      </c>
      <c r="M84" t="str">
        <f>IF(ISBLANK(VLOOKUP($C84&amp;$D84&amp;$G84,Setup!$D$2:$CX$500,COLUMNS($B84:E84)+1,FALSE)),"",VLOOKUP($C84&amp;$D84&amp;$G84,Setup!$D$2:$CX$500,COLUMNS($B84:E84)+1,FALSE))</f>
        <v>My Order History</v>
      </c>
      <c r="N84" t="str">
        <f>IF(ISBLANK(VLOOKUP($C84&amp;$D84&amp;$G84,Setup!$D$2:$CX$500,COLUMNS($B84:F84)+1,FALSE)),"",VLOOKUP($C84&amp;$D84&amp;$G84,Setup!$D$2:$CX$500,COLUMNS($B84:F84)+1,FALSE))</f>
        <v>My Profile</v>
      </c>
      <c r="O84" t="str">
        <f>IF(ISBLANK(VLOOKUP($C84&amp;$D84&amp;$G84,Setup!$D$2:$CX$500,COLUMNS($B84:G84)+1,FALSE)),"",VLOOKUP($C84&amp;$D84&amp;$G84,Setup!$D$2:$CX$500,COLUMNS($B84:G84)+1,FALSE))</f>
        <v>My Profile</v>
      </c>
      <c r="P84" t="str">
        <f>IF(ISBLANK(VLOOKUP($C84&amp;$D84&amp;$G84,Setup!$D$2:$CX$500,COLUMNS($B84:H84)+1,FALSE)),"",VLOOKUP($C84&amp;$D84&amp;$G84,Setup!$D$2:$CX$500,COLUMNS($B84:H84)+1,FALSE))</f>
        <v>My Shop with Points Accounts</v>
      </c>
      <c r="Q84" t="str">
        <f>IF(ISBLANK(VLOOKUP($C84&amp;$D84&amp;$G84,Setup!$D$2:$CX$500,COLUMNS($B84:I84)+1,FALSE)),"",VLOOKUP($C84&amp;$D84&amp;$G84,Setup!$D$2:$CX$500,COLUMNS($B84:I84)+1,FALSE))</f>
        <v>My Shop with Points Accounts</v>
      </c>
      <c r="R84" t="str">
        <f>IF(ISBLANK(VLOOKUP($C84&amp;$D84&amp;$G84,Setup!$D$2:$CX$500,COLUMNS($B84:J84)+1,FALSE)),"",VLOOKUP($C84&amp;$D84&amp;$G84,Setup!$D$2:$CX$500,COLUMNS($B84:J84)+1,FALSE))</f>
        <v>Merchandise</v>
      </c>
      <c r="S84" t="str">
        <f>IF(ISBLANK(VLOOKUP($C84&amp;$D84&amp;$G84,Setup!$D$2:$CX$500,COLUMNS($B84:K84)+1,FALSE)),"",VLOOKUP($C84&amp;$D84&amp;$G84,Setup!$D$2:$CX$500,COLUMNS($B84:K84)+1,FALSE))</f>
        <v>SEE ALL BRANDS »</v>
      </c>
      <c r="T84" t="str">
        <f>IF(ISBLANK(VLOOKUP($C84&amp;$D84&amp;$G84,Setup!$D$2:$CX$500,COLUMNS($B84:L84)+1,FALSE)),"",VLOOKUP($C84&amp;$D84&amp;$G84,Setup!$D$2:$CX$500,COLUMNS($B84:L84)+1,FALSE))</f>
        <v/>
      </c>
      <c r="U84" t="str">
        <f>IF(ISBLANK(VLOOKUP($C84&amp;$D84&amp;$G84,Setup!$D$2:$CX$500,COLUMNS($B84:M84)+1,FALSE)),"",VLOOKUP($C84&amp;$D84&amp;$G84,Setup!$D$2:$CX$500,COLUMNS($B84:M84)+1,FALSE))</f>
        <v/>
      </c>
      <c r="V84" t="str">
        <f>IF(ISBLANK(VLOOKUP($C84&amp;$D84&amp;$G84,Setup!$D$2:$CX$500,COLUMNS($B84:N84)+1,FALSE)),"",VLOOKUP($C84&amp;$D84&amp;$G84,Setup!$D$2:$CX$500,COLUMNS($B84:N84)+1,FALSE))</f>
        <v/>
      </c>
      <c r="W84" t="str">
        <f>IF(ISBLANK(VLOOKUP($C84&amp;$D84&amp;$G84,Setup!$D$2:$CX$500,COLUMNS($B84:O84)+1,FALSE)),"",VLOOKUP($C84&amp;$D84&amp;$G84,Setup!$D$2:$CX$500,COLUMNS($B84:O84)+1,FALSE))</f>
        <v/>
      </c>
      <c r="X84" t="str">
        <f>IF(ISBLANK(VLOOKUP($C84&amp;$D84&amp;$G84,Setup!$D$2:$CX$500,COLUMNS($B84:P84)+1,FALSE)),"",VLOOKUP($C84&amp;$D84&amp;$G84,Setup!$D$2:$CX$500,COLUMNS($B84:P84)+1,FALSE))</f>
        <v/>
      </c>
      <c r="Y84" t="str">
        <f>IF(ISBLANK(VLOOKUP($C84&amp;$D84&amp;$G84,Setup!$D$2:$CX$500,COLUMNS($B84:Q84)+1,FALSE)),"",VLOOKUP($C84&amp;$D84&amp;$G84,Setup!$D$2:$CX$500,COLUMNS($B84:Q84)+1,FALSE))</f>
        <v/>
      </c>
      <c r="Z84" t="str">
        <f>IF(ISBLANK(VLOOKUP($C84&amp;$D84&amp;$G84,Setup!$D$2:$CX$500,COLUMNS($B84:R84)+1,FALSE)),"",VLOOKUP($C84&amp;$D84&amp;$G84,Setup!$D$2:$CX$500,COLUMNS($B84:R84)+1,FALSE))</f>
        <v/>
      </c>
      <c r="AA84" t="str">
        <f>IF(ISBLANK(VLOOKUP($C84&amp;$D84&amp;$G84,Setup!$D$2:$CX$500,COLUMNS($B84:S84)+1,FALSE)),"",VLOOKUP($C84&amp;$D84&amp;$G84,Setup!$D$2:$CX$500,COLUMNS($B84:S84)+1,FALSE))</f>
        <v/>
      </c>
      <c r="AB84" t="str">
        <f>IF(ISBLANK(VLOOKUP($C84&amp;$D84&amp;$G84,Setup!$D$2:$CX$500,COLUMNS($B84:T84)+1,FALSE)),"",VLOOKUP($C84&amp;$D84&amp;$G84,Setup!$D$2:$CX$500,COLUMNS($B84:T84)+1,FALSE))</f>
        <v>Vouchers and Cash</v>
      </c>
      <c r="AC84" t="str">
        <f>IF(ISBLANK(VLOOKUP($C84&amp;$D84&amp;$G84,Setup!$D$2:$CX$500,COLUMNS($B84:U84)+1,FALSE)),"",VLOOKUP($C84&amp;$D84&amp;$G84,Setup!$D$2:$CX$500,COLUMNS($B84:U84)+1,FALSE))</f>
        <v>Vouchers</v>
      </c>
      <c r="AD84" t="str">
        <f>IF(ISBLANK(VLOOKUP($C84&amp;$D84&amp;$G84,Setup!$D$2:$CX$500,COLUMNS($B84:V84)+1,FALSE)),"",VLOOKUP($C84&amp;$D84&amp;$G84,Setup!$D$2:$CX$500,COLUMNS($B84:V84)+1,FALSE))</f>
        <v>Annual Fee Credit</v>
      </c>
      <c r="AE84" t="str">
        <f>IF(ISBLANK(VLOOKUP($C84&amp;$D84&amp;$G84,Setup!$D$2:$CX$500,COLUMNS($B84:W84)+1,FALSE)),"",VLOOKUP($C84&amp;$D84&amp;$G84,Setup!$D$2:$CX$500,COLUMNS($B84:W84)+1,FALSE))</f>
        <v>See ALL »</v>
      </c>
      <c r="AF84" t="str">
        <f>IF(ISBLANK(VLOOKUP($C84&amp;$D84&amp;$G84,Setup!$D$2:$CX$500,COLUMNS($B84:X84)+1,FALSE)),"",VLOOKUP($C84&amp;$D84&amp;$G84,Setup!$D$2:$CX$500,COLUMNS($B84:X84)+1,FALSE))</f>
        <v/>
      </c>
      <c r="AG84" t="str">
        <f>IF(ISBLANK(VLOOKUP($C84&amp;$D84&amp;$G84,Setup!$D$2:$CX$500,COLUMNS($B84:Y84)+1,FALSE)),"",VLOOKUP($C84&amp;$D84&amp;$G84,Setup!$D$2:$CX$500,COLUMNS($B84:Y84)+1,FALSE))</f>
        <v/>
      </c>
      <c r="AH84" t="str">
        <f>IF(ISBLANK(VLOOKUP($C84&amp;$D84&amp;$G84,Setup!$D$2:$CX$500,COLUMNS($B84:Z84)+1,FALSE)),"",VLOOKUP($C84&amp;$D84&amp;$G84,Setup!$D$2:$CX$500,COLUMNS($B84:Z84)+1,FALSE))</f>
        <v/>
      </c>
      <c r="AI84" t="str">
        <f>IF(ISBLANK(VLOOKUP($C84&amp;$D84&amp;$G84,Setup!$D$2:$CX$500,COLUMNS($B84:AA84)+1,FALSE)),"",VLOOKUP($C84&amp;$D84&amp;$G84,Setup!$D$2:$CX$500,COLUMNS($B84:AA84)+1,FALSE))</f>
        <v/>
      </c>
      <c r="AJ84" t="str">
        <f>IF(ISBLANK(VLOOKUP($C84&amp;$D84&amp;$G84,Setup!$D$2:$CX$500,COLUMNS($B84:AB84)+1,FALSE)),"",VLOOKUP($C84&amp;$D84&amp;$G84,Setup!$D$2:$CX$500,COLUMNS($B84:AB84)+1,FALSE))</f>
        <v/>
      </c>
      <c r="AK84" t="str">
        <f>IF(ISBLANK(VLOOKUP($C84&amp;$D84&amp;$G84,Setup!$D$2:$CX$500,COLUMNS($B84:AC84)+1,FALSE)),"",VLOOKUP($C84&amp;$D84&amp;$G84,Setup!$D$2:$CX$500,COLUMNS($B84:AC84)+1,FALSE))</f>
        <v/>
      </c>
      <c r="AL84" t="str">
        <f>IF(ISBLANK(VLOOKUP($C84&amp;$D84&amp;$G84,Setup!$D$2:$CX$500,COLUMNS($B84:AD84)+1,FALSE)),"",VLOOKUP($C84&amp;$D84&amp;$G84,Setup!$D$2:$CX$500,COLUMNS($B84:AD84)+1,FALSE))</f>
        <v>Travel</v>
      </c>
      <c r="AM84" t="str">
        <f>IF(ISBLANK(VLOOKUP($C84&amp;$D84&amp;$G84,Setup!$D$2:$CX$500,COLUMNS($B84:AE84)+1,FALSE)),"",VLOOKUP($C84&amp;$D84&amp;$G84,Setup!$D$2:$CX$500,COLUMNS($B84:AE84)+1,FALSE))</f>
        <v>Points Transfer</v>
      </c>
      <c r="AN84" t="str">
        <f>IF(ISBLANK(VLOOKUP($C84&amp;$D84&amp;$G84,Setup!$D$2:$CX$500,COLUMNS($B84:AF84)+1,FALSE)),"",VLOOKUP($C84&amp;$D84&amp;$G84,Setup!$D$2:$CX$500,COLUMNS($B84:AF84)+1,FALSE))</f>
        <v/>
      </c>
      <c r="AO84" t="str">
        <f>IF(ISBLANK(VLOOKUP($C84&amp;$D84&amp;$G84,Setup!$D$2:$CX$500,COLUMNS($B84:AG84)+1,FALSE)),"",VLOOKUP($C84&amp;$D84&amp;$G84,Setup!$D$2:$CX$500,COLUMNS($B84:AG84)+1,FALSE))</f>
        <v/>
      </c>
      <c r="AP84" t="str">
        <f>IF(ISBLANK(VLOOKUP($C84&amp;$D84&amp;$G84,Setup!$D$2:$CX$500,COLUMNS($B84:AH84)+1,FALSE)),"",VLOOKUP($C84&amp;$D84&amp;$G84,Setup!$D$2:$CX$500,COLUMNS($B84:AH84)+1,FALSE))</f>
        <v/>
      </c>
      <c r="AQ84" t="str">
        <f>IF(ISBLANK(VLOOKUP($C84&amp;$D84&amp;$G84,Setup!$D$2:$CX$500,COLUMNS($B84:AI84)+1,FALSE)),"",VLOOKUP($C84&amp;$D84&amp;$G84,Setup!$D$2:$CX$500,COLUMNS($B84:AI84)+1,FALSE))</f>
        <v/>
      </c>
      <c r="AR84" t="str">
        <f>IF(ISBLANK(VLOOKUP($C84&amp;$D84&amp;$G84,Setup!$D$2:$CX$500,COLUMNS($B84:AJ84)+1,FALSE)),"",VLOOKUP($C84&amp;$D84&amp;$G84,Setup!$D$2:$CX$500,COLUMNS($B84:AJ84)+1,FALSE))</f>
        <v/>
      </c>
      <c r="AS84" t="str">
        <f>IF(ISBLANK(VLOOKUP($C84&amp;$D84&amp;$G84,Setup!$D$2:$CX$500,COLUMNS($B84:AK84)+1,FALSE)),"",VLOOKUP($C84&amp;$D84&amp;$G84,Setup!$D$2:$CX$500,COLUMNS($B84:AK84)+1,FALSE))</f>
        <v/>
      </c>
      <c r="AT84" t="str">
        <f>IF(ISBLANK(VLOOKUP($C84&amp;$D84&amp;$G84,Setup!$D$2:$CX$500,COLUMNS($B84:AL84)+1,FALSE)),"",VLOOKUP($C84&amp;$D84&amp;$G84,Setup!$D$2:$CX$500,COLUMNS($B84:AL84)+1,FALSE))</f>
        <v/>
      </c>
      <c r="AU84" t="str">
        <f>IF(ISBLANK(VLOOKUP($C84&amp;$D84&amp;$G84,Setup!$D$2:$CX$500,COLUMNS($B84:AM84)+1,FALSE)),"",VLOOKUP($C84&amp;$D84&amp;$G84,Setup!$D$2:$CX$500,COLUMNS($B84:AM84)+1,FALSE))</f>
        <v/>
      </c>
      <c r="AV84" t="str">
        <f>IF(ISBLANK(VLOOKUP($C84&amp;$D84&amp;$G84,Setup!$D$2:$CX$500,COLUMNS($B84:AN84)+1,FALSE)),"",VLOOKUP($C84&amp;$D84&amp;$G84,Setup!$D$2:$CX$500,COLUMNS($B84:AN84)+1,FALSE))</f>
        <v>Shop at Partners</v>
      </c>
      <c r="AW84" t="str">
        <f>IF(ISBLANK(VLOOKUP($C84&amp;$D84&amp;$G84,Setup!$D$2:$CX$500,COLUMNS($B84:AO84)+1,FALSE)),"",VLOOKUP($C84&amp;$D84&amp;$G84,Setup!$D$2:$CX$500,COLUMNS($B84:AO84)+1,FALSE))</f>
        <v>Shop with Points</v>
      </c>
      <c r="AX84" t="str">
        <f>IF(ISBLANK(VLOOKUP($C84&amp;$D84&amp;$G84,Setup!$D$2:$CX$500,COLUMNS($B84:AP84)+1,FALSE)),"",VLOOKUP($C84&amp;$D84&amp;$G84,Setup!$D$2:$CX$500,COLUMNS($B84:AP84)+1,FALSE))</f>
        <v>Instant Rewards</v>
      </c>
      <c r="AY84" t="str">
        <f>IF(ISBLANK(VLOOKUP($C84&amp;$D84&amp;$G84,Setup!$D$2:$CX$500,COLUMNS($B84:AQ84)+1,FALSE)),"",VLOOKUP($C84&amp;$D84&amp;$G84,Setup!$D$2:$CX$500,COLUMNS($B84:AQ84)+1,FALSE))</f>
        <v>SEE ALL »</v>
      </c>
      <c r="AZ84" t="str">
        <f>IF(ISBLANK(VLOOKUP($C84&amp;$D84&amp;$G84,Setup!$D$2:$CX$500,COLUMNS($B84:AR84)+1,FALSE)),"",VLOOKUP($C84&amp;$D84&amp;$G84,Setup!$D$2:$CX$500,COLUMNS($B84:AR84)+1,FALSE))</f>
        <v/>
      </c>
      <c r="BA84" t="str">
        <f>IF(ISBLANK(VLOOKUP($C84&amp;$D84&amp;$G84,Setup!$D$2:$CX$500,COLUMNS($B84:AS84)+1,FALSE)),"",VLOOKUP($C84&amp;$D84&amp;$G84,Setup!$D$2:$CX$500,COLUMNS($B84:AS84)+1,FALSE))</f>
        <v/>
      </c>
      <c r="BB84" t="str">
        <f>IF(ISBLANK(VLOOKUP($C84&amp;$D84&amp;$G84,Setup!$D$2:$CX$500,COLUMNS($B84:AT84)+1,FALSE)),"",VLOOKUP($C84&amp;$D84&amp;$G84,Setup!$D$2:$CX$500,COLUMNS($B84:AT84)+1,FALSE))</f>
        <v/>
      </c>
      <c r="BC84" t="str">
        <f>IF(ISBLANK(VLOOKUP($C84&amp;$D84&amp;$G84,Setup!$D$2:$CX$500,COLUMNS($B84:AU84)+1,FALSE)),"",VLOOKUP($C84&amp;$D84&amp;$G84,Setup!$D$2:$CX$500,COLUMNS($B84:AU84)+1,FALSE))</f>
        <v/>
      </c>
      <c r="BD84" t="str">
        <f>IF(ISBLANK(VLOOKUP($C84&amp;$D84&amp;$G84,Setup!$D$2:$CX$500,COLUMNS($B84:AV84)+1,FALSE)),"",VLOOKUP($C84&amp;$D84&amp;$G84,Setup!$D$2:$CX$500,COLUMNS($B84:AV84)+1,FALSE))</f>
        <v/>
      </c>
      <c r="BE84" t="str">
        <f>IF(ISBLANK(VLOOKUP($C84&amp;$D84&amp;$G84,Setup!$D$2:$CX$500,COLUMNS($B84:AW84)+1,FALSE)),"",VLOOKUP($C84&amp;$D84&amp;$G84,Setup!$D$2:$CX$500,COLUMNS($B84:AW84)+1,FALSE))</f>
        <v/>
      </c>
      <c r="BF84" t="str">
        <f>IF(ISBLANK(VLOOKUP($C84&amp;$D84&amp;$G84,Setup!$D$2:$CX$500,COLUMNS($B84:AX84)+1,FALSE)),"",VLOOKUP($C84&amp;$D84&amp;$G84,Setup!$D$2:$CX$500,COLUMNS($B84:AX84)+1,FALSE))</f>
        <v>Offers and Privileges</v>
      </c>
      <c r="BG84" t="str">
        <f>IF(ISBLANK(VLOOKUP($C84&amp;$D84&amp;$G84,Setup!$D$2:$CX$500,COLUMNS($B84:AY84)+1,FALSE)),"",VLOOKUP($C84&amp;$D84&amp;$G84,Setup!$D$2:$CX$500,COLUMNS($B84:AY84)+1,FALSE))</f>
        <v>Citi World Privileges</v>
      </c>
      <c r="BH84" t="str">
        <f>IF(ISBLANK(VLOOKUP($C84&amp;$D84&amp;$G84,Setup!$D$2:$CX$500,COLUMNS($B84:AZ84)+1,FALSE)),"",VLOOKUP($C84&amp;$D84&amp;$G84,Setup!$D$2:$CX$500,COLUMNS($B84:AZ84)+1,FALSE))</f>
        <v>Local Offers</v>
      </c>
      <c r="BI84" t="str">
        <f>IF(ISBLANK(VLOOKUP($C84&amp;$D84&amp;$G84,Setup!$D$2:$CX$500,COLUMNS($B84:BA84)+1,FALSE)),"",VLOOKUP($C84&amp;$D84&amp;$G84,Setup!$D$2:$CX$500,COLUMNS($B84:BA84)+1,FALSE))</f>
        <v>SEE ALL »</v>
      </c>
      <c r="BJ84" t="str">
        <f>IF(ISBLANK(VLOOKUP($C84&amp;$D84&amp;$G84,Setup!$D$2:$CX$500,COLUMNS($B84:BB84)+1,FALSE)),"",VLOOKUP($C84&amp;$D84&amp;$G84,Setup!$D$2:$CX$500,COLUMNS($B84:BB84)+1,FALSE))</f>
        <v/>
      </c>
      <c r="BK84" t="str">
        <f>IF(ISBLANK(VLOOKUP($C84&amp;$D84&amp;$G84,Setup!$D$2:$CX$500,COLUMNS($B84:BC84)+1,FALSE)),"",VLOOKUP($C84&amp;$D84&amp;$G84,Setup!$D$2:$CX$500,COLUMNS($B84:BC84)+1,FALSE))</f>
        <v/>
      </c>
      <c r="BL84" t="str">
        <f>IF(ISBLANK(VLOOKUP($C84&amp;$D84&amp;$G84,Setup!$D$2:$CX$500,COLUMNS($B84:BD84)+1,FALSE)),"",VLOOKUP($C84&amp;$D84&amp;$G84,Setup!$D$2:$CX$500,COLUMNS($B84:BD84)+1,FALSE))</f>
        <v/>
      </c>
      <c r="BM84" t="str">
        <f>IF(ISBLANK(VLOOKUP($C84&amp;$D84&amp;$G84,Setup!$D$2:$CX$500,COLUMNS($B84:BE84)+1,FALSE)),"",VLOOKUP($C84&amp;$D84&amp;$G84,Setup!$D$2:$CX$500,COLUMNS($B84:BE84)+1,FALSE))</f>
        <v/>
      </c>
      <c r="BN84" t="str">
        <f>IF(ISBLANK(VLOOKUP($C84&amp;$D84&amp;$G84,Setup!$D$2:$CX$500,COLUMNS($B84:BF84)+1,FALSE)),"",VLOOKUP($C84&amp;$D84&amp;$G84,Setup!$D$2:$CX$500,COLUMNS($B84:BF84)+1,FALSE))</f>
        <v/>
      </c>
      <c r="BO84" t="str">
        <f>IF(ISBLANK(VLOOKUP($C84&amp;$D84&amp;$G84,Setup!$D$2:$CX$500,COLUMNS($B84:BG84)+1,FALSE)),"",VLOOKUP($C84&amp;$D84&amp;$G84,Setup!$D$2:$CX$500,COLUMNS($B84:BG84)+1,FALSE))</f>
        <v/>
      </c>
      <c r="BP84" t="str">
        <f>IF(ISBLANK(VLOOKUP($C84&amp;$D84&amp;$G84,Setup!$D$2:$CX$500,COLUMNS($B84:BH84)+1,FALSE)),"",VLOOKUP($C84&amp;$D84&amp;$G84,Setup!$D$2:$CX$500,COLUMNS($B84:BH84)+1,FALSE))</f>
        <v/>
      </c>
      <c r="BQ84" t="str">
        <f>IF(ISBLANK(VLOOKUP($C84&amp;$D84&amp;$G84,Setup!$D$2:$CX$500,COLUMNS($B84:BI84)+1,FALSE)),"",VLOOKUP($C84&amp;$D84&amp;$G84,Setup!$D$2:$CX$500,COLUMNS($B84:BI84)+1,FALSE))</f>
        <v/>
      </c>
      <c r="BR84" t="str">
        <f>IF(ISBLANK(VLOOKUP($C84&amp;$D84&amp;$G84,Setup!$D$2:$CX$500,COLUMNS($B84:BJ84)+1,FALSE)),"",VLOOKUP($C84&amp;$D84&amp;$G84,Setup!$D$2:$CX$500,COLUMNS($B84:BJ84)+1,FALSE))</f>
        <v/>
      </c>
      <c r="BS84" t="str">
        <f>IF(ISBLANK(VLOOKUP($C84&amp;$D84&amp;$G84,Setup!$D$2:$CX$500,COLUMNS($B84:BK84)+1,FALSE)),"",VLOOKUP($C84&amp;$D84&amp;$G84,Setup!$D$2:$CX$500,COLUMNS($B84:BK84)+1,FALSE))</f>
        <v/>
      </c>
      <c r="BT84" t="str">
        <f>IF(ISBLANK(VLOOKUP($C84&amp;$D84&amp;$G84,Setup!$D$2:$CX$500,COLUMNS($B84:BL84)+1,FALSE)),"",VLOOKUP($C84&amp;$D84&amp;$G84,Setup!$D$2:$CX$500,COLUMNS($B84:BL84)+1,FALSE))</f>
        <v/>
      </c>
      <c r="BU84" t="str">
        <f>IF(ISBLANK(VLOOKUP($C84&amp;$D84&amp;$G84,Setup!$D$2:$CX$500,COLUMNS($B84:BM84)+1,FALSE)),"",VLOOKUP($C84&amp;$D84&amp;$G84,Setup!$D$2:$CX$500,COLUMNS($B84:BM84)+1,FALSE))</f>
        <v/>
      </c>
      <c r="BV84" t="str">
        <f>IF(ISBLANK(VLOOKUP($C84&amp;$D84&amp;$G84,Setup!$D$2:$CX$500,COLUMNS($B84:BN84)+1,FALSE)),"",VLOOKUP($C84&amp;$D84&amp;$G84,Setup!$D$2:$CX$500,COLUMNS($B84:BN84)+1,FALSE))</f>
        <v/>
      </c>
      <c r="BW84" t="str">
        <f>IF(ISBLANK(VLOOKUP($C84&amp;$D84&amp;$G84,Setup!$D$2:$CX$500,COLUMNS($B84:BO84)+1,FALSE)),"",VLOOKUP($C84&amp;$D84&amp;$G84,Setup!$D$2:$CX$500,COLUMNS($B84:BO84)+1,FALSE))</f>
        <v/>
      </c>
      <c r="BX84" t="str">
        <f>IF(ISBLANK(VLOOKUP($C84&amp;$D84&amp;$G84,Setup!$D$2:$CX$500,COLUMNS($B84:BP84)+1,FALSE)),"",VLOOKUP($C84&amp;$D84&amp;$G84,Setup!$D$2:$CX$500,COLUMNS($B84:BP84)+1,FALSE))</f>
        <v/>
      </c>
      <c r="BY84" t="str">
        <f>IF(ISBLANK(VLOOKUP($C84&amp;$D84&amp;$G84,Setup!$D$2:$CX$500,COLUMNS($B84:BQ84)+1,FALSE)),"",VLOOKUP($C84&amp;$D84&amp;$G84,Setup!$D$2:$CX$500,COLUMNS($B84:BQ84)+1,FALSE))</f>
        <v/>
      </c>
      <c r="BZ84" t="str">
        <f>IF(ISBLANK(VLOOKUP($C84&amp;$D84&amp;$G84,Setup!$D$2:$CX$500,COLUMNS($B84:BR84)+1,FALSE)),"",VLOOKUP($C84&amp;$D84&amp;$G84,Setup!$D$2:$CX$500,COLUMNS($B84:BR84)+1,FALSE))</f>
        <v/>
      </c>
      <c r="CA84" t="str">
        <f>IF(ISBLANK(VLOOKUP($C84&amp;$D84&amp;$G84,Setup!$D$2:$CX$500,COLUMNS($B84:BS84)+1,FALSE)),"",VLOOKUP($C84&amp;$D84&amp;$G84,Setup!$D$2:$CX$500,COLUMNS($B84:BS84)+1,FALSE))</f>
        <v/>
      </c>
      <c r="CB84" t="str">
        <f>IF(ISBLANK(VLOOKUP($C84&amp;$D84&amp;$G84,Setup!$D$2:$CX$500,COLUMNS($B84:BT84)+1,FALSE)),"",VLOOKUP($C84&amp;$D84&amp;$G84,Setup!$D$2:$CX$500,COLUMNS($B84:BT84)+1,FALSE))</f>
        <v/>
      </c>
      <c r="CC84" t="str">
        <f>IF(ISBLANK(VLOOKUP($C84&amp;$D84&amp;$G84,Setup!$D$2:$CX$500,COLUMNS($B84:BU84)+1,FALSE)),"",VLOOKUP($C84&amp;$D84&amp;$G84,Setup!$D$2:$CX$500,COLUMNS($B84:BU84)+1,FALSE))</f>
        <v/>
      </c>
      <c r="CD84" t="str">
        <f>IF(ISBLANK(VLOOKUP($C84&amp;$D84&amp;$G84,Setup!$D$2:$CX$500,COLUMNS($B84:BV84)+1,FALSE)),"",VLOOKUP($C84&amp;$D84&amp;$G84,Setup!$D$2:$CX$500,COLUMNS($B84:BV84)+1,FALSE))</f>
        <v/>
      </c>
      <c r="CE84" t="str">
        <f>IF(ISBLANK(VLOOKUP($C84&amp;$D84&amp;$G84,Setup!$D$2:$CX$500,COLUMNS($B84:BW84)+1,FALSE)),"",VLOOKUP($C84&amp;$D84&amp;$G84,Setup!$D$2:$CX$500,COLUMNS($B84:BW84)+1,FALSE))</f>
        <v/>
      </c>
      <c r="CF84" t="str">
        <f>IF(ISBLANK(VLOOKUP($C84&amp;$D84&amp;$G84,Setup!$D$2:$CX$500,COLUMNS($B84:BX84)+1,FALSE)),"",VLOOKUP($C84&amp;$D84&amp;$G84,Setup!$D$2:$CX$500,COLUMNS($B84:BX84)+1,FALSE))</f>
        <v/>
      </c>
      <c r="CG84" t="str">
        <f>IF(ISBLANK(VLOOKUP($C84&amp;$D84&amp;$G84,Setup!$D$2:$CX$500,COLUMNS($B84:BY84)+1,FALSE)),"",VLOOKUP($C84&amp;$D84&amp;$G84,Setup!$D$2:$CX$500,COLUMNS($B84:BY84)+1,FALSE))</f>
        <v/>
      </c>
      <c r="CH84" t="str">
        <f>IF(ISBLANK(VLOOKUP($C84&amp;$D84&amp;$G84,Setup!$D$2:$CX$500,COLUMNS($B84:BZ84)+1,FALSE)),"",VLOOKUP($C84&amp;$D84&amp;$G84,Setup!$D$2:$CX$500,COLUMNS($B84:BZ84)+1,FALSE))</f>
        <v/>
      </c>
      <c r="CI84" t="str">
        <f>IF(ISBLANK(VLOOKUP($C84&amp;$D84&amp;$G84,Setup!$D$2:$CX$500,COLUMNS($B84:CA84)+1,FALSE)),"",VLOOKUP($C84&amp;$D84&amp;$G84,Setup!$D$2:$CX$500,COLUMNS($B84:CA84)+1,FALSE))</f>
        <v/>
      </c>
      <c r="CJ84" t="str">
        <f>IF(ISBLANK(VLOOKUP($C84&amp;$D84&amp;$G84,Setup!$D$2:$CX$500,COLUMNS($B84:CB84)+1,FALSE)),"",VLOOKUP($C84&amp;$D84&amp;$G84,Setup!$D$2:$CX$500,COLUMNS($B84:CB84)+1,FALSE))</f>
        <v/>
      </c>
      <c r="CK84" t="str">
        <f>IF(ISBLANK(VLOOKUP($C84&amp;$D84&amp;$G84,Setup!$D$2:$CX$500,COLUMNS($B84:CC84)+1,FALSE)),"",VLOOKUP($C84&amp;$D84&amp;$G84,Setup!$D$2:$CX$500,COLUMNS($B84:CC84)+1,FALSE))</f>
        <v/>
      </c>
      <c r="CL84" t="str">
        <f>IF(ISBLANK(VLOOKUP($C84&amp;$D84&amp;$G84,Setup!$D$2:$CX$500,COLUMNS($B84:CD84)+1,FALSE)),"",VLOOKUP($C84&amp;$D84&amp;$G84,Setup!$D$2:$CX$500,COLUMNS($B84:CD84)+1,FALSE))</f>
        <v/>
      </c>
      <c r="CM84" t="str">
        <f>IF(ISBLANK(VLOOKUP($C84&amp;$D84&amp;$G84,Setup!$D$2:$CX$500,COLUMNS($B84:CE84)+1,FALSE)),"",VLOOKUP($C84&amp;$D84&amp;$G84,Setup!$D$2:$CX$500,COLUMNS($B84:CE84)+1,FALSE))</f>
        <v/>
      </c>
      <c r="CN84" t="str">
        <f>IF(ISBLANK(VLOOKUP($C84&amp;$D84&amp;$G84,Setup!$D$2:$CX$500,COLUMNS($B84:CF84)+1,FALSE)),"",VLOOKUP($C84&amp;$D84&amp;$G84,Setup!$D$2:$CX$500,COLUMNS($B84:CF84)+1,FALSE))</f>
        <v/>
      </c>
      <c r="CO84" t="str">
        <f>IF(ISBLANK(VLOOKUP($C84&amp;$D84&amp;$G84,Setup!$D$2:$CX$500,COLUMNS($B84:CG84)+1,FALSE)),"",VLOOKUP($C84&amp;$D84&amp;$G84,Setup!$D$2:$CX$500,COLUMNS($B84:CG84)+1,FALSE))</f>
        <v/>
      </c>
      <c r="CP84" t="str">
        <f>IF(ISBLANK(VLOOKUP($C84&amp;$D84&amp;$G84,Setup!$D$2:$CX$500,COLUMNS($B84:CH84)+1,FALSE)),"",VLOOKUP($C84&amp;$D84&amp;$G84,Setup!$D$2:$CX$500,COLUMNS($B84:CH84)+1,FALSE))</f>
        <v/>
      </c>
      <c r="CQ84" t="str">
        <f>IF(ISBLANK(VLOOKUP($C84&amp;$D84&amp;$G84,Setup!$D$2:$CX$500,COLUMNS($B84:CI84)+1,FALSE)),"",VLOOKUP($C84&amp;$D84&amp;$G84,Setup!$D$2:$CX$500,COLUMNS($B84:CI84)+1,FALSE))</f>
        <v/>
      </c>
      <c r="CR84" t="str">
        <f>IF(ISBLANK(VLOOKUP($C84&amp;$D84&amp;$G84,Setup!$D$2:$CX$500,COLUMNS($B84:CJ84)+1,FALSE)),"",VLOOKUP($C84&amp;$D84&amp;$G84,Setup!$D$2:$CX$500,COLUMNS($B84:CJ84)+1,FALSE))</f>
        <v/>
      </c>
      <c r="CS84" t="str">
        <f>IF(ISBLANK(VLOOKUP($C84&amp;$D84&amp;$G84,Setup!$D$2:$CX$500,COLUMNS($B84:CK84)+1,FALSE)),"",VLOOKUP($C84&amp;$D84&amp;$G84,Setup!$D$2:$CX$500,COLUMNS($B84:CK84)+1,FALSE))</f>
        <v/>
      </c>
      <c r="CT84" t="str">
        <f>IF(ISBLANK(VLOOKUP($C84&amp;$D84&amp;$G84,Setup!$D$2:$CX$500,COLUMNS($B84:CL84)+1,FALSE)),"",VLOOKUP($C84&amp;$D84&amp;$G84,Setup!$D$2:$CX$500,COLUMNS($B84:CL84)+1,FALSE))</f>
        <v/>
      </c>
      <c r="CU84" t="str">
        <f>IF(ISBLANK(VLOOKUP($C84&amp;$D84&amp;$G84,Setup!$D$2:$CX$500,COLUMNS($B84:CM84)+1,FALSE)),"",VLOOKUP($C84&amp;$D84&amp;$G84,Setup!$D$2:$CX$500,COLUMNS($B84:CM84)+1,FALSE))</f>
        <v/>
      </c>
      <c r="CV84" t="str">
        <f>IF(ISBLANK(VLOOKUP($C84&amp;$D84&amp;$G84,Setup!$D$2:$CX$500,COLUMNS($B84:CN84)+1,FALSE)),"",VLOOKUP($C84&amp;$D84&amp;$G84,Setup!$D$2:$CX$500,COLUMNS($B84:CN84)+1,FALSE))</f>
        <v/>
      </c>
      <c r="CW84" t="str">
        <f>IF(ISBLANK(VLOOKUP($C84&amp;$D84&amp;$G84,Setup!$D$2:$CX$500,COLUMNS($B84:CO84)+1,FALSE)),"",VLOOKUP($C84&amp;$D84&amp;$G84,Setup!$D$2:$CX$500,COLUMNS($B84:CO84)+1,FALSE))</f>
        <v/>
      </c>
      <c r="CX84" t="str">
        <f>IF(ISBLANK(VLOOKUP($C84&amp;$D84&amp;$G84,Setup!$D$2:$CX$500,COLUMNS($B84:CP84)+1,FALSE)),"",VLOOKUP($C84&amp;$D84&amp;$G84,Setup!$D$2:$CX$500,COLUMNS($B84:CP84)+1,FALSE))</f>
        <v/>
      </c>
      <c r="CY84" t="str">
        <f>IF(ISBLANK(VLOOKUP($C84&amp;$D84&amp;$G84,Setup!$D$2:$CX$500,COLUMNS($B84:CQ84)+1,FALSE)),"",VLOOKUP($C84&amp;$D84&amp;$G84,Setup!$D$2:$CX$500,COLUMNS($B84:CQ84)+1,FALSE))</f>
        <v/>
      </c>
      <c r="CZ84" t="str">
        <f>IF(ISBLANK(VLOOKUP($C84&amp;$D84&amp;$G84,Setup!$D$2:$CX$500,COLUMNS($B84:CR84)+1,FALSE)),"",VLOOKUP($C84&amp;$D84&amp;$G84,Setup!$D$2:$CX$500,COLUMNS($B84:CR84)+1,FALSE))</f>
        <v/>
      </c>
      <c r="DA84" t="str">
        <f>IF(ISBLANK(VLOOKUP($C84&amp;$D84&amp;$G84,Setup!$D$2:$CX$500,COLUMNS($B84:CS84)+1,FALSE)),"",VLOOKUP($C84&amp;$D84&amp;$G84,Setup!$D$2:$CX$500,COLUMNS($B84:CS84)+1,FALSE))</f>
        <v/>
      </c>
      <c r="DB84" t="str">
        <f>IF(ISBLANK(VLOOKUP($C84&amp;$D84&amp;$G84,Setup!$D$2:$CX$500,COLUMNS($B84:CT84)+1,FALSE)),"",VLOOKUP($C84&amp;$D84&amp;$G84,Setup!$D$2:$CX$500,COLUMNS($B84:CT84)+1,FALSE))</f>
        <v/>
      </c>
      <c r="DC84" t="str">
        <f>IF(ISBLANK(VLOOKUP($C84&amp;$D84&amp;$G84,Setup!$D$2:$CX$500,COLUMNS($B84:CU84)+1,FALSE)),"",VLOOKUP($C84&amp;$D84&amp;$G84,Setup!$D$2:$CX$500,COLUMNS($B84:CU84)+1,FALSE))</f>
        <v/>
      </c>
    </row>
    <row r="85" spans="1:107" x14ac:dyDescent="0.25">
      <c r="A85" s="7" t="s">
        <v>515</v>
      </c>
      <c r="B85" t="s">
        <v>156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IF(ISBLANK(VLOOKUP($C85&amp;$D85&amp;$G85,Setup!$D$2:$CX$500,COLUMNS($B85:B85)+1,FALSE)),"",VLOOKUP($C85&amp;$D85&amp;$G85,Setup!$D$2:$CX$500,COLUMNS($B85:B85)+1,FALSE))</f>
        <v>My Premier Miles Summary</v>
      </c>
      <c r="K85" t="str">
        <f>IF(ISBLANK(VLOOKUP($C85&amp;$D85&amp;$G85,Setup!$D$2:$CX$500,COLUMNS($B85:C85)+1,FALSE)),"",VLOOKUP($C85&amp;$D85&amp;$G85,Setup!$D$2:$CX$500,COLUMNS($B85:C85)+1,FALSE))</f>
        <v>My Miles Summary</v>
      </c>
      <c r="L85" t="str">
        <f>IF(ISBLANK(VLOOKUP($C85&amp;$D85&amp;$G85,Setup!$D$2:$CX$500,COLUMNS($B85:D85)+1,FALSE)),"",VLOOKUP($C85&amp;$D85&amp;$G85,Setup!$D$2:$CX$500,COLUMNS($B85:D85)+1,FALSE))</f>
        <v>My Order History</v>
      </c>
      <c r="M85" t="str">
        <f>IF(ISBLANK(VLOOKUP($C85&amp;$D85&amp;$G85,Setup!$D$2:$CX$500,COLUMNS($B85:E85)+1,FALSE)),"",VLOOKUP($C85&amp;$D85&amp;$G85,Setup!$D$2:$CX$500,COLUMNS($B85:E85)+1,FALSE))</f>
        <v>My Order History</v>
      </c>
      <c r="N85" t="str">
        <f>IF(ISBLANK(VLOOKUP($C85&amp;$D85&amp;$G85,Setup!$D$2:$CX$500,COLUMNS($B85:F85)+1,FALSE)),"",VLOOKUP($C85&amp;$D85&amp;$G85,Setup!$D$2:$CX$500,COLUMNS($B85:F85)+1,FALSE))</f>
        <v>My Profile</v>
      </c>
      <c r="O85" t="str">
        <f>IF(ISBLANK(VLOOKUP($C85&amp;$D85&amp;$G85,Setup!$D$2:$CX$500,COLUMNS($B85:G85)+1,FALSE)),"",VLOOKUP($C85&amp;$D85&amp;$G85,Setup!$D$2:$CX$500,COLUMNS($B85:G85)+1,FALSE))</f>
        <v>My Profile</v>
      </c>
      <c r="P85" t="str">
        <f>IF(ISBLANK(VLOOKUP($C85&amp;$D85&amp;$G85,Setup!$D$2:$CX$500,COLUMNS($B85:H85)+1,FALSE)),"",VLOOKUP($C85&amp;$D85&amp;$G85,Setup!$D$2:$CX$500,COLUMNS($B85:H85)+1,FALSE))</f>
        <v>My Shop with Points Accounts</v>
      </c>
      <c r="Q85" t="str">
        <f>IF(ISBLANK(VLOOKUP($C85&amp;$D85&amp;$G85,Setup!$D$2:$CX$500,COLUMNS($B85:I85)+1,FALSE)),"",VLOOKUP($C85&amp;$D85&amp;$G85,Setup!$D$2:$CX$500,COLUMNS($B85:I85)+1,FALSE))</f>
        <v>My Shop with Points Accounts</v>
      </c>
      <c r="R85" t="str">
        <f>IF(ISBLANK(VLOOKUP($C85&amp;$D85&amp;$G85,Setup!$D$2:$CX$500,COLUMNS($B85:J85)+1,FALSE)),"",VLOOKUP($C85&amp;$D85&amp;$G85,Setup!$D$2:$CX$500,COLUMNS($B85:J85)+1,FALSE))</f>
        <v>Cash</v>
      </c>
      <c r="S85" t="str">
        <f>IF(ISBLANK(VLOOKUP($C85&amp;$D85&amp;$G85,Setup!$D$2:$CX$500,COLUMNS($B85:K85)+1,FALSE)),"",VLOOKUP($C85&amp;$D85&amp;$G85,Setup!$D$2:$CX$500,COLUMNS($B85:K85)+1,FALSE))</f>
        <v>Select and Credit</v>
      </c>
      <c r="T85" t="str">
        <f>IF(ISBLANK(VLOOKUP($C85&amp;$D85&amp;$G85,Setup!$D$2:$CX$500,COLUMNS($B85:L85)+1,FALSE)),"",VLOOKUP($C85&amp;$D85&amp;$G85,Setup!$D$2:$CX$500,COLUMNS($B85:L85)+1,FALSE))</f>
        <v>Annual Fee Credit</v>
      </c>
      <c r="U85" t="str">
        <f>IF(ISBLANK(VLOOKUP($C85&amp;$D85&amp;$G85,Setup!$D$2:$CX$500,COLUMNS($B85:M85)+1,FALSE)),"",VLOOKUP($C85&amp;$D85&amp;$G85,Setup!$D$2:$CX$500,COLUMNS($B85:M85)+1,FALSE))</f>
        <v/>
      </c>
      <c r="V85" t="str">
        <f>IF(ISBLANK(VLOOKUP($C85&amp;$D85&amp;$G85,Setup!$D$2:$CX$500,COLUMNS($B85:N85)+1,FALSE)),"",VLOOKUP($C85&amp;$D85&amp;$G85,Setup!$D$2:$CX$500,COLUMNS($B85:N85)+1,FALSE))</f>
        <v/>
      </c>
      <c r="W85" t="str">
        <f>IF(ISBLANK(VLOOKUP($C85&amp;$D85&amp;$G85,Setup!$D$2:$CX$500,COLUMNS($B85:O85)+1,FALSE)),"",VLOOKUP($C85&amp;$D85&amp;$G85,Setup!$D$2:$CX$500,COLUMNS($B85:O85)+1,FALSE))</f>
        <v/>
      </c>
      <c r="X85" t="str">
        <f>IF(ISBLANK(VLOOKUP($C85&amp;$D85&amp;$G85,Setup!$D$2:$CX$500,COLUMNS($B85:P85)+1,FALSE)),"",VLOOKUP($C85&amp;$D85&amp;$G85,Setup!$D$2:$CX$500,COLUMNS($B85:P85)+1,FALSE))</f>
        <v/>
      </c>
      <c r="Y85" t="str">
        <f>IF(ISBLANK(VLOOKUP($C85&amp;$D85&amp;$G85,Setup!$D$2:$CX$500,COLUMNS($B85:Q85)+1,FALSE)),"",VLOOKUP($C85&amp;$D85&amp;$G85,Setup!$D$2:$CX$500,COLUMNS($B85:Q85)+1,FALSE))</f>
        <v/>
      </c>
      <c r="Z85" t="str">
        <f>IF(ISBLANK(VLOOKUP($C85&amp;$D85&amp;$G85,Setup!$D$2:$CX$500,COLUMNS($B85:R85)+1,FALSE)),"",VLOOKUP($C85&amp;$D85&amp;$G85,Setup!$D$2:$CX$500,COLUMNS($B85:R85)+1,FALSE))</f>
        <v/>
      </c>
      <c r="AA85" t="str">
        <f>IF(ISBLANK(VLOOKUP($C85&amp;$D85&amp;$G85,Setup!$D$2:$CX$500,COLUMNS($B85:S85)+1,FALSE)),"",VLOOKUP($C85&amp;$D85&amp;$G85,Setup!$D$2:$CX$500,COLUMNS($B85:S85)+1,FALSE))</f>
        <v/>
      </c>
      <c r="AB85" t="str">
        <f>IF(ISBLANK(VLOOKUP($C85&amp;$D85&amp;$G85,Setup!$D$2:$CX$500,COLUMNS($B85:T85)+1,FALSE)),"",VLOOKUP($C85&amp;$D85&amp;$G85,Setup!$D$2:$CX$500,COLUMNS($B85:T85)+1,FALSE))</f>
        <v>Travel</v>
      </c>
      <c r="AC85" t="str">
        <f>IF(ISBLANK(VLOOKUP($C85&amp;$D85&amp;$G85,Setup!$D$2:$CX$500,COLUMNS($B85:U85)+1,FALSE)),"",VLOOKUP($C85&amp;$D85&amp;$G85,Setup!$D$2:$CX$500,COLUMNS($B85:U85)+1,FALSE))</f>
        <v>Points Transfer</v>
      </c>
      <c r="AD85" t="str">
        <f>IF(ISBLANK(VLOOKUP($C85&amp;$D85&amp;$G85,Setup!$D$2:$CX$500,COLUMNS($B85:V85)+1,FALSE)),"",VLOOKUP($C85&amp;$D85&amp;$G85,Setup!$D$2:$CX$500,COLUMNS($B85:V85)+1,FALSE))</f>
        <v/>
      </c>
      <c r="AE85" t="str">
        <f>IF(ISBLANK(VLOOKUP($C85&amp;$D85&amp;$G85,Setup!$D$2:$CX$500,COLUMNS($B85:W85)+1,FALSE)),"",VLOOKUP($C85&amp;$D85&amp;$G85,Setup!$D$2:$CX$500,COLUMNS($B85:W85)+1,FALSE))</f>
        <v/>
      </c>
      <c r="AF85" t="str">
        <f>IF(ISBLANK(VLOOKUP($C85&amp;$D85&amp;$G85,Setup!$D$2:$CX$500,COLUMNS($B85:X85)+1,FALSE)),"",VLOOKUP($C85&amp;$D85&amp;$G85,Setup!$D$2:$CX$500,COLUMNS($B85:X85)+1,FALSE))</f>
        <v/>
      </c>
      <c r="AG85" t="str">
        <f>IF(ISBLANK(VLOOKUP($C85&amp;$D85&amp;$G85,Setup!$D$2:$CX$500,COLUMNS($B85:Y85)+1,FALSE)),"",VLOOKUP($C85&amp;$D85&amp;$G85,Setup!$D$2:$CX$500,COLUMNS($B85:Y85)+1,FALSE))</f>
        <v/>
      </c>
      <c r="AH85" t="str">
        <f>IF(ISBLANK(VLOOKUP($C85&amp;$D85&amp;$G85,Setup!$D$2:$CX$500,COLUMNS($B85:Z85)+1,FALSE)),"",VLOOKUP($C85&amp;$D85&amp;$G85,Setup!$D$2:$CX$500,COLUMNS($B85:Z85)+1,FALSE))</f>
        <v/>
      </c>
      <c r="AI85" t="str">
        <f>IF(ISBLANK(VLOOKUP($C85&amp;$D85&amp;$G85,Setup!$D$2:$CX$500,COLUMNS($B85:AA85)+1,FALSE)),"",VLOOKUP($C85&amp;$D85&amp;$G85,Setup!$D$2:$CX$500,COLUMNS($B85:AA85)+1,FALSE))</f>
        <v/>
      </c>
      <c r="AJ85" t="str">
        <f>IF(ISBLANK(VLOOKUP($C85&amp;$D85&amp;$G85,Setup!$D$2:$CX$500,COLUMNS($B85:AB85)+1,FALSE)),"",VLOOKUP($C85&amp;$D85&amp;$G85,Setup!$D$2:$CX$500,COLUMNS($B85:AB85)+1,FALSE))</f>
        <v/>
      </c>
      <c r="AK85" t="str">
        <f>IF(ISBLANK(VLOOKUP($C85&amp;$D85&amp;$G85,Setup!$D$2:$CX$500,COLUMNS($B85:AC85)+1,FALSE)),"",VLOOKUP($C85&amp;$D85&amp;$G85,Setup!$D$2:$CX$500,COLUMNS($B85:AC85)+1,FALSE))</f>
        <v/>
      </c>
      <c r="AL85" t="str">
        <f>IF(ISBLANK(VLOOKUP($C85&amp;$D85&amp;$G85,Setup!$D$2:$CX$500,COLUMNS($B85:AD85)+1,FALSE)),"",VLOOKUP($C85&amp;$D85&amp;$G85,Setup!$D$2:$CX$500,COLUMNS($B85:AD85)+1,FALSE))</f>
        <v>Shop at Partners</v>
      </c>
      <c r="AM85" t="str">
        <f>IF(ISBLANK(VLOOKUP($C85&amp;$D85&amp;$G85,Setup!$D$2:$CX$500,COLUMNS($B85:AE85)+1,FALSE)),"",VLOOKUP($C85&amp;$D85&amp;$G85,Setup!$D$2:$CX$500,COLUMNS($B85:AE85)+1,FALSE))</f>
        <v>Shop with Points</v>
      </c>
      <c r="AN85" t="str">
        <f>IF(ISBLANK(VLOOKUP($C85&amp;$D85&amp;$G85,Setup!$D$2:$CX$500,COLUMNS($B85:AF85)+1,FALSE)),"",VLOOKUP($C85&amp;$D85&amp;$G85,Setup!$D$2:$CX$500,COLUMNS($B85:AF85)+1,FALSE))</f>
        <v>Instant Rewards</v>
      </c>
      <c r="AO85" t="str">
        <f>IF(ISBLANK(VLOOKUP($C85&amp;$D85&amp;$G85,Setup!$D$2:$CX$500,COLUMNS($B85:AG85)+1,FALSE)),"",VLOOKUP($C85&amp;$D85&amp;$G85,Setup!$D$2:$CX$500,COLUMNS($B85:AG85)+1,FALSE))</f>
        <v>SEE ALL »</v>
      </c>
      <c r="AP85" t="str">
        <f>IF(ISBLANK(VLOOKUP($C85&amp;$D85&amp;$G85,Setup!$D$2:$CX$500,COLUMNS($B85:AH85)+1,FALSE)),"",VLOOKUP($C85&amp;$D85&amp;$G85,Setup!$D$2:$CX$500,COLUMNS($B85:AH85)+1,FALSE))</f>
        <v/>
      </c>
      <c r="AQ85" t="str">
        <f>IF(ISBLANK(VLOOKUP($C85&amp;$D85&amp;$G85,Setup!$D$2:$CX$500,COLUMNS($B85:AI85)+1,FALSE)),"",VLOOKUP($C85&amp;$D85&amp;$G85,Setup!$D$2:$CX$500,COLUMNS($B85:AI85)+1,FALSE))</f>
        <v/>
      </c>
      <c r="AR85" t="str">
        <f>IF(ISBLANK(VLOOKUP($C85&amp;$D85&amp;$G85,Setup!$D$2:$CX$500,COLUMNS($B85:AJ85)+1,FALSE)),"",VLOOKUP($C85&amp;$D85&amp;$G85,Setup!$D$2:$CX$500,COLUMNS($B85:AJ85)+1,FALSE))</f>
        <v/>
      </c>
      <c r="AS85" t="str">
        <f>IF(ISBLANK(VLOOKUP($C85&amp;$D85&amp;$G85,Setup!$D$2:$CX$500,COLUMNS($B85:AK85)+1,FALSE)),"",VLOOKUP($C85&amp;$D85&amp;$G85,Setup!$D$2:$CX$500,COLUMNS($B85:AK85)+1,FALSE))</f>
        <v/>
      </c>
      <c r="AT85" t="str">
        <f>IF(ISBLANK(VLOOKUP($C85&amp;$D85&amp;$G85,Setup!$D$2:$CX$500,COLUMNS($B85:AL85)+1,FALSE)),"",VLOOKUP($C85&amp;$D85&amp;$G85,Setup!$D$2:$CX$500,COLUMNS($B85:AL85)+1,FALSE))</f>
        <v/>
      </c>
      <c r="AU85" t="str">
        <f>IF(ISBLANK(VLOOKUP($C85&amp;$D85&amp;$G85,Setup!$D$2:$CX$500,COLUMNS($B85:AM85)+1,FALSE)),"",VLOOKUP($C85&amp;$D85&amp;$G85,Setup!$D$2:$CX$500,COLUMNS($B85:AM85)+1,FALSE))</f>
        <v/>
      </c>
      <c r="AV85" t="str">
        <f>IF(ISBLANK(VLOOKUP($C85&amp;$D85&amp;$G85,Setup!$D$2:$CX$500,COLUMNS($B85:AN85)+1,FALSE)),"",VLOOKUP($C85&amp;$D85&amp;$G85,Setup!$D$2:$CX$500,COLUMNS($B85:AN85)+1,FALSE))</f>
        <v>Offers and Privileges</v>
      </c>
      <c r="AW85" t="str">
        <f>IF(ISBLANK(VLOOKUP($C85&amp;$D85&amp;$G85,Setup!$D$2:$CX$500,COLUMNS($B85:AO85)+1,FALSE)),"",VLOOKUP($C85&amp;$D85&amp;$G85,Setup!$D$2:$CX$500,COLUMNS($B85:AO85)+1,FALSE))</f>
        <v>Citi World Privileges</v>
      </c>
      <c r="AX85" t="str">
        <f>IF(ISBLANK(VLOOKUP($C85&amp;$D85&amp;$G85,Setup!$D$2:$CX$500,COLUMNS($B85:AP85)+1,FALSE)),"",VLOOKUP($C85&amp;$D85&amp;$G85,Setup!$D$2:$CX$500,COLUMNS($B85:AP85)+1,FALSE))</f>
        <v>Local Offers</v>
      </c>
      <c r="AY85" t="str">
        <f>IF(ISBLANK(VLOOKUP($C85&amp;$D85&amp;$G85,Setup!$D$2:$CX$500,COLUMNS($B85:AQ85)+1,FALSE)),"",VLOOKUP($C85&amp;$D85&amp;$G85,Setup!$D$2:$CX$500,COLUMNS($B85:AQ85)+1,FALSE))</f>
        <v>SEE ALL »</v>
      </c>
      <c r="AZ85" t="str">
        <f>IF(ISBLANK(VLOOKUP($C85&amp;$D85&amp;$G85,Setup!$D$2:$CX$500,COLUMNS($B85:AR85)+1,FALSE)),"",VLOOKUP($C85&amp;$D85&amp;$G85,Setup!$D$2:$CX$500,COLUMNS($B85:AR85)+1,FALSE))</f>
        <v/>
      </c>
      <c r="BA85" t="str">
        <f>IF(ISBLANK(VLOOKUP($C85&amp;$D85&amp;$G85,Setup!$D$2:$CX$500,COLUMNS($B85:AS85)+1,FALSE)),"",VLOOKUP($C85&amp;$D85&amp;$G85,Setup!$D$2:$CX$500,COLUMNS($B85:AS85)+1,FALSE))</f>
        <v/>
      </c>
      <c r="BB85" t="str">
        <f>IF(ISBLANK(VLOOKUP($C85&amp;$D85&amp;$G85,Setup!$D$2:$CX$500,COLUMNS($B85:AT85)+1,FALSE)),"",VLOOKUP($C85&amp;$D85&amp;$G85,Setup!$D$2:$CX$500,COLUMNS($B85:AT85)+1,FALSE))</f>
        <v/>
      </c>
      <c r="BC85" t="str">
        <f>IF(ISBLANK(VLOOKUP($C85&amp;$D85&amp;$G85,Setup!$D$2:$CX$500,COLUMNS($B85:AU85)+1,FALSE)),"",VLOOKUP($C85&amp;$D85&amp;$G85,Setup!$D$2:$CX$500,COLUMNS($B85:AU85)+1,FALSE))</f>
        <v/>
      </c>
      <c r="BD85" t="str">
        <f>IF(ISBLANK(VLOOKUP($C85&amp;$D85&amp;$G85,Setup!$D$2:$CX$500,COLUMNS($B85:AV85)+1,FALSE)),"",VLOOKUP($C85&amp;$D85&amp;$G85,Setup!$D$2:$CX$500,COLUMNS($B85:AV85)+1,FALSE))</f>
        <v/>
      </c>
      <c r="BE85" t="str">
        <f>IF(ISBLANK(VLOOKUP($C85&amp;$D85&amp;$G85,Setup!$D$2:$CX$500,COLUMNS($B85:AW85)+1,FALSE)),"",VLOOKUP($C85&amp;$D85&amp;$G85,Setup!$D$2:$CX$500,COLUMNS($B85:AW85)+1,FALSE))</f>
        <v/>
      </c>
      <c r="BF85" t="str">
        <f>IF(ISBLANK(VLOOKUP($C85&amp;$D85&amp;$G85,Setup!$D$2:$CX$500,COLUMNS($B85:AX85)+1,FALSE)),"",VLOOKUP($C85&amp;$D85&amp;$G85,Setup!$D$2:$CX$500,COLUMNS($B85:AX85)+1,FALSE))</f>
        <v/>
      </c>
      <c r="BG85" t="str">
        <f>IF(ISBLANK(VLOOKUP($C85&amp;$D85&amp;$G85,Setup!$D$2:$CX$500,COLUMNS($B85:AY85)+1,FALSE)),"",VLOOKUP($C85&amp;$D85&amp;$G85,Setup!$D$2:$CX$500,COLUMNS($B85:AY85)+1,FALSE))</f>
        <v/>
      </c>
      <c r="BH85" t="str">
        <f>IF(ISBLANK(VLOOKUP($C85&amp;$D85&amp;$G85,Setup!$D$2:$CX$500,COLUMNS($B85:AZ85)+1,FALSE)),"",VLOOKUP($C85&amp;$D85&amp;$G85,Setup!$D$2:$CX$500,COLUMNS($B85:AZ85)+1,FALSE))</f>
        <v/>
      </c>
      <c r="BI85" t="str">
        <f>IF(ISBLANK(VLOOKUP($C85&amp;$D85&amp;$G85,Setup!$D$2:$CX$500,COLUMNS($B85:BA85)+1,FALSE)),"",VLOOKUP($C85&amp;$D85&amp;$G85,Setup!$D$2:$CX$500,COLUMNS($B85:BA85)+1,FALSE))</f>
        <v/>
      </c>
      <c r="BJ85" t="str">
        <f>IF(ISBLANK(VLOOKUP($C85&amp;$D85&amp;$G85,Setup!$D$2:$CX$500,COLUMNS($B85:BB85)+1,FALSE)),"",VLOOKUP($C85&amp;$D85&amp;$G85,Setup!$D$2:$CX$500,COLUMNS($B85:BB85)+1,FALSE))</f>
        <v/>
      </c>
      <c r="BK85" t="str">
        <f>IF(ISBLANK(VLOOKUP($C85&amp;$D85&amp;$G85,Setup!$D$2:$CX$500,COLUMNS($B85:BC85)+1,FALSE)),"",VLOOKUP($C85&amp;$D85&amp;$G85,Setup!$D$2:$CX$500,COLUMNS($B85:BC85)+1,FALSE))</f>
        <v/>
      </c>
      <c r="BL85" t="str">
        <f>IF(ISBLANK(VLOOKUP($C85&amp;$D85&amp;$G85,Setup!$D$2:$CX$500,COLUMNS($B85:BD85)+1,FALSE)),"",VLOOKUP($C85&amp;$D85&amp;$G85,Setup!$D$2:$CX$500,COLUMNS($B85:BD85)+1,FALSE))</f>
        <v/>
      </c>
      <c r="BM85" t="str">
        <f>IF(ISBLANK(VLOOKUP($C85&amp;$D85&amp;$G85,Setup!$D$2:$CX$500,COLUMNS($B85:BE85)+1,FALSE)),"",VLOOKUP($C85&amp;$D85&amp;$G85,Setup!$D$2:$CX$500,COLUMNS($B85:BE85)+1,FALSE))</f>
        <v/>
      </c>
      <c r="BN85" t="str">
        <f>IF(ISBLANK(VLOOKUP($C85&amp;$D85&amp;$G85,Setup!$D$2:$CX$500,COLUMNS($B85:BF85)+1,FALSE)),"",VLOOKUP($C85&amp;$D85&amp;$G85,Setup!$D$2:$CX$500,COLUMNS($B85:BF85)+1,FALSE))</f>
        <v/>
      </c>
      <c r="BO85" t="str">
        <f>IF(ISBLANK(VLOOKUP($C85&amp;$D85&amp;$G85,Setup!$D$2:$CX$500,COLUMNS($B85:BG85)+1,FALSE)),"",VLOOKUP($C85&amp;$D85&amp;$G85,Setup!$D$2:$CX$500,COLUMNS($B85:BG85)+1,FALSE))</f>
        <v/>
      </c>
      <c r="BP85" t="str">
        <f>IF(ISBLANK(VLOOKUP($C85&amp;$D85&amp;$G85,Setup!$D$2:$CX$500,COLUMNS($B85:BH85)+1,FALSE)),"",VLOOKUP($C85&amp;$D85&amp;$G85,Setup!$D$2:$CX$500,COLUMNS($B85:BH85)+1,FALSE))</f>
        <v/>
      </c>
      <c r="BQ85" t="str">
        <f>IF(ISBLANK(VLOOKUP($C85&amp;$D85&amp;$G85,Setup!$D$2:$CX$500,COLUMNS($B85:BI85)+1,FALSE)),"",VLOOKUP($C85&amp;$D85&amp;$G85,Setup!$D$2:$CX$500,COLUMNS($B85:BI85)+1,FALSE))</f>
        <v/>
      </c>
      <c r="BR85" t="str">
        <f>IF(ISBLANK(VLOOKUP($C85&amp;$D85&amp;$G85,Setup!$D$2:$CX$500,COLUMNS($B85:BJ85)+1,FALSE)),"",VLOOKUP($C85&amp;$D85&amp;$G85,Setup!$D$2:$CX$500,COLUMNS($B85:BJ85)+1,FALSE))</f>
        <v/>
      </c>
      <c r="BS85" t="str">
        <f>IF(ISBLANK(VLOOKUP($C85&amp;$D85&amp;$G85,Setup!$D$2:$CX$500,COLUMNS($B85:BK85)+1,FALSE)),"",VLOOKUP($C85&amp;$D85&amp;$G85,Setup!$D$2:$CX$500,COLUMNS($B85:BK85)+1,FALSE))</f>
        <v/>
      </c>
      <c r="BT85" t="str">
        <f>IF(ISBLANK(VLOOKUP($C85&amp;$D85&amp;$G85,Setup!$D$2:$CX$500,COLUMNS($B85:BL85)+1,FALSE)),"",VLOOKUP($C85&amp;$D85&amp;$G85,Setup!$D$2:$CX$500,COLUMNS($B85:BL85)+1,FALSE))</f>
        <v/>
      </c>
      <c r="BU85" t="str">
        <f>IF(ISBLANK(VLOOKUP($C85&amp;$D85&amp;$G85,Setup!$D$2:$CX$500,COLUMNS($B85:BM85)+1,FALSE)),"",VLOOKUP($C85&amp;$D85&amp;$G85,Setup!$D$2:$CX$500,COLUMNS($B85:BM85)+1,FALSE))</f>
        <v/>
      </c>
      <c r="BV85" t="str">
        <f>IF(ISBLANK(VLOOKUP($C85&amp;$D85&amp;$G85,Setup!$D$2:$CX$500,COLUMNS($B85:BN85)+1,FALSE)),"",VLOOKUP($C85&amp;$D85&amp;$G85,Setup!$D$2:$CX$500,COLUMNS($B85:BN85)+1,FALSE))</f>
        <v/>
      </c>
      <c r="BW85" t="str">
        <f>IF(ISBLANK(VLOOKUP($C85&amp;$D85&amp;$G85,Setup!$D$2:$CX$500,COLUMNS($B85:BO85)+1,FALSE)),"",VLOOKUP($C85&amp;$D85&amp;$G85,Setup!$D$2:$CX$500,COLUMNS($B85:BO85)+1,FALSE))</f>
        <v/>
      </c>
      <c r="BX85" t="str">
        <f>IF(ISBLANK(VLOOKUP($C85&amp;$D85&amp;$G85,Setup!$D$2:$CX$500,COLUMNS($B85:BP85)+1,FALSE)),"",VLOOKUP($C85&amp;$D85&amp;$G85,Setup!$D$2:$CX$500,COLUMNS($B85:BP85)+1,FALSE))</f>
        <v/>
      </c>
      <c r="BY85" t="str">
        <f>IF(ISBLANK(VLOOKUP($C85&amp;$D85&amp;$G85,Setup!$D$2:$CX$500,COLUMNS($B85:BQ85)+1,FALSE)),"",VLOOKUP($C85&amp;$D85&amp;$G85,Setup!$D$2:$CX$500,COLUMNS($B85:BQ85)+1,FALSE))</f>
        <v/>
      </c>
      <c r="BZ85" t="str">
        <f>IF(ISBLANK(VLOOKUP($C85&amp;$D85&amp;$G85,Setup!$D$2:$CX$500,COLUMNS($B85:BR85)+1,FALSE)),"",VLOOKUP($C85&amp;$D85&amp;$G85,Setup!$D$2:$CX$500,COLUMNS($B85:BR85)+1,FALSE))</f>
        <v/>
      </c>
      <c r="CA85" t="str">
        <f>IF(ISBLANK(VLOOKUP($C85&amp;$D85&amp;$G85,Setup!$D$2:$CX$500,COLUMNS($B85:BS85)+1,FALSE)),"",VLOOKUP($C85&amp;$D85&amp;$G85,Setup!$D$2:$CX$500,COLUMNS($B85:BS85)+1,FALSE))</f>
        <v/>
      </c>
      <c r="CB85" t="str">
        <f>IF(ISBLANK(VLOOKUP($C85&amp;$D85&amp;$G85,Setup!$D$2:$CX$500,COLUMNS($B85:BT85)+1,FALSE)),"",VLOOKUP($C85&amp;$D85&amp;$G85,Setup!$D$2:$CX$500,COLUMNS($B85:BT85)+1,FALSE))</f>
        <v/>
      </c>
      <c r="CC85" t="str">
        <f>IF(ISBLANK(VLOOKUP($C85&amp;$D85&amp;$G85,Setup!$D$2:$CX$500,COLUMNS($B85:BU85)+1,FALSE)),"",VLOOKUP($C85&amp;$D85&amp;$G85,Setup!$D$2:$CX$500,COLUMNS($B85:BU85)+1,FALSE))</f>
        <v/>
      </c>
      <c r="CD85" t="str">
        <f>IF(ISBLANK(VLOOKUP($C85&amp;$D85&amp;$G85,Setup!$D$2:$CX$500,COLUMNS($B85:BV85)+1,FALSE)),"",VLOOKUP($C85&amp;$D85&amp;$G85,Setup!$D$2:$CX$500,COLUMNS($B85:BV85)+1,FALSE))</f>
        <v/>
      </c>
      <c r="CE85" t="str">
        <f>IF(ISBLANK(VLOOKUP($C85&amp;$D85&amp;$G85,Setup!$D$2:$CX$500,COLUMNS($B85:BW85)+1,FALSE)),"",VLOOKUP($C85&amp;$D85&amp;$G85,Setup!$D$2:$CX$500,COLUMNS($B85:BW85)+1,FALSE))</f>
        <v/>
      </c>
      <c r="CF85" t="str">
        <f>IF(ISBLANK(VLOOKUP($C85&amp;$D85&amp;$G85,Setup!$D$2:$CX$500,COLUMNS($B85:BX85)+1,FALSE)),"",VLOOKUP($C85&amp;$D85&amp;$G85,Setup!$D$2:$CX$500,COLUMNS($B85:BX85)+1,FALSE))</f>
        <v/>
      </c>
      <c r="CG85" t="str">
        <f>IF(ISBLANK(VLOOKUP($C85&amp;$D85&amp;$G85,Setup!$D$2:$CX$500,COLUMNS($B85:BY85)+1,FALSE)),"",VLOOKUP($C85&amp;$D85&amp;$G85,Setup!$D$2:$CX$500,COLUMNS($B85:BY85)+1,FALSE))</f>
        <v/>
      </c>
      <c r="CH85" t="str">
        <f>IF(ISBLANK(VLOOKUP($C85&amp;$D85&amp;$G85,Setup!$D$2:$CX$500,COLUMNS($B85:BZ85)+1,FALSE)),"",VLOOKUP($C85&amp;$D85&amp;$G85,Setup!$D$2:$CX$500,COLUMNS($B85:BZ85)+1,FALSE))</f>
        <v/>
      </c>
      <c r="CI85" t="str">
        <f>IF(ISBLANK(VLOOKUP($C85&amp;$D85&amp;$G85,Setup!$D$2:$CX$500,COLUMNS($B85:CA85)+1,FALSE)),"",VLOOKUP($C85&amp;$D85&amp;$G85,Setup!$D$2:$CX$500,COLUMNS($B85:CA85)+1,FALSE))</f>
        <v/>
      </c>
      <c r="CJ85" t="str">
        <f>IF(ISBLANK(VLOOKUP($C85&amp;$D85&amp;$G85,Setup!$D$2:$CX$500,COLUMNS($B85:CB85)+1,FALSE)),"",VLOOKUP($C85&amp;$D85&amp;$G85,Setup!$D$2:$CX$500,COLUMNS($B85:CB85)+1,FALSE))</f>
        <v/>
      </c>
      <c r="CK85" t="str">
        <f>IF(ISBLANK(VLOOKUP($C85&amp;$D85&amp;$G85,Setup!$D$2:$CX$500,COLUMNS($B85:CC85)+1,FALSE)),"",VLOOKUP($C85&amp;$D85&amp;$G85,Setup!$D$2:$CX$500,COLUMNS($B85:CC85)+1,FALSE))</f>
        <v/>
      </c>
      <c r="CL85" t="str">
        <f>IF(ISBLANK(VLOOKUP($C85&amp;$D85&amp;$G85,Setup!$D$2:$CX$500,COLUMNS($B85:CD85)+1,FALSE)),"",VLOOKUP($C85&amp;$D85&amp;$G85,Setup!$D$2:$CX$500,COLUMNS($B85:CD85)+1,FALSE))</f>
        <v/>
      </c>
      <c r="CM85" t="str">
        <f>IF(ISBLANK(VLOOKUP($C85&amp;$D85&amp;$G85,Setup!$D$2:$CX$500,COLUMNS($B85:CE85)+1,FALSE)),"",VLOOKUP($C85&amp;$D85&amp;$G85,Setup!$D$2:$CX$500,COLUMNS($B85:CE85)+1,FALSE))</f>
        <v/>
      </c>
      <c r="CN85" t="str">
        <f>IF(ISBLANK(VLOOKUP($C85&amp;$D85&amp;$G85,Setup!$D$2:$CX$500,COLUMNS($B85:CF85)+1,FALSE)),"",VLOOKUP($C85&amp;$D85&amp;$G85,Setup!$D$2:$CX$500,COLUMNS($B85:CF85)+1,FALSE))</f>
        <v/>
      </c>
      <c r="CO85" t="str">
        <f>IF(ISBLANK(VLOOKUP($C85&amp;$D85&amp;$G85,Setup!$D$2:$CX$500,COLUMNS($B85:CG85)+1,FALSE)),"",VLOOKUP($C85&amp;$D85&amp;$G85,Setup!$D$2:$CX$500,COLUMNS($B85:CG85)+1,FALSE))</f>
        <v/>
      </c>
      <c r="CP85" t="str">
        <f>IF(ISBLANK(VLOOKUP($C85&amp;$D85&amp;$G85,Setup!$D$2:$CX$500,COLUMNS($B85:CH85)+1,FALSE)),"",VLOOKUP($C85&amp;$D85&amp;$G85,Setup!$D$2:$CX$500,COLUMNS($B85:CH85)+1,FALSE))</f>
        <v/>
      </c>
      <c r="CQ85" t="str">
        <f>IF(ISBLANK(VLOOKUP($C85&amp;$D85&amp;$G85,Setup!$D$2:$CX$500,COLUMNS($B85:CI85)+1,FALSE)),"",VLOOKUP($C85&amp;$D85&amp;$G85,Setup!$D$2:$CX$500,COLUMNS($B85:CI85)+1,FALSE))</f>
        <v/>
      </c>
      <c r="CR85" t="str">
        <f>IF(ISBLANK(VLOOKUP($C85&amp;$D85&amp;$G85,Setup!$D$2:$CX$500,COLUMNS($B85:CJ85)+1,FALSE)),"",VLOOKUP($C85&amp;$D85&amp;$G85,Setup!$D$2:$CX$500,COLUMNS($B85:CJ85)+1,FALSE))</f>
        <v/>
      </c>
      <c r="CS85" t="str">
        <f>IF(ISBLANK(VLOOKUP($C85&amp;$D85&amp;$G85,Setup!$D$2:$CX$500,COLUMNS($B85:CK85)+1,FALSE)),"",VLOOKUP($C85&amp;$D85&amp;$G85,Setup!$D$2:$CX$500,COLUMNS($B85:CK85)+1,FALSE))</f>
        <v/>
      </c>
      <c r="CT85" t="str">
        <f>IF(ISBLANK(VLOOKUP($C85&amp;$D85&amp;$G85,Setup!$D$2:$CX$500,COLUMNS($B85:CL85)+1,FALSE)),"",VLOOKUP($C85&amp;$D85&amp;$G85,Setup!$D$2:$CX$500,COLUMNS($B85:CL85)+1,FALSE))</f>
        <v/>
      </c>
      <c r="CU85" t="str">
        <f>IF(ISBLANK(VLOOKUP($C85&amp;$D85&amp;$G85,Setup!$D$2:$CX$500,COLUMNS($B85:CM85)+1,FALSE)),"",VLOOKUP($C85&amp;$D85&amp;$G85,Setup!$D$2:$CX$500,COLUMNS($B85:CM85)+1,FALSE))</f>
        <v/>
      </c>
      <c r="CV85" t="str">
        <f>IF(ISBLANK(VLOOKUP($C85&amp;$D85&amp;$G85,Setup!$D$2:$CX$500,COLUMNS($B85:CN85)+1,FALSE)),"",VLOOKUP($C85&amp;$D85&amp;$G85,Setup!$D$2:$CX$500,COLUMNS($B85:CN85)+1,FALSE))</f>
        <v/>
      </c>
      <c r="CW85" t="str">
        <f>IF(ISBLANK(VLOOKUP($C85&amp;$D85&amp;$G85,Setup!$D$2:$CX$500,COLUMNS($B85:CO85)+1,FALSE)),"",VLOOKUP($C85&amp;$D85&amp;$G85,Setup!$D$2:$CX$500,COLUMNS($B85:CO85)+1,FALSE))</f>
        <v/>
      </c>
      <c r="CX85" t="str">
        <f>IF(ISBLANK(VLOOKUP($C85&amp;$D85&amp;$G85,Setup!$D$2:$CX$500,COLUMNS($B85:CP85)+1,FALSE)),"",VLOOKUP($C85&amp;$D85&amp;$G85,Setup!$D$2:$CX$500,COLUMNS($B85:CP85)+1,FALSE))</f>
        <v/>
      </c>
      <c r="CY85" t="str">
        <f>IF(ISBLANK(VLOOKUP($C85&amp;$D85&amp;$G85,Setup!$D$2:$CX$500,COLUMNS($B85:CQ85)+1,FALSE)),"",VLOOKUP($C85&amp;$D85&amp;$G85,Setup!$D$2:$CX$500,COLUMNS($B85:CQ85)+1,FALSE))</f>
        <v/>
      </c>
      <c r="CZ85" t="str">
        <f>IF(ISBLANK(VLOOKUP($C85&amp;$D85&amp;$G85,Setup!$D$2:$CX$500,COLUMNS($B85:CR85)+1,FALSE)),"",VLOOKUP($C85&amp;$D85&amp;$G85,Setup!$D$2:$CX$500,COLUMNS($B85:CR85)+1,FALSE))</f>
        <v/>
      </c>
      <c r="DA85" t="str">
        <f>IF(ISBLANK(VLOOKUP($C85&amp;$D85&amp;$G85,Setup!$D$2:$CX$500,COLUMNS($B85:CS85)+1,FALSE)),"",VLOOKUP($C85&amp;$D85&amp;$G85,Setup!$D$2:$CX$500,COLUMNS($B85:CS85)+1,FALSE))</f>
        <v/>
      </c>
      <c r="DB85" t="str">
        <f>IF(ISBLANK(VLOOKUP($C85&amp;$D85&amp;$G85,Setup!$D$2:$CX$500,COLUMNS($B85:CT85)+1,FALSE)),"",VLOOKUP($C85&amp;$D85&amp;$G85,Setup!$D$2:$CX$500,COLUMNS($B85:CT85)+1,FALSE))</f>
        <v/>
      </c>
      <c r="DC85" t="str">
        <f>IF(ISBLANK(VLOOKUP($C85&amp;$D85&amp;$G85,Setup!$D$2:$CX$500,COLUMNS($B85:CU85)+1,FALSE)),"",VLOOKUP($C85&amp;$D85&amp;$G85,Setup!$D$2:$CX$500,COLUMNS($B85:CU85)+1,FALSE))</f>
        <v/>
      </c>
    </row>
  </sheetData>
  <autoFilter ref="A1:DC85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20" bestFit="1" customWidth="1"/>
  </cols>
  <sheetData>
    <row r="1" spans="1:3" x14ac:dyDescent="0.25">
      <c r="A1" t="s">
        <v>247</v>
      </c>
      <c r="B1" t="s">
        <v>0</v>
      </c>
      <c r="C1" t="s">
        <v>4</v>
      </c>
    </row>
    <row r="2" spans="1:3" x14ac:dyDescent="0.25">
      <c r="A2" t="s">
        <v>1</v>
      </c>
      <c r="B2" t="s">
        <v>175</v>
      </c>
      <c r="C2" t="s">
        <v>15</v>
      </c>
    </row>
    <row r="3" spans="1:3" x14ac:dyDescent="0.25">
      <c r="A3" t="s">
        <v>1</v>
      </c>
      <c r="B3" t="s">
        <v>175</v>
      </c>
      <c r="C3" t="s">
        <v>16</v>
      </c>
    </row>
    <row r="4" spans="1:3" x14ac:dyDescent="0.25">
      <c r="A4" t="s">
        <v>1</v>
      </c>
      <c r="B4" t="s">
        <v>156</v>
      </c>
      <c r="C4" t="s">
        <v>17</v>
      </c>
    </row>
    <row r="5" spans="1:3" x14ac:dyDescent="0.25">
      <c r="A5" t="s">
        <v>1</v>
      </c>
      <c r="B5" t="s">
        <v>156</v>
      </c>
      <c r="C5" t="s">
        <v>159</v>
      </c>
    </row>
    <row r="6" spans="1:3" x14ac:dyDescent="0.25">
      <c r="A6" t="s">
        <v>1</v>
      </c>
      <c r="B6" t="s">
        <v>156</v>
      </c>
      <c r="C6" t="s">
        <v>18</v>
      </c>
    </row>
    <row r="7" spans="1:3" x14ac:dyDescent="0.25">
      <c r="A7" t="s">
        <v>1</v>
      </c>
      <c r="B7" t="s">
        <v>156</v>
      </c>
      <c r="C7" t="s">
        <v>19</v>
      </c>
    </row>
    <row r="8" spans="1:3" x14ac:dyDescent="0.25">
      <c r="A8" t="s">
        <v>1</v>
      </c>
      <c r="B8" t="s">
        <v>156</v>
      </c>
      <c r="C8" t="s">
        <v>21</v>
      </c>
    </row>
    <row r="9" spans="1:3" x14ac:dyDescent="0.25">
      <c r="A9" t="s">
        <v>1</v>
      </c>
      <c r="B9" t="s">
        <v>156</v>
      </c>
      <c r="C9" t="s">
        <v>23</v>
      </c>
    </row>
    <row r="10" spans="1:3" x14ac:dyDescent="0.25">
      <c r="A10" t="s">
        <v>1</v>
      </c>
      <c r="B10" t="s">
        <v>156</v>
      </c>
      <c r="C10" t="s">
        <v>24</v>
      </c>
    </row>
    <row r="11" spans="1:3" x14ac:dyDescent="0.25">
      <c r="A11" t="s">
        <v>1</v>
      </c>
      <c r="B11" t="s">
        <v>156</v>
      </c>
      <c r="C11" t="s">
        <v>25</v>
      </c>
    </row>
  </sheetData>
  <autoFilter ref="A1:F1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H14" sqref="H14"/>
    </sheetView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4" width="13.140625" bestFit="1" customWidth="1"/>
    <col min="5" max="6" width="13.140625" customWidth="1"/>
    <col min="7" max="7" width="13.7109375" bestFit="1" customWidth="1"/>
    <col min="8" max="8" width="18.140625" bestFit="1" customWidth="1"/>
    <col min="9" max="9" width="12" bestFit="1" customWidth="1"/>
    <col min="10" max="10" width="15.5703125" bestFit="1" customWidth="1"/>
    <col min="11" max="11" width="19.7109375" bestFit="1" customWidth="1"/>
    <col min="12" max="15" width="12" bestFit="1" customWidth="1"/>
    <col min="16" max="16" width="13.140625" bestFit="1" customWidth="1"/>
  </cols>
  <sheetData>
    <row r="1" spans="1:15" x14ac:dyDescent="0.2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25">
      <c r="A2" t="s">
        <v>1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IF(ISBLANK(VLOOKUP($C2&amp;$F2&amp;$E2,Setup!$D$2:$CX$500,COLUMNS($B2:B2)+9,FALSE)),"",VLOOKUP($C2&amp;$F2&amp;$E2,Setup!$D$2:$CX$500,COLUMNS($B2:B2)+9,FALSE))</f>
        <v>Merchandise</v>
      </c>
      <c r="H2" t="str">
        <f>IF(ISBLANK(VLOOKUP($C2&amp;$F2&amp;$E2,Setup!$D$2:$CX$500,COLUMNS($B2:C2)+18,FALSE)),"",VLOOKUP($C2&amp;$F2&amp;$E2,Setup!$D$2:$CX$500,COLUMNS($B2:C2)+18,FALSE))</f>
        <v>Gift Cards and Cash</v>
      </c>
      <c r="I2" t="str">
        <f>IF(ISBLANK(VLOOKUP($C2&amp;$F2&amp;$E2,Setup!$D$2:$CX$500,COLUMNS($B2:D2)+27,FALSE)),"",VLOOKUP($C2&amp;$F2&amp;$E2,Setup!$D$2:$CX$500,COLUMNS($B2:D2)+27,FALSE))</f>
        <v>Travel</v>
      </c>
      <c r="J2" t="str">
        <f>IF(ISBLANK(VLOOKUP($C2&amp;$F2&amp;$E2,Setup!$D$2:$CX$500,COLUMNS($B2:E2)+36,FALSE)),"",VLOOKUP($C2&amp;$F2&amp;$E2,Setup!$D$2:$CX$500,COLUMNS($B2:E2)+36,FALSE))</f>
        <v>Shop at Partners</v>
      </c>
      <c r="K2" t="str">
        <f>IF(ISBLANK(VLOOKUP($C2&amp;$F2&amp;$E2,Setup!$D$2:$CX$500,COLUMNS($B2:F2)+45,FALSE)),"",VLOOKUP($C2&amp;$F2&amp;$E2,Setup!$D$2:$CX$500,COLUMNS($B2:F2)+45,FALSE))</f>
        <v>Offers and Privileges</v>
      </c>
      <c r="L2" t="str">
        <f>IF(ISBLANK(VLOOKUP($C2&amp;$F2&amp;$E2,Setup!$D$2:$CX$500,COLUMNS($B2:G2)+54,FALSE)),"",VLOOKUP($C2&amp;$F2&amp;$E2,Setup!$D$2:$CX$500,COLUMNS($B2:G2)+54,FALSE))</f>
        <v/>
      </c>
      <c r="M2" t="str">
        <f>IF(ISBLANK(VLOOKUP($C2&amp;$F2&amp;$E2,Setup!$D$2:$CX$500,COLUMNS($B2:H2)+63,FALSE)),"",VLOOKUP($C2&amp;$F2&amp;$E2,Setup!$D$2:$CX$500,COLUMNS($B2:H2)+63,FALSE))</f>
        <v/>
      </c>
      <c r="N2" t="str">
        <f>IF(ISBLANK(VLOOKUP($C2&amp;$F2&amp;$E2,Setup!$D$2:$CX$500,COLUMNS($B2:I2)+72,FALSE)),"",VLOOKUP($C2&amp;$F2&amp;$E2,Setup!$D$2:$CX$500,COLUMNS($B2:I2)+72,FALSE))</f>
        <v/>
      </c>
      <c r="O2" t="str">
        <f>IF(ISBLANK(VLOOKUP($C2&amp;$F2&amp;$E2,Setup!$D$2:$CX$500,COLUMNS($B2:J2)+81,FALSE)),"",VLOOKUP($C2&amp;$F2&amp;$E2,Setup!$D$2:$CX$500,COLUMNS($B2:J2)+81,FALSE))</f>
        <v/>
      </c>
    </row>
    <row r="3" spans="1:15" x14ac:dyDescent="0.25">
      <c r="A3" t="s">
        <v>1</v>
      </c>
      <c r="B3" t="s">
        <v>2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IF(ISBLANK(VLOOKUP($C3&amp;$F3&amp;$E3,Setup!$D$2:$CX$500,COLUMNS($B3:B3)+9,FALSE)),"",VLOOKUP($C3&amp;$F3&amp;$E3,Setup!$D$2:$CX$500,COLUMNS($B3:B3)+9,FALSE))</f>
        <v>Merchandise</v>
      </c>
      <c r="H3" t="str">
        <f>IF(ISBLANK(VLOOKUP($C3&amp;$F3&amp;$E3,Setup!$D$2:$CX$500,COLUMNS($B3:C3)+18,FALSE)),"",VLOOKUP($C3&amp;$F3&amp;$E3,Setup!$D$2:$CX$500,COLUMNS($B3:C3)+18,FALSE))</f>
        <v>Cash Rewards</v>
      </c>
      <c r="I3" t="str">
        <f>IF(ISBLANK(VLOOKUP($C3&amp;$F3&amp;$E3,Setup!$D$2:$CX$500,COLUMNS($B3:D3)+27,FALSE)),"",VLOOKUP($C3&amp;$F3&amp;$E3,Setup!$D$2:$CX$500,COLUMNS($B3:D3)+27,FALSE))</f>
        <v>Travel</v>
      </c>
      <c r="J3" t="str">
        <f>IF(ISBLANK(VLOOKUP($C3&amp;$F3&amp;$E3,Setup!$D$2:$CX$500,COLUMNS($B3:E3)+36,FALSE)),"",VLOOKUP($C3&amp;$F3&amp;$E3,Setup!$D$2:$CX$500,COLUMNS($B3:E3)+36,FALSE))</f>
        <v/>
      </c>
      <c r="K3" t="str">
        <f>IF(ISBLANK(VLOOKUP($C3&amp;$F3&amp;$E3,Setup!$D$2:$CX$500,COLUMNS($B3:F3)+45,FALSE)),"",VLOOKUP($C3&amp;$F3&amp;$E3,Setup!$D$2:$CX$500,COLUMNS($B3:F3)+45,FALSE))</f>
        <v/>
      </c>
      <c r="L3" t="str">
        <f>IF(ISBLANK(VLOOKUP($C3&amp;$F3&amp;$E3,Setup!$D$2:$CX$500,COLUMNS($B3:G3)+54,FALSE)),"",VLOOKUP($C3&amp;$F3&amp;$E3,Setup!$D$2:$CX$500,COLUMNS($B3:G3)+54,FALSE))</f>
        <v/>
      </c>
      <c r="M3" t="str">
        <f>IF(ISBLANK(VLOOKUP($C3&amp;$F3&amp;$E3,Setup!$D$2:$CX$500,COLUMNS($B3:H3)+63,FALSE)),"",VLOOKUP($C3&amp;$F3&amp;$E3,Setup!$D$2:$CX$500,COLUMNS($B3:H3)+63,FALSE))</f>
        <v/>
      </c>
      <c r="N3" t="str">
        <f>IF(ISBLANK(VLOOKUP($C3&amp;$F3&amp;$E3,Setup!$D$2:$CX$500,COLUMNS($B3:I3)+72,FALSE)),"",VLOOKUP($C3&amp;$F3&amp;$E3,Setup!$D$2:$CX$500,COLUMNS($B3:I3)+72,FALSE))</f>
        <v/>
      </c>
      <c r="O3" t="str">
        <f>IF(ISBLANK(VLOOKUP($C3&amp;$F3&amp;$E3,Setup!$D$2:$CX$500,COLUMNS($B3:J3)+81,FALSE)),"",VLOOKUP($C3&amp;$F3&amp;$E3,Setup!$D$2:$CX$500,COLUMNS($B3:J3)+81,FALSE))</f>
        <v/>
      </c>
    </row>
    <row r="4" spans="1:15" x14ac:dyDescent="0.25">
      <c r="A4" t="s">
        <v>1</v>
      </c>
      <c r="B4" t="s">
        <v>2</v>
      </c>
      <c r="C4" t="s">
        <v>17</v>
      </c>
      <c r="D4" t="s">
        <v>9</v>
      </c>
      <c r="E4" t="s">
        <v>29</v>
      </c>
      <c r="F4" t="s">
        <v>183</v>
      </c>
      <c r="G4" t="str">
        <f>IF(ISBLANK(VLOOKUP($C4&amp;$F4&amp;$E4,Setup!$D$2:$CX$500,COLUMNS($B4:B4)+9,FALSE)),"",VLOOKUP($C4&amp;$F4&amp;$E4,Setup!$D$2:$CX$500,COLUMNS($B4:B4)+9,FALSE))</f>
        <v>Merchandise</v>
      </c>
      <c r="H4" t="str">
        <f>IF(ISBLANK(VLOOKUP($C4&amp;$F4&amp;$E4,Setup!$D$2:$CX$500,COLUMNS($B4:C4)+18,FALSE)),"",VLOOKUP($C4&amp;$F4&amp;$E4,Setup!$D$2:$CX$500,COLUMNS($B4:C4)+18,FALSE))</f>
        <v>Cash Rewards</v>
      </c>
      <c r="I4" t="str">
        <f>IF(ISBLANK(VLOOKUP($C4&amp;$F4&amp;$E4,Setup!$D$2:$CX$500,COLUMNS($B4:D4)+27,FALSE)),"",VLOOKUP($C4&amp;$F4&amp;$E4,Setup!$D$2:$CX$500,COLUMNS($B4:D4)+27,FALSE))</f>
        <v>Travel</v>
      </c>
      <c r="J4" t="str">
        <f>IF(ISBLANK(VLOOKUP($C4&amp;$F4&amp;$E4,Setup!$D$2:$CX$500,COLUMNS($B4:E4)+36,FALSE)),"",VLOOKUP($C4&amp;$F4&amp;$E4,Setup!$D$2:$CX$500,COLUMNS($B4:E4)+36,FALSE))</f>
        <v/>
      </c>
      <c r="K4" t="str">
        <f>IF(ISBLANK(VLOOKUP($C4&amp;$F4&amp;$E4,Setup!$D$2:$CX$500,COLUMNS($B4:F4)+45,FALSE)),"",VLOOKUP($C4&amp;$F4&amp;$E4,Setup!$D$2:$CX$500,COLUMNS($B4:F4)+45,FALSE))</f>
        <v/>
      </c>
      <c r="L4" t="str">
        <f>IF(ISBLANK(VLOOKUP($C4&amp;$F4&amp;$E4,Setup!$D$2:$CX$500,COLUMNS($B4:G4)+54,FALSE)),"",VLOOKUP($C4&amp;$F4&amp;$E4,Setup!$D$2:$CX$500,COLUMNS($B4:G4)+54,FALSE))</f>
        <v/>
      </c>
      <c r="M4" t="str">
        <f>IF(ISBLANK(VLOOKUP($C4&amp;$F4&amp;$E4,Setup!$D$2:$CX$500,COLUMNS($B4:H4)+63,FALSE)),"",VLOOKUP($C4&amp;$F4&amp;$E4,Setup!$D$2:$CX$500,COLUMNS($B4:H4)+63,FALSE))</f>
        <v/>
      </c>
      <c r="N4" t="str">
        <f>IF(ISBLANK(VLOOKUP($C4&amp;$F4&amp;$E4,Setup!$D$2:$CX$500,COLUMNS($B4:I4)+72,FALSE)),"",VLOOKUP($C4&amp;$F4&amp;$E4,Setup!$D$2:$CX$500,COLUMNS($B4:I4)+72,FALSE))</f>
        <v/>
      </c>
      <c r="O4" t="str">
        <f>IF(ISBLANK(VLOOKUP($C4&amp;$F4&amp;$E4,Setup!$D$2:$CX$500,COLUMNS($B4:J4)+81,FALSE)),"",VLOOKUP($C4&amp;$F4&amp;$E4,Setup!$D$2:$CX$500,COLUMNS($B4:J4)+81,FALSE))</f>
        <v/>
      </c>
    </row>
    <row r="5" spans="1:15" x14ac:dyDescent="0.25">
      <c r="A5" t="s">
        <v>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IF(ISBLANK(VLOOKUP($C5&amp;$F5&amp;$E5,Setup!$D$2:$CX$500,COLUMNS($B5:B5)+9,FALSE)),"",VLOOKUP($C5&amp;$F5&amp;$E5,Setup!$D$2:$CX$500,COLUMNS($B5:B5)+9,FALSE))</f>
        <v>Merchandise</v>
      </c>
      <c r="H5" t="str">
        <f>IF(ISBLANK(VLOOKUP($C5&amp;$F5&amp;$E5,Setup!$D$2:$CX$500,COLUMNS($B5:C5)+18,FALSE)),"",VLOOKUP($C5&amp;$F5&amp;$E5,Setup!$D$2:$CX$500,COLUMNS($B5:C5)+18,FALSE))</f>
        <v>Vouchers and Cash</v>
      </c>
      <c r="I5" t="str">
        <f>IF(ISBLANK(VLOOKUP($C5&amp;$F5&amp;$E5,Setup!$D$2:$CX$500,COLUMNS($B5:D5)+27,FALSE)),"",VLOOKUP($C5&amp;$F5&amp;$E5,Setup!$D$2:$CX$500,COLUMNS($B5:D5)+27,FALSE))</f>
        <v>Travel</v>
      </c>
      <c r="J5" t="str">
        <f>IF(ISBLANK(VLOOKUP($C5&amp;$F5&amp;$E5,Setup!$D$2:$CX$500,COLUMNS($B5:E5)+36,FALSE)),"",VLOOKUP($C5&amp;$F5&amp;$E5,Setup!$D$2:$CX$500,COLUMNS($B5:E5)+36,FALSE))</f>
        <v>Shop at Partners</v>
      </c>
      <c r="K5" t="str">
        <f>IF(ISBLANK(VLOOKUP($C5&amp;$F5&amp;$E5,Setup!$D$2:$CX$500,COLUMNS($B5:F5)+45,FALSE)),"",VLOOKUP($C5&amp;$F5&amp;$E5,Setup!$D$2:$CX$500,COLUMNS($B5:F5)+45,FALSE))</f>
        <v>Offers and Privileges</v>
      </c>
      <c r="L5" t="str">
        <f>IF(ISBLANK(VLOOKUP($C5&amp;$F5&amp;$E5,Setup!$D$2:$CX$500,COLUMNS($B5:G5)+54,FALSE)),"",VLOOKUP($C5&amp;$F5&amp;$E5,Setup!$D$2:$CX$500,COLUMNS($B5:G5)+54,FALSE))</f>
        <v/>
      </c>
      <c r="M5" t="str">
        <f>IF(ISBLANK(VLOOKUP($C5&amp;$F5&amp;$E5,Setup!$D$2:$CX$500,COLUMNS($B5:H5)+63,FALSE)),"",VLOOKUP($C5&amp;$F5&amp;$E5,Setup!$D$2:$CX$500,COLUMNS($B5:H5)+63,FALSE))</f>
        <v/>
      </c>
      <c r="N5" t="str">
        <f>IF(ISBLANK(VLOOKUP($C5&amp;$F5&amp;$E5,Setup!$D$2:$CX$500,COLUMNS($B5:I5)+72,FALSE)),"",VLOOKUP($C5&amp;$F5&amp;$E5,Setup!$D$2:$CX$500,COLUMNS($B5:I5)+72,FALSE))</f>
        <v/>
      </c>
      <c r="O5" t="str">
        <f>IF(ISBLANK(VLOOKUP($C5&amp;$F5&amp;$E5,Setup!$D$2:$CX$500,COLUMNS($B5:J5)+81,FALSE)),"",VLOOKUP($C5&amp;$F5&amp;$E5,Setup!$D$2:$CX$500,COLUMNS($B5:J5)+81,FALSE))</f>
        <v/>
      </c>
    </row>
    <row r="6" spans="1:15" x14ac:dyDescent="0.25">
      <c r="A6" t="s">
        <v>1</v>
      </c>
      <c r="B6" t="s">
        <v>2</v>
      </c>
      <c r="C6" t="s">
        <v>18</v>
      </c>
      <c r="D6" t="s">
        <v>11</v>
      </c>
      <c r="E6" t="s">
        <v>29</v>
      </c>
      <c r="F6" t="s">
        <v>201</v>
      </c>
      <c r="G6" t="str">
        <f>IF(ISBLANK(VLOOKUP($C6&amp;$F6&amp;$E6,Setup!$D$2:$CX$500,COLUMNS($B6:B6)+9,FALSE)),"",VLOOKUP($C6&amp;$F6&amp;$E6,Setup!$D$2:$CX$500,COLUMNS($B6:B6)+9,FALSE))</f>
        <v>Merchandise</v>
      </c>
      <c r="H6" t="str">
        <f>IF(ISBLANK(VLOOKUP($C6&amp;$F6&amp;$E6,Setup!$D$2:$CX$500,COLUMNS($B6:C6)+18,FALSE)),"",VLOOKUP($C6&amp;$F6&amp;$E6,Setup!$D$2:$CX$500,COLUMNS($B6:C6)+18,FALSE))</f>
        <v>Vouchers and Cash</v>
      </c>
      <c r="I6" t="str">
        <f>IF(ISBLANK(VLOOKUP($C6&amp;$F6&amp;$E6,Setup!$D$2:$CX$500,COLUMNS($B6:D6)+27,FALSE)),"",VLOOKUP($C6&amp;$F6&amp;$E6,Setup!$D$2:$CX$500,COLUMNS($B6:D6)+27,FALSE))</f>
        <v>Travel</v>
      </c>
      <c r="J6" t="str">
        <f>IF(ISBLANK(VLOOKUP($C6&amp;$F6&amp;$E6,Setup!$D$2:$CX$500,COLUMNS($B6:E6)+36,FALSE)),"",VLOOKUP($C6&amp;$F6&amp;$E6,Setup!$D$2:$CX$500,COLUMNS($B6:E6)+36,FALSE))</f>
        <v>Shop at Partners</v>
      </c>
      <c r="K6" t="str">
        <f>IF(ISBLANK(VLOOKUP($C6&amp;$F6&amp;$E6,Setup!$D$2:$CX$500,COLUMNS($B6:F6)+45,FALSE)),"",VLOOKUP($C6&amp;$F6&amp;$E6,Setup!$D$2:$CX$500,COLUMNS($B6:F6)+45,FALSE))</f>
        <v>Offers and Privileges</v>
      </c>
      <c r="L6" t="str">
        <f>IF(ISBLANK(VLOOKUP($C6&amp;$F6&amp;$E6,Setup!$D$2:$CX$500,COLUMNS($B6:G6)+54,FALSE)),"",VLOOKUP($C6&amp;$F6&amp;$E6,Setup!$D$2:$CX$500,COLUMNS($B6:G6)+54,FALSE))</f>
        <v/>
      </c>
      <c r="M6" t="str">
        <f>IF(ISBLANK(VLOOKUP($C6&amp;$F6&amp;$E6,Setup!$D$2:$CX$500,COLUMNS($B6:H6)+63,FALSE)),"",VLOOKUP($C6&amp;$F6&amp;$E6,Setup!$D$2:$CX$500,COLUMNS($B6:H6)+63,FALSE))</f>
        <v/>
      </c>
      <c r="N6" t="str">
        <f>IF(ISBLANK(VLOOKUP($C6&amp;$F6&amp;$E6,Setup!$D$2:$CX$500,COLUMNS($B6:I6)+72,FALSE)),"",VLOOKUP($C6&amp;$F6&amp;$E6,Setup!$D$2:$CX$500,COLUMNS($B6:I6)+72,FALSE))</f>
        <v/>
      </c>
      <c r="O6" t="str">
        <f>IF(ISBLANK(VLOOKUP($C6&amp;$F6&amp;$E6,Setup!$D$2:$CX$500,COLUMNS($B6:J6)+81,FALSE)),"",VLOOKUP($C6&amp;$F6&amp;$E6,Setup!$D$2:$CX$500,COLUMNS($B6:J6)+81,FALSE))</f>
        <v/>
      </c>
    </row>
    <row r="7" spans="1:15" x14ac:dyDescent="0.25">
      <c r="A7" t="s">
        <v>1</v>
      </c>
      <c r="B7" t="s">
        <v>26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IF(ISBLANK(VLOOKUP($C7&amp;$F7&amp;$E7,Setup!$D$2:$CX$500,COLUMNS($B7:B7)+9,FALSE)),"",VLOOKUP($C7&amp;$F7&amp;$E7,Setup!$D$2:$CX$500,COLUMNS($B7:B7)+9,FALSE))</f>
        <v>ของกำนัล</v>
      </c>
      <c r="H7" t="str">
        <f>IF(ISBLANK(VLOOKUP($C7&amp;$F7&amp;$E7,Setup!$D$2:$CX$500,COLUMNS($B7:C7)+18,FALSE)),"",VLOOKUP($C7&amp;$F7&amp;$E7,Setup!$D$2:$CX$500,COLUMNS($B7:C7)+18,FALSE))</f>
        <v>คะแนนเงินสด</v>
      </c>
      <c r="I7" t="str">
        <f>IF(ISBLANK(VLOOKUP($C7&amp;$F7&amp;$E7,Setup!$D$2:$CX$500,COLUMNS($B7:D7)+27,FALSE)),"",VLOOKUP($C7&amp;$F7&amp;$E7,Setup!$D$2:$CX$500,COLUMNS($B7:D7)+27,FALSE))</f>
        <v>ท่องเที่ยว</v>
      </c>
      <c r="J7" t="str">
        <f>IF(ISBLANK(VLOOKUP($C7&amp;$F7&amp;$E7,Setup!$D$2:$CX$500,COLUMNS($B7:E7)+36,FALSE)),"",VLOOKUP($C7&amp;$F7&amp;$E7,Setup!$D$2:$CX$500,COLUMNS($B7:E7)+36,FALSE))</f>
        <v>แลกคะแนนสะสม ณ ร้านค้า</v>
      </c>
      <c r="K7" t="str">
        <f>IF(ISBLANK(VLOOKUP($C7&amp;$F7&amp;$E7,Setup!$D$2:$CX$500,COLUMNS($B7:F7)+45,FALSE)),"",VLOOKUP($C7&amp;$F7&amp;$E7,Setup!$D$2:$CX$500,COLUMNS($B7:F7)+45,FALSE))</f>
        <v>ข้อเสนอและสิทธิพิเศษ</v>
      </c>
      <c r="L7" t="str">
        <f>IF(ISBLANK(VLOOKUP($C7&amp;$F7&amp;$E7,Setup!$D$2:$CX$500,COLUMNS($B7:G7)+54,FALSE)),"",VLOOKUP($C7&amp;$F7&amp;$E7,Setup!$D$2:$CX$500,COLUMNS($B7:G7)+54,FALSE))</f>
        <v/>
      </c>
      <c r="M7" t="str">
        <f>IF(ISBLANK(VLOOKUP($C7&amp;$F7&amp;$E7,Setup!$D$2:$CX$500,COLUMNS($B7:H7)+63,FALSE)),"",VLOOKUP($C7&amp;$F7&amp;$E7,Setup!$D$2:$CX$500,COLUMNS($B7:H7)+63,FALSE))</f>
        <v/>
      </c>
      <c r="N7" t="str">
        <f>IF(ISBLANK(VLOOKUP($C7&amp;$F7&amp;$E7,Setup!$D$2:$CX$500,COLUMNS($B7:I7)+72,FALSE)),"",VLOOKUP($C7&amp;$F7&amp;$E7,Setup!$D$2:$CX$500,COLUMNS($B7:I7)+72,FALSE))</f>
        <v/>
      </c>
      <c r="O7" t="str">
        <f>IF(ISBLANK(VLOOKUP($C7&amp;$F7&amp;$E7,Setup!$D$2:$CX$500,COLUMNS($B7:J7)+81,FALSE)),"",VLOOKUP($C7&amp;$F7&amp;$E7,Setup!$D$2:$CX$500,COLUMNS($B7:J7)+81,FALSE))</f>
        <v/>
      </c>
    </row>
    <row r="8" spans="1:15" x14ac:dyDescent="0.25">
      <c r="A8" t="s">
        <v>1</v>
      </c>
      <c r="B8" t="s">
        <v>2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IF(ISBLANK(VLOOKUP($C8&amp;$F8&amp;$E8,Setup!$D$2:$CX$500,COLUMNS($B8:B8)+9,FALSE)),"",VLOOKUP($C8&amp;$F8&amp;$E8,Setup!$D$2:$CX$500,COLUMNS($B8:B8)+9,FALSE))</f>
        <v>Merchandise</v>
      </c>
      <c r="H8" t="str">
        <f>IF(ISBLANK(VLOOKUP($C8&amp;$F8&amp;$E8,Setup!$D$2:$CX$500,COLUMNS($B8:C8)+18,FALSE)),"",VLOOKUP($C8&amp;$F8&amp;$E8,Setup!$D$2:$CX$500,COLUMNS($B8:C8)+18,FALSE))</f>
        <v>Vouchers and Cash</v>
      </c>
      <c r="I8" t="str">
        <f>IF(ISBLANK(VLOOKUP($C8&amp;$F8&amp;$E8,Setup!$D$2:$CX$500,COLUMNS($B8:D8)+27,FALSE)),"",VLOOKUP($C8&amp;$F8&amp;$E8,Setup!$D$2:$CX$500,COLUMNS($B8:D8)+27,FALSE))</f>
        <v>Travel</v>
      </c>
      <c r="J8" t="str">
        <f>IF(ISBLANK(VLOOKUP($C8&amp;$F8&amp;$E8,Setup!$D$2:$CX$500,COLUMNS($B8:E8)+36,FALSE)),"",VLOOKUP($C8&amp;$F8&amp;$E8,Setup!$D$2:$CX$500,COLUMNS($B8:E8)+36,FALSE))</f>
        <v>Shop at Partners</v>
      </c>
      <c r="K8" t="str">
        <f>IF(ISBLANK(VLOOKUP($C8&amp;$F8&amp;$E8,Setup!$D$2:$CX$500,COLUMNS($B8:F8)+45,FALSE)),"",VLOOKUP($C8&amp;$F8&amp;$E8,Setup!$D$2:$CX$500,COLUMNS($B8:F8)+45,FALSE))</f>
        <v>Offers and Privileges</v>
      </c>
      <c r="L8" t="str">
        <f>IF(ISBLANK(VLOOKUP($C8&amp;$F8&amp;$E8,Setup!$D$2:$CX$500,COLUMNS($B8:G8)+54,FALSE)),"",VLOOKUP($C8&amp;$F8&amp;$E8,Setup!$D$2:$CX$500,COLUMNS($B8:G8)+54,FALSE))</f>
        <v/>
      </c>
      <c r="M8" t="str">
        <f>IF(ISBLANK(VLOOKUP($C8&amp;$F8&amp;$E8,Setup!$D$2:$CX$500,COLUMNS($B8:H8)+63,FALSE)),"",VLOOKUP($C8&amp;$F8&amp;$E8,Setup!$D$2:$CX$500,COLUMNS($B8:H8)+63,FALSE))</f>
        <v/>
      </c>
      <c r="N8" t="str">
        <f>IF(ISBLANK(VLOOKUP($C8&amp;$F8&amp;$E8,Setup!$D$2:$CX$500,COLUMNS($B8:I8)+72,FALSE)),"",VLOOKUP($C8&amp;$F8&amp;$E8,Setup!$D$2:$CX$500,COLUMNS($B8:I8)+72,FALSE))</f>
        <v/>
      </c>
      <c r="O8" t="str">
        <f>IF(ISBLANK(VLOOKUP($C8&amp;$F8&amp;$E8,Setup!$D$2:$CX$500,COLUMNS($B8:J8)+81,FALSE)),"",VLOOKUP($C8&amp;$F8&amp;$E8,Setup!$D$2:$CX$500,COLUMNS($B8:J8)+81,FALSE))</f>
        <v/>
      </c>
    </row>
    <row r="9" spans="1:15" x14ac:dyDescent="0.25">
      <c r="A9" t="s">
        <v>1</v>
      </c>
      <c r="B9" t="s">
        <v>2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IF(ISBLANK(VLOOKUP($C9&amp;$F9&amp;$E9,Setup!$D$2:$CX$500,COLUMNS($B9:B9)+9,FALSE)),"",VLOOKUP($C9&amp;$F9&amp;$E9,Setup!$D$2:$CX$500,COLUMNS($B9:B9)+9,FALSE))</f>
        <v>Catálogo de Productos</v>
      </c>
      <c r="H9" t="str">
        <f>IF(ISBLANK(VLOOKUP($C9&amp;$F9&amp;$E9,Setup!$D$2:$CX$500,COLUMNS($B9:C9)+18,FALSE)),"",VLOOKUP($C9&amp;$F9&amp;$E9,Setup!$D$2:$CX$500,COLUMNS($B9:C9)+18,FALSE))</f>
        <v>Viajes</v>
      </c>
      <c r="I9" t="str">
        <f>IF(ISBLANK(VLOOKUP($C9&amp;$F9&amp;$E9,Setup!$D$2:$CX$500,COLUMNS($B9:D9)+27,FALSE)),"",VLOOKUP($C9&amp;$F9&amp;$E9,Setup!$D$2:$CX$500,COLUMNS($B9:D9)+27,FALSE))</f>
        <v>Recompensas en Efectivo</v>
      </c>
      <c r="J9" t="str">
        <f>IF(ISBLANK(VLOOKUP($C9&amp;$F9&amp;$E9,Setup!$D$2:$CX$500,COLUMNS($B9:E9)+36,FALSE)),"",VLOOKUP($C9&amp;$F9&amp;$E9,Setup!$D$2:$CX$500,COLUMNS($B9:E9)+36,FALSE))</f>
        <v>Ofertas y Privilegios</v>
      </c>
      <c r="K9" t="str">
        <f>IF(ISBLANK(VLOOKUP($C9&amp;$F9&amp;$E9,Setup!$D$2:$CX$500,COLUMNS($B9:F9)+45,FALSE)),"",VLOOKUP($C9&amp;$F9&amp;$E9,Setup!$D$2:$CX$500,COLUMNS($B9:F9)+45,FALSE))</f>
        <v>Comprar en las tiendas participantes</v>
      </c>
      <c r="L9" t="str">
        <f>IF(ISBLANK(VLOOKUP($C9&amp;$F9&amp;$E9,Setup!$D$2:$CX$500,COLUMNS($B9:G9)+54,FALSE)),"",VLOOKUP($C9&amp;$F9&amp;$E9,Setup!$D$2:$CX$500,COLUMNS($B9:G9)+54,FALSE))</f>
        <v/>
      </c>
      <c r="M9" t="str">
        <f>IF(ISBLANK(VLOOKUP($C9&amp;$F9&amp;$E9,Setup!$D$2:$CX$500,COLUMNS($B9:H9)+63,FALSE)),"",VLOOKUP($C9&amp;$F9&amp;$E9,Setup!$D$2:$CX$500,COLUMNS($B9:H9)+63,FALSE))</f>
        <v/>
      </c>
      <c r="N9" t="str">
        <f>IF(ISBLANK(VLOOKUP($C9&amp;$F9&amp;$E9,Setup!$D$2:$CX$500,COLUMNS($B9:I9)+72,FALSE)),"",VLOOKUP($C9&amp;$F9&amp;$E9,Setup!$D$2:$CX$500,COLUMNS($B9:I9)+72,FALSE))</f>
        <v/>
      </c>
      <c r="O9" t="str">
        <f>IF(ISBLANK(VLOOKUP($C9&amp;$F9&amp;$E9,Setup!$D$2:$CX$500,COLUMNS($B9:J9)+81,FALSE)),"",VLOOKUP($C9&amp;$F9&amp;$E9,Setup!$D$2:$CX$500,COLUMNS($B9:J9)+81,FALSE))</f>
        <v/>
      </c>
    </row>
    <row r="10" spans="1:15" x14ac:dyDescent="0.25">
      <c r="A10" t="s">
        <v>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IF(ISBLANK(VLOOKUP($C10&amp;$F10&amp;$E10,Setup!$D$2:$CX$500,COLUMNS($B10:B10)+9,FALSE)),"",VLOOKUP($C10&amp;$F10&amp;$E10,Setup!$D$2:$CX$500,COLUMNS($B10:B10)+9,FALSE))</f>
        <v>精選商品</v>
      </c>
      <c r="H10" t="str">
        <f>IF(ISBLANK(VLOOKUP($C10&amp;$F10&amp;$E10,Setup!$D$2:$CX$500,COLUMNS($B10:C10)+18,FALSE)),"",VLOOKUP($C10&amp;$F10&amp;$E10,Setup!$D$2:$CX$500,COLUMNS($B10:C10)+18,FALSE))</f>
        <v>點點折現</v>
      </c>
      <c r="I10" t="str">
        <f>IF(ISBLANK(VLOOKUP($C10&amp;$F10&amp;$E10,Setup!$D$2:$CX$500,COLUMNS($B10:D10)+27,FALSE)),"",VLOOKUP($C10&amp;$F10&amp;$E10,Setup!$D$2:$CX$500,COLUMNS($B10:D10)+27,FALSE))</f>
        <v>點數轉換</v>
      </c>
      <c r="J10" t="str">
        <f>IF(ISBLANK(VLOOKUP($C10&amp;$F10&amp;$E10,Setup!$D$2:$CX$500,COLUMNS($B10:E10)+36,FALSE)),"",VLOOKUP($C10&amp;$F10&amp;$E10,Setup!$D$2:$CX$500,COLUMNS($B10:E10)+36,FALSE))</f>
        <v>即時兌點</v>
      </c>
      <c r="K10" t="str">
        <f>IF(ISBLANK(VLOOKUP($C10&amp;$F10&amp;$E10,Setup!$D$2:$CX$500,COLUMNS($B10:F10)+45,FALSE)),"",VLOOKUP($C10&amp;$F10&amp;$E10,Setup!$D$2:$CX$500,COLUMNS($B10:F10)+45,FALSE))</f>
        <v>貴賓禮遇</v>
      </c>
      <c r="L10" t="str">
        <f>IF(ISBLANK(VLOOKUP($C10&amp;$F10&amp;$E10,Setup!$D$2:$CX$500,COLUMNS($B10:G10)+54,FALSE)),"",VLOOKUP($C10&amp;$F10&amp;$E10,Setup!$D$2:$CX$500,COLUMNS($B10:G10)+54,FALSE))</f>
        <v/>
      </c>
      <c r="M10" t="str">
        <f>IF(ISBLANK(VLOOKUP($C10&amp;$F10&amp;$E10,Setup!$D$2:$CX$500,COLUMNS($B10:H10)+63,FALSE)),"",VLOOKUP($C10&amp;$F10&amp;$E10,Setup!$D$2:$CX$500,COLUMNS($B10:H10)+63,FALSE))</f>
        <v/>
      </c>
      <c r="N10" t="str">
        <f>IF(ISBLANK(VLOOKUP($C10&amp;$F10&amp;$E10,Setup!$D$2:$CX$500,COLUMNS($B10:I10)+72,FALSE)),"",VLOOKUP($C10&amp;$F10&amp;$E10,Setup!$D$2:$CX$500,COLUMNS($B10:I10)+72,FALSE))</f>
        <v/>
      </c>
      <c r="O10" t="str">
        <f>IF(ISBLANK(VLOOKUP($C10&amp;$F10&amp;$E10,Setup!$D$2:$CX$500,COLUMNS($B10:J10)+81,FALSE)),"",VLOOKUP($C10&amp;$F10&amp;$E10,Setup!$D$2:$CX$500,COLUMNS($B10:J10)+81,FALSE))</f>
        <v/>
      </c>
    </row>
    <row r="11" spans="1:15" x14ac:dyDescent="0.25">
      <c r="A11" t="s">
        <v>1</v>
      </c>
      <c r="B11" t="s">
        <v>2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IF(ISBLANK(VLOOKUP($C11&amp;$F11&amp;$E11,Setup!$D$2:$CX$500,COLUMNS($B11:B11)+9,FALSE)),"",VLOOKUP($C11&amp;$F11&amp;$E11,Setup!$D$2:$CX$500,COLUMNS($B11:B11)+9,FALSE))</f>
        <v>Merchandise</v>
      </c>
      <c r="H11" t="str">
        <f>IF(ISBLANK(VLOOKUP($C11&amp;$F11&amp;$E11,Setup!$D$2:$CX$500,COLUMNS($B11:C11)+18,FALSE)),"",VLOOKUP($C11&amp;$F11&amp;$E11,Setup!$D$2:$CX$500,COLUMNS($B11:C11)+18,FALSE))</f>
        <v>Vouchers and Cash</v>
      </c>
      <c r="I11" t="str">
        <f>IF(ISBLANK(VLOOKUP($C11&amp;$F11&amp;$E11,Setup!$D$2:$CX$500,COLUMNS($B11:D11)+27,FALSE)),"",VLOOKUP($C11&amp;$F11&amp;$E11,Setup!$D$2:$CX$500,COLUMNS($B11:D11)+27,FALSE))</f>
        <v>Travel</v>
      </c>
      <c r="J11" t="str">
        <f>IF(ISBLANK(VLOOKUP($C11&amp;$F11&amp;$E11,Setup!$D$2:$CX$500,COLUMNS($B11:E11)+36,FALSE)),"",VLOOKUP($C11&amp;$F11&amp;$E11,Setup!$D$2:$CX$500,COLUMNS($B11:E11)+36,FALSE))</f>
        <v>Shop at Partners</v>
      </c>
      <c r="K11" t="str">
        <f>IF(ISBLANK(VLOOKUP($C11&amp;$F11&amp;$E11,Setup!$D$2:$CX$500,COLUMNS($B11:F11)+45,FALSE)),"",VLOOKUP($C11&amp;$F11&amp;$E11,Setup!$D$2:$CX$500,COLUMNS($B11:F11)+45,FALSE))</f>
        <v>Offers and Privileges</v>
      </c>
      <c r="L11" t="str">
        <f>IF(ISBLANK(VLOOKUP($C11&amp;$F11&amp;$E11,Setup!$D$2:$CX$500,COLUMNS($B11:G11)+54,FALSE)),"",VLOOKUP($C11&amp;$F11&amp;$E11,Setup!$D$2:$CX$500,COLUMNS($B11:G11)+54,FALSE))</f>
        <v/>
      </c>
      <c r="M11" t="str">
        <f>IF(ISBLANK(VLOOKUP($C11&amp;$F11&amp;$E11,Setup!$D$2:$CX$500,COLUMNS($B11:H11)+63,FALSE)),"",VLOOKUP($C11&amp;$F11&amp;$E11,Setup!$D$2:$CX$500,COLUMNS($B11:H11)+63,FALSE))</f>
        <v/>
      </c>
      <c r="N11" t="str">
        <f>IF(ISBLANK(VLOOKUP($C11&amp;$F11&amp;$E11,Setup!$D$2:$CX$500,COLUMNS($B11:I11)+72,FALSE)),"",VLOOKUP($C11&amp;$F11&amp;$E11,Setup!$D$2:$CX$500,COLUMNS($B11:I11)+72,FALSE))</f>
        <v/>
      </c>
      <c r="O11" t="str">
        <f>IF(ISBLANK(VLOOKUP($C11&amp;$F11&amp;$E11,Setup!$D$2:$CX$500,COLUMNS($B11:J11)+81,FALSE)),"",VLOOKUP($C11&amp;$F11&amp;$E11,Setup!$D$2:$CX$500,COLUMNS($B11:J11)+81,FALSE))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workbookViewId="0">
      <pane xSplit="4" ySplit="1" topLeftCell="E2" activePane="bottomRight" state="frozen"/>
      <selection activeCell="J65" sqref="J65"/>
      <selection pane="topRight" activeCell="J65" sqref="J65"/>
      <selection pane="bottomLeft" activeCell="J65" sqref="J65"/>
      <selection pane="bottomRight" activeCell="G10" sqref="G10"/>
    </sheetView>
  </sheetViews>
  <sheetFormatPr defaultRowHeight="15" x14ac:dyDescent="0.25"/>
  <cols>
    <col min="1" max="1" width="23.5703125" bestFit="1" customWidth="1"/>
    <col min="2" max="2" width="8" bestFit="1" customWidth="1"/>
    <col min="3" max="3" width="20" bestFit="1" customWidth="1"/>
    <col min="4" max="4" width="13.140625" bestFit="1" customWidth="1"/>
    <col min="5" max="6" width="13.140625" customWidth="1"/>
    <col min="7" max="7" width="12" bestFit="1" customWidth="1"/>
    <col min="8" max="8" width="17.85546875" bestFit="1" customWidth="1"/>
    <col min="9" max="9" width="18.140625" bestFit="1" customWidth="1"/>
    <col min="10" max="10" width="11.42578125" bestFit="1" customWidth="1"/>
    <col min="11" max="11" width="15.5703125" bestFit="1" customWidth="1"/>
    <col min="12" max="12" width="19.7109375" bestFit="1" customWidth="1"/>
    <col min="13" max="16" width="11.42578125" bestFit="1" customWidth="1"/>
    <col min="17" max="17" width="18.140625" bestFit="1" customWidth="1"/>
    <col min="18" max="26" width="11.42578125" bestFit="1" customWidth="1"/>
    <col min="27" max="27" width="12" bestFit="1" customWidth="1"/>
    <col min="28" max="36" width="11.42578125" bestFit="1" customWidth="1"/>
    <col min="37" max="37" width="15.5703125" bestFit="1" customWidth="1"/>
    <col min="38" max="46" width="11.42578125" bestFit="1" customWidth="1"/>
    <col min="47" max="47" width="19.7109375" bestFit="1" customWidth="1"/>
    <col min="48" max="48" width="18.28515625" bestFit="1" customWidth="1"/>
    <col min="49" max="49" width="19.28515625" bestFit="1" customWidth="1"/>
    <col min="50" max="56" width="11.42578125" bestFit="1" customWidth="1"/>
    <col min="57" max="57" width="11.42578125" customWidth="1"/>
    <col min="58" max="66" width="11.42578125" bestFit="1" customWidth="1"/>
    <col min="67" max="67" width="11.42578125" customWidth="1"/>
    <col min="68" max="76" width="11.42578125" bestFit="1" customWidth="1"/>
    <col min="77" max="77" width="11.42578125" customWidth="1"/>
    <col min="78" max="86" width="11.42578125" bestFit="1" customWidth="1"/>
    <col min="87" max="87" width="11.42578125" customWidth="1"/>
    <col min="88" max="96" width="11.42578125" bestFit="1" customWidth="1"/>
  </cols>
  <sheetData>
    <row r="1" spans="1:96" x14ac:dyDescent="0.2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44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46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47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48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49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50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51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</row>
    <row r="2" spans="1:96" x14ac:dyDescent="0.25">
      <c r="A2" t="s">
        <v>1</v>
      </c>
      <c r="B2" t="s">
        <v>156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IF(ISBLANK(VLOOKUP($C2&amp;$F2&amp;$E2,Setup!$D$2:$CX$500,COLUMNS($G2:G2)+9,FALSE)),"",VLOOKUP($C2&amp;$F2&amp;$E2,Setup!$D$2:$CX$500,COLUMNS($G2:G2)+9,FALSE))</f>
        <v>Merchandise</v>
      </c>
      <c r="H2" t="str">
        <f>IF(ISBLANK(VLOOKUP($C2&amp;$F2&amp;$E2,Setup!$D$2:$CX$500,COLUMNS($G2:H2)+9,FALSE)),"",VLOOKUP($C2&amp;$F2&amp;$E2,Setup!$D$2:$CX$500,COLUMNS($G2:H2)+9,FALSE))</f>
        <v>SEE ALL BRANDS »</v>
      </c>
      <c r="I2" t="str">
        <f>IF(ISBLANK(VLOOKUP($C2&amp;$F2&amp;$E2,Setup!$D$2:$CX$500,COLUMNS($G2:I2)+9,FALSE)),"",VLOOKUP($C2&amp;$F2&amp;$E2,Setup!$D$2:$CX$500,COLUMNS($G2:I2)+9,FALSE))</f>
        <v/>
      </c>
      <c r="J2" t="str">
        <f>IF(ISBLANK(VLOOKUP($C2&amp;$F2&amp;$E2,Setup!$D$2:$CX$500,COLUMNS($G2:J2)+9,FALSE)),"",VLOOKUP($C2&amp;$F2&amp;$E2,Setup!$D$2:$CX$500,COLUMNS($G2:J2)+9,FALSE))</f>
        <v/>
      </c>
      <c r="K2" t="str">
        <f>IF(ISBLANK(VLOOKUP($C2&amp;$F2&amp;$E2,Setup!$D$2:$CX$500,COLUMNS($G2:K2)+9,FALSE)),"",VLOOKUP($C2&amp;$F2&amp;$E2,Setup!$D$2:$CX$500,COLUMNS($G2:K2)+9,FALSE))</f>
        <v/>
      </c>
      <c r="L2" t="str">
        <f>IF(ISBLANK(VLOOKUP($C2&amp;$F2&amp;$E2,Setup!$D$2:$CX$500,COLUMNS($G2:L2)+9,FALSE)),"",VLOOKUP($C2&amp;$F2&amp;$E2,Setup!$D$2:$CX$500,COLUMNS($G2:L2)+9,FALSE))</f>
        <v/>
      </c>
      <c r="M2" t="str">
        <f>IF(ISBLANK(VLOOKUP($C2&amp;$F2&amp;$E2,Setup!$D$2:$CX$500,COLUMNS($G2:M2)+9,FALSE)),"",VLOOKUP($C2&amp;$F2&amp;$E2,Setup!$D$2:$CX$500,COLUMNS($G2:M2)+9,FALSE))</f>
        <v/>
      </c>
      <c r="N2" t="str">
        <f>IF(ISBLANK(VLOOKUP($C2&amp;$F2&amp;$E2,Setup!$D$2:$CX$500,COLUMNS($G2:N2)+9,FALSE)),"",VLOOKUP($C2&amp;$F2&amp;$E2,Setup!$D$2:$CX$500,COLUMNS($G2:N2)+9,FALSE))</f>
        <v/>
      </c>
      <c r="O2" t="str">
        <f>IF(ISBLANK(VLOOKUP($C2&amp;$F2&amp;$E2,Setup!$D$2:$CX$500,COLUMNS($G2:O2)+9,FALSE)),"",VLOOKUP($C2&amp;$F2&amp;$E2,Setup!$D$2:$CX$500,COLUMNS($G2:O2)+9,FALSE))</f>
        <v/>
      </c>
      <c r="P2" t="str">
        <f>IF(ISBLANK(VLOOKUP($C2&amp;$F2&amp;$E2,Setup!$D$2:$CX$500,COLUMNS($G2:P2)+9,FALSE)),"",VLOOKUP($C2&amp;$F2&amp;$E2,Setup!$D$2:$CX$500,COLUMNS($G2:P2)+9,FALSE))</f>
        <v/>
      </c>
      <c r="Q2" t="str">
        <f>IF(ISBLANK(VLOOKUP($C2&amp;$F2&amp;$E2,Setup!$D$2:$CX$500,COLUMNS($G2:Q2)+9,FALSE)),"",VLOOKUP($C2&amp;$F2&amp;$E2,Setup!$D$2:$CX$500,COLUMNS($G2:Q2)+9,FALSE))</f>
        <v>Gift Cards and Cash</v>
      </c>
      <c r="R2" t="str">
        <f>IF(ISBLANK(VLOOKUP($C2&amp;$F2&amp;$E2,Setup!$D$2:$CX$500,COLUMNS($G2:R2)+9,FALSE)),"",VLOOKUP($C2&amp;$F2&amp;$E2,Setup!$D$2:$CX$500,COLUMNS($G2:R2)+9,FALSE))</f>
        <v>Select and Credit</v>
      </c>
      <c r="S2" t="str">
        <f>IF(ISBLANK(VLOOKUP($C2&amp;$F2&amp;$E2,Setup!$D$2:$CX$500,COLUMNS($G2:S2)+9,FALSE)),"",VLOOKUP($C2&amp;$F2&amp;$E2,Setup!$D$2:$CX$500,COLUMNS($G2:S2)+9,FALSE))</f>
        <v>Gift Cards</v>
      </c>
      <c r="T2" t="str">
        <f>IF(ISBLANK(VLOOKUP($C2&amp;$F2&amp;$E2,Setup!$D$2:$CX$500,COLUMNS($G2:T2)+9,FALSE)),"",VLOOKUP($C2&amp;$F2&amp;$E2,Setup!$D$2:$CX$500,COLUMNS($G2:T2)+9,FALSE))</f>
        <v>eVouchers</v>
      </c>
      <c r="U2" t="str">
        <f>IF(ISBLANK(VLOOKUP($C2&amp;$F2&amp;$E2,Setup!$D$2:$CX$500,COLUMNS($G2:U2)+9,FALSE)),"",VLOOKUP($C2&amp;$F2&amp;$E2,Setup!$D$2:$CX$500,COLUMNS($G2:U2)+9,FALSE))</f>
        <v>Prepaid Cards</v>
      </c>
      <c r="V2" t="str">
        <f>IF(ISBLANK(VLOOKUP($C2&amp;$F2&amp;$E2,Setup!$D$2:$CX$500,COLUMNS($G2:V2)+9,FALSE)),"",VLOOKUP($C2&amp;$F2&amp;$E2,Setup!$D$2:$CX$500,COLUMNS($G2:V2)+9,FALSE))</f>
        <v>Cashback</v>
      </c>
      <c r="W2" t="str">
        <f>IF(ISBLANK(VLOOKUP($C2&amp;$F2&amp;$E2,Setup!$D$2:$CX$500,COLUMNS($G2:W2)+9,FALSE)),"",VLOOKUP($C2&amp;$F2&amp;$E2,Setup!$D$2:$CX$500,COLUMNS($G2:W2)+9,FALSE))</f>
        <v>Annual Fee Credit</v>
      </c>
      <c r="X2" t="str">
        <f>IF(ISBLANK(VLOOKUP($C2&amp;$F2&amp;$E2,Setup!$D$2:$CX$500,COLUMNS($G2:X2)+9,FALSE)),"",VLOOKUP($C2&amp;$F2&amp;$E2,Setup!$D$2:$CX$500,COLUMNS($G2:X2)+9,FALSE))</f>
        <v>Charity</v>
      </c>
      <c r="Y2" t="str">
        <f>IF(ISBLANK(VLOOKUP($C2&amp;$F2&amp;$E2,Setup!$D$2:$CX$500,COLUMNS($G2:Y2)+9,FALSE)),"",VLOOKUP($C2&amp;$F2&amp;$E2,Setup!$D$2:$CX$500,COLUMNS($G2:Y2)+9,FALSE))</f>
        <v>Experiences</v>
      </c>
      <c r="Z2" t="str">
        <f>IF(ISBLANK(VLOOKUP($C2&amp;$F2&amp;$E2,Setup!$D$2:$CX$500,COLUMNS($G2:Z2)+9,FALSE)),"",VLOOKUP($C2&amp;$F2&amp;$E2,Setup!$D$2:$CX$500,COLUMNS($G2:Z2)+9,FALSE))</f>
        <v>SEE ALL »</v>
      </c>
      <c r="AA2" t="str">
        <f>IF(ISBLANK(VLOOKUP($C2&amp;$F2&amp;$E2,Setup!$D$2:$CX$500,COLUMNS($G2:AA2)+9,FALSE)),"",VLOOKUP($C2&amp;$F2&amp;$E2,Setup!$D$2:$CX$500,COLUMNS($G2:AA2)+9,FALSE))</f>
        <v>Travel</v>
      </c>
      <c r="AB2" t="str">
        <f>IF(ISBLANK(VLOOKUP($C2&amp;$F2&amp;$E2,Setup!$D$2:$CX$500,COLUMNS($G2:AB2)+9,FALSE)),"",VLOOKUP($C2&amp;$F2&amp;$E2,Setup!$D$2:$CX$500,COLUMNS($G2:AB2)+9,FALSE))</f>
        <v>Flights</v>
      </c>
      <c r="AC2" t="str">
        <f>IF(ISBLANK(VLOOKUP($C2&amp;$F2&amp;$E2,Setup!$D$2:$CX$500,COLUMNS($G2:AC2)+9,FALSE)),"",VLOOKUP($C2&amp;$F2&amp;$E2,Setup!$D$2:$CX$500,COLUMNS($G2:AC2)+9,FALSE))</f>
        <v>Hotels</v>
      </c>
      <c r="AD2" t="str">
        <f>IF(ISBLANK(VLOOKUP($C2&amp;$F2&amp;$E2,Setup!$D$2:$CX$500,COLUMNS($G2:AD2)+9,FALSE)),"",VLOOKUP($C2&amp;$F2&amp;$E2,Setup!$D$2:$CX$500,COLUMNS($G2:AD2)+9,FALSE))</f>
        <v>Cars</v>
      </c>
      <c r="AE2" t="str">
        <f>IF(ISBLANK(VLOOKUP($C2&amp;$F2&amp;$E2,Setup!$D$2:$CX$500,COLUMNS($G2:AE2)+9,FALSE)),"",VLOOKUP($C2&amp;$F2&amp;$E2,Setup!$D$2:$CX$500,COLUMNS($G2:AE2)+9,FALSE))</f>
        <v>Deals</v>
      </c>
      <c r="AF2" t="str">
        <f>IF(ISBLANK(VLOOKUP($C2&amp;$F2&amp;$E2,Setup!$D$2:$CX$500,COLUMNS($G2:AF2)+9,FALSE)),"",VLOOKUP($C2&amp;$F2&amp;$E2,Setup!$D$2:$CX$500,COLUMNS($G2:AF2)+9,FALSE))</f>
        <v>Activities</v>
      </c>
      <c r="AG2" t="str">
        <f>IF(ISBLANK(VLOOKUP($C2&amp;$F2&amp;$E2,Setup!$D$2:$CX$500,COLUMNS($G2:AG2)+9,FALSE)),"",VLOOKUP($C2&amp;$F2&amp;$E2,Setup!$D$2:$CX$500,COLUMNS($G2:AG2)+9,FALSE))</f>
        <v>My Trips</v>
      </c>
      <c r="AH2" t="str">
        <f>IF(ISBLANK(VLOOKUP($C2&amp;$F2&amp;$E2,Setup!$D$2:$CX$500,COLUMNS($G2:AH2)+9,FALSE)),"",VLOOKUP($C2&amp;$F2&amp;$E2,Setup!$D$2:$CX$500,COLUMNS($G2:AH2)+9,FALSE))</f>
        <v>Itinerary</v>
      </c>
      <c r="AI2" t="str">
        <f>IF(ISBLANK(VLOOKUP($C2&amp;$F2&amp;$E2,Setup!$D$2:$CX$500,COLUMNS($G2:AI2)+9,FALSE)),"",VLOOKUP($C2&amp;$F2&amp;$E2,Setup!$D$2:$CX$500,COLUMNS($G2:AI2)+9,FALSE))</f>
        <v>Points Transfer</v>
      </c>
      <c r="AJ2" t="str">
        <f>IF(ISBLANK(VLOOKUP($C2&amp;$F2&amp;$E2,Setup!$D$2:$CX$500,COLUMNS($G2:AJ2)+9,FALSE)),"",VLOOKUP($C2&amp;$F2&amp;$E2,Setup!$D$2:$CX$500,COLUMNS($G2:AJ2)+9,FALSE))</f>
        <v/>
      </c>
      <c r="AK2" t="str">
        <f>IF(ISBLANK(VLOOKUP($C2&amp;$F2&amp;$E2,Setup!$D$2:$CX$500,COLUMNS($G2:AK2)+9,FALSE)),"",VLOOKUP($C2&amp;$F2&amp;$E2,Setup!$D$2:$CX$500,COLUMNS($G2:AK2)+9,FALSE))</f>
        <v>Shop at Partners</v>
      </c>
      <c r="AL2" t="str">
        <f>IF(ISBLANK(VLOOKUP($C2&amp;$F2&amp;$E2,Setup!$D$2:$CX$500,COLUMNS($G2:AL2)+9,FALSE)),"",VLOOKUP($C2&amp;$F2&amp;$E2,Setup!$D$2:$CX$500,COLUMNS($G2:AL2)+9,FALSE))</f>
        <v>Shop with Points</v>
      </c>
      <c r="AM2" t="str">
        <f>IF(ISBLANK(VLOOKUP($C2&amp;$F2&amp;$E2,Setup!$D$2:$CX$500,COLUMNS($G2:AM2)+9,FALSE)),"",VLOOKUP($C2&amp;$F2&amp;$E2,Setup!$D$2:$CX$500,COLUMNS($G2:AM2)+9,FALSE))</f>
        <v/>
      </c>
      <c r="AN2" t="str">
        <f>IF(ISBLANK(VLOOKUP($C2&amp;$F2&amp;$E2,Setup!$D$2:$CX$500,COLUMNS($G2:AN2)+9,FALSE)),"",VLOOKUP($C2&amp;$F2&amp;$E2,Setup!$D$2:$CX$500,COLUMNS($G2:AN2)+9,FALSE))</f>
        <v/>
      </c>
      <c r="AO2" t="str">
        <f>IF(ISBLANK(VLOOKUP($C2&amp;$F2&amp;$E2,Setup!$D$2:$CX$500,COLUMNS($G2:AO2)+9,FALSE)),"",VLOOKUP($C2&amp;$F2&amp;$E2,Setup!$D$2:$CX$500,COLUMNS($G2:AO2)+9,FALSE))</f>
        <v/>
      </c>
      <c r="AP2" t="str">
        <f>IF(ISBLANK(VLOOKUP($C2&amp;$F2&amp;$E2,Setup!$D$2:$CX$500,COLUMNS($G2:AP2)+9,FALSE)),"",VLOOKUP($C2&amp;$F2&amp;$E2,Setup!$D$2:$CX$500,COLUMNS($G2:AP2)+9,FALSE))</f>
        <v/>
      </c>
      <c r="AQ2" t="str">
        <f>IF(ISBLANK(VLOOKUP($C2&amp;$F2&amp;$E2,Setup!$D$2:$CX$500,COLUMNS($G2:AQ2)+9,FALSE)),"",VLOOKUP($C2&amp;$F2&amp;$E2,Setup!$D$2:$CX$500,COLUMNS($G2:AQ2)+9,FALSE))</f>
        <v/>
      </c>
      <c r="AR2" t="str">
        <f>IF(ISBLANK(VLOOKUP($C2&amp;$F2&amp;$E2,Setup!$D$2:$CX$500,COLUMNS($G2:AR2)+9,FALSE)),"",VLOOKUP($C2&amp;$F2&amp;$E2,Setup!$D$2:$CX$500,COLUMNS($G2:AR2)+9,FALSE))</f>
        <v/>
      </c>
      <c r="AS2" t="str">
        <f>IF(ISBLANK(VLOOKUP($C2&amp;$F2&amp;$E2,Setup!$D$2:$CX$500,COLUMNS($G2:AS2)+9,FALSE)),"",VLOOKUP($C2&amp;$F2&amp;$E2,Setup!$D$2:$CX$500,COLUMNS($G2:AS2)+9,FALSE))</f>
        <v/>
      </c>
      <c r="AT2" t="str">
        <f>IF(ISBLANK(VLOOKUP($C2&amp;$F2&amp;$E2,Setup!$D$2:$CX$500,COLUMNS($G2:AT2)+9,FALSE)),"",VLOOKUP($C2&amp;$F2&amp;$E2,Setup!$D$2:$CX$500,COLUMNS($G2:AT2)+9,FALSE))</f>
        <v/>
      </c>
      <c r="AU2" t="str">
        <f>IF(ISBLANK(VLOOKUP($C2&amp;$F2&amp;$E2,Setup!$D$2:$CX$500,COLUMNS($G2:AU2)+9,FALSE)),"",VLOOKUP($C2&amp;$F2&amp;$E2,Setup!$D$2:$CX$500,COLUMNS($G2:AU2)+9,FALSE))</f>
        <v>Offers and Privileges</v>
      </c>
      <c r="AV2" t="str">
        <f>IF(ISBLANK(VLOOKUP($C2&amp;$F2&amp;$E2,Setup!$D$2:$CX$500,COLUMNS($G2:AV2)+9,FALSE)),"",VLOOKUP($C2&amp;$F2&amp;$E2,Setup!$D$2:$CX$500,COLUMNS($G2:AV2)+9,FALSE))</f>
        <v>Citi Dining Program</v>
      </c>
      <c r="AW2" t="str">
        <f>IF(ISBLANK(VLOOKUP($C2&amp;$F2&amp;$E2,Setup!$D$2:$CX$500,COLUMNS($G2:AW2)+9,FALSE)),"",VLOOKUP($C2&amp;$F2&amp;$E2,Setup!$D$2:$CX$500,COLUMNS($G2:AW2)+9,FALSE))</f>
        <v>Citi World Privileges</v>
      </c>
      <c r="AX2" t="str">
        <f>IF(ISBLANK(VLOOKUP($C2&amp;$F2&amp;$E2,Setup!$D$2:$CX$500,COLUMNS($G2:AX2)+9,FALSE)),"",VLOOKUP($C2&amp;$F2&amp;$E2,Setup!$D$2:$CX$500,COLUMNS($G2:AX2)+9,FALSE))</f>
        <v>SEE ALL »</v>
      </c>
      <c r="AY2" t="str">
        <f>IF(ISBLANK(VLOOKUP($C2&amp;$F2&amp;$E2,Setup!$D$2:$CX$500,COLUMNS($G2:AY2)+9,FALSE)),"",VLOOKUP($C2&amp;$F2&amp;$E2,Setup!$D$2:$CX$500,COLUMNS($G2:AY2)+9,FALSE))</f>
        <v/>
      </c>
      <c r="AZ2" t="str">
        <f>IF(ISBLANK(VLOOKUP($C2&amp;$F2&amp;$E2,Setup!$D$2:$CX$500,COLUMNS($G2:AZ2)+9,FALSE)),"",VLOOKUP($C2&amp;$F2&amp;$E2,Setup!$D$2:$CX$500,COLUMNS($G2:AZ2)+9,FALSE))</f>
        <v/>
      </c>
      <c r="BA2" t="str">
        <f>IF(ISBLANK(VLOOKUP($C2&amp;$F2&amp;$E2,Setup!$D$2:$CX$500,COLUMNS($G2:BA2)+9,FALSE)),"",VLOOKUP($C2&amp;$F2&amp;$E2,Setup!$D$2:$CX$500,COLUMNS($G2:BA2)+9,FALSE))</f>
        <v/>
      </c>
      <c r="BB2" t="str">
        <f>IF(ISBLANK(VLOOKUP($C2&amp;$F2&amp;$E2,Setup!$D$2:$CX$500,COLUMNS($G2:BB2)+9,FALSE)),"",VLOOKUP($C2&amp;$F2&amp;$E2,Setup!$D$2:$CX$500,COLUMNS($G2:BB2)+9,FALSE))</f>
        <v/>
      </c>
      <c r="BC2" t="str">
        <f>IF(ISBLANK(VLOOKUP($C2&amp;$F2&amp;$E2,Setup!$D$2:$CX$500,COLUMNS($G2:BC2)+9,FALSE)),"",VLOOKUP($C2&amp;$F2&amp;$E2,Setup!$D$2:$CX$500,COLUMNS($G2:BC2)+9,FALSE))</f>
        <v/>
      </c>
      <c r="BD2" t="str">
        <f>IF(ISBLANK(VLOOKUP($C2&amp;$F2&amp;$E2,Setup!$D$2:$CX$500,COLUMNS($G2:BD2)+9,FALSE)),"",VLOOKUP($C2&amp;$F2&amp;$E2,Setup!$D$2:$CX$500,COLUMNS($G2:BD2)+9,FALSE))</f>
        <v/>
      </c>
      <c r="BE2" t="str">
        <f>IF(ISBLANK(VLOOKUP($C2&amp;$F2&amp;$E2,Setup!$D$2:$CX$500,COLUMNS($G2:BE2)+9,FALSE)),"",VLOOKUP($C2&amp;$F2&amp;$E2,Setup!$D$2:$CX$500,COLUMNS($G2:BE2)+9,FALSE))</f>
        <v/>
      </c>
      <c r="BF2" t="str">
        <f>IF(ISBLANK(VLOOKUP($C2&amp;$F2&amp;$E2,Setup!$D$2:$CX$500,COLUMNS($G2:BF2)+9,FALSE)),"",VLOOKUP($C2&amp;$F2&amp;$E2,Setup!$D$2:$CX$500,COLUMNS($G2:BF2)+9,FALSE))</f>
        <v/>
      </c>
      <c r="BG2" t="str">
        <f>IF(ISBLANK(VLOOKUP($C2&amp;$F2&amp;$E2,Setup!$D$2:$CX$500,COLUMNS($G2:BG2)+9,FALSE)),"",VLOOKUP($C2&amp;$F2&amp;$E2,Setup!$D$2:$CX$500,COLUMNS($G2:BG2)+9,FALSE))</f>
        <v/>
      </c>
      <c r="BH2" t="str">
        <f>IF(ISBLANK(VLOOKUP($C2&amp;$F2&amp;$E2,Setup!$D$2:$CX$500,COLUMNS($G2:BH2)+9,FALSE)),"",VLOOKUP($C2&amp;$F2&amp;$E2,Setup!$D$2:$CX$500,COLUMNS($G2:BH2)+9,FALSE))</f>
        <v/>
      </c>
      <c r="BI2" t="str">
        <f>IF(ISBLANK(VLOOKUP($C2&amp;$F2&amp;$E2,Setup!$D$2:$CX$500,COLUMNS($G2:BI2)+9,FALSE)),"",VLOOKUP($C2&amp;$F2&amp;$E2,Setup!$D$2:$CX$500,COLUMNS($G2:BI2)+9,FALSE))</f>
        <v/>
      </c>
      <c r="BJ2" t="str">
        <f>IF(ISBLANK(VLOOKUP($C2&amp;$F2&amp;$E2,Setup!$D$2:$CX$500,COLUMNS($G2:BJ2)+9,FALSE)),"",VLOOKUP($C2&amp;$F2&amp;$E2,Setup!$D$2:$CX$500,COLUMNS($G2:BJ2)+9,FALSE))</f>
        <v/>
      </c>
      <c r="BK2" t="str">
        <f>IF(ISBLANK(VLOOKUP($C2&amp;$F2&amp;$E2,Setup!$D$2:$CX$500,COLUMNS($G2:BK2)+9,FALSE)),"",VLOOKUP($C2&amp;$F2&amp;$E2,Setup!$D$2:$CX$500,COLUMNS($G2:BK2)+9,FALSE))</f>
        <v/>
      </c>
      <c r="BL2" t="str">
        <f>IF(ISBLANK(VLOOKUP($C2&amp;$F2&amp;$E2,Setup!$D$2:$CX$500,COLUMNS($G2:BL2)+9,FALSE)),"",VLOOKUP($C2&amp;$F2&amp;$E2,Setup!$D$2:$CX$500,COLUMNS($G2:BL2)+9,FALSE))</f>
        <v/>
      </c>
      <c r="BM2" t="str">
        <f>IF(ISBLANK(VLOOKUP($C2&amp;$F2&amp;$E2,Setup!$D$2:$CX$500,COLUMNS($G2:BM2)+9,FALSE)),"",VLOOKUP($C2&amp;$F2&amp;$E2,Setup!$D$2:$CX$500,COLUMNS($G2:BM2)+9,FALSE))</f>
        <v/>
      </c>
      <c r="BN2" t="str">
        <f>IF(ISBLANK(VLOOKUP($C2&amp;$F2&amp;$E2,Setup!$D$2:$CX$500,COLUMNS($G2:BN2)+9,FALSE)),"",VLOOKUP($C2&amp;$F2&amp;$E2,Setup!$D$2:$CX$500,COLUMNS($G2:BN2)+9,FALSE))</f>
        <v/>
      </c>
      <c r="BO2" t="str">
        <f>IF(ISBLANK(VLOOKUP($C2&amp;$F2&amp;$E2,Setup!$D$2:$CX$500,COLUMNS($G2:BO2)+9,FALSE)),"",VLOOKUP($C2&amp;$F2&amp;$E2,Setup!$D$2:$CX$500,COLUMNS($G2:BO2)+9,FALSE))</f>
        <v/>
      </c>
      <c r="BP2" t="str">
        <f>IF(ISBLANK(VLOOKUP($C2&amp;$F2&amp;$E2,Setup!$D$2:$CX$500,COLUMNS($G2:BP2)+9,FALSE)),"",VLOOKUP($C2&amp;$F2&amp;$E2,Setup!$D$2:$CX$500,COLUMNS($G2:BP2)+9,FALSE))</f>
        <v/>
      </c>
      <c r="BQ2" t="str">
        <f>IF(ISBLANK(VLOOKUP($C2&amp;$F2&amp;$E2,Setup!$D$2:$CX$500,COLUMNS($G2:BQ2)+9,FALSE)),"",VLOOKUP($C2&amp;$F2&amp;$E2,Setup!$D$2:$CX$500,COLUMNS($G2:BQ2)+9,FALSE))</f>
        <v/>
      </c>
      <c r="BR2" t="str">
        <f>IF(ISBLANK(VLOOKUP($C2&amp;$F2&amp;$E2,Setup!$D$2:$CX$500,COLUMNS($G2:BR2)+9,FALSE)),"",VLOOKUP($C2&amp;$F2&amp;$E2,Setup!$D$2:$CX$500,COLUMNS($G2:BR2)+9,FALSE))</f>
        <v/>
      </c>
      <c r="BS2" t="str">
        <f>IF(ISBLANK(VLOOKUP($C2&amp;$F2&amp;$E2,Setup!$D$2:$CX$500,COLUMNS($G2:BS2)+9,FALSE)),"",VLOOKUP($C2&amp;$F2&amp;$E2,Setup!$D$2:$CX$500,COLUMNS($G2:BS2)+9,FALSE))</f>
        <v/>
      </c>
      <c r="BT2" t="str">
        <f>IF(ISBLANK(VLOOKUP($C2&amp;$F2&amp;$E2,Setup!$D$2:$CX$500,COLUMNS($G2:BT2)+9,FALSE)),"",VLOOKUP($C2&amp;$F2&amp;$E2,Setup!$D$2:$CX$500,COLUMNS($G2:BT2)+9,FALSE))</f>
        <v/>
      </c>
      <c r="BU2" t="str">
        <f>IF(ISBLANK(VLOOKUP($C2&amp;$F2&amp;$E2,Setup!$D$2:$CX$500,COLUMNS($G2:BU2)+9,FALSE)),"",VLOOKUP($C2&amp;$F2&amp;$E2,Setup!$D$2:$CX$500,COLUMNS($G2:BU2)+9,FALSE))</f>
        <v/>
      </c>
      <c r="BV2" t="str">
        <f>IF(ISBLANK(VLOOKUP($C2&amp;$F2&amp;$E2,Setup!$D$2:$CX$500,COLUMNS($G2:BV2)+9,FALSE)),"",VLOOKUP($C2&amp;$F2&amp;$E2,Setup!$D$2:$CX$500,COLUMNS($G2:BV2)+9,FALSE))</f>
        <v/>
      </c>
      <c r="BW2" t="str">
        <f>IF(ISBLANK(VLOOKUP($C2&amp;$F2&amp;$E2,Setup!$D$2:$CX$500,COLUMNS($G2:BW2)+9,FALSE)),"",VLOOKUP($C2&amp;$F2&amp;$E2,Setup!$D$2:$CX$500,COLUMNS($G2:BW2)+9,FALSE))</f>
        <v/>
      </c>
      <c r="BX2" t="str">
        <f>IF(ISBLANK(VLOOKUP($C2&amp;$F2&amp;$E2,Setup!$D$2:$CX$500,COLUMNS($G2:BX2)+9,FALSE)),"",VLOOKUP($C2&amp;$F2&amp;$E2,Setup!$D$2:$CX$500,COLUMNS($G2:BX2)+9,FALSE))</f>
        <v/>
      </c>
      <c r="BY2" t="str">
        <f>IF(ISBLANK(VLOOKUP($C2&amp;$F2&amp;$E2,Setup!$D$2:$CX$500,COLUMNS($G2:BY2)+9,FALSE)),"",VLOOKUP($C2&amp;$F2&amp;$E2,Setup!$D$2:$CX$500,COLUMNS($G2:BY2)+9,FALSE))</f>
        <v/>
      </c>
      <c r="BZ2" t="str">
        <f>IF(ISBLANK(VLOOKUP($C2&amp;$F2&amp;$E2,Setup!$D$2:$CX$500,COLUMNS($G2:BZ2)+9,FALSE)),"",VLOOKUP($C2&amp;$F2&amp;$E2,Setup!$D$2:$CX$500,COLUMNS($G2:BZ2)+9,FALSE))</f>
        <v/>
      </c>
      <c r="CA2" t="str">
        <f>IF(ISBLANK(VLOOKUP($C2&amp;$F2&amp;$E2,Setup!$D$2:$CX$500,COLUMNS($G2:CA2)+9,FALSE)),"",VLOOKUP($C2&amp;$F2&amp;$E2,Setup!$D$2:$CX$500,COLUMNS($G2:CA2)+9,FALSE))</f>
        <v/>
      </c>
      <c r="CB2" t="str">
        <f>IF(ISBLANK(VLOOKUP($C2&amp;$F2&amp;$E2,Setup!$D$2:$CX$500,COLUMNS($G2:CB2)+9,FALSE)),"",VLOOKUP($C2&amp;$F2&amp;$E2,Setup!$D$2:$CX$500,COLUMNS($G2:CB2)+9,FALSE))</f>
        <v/>
      </c>
      <c r="CC2" t="str">
        <f>IF(ISBLANK(VLOOKUP($C2&amp;$F2&amp;$E2,Setup!$D$2:$CX$500,COLUMNS($G2:CC2)+9,FALSE)),"",VLOOKUP($C2&amp;$F2&amp;$E2,Setup!$D$2:$CX$500,COLUMNS($G2:CC2)+9,FALSE))</f>
        <v/>
      </c>
      <c r="CD2" t="str">
        <f>IF(ISBLANK(VLOOKUP($C2&amp;$F2&amp;$E2,Setup!$D$2:$CX$500,COLUMNS($G2:CD2)+9,FALSE)),"",VLOOKUP($C2&amp;$F2&amp;$E2,Setup!$D$2:$CX$500,COLUMNS($G2:CD2)+9,FALSE))</f>
        <v/>
      </c>
      <c r="CE2" t="str">
        <f>IF(ISBLANK(VLOOKUP($C2&amp;$F2&amp;$E2,Setup!$D$2:$CX$500,COLUMNS($G2:CE2)+9,FALSE)),"",VLOOKUP($C2&amp;$F2&amp;$E2,Setup!$D$2:$CX$500,COLUMNS($G2:CE2)+9,FALSE))</f>
        <v/>
      </c>
      <c r="CF2" t="str">
        <f>IF(ISBLANK(VLOOKUP($C2&amp;$F2&amp;$E2,Setup!$D$2:$CX$500,COLUMNS($G2:CF2)+9,FALSE)),"",VLOOKUP($C2&amp;$F2&amp;$E2,Setup!$D$2:$CX$500,COLUMNS($G2:CF2)+9,FALSE))</f>
        <v/>
      </c>
      <c r="CG2" t="str">
        <f>IF(ISBLANK(VLOOKUP($C2&amp;$F2&amp;$E2,Setup!$D$2:$CX$500,COLUMNS($G2:CG2)+9,FALSE)),"",VLOOKUP($C2&amp;$F2&amp;$E2,Setup!$D$2:$CX$500,COLUMNS($G2:CG2)+9,FALSE))</f>
        <v/>
      </c>
      <c r="CH2" t="str">
        <f>IF(ISBLANK(VLOOKUP($C2&amp;$F2&amp;$E2,Setup!$D$2:$CX$500,COLUMNS($G2:CH2)+9,FALSE)),"",VLOOKUP($C2&amp;$F2&amp;$E2,Setup!$D$2:$CX$500,COLUMNS($G2:CH2)+9,FALSE))</f>
        <v/>
      </c>
      <c r="CI2" t="str">
        <f>IF(ISBLANK(VLOOKUP($C2&amp;$F2&amp;$E2,Setup!$D$2:$CX$500,COLUMNS($G2:CI2)+9,FALSE)),"",VLOOKUP($C2&amp;$F2&amp;$E2,Setup!$D$2:$CX$500,COLUMNS($G2:CI2)+9,FALSE))</f>
        <v/>
      </c>
      <c r="CJ2" t="str">
        <f>IF(ISBLANK(VLOOKUP($C2&amp;$F2&amp;$E2,Setup!$D$2:$CX$500,COLUMNS($G2:CJ2)+9,FALSE)),"",VLOOKUP($C2&amp;$F2&amp;$E2,Setup!$D$2:$CX$500,COLUMNS($G2:CJ2)+9,FALSE))</f>
        <v/>
      </c>
      <c r="CK2" t="str">
        <f>IF(ISBLANK(VLOOKUP($C2&amp;$F2&amp;$E2,Setup!$D$2:$CX$500,COLUMNS($G2:CK2)+9,FALSE)),"",VLOOKUP($C2&amp;$F2&amp;$E2,Setup!$D$2:$CX$500,COLUMNS($G2:CK2)+9,FALSE))</f>
        <v/>
      </c>
      <c r="CL2" t="str">
        <f>IF(ISBLANK(VLOOKUP($C2&amp;$F2&amp;$E2,Setup!$D$2:$CX$500,COLUMNS($G2:CL2)+9,FALSE)),"",VLOOKUP($C2&amp;$F2&amp;$E2,Setup!$D$2:$CX$500,COLUMNS($G2:CL2)+9,FALSE))</f>
        <v/>
      </c>
      <c r="CM2" t="str">
        <f>IF(ISBLANK(VLOOKUP($C2&amp;$F2&amp;$E2,Setup!$D$2:$CX$500,COLUMNS($G2:CM2)+9,FALSE)),"",VLOOKUP($C2&amp;$F2&amp;$E2,Setup!$D$2:$CX$500,COLUMNS($G2:CM2)+9,FALSE))</f>
        <v/>
      </c>
      <c r="CN2" t="str">
        <f>IF(ISBLANK(VLOOKUP($C2&amp;$F2&amp;$E2,Setup!$D$2:$CX$500,COLUMNS($G2:CN2)+9,FALSE)),"",VLOOKUP($C2&amp;$F2&amp;$E2,Setup!$D$2:$CX$500,COLUMNS($G2:CN2)+9,FALSE))</f>
        <v/>
      </c>
      <c r="CO2" t="str">
        <f>IF(ISBLANK(VLOOKUP($C2&amp;$F2&amp;$E2,Setup!$D$2:$CX$500,COLUMNS($G2:CO2)+9,FALSE)),"",VLOOKUP($C2&amp;$F2&amp;$E2,Setup!$D$2:$CX$500,COLUMNS($G2:CO2)+9,FALSE))</f>
        <v/>
      </c>
      <c r="CP2" t="str">
        <f>IF(ISBLANK(VLOOKUP($C2&amp;$F2&amp;$E2,Setup!$D$2:$CX$500,COLUMNS($G2:CP2)+9,FALSE)),"",VLOOKUP($C2&amp;$F2&amp;$E2,Setup!$D$2:$CX$500,COLUMNS($G2:CP2)+9,FALSE))</f>
        <v/>
      </c>
      <c r="CQ2" t="str">
        <f>IF(ISBLANK(VLOOKUP($C2&amp;$F2&amp;$E2,Setup!$D$2:$CX$500,COLUMNS($G2:CQ2)+9,FALSE)),"",VLOOKUP($C2&amp;$F2&amp;$E2,Setup!$D$2:$CX$500,COLUMNS($G2:CQ2)+9,FALSE))</f>
        <v/>
      </c>
      <c r="CR2" t="str">
        <f>IF(ISBLANK(VLOOKUP($C2&amp;$F2&amp;$E2,Setup!$D$2:$CX$500,COLUMNS($G2:CR2)+9,FALSE)),"",VLOOKUP($C2&amp;$F2&amp;$E2,Setup!$D$2:$CX$500,COLUMNS($G2:CR2)+9,FALSE))</f>
        <v/>
      </c>
    </row>
    <row r="3" spans="1:96" x14ac:dyDescent="0.25">
      <c r="A3" t="s">
        <v>1</v>
      </c>
      <c r="B3" t="s">
        <v>156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IF(ISBLANK(VLOOKUP($C3&amp;$F3&amp;$E3,Setup!$D$2:$CX$500,COLUMNS($G3:G3)+9,FALSE)),"",VLOOKUP($C3&amp;$F3&amp;$E3,Setup!$D$2:$CX$500,COLUMNS($G3:G3)+9,FALSE))</f>
        <v>Merchandise</v>
      </c>
      <c r="H3" t="str">
        <f>IF(ISBLANK(VLOOKUP($C3&amp;$F3&amp;$E3,Setup!$D$2:$CX$500,COLUMNS($B5:C5)+9,FALSE)),"",VLOOKUP($C3&amp;$F3&amp;$E3,Setup!$D$2:$CX$500,COLUMNS($B5:C5)+9,FALSE))</f>
        <v>SEE ALL BRANDS »</v>
      </c>
      <c r="I3" t="str">
        <f>IF(ISBLANK(VLOOKUP($C3&amp;$F3&amp;$E3,Setup!$D$2:$CX$500,COLUMNS($G3:I3)+9,FALSE)),"",VLOOKUP($C3&amp;$F3&amp;$E3,Setup!$D$2:$CX$500,COLUMNS($G3:I3)+9,FALSE))</f>
        <v/>
      </c>
      <c r="J3" t="str">
        <f>IF(ISBLANK(VLOOKUP($C3&amp;$F3&amp;$E3,Setup!$D$2:$CX$500,COLUMNS($G3:J3)+9,FALSE)),"",VLOOKUP($C3&amp;$F3&amp;$E3,Setup!$D$2:$CX$500,COLUMNS($G3:J3)+9,FALSE))</f>
        <v/>
      </c>
      <c r="K3" t="str">
        <f>IF(ISBLANK(VLOOKUP($C3&amp;$F3&amp;$E3,Setup!$D$2:$CX$500,COLUMNS($G3:K3)+9,FALSE)),"",VLOOKUP($C3&amp;$F3&amp;$E3,Setup!$D$2:$CX$500,COLUMNS($G3:K3)+9,FALSE))</f>
        <v/>
      </c>
      <c r="L3" t="str">
        <f>IF(ISBLANK(VLOOKUP($C3&amp;$F3&amp;$E3,Setup!$D$2:$CX$500,COLUMNS($G3:L3)+9,FALSE)),"",VLOOKUP($C3&amp;$F3&amp;$E3,Setup!$D$2:$CX$500,COLUMNS($G3:L3)+9,FALSE))</f>
        <v/>
      </c>
      <c r="M3" t="str">
        <f>IF(ISBLANK(VLOOKUP($C3&amp;$F3&amp;$E3,Setup!$D$2:$CX$500,COLUMNS($G3:M3)+9,FALSE)),"",VLOOKUP($C3&amp;$F3&amp;$E3,Setup!$D$2:$CX$500,COLUMNS($G3:M3)+9,FALSE))</f>
        <v/>
      </c>
      <c r="N3" t="str">
        <f>IF(ISBLANK(VLOOKUP($C3&amp;$F3&amp;$E3,Setup!$D$2:$CX$500,COLUMNS($G3:N3)+9,FALSE)),"",VLOOKUP($C3&amp;$F3&amp;$E3,Setup!$D$2:$CX$500,COLUMNS($G3:N3)+9,FALSE))</f>
        <v/>
      </c>
      <c r="O3" t="str">
        <f>IF(ISBLANK(VLOOKUP($C3&amp;$F3&amp;$E3,Setup!$D$2:$CX$500,COLUMNS($G3:O3)+9,FALSE)),"",VLOOKUP($C3&amp;$F3&amp;$E3,Setup!$D$2:$CX$500,COLUMNS($G3:O3)+9,FALSE))</f>
        <v/>
      </c>
      <c r="P3" t="str">
        <f>IF(ISBLANK(VLOOKUP($C3&amp;$F3&amp;$E3,Setup!$D$2:$CX$500,COLUMNS($G3:P3)+9,FALSE)),"",VLOOKUP($C3&amp;$F3&amp;$E3,Setup!$D$2:$CX$500,COLUMNS($G3:P3)+9,FALSE))</f>
        <v/>
      </c>
      <c r="Q3" t="str">
        <f>IF(ISBLANK(VLOOKUP($C3&amp;$F3&amp;$E3,Setup!$D$2:$CX$500,COLUMNS($G3:Q3)+9,FALSE)),"",VLOOKUP($C3&amp;$F3&amp;$E3,Setup!$D$2:$CX$500,COLUMNS($G3:Q3)+9,FALSE))</f>
        <v>Cash Rewards</v>
      </c>
      <c r="R3" t="str">
        <f>IF(ISBLANK(VLOOKUP($C3&amp;$F3&amp;$E3,Setup!$D$2:$CX$500,COLUMNS($G3:R3)+9,FALSE)),"",VLOOKUP($C3&amp;$F3&amp;$E3,Setup!$D$2:$CX$500,COLUMNS($G3:R3)+9,FALSE))</f>
        <v>Select and Credit</v>
      </c>
      <c r="S3" t="str">
        <f>IF(ISBLANK(VLOOKUP($C3&amp;$F3&amp;$E3,Setup!$D$2:$CX$500,COLUMNS($G3:S3)+9,FALSE)),"",VLOOKUP($C3&amp;$F3&amp;$E3,Setup!$D$2:$CX$500,COLUMNS($G3:S3)+9,FALSE))</f>
        <v>Gift Vouchers</v>
      </c>
      <c r="T3" t="str">
        <f>IF(ISBLANK(VLOOKUP($C3&amp;$F3&amp;$E3,Setup!$D$2:$CX$500,COLUMNS($G3:T3)+9,FALSE)),"",VLOOKUP($C3&amp;$F3&amp;$E3,Setup!$D$2:$CX$500,COLUMNS($G3:T3)+9,FALSE))</f>
        <v>e-Vouchers</v>
      </c>
      <c r="U3" t="str">
        <f>IF(ISBLANK(VLOOKUP($C3&amp;$F3&amp;$E3,Setup!$D$2:$CX$500,COLUMNS($G3:U3)+9,FALSE)),"",VLOOKUP($C3&amp;$F3&amp;$E3,Setup!$D$2:$CX$500,COLUMNS($G3:U3)+9,FALSE))</f>
        <v>Annual Fee Credit</v>
      </c>
      <c r="V3" t="str">
        <f>IF(ISBLANK(VLOOKUP($C3&amp;$F3&amp;$E3,Setup!$D$2:$CX$500,COLUMNS($G3:V3)+9,FALSE)),"",VLOOKUP($C3&amp;$F3&amp;$E3,Setup!$D$2:$CX$500,COLUMNS($G3:V3)+9,FALSE))</f>
        <v>SEE ALL »</v>
      </c>
      <c r="W3" t="str">
        <f>IF(ISBLANK(VLOOKUP($C3&amp;$F3&amp;$E3,Setup!$D$2:$CX$500,COLUMNS($G3:W3)+9,FALSE)),"",VLOOKUP($C3&amp;$F3&amp;$E3,Setup!$D$2:$CX$500,COLUMNS($G3:W3)+9,FALSE))</f>
        <v/>
      </c>
      <c r="X3" t="str">
        <f>IF(ISBLANK(VLOOKUP($C3&amp;$F3&amp;$E3,Setup!$D$2:$CX$500,COLUMNS($G3:X3)+9,FALSE)),"",VLOOKUP($C3&amp;$F3&amp;$E3,Setup!$D$2:$CX$500,COLUMNS($G3:X3)+9,FALSE))</f>
        <v/>
      </c>
      <c r="Y3" t="str">
        <f>IF(ISBLANK(VLOOKUP($C3&amp;$F3&amp;$E3,Setup!$D$2:$CX$500,COLUMNS($G3:Y3)+9,FALSE)),"",VLOOKUP($C3&amp;$F3&amp;$E3,Setup!$D$2:$CX$500,COLUMNS($G3:Y3)+9,FALSE))</f>
        <v/>
      </c>
      <c r="Z3" t="str">
        <f>IF(ISBLANK(VLOOKUP($C3&amp;$F3&amp;$E3,Setup!$D$2:$CX$500,COLUMNS($G3:Z3)+9,FALSE)),"",VLOOKUP($C3&amp;$F3&amp;$E3,Setup!$D$2:$CX$500,COLUMNS($G3:Z3)+9,FALSE))</f>
        <v/>
      </c>
      <c r="AA3" t="str">
        <f>IF(ISBLANK(VLOOKUP($C3&amp;$F3&amp;$E3,Setup!$D$2:$CX$500,COLUMNS($G3:AA3)+9,FALSE)),"",VLOOKUP($C3&amp;$F3&amp;$E3,Setup!$D$2:$CX$500,COLUMNS($G3:AA3)+9,FALSE))</f>
        <v>Travel</v>
      </c>
      <c r="AB3" t="str">
        <f>IF(ISBLANK(VLOOKUP($C3&amp;$F3&amp;$E3,Setup!$D$2:$CX$500,COLUMNS($G3:AB3)+9,FALSE)),"",VLOOKUP($C3&amp;$F3&amp;$E3,Setup!$D$2:$CX$500,COLUMNS($G3:AB3)+9,FALSE))</f>
        <v>Points Transfer</v>
      </c>
      <c r="AC3" t="str">
        <f>IF(ISBLANK(VLOOKUP($C3&amp;$F3&amp;$E3,Setup!$D$2:$CX$500,COLUMNS($G3:AC3)+9,FALSE)),"",VLOOKUP($C3&amp;$F3&amp;$E3,Setup!$D$2:$CX$500,COLUMNS($G3:AC3)+9,FALSE))</f>
        <v>Flights</v>
      </c>
      <c r="AD3" t="str">
        <f>IF(ISBLANK(VLOOKUP($C3&amp;$F3&amp;$E3,Setup!$D$2:$CX$500,COLUMNS($G3:AD3)+9,FALSE)),"",VLOOKUP($C3&amp;$F3&amp;$E3,Setup!$D$2:$CX$500,COLUMNS($G3:AD3)+9,FALSE))</f>
        <v>Hotels</v>
      </c>
      <c r="AE3" t="str">
        <f>IF(ISBLANK(VLOOKUP($C3&amp;$F3&amp;$E3,Setup!$D$2:$CX$500,COLUMNS($G3:AE3)+9,FALSE)),"",VLOOKUP($C3&amp;$F3&amp;$E3,Setup!$D$2:$CX$500,COLUMNS($G3:AE3)+9,FALSE))</f>
        <v>Cars</v>
      </c>
      <c r="AF3" t="str">
        <f>IF(ISBLANK(VLOOKUP($C3&amp;$F3&amp;$E3,Setup!$D$2:$CX$500,COLUMNS($G3:AF3)+9,FALSE)),"",VLOOKUP($C3&amp;$F3&amp;$E3,Setup!$D$2:$CX$500,COLUMNS($G3:AF3)+9,FALSE))</f>
        <v>Deals</v>
      </c>
      <c r="AG3" t="str">
        <f>IF(ISBLANK(VLOOKUP($C3&amp;$F3&amp;$E3,Setup!$D$2:$CX$500,COLUMNS($G3:AG3)+9,FALSE)),"",VLOOKUP($C3&amp;$F3&amp;$E3,Setup!$D$2:$CX$500,COLUMNS($G3:AG3)+9,FALSE))</f>
        <v>My Trips</v>
      </c>
      <c r="AH3" t="str">
        <f>IF(ISBLANK(VLOOKUP($C3&amp;$F3&amp;$E3,Setup!$D$2:$CX$500,COLUMNS($G3:AH3)+9,FALSE)),"",VLOOKUP($C3&amp;$F3&amp;$E3,Setup!$D$2:$CX$500,COLUMNS($G3:AH3)+9,FALSE))</f>
        <v>Itinerary</v>
      </c>
      <c r="AI3" t="str">
        <f>IF(ISBLANK(VLOOKUP($C3&amp;$F3&amp;$E3,Setup!$D$2:$CX$500,COLUMNS($G3:AI3)+9,FALSE)),"",VLOOKUP($C3&amp;$F3&amp;$E3,Setup!$D$2:$CX$500,COLUMNS($G3:AI3)+9,FALSE))</f>
        <v/>
      </c>
      <c r="AJ3" t="str">
        <f>IF(ISBLANK(VLOOKUP($C3&amp;$F3&amp;$E3,Setup!$D$2:$CX$500,COLUMNS($G3:AJ3)+9,FALSE)),"",VLOOKUP($C3&amp;$F3&amp;$E3,Setup!$D$2:$CX$500,COLUMNS($G3:AJ3)+9,FALSE))</f>
        <v/>
      </c>
      <c r="AK3" t="str">
        <f>IF(ISBLANK(VLOOKUP($C3&amp;$F3&amp;$E3,Setup!$D$2:$CX$500,COLUMNS($G3:AK3)+9,FALSE)),"",VLOOKUP($C3&amp;$F3&amp;$E3,Setup!$D$2:$CX$500,COLUMNS($G3:AK3)+9,FALSE))</f>
        <v/>
      </c>
      <c r="AL3" t="str">
        <f>IF(ISBLANK(VLOOKUP($C3&amp;$F3&amp;$E3,Setup!$D$2:$CX$500,COLUMNS($G3:AL3)+9,FALSE)),"",VLOOKUP($C3&amp;$F3&amp;$E3,Setup!$D$2:$CX$500,COLUMNS($G3:AL3)+9,FALSE))</f>
        <v/>
      </c>
      <c r="AM3" t="str">
        <f>IF(ISBLANK(VLOOKUP($C3&amp;$F3&amp;$E3,Setup!$D$2:$CX$500,COLUMNS($G3:AM3)+9,FALSE)),"",VLOOKUP($C3&amp;$F3&amp;$E3,Setup!$D$2:$CX$500,COLUMNS($G3:AM3)+9,FALSE))</f>
        <v/>
      </c>
      <c r="AN3" t="str">
        <f>IF(ISBLANK(VLOOKUP($C3&amp;$F3&amp;$E3,Setup!$D$2:$CX$500,COLUMNS($G3:AN3)+9,FALSE)),"",VLOOKUP($C3&amp;$F3&amp;$E3,Setup!$D$2:$CX$500,COLUMNS($G3:AN3)+9,FALSE))</f>
        <v/>
      </c>
      <c r="AO3" t="str">
        <f>IF(ISBLANK(VLOOKUP($C3&amp;$F3&amp;$E3,Setup!$D$2:$CX$500,COLUMNS($G3:AO3)+9,FALSE)),"",VLOOKUP($C3&amp;$F3&amp;$E3,Setup!$D$2:$CX$500,COLUMNS($G3:AO3)+9,FALSE))</f>
        <v/>
      </c>
      <c r="AP3" t="str">
        <f>IF(ISBLANK(VLOOKUP($C3&amp;$F3&amp;$E3,Setup!$D$2:$CX$500,COLUMNS($G3:AP3)+9,FALSE)),"",VLOOKUP($C3&amp;$F3&amp;$E3,Setup!$D$2:$CX$500,COLUMNS($G3:AP3)+9,FALSE))</f>
        <v/>
      </c>
      <c r="AQ3" t="str">
        <f>IF(ISBLANK(VLOOKUP($C3&amp;$F3&amp;$E3,Setup!$D$2:$CX$500,COLUMNS($G3:AQ3)+9,FALSE)),"",VLOOKUP($C3&amp;$F3&amp;$E3,Setup!$D$2:$CX$500,COLUMNS($G3:AQ3)+9,FALSE))</f>
        <v/>
      </c>
      <c r="AR3" t="str">
        <f>IF(ISBLANK(VLOOKUP($C3&amp;$F3&amp;$E3,Setup!$D$2:$CX$500,COLUMNS($G3:AR3)+9,FALSE)),"",VLOOKUP($C3&amp;$F3&amp;$E3,Setup!$D$2:$CX$500,COLUMNS($G3:AR3)+9,FALSE))</f>
        <v/>
      </c>
      <c r="AS3" t="str">
        <f>IF(ISBLANK(VLOOKUP($C3&amp;$F3&amp;$E3,Setup!$D$2:$CX$500,COLUMNS($G3:AS3)+9,FALSE)),"",VLOOKUP($C3&amp;$F3&amp;$E3,Setup!$D$2:$CX$500,COLUMNS($G3:AS3)+9,FALSE))</f>
        <v/>
      </c>
      <c r="AT3" t="str">
        <f>IF(ISBLANK(VLOOKUP($C3&amp;$F3&amp;$E3,Setup!$D$2:$CX$500,COLUMNS($G3:AT3)+9,FALSE)),"",VLOOKUP($C3&amp;$F3&amp;$E3,Setup!$D$2:$CX$500,COLUMNS($G3:AT3)+9,FALSE))</f>
        <v/>
      </c>
      <c r="AU3" t="str">
        <f>IF(ISBLANK(VLOOKUP($C3&amp;$F3&amp;$E3,Setup!$D$2:$CX$500,COLUMNS($G3:AU3)+9,FALSE)),"",VLOOKUP($C3&amp;$F3&amp;$E3,Setup!$D$2:$CX$500,COLUMNS($G3:AU3)+9,FALSE))</f>
        <v/>
      </c>
      <c r="AV3" t="str">
        <f>IF(ISBLANK(VLOOKUP($C3&amp;$F3&amp;$E3,Setup!$D$2:$CX$500,COLUMNS($G3:AV3)+9,FALSE)),"",VLOOKUP($C3&amp;$F3&amp;$E3,Setup!$D$2:$CX$500,COLUMNS($G3:AV3)+9,FALSE))</f>
        <v/>
      </c>
      <c r="AW3" t="str">
        <f>IF(ISBLANK(VLOOKUP($C3&amp;$F3&amp;$E3,Setup!$D$2:$CX$500,COLUMNS($G3:AW3)+9,FALSE)),"",VLOOKUP($C3&amp;$F3&amp;$E3,Setup!$D$2:$CX$500,COLUMNS($G3:AW3)+9,FALSE))</f>
        <v/>
      </c>
      <c r="AX3" t="str">
        <f>IF(ISBLANK(VLOOKUP($C3&amp;$F3&amp;$E3,Setup!$D$2:$CX$500,COLUMNS($G3:AX3)+9,FALSE)),"",VLOOKUP($C3&amp;$F3&amp;$E3,Setup!$D$2:$CX$500,COLUMNS($G3:AX3)+9,FALSE))</f>
        <v/>
      </c>
      <c r="AY3" t="str">
        <f>IF(ISBLANK(VLOOKUP($C3&amp;$F3&amp;$E3,Setup!$D$2:$CX$500,COLUMNS($G3:AY3)+9,FALSE)),"",VLOOKUP($C3&amp;$F3&amp;$E3,Setup!$D$2:$CX$500,COLUMNS($G3:AY3)+9,FALSE))</f>
        <v/>
      </c>
      <c r="AZ3" t="str">
        <f>IF(ISBLANK(VLOOKUP($C3&amp;$F3&amp;$E3,Setup!$D$2:$CX$500,COLUMNS($G3:AZ3)+9,FALSE)),"",VLOOKUP($C3&amp;$F3&amp;$E3,Setup!$D$2:$CX$500,COLUMNS($G3:AZ3)+9,FALSE))</f>
        <v/>
      </c>
      <c r="BA3" t="str">
        <f>IF(ISBLANK(VLOOKUP($C3&amp;$F3&amp;$E3,Setup!$D$2:$CX$500,COLUMNS($G3:BA3)+9,FALSE)),"",VLOOKUP($C3&amp;$F3&amp;$E3,Setup!$D$2:$CX$500,COLUMNS($G3:BA3)+9,FALSE))</f>
        <v/>
      </c>
      <c r="BB3" t="str">
        <f>IF(ISBLANK(VLOOKUP($C3&amp;$F3&amp;$E3,Setup!$D$2:$CX$500,COLUMNS($G3:BB3)+9,FALSE)),"",VLOOKUP($C3&amp;$F3&amp;$E3,Setup!$D$2:$CX$500,COLUMNS($G3:BB3)+9,FALSE))</f>
        <v/>
      </c>
      <c r="BC3" t="str">
        <f>IF(ISBLANK(VLOOKUP($C3&amp;$F3&amp;$E3,Setup!$D$2:$CX$500,COLUMNS($G3:BC3)+9,FALSE)),"",VLOOKUP($C3&amp;$F3&amp;$E3,Setup!$D$2:$CX$500,COLUMNS($G3:BC3)+9,FALSE))</f>
        <v/>
      </c>
      <c r="BD3" t="str">
        <f>IF(ISBLANK(VLOOKUP($C3&amp;$F3&amp;$E3,Setup!$D$2:$CX$500,COLUMNS($G3:BD3)+9,FALSE)),"",VLOOKUP($C3&amp;$F3&amp;$E3,Setup!$D$2:$CX$500,COLUMNS($G3:BD3)+9,FALSE))</f>
        <v/>
      </c>
      <c r="BE3" t="str">
        <f>IF(ISBLANK(VLOOKUP($C3&amp;$F3&amp;$E3,Setup!$D$2:$CX$500,COLUMNS($G3:BE3)+9,FALSE)),"",VLOOKUP($C3&amp;$F3&amp;$E3,Setup!$D$2:$CX$500,COLUMNS($G3:BE3)+9,FALSE))</f>
        <v/>
      </c>
      <c r="BF3" t="str">
        <f>IF(ISBLANK(VLOOKUP($C3&amp;$F3&amp;$E3,Setup!$D$2:$CX$500,COLUMNS($G3:BF3)+9,FALSE)),"",VLOOKUP($C3&amp;$F3&amp;$E3,Setup!$D$2:$CX$500,COLUMNS($G3:BF3)+9,FALSE))</f>
        <v/>
      </c>
      <c r="BG3" t="str">
        <f>IF(ISBLANK(VLOOKUP($C3&amp;$F3&amp;$E3,Setup!$D$2:$CX$500,COLUMNS($G3:BG3)+9,FALSE)),"",VLOOKUP($C3&amp;$F3&amp;$E3,Setup!$D$2:$CX$500,COLUMNS($G3:BG3)+9,FALSE))</f>
        <v/>
      </c>
      <c r="BH3" t="str">
        <f>IF(ISBLANK(VLOOKUP($C3&amp;$F3&amp;$E3,Setup!$D$2:$CX$500,COLUMNS($G3:BH3)+9,FALSE)),"",VLOOKUP($C3&amp;$F3&amp;$E3,Setup!$D$2:$CX$500,COLUMNS($G3:BH3)+9,FALSE))</f>
        <v/>
      </c>
      <c r="BI3" t="str">
        <f>IF(ISBLANK(VLOOKUP($C3&amp;$F3&amp;$E3,Setup!$D$2:$CX$500,COLUMNS($G3:BI3)+9,FALSE)),"",VLOOKUP($C3&amp;$F3&amp;$E3,Setup!$D$2:$CX$500,COLUMNS($G3:BI3)+9,FALSE))</f>
        <v/>
      </c>
      <c r="BJ3" t="str">
        <f>IF(ISBLANK(VLOOKUP($C3&amp;$F3&amp;$E3,Setup!$D$2:$CX$500,COLUMNS($G3:BJ3)+9,FALSE)),"",VLOOKUP($C3&amp;$F3&amp;$E3,Setup!$D$2:$CX$500,COLUMNS($G3:BJ3)+9,FALSE))</f>
        <v/>
      </c>
      <c r="BK3" t="str">
        <f>IF(ISBLANK(VLOOKUP($C3&amp;$F3&amp;$E3,Setup!$D$2:$CX$500,COLUMNS($G3:BK3)+9,FALSE)),"",VLOOKUP($C3&amp;$F3&amp;$E3,Setup!$D$2:$CX$500,COLUMNS($G3:BK3)+9,FALSE))</f>
        <v/>
      </c>
      <c r="BL3" t="str">
        <f>IF(ISBLANK(VLOOKUP($C3&amp;$F3&amp;$E3,Setup!$D$2:$CX$500,COLUMNS($G3:BL3)+9,FALSE)),"",VLOOKUP($C3&amp;$F3&amp;$E3,Setup!$D$2:$CX$500,COLUMNS($G3:BL3)+9,FALSE))</f>
        <v/>
      </c>
      <c r="BM3" t="str">
        <f>IF(ISBLANK(VLOOKUP($C3&amp;$F3&amp;$E3,Setup!$D$2:$CX$500,COLUMNS($G3:BM3)+9,FALSE)),"",VLOOKUP($C3&amp;$F3&amp;$E3,Setup!$D$2:$CX$500,COLUMNS($G3:BM3)+9,FALSE))</f>
        <v/>
      </c>
      <c r="BN3" t="str">
        <f>IF(ISBLANK(VLOOKUP($C3&amp;$F3&amp;$E3,Setup!$D$2:$CX$500,COLUMNS($G3:BN3)+9,FALSE)),"",VLOOKUP($C3&amp;$F3&amp;$E3,Setup!$D$2:$CX$500,COLUMNS($G3:BN3)+9,FALSE))</f>
        <v/>
      </c>
      <c r="BO3" t="str">
        <f>IF(ISBLANK(VLOOKUP($C3&amp;$F3&amp;$E3,Setup!$D$2:$CX$500,COLUMNS($G3:BO3)+9,FALSE)),"",VLOOKUP($C3&amp;$F3&amp;$E3,Setup!$D$2:$CX$500,COLUMNS($G3:BO3)+9,FALSE))</f>
        <v/>
      </c>
      <c r="BP3" t="str">
        <f>IF(ISBLANK(VLOOKUP($C3&amp;$F3&amp;$E3,Setup!$D$2:$CX$500,COLUMNS($G3:BP3)+9,FALSE)),"",VLOOKUP($C3&amp;$F3&amp;$E3,Setup!$D$2:$CX$500,COLUMNS($G3:BP3)+9,FALSE))</f>
        <v/>
      </c>
      <c r="BQ3" t="str">
        <f>IF(ISBLANK(VLOOKUP($C3&amp;$F3&amp;$E3,Setup!$D$2:$CX$500,COLUMNS($G3:BQ3)+9,FALSE)),"",VLOOKUP($C3&amp;$F3&amp;$E3,Setup!$D$2:$CX$500,COLUMNS($G3:BQ3)+9,FALSE))</f>
        <v/>
      </c>
      <c r="BR3" t="str">
        <f>IF(ISBLANK(VLOOKUP($C3&amp;$F3&amp;$E3,Setup!$D$2:$CX$500,COLUMNS($G3:BR3)+9,FALSE)),"",VLOOKUP($C3&amp;$F3&amp;$E3,Setup!$D$2:$CX$500,COLUMNS($G3:BR3)+9,FALSE))</f>
        <v/>
      </c>
      <c r="BS3" t="str">
        <f>IF(ISBLANK(VLOOKUP($C3&amp;$F3&amp;$E3,Setup!$D$2:$CX$500,COLUMNS($G3:BS3)+9,FALSE)),"",VLOOKUP($C3&amp;$F3&amp;$E3,Setup!$D$2:$CX$500,COLUMNS($G3:BS3)+9,FALSE))</f>
        <v/>
      </c>
      <c r="BT3" t="str">
        <f>IF(ISBLANK(VLOOKUP($C3&amp;$F3&amp;$E3,Setup!$D$2:$CX$500,COLUMNS($G3:BT3)+9,FALSE)),"",VLOOKUP($C3&amp;$F3&amp;$E3,Setup!$D$2:$CX$500,COLUMNS($G3:BT3)+9,FALSE))</f>
        <v/>
      </c>
      <c r="BU3" t="str">
        <f>IF(ISBLANK(VLOOKUP($C3&amp;$F3&amp;$E3,Setup!$D$2:$CX$500,COLUMNS($G3:BU3)+9,FALSE)),"",VLOOKUP($C3&amp;$F3&amp;$E3,Setup!$D$2:$CX$500,COLUMNS($G3:BU3)+9,FALSE))</f>
        <v/>
      </c>
      <c r="BV3" t="str">
        <f>IF(ISBLANK(VLOOKUP($C3&amp;$F3&amp;$E3,Setup!$D$2:$CX$500,COLUMNS($G3:BV3)+9,FALSE)),"",VLOOKUP($C3&amp;$F3&amp;$E3,Setup!$D$2:$CX$500,COLUMNS($G3:BV3)+9,FALSE))</f>
        <v/>
      </c>
      <c r="BW3" t="str">
        <f>IF(ISBLANK(VLOOKUP($C3&amp;$F3&amp;$E3,Setup!$D$2:$CX$500,COLUMNS($G3:BW3)+9,FALSE)),"",VLOOKUP($C3&amp;$F3&amp;$E3,Setup!$D$2:$CX$500,COLUMNS($G3:BW3)+9,FALSE))</f>
        <v/>
      </c>
      <c r="BX3" t="str">
        <f>IF(ISBLANK(VLOOKUP($C3&amp;$F3&amp;$E3,Setup!$D$2:$CX$500,COLUMNS($G3:BX3)+9,FALSE)),"",VLOOKUP($C3&amp;$F3&amp;$E3,Setup!$D$2:$CX$500,COLUMNS($G3:BX3)+9,FALSE))</f>
        <v/>
      </c>
      <c r="BY3" t="str">
        <f>IF(ISBLANK(VLOOKUP($C3&amp;$F3&amp;$E3,Setup!$D$2:$CX$500,COLUMNS($G3:BY3)+9,FALSE)),"",VLOOKUP($C3&amp;$F3&amp;$E3,Setup!$D$2:$CX$500,COLUMNS($G3:BY3)+9,FALSE))</f>
        <v/>
      </c>
      <c r="BZ3" t="str">
        <f>IF(ISBLANK(VLOOKUP($C3&amp;$F3&amp;$E3,Setup!$D$2:$CX$500,COLUMNS($G3:BZ3)+9,FALSE)),"",VLOOKUP($C3&amp;$F3&amp;$E3,Setup!$D$2:$CX$500,COLUMNS($G3:BZ3)+9,FALSE))</f>
        <v/>
      </c>
      <c r="CA3" t="str">
        <f>IF(ISBLANK(VLOOKUP($C3&amp;$F3&amp;$E3,Setup!$D$2:$CX$500,COLUMNS($G3:CA3)+9,FALSE)),"",VLOOKUP($C3&amp;$F3&amp;$E3,Setup!$D$2:$CX$500,COLUMNS($G3:CA3)+9,FALSE))</f>
        <v/>
      </c>
      <c r="CB3" t="str">
        <f>IF(ISBLANK(VLOOKUP($C3&amp;$F3&amp;$E3,Setup!$D$2:$CX$500,COLUMNS($G3:CB3)+9,FALSE)),"",VLOOKUP($C3&amp;$F3&amp;$E3,Setup!$D$2:$CX$500,COLUMNS($G3:CB3)+9,FALSE))</f>
        <v/>
      </c>
      <c r="CC3" t="str">
        <f>IF(ISBLANK(VLOOKUP($C3&amp;$F3&amp;$E3,Setup!$D$2:$CX$500,COLUMNS($G3:CC3)+9,FALSE)),"",VLOOKUP($C3&amp;$F3&amp;$E3,Setup!$D$2:$CX$500,COLUMNS($G3:CC3)+9,FALSE))</f>
        <v/>
      </c>
      <c r="CD3" t="str">
        <f>IF(ISBLANK(VLOOKUP($C3&amp;$F3&amp;$E3,Setup!$D$2:$CX$500,COLUMNS($G3:CD3)+9,FALSE)),"",VLOOKUP($C3&amp;$F3&amp;$E3,Setup!$D$2:$CX$500,COLUMNS($G3:CD3)+9,FALSE))</f>
        <v/>
      </c>
      <c r="CE3" t="str">
        <f>IF(ISBLANK(VLOOKUP($C3&amp;$F3&amp;$E3,Setup!$D$2:$CX$500,COLUMNS($G3:CE3)+9,FALSE)),"",VLOOKUP($C3&amp;$F3&amp;$E3,Setup!$D$2:$CX$500,COLUMNS($G3:CE3)+9,FALSE))</f>
        <v/>
      </c>
      <c r="CF3" t="str">
        <f>IF(ISBLANK(VLOOKUP($C3&amp;$F3&amp;$E3,Setup!$D$2:$CX$500,COLUMNS($G3:CF3)+9,FALSE)),"",VLOOKUP($C3&amp;$F3&amp;$E3,Setup!$D$2:$CX$500,COLUMNS($G3:CF3)+9,FALSE))</f>
        <v/>
      </c>
      <c r="CG3" t="str">
        <f>IF(ISBLANK(VLOOKUP($C3&amp;$F3&amp;$E3,Setup!$D$2:$CX$500,COLUMNS($G3:CG3)+9,FALSE)),"",VLOOKUP($C3&amp;$F3&amp;$E3,Setup!$D$2:$CX$500,COLUMNS($G3:CG3)+9,FALSE))</f>
        <v/>
      </c>
      <c r="CH3" t="str">
        <f>IF(ISBLANK(VLOOKUP($C3&amp;$F3&amp;$E3,Setup!$D$2:$CX$500,COLUMNS($G3:CH3)+9,FALSE)),"",VLOOKUP($C3&amp;$F3&amp;$E3,Setup!$D$2:$CX$500,COLUMNS($G3:CH3)+9,FALSE))</f>
        <v/>
      </c>
      <c r="CI3" t="str">
        <f>IF(ISBLANK(VLOOKUP($C3&amp;$F3&amp;$E3,Setup!$D$2:$CX$500,COLUMNS($G3:CI3)+9,FALSE)),"",VLOOKUP($C3&amp;$F3&amp;$E3,Setup!$D$2:$CX$500,COLUMNS($G3:CI3)+9,FALSE))</f>
        <v/>
      </c>
      <c r="CJ3" t="str">
        <f>IF(ISBLANK(VLOOKUP($C3&amp;$F3&amp;$E3,Setup!$D$2:$CX$500,COLUMNS($G3:CJ3)+9,FALSE)),"",VLOOKUP($C3&amp;$F3&amp;$E3,Setup!$D$2:$CX$500,COLUMNS($G3:CJ3)+9,FALSE))</f>
        <v/>
      </c>
      <c r="CK3" t="str">
        <f>IF(ISBLANK(VLOOKUP($C3&amp;$F3&amp;$E3,Setup!$D$2:$CX$500,COLUMNS($G3:CK3)+9,FALSE)),"",VLOOKUP($C3&amp;$F3&amp;$E3,Setup!$D$2:$CX$500,COLUMNS($G3:CK3)+9,FALSE))</f>
        <v/>
      </c>
      <c r="CL3" t="str">
        <f>IF(ISBLANK(VLOOKUP($C3&amp;$F3&amp;$E3,Setup!$D$2:$CX$500,COLUMNS($G3:CL3)+9,FALSE)),"",VLOOKUP($C3&amp;$F3&amp;$E3,Setup!$D$2:$CX$500,COLUMNS($G3:CL3)+9,FALSE))</f>
        <v/>
      </c>
      <c r="CM3" t="str">
        <f>IF(ISBLANK(VLOOKUP($C3&amp;$F3&amp;$E3,Setup!$D$2:$CX$500,COLUMNS($G3:CM3)+9,FALSE)),"",VLOOKUP($C3&amp;$F3&amp;$E3,Setup!$D$2:$CX$500,COLUMNS($G3:CM3)+9,FALSE))</f>
        <v/>
      </c>
      <c r="CN3" t="str">
        <f>IF(ISBLANK(VLOOKUP($C3&amp;$F3&amp;$E3,Setup!$D$2:$CX$500,COLUMNS($G3:CN3)+9,FALSE)),"",VLOOKUP($C3&amp;$F3&amp;$E3,Setup!$D$2:$CX$500,COLUMNS($G3:CN3)+9,FALSE))</f>
        <v/>
      </c>
      <c r="CO3" t="str">
        <f>IF(ISBLANK(VLOOKUP($C3&amp;$F3&amp;$E3,Setup!$D$2:$CX$500,COLUMNS($G3:CO3)+9,FALSE)),"",VLOOKUP($C3&amp;$F3&amp;$E3,Setup!$D$2:$CX$500,COLUMNS($G3:CO3)+9,FALSE))</f>
        <v/>
      </c>
      <c r="CP3" t="str">
        <f>IF(ISBLANK(VLOOKUP($C3&amp;$F3&amp;$E3,Setup!$D$2:$CX$500,COLUMNS($G3:CP3)+9,FALSE)),"",VLOOKUP($C3&amp;$F3&amp;$E3,Setup!$D$2:$CX$500,COLUMNS($G3:CP3)+9,FALSE))</f>
        <v/>
      </c>
      <c r="CQ3" t="str">
        <f>IF(ISBLANK(VLOOKUP($C3&amp;$F3&amp;$E3,Setup!$D$2:$CX$500,COLUMNS($G3:CQ3)+9,FALSE)),"",VLOOKUP($C3&amp;$F3&amp;$E3,Setup!$D$2:$CX$500,COLUMNS($G3:CQ3)+9,FALSE))</f>
        <v/>
      </c>
      <c r="CR3" t="str">
        <f>IF(ISBLANK(VLOOKUP($C3&amp;$F3&amp;$E3,Setup!$D$2:$CX$500,COLUMNS($G3:CR3)+9,FALSE)),"",VLOOKUP($C3&amp;$F3&amp;$E3,Setup!$D$2:$CX$500,COLUMNS($G3:CR3)+9,FALSE))</f>
        <v/>
      </c>
    </row>
    <row r="4" spans="1:96" s="4" customFormat="1" x14ac:dyDescent="0.25">
      <c r="A4" s="4" t="s">
        <v>1</v>
      </c>
      <c r="B4" t="s">
        <v>156</v>
      </c>
      <c r="C4" s="4" t="s">
        <v>17</v>
      </c>
      <c r="D4" s="4" t="s">
        <v>9</v>
      </c>
      <c r="E4" t="s">
        <v>29</v>
      </c>
      <c r="F4" t="s">
        <v>183</v>
      </c>
      <c r="G4" t="str">
        <f>IF(ISBLANK(VLOOKUP($C4&amp;$F4&amp;$E4,Setup!$D$2:$CX$500,COLUMNS($G4:G4)+9,FALSE)),"",VLOOKUP($C4&amp;$F4&amp;$E4,Setup!$D$2:$CX$500,COLUMNS($G4:G4)+9,FALSE))</f>
        <v>Merchandise</v>
      </c>
      <c r="H4" t="str">
        <f>IF(ISBLANK(VLOOKUP($C4&amp;$F4&amp;$E4,Setup!$D$2:$CX$500,COLUMNS($B6:C6)+9,FALSE)),"",VLOOKUP($C4&amp;$F4&amp;$E4,Setup!$D$2:$CX$500,COLUMNS($B6:C6)+9,FALSE))</f>
        <v>SEE ALL BRANDS »</v>
      </c>
      <c r="I4" t="str">
        <f>IF(ISBLANK(VLOOKUP($C4&amp;$F4&amp;$E4,Setup!$D$2:$CX$500,COLUMNS($G4:I4)+9,FALSE)),"",VLOOKUP($C4&amp;$F4&amp;$E4,Setup!$D$2:$CX$500,COLUMNS($G4:I4)+9,FALSE))</f>
        <v/>
      </c>
      <c r="J4" t="str">
        <f>IF(ISBLANK(VLOOKUP($C4&amp;$F4&amp;$E4,Setup!$D$2:$CX$500,COLUMNS($G4:J4)+9,FALSE)),"",VLOOKUP($C4&amp;$F4&amp;$E4,Setup!$D$2:$CX$500,COLUMNS($G4:J4)+9,FALSE))</f>
        <v/>
      </c>
      <c r="K4" t="str">
        <f>IF(ISBLANK(VLOOKUP($C4&amp;$F4&amp;$E4,Setup!$D$2:$CX$500,COLUMNS($G4:K4)+9,FALSE)),"",VLOOKUP($C4&amp;$F4&amp;$E4,Setup!$D$2:$CX$500,COLUMNS($G4:K4)+9,FALSE))</f>
        <v/>
      </c>
      <c r="L4" t="str">
        <f>IF(ISBLANK(VLOOKUP($C4&amp;$F4&amp;$E4,Setup!$D$2:$CX$500,COLUMNS($G4:L4)+9,FALSE)),"",VLOOKUP($C4&amp;$F4&amp;$E4,Setup!$D$2:$CX$500,COLUMNS($G4:L4)+9,FALSE))</f>
        <v/>
      </c>
      <c r="M4" t="str">
        <f>IF(ISBLANK(VLOOKUP($C4&amp;$F4&amp;$E4,Setup!$D$2:$CX$500,COLUMNS($G4:M4)+9,FALSE)),"",VLOOKUP($C4&amp;$F4&amp;$E4,Setup!$D$2:$CX$500,COLUMNS($G4:M4)+9,FALSE))</f>
        <v/>
      </c>
      <c r="N4" t="str">
        <f>IF(ISBLANK(VLOOKUP($C4&amp;$F4&amp;$E4,Setup!$D$2:$CX$500,COLUMNS($G4:N4)+9,FALSE)),"",VLOOKUP($C4&amp;$F4&amp;$E4,Setup!$D$2:$CX$500,COLUMNS($G4:N4)+9,FALSE))</f>
        <v/>
      </c>
      <c r="O4" t="str">
        <f>IF(ISBLANK(VLOOKUP($C4&amp;$F4&amp;$E4,Setup!$D$2:$CX$500,COLUMNS($G4:O4)+9,FALSE)),"",VLOOKUP($C4&amp;$F4&amp;$E4,Setup!$D$2:$CX$500,COLUMNS($G4:O4)+9,FALSE))</f>
        <v/>
      </c>
      <c r="P4" t="str">
        <f>IF(ISBLANK(VLOOKUP($C4&amp;$F4&amp;$E4,Setup!$D$2:$CX$500,COLUMNS($G4:P4)+9,FALSE)),"",VLOOKUP($C4&amp;$F4&amp;$E4,Setup!$D$2:$CX$500,COLUMNS($G4:P4)+9,FALSE))</f>
        <v/>
      </c>
      <c r="Q4" t="str">
        <f>IF(ISBLANK(VLOOKUP($C4&amp;$F4&amp;$E4,Setup!$D$2:$CX$500,COLUMNS($G4:Q4)+9,FALSE)),"",VLOOKUP($C4&amp;$F4&amp;$E4,Setup!$D$2:$CX$500,COLUMNS($G4:Q4)+9,FALSE))</f>
        <v>Cash Rewards</v>
      </c>
      <c r="R4" t="str">
        <f>IF(ISBLANK(VLOOKUP($C4&amp;$F4&amp;$E4,Setup!$D$2:$CX$500,COLUMNS($G4:R4)+9,FALSE)),"",VLOOKUP($C4&amp;$F4&amp;$E4,Setup!$D$2:$CX$500,COLUMNS($G4:R4)+9,FALSE))</f>
        <v>Annual Fee Credit</v>
      </c>
      <c r="S4" t="str">
        <f>IF(ISBLANK(VLOOKUP($C4&amp;$F4&amp;$E4,Setup!$D$2:$CX$500,COLUMNS($G4:S4)+9,FALSE)),"",VLOOKUP($C4&amp;$F4&amp;$E4,Setup!$D$2:$CX$500,COLUMNS($G4:S4)+9,FALSE))</f>
        <v/>
      </c>
      <c r="T4" t="str">
        <f>IF(ISBLANK(VLOOKUP($C4&amp;$F4&amp;$E4,Setup!$D$2:$CX$500,COLUMNS($G4:T4)+9,FALSE)),"",VLOOKUP($C4&amp;$F4&amp;$E4,Setup!$D$2:$CX$500,COLUMNS($G4:T4)+9,FALSE))</f>
        <v/>
      </c>
      <c r="U4" t="str">
        <f>IF(ISBLANK(VLOOKUP($C4&amp;$F4&amp;$E4,Setup!$D$2:$CX$500,COLUMNS($G4:U4)+9,FALSE)),"",VLOOKUP($C4&amp;$F4&amp;$E4,Setup!$D$2:$CX$500,COLUMNS($G4:U4)+9,FALSE))</f>
        <v/>
      </c>
      <c r="V4" t="str">
        <f>IF(ISBLANK(VLOOKUP($C4&amp;$F4&amp;$E4,Setup!$D$2:$CX$500,COLUMNS($G4:V4)+9,FALSE)),"",VLOOKUP($C4&amp;$F4&amp;$E4,Setup!$D$2:$CX$500,COLUMNS($G4:V4)+9,FALSE))</f>
        <v/>
      </c>
      <c r="W4" t="str">
        <f>IF(ISBLANK(VLOOKUP($C4&amp;$F4&amp;$E4,Setup!$D$2:$CX$500,COLUMNS($G4:W4)+9,FALSE)),"",VLOOKUP($C4&amp;$F4&amp;$E4,Setup!$D$2:$CX$500,COLUMNS($G4:W4)+9,FALSE))</f>
        <v/>
      </c>
      <c r="X4" t="str">
        <f>IF(ISBLANK(VLOOKUP($C4&amp;$F4&amp;$E4,Setup!$D$2:$CX$500,COLUMNS($G4:X4)+9,FALSE)),"",VLOOKUP($C4&amp;$F4&amp;$E4,Setup!$D$2:$CX$500,COLUMNS($G4:X4)+9,FALSE))</f>
        <v/>
      </c>
      <c r="Y4" t="str">
        <f>IF(ISBLANK(VLOOKUP($C4&amp;$F4&amp;$E4,Setup!$D$2:$CX$500,COLUMNS($G4:Y4)+9,FALSE)),"",VLOOKUP($C4&amp;$F4&amp;$E4,Setup!$D$2:$CX$500,COLUMNS($G4:Y4)+9,FALSE))</f>
        <v/>
      </c>
      <c r="Z4" t="str">
        <f>IF(ISBLANK(VLOOKUP($C4&amp;$F4&amp;$E4,Setup!$D$2:$CX$500,COLUMNS($G4:Z4)+9,FALSE)),"",VLOOKUP($C4&amp;$F4&amp;$E4,Setup!$D$2:$CX$500,COLUMNS($G4:Z4)+9,FALSE))</f>
        <v/>
      </c>
      <c r="AA4" t="str">
        <f>IF(ISBLANK(VLOOKUP($C4&amp;$F4&amp;$E4,Setup!$D$2:$CX$500,COLUMNS($G4:AA4)+9,FALSE)),"",VLOOKUP($C4&amp;$F4&amp;$E4,Setup!$D$2:$CX$500,COLUMNS($G4:AA4)+9,FALSE))</f>
        <v>Travel</v>
      </c>
      <c r="AB4" t="str">
        <f>IF(ISBLANK(VLOOKUP($C4&amp;$F4&amp;$E4,Setup!$D$2:$CX$500,COLUMNS($G4:AB4)+9,FALSE)),"",VLOOKUP($C4&amp;$F4&amp;$E4,Setup!$D$2:$CX$500,COLUMNS($G4:AB4)+9,FALSE))</f>
        <v>Points Transfer</v>
      </c>
      <c r="AC4" t="str">
        <f>IF(ISBLANK(VLOOKUP($C4&amp;$F4&amp;$E4,Setup!$D$2:$CX$500,COLUMNS($G4:AC4)+9,FALSE)),"",VLOOKUP($C4&amp;$F4&amp;$E4,Setup!$D$2:$CX$500,COLUMNS($G4:AC4)+9,FALSE))</f>
        <v>Flights</v>
      </c>
      <c r="AD4" t="str">
        <f>IF(ISBLANK(VLOOKUP($C4&amp;$F4&amp;$E4,Setup!$D$2:$CX$500,COLUMNS($G4:AD4)+9,FALSE)),"",VLOOKUP($C4&amp;$F4&amp;$E4,Setup!$D$2:$CX$500,COLUMNS($G4:AD4)+9,FALSE))</f>
        <v>Hotels</v>
      </c>
      <c r="AE4" t="str">
        <f>IF(ISBLANK(VLOOKUP($C4&amp;$F4&amp;$E4,Setup!$D$2:$CX$500,COLUMNS($G4:AE4)+9,FALSE)),"",VLOOKUP($C4&amp;$F4&amp;$E4,Setup!$D$2:$CX$500,COLUMNS($G4:AE4)+9,FALSE))</f>
        <v>Cars</v>
      </c>
      <c r="AF4" t="str">
        <f>IF(ISBLANK(VLOOKUP($C4&amp;$F4&amp;$E4,Setup!$D$2:$CX$500,COLUMNS($G4:AF4)+9,FALSE)),"",VLOOKUP($C4&amp;$F4&amp;$E4,Setup!$D$2:$CX$500,COLUMNS($G4:AF4)+9,FALSE))</f>
        <v>Deals</v>
      </c>
      <c r="AG4" t="str">
        <f>IF(ISBLANK(VLOOKUP($C4&amp;$F4&amp;$E4,Setup!$D$2:$CX$500,COLUMNS($G4:AG4)+9,FALSE)),"",VLOOKUP($C4&amp;$F4&amp;$E4,Setup!$D$2:$CX$500,COLUMNS($G4:AG4)+9,FALSE))</f>
        <v>My Trips</v>
      </c>
      <c r="AH4" t="str">
        <f>IF(ISBLANK(VLOOKUP($C4&amp;$F4&amp;$E4,Setup!$D$2:$CX$500,COLUMNS($G4:AH4)+9,FALSE)),"",VLOOKUP($C4&amp;$F4&amp;$E4,Setup!$D$2:$CX$500,COLUMNS($G4:AH4)+9,FALSE))</f>
        <v>Itinerary</v>
      </c>
      <c r="AI4" t="str">
        <f>IF(ISBLANK(VLOOKUP($C4&amp;$F4&amp;$E4,Setup!$D$2:$CX$500,COLUMNS($G4:AI4)+9,FALSE)),"",VLOOKUP($C4&amp;$F4&amp;$E4,Setup!$D$2:$CX$500,COLUMNS($G4:AI4)+9,FALSE))</f>
        <v/>
      </c>
      <c r="AJ4" t="str">
        <f>IF(ISBLANK(VLOOKUP($C4&amp;$F4&amp;$E4,Setup!$D$2:$CX$500,COLUMNS($G4:AJ4)+9,FALSE)),"",VLOOKUP($C4&amp;$F4&amp;$E4,Setup!$D$2:$CX$500,COLUMNS($G4:AJ4)+9,FALSE))</f>
        <v/>
      </c>
      <c r="AK4" t="str">
        <f>IF(ISBLANK(VLOOKUP($C4&amp;$F4&amp;$E4,Setup!$D$2:$CX$500,COLUMNS($G4:AK4)+9,FALSE)),"",VLOOKUP($C4&amp;$F4&amp;$E4,Setup!$D$2:$CX$500,COLUMNS($G4:AK4)+9,FALSE))</f>
        <v/>
      </c>
      <c r="AL4" t="str">
        <f>IF(ISBLANK(VLOOKUP($C4&amp;$F4&amp;$E4,Setup!$D$2:$CX$500,COLUMNS($G4:AL4)+9,FALSE)),"",VLOOKUP($C4&amp;$F4&amp;$E4,Setup!$D$2:$CX$500,COLUMNS($G4:AL4)+9,FALSE))</f>
        <v/>
      </c>
      <c r="AM4" t="str">
        <f>IF(ISBLANK(VLOOKUP($C4&amp;$F4&amp;$E4,Setup!$D$2:$CX$500,COLUMNS($G4:AM4)+9,FALSE)),"",VLOOKUP($C4&amp;$F4&amp;$E4,Setup!$D$2:$CX$500,COLUMNS($G4:AM4)+9,FALSE))</f>
        <v/>
      </c>
      <c r="AN4" t="str">
        <f>IF(ISBLANK(VLOOKUP($C4&amp;$F4&amp;$E4,Setup!$D$2:$CX$500,COLUMNS($G4:AN4)+9,FALSE)),"",VLOOKUP($C4&amp;$F4&amp;$E4,Setup!$D$2:$CX$500,COLUMNS($G4:AN4)+9,FALSE))</f>
        <v/>
      </c>
      <c r="AO4" t="str">
        <f>IF(ISBLANK(VLOOKUP($C4&amp;$F4&amp;$E4,Setup!$D$2:$CX$500,COLUMNS($G4:AO4)+9,FALSE)),"",VLOOKUP($C4&amp;$F4&amp;$E4,Setup!$D$2:$CX$500,COLUMNS($G4:AO4)+9,FALSE))</f>
        <v/>
      </c>
      <c r="AP4" t="str">
        <f>IF(ISBLANK(VLOOKUP($C4&amp;$F4&amp;$E4,Setup!$D$2:$CX$500,COLUMNS($G4:AP4)+9,FALSE)),"",VLOOKUP($C4&amp;$F4&amp;$E4,Setup!$D$2:$CX$500,COLUMNS($G4:AP4)+9,FALSE))</f>
        <v/>
      </c>
      <c r="AQ4" t="str">
        <f>IF(ISBLANK(VLOOKUP($C4&amp;$F4&amp;$E4,Setup!$D$2:$CX$500,COLUMNS($G4:AQ4)+9,FALSE)),"",VLOOKUP($C4&amp;$F4&amp;$E4,Setup!$D$2:$CX$500,COLUMNS($G4:AQ4)+9,FALSE))</f>
        <v/>
      </c>
      <c r="AR4" t="str">
        <f>IF(ISBLANK(VLOOKUP($C4&amp;$F4&amp;$E4,Setup!$D$2:$CX$500,COLUMNS($G4:AR4)+9,FALSE)),"",VLOOKUP($C4&amp;$F4&amp;$E4,Setup!$D$2:$CX$500,COLUMNS($G4:AR4)+9,FALSE))</f>
        <v/>
      </c>
      <c r="AS4" t="str">
        <f>IF(ISBLANK(VLOOKUP($C4&amp;$F4&amp;$E4,Setup!$D$2:$CX$500,COLUMNS($G4:AS4)+9,FALSE)),"",VLOOKUP($C4&amp;$F4&amp;$E4,Setup!$D$2:$CX$500,COLUMNS($G4:AS4)+9,FALSE))</f>
        <v/>
      </c>
      <c r="AT4" t="str">
        <f>IF(ISBLANK(VLOOKUP($C4&amp;$F4&amp;$E4,Setup!$D$2:$CX$500,COLUMNS($G4:AT4)+9,FALSE)),"",VLOOKUP($C4&amp;$F4&amp;$E4,Setup!$D$2:$CX$500,COLUMNS($G4:AT4)+9,FALSE))</f>
        <v/>
      </c>
      <c r="AU4" t="str">
        <f>IF(ISBLANK(VLOOKUP($C4&amp;$F4&amp;$E4,Setup!$D$2:$CX$500,COLUMNS($G4:AU4)+9,FALSE)),"",VLOOKUP($C4&amp;$F4&amp;$E4,Setup!$D$2:$CX$500,COLUMNS($G4:AU4)+9,FALSE))</f>
        <v/>
      </c>
      <c r="AV4" t="str">
        <f>IF(ISBLANK(VLOOKUP($C4&amp;$F4&amp;$E4,Setup!$D$2:$CX$500,COLUMNS($G4:AV4)+9,FALSE)),"",VLOOKUP($C4&amp;$F4&amp;$E4,Setup!$D$2:$CX$500,COLUMNS($G4:AV4)+9,FALSE))</f>
        <v/>
      </c>
      <c r="AW4" t="str">
        <f>IF(ISBLANK(VLOOKUP($C4&amp;$F4&amp;$E4,Setup!$D$2:$CX$500,COLUMNS($G4:AW4)+9,FALSE)),"",VLOOKUP($C4&amp;$F4&amp;$E4,Setup!$D$2:$CX$500,COLUMNS($G4:AW4)+9,FALSE))</f>
        <v/>
      </c>
      <c r="AX4" t="str">
        <f>IF(ISBLANK(VLOOKUP($C4&amp;$F4&amp;$E4,Setup!$D$2:$CX$500,COLUMNS($G4:AX4)+9,FALSE)),"",VLOOKUP($C4&amp;$F4&amp;$E4,Setup!$D$2:$CX$500,COLUMNS($G4:AX4)+9,FALSE))</f>
        <v/>
      </c>
      <c r="AY4" t="str">
        <f>IF(ISBLANK(VLOOKUP($C4&amp;$F4&amp;$E4,Setup!$D$2:$CX$500,COLUMNS($G4:AY4)+9,FALSE)),"",VLOOKUP($C4&amp;$F4&amp;$E4,Setup!$D$2:$CX$500,COLUMNS($G4:AY4)+9,FALSE))</f>
        <v/>
      </c>
      <c r="AZ4" t="str">
        <f>IF(ISBLANK(VLOOKUP($C4&amp;$F4&amp;$E4,Setup!$D$2:$CX$500,COLUMNS($G4:AZ4)+9,FALSE)),"",VLOOKUP($C4&amp;$F4&amp;$E4,Setup!$D$2:$CX$500,COLUMNS($G4:AZ4)+9,FALSE))</f>
        <v/>
      </c>
      <c r="BA4" t="str">
        <f>IF(ISBLANK(VLOOKUP($C4&amp;$F4&amp;$E4,Setup!$D$2:$CX$500,COLUMNS($G4:BA4)+9,FALSE)),"",VLOOKUP($C4&amp;$F4&amp;$E4,Setup!$D$2:$CX$500,COLUMNS($G4:BA4)+9,FALSE))</f>
        <v/>
      </c>
      <c r="BB4" t="str">
        <f>IF(ISBLANK(VLOOKUP($C4&amp;$F4&amp;$E4,Setup!$D$2:$CX$500,COLUMNS($G4:BB4)+9,FALSE)),"",VLOOKUP($C4&amp;$F4&amp;$E4,Setup!$D$2:$CX$500,COLUMNS($G4:BB4)+9,FALSE))</f>
        <v/>
      </c>
      <c r="BC4" t="str">
        <f>IF(ISBLANK(VLOOKUP($C4&amp;$F4&amp;$E4,Setup!$D$2:$CX$500,COLUMNS($G4:BC4)+9,FALSE)),"",VLOOKUP($C4&amp;$F4&amp;$E4,Setup!$D$2:$CX$500,COLUMNS($G4:BC4)+9,FALSE))</f>
        <v/>
      </c>
      <c r="BD4" t="str">
        <f>IF(ISBLANK(VLOOKUP($C4&amp;$F4&amp;$E4,Setup!$D$2:$CX$500,COLUMNS($G4:BD4)+9,FALSE)),"",VLOOKUP($C4&amp;$F4&amp;$E4,Setup!$D$2:$CX$500,COLUMNS($G4:BD4)+9,FALSE))</f>
        <v/>
      </c>
      <c r="BE4" t="str">
        <f>IF(ISBLANK(VLOOKUP($C4&amp;$F4&amp;$E4,Setup!$D$2:$CX$500,COLUMNS($G4:BE4)+9,FALSE)),"",VLOOKUP($C4&amp;$F4&amp;$E4,Setup!$D$2:$CX$500,COLUMNS($G4:BE4)+9,FALSE))</f>
        <v/>
      </c>
      <c r="BF4" t="str">
        <f>IF(ISBLANK(VLOOKUP($C4&amp;$F4&amp;$E4,Setup!$D$2:$CX$500,COLUMNS($G4:BF4)+9,FALSE)),"",VLOOKUP($C4&amp;$F4&amp;$E4,Setup!$D$2:$CX$500,COLUMNS($G4:BF4)+9,FALSE))</f>
        <v/>
      </c>
      <c r="BG4" t="str">
        <f>IF(ISBLANK(VLOOKUP($C4&amp;$F4&amp;$E4,Setup!$D$2:$CX$500,COLUMNS($G4:BG4)+9,FALSE)),"",VLOOKUP($C4&amp;$F4&amp;$E4,Setup!$D$2:$CX$500,COLUMNS($G4:BG4)+9,FALSE))</f>
        <v/>
      </c>
      <c r="BH4" t="str">
        <f>IF(ISBLANK(VLOOKUP($C4&amp;$F4&amp;$E4,Setup!$D$2:$CX$500,COLUMNS($G4:BH4)+9,FALSE)),"",VLOOKUP($C4&amp;$F4&amp;$E4,Setup!$D$2:$CX$500,COLUMNS($G4:BH4)+9,FALSE))</f>
        <v/>
      </c>
      <c r="BI4" t="str">
        <f>IF(ISBLANK(VLOOKUP($C4&amp;$F4&amp;$E4,Setup!$D$2:$CX$500,COLUMNS($G4:BI4)+9,FALSE)),"",VLOOKUP($C4&amp;$F4&amp;$E4,Setup!$D$2:$CX$500,COLUMNS($G4:BI4)+9,FALSE))</f>
        <v/>
      </c>
      <c r="BJ4" t="str">
        <f>IF(ISBLANK(VLOOKUP($C4&amp;$F4&amp;$E4,Setup!$D$2:$CX$500,COLUMNS($G4:BJ4)+9,FALSE)),"",VLOOKUP($C4&amp;$F4&amp;$E4,Setup!$D$2:$CX$500,COLUMNS($G4:BJ4)+9,FALSE))</f>
        <v/>
      </c>
      <c r="BK4" t="str">
        <f>IF(ISBLANK(VLOOKUP($C4&amp;$F4&amp;$E4,Setup!$D$2:$CX$500,COLUMNS($G4:BK4)+9,FALSE)),"",VLOOKUP($C4&amp;$F4&amp;$E4,Setup!$D$2:$CX$500,COLUMNS($G4:BK4)+9,FALSE))</f>
        <v/>
      </c>
      <c r="BL4" t="str">
        <f>IF(ISBLANK(VLOOKUP($C4&amp;$F4&amp;$E4,Setup!$D$2:$CX$500,COLUMNS($G4:BL4)+9,FALSE)),"",VLOOKUP($C4&amp;$F4&amp;$E4,Setup!$D$2:$CX$500,COLUMNS($G4:BL4)+9,FALSE))</f>
        <v/>
      </c>
      <c r="BM4" t="str">
        <f>IF(ISBLANK(VLOOKUP($C4&amp;$F4&amp;$E4,Setup!$D$2:$CX$500,COLUMNS($G4:BM4)+9,FALSE)),"",VLOOKUP($C4&amp;$F4&amp;$E4,Setup!$D$2:$CX$500,COLUMNS($G4:BM4)+9,FALSE))</f>
        <v/>
      </c>
      <c r="BN4" t="str">
        <f>IF(ISBLANK(VLOOKUP($C4&amp;$F4&amp;$E4,Setup!$D$2:$CX$500,COLUMNS($G4:BN4)+9,FALSE)),"",VLOOKUP($C4&amp;$F4&amp;$E4,Setup!$D$2:$CX$500,COLUMNS($G4:BN4)+9,FALSE))</f>
        <v/>
      </c>
      <c r="BO4" t="str">
        <f>IF(ISBLANK(VLOOKUP($C4&amp;$F4&amp;$E4,Setup!$D$2:$CX$500,COLUMNS($G4:BO4)+9,FALSE)),"",VLOOKUP($C4&amp;$F4&amp;$E4,Setup!$D$2:$CX$500,COLUMNS($G4:BO4)+9,FALSE))</f>
        <v/>
      </c>
      <c r="BP4" t="str">
        <f>IF(ISBLANK(VLOOKUP($C4&amp;$F4&amp;$E4,Setup!$D$2:$CX$500,COLUMNS($G4:BP4)+9,FALSE)),"",VLOOKUP($C4&amp;$F4&amp;$E4,Setup!$D$2:$CX$500,COLUMNS($G4:BP4)+9,FALSE))</f>
        <v/>
      </c>
      <c r="BQ4" t="str">
        <f>IF(ISBLANK(VLOOKUP($C4&amp;$F4&amp;$E4,Setup!$D$2:$CX$500,COLUMNS($G4:BQ4)+9,FALSE)),"",VLOOKUP($C4&amp;$F4&amp;$E4,Setup!$D$2:$CX$500,COLUMNS($G4:BQ4)+9,FALSE))</f>
        <v/>
      </c>
      <c r="BR4" t="str">
        <f>IF(ISBLANK(VLOOKUP($C4&amp;$F4&amp;$E4,Setup!$D$2:$CX$500,COLUMNS($G4:BR4)+9,FALSE)),"",VLOOKUP($C4&amp;$F4&amp;$E4,Setup!$D$2:$CX$500,COLUMNS($G4:BR4)+9,FALSE))</f>
        <v/>
      </c>
      <c r="BS4" t="str">
        <f>IF(ISBLANK(VLOOKUP($C4&amp;$F4&amp;$E4,Setup!$D$2:$CX$500,COLUMNS($G4:BS4)+9,FALSE)),"",VLOOKUP($C4&amp;$F4&amp;$E4,Setup!$D$2:$CX$500,COLUMNS($G4:BS4)+9,FALSE))</f>
        <v/>
      </c>
      <c r="BT4" t="str">
        <f>IF(ISBLANK(VLOOKUP($C4&amp;$F4&amp;$E4,Setup!$D$2:$CX$500,COLUMNS($G4:BT4)+9,FALSE)),"",VLOOKUP($C4&amp;$F4&amp;$E4,Setup!$D$2:$CX$500,COLUMNS($G4:BT4)+9,FALSE))</f>
        <v/>
      </c>
      <c r="BU4" t="str">
        <f>IF(ISBLANK(VLOOKUP($C4&amp;$F4&amp;$E4,Setup!$D$2:$CX$500,COLUMNS($G4:BU4)+9,FALSE)),"",VLOOKUP($C4&amp;$F4&amp;$E4,Setup!$D$2:$CX$500,COLUMNS($G4:BU4)+9,FALSE))</f>
        <v/>
      </c>
      <c r="BV4" t="str">
        <f>IF(ISBLANK(VLOOKUP($C4&amp;$F4&amp;$E4,Setup!$D$2:$CX$500,COLUMNS($G4:BV4)+9,FALSE)),"",VLOOKUP($C4&amp;$F4&amp;$E4,Setup!$D$2:$CX$500,COLUMNS($G4:BV4)+9,FALSE))</f>
        <v/>
      </c>
      <c r="BW4" t="str">
        <f>IF(ISBLANK(VLOOKUP($C4&amp;$F4&amp;$E4,Setup!$D$2:$CX$500,COLUMNS($G4:BW4)+9,FALSE)),"",VLOOKUP($C4&amp;$F4&amp;$E4,Setup!$D$2:$CX$500,COLUMNS($G4:BW4)+9,FALSE))</f>
        <v/>
      </c>
      <c r="BX4" t="str">
        <f>IF(ISBLANK(VLOOKUP($C4&amp;$F4&amp;$E4,Setup!$D$2:$CX$500,COLUMNS($G4:BX4)+9,FALSE)),"",VLOOKUP($C4&amp;$F4&amp;$E4,Setup!$D$2:$CX$500,COLUMNS($G4:BX4)+9,FALSE))</f>
        <v/>
      </c>
      <c r="BY4" t="str">
        <f>IF(ISBLANK(VLOOKUP($C4&amp;$F4&amp;$E4,Setup!$D$2:$CX$500,COLUMNS($G4:BY4)+9,FALSE)),"",VLOOKUP($C4&amp;$F4&amp;$E4,Setup!$D$2:$CX$500,COLUMNS($G4:BY4)+9,FALSE))</f>
        <v/>
      </c>
      <c r="BZ4" t="str">
        <f>IF(ISBLANK(VLOOKUP($C4&amp;$F4&amp;$E4,Setup!$D$2:$CX$500,COLUMNS($G4:BZ4)+9,FALSE)),"",VLOOKUP($C4&amp;$F4&amp;$E4,Setup!$D$2:$CX$500,COLUMNS($G4:BZ4)+9,FALSE))</f>
        <v/>
      </c>
      <c r="CA4" t="str">
        <f>IF(ISBLANK(VLOOKUP($C4&amp;$F4&amp;$E4,Setup!$D$2:$CX$500,COLUMNS($G4:CA4)+9,FALSE)),"",VLOOKUP($C4&amp;$F4&amp;$E4,Setup!$D$2:$CX$500,COLUMNS($G4:CA4)+9,FALSE))</f>
        <v/>
      </c>
      <c r="CB4" t="str">
        <f>IF(ISBLANK(VLOOKUP($C4&amp;$F4&amp;$E4,Setup!$D$2:$CX$500,COLUMNS($G4:CB4)+9,FALSE)),"",VLOOKUP($C4&amp;$F4&amp;$E4,Setup!$D$2:$CX$500,COLUMNS($G4:CB4)+9,FALSE))</f>
        <v/>
      </c>
      <c r="CC4" t="str">
        <f>IF(ISBLANK(VLOOKUP($C4&amp;$F4&amp;$E4,Setup!$D$2:$CX$500,COLUMNS($G4:CC4)+9,FALSE)),"",VLOOKUP($C4&amp;$F4&amp;$E4,Setup!$D$2:$CX$500,COLUMNS($G4:CC4)+9,FALSE))</f>
        <v/>
      </c>
      <c r="CD4" t="str">
        <f>IF(ISBLANK(VLOOKUP($C4&amp;$F4&amp;$E4,Setup!$D$2:$CX$500,COLUMNS($G4:CD4)+9,FALSE)),"",VLOOKUP($C4&amp;$F4&amp;$E4,Setup!$D$2:$CX$500,COLUMNS($G4:CD4)+9,FALSE))</f>
        <v/>
      </c>
      <c r="CE4" t="str">
        <f>IF(ISBLANK(VLOOKUP($C4&amp;$F4&amp;$E4,Setup!$D$2:$CX$500,COLUMNS($G4:CE4)+9,FALSE)),"",VLOOKUP($C4&amp;$F4&amp;$E4,Setup!$D$2:$CX$500,COLUMNS($G4:CE4)+9,FALSE))</f>
        <v/>
      </c>
      <c r="CF4" t="str">
        <f>IF(ISBLANK(VLOOKUP($C4&amp;$F4&amp;$E4,Setup!$D$2:$CX$500,COLUMNS($G4:CF4)+9,FALSE)),"",VLOOKUP($C4&amp;$F4&amp;$E4,Setup!$D$2:$CX$500,COLUMNS($G4:CF4)+9,FALSE))</f>
        <v/>
      </c>
      <c r="CG4" t="str">
        <f>IF(ISBLANK(VLOOKUP($C4&amp;$F4&amp;$E4,Setup!$D$2:$CX$500,COLUMNS($G4:CG4)+9,FALSE)),"",VLOOKUP($C4&amp;$F4&amp;$E4,Setup!$D$2:$CX$500,COLUMNS($G4:CG4)+9,FALSE))</f>
        <v/>
      </c>
      <c r="CH4" t="str">
        <f>IF(ISBLANK(VLOOKUP($C4&amp;$F4&amp;$E4,Setup!$D$2:$CX$500,COLUMNS($G4:CH4)+9,FALSE)),"",VLOOKUP($C4&amp;$F4&amp;$E4,Setup!$D$2:$CX$500,COLUMNS($G4:CH4)+9,FALSE))</f>
        <v/>
      </c>
      <c r="CI4" t="str">
        <f>IF(ISBLANK(VLOOKUP($C4&amp;$F4&amp;$E4,Setup!$D$2:$CX$500,COLUMNS($G4:CI4)+9,FALSE)),"",VLOOKUP($C4&amp;$F4&amp;$E4,Setup!$D$2:$CX$500,COLUMNS($G4:CI4)+9,FALSE))</f>
        <v/>
      </c>
      <c r="CJ4" t="str">
        <f>IF(ISBLANK(VLOOKUP($C4&amp;$F4&amp;$E4,Setup!$D$2:$CX$500,COLUMNS($G4:CJ4)+9,FALSE)),"",VLOOKUP($C4&amp;$F4&amp;$E4,Setup!$D$2:$CX$500,COLUMNS($G4:CJ4)+9,FALSE))</f>
        <v/>
      </c>
      <c r="CK4" t="str">
        <f>IF(ISBLANK(VLOOKUP($C4&amp;$F4&amp;$E4,Setup!$D$2:$CX$500,COLUMNS($G4:CK4)+9,FALSE)),"",VLOOKUP($C4&amp;$F4&amp;$E4,Setup!$D$2:$CX$500,COLUMNS($G4:CK4)+9,FALSE))</f>
        <v/>
      </c>
      <c r="CL4" t="str">
        <f>IF(ISBLANK(VLOOKUP($C4&amp;$F4&amp;$E4,Setup!$D$2:$CX$500,COLUMNS($G4:CL4)+9,FALSE)),"",VLOOKUP($C4&amp;$F4&amp;$E4,Setup!$D$2:$CX$500,COLUMNS($G4:CL4)+9,FALSE))</f>
        <v/>
      </c>
      <c r="CM4" t="str">
        <f>IF(ISBLANK(VLOOKUP($C4&amp;$F4&amp;$E4,Setup!$D$2:$CX$500,COLUMNS($G4:CM4)+9,FALSE)),"",VLOOKUP($C4&amp;$F4&amp;$E4,Setup!$D$2:$CX$500,COLUMNS($G4:CM4)+9,FALSE))</f>
        <v/>
      </c>
      <c r="CN4" t="str">
        <f>IF(ISBLANK(VLOOKUP($C4&amp;$F4&amp;$E4,Setup!$D$2:$CX$500,COLUMNS($G4:CN4)+9,FALSE)),"",VLOOKUP($C4&amp;$F4&amp;$E4,Setup!$D$2:$CX$500,COLUMNS($G4:CN4)+9,FALSE))</f>
        <v/>
      </c>
      <c r="CO4" t="str">
        <f>IF(ISBLANK(VLOOKUP($C4&amp;$F4&amp;$E4,Setup!$D$2:$CX$500,COLUMNS($G4:CO4)+9,FALSE)),"",VLOOKUP($C4&amp;$F4&amp;$E4,Setup!$D$2:$CX$500,COLUMNS($G4:CO4)+9,FALSE))</f>
        <v/>
      </c>
      <c r="CP4" t="str">
        <f>IF(ISBLANK(VLOOKUP($C4&amp;$F4&amp;$E4,Setup!$D$2:$CX$500,COLUMNS($G4:CP4)+9,FALSE)),"",VLOOKUP($C4&amp;$F4&amp;$E4,Setup!$D$2:$CX$500,COLUMNS($G4:CP4)+9,FALSE))</f>
        <v/>
      </c>
      <c r="CQ4" t="str">
        <f>IF(ISBLANK(VLOOKUP($C4&amp;$F4&amp;$E4,Setup!$D$2:$CX$500,COLUMNS($G4:CQ4)+9,FALSE)),"",VLOOKUP($C4&amp;$F4&amp;$E4,Setup!$D$2:$CX$500,COLUMNS($G4:CQ4)+9,FALSE))</f>
        <v/>
      </c>
      <c r="CR4" t="str">
        <f>IF(ISBLANK(VLOOKUP($C4&amp;$F4&amp;$E4,Setup!$D$2:$CX$500,COLUMNS($G4:CR4)+9,FALSE)),"",VLOOKUP($C4&amp;$F4&amp;$E4,Setup!$D$2:$CX$500,COLUMNS($G4:CR4)+9,FALSE))</f>
        <v/>
      </c>
    </row>
    <row r="5" spans="1:96" x14ac:dyDescent="0.25">
      <c r="A5" t="s">
        <v>1</v>
      </c>
      <c r="B5" t="s">
        <v>156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IF(ISBLANK(VLOOKUP($C5&amp;$F5&amp;$E5,Setup!$D$2:$CX$500,COLUMNS($G5:G5)+9,FALSE)),"",VLOOKUP($C5&amp;$F5&amp;$E5,Setup!$D$2:$CX$500,COLUMNS($G5:G5)+9,FALSE))</f>
        <v>Merchandise</v>
      </c>
      <c r="H5" t="str">
        <f>IF(ISBLANK(VLOOKUP($C5&amp;$F5&amp;$E5,Setup!$D$2:$CX$500,COLUMNS($B7:C7)+9,FALSE)),"",VLOOKUP($C5&amp;$F5&amp;$E5,Setup!$D$2:$CX$500,COLUMNS($B7:C7)+9,FALSE))</f>
        <v>SEE ALL BRANDS »</v>
      </c>
      <c r="I5" t="str">
        <f>IF(ISBLANK(VLOOKUP($C5&amp;$F5&amp;$E5,Setup!$D$2:$CX$500,COLUMNS($G5:I5)+9,FALSE)),"",VLOOKUP($C5&amp;$F5&amp;$E5,Setup!$D$2:$CX$500,COLUMNS($G5:I5)+9,FALSE))</f>
        <v/>
      </c>
      <c r="J5" t="str">
        <f>IF(ISBLANK(VLOOKUP($C5&amp;$F5&amp;$E5,Setup!$D$2:$CX$500,COLUMNS($G5:J5)+9,FALSE)),"",VLOOKUP($C5&amp;$F5&amp;$E5,Setup!$D$2:$CX$500,COLUMNS($G5:J5)+9,FALSE))</f>
        <v/>
      </c>
      <c r="K5" t="str">
        <f>IF(ISBLANK(VLOOKUP($C5&amp;$F5&amp;$E5,Setup!$D$2:$CX$500,COLUMNS($G5:K5)+9,FALSE)),"",VLOOKUP($C5&amp;$F5&amp;$E5,Setup!$D$2:$CX$500,COLUMNS($G5:K5)+9,FALSE))</f>
        <v/>
      </c>
      <c r="L5" t="str">
        <f>IF(ISBLANK(VLOOKUP($C5&amp;$F5&amp;$E5,Setup!$D$2:$CX$500,COLUMNS($G5:L5)+9,FALSE)),"",VLOOKUP($C5&amp;$F5&amp;$E5,Setup!$D$2:$CX$500,COLUMNS($G5:L5)+9,FALSE))</f>
        <v/>
      </c>
      <c r="M5" t="str">
        <f>IF(ISBLANK(VLOOKUP($C5&amp;$F5&amp;$E5,Setup!$D$2:$CX$500,COLUMNS($G5:M5)+9,FALSE)),"",VLOOKUP($C5&amp;$F5&amp;$E5,Setup!$D$2:$CX$500,COLUMNS($G5:M5)+9,FALSE))</f>
        <v/>
      </c>
      <c r="N5" t="str">
        <f>IF(ISBLANK(VLOOKUP($C5&amp;$F5&amp;$E5,Setup!$D$2:$CX$500,COLUMNS($G5:N5)+9,FALSE)),"",VLOOKUP($C5&amp;$F5&amp;$E5,Setup!$D$2:$CX$500,COLUMNS($G5:N5)+9,FALSE))</f>
        <v/>
      </c>
      <c r="O5" t="str">
        <f>IF(ISBLANK(VLOOKUP($C5&amp;$F5&amp;$E5,Setup!$D$2:$CX$500,COLUMNS($G5:O5)+9,FALSE)),"",VLOOKUP($C5&amp;$F5&amp;$E5,Setup!$D$2:$CX$500,COLUMNS($G5:O5)+9,FALSE))</f>
        <v/>
      </c>
      <c r="P5" t="str">
        <f>IF(ISBLANK(VLOOKUP($C5&amp;$F5&amp;$E5,Setup!$D$2:$CX$500,COLUMNS($G5:P5)+9,FALSE)),"",VLOOKUP($C5&amp;$F5&amp;$E5,Setup!$D$2:$CX$500,COLUMNS($G5:P5)+9,FALSE))</f>
        <v/>
      </c>
      <c r="Q5" t="str">
        <f>IF(ISBLANK(VLOOKUP($C5&amp;$F5&amp;$E5,Setup!$D$2:$CX$500,COLUMNS($G5:Q5)+9,FALSE)),"",VLOOKUP($C5&amp;$F5&amp;$E5,Setup!$D$2:$CX$500,COLUMNS($G5:Q5)+9,FALSE))</f>
        <v>Vouchers and Cash</v>
      </c>
      <c r="R5" t="str">
        <f>IF(ISBLANK(VLOOKUP($C5&amp;$F5&amp;$E5,Setup!$D$2:$CX$500,COLUMNS($G5:R5)+9,FALSE)),"",VLOOKUP($C5&amp;$F5&amp;$E5,Setup!$D$2:$CX$500,COLUMNS($G5:R5)+9,FALSE))</f>
        <v>Gift Vouchers</v>
      </c>
      <c r="S5" t="str">
        <f>IF(ISBLANK(VLOOKUP($C5&amp;$F5&amp;$E5,Setup!$D$2:$CX$500,COLUMNS($G5:S5)+9,FALSE)),"",VLOOKUP($C5&amp;$F5&amp;$E5,Setup!$D$2:$CX$500,COLUMNS($G5:S5)+9,FALSE))</f>
        <v>Cash Rebate</v>
      </c>
      <c r="T5" t="str">
        <f>IF(ISBLANK(VLOOKUP($C5&amp;$F5&amp;$E5,Setup!$D$2:$CX$500,COLUMNS($G5:T5)+9,FALSE)),"",VLOOKUP($C5&amp;$F5&amp;$E5,Setup!$D$2:$CX$500,COLUMNS($G5:T5)+9,FALSE))</f>
        <v>SEE ALL »</v>
      </c>
      <c r="U5" t="str">
        <f>IF(ISBLANK(VLOOKUP($C5&amp;$F5&amp;$E5,Setup!$D$2:$CX$500,COLUMNS($G5:U5)+9,FALSE)),"",VLOOKUP($C5&amp;$F5&amp;$E5,Setup!$D$2:$CX$500,COLUMNS($G5:U5)+9,FALSE))</f>
        <v/>
      </c>
      <c r="V5" t="str">
        <f>IF(ISBLANK(VLOOKUP($C5&amp;$F5&amp;$E5,Setup!$D$2:$CX$500,COLUMNS($G5:V5)+9,FALSE)),"",VLOOKUP($C5&amp;$F5&amp;$E5,Setup!$D$2:$CX$500,COLUMNS($G5:V5)+9,FALSE))</f>
        <v/>
      </c>
      <c r="W5" t="str">
        <f>IF(ISBLANK(VLOOKUP($C5&amp;$F5&amp;$E5,Setup!$D$2:$CX$500,COLUMNS($G5:W5)+9,FALSE)),"",VLOOKUP($C5&amp;$F5&amp;$E5,Setup!$D$2:$CX$500,COLUMNS($G5:W5)+9,FALSE))</f>
        <v/>
      </c>
      <c r="X5" t="str">
        <f>IF(ISBLANK(VLOOKUP($C5&amp;$F5&amp;$E5,Setup!$D$2:$CX$500,COLUMNS($G5:X5)+9,FALSE)),"",VLOOKUP($C5&amp;$F5&amp;$E5,Setup!$D$2:$CX$500,COLUMNS($G5:X5)+9,FALSE))</f>
        <v/>
      </c>
      <c r="Y5" t="str">
        <f>IF(ISBLANK(VLOOKUP($C5&amp;$F5&amp;$E5,Setup!$D$2:$CX$500,COLUMNS($G5:Y5)+9,FALSE)),"",VLOOKUP($C5&amp;$F5&amp;$E5,Setup!$D$2:$CX$500,COLUMNS($G5:Y5)+9,FALSE))</f>
        <v/>
      </c>
      <c r="Z5" t="str">
        <f>IF(ISBLANK(VLOOKUP($C5&amp;$F5&amp;$E5,Setup!$D$2:$CX$500,COLUMNS($G5:Z5)+9,FALSE)),"",VLOOKUP($C5&amp;$F5&amp;$E5,Setup!$D$2:$CX$500,COLUMNS($G5:Z5)+9,FALSE))</f>
        <v/>
      </c>
      <c r="AA5" t="str">
        <f>IF(ISBLANK(VLOOKUP($C5&amp;$F5&amp;$E5,Setup!$D$2:$CX$500,COLUMNS($G5:AA5)+9,FALSE)),"",VLOOKUP($C5&amp;$F5&amp;$E5,Setup!$D$2:$CX$500,COLUMNS($G5:AA5)+9,FALSE))</f>
        <v>Travel</v>
      </c>
      <c r="AB5" t="str">
        <f>IF(ISBLANK(VLOOKUP($C5&amp;$F5&amp;$E5,Setup!$D$2:$CX$500,COLUMNS($G5:AB5)+9,FALSE)),"",VLOOKUP($C5&amp;$F5&amp;$E5,Setup!$D$2:$CX$500,COLUMNS($G5:AB5)+9,FALSE))</f>
        <v>Flights</v>
      </c>
      <c r="AC5" t="str">
        <f>IF(ISBLANK(VLOOKUP($C5&amp;$F5&amp;$E5,Setup!$D$2:$CX$500,COLUMNS($G5:AC5)+9,FALSE)),"",VLOOKUP($C5&amp;$F5&amp;$E5,Setup!$D$2:$CX$500,COLUMNS($G5:AC5)+9,FALSE))</f>
        <v>Hotels</v>
      </c>
      <c r="AD5" t="str">
        <f>IF(ISBLANK(VLOOKUP($C5&amp;$F5&amp;$E5,Setup!$D$2:$CX$500,COLUMNS($G5:AD5)+9,FALSE)),"",VLOOKUP($C5&amp;$F5&amp;$E5,Setup!$D$2:$CX$500,COLUMNS($G5:AD5)+9,FALSE))</f>
        <v>Cars</v>
      </c>
      <c r="AE5" t="str">
        <f>IF(ISBLANK(VLOOKUP($C5&amp;$F5&amp;$E5,Setup!$D$2:$CX$500,COLUMNS($G5:AE5)+9,FALSE)),"",VLOOKUP($C5&amp;$F5&amp;$E5,Setup!$D$2:$CX$500,COLUMNS($G5:AE5)+9,FALSE))</f>
        <v>Deals</v>
      </c>
      <c r="AF5" t="str">
        <f>IF(ISBLANK(VLOOKUP($C5&amp;$F5&amp;$E5,Setup!$D$2:$CX$500,COLUMNS($G5:AF5)+9,FALSE)),"",VLOOKUP($C5&amp;$F5&amp;$E5,Setup!$D$2:$CX$500,COLUMNS($G5:AF5)+9,FALSE))</f>
        <v>Activities</v>
      </c>
      <c r="AG5" t="str">
        <f>IF(ISBLANK(VLOOKUP($C5&amp;$F5&amp;$E5,Setup!$D$2:$CX$500,COLUMNS($G5:AG5)+9,FALSE)),"",VLOOKUP($C5&amp;$F5&amp;$E5,Setup!$D$2:$CX$500,COLUMNS($G5:AG5)+9,FALSE))</f>
        <v>My Trips</v>
      </c>
      <c r="AH5" t="str">
        <f>IF(ISBLANK(VLOOKUP($C5&amp;$F5&amp;$E5,Setup!$D$2:$CX$500,COLUMNS($G5:AH5)+9,FALSE)),"",VLOOKUP($C5&amp;$F5&amp;$E5,Setup!$D$2:$CX$500,COLUMNS($G5:AH5)+9,FALSE))</f>
        <v>Itinerary</v>
      </c>
      <c r="AI5" t="str">
        <f>IF(ISBLANK(VLOOKUP($C5&amp;$F5&amp;$E5,Setup!$D$2:$CX$500,COLUMNS($G5:AI5)+9,FALSE)),"",VLOOKUP($C5&amp;$F5&amp;$E5,Setup!$D$2:$CX$500,COLUMNS($G5:AI5)+9,FALSE))</f>
        <v>Points Transfer</v>
      </c>
      <c r="AJ5" t="str">
        <f>IF(ISBLANK(VLOOKUP($C5&amp;$F5&amp;$E5,Setup!$D$2:$CX$500,COLUMNS($G5:AJ5)+9,FALSE)),"",VLOOKUP($C5&amp;$F5&amp;$E5,Setup!$D$2:$CX$500,COLUMNS($G5:AJ5)+9,FALSE))</f>
        <v/>
      </c>
      <c r="AK5" t="str">
        <f>IF(ISBLANK(VLOOKUP($C5&amp;$F5&amp;$E5,Setup!$D$2:$CX$500,COLUMNS($G5:AK5)+9,FALSE)),"",VLOOKUP($C5&amp;$F5&amp;$E5,Setup!$D$2:$CX$500,COLUMNS($G5:AK5)+9,FALSE))</f>
        <v>Shop at Partners</v>
      </c>
      <c r="AL5" t="str">
        <f>IF(ISBLANK(VLOOKUP($C5&amp;$F5&amp;$E5,Setup!$D$2:$CX$500,COLUMNS($G5:AL5)+9,FALSE)),"",VLOOKUP($C5&amp;$F5&amp;$E5,Setup!$D$2:$CX$500,COLUMNS($G5:AL5)+9,FALSE))</f>
        <v>Instant Rewards</v>
      </c>
      <c r="AM5" t="str">
        <f>IF(ISBLANK(VLOOKUP($C5&amp;$F5&amp;$E5,Setup!$D$2:$CX$500,COLUMNS($G5:AM5)+9,FALSE)),"",VLOOKUP($C5&amp;$F5&amp;$E5,Setup!$D$2:$CX$500,COLUMNS($G5:AM5)+9,FALSE))</f>
        <v/>
      </c>
      <c r="AN5" t="str">
        <f>IF(ISBLANK(VLOOKUP($C5&amp;$F5&amp;$E5,Setup!$D$2:$CX$500,COLUMNS($G5:AN5)+9,FALSE)),"",VLOOKUP($C5&amp;$F5&amp;$E5,Setup!$D$2:$CX$500,COLUMNS($G5:AN5)+9,FALSE))</f>
        <v/>
      </c>
      <c r="AO5" t="str">
        <f>IF(ISBLANK(VLOOKUP($C5&amp;$F5&amp;$E5,Setup!$D$2:$CX$500,COLUMNS($G5:AO5)+9,FALSE)),"",VLOOKUP($C5&amp;$F5&amp;$E5,Setup!$D$2:$CX$500,COLUMNS($G5:AO5)+9,FALSE))</f>
        <v/>
      </c>
      <c r="AP5" t="str">
        <f>IF(ISBLANK(VLOOKUP($C5&amp;$F5&amp;$E5,Setup!$D$2:$CX$500,COLUMNS($G5:AP5)+9,FALSE)),"",VLOOKUP($C5&amp;$F5&amp;$E5,Setup!$D$2:$CX$500,COLUMNS($G5:AP5)+9,FALSE))</f>
        <v/>
      </c>
      <c r="AQ5" t="str">
        <f>IF(ISBLANK(VLOOKUP($C5&amp;$F5&amp;$E5,Setup!$D$2:$CX$500,COLUMNS($G5:AQ5)+9,FALSE)),"",VLOOKUP($C5&amp;$F5&amp;$E5,Setup!$D$2:$CX$500,COLUMNS($G5:AQ5)+9,FALSE))</f>
        <v/>
      </c>
      <c r="AR5" t="str">
        <f>IF(ISBLANK(VLOOKUP($C5&amp;$F5&amp;$E5,Setup!$D$2:$CX$500,COLUMNS($G5:AR5)+9,FALSE)),"",VLOOKUP($C5&amp;$F5&amp;$E5,Setup!$D$2:$CX$500,COLUMNS($G5:AR5)+9,FALSE))</f>
        <v/>
      </c>
      <c r="AS5" t="str">
        <f>IF(ISBLANK(VLOOKUP($C5&amp;$F5&amp;$E5,Setup!$D$2:$CX$500,COLUMNS($G5:AS5)+9,FALSE)),"",VLOOKUP($C5&amp;$F5&amp;$E5,Setup!$D$2:$CX$500,COLUMNS($G5:AS5)+9,FALSE))</f>
        <v/>
      </c>
      <c r="AT5" t="str">
        <f>IF(ISBLANK(VLOOKUP($C5&amp;$F5&amp;$E5,Setup!$D$2:$CX$500,COLUMNS($G5:AT5)+9,FALSE)),"",VLOOKUP($C5&amp;$F5&amp;$E5,Setup!$D$2:$CX$500,COLUMNS($G5:AT5)+9,FALSE))</f>
        <v/>
      </c>
      <c r="AU5" t="str">
        <f>IF(ISBLANK(VLOOKUP($C5&amp;$F5&amp;$E5,Setup!$D$2:$CX$500,COLUMNS($G5:AU5)+9,FALSE)),"",VLOOKUP($C5&amp;$F5&amp;$E5,Setup!$D$2:$CX$500,COLUMNS($G5:AU5)+9,FALSE))</f>
        <v>Offers and Privileges</v>
      </c>
      <c r="AV5" t="str">
        <f>IF(ISBLANK(VLOOKUP($C5&amp;$F5&amp;$E5,Setup!$D$2:$CX$500,COLUMNS($G5:AV5)+9,FALSE)),"",VLOOKUP($C5&amp;$F5&amp;$E5,Setup!$D$2:$CX$500,COLUMNS($G5:AV5)+9,FALSE))</f>
        <v>Year Round Offers</v>
      </c>
      <c r="AW5" t="str">
        <f>IF(ISBLANK(VLOOKUP($C5&amp;$F5&amp;$E5,Setup!$D$2:$CX$500,COLUMNS($G5:AW5)+9,FALSE)),"",VLOOKUP($C5&amp;$F5&amp;$E5,Setup!$D$2:$CX$500,COLUMNS($G5:AW5)+9,FALSE))</f>
        <v>Citi® Private Pass®</v>
      </c>
      <c r="AX5" t="str">
        <f>IF(ISBLANK(VLOOKUP($C5&amp;$F5&amp;$E5,Setup!$D$2:$CX$500,COLUMNS($G5:AX5)+9,FALSE)),"",VLOOKUP($C5&amp;$F5&amp;$E5,Setup!$D$2:$CX$500,COLUMNS($G5:AX5)+9,FALSE))</f>
        <v>Citi World Privileges</v>
      </c>
      <c r="AY5" t="str">
        <f>IF(ISBLANK(VLOOKUP($C5&amp;$F5&amp;$E5,Setup!$D$2:$CX$500,COLUMNS($G5:AY5)+9,FALSE)),"",VLOOKUP($C5&amp;$F5&amp;$E5,Setup!$D$2:$CX$500,COLUMNS($G5:AY5)+9,FALSE))</f>
        <v>SEE ALL »</v>
      </c>
      <c r="AZ5" t="str">
        <f>IF(ISBLANK(VLOOKUP($C5&amp;$F5&amp;$E5,Setup!$D$2:$CX$500,COLUMNS($G5:AZ5)+9,FALSE)),"",VLOOKUP($C5&amp;$F5&amp;$E5,Setup!$D$2:$CX$500,COLUMNS($G5:AZ5)+9,FALSE))</f>
        <v/>
      </c>
      <c r="BA5" t="str">
        <f>IF(ISBLANK(VLOOKUP($C5&amp;$F5&amp;$E5,Setup!$D$2:$CX$500,COLUMNS($G5:BA5)+9,FALSE)),"",VLOOKUP($C5&amp;$F5&amp;$E5,Setup!$D$2:$CX$500,COLUMNS($G5:BA5)+9,FALSE))</f>
        <v/>
      </c>
      <c r="BB5" t="str">
        <f>IF(ISBLANK(VLOOKUP($C5&amp;$F5&amp;$E5,Setup!$D$2:$CX$500,COLUMNS($G5:BB5)+9,FALSE)),"",VLOOKUP($C5&amp;$F5&amp;$E5,Setup!$D$2:$CX$500,COLUMNS($G5:BB5)+9,FALSE))</f>
        <v/>
      </c>
      <c r="BC5" t="str">
        <f>IF(ISBLANK(VLOOKUP($C5&amp;$F5&amp;$E5,Setup!$D$2:$CX$500,COLUMNS($G5:BC5)+9,FALSE)),"",VLOOKUP($C5&amp;$F5&amp;$E5,Setup!$D$2:$CX$500,COLUMNS($G5:BC5)+9,FALSE))</f>
        <v/>
      </c>
      <c r="BD5" t="str">
        <f>IF(ISBLANK(VLOOKUP($C5&amp;$F5&amp;$E5,Setup!$D$2:$CX$500,COLUMNS($G5:BD5)+9,FALSE)),"",VLOOKUP($C5&amp;$F5&amp;$E5,Setup!$D$2:$CX$500,COLUMNS($G5:BD5)+9,FALSE))</f>
        <v/>
      </c>
      <c r="BE5" t="str">
        <f>IF(ISBLANK(VLOOKUP($C5&amp;$F5&amp;$E5,Setup!$D$2:$CX$500,COLUMNS($G5:BE5)+9,FALSE)),"",VLOOKUP($C5&amp;$F5&amp;$E5,Setup!$D$2:$CX$500,COLUMNS($G5:BE5)+9,FALSE))</f>
        <v/>
      </c>
      <c r="BF5" t="str">
        <f>IF(ISBLANK(VLOOKUP($C5&amp;$F5&amp;$E5,Setup!$D$2:$CX$500,COLUMNS($G5:BF5)+9,FALSE)),"",VLOOKUP($C5&amp;$F5&amp;$E5,Setup!$D$2:$CX$500,COLUMNS($G5:BF5)+9,FALSE))</f>
        <v/>
      </c>
      <c r="BG5" t="str">
        <f>IF(ISBLANK(VLOOKUP($C5&amp;$F5&amp;$E5,Setup!$D$2:$CX$500,COLUMNS($G5:BG5)+9,FALSE)),"",VLOOKUP($C5&amp;$F5&amp;$E5,Setup!$D$2:$CX$500,COLUMNS($G5:BG5)+9,FALSE))</f>
        <v/>
      </c>
      <c r="BH5" t="str">
        <f>IF(ISBLANK(VLOOKUP($C5&amp;$F5&amp;$E5,Setup!$D$2:$CX$500,COLUMNS($G5:BH5)+9,FALSE)),"",VLOOKUP($C5&amp;$F5&amp;$E5,Setup!$D$2:$CX$500,COLUMNS($G5:BH5)+9,FALSE))</f>
        <v/>
      </c>
      <c r="BI5" t="str">
        <f>IF(ISBLANK(VLOOKUP($C5&amp;$F5&amp;$E5,Setup!$D$2:$CX$500,COLUMNS($G5:BI5)+9,FALSE)),"",VLOOKUP($C5&amp;$F5&amp;$E5,Setup!$D$2:$CX$500,COLUMNS($G5:BI5)+9,FALSE))</f>
        <v/>
      </c>
      <c r="BJ5" t="str">
        <f>IF(ISBLANK(VLOOKUP($C5&amp;$F5&amp;$E5,Setup!$D$2:$CX$500,COLUMNS($G5:BJ5)+9,FALSE)),"",VLOOKUP($C5&amp;$F5&amp;$E5,Setup!$D$2:$CX$500,COLUMNS($G5:BJ5)+9,FALSE))</f>
        <v/>
      </c>
      <c r="BK5" t="str">
        <f>IF(ISBLANK(VLOOKUP($C5&amp;$F5&amp;$E5,Setup!$D$2:$CX$500,COLUMNS($G5:BK5)+9,FALSE)),"",VLOOKUP($C5&amp;$F5&amp;$E5,Setup!$D$2:$CX$500,COLUMNS($G5:BK5)+9,FALSE))</f>
        <v/>
      </c>
      <c r="BL5" t="str">
        <f>IF(ISBLANK(VLOOKUP($C5&amp;$F5&amp;$E5,Setup!$D$2:$CX$500,COLUMNS($G5:BL5)+9,FALSE)),"",VLOOKUP($C5&amp;$F5&amp;$E5,Setup!$D$2:$CX$500,COLUMNS($G5:BL5)+9,FALSE))</f>
        <v/>
      </c>
      <c r="BM5" t="str">
        <f>IF(ISBLANK(VLOOKUP($C5&amp;$F5&amp;$E5,Setup!$D$2:$CX$500,COLUMNS($G5:BM5)+9,FALSE)),"",VLOOKUP($C5&amp;$F5&amp;$E5,Setup!$D$2:$CX$500,COLUMNS($G5:BM5)+9,FALSE))</f>
        <v/>
      </c>
      <c r="BN5" t="str">
        <f>IF(ISBLANK(VLOOKUP($C5&amp;$F5&amp;$E5,Setup!$D$2:$CX$500,COLUMNS($G5:BN5)+9,FALSE)),"",VLOOKUP($C5&amp;$F5&amp;$E5,Setup!$D$2:$CX$500,COLUMNS($G5:BN5)+9,FALSE))</f>
        <v/>
      </c>
      <c r="BO5" t="str">
        <f>IF(ISBLANK(VLOOKUP($C5&amp;$F5&amp;$E5,Setup!$D$2:$CX$500,COLUMNS($G5:BO5)+9,FALSE)),"",VLOOKUP($C5&amp;$F5&amp;$E5,Setup!$D$2:$CX$500,COLUMNS($G5:BO5)+9,FALSE))</f>
        <v/>
      </c>
      <c r="BP5" t="str">
        <f>IF(ISBLANK(VLOOKUP($C5&amp;$F5&amp;$E5,Setup!$D$2:$CX$500,COLUMNS($G5:BP5)+9,FALSE)),"",VLOOKUP($C5&amp;$F5&amp;$E5,Setup!$D$2:$CX$500,COLUMNS($G5:BP5)+9,FALSE))</f>
        <v/>
      </c>
      <c r="BQ5" t="str">
        <f>IF(ISBLANK(VLOOKUP($C5&amp;$F5&amp;$E5,Setup!$D$2:$CX$500,COLUMNS($G5:BQ5)+9,FALSE)),"",VLOOKUP($C5&amp;$F5&amp;$E5,Setup!$D$2:$CX$500,COLUMNS($G5:BQ5)+9,FALSE))</f>
        <v/>
      </c>
      <c r="BR5" t="str">
        <f>IF(ISBLANK(VLOOKUP($C5&amp;$F5&amp;$E5,Setup!$D$2:$CX$500,COLUMNS($G5:BR5)+9,FALSE)),"",VLOOKUP($C5&amp;$F5&amp;$E5,Setup!$D$2:$CX$500,COLUMNS($G5:BR5)+9,FALSE))</f>
        <v/>
      </c>
      <c r="BS5" t="str">
        <f>IF(ISBLANK(VLOOKUP($C5&amp;$F5&amp;$E5,Setup!$D$2:$CX$500,COLUMNS($G5:BS5)+9,FALSE)),"",VLOOKUP($C5&amp;$F5&amp;$E5,Setup!$D$2:$CX$500,COLUMNS($G5:BS5)+9,FALSE))</f>
        <v/>
      </c>
      <c r="BT5" t="str">
        <f>IF(ISBLANK(VLOOKUP($C5&amp;$F5&amp;$E5,Setup!$D$2:$CX$500,COLUMNS($G5:BT5)+9,FALSE)),"",VLOOKUP($C5&amp;$F5&amp;$E5,Setup!$D$2:$CX$500,COLUMNS($G5:BT5)+9,FALSE))</f>
        <v/>
      </c>
      <c r="BU5" t="str">
        <f>IF(ISBLANK(VLOOKUP($C5&amp;$F5&amp;$E5,Setup!$D$2:$CX$500,COLUMNS($G5:BU5)+9,FALSE)),"",VLOOKUP($C5&amp;$F5&amp;$E5,Setup!$D$2:$CX$500,COLUMNS($G5:BU5)+9,FALSE))</f>
        <v/>
      </c>
      <c r="BV5" t="str">
        <f>IF(ISBLANK(VLOOKUP($C5&amp;$F5&amp;$E5,Setup!$D$2:$CX$500,COLUMNS($G5:BV5)+9,FALSE)),"",VLOOKUP($C5&amp;$F5&amp;$E5,Setup!$D$2:$CX$500,COLUMNS($G5:BV5)+9,FALSE))</f>
        <v/>
      </c>
      <c r="BW5" t="str">
        <f>IF(ISBLANK(VLOOKUP($C5&amp;$F5&amp;$E5,Setup!$D$2:$CX$500,COLUMNS($G5:BW5)+9,FALSE)),"",VLOOKUP($C5&amp;$F5&amp;$E5,Setup!$D$2:$CX$500,COLUMNS($G5:BW5)+9,FALSE))</f>
        <v/>
      </c>
      <c r="BX5" t="str">
        <f>IF(ISBLANK(VLOOKUP($C5&amp;$F5&amp;$E5,Setup!$D$2:$CX$500,COLUMNS($G5:BX5)+9,FALSE)),"",VLOOKUP($C5&amp;$F5&amp;$E5,Setup!$D$2:$CX$500,COLUMNS($G5:BX5)+9,FALSE))</f>
        <v/>
      </c>
      <c r="BY5" t="str">
        <f>IF(ISBLANK(VLOOKUP($C5&amp;$F5&amp;$E5,Setup!$D$2:$CX$500,COLUMNS($G5:BY5)+9,FALSE)),"",VLOOKUP($C5&amp;$F5&amp;$E5,Setup!$D$2:$CX$500,COLUMNS($G5:BY5)+9,FALSE))</f>
        <v/>
      </c>
      <c r="BZ5" t="str">
        <f>IF(ISBLANK(VLOOKUP($C5&amp;$F5&amp;$E5,Setup!$D$2:$CX$500,COLUMNS($G5:BZ5)+9,FALSE)),"",VLOOKUP($C5&amp;$F5&amp;$E5,Setup!$D$2:$CX$500,COLUMNS($G5:BZ5)+9,FALSE))</f>
        <v/>
      </c>
      <c r="CA5" t="str">
        <f>IF(ISBLANK(VLOOKUP($C5&amp;$F5&amp;$E5,Setup!$D$2:$CX$500,COLUMNS($G5:CA5)+9,FALSE)),"",VLOOKUP($C5&amp;$F5&amp;$E5,Setup!$D$2:$CX$500,COLUMNS($G5:CA5)+9,FALSE))</f>
        <v/>
      </c>
      <c r="CB5" t="str">
        <f>IF(ISBLANK(VLOOKUP($C5&amp;$F5&amp;$E5,Setup!$D$2:$CX$500,COLUMNS($G5:CB5)+9,FALSE)),"",VLOOKUP($C5&amp;$F5&amp;$E5,Setup!$D$2:$CX$500,COLUMNS($G5:CB5)+9,FALSE))</f>
        <v/>
      </c>
      <c r="CC5" t="str">
        <f>IF(ISBLANK(VLOOKUP($C5&amp;$F5&amp;$E5,Setup!$D$2:$CX$500,COLUMNS($G5:CC5)+9,FALSE)),"",VLOOKUP($C5&amp;$F5&amp;$E5,Setup!$D$2:$CX$500,COLUMNS($G5:CC5)+9,FALSE))</f>
        <v/>
      </c>
      <c r="CD5" t="str">
        <f>IF(ISBLANK(VLOOKUP($C5&amp;$F5&amp;$E5,Setup!$D$2:$CX$500,COLUMNS($G5:CD5)+9,FALSE)),"",VLOOKUP($C5&amp;$F5&amp;$E5,Setup!$D$2:$CX$500,COLUMNS($G5:CD5)+9,FALSE))</f>
        <v/>
      </c>
      <c r="CE5" t="str">
        <f>IF(ISBLANK(VLOOKUP($C5&amp;$F5&amp;$E5,Setup!$D$2:$CX$500,COLUMNS($G5:CE5)+9,FALSE)),"",VLOOKUP($C5&amp;$F5&amp;$E5,Setup!$D$2:$CX$500,COLUMNS($G5:CE5)+9,FALSE))</f>
        <v/>
      </c>
      <c r="CF5" t="str">
        <f>IF(ISBLANK(VLOOKUP($C5&amp;$F5&amp;$E5,Setup!$D$2:$CX$500,COLUMNS($G5:CF5)+9,FALSE)),"",VLOOKUP($C5&amp;$F5&amp;$E5,Setup!$D$2:$CX$500,COLUMNS($G5:CF5)+9,FALSE))</f>
        <v/>
      </c>
      <c r="CG5" t="str">
        <f>IF(ISBLANK(VLOOKUP($C5&amp;$F5&amp;$E5,Setup!$D$2:$CX$500,COLUMNS($G5:CG5)+9,FALSE)),"",VLOOKUP($C5&amp;$F5&amp;$E5,Setup!$D$2:$CX$500,COLUMNS($G5:CG5)+9,FALSE))</f>
        <v/>
      </c>
      <c r="CH5" t="str">
        <f>IF(ISBLANK(VLOOKUP($C5&amp;$F5&amp;$E5,Setup!$D$2:$CX$500,COLUMNS($G5:CH5)+9,FALSE)),"",VLOOKUP($C5&amp;$F5&amp;$E5,Setup!$D$2:$CX$500,COLUMNS($G5:CH5)+9,FALSE))</f>
        <v/>
      </c>
      <c r="CI5" t="str">
        <f>IF(ISBLANK(VLOOKUP($C5&amp;$F5&amp;$E5,Setup!$D$2:$CX$500,COLUMNS($G5:CI5)+9,FALSE)),"",VLOOKUP($C5&amp;$F5&amp;$E5,Setup!$D$2:$CX$500,COLUMNS($G5:CI5)+9,FALSE))</f>
        <v/>
      </c>
      <c r="CJ5" t="str">
        <f>IF(ISBLANK(VLOOKUP($C5&amp;$F5&amp;$E5,Setup!$D$2:$CX$500,COLUMNS($G5:CJ5)+9,FALSE)),"",VLOOKUP($C5&amp;$F5&amp;$E5,Setup!$D$2:$CX$500,COLUMNS($G5:CJ5)+9,FALSE))</f>
        <v/>
      </c>
      <c r="CK5" t="str">
        <f>IF(ISBLANK(VLOOKUP($C5&amp;$F5&amp;$E5,Setup!$D$2:$CX$500,COLUMNS($G5:CK5)+9,FALSE)),"",VLOOKUP($C5&amp;$F5&amp;$E5,Setup!$D$2:$CX$500,COLUMNS($G5:CK5)+9,FALSE))</f>
        <v/>
      </c>
      <c r="CL5" t="str">
        <f>IF(ISBLANK(VLOOKUP($C5&amp;$F5&amp;$E5,Setup!$D$2:$CX$500,COLUMNS($G5:CL5)+9,FALSE)),"",VLOOKUP($C5&amp;$F5&amp;$E5,Setup!$D$2:$CX$500,COLUMNS($G5:CL5)+9,FALSE))</f>
        <v/>
      </c>
      <c r="CM5" t="str">
        <f>IF(ISBLANK(VLOOKUP($C5&amp;$F5&amp;$E5,Setup!$D$2:$CX$500,COLUMNS($G5:CM5)+9,FALSE)),"",VLOOKUP($C5&amp;$F5&amp;$E5,Setup!$D$2:$CX$500,COLUMNS($G5:CM5)+9,FALSE))</f>
        <v/>
      </c>
      <c r="CN5" t="str">
        <f>IF(ISBLANK(VLOOKUP($C5&amp;$F5&amp;$E5,Setup!$D$2:$CX$500,COLUMNS($G5:CN5)+9,FALSE)),"",VLOOKUP($C5&amp;$F5&amp;$E5,Setup!$D$2:$CX$500,COLUMNS($G5:CN5)+9,FALSE))</f>
        <v/>
      </c>
      <c r="CO5" t="str">
        <f>IF(ISBLANK(VLOOKUP($C5&amp;$F5&amp;$E5,Setup!$D$2:$CX$500,COLUMNS($G5:CO5)+9,FALSE)),"",VLOOKUP($C5&amp;$F5&amp;$E5,Setup!$D$2:$CX$500,COLUMNS($G5:CO5)+9,FALSE))</f>
        <v/>
      </c>
      <c r="CP5" t="str">
        <f>IF(ISBLANK(VLOOKUP($C5&amp;$F5&amp;$E5,Setup!$D$2:$CX$500,COLUMNS($G5:CP5)+9,FALSE)),"",VLOOKUP($C5&amp;$F5&amp;$E5,Setup!$D$2:$CX$500,COLUMNS($G5:CP5)+9,FALSE))</f>
        <v/>
      </c>
      <c r="CQ5" t="str">
        <f>IF(ISBLANK(VLOOKUP($C5&amp;$F5&amp;$E5,Setup!$D$2:$CX$500,COLUMNS($G5:CQ5)+9,FALSE)),"",VLOOKUP($C5&amp;$F5&amp;$E5,Setup!$D$2:$CX$500,COLUMNS($G5:CQ5)+9,FALSE))</f>
        <v/>
      </c>
      <c r="CR5" t="str">
        <f>IF(ISBLANK(VLOOKUP($C5&amp;$F5&amp;$E5,Setup!$D$2:$CX$500,COLUMNS($G5:CR5)+9,FALSE)),"",VLOOKUP($C5&amp;$F5&amp;$E5,Setup!$D$2:$CX$500,COLUMNS($G5:CR5)+9,FALSE))</f>
        <v/>
      </c>
    </row>
    <row r="6" spans="1:96" s="4" customFormat="1" x14ac:dyDescent="0.25">
      <c r="A6" s="4" t="s">
        <v>1</v>
      </c>
      <c r="B6" t="s">
        <v>156</v>
      </c>
      <c r="C6" s="4" t="s">
        <v>18</v>
      </c>
      <c r="D6" s="4" t="s">
        <v>11</v>
      </c>
      <c r="E6" t="s">
        <v>29</v>
      </c>
      <c r="F6" t="s">
        <v>201</v>
      </c>
      <c r="G6" t="str">
        <f>IF(ISBLANK(VLOOKUP($C6&amp;$F6&amp;$E6,Setup!$D$2:$CX$500,COLUMNS($G6:G6)+9,FALSE)),"",VLOOKUP($C6&amp;$F6&amp;$E6,Setup!$D$2:$CX$500,COLUMNS($G6:G6)+9,FALSE))</f>
        <v>Merchandise</v>
      </c>
      <c r="H6" t="str">
        <f>IF(ISBLANK(VLOOKUP($C6&amp;$F6&amp;$E6,Setup!$D$2:$CX$500,COLUMNS($B8:C8)+9,FALSE)),"",VLOOKUP($C6&amp;$F6&amp;$E6,Setup!$D$2:$CX$500,COLUMNS($B8:C8)+9,FALSE))</f>
        <v>SEE ALL BRANDS »</v>
      </c>
      <c r="I6" t="str">
        <f>IF(ISBLANK(VLOOKUP($C6&amp;$F6&amp;$E6,Setup!$D$2:$CX$500,COLUMNS($G6:I6)+9,FALSE)),"",VLOOKUP($C6&amp;$F6&amp;$E6,Setup!$D$2:$CX$500,COLUMNS($G6:I6)+9,FALSE))</f>
        <v/>
      </c>
      <c r="J6" t="str">
        <f>IF(ISBLANK(VLOOKUP($C6&amp;$F6&amp;$E6,Setup!$D$2:$CX$500,COLUMNS($G6:J6)+9,FALSE)),"",VLOOKUP($C6&amp;$F6&amp;$E6,Setup!$D$2:$CX$500,COLUMNS($G6:J6)+9,FALSE))</f>
        <v/>
      </c>
      <c r="K6" t="str">
        <f>IF(ISBLANK(VLOOKUP($C6&amp;$F6&amp;$E6,Setup!$D$2:$CX$500,COLUMNS($G6:K6)+9,FALSE)),"",VLOOKUP($C6&amp;$F6&amp;$E6,Setup!$D$2:$CX$500,COLUMNS($G6:K6)+9,FALSE))</f>
        <v/>
      </c>
      <c r="L6" t="str">
        <f>IF(ISBLANK(VLOOKUP($C6&amp;$F6&amp;$E6,Setup!$D$2:$CX$500,COLUMNS($G6:L6)+9,FALSE)),"",VLOOKUP($C6&amp;$F6&amp;$E6,Setup!$D$2:$CX$500,COLUMNS($G6:L6)+9,FALSE))</f>
        <v/>
      </c>
      <c r="M6" t="str">
        <f>IF(ISBLANK(VLOOKUP($C6&amp;$F6&amp;$E6,Setup!$D$2:$CX$500,COLUMNS($G6:M6)+9,FALSE)),"",VLOOKUP($C6&amp;$F6&amp;$E6,Setup!$D$2:$CX$500,COLUMNS($G6:M6)+9,FALSE))</f>
        <v/>
      </c>
      <c r="N6" t="str">
        <f>IF(ISBLANK(VLOOKUP($C6&amp;$F6&amp;$E6,Setup!$D$2:$CX$500,COLUMNS($G6:N6)+9,FALSE)),"",VLOOKUP($C6&amp;$F6&amp;$E6,Setup!$D$2:$CX$500,COLUMNS($G6:N6)+9,FALSE))</f>
        <v/>
      </c>
      <c r="O6" t="str">
        <f>IF(ISBLANK(VLOOKUP($C6&amp;$F6&amp;$E6,Setup!$D$2:$CX$500,COLUMNS($G6:O6)+9,FALSE)),"",VLOOKUP($C6&amp;$F6&amp;$E6,Setup!$D$2:$CX$500,COLUMNS($G6:O6)+9,FALSE))</f>
        <v/>
      </c>
      <c r="P6" t="str">
        <f>IF(ISBLANK(VLOOKUP($C6&amp;$F6&amp;$E6,Setup!$D$2:$CX$500,COLUMNS($G6:P6)+9,FALSE)),"",VLOOKUP($C6&amp;$F6&amp;$E6,Setup!$D$2:$CX$500,COLUMNS($G6:P6)+9,FALSE))</f>
        <v/>
      </c>
      <c r="Q6" t="str">
        <f>IF(ISBLANK(VLOOKUP($C6&amp;$F6&amp;$E6,Setup!$D$2:$CX$500,COLUMNS($G6:Q6)+9,FALSE)),"",VLOOKUP($C6&amp;$F6&amp;$E6,Setup!$D$2:$CX$500,COLUMNS($G6:Q6)+9,FALSE))</f>
        <v>Vouchers and Cash</v>
      </c>
      <c r="R6" t="str">
        <f>IF(ISBLANK(VLOOKUP($C6&amp;$F6&amp;$E6,Setup!$D$2:$CX$500,COLUMNS($G6:R6)+9,FALSE)),"",VLOOKUP($C6&amp;$F6&amp;$E6,Setup!$D$2:$CX$500,COLUMNS($G6:R6)+9,FALSE))</f>
        <v>Cash Credits</v>
      </c>
      <c r="S6" t="str">
        <f>IF(ISBLANK(VLOOKUP($C6&amp;$F6&amp;$E6,Setup!$D$2:$CX$500,COLUMNS($G6:S6)+9,FALSE)),"",VLOOKUP($C6&amp;$F6&amp;$E6,Setup!$D$2:$CX$500,COLUMNS($G6:S6)+9,FALSE))</f>
        <v>Annual Fee Waiver</v>
      </c>
      <c r="T6" t="str">
        <f>IF(ISBLANK(VLOOKUP($C6&amp;$F6&amp;$E6,Setup!$D$2:$CX$500,COLUMNS($G6:T6)+9,FALSE)),"",VLOOKUP($C6&amp;$F6&amp;$E6,Setup!$D$2:$CX$500,COLUMNS($G6:T6)+9,FALSE))</f>
        <v>Charity</v>
      </c>
      <c r="U6" t="str">
        <f>IF(ISBLANK(VLOOKUP($C6&amp;$F6&amp;$E6,Setup!$D$2:$CX$500,COLUMNS($G6:U6)+9,FALSE)),"",VLOOKUP($C6&amp;$F6&amp;$E6,Setup!$D$2:$CX$500,COLUMNS($G6:U6)+9,FALSE))</f>
        <v>SEE ALL »</v>
      </c>
      <c r="V6" t="str">
        <f>IF(ISBLANK(VLOOKUP($C6&amp;$F6&amp;$E6,Setup!$D$2:$CX$500,COLUMNS($G6:V6)+9,FALSE)),"",VLOOKUP($C6&amp;$F6&amp;$E6,Setup!$D$2:$CX$500,COLUMNS($G6:V6)+9,FALSE))</f>
        <v/>
      </c>
      <c r="W6" t="str">
        <f>IF(ISBLANK(VLOOKUP($C6&amp;$F6&amp;$E6,Setup!$D$2:$CX$500,COLUMNS($G6:W6)+9,FALSE)),"",VLOOKUP($C6&amp;$F6&amp;$E6,Setup!$D$2:$CX$500,COLUMNS($G6:W6)+9,FALSE))</f>
        <v/>
      </c>
      <c r="X6" t="str">
        <f>IF(ISBLANK(VLOOKUP($C6&amp;$F6&amp;$E6,Setup!$D$2:$CX$500,COLUMNS($G6:X6)+9,FALSE)),"",VLOOKUP($C6&amp;$F6&amp;$E6,Setup!$D$2:$CX$500,COLUMNS($G6:X6)+9,FALSE))</f>
        <v/>
      </c>
      <c r="Y6" t="str">
        <f>IF(ISBLANK(VLOOKUP($C6&amp;$F6&amp;$E6,Setup!$D$2:$CX$500,COLUMNS($G6:Y6)+9,FALSE)),"",VLOOKUP($C6&amp;$F6&amp;$E6,Setup!$D$2:$CX$500,COLUMNS($G6:Y6)+9,FALSE))</f>
        <v/>
      </c>
      <c r="Z6" t="str">
        <f>IF(ISBLANK(VLOOKUP($C6&amp;$F6&amp;$E6,Setup!$D$2:$CX$500,COLUMNS($G6:Z6)+9,FALSE)),"",VLOOKUP($C6&amp;$F6&amp;$E6,Setup!$D$2:$CX$500,COLUMNS($G6:Z6)+9,FALSE))</f>
        <v/>
      </c>
      <c r="AA6" t="str">
        <f>IF(ISBLANK(VLOOKUP($C6&amp;$F6&amp;$E6,Setup!$D$2:$CX$500,COLUMNS($G6:AA6)+9,FALSE)),"",VLOOKUP($C6&amp;$F6&amp;$E6,Setup!$D$2:$CX$500,COLUMNS($G6:AA6)+9,FALSE))</f>
        <v>Travel</v>
      </c>
      <c r="AB6" t="str">
        <f>IF(ISBLANK(VLOOKUP($C6&amp;$F6&amp;$E6,Setup!$D$2:$CX$500,COLUMNS($G6:AB6)+9,FALSE)),"",VLOOKUP($C6&amp;$F6&amp;$E6,Setup!$D$2:$CX$500,COLUMNS($G6:AB6)+9,FALSE))</f>
        <v>Flights</v>
      </c>
      <c r="AC6" t="str">
        <f>IF(ISBLANK(VLOOKUP($C6&amp;$F6&amp;$E6,Setup!$D$2:$CX$500,COLUMNS($G6:AC6)+9,FALSE)),"",VLOOKUP($C6&amp;$F6&amp;$E6,Setup!$D$2:$CX$500,COLUMNS($G6:AC6)+9,FALSE))</f>
        <v>Hotels</v>
      </c>
      <c r="AD6" t="str">
        <f>IF(ISBLANK(VLOOKUP($C6&amp;$F6&amp;$E6,Setup!$D$2:$CX$500,COLUMNS($G6:AD6)+9,FALSE)),"",VLOOKUP($C6&amp;$F6&amp;$E6,Setup!$D$2:$CX$500,COLUMNS($G6:AD6)+9,FALSE))</f>
        <v>Cars</v>
      </c>
      <c r="AE6" t="str">
        <f>IF(ISBLANK(VLOOKUP($C6&amp;$F6&amp;$E6,Setup!$D$2:$CX$500,COLUMNS($G6:AE6)+9,FALSE)),"",VLOOKUP($C6&amp;$F6&amp;$E6,Setup!$D$2:$CX$500,COLUMNS($G6:AE6)+9,FALSE))</f>
        <v>Activities</v>
      </c>
      <c r="AF6" t="str">
        <f>IF(ISBLANK(VLOOKUP($C6&amp;$F6&amp;$E6,Setup!$D$2:$CX$500,COLUMNS($G6:AF6)+9,FALSE)),"",VLOOKUP($C6&amp;$F6&amp;$E6,Setup!$D$2:$CX$500,COLUMNS($G6:AF6)+9,FALSE))</f>
        <v>Deals</v>
      </c>
      <c r="AG6" t="str">
        <f>IF(ISBLANK(VLOOKUP($C6&amp;$F6&amp;$E6,Setup!$D$2:$CX$500,COLUMNS($G6:AG6)+9,FALSE)),"",VLOOKUP($C6&amp;$F6&amp;$E6,Setup!$D$2:$CX$500,COLUMNS($G6:AG6)+9,FALSE))</f>
        <v>My Trips</v>
      </c>
      <c r="AH6" t="str">
        <f>IF(ISBLANK(VLOOKUP($C6&amp;$F6&amp;$E6,Setup!$D$2:$CX$500,COLUMNS($G6:AH6)+9,FALSE)),"",VLOOKUP($C6&amp;$F6&amp;$E6,Setup!$D$2:$CX$500,COLUMNS($G6:AH6)+9,FALSE))</f>
        <v>Itinerary</v>
      </c>
      <c r="AI6" t="str">
        <f>IF(ISBLANK(VLOOKUP($C6&amp;$F6&amp;$E6,Setup!$D$2:$CX$500,COLUMNS($G6:AI6)+9,FALSE)),"",VLOOKUP($C6&amp;$F6&amp;$E6,Setup!$D$2:$CX$500,COLUMNS($G6:AI6)+9,FALSE))</f>
        <v>Points Transfer</v>
      </c>
      <c r="AJ6" t="str">
        <f>IF(ISBLANK(VLOOKUP($C6&amp;$F6&amp;$E6,Setup!$D$2:$CX$500,COLUMNS($G6:AJ6)+9,FALSE)),"",VLOOKUP($C6&amp;$F6&amp;$E6,Setup!$D$2:$CX$500,COLUMNS($G6:AJ6)+9,FALSE))</f>
        <v/>
      </c>
      <c r="AK6" t="str">
        <f>IF(ISBLANK(VLOOKUP($C6&amp;$F6&amp;$E6,Setup!$D$2:$CX$500,COLUMNS($G6:AK6)+9,FALSE)),"",VLOOKUP($C6&amp;$F6&amp;$E6,Setup!$D$2:$CX$500,COLUMNS($G6:AK6)+9,FALSE))</f>
        <v>Shop at Partners</v>
      </c>
      <c r="AL6" t="str">
        <f>IF(ISBLANK(VLOOKUP($C6&amp;$F6&amp;$E6,Setup!$D$2:$CX$500,COLUMNS($G6:AL6)+9,FALSE)),"",VLOOKUP($C6&amp;$F6&amp;$E6,Setup!$D$2:$CX$500,COLUMNS($G6:AL6)+9,FALSE))</f>
        <v>Shop with Points</v>
      </c>
      <c r="AM6" t="str">
        <f>IF(ISBLANK(VLOOKUP($C6&amp;$F6&amp;$E6,Setup!$D$2:$CX$500,COLUMNS($G6:AM6)+9,FALSE)),"",VLOOKUP($C6&amp;$F6&amp;$E6,Setup!$D$2:$CX$500,COLUMNS($G6:AM6)+9,FALSE))</f>
        <v>Instant Rewards</v>
      </c>
      <c r="AN6" t="str">
        <f>IF(ISBLANK(VLOOKUP($C6&amp;$F6&amp;$E6,Setup!$D$2:$CX$500,COLUMNS($G6:AN6)+9,FALSE)),"",VLOOKUP($C6&amp;$F6&amp;$E6,Setup!$D$2:$CX$500,COLUMNS($G6:AN6)+9,FALSE))</f>
        <v>SEE ALL »</v>
      </c>
      <c r="AO6" t="str">
        <f>IF(ISBLANK(VLOOKUP($C6&amp;$F6&amp;$E6,Setup!$D$2:$CX$500,COLUMNS($G6:AO6)+9,FALSE)),"",VLOOKUP($C6&amp;$F6&amp;$E6,Setup!$D$2:$CX$500,COLUMNS($G6:AO6)+9,FALSE))</f>
        <v/>
      </c>
      <c r="AP6" t="str">
        <f>IF(ISBLANK(VLOOKUP($C6&amp;$F6&amp;$E6,Setup!$D$2:$CX$500,COLUMNS($G6:AP6)+9,FALSE)),"",VLOOKUP($C6&amp;$F6&amp;$E6,Setup!$D$2:$CX$500,COLUMNS($G6:AP6)+9,FALSE))</f>
        <v/>
      </c>
      <c r="AQ6" t="str">
        <f>IF(ISBLANK(VLOOKUP($C6&amp;$F6&amp;$E6,Setup!$D$2:$CX$500,COLUMNS($G6:AQ6)+9,FALSE)),"",VLOOKUP($C6&amp;$F6&amp;$E6,Setup!$D$2:$CX$500,COLUMNS($G6:AQ6)+9,FALSE))</f>
        <v/>
      </c>
      <c r="AR6" t="str">
        <f>IF(ISBLANK(VLOOKUP($C6&amp;$F6&amp;$E6,Setup!$D$2:$CX$500,COLUMNS($G6:AR6)+9,FALSE)),"",VLOOKUP($C6&amp;$F6&amp;$E6,Setup!$D$2:$CX$500,COLUMNS($G6:AR6)+9,FALSE))</f>
        <v/>
      </c>
      <c r="AS6" t="str">
        <f>IF(ISBLANK(VLOOKUP($C6&amp;$F6&amp;$E6,Setup!$D$2:$CX$500,COLUMNS($G6:AS6)+9,FALSE)),"",VLOOKUP($C6&amp;$F6&amp;$E6,Setup!$D$2:$CX$500,COLUMNS($G6:AS6)+9,FALSE))</f>
        <v/>
      </c>
      <c r="AT6" t="str">
        <f>IF(ISBLANK(VLOOKUP($C6&amp;$F6&amp;$E6,Setup!$D$2:$CX$500,COLUMNS($G6:AT6)+9,FALSE)),"",VLOOKUP($C6&amp;$F6&amp;$E6,Setup!$D$2:$CX$500,COLUMNS($G6:AT6)+9,FALSE))</f>
        <v/>
      </c>
      <c r="AU6" t="str">
        <f>IF(ISBLANK(VLOOKUP($C6&amp;$F6&amp;$E6,Setup!$D$2:$CX$500,COLUMNS($G6:AU6)+9,FALSE)),"",VLOOKUP($C6&amp;$F6&amp;$E6,Setup!$D$2:$CX$500,COLUMNS($G6:AU6)+9,FALSE))</f>
        <v>Offers and Privileges</v>
      </c>
      <c r="AV6" t="str">
        <f>IF(ISBLANK(VLOOKUP($C6&amp;$F6&amp;$E6,Setup!$D$2:$CX$500,COLUMNS($G6:AV6)+9,FALSE)),"",VLOOKUP($C6&amp;$F6&amp;$E6,Setup!$D$2:$CX$500,COLUMNS($G6:AV6)+9,FALSE))</f>
        <v>Citi World Privileges</v>
      </c>
      <c r="AW6" t="str">
        <f>IF(ISBLANK(VLOOKUP($C6&amp;$F6&amp;$E6,Setup!$D$2:$CX$500,COLUMNS($G6:AW6)+9,FALSE)),"",VLOOKUP($C6&amp;$F6&amp;$E6,Setup!$D$2:$CX$500,COLUMNS($G6:AW6)+9,FALSE))</f>
        <v>Citi Dining Program</v>
      </c>
      <c r="AX6" t="str">
        <f>IF(ISBLANK(VLOOKUP($C6&amp;$F6&amp;$E6,Setup!$D$2:$CX$500,COLUMNS($G6:AX6)+9,FALSE)),"",VLOOKUP($C6&amp;$F6&amp;$E6,Setup!$D$2:$CX$500,COLUMNS($G6:AX6)+9,FALSE))</f>
        <v>SEE ALL »</v>
      </c>
      <c r="AY6" t="str">
        <f>IF(ISBLANK(VLOOKUP($C6&amp;$F6&amp;$E6,Setup!$D$2:$CX$500,COLUMNS($G6:AY6)+9,FALSE)),"",VLOOKUP($C6&amp;$F6&amp;$E6,Setup!$D$2:$CX$500,COLUMNS($G6:AY6)+9,FALSE))</f>
        <v/>
      </c>
      <c r="AZ6" t="str">
        <f>IF(ISBLANK(VLOOKUP($C6&amp;$F6&amp;$E6,Setup!$D$2:$CX$500,COLUMNS($G6:AZ6)+9,FALSE)),"",VLOOKUP($C6&amp;$F6&amp;$E6,Setup!$D$2:$CX$500,COLUMNS($G6:AZ6)+9,FALSE))</f>
        <v/>
      </c>
      <c r="BA6" t="str">
        <f>IF(ISBLANK(VLOOKUP($C6&amp;$F6&amp;$E6,Setup!$D$2:$CX$500,COLUMNS($G6:BA6)+9,FALSE)),"",VLOOKUP($C6&amp;$F6&amp;$E6,Setup!$D$2:$CX$500,COLUMNS($G6:BA6)+9,FALSE))</f>
        <v/>
      </c>
      <c r="BB6" t="str">
        <f>IF(ISBLANK(VLOOKUP($C6&amp;$F6&amp;$E6,Setup!$D$2:$CX$500,COLUMNS($G6:BB6)+9,FALSE)),"",VLOOKUP($C6&amp;$F6&amp;$E6,Setup!$D$2:$CX$500,COLUMNS($G6:BB6)+9,FALSE))</f>
        <v/>
      </c>
      <c r="BC6" t="str">
        <f>IF(ISBLANK(VLOOKUP($C6&amp;$F6&amp;$E6,Setup!$D$2:$CX$500,COLUMNS($G6:BC6)+9,FALSE)),"",VLOOKUP($C6&amp;$F6&amp;$E6,Setup!$D$2:$CX$500,COLUMNS($G6:BC6)+9,FALSE))</f>
        <v/>
      </c>
      <c r="BD6" t="str">
        <f>IF(ISBLANK(VLOOKUP($C6&amp;$F6&amp;$E6,Setup!$D$2:$CX$500,COLUMNS($G6:BD6)+9,FALSE)),"",VLOOKUP($C6&amp;$F6&amp;$E6,Setup!$D$2:$CX$500,COLUMNS($G6:BD6)+9,FALSE))</f>
        <v/>
      </c>
      <c r="BE6" t="str">
        <f>IF(ISBLANK(VLOOKUP($C6&amp;$F6&amp;$E6,Setup!$D$2:$CX$500,COLUMNS($G6:BE6)+9,FALSE)),"",VLOOKUP($C6&amp;$F6&amp;$E6,Setup!$D$2:$CX$500,COLUMNS($G6:BE6)+9,FALSE))</f>
        <v/>
      </c>
      <c r="BF6" t="str">
        <f>IF(ISBLANK(VLOOKUP($C6&amp;$F6&amp;$E6,Setup!$D$2:$CX$500,COLUMNS($G6:BF6)+9,FALSE)),"",VLOOKUP($C6&amp;$F6&amp;$E6,Setup!$D$2:$CX$500,COLUMNS($G6:BF6)+9,FALSE))</f>
        <v/>
      </c>
      <c r="BG6" t="str">
        <f>IF(ISBLANK(VLOOKUP($C6&amp;$F6&amp;$E6,Setup!$D$2:$CX$500,COLUMNS($G6:BG6)+9,FALSE)),"",VLOOKUP($C6&amp;$F6&amp;$E6,Setup!$D$2:$CX$500,COLUMNS($G6:BG6)+9,FALSE))</f>
        <v/>
      </c>
      <c r="BH6" t="str">
        <f>IF(ISBLANK(VLOOKUP($C6&amp;$F6&amp;$E6,Setup!$D$2:$CX$500,COLUMNS($G6:BH6)+9,FALSE)),"",VLOOKUP($C6&amp;$F6&amp;$E6,Setup!$D$2:$CX$500,COLUMNS($G6:BH6)+9,FALSE))</f>
        <v/>
      </c>
      <c r="BI6" t="str">
        <f>IF(ISBLANK(VLOOKUP($C6&amp;$F6&amp;$E6,Setup!$D$2:$CX$500,COLUMNS($G6:BI6)+9,FALSE)),"",VLOOKUP($C6&amp;$F6&amp;$E6,Setup!$D$2:$CX$500,COLUMNS($G6:BI6)+9,FALSE))</f>
        <v/>
      </c>
      <c r="BJ6" t="str">
        <f>IF(ISBLANK(VLOOKUP($C6&amp;$F6&amp;$E6,Setup!$D$2:$CX$500,COLUMNS($G6:BJ6)+9,FALSE)),"",VLOOKUP($C6&amp;$F6&amp;$E6,Setup!$D$2:$CX$500,COLUMNS($G6:BJ6)+9,FALSE))</f>
        <v/>
      </c>
      <c r="BK6" t="str">
        <f>IF(ISBLANK(VLOOKUP($C6&amp;$F6&amp;$E6,Setup!$D$2:$CX$500,COLUMNS($G6:BK6)+9,FALSE)),"",VLOOKUP($C6&amp;$F6&amp;$E6,Setup!$D$2:$CX$500,COLUMNS($G6:BK6)+9,FALSE))</f>
        <v/>
      </c>
      <c r="BL6" t="str">
        <f>IF(ISBLANK(VLOOKUP($C6&amp;$F6&amp;$E6,Setup!$D$2:$CX$500,COLUMNS($G6:BL6)+9,FALSE)),"",VLOOKUP($C6&amp;$F6&amp;$E6,Setup!$D$2:$CX$500,COLUMNS($G6:BL6)+9,FALSE))</f>
        <v/>
      </c>
      <c r="BM6" t="str">
        <f>IF(ISBLANK(VLOOKUP($C6&amp;$F6&amp;$E6,Setup!$D$2:$CX$500,COLUMNS($G6:BM6)+9,FALSE)),"",VLOOKUP($C6&amp;$F6&amp;$E6,Setup!$D$2:$CX$500,COLUMNS($G6:BM6)+9,FALSE))</f>
        <v/>
      </c>
      <c r="BN6" t="str">
        <f>IF(ISBLANK(VLOOKUP($C6&amp;$F6&amp;$E6,Setup!$D$2:$CX$500,COLUMNS($G6:BN6)+9,FALSE)),"",VLOOKUP($C6&amp;$F6&amp;$E6,Setup!$D$2:$CX$500,COLUMNS($G6:BN6)+9,FALSE))</f>
        <v/>
      </c>
      <c r="BO6" t="str">
        <f>IF(ISBLANK(VLOOKUP($C6&amp;$F6&amp;$E6,Setup!$D$2:$CX$500,COLUMNS($G6:BO6)+9,FALSE)),"",VLOOKUP($C6&amp;$F6&amp;$E6,Setup!$D$2:$CX$500,COLUMNS($G6:BO6)+9,FALSE))</f>
        <v/>
      </c>
      <c r="BP6" t="str">
        <f>IF(ISBLANK(VLOOKUP($C6&amp;$F6&amp;$E6,Setup!$D$2:$CX$500,COLUMNS($G6:BP6)+9,FALSE)),"",VLOOKUP($C6&amp;$F6&amp;$E6,Setup!$D$2:$CX$500,COLUMNS($G6:BP6)+9,FALSE))</f>
        <v/>
      </c>
      <c r="BQ6" t="str">
        <f>IF(ISBLANK(VLOOKUP($C6&amp;$F6&amp;$E6,Setup!$D$2:$CX$500,COLUMNS($G6:BQ6)+9,FALSE)),"",VLOOKUP($C6&amp;$F6&amp;$E6,Setup!$D$2:$CX$500,COLUMNS($G6:BQ6)+9,FALSE))</f>
        <v/>
      </c>
      <c r="BR6" t="str">
        <f>IF(ISBLANK(VLOOKUP($C6&amp;$F6&amp;$E6,Setup!$D$2:$CX$500,COLUMNS($G6:BR6)+9,FALSE)),"",VLOOKUP($C6&amp;$F6&amp;$E6,Setup!$D$2:$CX$500,COLUMNS($G6:BR6)+9,FALSE))</f>
        <v/>
      </c>
      <c r="BS6" t="str">
        <f>IF(ISBLANK(VLOOKUP($C6&amp;$F6&amp;$E6,Setup!$D$2:$CX$500,COLUMNS($G6:BS6)+9,FALSE)),"",VLOOKUP($C6&amp;$F6&amp;$E6,Setup!$D$2:$CX$500,COLUMNS($G6:BS6)+9,FALSE))</f>
        <v/>
      </c>
      <c r="BT6" t="str">
        <f>IF(ISBLANK(VLOOKUP($C6&amp;$F6&amp;$E6,Setup!$D$2:$CX$500,COLUMNS($G6:BT6)+9,FALSE)),"",VLOOKUP($C6&amp;$F6&amp;$E6,Setup!$D$2:$CX$500,COLUMNS($G6:BT6)+9,FALSE))</f>
        <v/>
      </c>
      <c r="BU6" t="str">
        <f>IF(ISBLANK(VLOOKUP($C6&amp;$F6&amp;$E6,Setup!$D$2:$CX$500,COLUMNS($G6:BU6)+9,FALSE)),"",VLOOKUP($C6&amp;$F6&amp;$E6,Setup!$D$2:$CX$500,COLUMNS($G6:BU6)+9,FALSE))</f>
        <v/>
      </c>
      <c r="BV6" t="str">
        <f>IF(ISBLANK(VLOOKUP($C6&amp;$F6&amp;$E6,Setup!$D$2:$CX$500,COLUMNS($G6:BV6)+9,FALSE)),"",VLOOKUP($C6&amp;$F6&amp;$E6,Setup!$D$2:$CX$500,COLUMNS($G6:BV6)+9,FALSE))</f>
        <v/>
      </c>
      <c r="BW6" t="str">
        <f>IF(ISBLANK(VLOOKUP($C6&amp;$F6&amp;$E6,Setup!$D$2:$CX$500,COLUMNS($G6:BW6)+9,FALSE)),"",VLOOKUP($C6&amp;$F6&amp;$E6,Setup!$D$2:$CX$500,COLUMNS($G6:BW6)+9,FALSE))</f>
        <v/>
      </c>
      <c r="BX6" t="str">
        <f>IF(ISBLANK(VLOOKUP($C6&amp;$F6&amp;$E6,Setup!$D$2:$CX$500,COLUMNS($G6:BX6)+9,FALSE)),"",VLOOKUP($C6&amp;$F6&amp;$E6,Setup!$D$2:$CX$500,COLUMNS($G6:BX6)+9,FALSE))</f>
        <v/>
      </c>
      <c r="BY6" t="str">
        <f>IF(ISBLANK(VLOOKUP($C6&amp;$F6&amp;$E6,Setup!$D$2:$CX$500,COLUMNS($G6:BY6)+9,FALSE)),"",VLOOKUP($C6&amp;$F6&amp;$E6,Setup!$D$2:$CX$500,COLUMNS($G6:BY6)+9,FALSE))</f>
        <v/>
      </c>
      <c r="BZ6" t="str">
        <f>IF(ISBLANK(VLOOKUP($C6&amp;$F6&amp;$E6,Setup!$D$2:$CX$500,COLUMNS($G6:BZ6)+9,FALSE)),"",VLOOKUP($C6&amp;$F6&amp;$E6,Setup!$D$2:$CX$500,COLUMNS($G6:BZ6)+9,FALSE))</f>
        <v/>
      </c>
      <c r="CA6" t="str">
        <f>IF(ISBLANK(VLOOKUP($C6&amp;$F6&amp;$E6,Setup!$D$2:$CX$500,COLUMNS($G6:CA6)+9,FALSE)),"",VLOOKUP($C6&amp;$F6&amp;$E6,Setup!$D$2:$CX$500,COLUMNS($G6:CA6)+9,FALSE))</f>
        <v/>
      </c>
      <c r="CB6" t="str">
        <f>IF(ISBLANK(VLOOKUP($C6&amp;$F6&amp;$E6,Setup!$D$2:$CX$500,COLUMNS($G6:CB6)+9,FALSE)),"",VLOOKUP($C6&amp;$F6&amp;$E6,Setup!$D$2:$CX$500,COLUMNS($G6:CB6)+9,FALSE))</f>
        <v/>
      </c>
      <c r="CC6" t="str">
        <f>IF(ISBLANK(VLOOKUP($C6&amp;$F6&amp;$E6,Setup!$D$2:$CX$500,COLUMNS($G6:CC6)+9,FALSE)),"",VLOOKUP($C6&amp;$F6&amp;$E6,Setup!$D$2:$CX$500,COLUMNS($G6:CC6)+9,FALSE))</f>
        <v/>
      </c>
      <c r="CD6" t="str">
        <f>IF(ISBLANK(VLOOKUP($C6&amp;$F6&amp;$E6,Setup!$D$2:$CX$500,COLUMNS($G6:CD6)+9,FALSE)),"",VLOOKUP($C6&amp;$F6&amp;$E6,Setup!$D$2:$CX$500,COLUMNS($G6:CD6)+9,FALSE))</f>
        <v/>
      </c>
      <c r="CE6" t="str">
        <f>IF(ISBLANK(VLOOKUP($C6&amp;$F6&amp;$E6,Setup!$D$2:$CX$500,COLUMNS($G6:CE6)+9,FALSE)),"",VLOOKUP($C6&amp;$F6&amp;$E6,Setup!$D$2:$CX$500,COLUMNS($G6:CE6)+9,FALSE))</f>
        <v/>
      </c>
      <c r="CF6" t="str">
        <f>IF(ISBLANK(VLOOKUP($C6&amp;$F6&amp;$E6,Setup!$D$2:$CX$500,COLUMNS($G6:CF6)+9,FALSE)),"",VLOOKUP($C6&amp;$F6&amp;$E6,Setup!$D$2:$CX$500,COLUMNS($G6:CF6)+9,FALSE))</f>
        <v/>
      </c>
      <c r="CG6" t="str">
        <f>IF(ISBLANK(VLOOKUP($C6&amp;$F6&amp;$E6,Setup!$D$2:$CX$500,COLUMNS($G6:CG6)+9,FALSE)),"",VLOOKUP($C6&amp;$F6&amp;$E6,Setup!$D$2:$CX$500,COLUMNS($G6:CG6)+9,FALSE))</f>
        <v/>
      </c>
      <c r="CH6" t="str">
        <f>IF(ISBLANK(VLOOKUP($C6&amp;$F6&amp;$E6,Setup!$D$2:$CX$500,COLUMNS($G6:CH6)+9,FALSE)),"",VLOOKUP($C6&amp;$F6&amp;$E6,Setup!$D$2:$CX$500,COLUMNS($G6:CH6)+9,FALSE))</f>
        <v/>
      </c>
      <c r="CI6" t="str">
        <f>IF(ISBLANK(VLOOKUP($C6&amp;$F6&amp;$E6,Setup!$D$2:$CX$500,COLUMNS($G6:CI6)+9,FALSE)),"",VLOOKUP($C6&amp;$F6&amp;$E6,Setup!$D$2:$CX$500,COLUMNS($G6:CI6)+9,FALSE))</f>
        <v/>
      </c>
      <c r="CJ6" t="str">
        <f>IF(ISBLANK(VLOOKUP($C6&amp;$F6&amp;$E6,Setup!$D$2:$CX$500,COLUMNS($G6:CJ6)+9,FALSE)),"",VLOOKUP($C6&amp;$F6&amp;$E6,Setup!$D$2:$CX$500,COLUMNS($G6:CJ6)+9,FALSE))</f>
        <v/>
      </c>
      <c r="CK6" t="str">
        <f>IF(ISBLANK(VLOOKUP($C6&amp;$F6&amp;$E6,Setup!$D$2:$CX$500,COLUMNS($G6:CK6)+9,FALSE)),"",VLOOKUP($C6&amp;$F6&amp;$E6,Setup!$D$2:$CX$500,COLUMNS($G6:CK6)+9,FALSE))</f>
        <v/>
      </c>
      <c r="CL6" t="str">
        <f>IF(ISBLANK(VLOOKUP($C6&amp;$F6&amp;$E6,Setup!$D$2:$CX$500,COLUMNS($G6:CL6)+9,FALSE)),"",VLOOKUP($C6&amp;$F6&amp;$E6,Setup!$D$2:$CX$500,COLUMNS($G6:CL6)+9,FALSE))</f>
        <v/>
      </c>
      <c r="CM6" t="str">
        <f>IF(ISBLANK(VLOOKUP($C6&amp;$F6&amp;$E6,Setup!$D$2:$CX$500,COLUMNS($G6:CM6)+9,FALSE)),"",VLOOKUP($C6&amp;$F6&amp;$E6,Setup!$D$2:$CX$500,COLUMNS($G6:CM6)+9,FALSE))</f>
        <v/>
      </c>
      <c r="CN6" t="str">
        <f>IF(ISBLANK(VLOOKUP($C6&amp;$F6&amp;$E6,Setup!$D$2:$CX$500,COLUMNS($G6:CN6)+9,FALSE)),"",VLOOKUP($C6&amp;$F6&amp;$E6,Setup!$D$2:$CX$500,COLUMNS($G6:CN6)+9,FALSE))</f>
        <v/>
      </c>
      <c r="CO6" t="str">
        <f>IF(ISBLANK(VLOOKUP($C6&amp;$F6&amp;$E6,Setup!$D$2:$CX$500,COLUMNS($G6:CO6)+9,FALSE)),"",VLOOKUP($C6&amp;$F6&amp;$E6,Setup!$D$2:$CX$500,COLUMNS($G6:CO6)+9,FALSE))</f>
        <v/>
      </c>
      <c r="CP6" t="str">
        <f>IF(ISBLANK(VLOOKUP($C6&amp;$F6&amp;$E6,Setup!$D$2:$CX$500,COLUMNS($G6:CP6)+9,FALSE)),"",VLOOKUP($C6&amp;$F6&amp;$E6,Setup!$D$2:$CX$500,COLUMNS($G6:CP6)+9,FALSE))</f>
        <v/>
      </c>
      <c r="CQ6" t="str">
        <f>IF(ISBLANK(VLOOKUP($C6&amp;$F6&amp;$E6,Setup!$D$2:$CX$500,COLUMNS($G6:CQ6)+9,FALSE)),"",VLOOKUP($C6&amp;$F6&amp;$E6,Setup!$D$2:$CX$500,COLUMNS($G6:CQ6)+9,FALSE))</f>
        <v/>
      </c>
      <c r="CR6" t="str">
        <f>IF(ISBLANK(VLOOKUP($C6&amp;$F6&amp;$E6,Setup!$D$2:$CX$500,COLUMNS($G6:CR6)+9,FALSE)),"",VLOOKUP($C6&amp;$F6&amp;$E6,Setup!$D$2:$CX$500,COLUMNS($G6:CR6)+9,FALSE))</f>
        <v/>
      </c>
    </row>
    <row r="7" spans="1:96" x14ac:dyDescent="0.25">
      <c r="A7" t="s">
        <v>1</v>
      </c>
      <c r="B7" t="s">
        <v>2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IF(ISBLANK(VLOOKUP($C7&amp;$F7&amp;$E7,Setup!$D$2:$CX$500,COLUMNS($G7:G7)+9,FALSE)),"",VLOOKUP($C7&amp;$F7&amp;$E7,Setup!$D$2:$CX$500,COLUMNS($G7:G7)+9,FALSE))</f>
        <v>ของกำนัล</v>
      </c>
      <c r="H7" t="str">
        <f>IF(ISBLANK(VLOOKUP($C7&amp;$F7&amp;$E7,Setup!$D$2:$CX$500,COLUMNS($B9:C9)+9,FALSE)),"",VLOOKUP($C7&amp;$F7&amp;$E7,Setup!$D$2:$CX$500,COLUMNS($B9:C9)+9,FALSE))</f>
        <v>ดูทั้งหมด »</v>
      </c>
      <c r="I7" t="str">
        <f>IF(ISBLANK(VLOOKUP($C7&amp;$F7&amp;$E7,Setup!$D$2:$CX$500,COLUMNS($G7:I7)+9,FALSE)),"",VLOOKUP($C7&amp;$F7&amp;$E7,Setup!$D$2:$CX$500,COLUMNS($G7:I7)+9,FALSE))</f>
        <v/>
      </c>
      <c r="J7" t="str">
        <f>IF(ISBLANK(VLOOKUP($C7&amp;$F7&amp;$E7,Setup!$D$2:$CX$500,COLUMNS($G7:J7)+9,FALSE)),"",VLOOKUP($C7&amp;$F7&amp;$E7,Setup!$D$2:$CX$500,COLUMNS($G7:J7)+9,FALSE))</f>
        <v/>
      </c>
      <c r="K7" t="str">
        <f>IF(ISBLANK(VLOOKUP($C7&amp;$F7&amp;$E7,Setup!$D$2:$CX$500,COLUMNS($G7:K7)+9,FALSE)),"",VLOOKUP($C7&amp;$F7&amp;$E7,Setup!$D$2:$CX$500,COLUMNS($G7:K7)+9,FALSE))</f>
        <v/>
      </c>
      <c r="L7" t="str">
        <f>IF(ISBLANK(VLOOKUP($C7&amp;$F7&amp;$E7,Setup!$D$2:$CX$500,COLUMNS($G7:L7)+9,FALSE)),"",VLOOKUP($C7&amp;$F7&amp;$E7,Setup!$D$2:$CX$500,COLUMNS($G7:L7)+9,FALSE))</f>
        <v/>
      </c>
      <c r="M7" t="str">
        <f>IF(ISBLANK(VLOOKUP($C7&amp;$F7&amp;$E7,Setup!$D$2:$CX$500,COLUMNS($G7:M7)+9,FALSE)),"",VLOOKUP($C7&amp;$F7&amp;$E7,Setup!$D$2:$CX$500,COLUMNS($G7:M7)+9,FALSE))</f>
        <v/>
      </c>
      <c r="N7" t="str">
        <f>IF(ISBLANK(VLOOKUP($C7&amp;$F7&amp;$E7,Setup!$D$2:$CX$500,COLUMNS($G7:N7)+9,FALSE)),"",VLOOKUP($C7&amp;$F7&amp;$E7,Setup!$D$2:$CX$500,COLUMNS($G7:N7)+9,FALSE))</f>
        <v/>
      </c>
      <c r="O7" t="str">
        <f>IF(ISBLANK(VLOOKUP($C7&amp;$F7&amp;$E7,Setup!$D$2:$CX$500,COLUMNS($G7:O7)+9,FALSE)),"",VLOOKUP($C7&amp;$F7&amp;$E7,Setup!$D$2:$CX$500,COLUMNS($G7:O7)+9,FALSE))</f>
        <v/>
      </c>
      <c r="P7" t="str">
        <f>IF(ISBLANK(VLOOKUP($C7&amp;$F7&amp;$E7,Setup!$D$2:$CX$500,COLUMNS($G7:P7)+9,FALSE)),"",VLOOKUP($C7&amp;$F7&amp;$E7,Setup!$D$2:$CX$500,COLUMNS($G7:P7)+9,FALSE))</f>
        <v/>
      </c>
      <c r="Q7" t="str">
        <f>IF(ISBLANK(VLOOKUP($C7&amp;$F7&amp;$E7,Setup!$D$2:$CX$500,COLUMNS($G7:Q7)+9,FALSE)),"",VLOOKUP($C7&amp;$F7&amp;$E7,Setup!$D$2:$CX$500,COLUMNS($G7:Q7)+9,FALSE))</f>
        <v>คะแนนเงินสด</v>
      </c>
      <c r="R7" t="str">
        <f>IF(ISBLANK(VLOOKUP($C7&amp;$F7&amp;$E7,Setup!$D$2:$CX$500,COLUMNS($G7:R7)+9,FALSE)),"",VLOOKUP($C7&amp;$F7&amp;$E7,Setup!$D$2:$CX$500,COLUMNS($G7:R7)+9,FALSE))</f>
        <v>บัตรกำนัล</v>
      </c>
      <c r="S7" t="str">
        <f>IF(ISBLANK(VLOOKUP($C7&amp;$F7&amp;$E7,Setup!$D$2:$CX$500,COLUMNS($G7:S7)+9,FALSE)),"",VLOOKUP($C7&amp;$F7&amp;$E7,Setup!$D$2:$CX$500,COLUMNS($G7:S7)+9,FALSE))</f>
        <v>เครดิตเงินคืน</v>
      </c>
      <c r="T7" t="str">
        <f>IF(ISBLANK(VLOOKUP($C7&amp;$F7&amp;$E7,Setup!$D$2:$CX$500,COLUMNS($G7:T7)+9,FALSE)),"",VLOOKUP($C7&amp;$F7&amp;$E7,Setup!$D$2:$CX$500,COLUMNS($G7:T7)+9,FALSE))</f>
        <v>เงินบริจาค</v>
      </c>
      <c r="U7" t="str">
        <f>IF(ISBLANK(VLOOKUP($C7&amp;$F7&amp;$E7,Setup!$D$2:$CX$500,COLUMNS($G7:U7)+9,FALSE)),"",VLOOKUP($C7&amp;$F7&amp;$E7,Setup!$D$2:$CX$500,COLUMNS($G7:U7)+9,FALSE))</f>
        <v>ดูรายการคะแนนเงินสดทั้งหมด &gt;&gt;</v>
      </c>
      <c r="V7" t="str">
        <f>IF(ISBLANK(VLOOKUP($C7&amp;$F7&amp;$E7,Setup!$D$2:$CX$500,COLUMNS($G7:V7)+9,FALSE)),"",VLOOKUP($C7&amp;$F7&amp;$E7,Setup!$D$2:$CX$500,COLUMNS($G7:V7)+9,FALSE))</f>
        <v/>
      </c>
      <c r="W7" t="str">
        <f>IF(ISBLANK(VLOOKUP($C7&amp;$F7&amp;$E7,Setup!$D$2:$CX$500,COLUMNS($G7:W7)+9,FALSE)),"",VLOOKUP($C7&amp;$F7&amp;$E7,Setup!$D$2:$CX$500,COLUMNS($G7:W7)+9,FALSE))</f>
        <v/>
      </c>
      <c r="X7" t="str">
        <f>IF(ISBLANK(VLOOKUP($C7&amp;$F7&amp;$E7,Setup!$D$2:$CX$500,COLUMNS($G7:X7)+9,FALSE)),"",VLOOKUP($C7&amp;$F7&amp;$E7,Setup!$D$2:$CX$500,COLUMNS($G7:X7)+9,FALSE))</f>
        <v/>
      </c>
      <c r="Y7" t="str">
        <f>IF(ISBLANK(VLOOKUP($C7&amp;$F7&amp;$E7,Setup!$D$2:$CX$500,COLUMNS($G7:Y7)+9,FALSE)),"",VLOOKUP($C7&amp;$F7&amp;$E7,Setup!$D$2:$CX$500,COLUMNS($G7:Y7)+9,FALSE))</f>
        <v/>
      </c>
      <c r="Z7" t="str">
        <f>IF(ISBLANK(VLOOKUP($C7&amp;$F7&amp;$E7,Setup!$D$2:$CX$500,COLUMNS($G7:Z7)+9,FALSE)),"",VLOOKUP($C7&amp;$F7&amp;$E7,Setup!$D$2:$CX$500,COLUMNS($G7:Z7)+9,FALSE))</f>
        <v/>
      </c>
      <c r="AA7" t="str">
        <f>IF(ISBLANK(VLOOKUP($C7&amp;$F7&amp;$E7,Setup!$D$2:$CX$500,COLUMNS($G7:AA7)+9,FALSE)),"",VLOOKUP($C7&amp;$F7&amp;$E7,Setup!$D$2:$CX$500,COLUMNS($G7:AA7)+9,FALSE))</f>
        <v>ท่องเที่ยว</v>
      </c>
      <c r="AB7" t="str">
        <f>IF(ISBLANK(VLOOKUP($C7&amp;$F7&amp;$E7,Setup!$D$2:$CX$500,COLUMNS($G7:AB7)+9,FALSE)),"",VLOOKUP($C7&amp;$F7&amp;$E7,Setup!$D$2:$CX$500,COLUMNS($G7:AB7)+9,FALSE))</f>
        <v>เที่ยวบิน</v>
      </c>
      <c r="AC7" t="str">
        <f>IF(ISBLANK(VLOOKUP($C7&amp;$F7&amp;$E7,Setup!$D$2:$CX$500,COLUMNS($G7:AC7)+9,FALSE)),"",VLOOKUP($C7&amp;$F7&amp;$E7,Setup!$D$2:$CX$500,COLUMNS($G7:AC7)+9,FALSE))</f>
        <v>โรงแรม</v>
      </c>
      <c r="AD7" t="str">
        <f>IF(ISBLANK(VLOOKUP($C7&amp;$F7&amp;$E7,Setup!$D$2:$CX$500,COLUMNS($G7:AD7)+9,FALSE)),"",VLOOKUP($C7&amp;$F7&amp;$E7,Setup!$D$2:$CX$500,COLUMNS($G7:AD7)+9,FALSE))</f>
        <v>รถเช่า</v>
      </c>
      <c r="AE7" t="str">
        <f>IF(ISBLANK(VLOOKUP($C7&amp;$F7&amp;$E7,Setup!$D$2:$CX$500,COLUMNS($G7:AE7)+9,FALSE)),"",VLOOKUP($C7&amp;$F7&amp;$E7,Setup!$D$2:$CX$500,COLUMNS($G7:AE7)+9,FALSE))</f>
        <v>ข้อเสนอ</v>
      </c>
      <c r="AF7" t="str">
        <f>IF(ISBLANK(VLOOKUP($C7&amp;$F7&amp;$E7,Setup!$D$2:$CX$500,COLUMNS($G7:AF7)+9,FALSE)),"",VLOOKUP($C7&amp;$F7&amp;$E7,Setup!$D$2:$CX$500,COLUMNS($G7:AF7)+9,FALSE))</f>
        <v>กิจกรรม</v>
      </c>
      <c r="AG7" t="str">
        <f>IF(ISBLANK(VLOOKUP($C7&amp;$F7&amp;$E7,Setup!$D$2:$CX$500,COLUMNS($G7:AG7)+9,FALSE)),"",VLOOKUP($C7&amp;$F7&amp;$E7,Setup!$D$2:$CX$500,COLUMNS($G7:AG7)+9,FALSE))</f>
        <v>การเดินทางของฉัน</v>
      </c>
      <c r="AH7" t="str">
        <f>IF(ISBLANK(VLOOKUP($C7&amp;$F7&amp;$E7,Setup!$D$2:$CX$500,COLUMNS($G7:AH7)+9,FALSE)),"",VLOOKUP($C7&amp;$F7&amp;$E7,Setup!$D$2:$CX$500,COLUMNS($G7:AH7)+9,FALSE))</f>
        <v>แผนการเดินทาง</v>
      </c>
      <c r="AI7" t="str">
        <f>IF(ISBLANK(VLOOKUP($C7&amp;$F7&amp;$E7,Setup!$D$2:$CX$500,COLUMNS($G7:AI7)+9,FALSE)),"",VLOOKUP($C7&amp;$F7&amp;$E7,Setup!$D$2:$CX$500,COLUMNS($G7:AI7)+9,FALSE))</f>
        <v>โอนคะแนนสะสม</v>
      </c>
      <c r="AJ7" t="str">
        <f>IF(ISBLANK(VLOOKUP($C7&amp;$F7&amp;$E7,Setup!$D$2:$CX$500,COLUMNS($G7:AJ7)+9,FALSE)),"",VLOOKUP($C7&amp;$F7&amp;$E7,Setup!$D$2:$CX$500,COLUMNS($G7:AJ7)+9,FALSE))</f>
        <v/>
      </c>
      <c r="AK7" t="str">
        <f>IF(ISBLANK(VLOOKUP($C7&amp;$F7&amp;$E7,Setup!$D$2:$CX$500,COLUMNS($G7:AK7)+9,FALSE)),"",VLOOKUP($C7&amp;$F7&amp;$E7,Setup!$D$2:$CX$500,COLUMNS($G7:AK7)+9,FALSE))</f>
        <v>แลกคะแนนสะสม ณ ร้านค้า</v>
      </c>
      <c r="AL7" t="str">
        <f>IF(ISBLANK(VLOOKUP($C7&amp;$F7&amp;$E7,Setup!$D$2:$CX$500,COLUMNS($G7:AL7)+9,FALSE)),"",VLOOKUP($C7&amp;$F7&amp;$E7,Setup!$D$2:$CX$500,COLUMNS($G7:AL7)+9,FALSE))</f>
        <v>แลกซื้อด้วยคะแนนสะสม</v>
      </c>
      <c r="AM7" t="str">
        <f>IF(ISBLANK(VLOOKUP($C7&amp;$F7&amp;$E7,Setup!$D$2:$CX$500,COLUMNS($G7:AM7)+9,FALSE)),"",VLOOKUP($C7&amp;$F7&amp;$E7,Setup!$D$2:$CX$500,COLUMNS($G7:AM7)+9,FALSE))</f>
        <v>แลกรับของกำนัลทันที่ที่จุดขาย</v>
      </c>
      <c r="AN7" t="str">
        <f>IF(ISBLANK(VLOOKUP($C7&amp;$F7&amp;$E7,Setup!$D$2:$CX$500,COLUMNS($G7:AN7)+9,FALSE)),"",VLOOKUP($C7&amp;$F7&amp;$E7,Setup!$D$2:$CX$500,COLUMNS($G7:AN7)+9,FALSE))</f>
        <v>ดูทั้งหมด »</v>
      </c>
      <c r="AO7" t="str">
        <f>IF(ISBLANK(VLOOKUP($C7&amp;$F7&amp;$E7,Setup!$D$2:$CX$500,COLUMNS($G7:AO7)+9,FALSE)),"",VLOOKUP($C7&amp;$F7&amp;$E7,Setup!$D$2:$CX$500,COLUMNS($G7:AO7)+9,FALSE))</f>
        <v/>
      </c>
      <c r="AP7" t="str">
        <f>IF(ISBLANK(VLOOKUP($C7&amp;$F7&amp;$E7,Setup!$D$2:$CX$500,COLUMNS($G7:AP7)+9,FALSE)),"",VLOOKUP($C7&amp;$F7&amp;$E7,Setup!$D$2:$CX$500,COLUMNS($G7:AP7)+9,FALSE))</f>
        <v/>
      </c>
      <c r="AQ7" t="str">
        <f>IF(ISBLANK(VLOOKUP($C7&amp;$F7&amp;$E7,Setup!$D$2:$CX$500,COLUMNS($G7:AQ7)+9,FALSE)),"",VLOOKUP($C7&amp;$F7&amp;$E7,Setup!$D$2:$CX$500,COLUMNS($G7:AQ7)+9,FALSE))</f>
        <v/>
      </c>
      <c r="AR7" t="str">
        <f>IF(ISBLANK(VLOOKUP($C7&amp;$F7&amp;$E7,Setup!$D$2:$CX$500,COLUMNS($G7:AR7)+9,FALSE)),"",VLOOKUP($C7&amp;$F7&amp;$E7,Setup!$D$2:$CX$500,COLUMNS($G7:AR7)+9,FALSE))</f>
        <v/>
      </c>
      <c r="AS7" t="str">
        <f>IF(ISBLANK(VLOOKUP($C7&amp;$F7&amp;$E7,Setup!$D$2:$CX$500,COLUMNS($G7:AS7)+9,FALSE)),"",VLOOKUP($C7&amp;$F7&amp;$E7,Setup!$D$2:$CX$500,COLUMNS($G7:AS7)+9,FALSE))</f>
        <v/>
      </c>
      <c r="AT7" t="str">
        <f>IF(ISBLANK(VLOOKUP($C7&amp;$F7&amp;$E7,Setup!$D$2:$CX$500,COLUMNS($G7:AT7)+9,FALSE)),"",VLOOKUP($C7&amp;$F7&amp;$E7,Setup!$D$2:$CX$500,COLUMNS($G7:AT7)+9,FALSE))</f>
        <v/>
      </c>
      <c r="AU7" t="str">
        <f>IF(ISBLANK(VLOOKUP($C7&amp;$F7&amp;$E7,Setup!$D$2:$CX$500,COLUMNS($G7:AU7)+9,FALSE)),"",VLOOKUP($C7&amp;$F7&amp;$E7,Setup!$D$2:$CX$500,COLUMNS($G7:AU7)+9,FALSE))</f>
        <v>ข้อเสนอและสิทธิพิเศษ</v>
      </c>
      <c r="AV7" t="str">
        <f>IF(ISBLANK(VLOOKUP($C7&amp;$F7&amp;$E7,Setup!$D$2:$CX$500,COLUMNS($G7:AV7)+9,FALSE)),"",VLOOKUP($C7&amp;$F7&amp;$E7,Setup!$D$2:$CX$500,COLUMNS($G7:AV7)+9,FALSE))</f>
        <v>สิทธิประโยชน์ทั่วทุกมุมโลก</v>
      </c>
      <c r="AW7" t="str">
        <f>IF(ISBLANK(VLOOKUP($C7&amp;$F7&amp;$E7,Setup!$D$2:$CX$500,COLUMNS($G7:AW7)+9,FALSE)),"",VLOOKUP($C7&amp;$F7&amp;$E7,Setup!$D$2:$CX$500,COLUMNS($G7:AW7)+9,FALSE))</f>
        <v>สิทธิพิเศษ ณ ร้านอาหาร</v>
      </c>
      <c r="AX7" t="str">
        <f>IF(ISBLANK(VLOOKUP($C7&amp;$F7&amp;$E7,Setup!$D$2:$CX$500,COLUMNS($G7:AX7)+9,FALSE)),"",VLOOKUP($C7&amp;$F7&amp;$E7,Setup!$D$2:$CX$500,COLUMNS($G7:AX7)+9,FALSE))</f>
        <v>ดูทั้งหมด »</v>
      </c>
      <c r="AY7" t="str">
        <f>IF(ISBLANK(VLOOKUP($C7&amp;$F7&amp;$E7,Setup!$D$2:$CX$500,COLUMNS($G7:AY7)+9,FALSE)),"",VLOOKUP($C7&amp;$F7&amp;$E7,Setup!$D$2:$CX$500,COLUMNS($G7:AY7)+9,FALSE))</f>
        <v/>
      </c>
      <c r="AZ7" t="str">
        <f>IF(ISBLANK(VLOOKUP($C7&amp;$F7&amp;$E7,Setup!$D$2:$CX$500,COLUMNS($G7:AZ7)+9,FALSE)),"",VLOOKUP($C7&amp;$F7&amp;$E7,Setup!$D$2:$CX$500,COLUMNS($G7:AZ7)+9,FALSE))</f>
        <v/>
      </c>
      <c r="BA7" t="str">
        <f>IF(ISBLANK(VLOOKUP($C7&amp;$F7&amp;$E7,Setup!$D$2:$CX$500,COLUMNS($G7:BA7)+9,FALSE)),"",VLOOKUP($C7&amp;$F7&amp;$E7,Setup!$D$2:$CX$500,COLUMNS($G7:BA7)+9,FALSE))</f>
        <v/>
      </c>
      <c r="BB7" t="str">
        <f>IF(ISBLANK(VLOOKUP($C7&amp;$F7&amp;$E7,Setup!$D$2:$CX$500,COLUMNS($G7:BB7)+9,FALSE)),"",VLOOKUP($C7&amp;$F7&amp;$E7,Setup!$D$2:$CX$500,COLUMNS($G7:BB7)+9,FALSE))</f>
        <v/>
      </c>
      <c r="BC7" t="str">
        <f>IF(ISBLANK(VLOOKUP($C7&amp;$F7&amp;$E7,Setup!$D$2:$CX$500,COLUMNS($G7:BC7)+9,FALSE)),"",VLOOKUP($C7&amp;$F7&amp;$E7,Setup!$D$2:$CX$500,COLUMNS($G7:BC7)+9,FALSE))</f>
        <v/>
      </c>
      <c r="BD7" t="str">
        <f>IF(ISBLANK(VLOOKUP($C7&amp;$F7&amp;$E7,Setup!$D$2:$CX$500,COLUMNS($G7:BD7)+9,FALSE)),"",VLOOKUP($C7&amp;$F7&amp;$E7,Setup!$D$2:$CX$500,COLUMNS($G7:BD7)+9,FALSE))</f>
        <v/>
      </c>
      <c r="BE7" t="str">
        <f>IF(ISBLANK(VLOOKUP($C7&amp;$F7&amp;$E7,Setup!$D$2:$CX$500,COLUMNS($G7:BE7)+9,FALSE)),"",VLOOKUP($C7&amp;$F7&amp;$E7,Setup!$D$2:$CX$500,COLUMNS($G7:BE7)+9,FALSE))</f>
        <v/>
      </c>
      <c r="BF7" t="str">
        <f>IF(ISBLANK(VLOOKUP($C7&amp;$F7&amp;$E7,Setup!$D$2:$CX$500,COLUMNS($G7:BF7)+9,FALSE)),"",VLOOKUP($C7&amp;$F7&amp;$E7,Setup!$D$2:$CX$500,COLUMNS($G7:BF7)+9,FALSE))</f>
        <v/>
      </c>
      <c r="BG7" t="str">
        <f>IF(ISBLANK(VLOOKUP($C7&amp;$F7&amp;$E7,Setup!$D$2:$CX$500,COLUMNS($G7:BG7)+9,FALSE)),"",VLOOKUP($C7&amp;$F7&amp;$E7,Setup!$D$2:$CX$500,COLUMNS($G7:BG7)+9,FALSE))</f>
        <v/>
      </c>
      <c r="BH7" t="str">
        <f>IF(ISBLANK(VLOOKUP($C7&amp;$F7&amp;$E7,Setup!$D$2:$CX$500,COLUMNS($G7:BH7)+9,FALSE)),"",VLOOKUP($C7&amp;$F7&amp;$E7,Setup!$D$2:$CX$500,COLUMNS($G7:BH7)+9,FALSE))</f>
        <v/>
      </c>
      <c r="BI7" t="str">
        <f>IF(ISBLANK(VLOOKUP($C7&amp;$F7&amp;$E7,Setup!$D$2:$CX$500,COLUMNS($G7:BI7)+9,FALSE)),"",VLOOKUP($C7&amp;$F7&amp;$E7,Setup!$D$2:$CX$500,COLUMNS($G7:BI7)+9,FALSE))</f>
        <v/>
      </c>
      <c r="BJ7" t="str">
        <f>IF(ISBLANK(VLOOKUP($C7&amp;$F7&amp;$E7,Setup!$D$2:$CX$500,COLUMNS($G7:BJ7)+9,FALSE)),"",VLOOKUP($C7&amp;$F7&amp;$E7,Setup!$D$2:$CX$500,COLUMNS($G7:BJ7)+9,FALSE))</f>
        <v/>
      </c>
      <c r="BK7" t="str">
        <f>IF(ISBLANK(VLOOKUP($C7&amp;$F7&amp;$E7,Setup!$D$2:$CX$500,COLUMNS($G7:BK7)+9,FALSE)),"",VLOOKUP($C7&amp;$F7&amp;$E7,Setup!$D$2:$CX$500,COLUMNS($G7:BK7)+9,FALSE))</f>
        <v/>
      </c>
      <c r="BL7" t="str">
        <f>IF(ISBLANK(VLOOKUP($C7&amp;$F7&amp;$E7,Setup!$D$2:$CX$500,COLUMNS($G7:BL7)+9,FALSE)),"",VLOOKUP($C7&amp;$F7&amp;$E7,Setup!$D$2:$CX$500,COLUMNS($G7:BL7)+9,FALSE))</f>
        <v/>
      </c>
      <c r="BM7" t="str">
        <f>IF(ISBLANK(VLOOKUP($C7&amp;$F7&amp;$E7,Setup!$D$2:$CX$500,COLUMNS($G7:BM7)+9,FALSE)),"",VLOOKUP($C7&amp;$F7&amp;$E7,Setup!$D$2:$CX$500,COLUMNS($G7:BM7)+9,FALSE))</f>
        <v/>
      </c>
      <c r="BN7" t="str">
        <f>IF(ISBLANK(VLOOKUP($C7&amp;$F7&amp;$E7,Setup!$D$2:$CX$500,COLUMNS($G7:BN7)+9,FALSE)),"",VLOOKUP($C7&amp;$F7&amp;$E7,Setup!$D$2:$CX$500,COLUMNS($G7:BN7)+9,FALSE))</f>
        <v/>
      </c>
      <c r="BO7" t="str">
        <f>IF(ISBLANK(VLOOKUP($C7&amp;$F7&amp;$E7,Setup!$D$2:$CX$500,COLUMNS($G7:BO7)+9,FALSE)),"",VLOOKUP($C7&amp;$F7&amp;$E7,Setup!$D$2:$CX$500,COLUMNS($G7:BO7)+9,FALSE))</f>
        <v/>
      </c>
      <c r="BP7" t="str">
        <f>IF(ISBLANK(VLOOKUP($C7&amp;$F7&amp;$E7,Setup!$D$2:$CX$500,COLUMNS($G7:BP7)+9,FALSE)),"",VLOOKUP($C7&amp;$F7&amp;$E7,Setup!$D$2:$CX$500,COLUMNS($G7:BP7)+9,FALSE))</f>
        <v/>
      </c>
      <c r="BQ7" t="str">
        <f>IF(ISBLANK(VLOOKUP($C7&amp;$F7&amp;$E7,Setup!$D$2:$CX$500,COLUMNS($G7:BQ7)+9,FALSE)),"",VLOOKUP($C7&amp;$F7&amp;$E7,Setup!$D$2:$CX$500,COLUMNS($G7:BQ7)+9,FALSE))</f>
        <v/>
      </c>
      <c r="BR7" t="str">
        <f>IF(ISBLANK(VLOOKUP($C7&amp;$F7&amp;$E7,Setup!$D$2:$CX$500,COLUMNS($G7:BR7)+9,FALSE)),"",VLOOKUP($C7&amp;$F7&amp;$E7,Setup!$D$2:$CX$500,COLUMNS($G7:BR7)+9,FALSE))</f>
        <v/>
      </c>
      <c r="BS7" t="str">
        <f>IF(ISBLANK(VLOOKUP($C7&amp;$F7&amp;$E7,Setup!$D$2:$CX$500,COLUMNS($G7:BS7)+9,FALSE)),"",VLOOKUP($C7&amp;$F7&amp;$E7,Setup!$D$2:$CX$500,COLUMNS($G7:BS7)+9,FALSE))</f>
        <v/>
      </c>
      <c r="BT7" t="str">
        <f>IF(ISBLANK(VLOOKUP($C7&amp;$F7&amp;$E7,Setup!$D$2:$CX$500,COLUMNS($G7:BT7)+9,FALSE)),"",VLOOKUP($C7&amp;$F7&amp;$E7,Setup!$D$2:$CX$500,COLUMNS($G7:BT7)+9,FALSE))</f>
        <v/>
      </c>
      <c r="BU7" t="str">
        <f>IF(ISBLANK(VLOOKUP($C7&amp;$F7&amp;$E7,Setup!$D$2:$CX$500,COLUMNS($G7:BU7)+9,FALSE)),"",VLOOKUP($C7&amp;$F7&amp;$E7,Setup!$D$2:$CX$500,COLUMNS($G7:BU7)+9,FALSE))</f>
        <v/>
      </c>
      <c r="BV7" t="str">
        <f>IF(ISBLANK(VLOOKUP($C7&amp;$F7&amp;$E7,Setup!$D$2:$CX$500,COLUMNS($G7:BV7)+9,FALSE)),"",VLOOKUP($C7&amp;$F7&amp;$E7,Setup!$D$2:$CX$500,COLUMNS($G7:BV7)+9,FALSE))</f>
        <v/>
      </c>
      <c r="BW7" t="str">
        <f>IF(ISBLANK(VLOOKUP($C7&amp;$F7&amp;$E7,Setup!$D$2:$CX$500,COLUMNS($G7:BW7)+9,FALSE)),"",VLOOKUP($C7&amp;$F7&amp;$E7,Setup!$D$2:$CX$500,COLUMNS($G7:BW7)+9,FALSE))</f>
        <v/>
      </c>
      <c r="BX7" t="str">
        <f>IF(ISBLANK(VLOOKUP($C7&amp;$F7&amp;$E7,Setup!$D$2:$CX$500,COLUMNS($G7:BX7)+9,FALSE)),"",VLOOKUP($C7&amp;$F7&amp;$E7,Setup!$D$2:$CX$500,COLUMNS($G7:BX7)+9,FALSE))</f>
        <v/>
      </c>
      <c r="BY7" t="str">
        <f>IF(ISBLANK(VLOOKUP($C7&amp;$F7&amp;$E7,Setup!$D$2:$CX$500,COLUMNS($G7:BY7)+9,FALSE)),"",VLOOKUP($C7&amp;$F7&amp;$E7,Setup!$D$2:$CX$500,COLUMNS($G7:BY7)+9,FALSE))</f>
        <v/>
      </c>
      <c r="BZ7" t="str">
        <f>IF(ISBLANK(VLOOKUP($C7&amp;$F7&amp;$E7,Setup!$D$2:$CX$500,COLUMNS($G7:BZ7)+9,FALSE)),"",VLOOKUP($C7&amp;$F7&amp;$E7,Setup!$D$2:$CX$500,COLUMNS($G7:BZ7)+9,FALSE))</f>
        <v/>
      </c>
      <c r="CA7" t="str">
        <f>IF(ISBLANK(VLOOKUP($C7&amp;$F7&amp;$E7,Setup!$D$2:$CX$500,COLUMNS($G7:CA7)+9,FALSE)),"",VLOOKUP($C7&amp;$F7&amp;$E7,Setup!$D$2:$CX$500,COLUMNS($G7:CA7)+9,FALSE))</f>
        <v/>
      </c>
      <c r="CB7" t="str">
        <f>IF(ISBLANK(VLOOKUP($C7&amp;$F7&amp;$E7,Setup!$D$2:$CX$500,COLUMNS($G7:CB7)+9,FALSE)),"",VLOOKUP($C7&amp;$F7&amp;$E7,Setup!$D$2:$CX$500,COLUMNS($G7:CB7)+9,FALSE))</f>
        <v/>
      </c>
      <c r="CC7" t="str">
        <f>IF(ISBLANK(VLOOKUP($C7&amp;$F7&amp;$E7,Setup!$D$2:$CX$500,COLUMNS($G7:CC7)+9,FALSE)),"",VLOOKUP($C7&amp;$F7&amp;$E7,Setup!$D$2:$CX$500,COLUMNS($G7:CC7)+9,FALSE))</f>
        <v/>
      </c>
      <c r="CD7" t="str">
        <f>IF(ISBLANK(VLOOKUP($C7&amp;$F7&amp;$E7,Setup!$D$2:$CX$500,COLUMNS($G7:CD7)+9,FALSE)),"",VLOOKUP($C7&amp;$F7&amp;$E7,Setup!$D$2:$CX$500,COLUMNS($G7:CD7)+9,FALSE))</f>
        <v/>
      </c>
      <c r="CE7" t="str">
        <f>IF(ISBLANK(VLOOKUP($C7&amp;$F7&amp;$E7,Setup!$D$2:$CX$500,COLUMNS($G7:CE7)+9,FALSE)),"",VLOOKUP($C7&amp;$F7&amp;$E7,Setup!$D$2:$CX$500,COLUMNS($G7:CE7)+9,FALSE))</f>
        <v/>
      </c>
      <c r="CF7" t="str">
        <f>IF(ISBLANK(VLOOKUP($C7&amp;$F7&amp;$E7,Setup!$D$2:$CX$500,COLUMNS($G7:CF7)+9,FALSE)),"",VLOOKUP($C7&amp;$F7&amp;$E7,Setup!$D$2:$CX$500,COLUMNS($G7:CF7)+9,FALSE))</f>
        <v/>
      </c>
      <c r="CG7" t="str">
        <f>IF(ISBLANK(VLOOKUP($C7&amp;$F7&amp;$E7,Setup!$D$2:$CX$500,COLUMNS($G7:CG7)+9,FALSE)),"",VLOOKUP($C7&amp;$F7&amp;$E7,Setup!$D$2:$CX$500,COLUMNS($G7:CG7)+9,FALSE))</f>
        <v/>
      </c>
      <c r="CH7" t="str">
        <f>IF(ISBLANK(VLOOKUP($C7&amp;$F7&amp;$E7,Setup!$D$2:$CX$500,COLUMNS($G7:CH7)+9,FALSE)),"",VLOOKUP($C7&amp;$F7&amp;$E7,Setup!$D$2:$CX$500,COLUMNS($G7:CH7)+9,FALSE))</f>
        <v/>
      </c>
      <c r="CI7" t="str">
        <f>IF(ISBLANK(VLOOKUP($C7&amp;$F7&amp;$E7,Setup!$D$2:$CX$500,COLUMNS($G7:CI7)+9,FALSE)),"",VLOOKUP($C7&amp;$F7&amp;$E7,Setup!$D$2:$CX$500,COLUMNS($G7:CI7)+9,FALSE))</f>
        <v/>
      </c>
      <c r="CJ7" t="str">
        <f>IF(ISBLANK(VLOOKUP($C7&amp;$F7&amp;$E7,Setup!$D$2:$CX$500,COLUMNS($G7:CJ7)+9,FALSE)),"",VLOOKUP($C7&amp;$F7&amp;$E7,Setup!$D$2:$CX$500,COLUMNS($G7:CJ7)+9,FALSE))</f>
        <v/>
      </c>
      <c r="CK7" t="str">
        <f>IF(ISBLANK(VLOOKUP($C7&amp;$F7&amp;$E7,Setup!$D$2:$CX$500,COLUMNS($G7:CK7)+9,FALSE)),"",VLOOKUP($C7&amp;$F7&amp;$E7,Setup!$D$2:$CX$500,COLUMNS($G7:CK7)+9,FALSE))</f>
        <v/>
      </c>
      <c r="CL7" t="str">
        <f>IF(ISBLANK(VLOOKUP($C7&amp;$F7&amp;$E7,Setup!$D$2:$CX$500,COLUMNS($G7:CL7)+9,FALSE)),"",VLOOKUP($C7&amp;$F7&amp;$E7,Setup!$D$2:$CX$500,COLUMNS($G7:CL7)+9,FALSE))</f>
        <v/>
      </c>
      <c r="CM7" t="str">
        <f>IF(ISBLANK(VLOOKUP($C7&amp;$F7&amp;$E7,Setup!$D$2:$CX$500,COLUMNS($G7:CM7)+9,FALSE)),"",VLOOKUP($C7&amp;$F7&amp;$E7,Setup!$D$2:$CX$500,COLUMNS($G7:CM7)+9,FALSE))</f>
        <v/>
      </c>
      <c r="CN7" t="str">
        <f>IF(ISBLANK(VLOOKUP($C7&amp;$F7&amp;$E7,Setup!$D$2:$CX$500,COLUMNS($G7:CN7)+9,FALSE)),"",VLOOKUP($C7&amp;$F7&amp;$E7,Setup!$D$2:$CX$500,COLUMNS($G7:CN7)+9,FALSE))</f>
        <v/>
      </c>
      <c r="CO7" t="str">
        <f>IF(ISBLANK(VLOOKUP($C7&amp;$F7&amp;$E7,Setup!$D$2:$CX$500,COLUMNS($G7:CO7)+9,FALSE)),"",VLOOKUP($C7&amp;$F7&amp;$E7,Setup!$D$2:$CX$500,COLUMNS($G7:CO7)+9,FALSE))</f>
        <v/>
      </c>
      <c r="CP7" t="str">
        <f>IF(ISBLANK(VLOOKUP($C7&amp;$F7&amp;$E7,Setup!$D$2:$CX$500,COLUMNS($G7:CP7)+9,FALSE)),"",VLOOKUP($C7&amp;$F7&amp;$E7,Setup!$D$2:$CX$500,COLUMNS($G7:CP7)+9,FALSE))</f>
        <v/>
      </c>
      <c r="CQ7" t="str">
        <f>IF(ISBLANK(VLOOKUP($C7&amp;$F7&amp;$E7,Setup!$D$2:$CX$500,COLUMNS($G7:CQ7)+9,FALSE)),"",VLOOKUP($C7&amp;$F7&amp;$E7,Setup!$D$2:$CX$500,COLUMNS($G7:CQ7)+9,FALSE))</f>
        <v/>
      </c>
      <c r="CR7" t="str">
        <f>IF(ISBLANK(VLOOKUP($C7&amp;$F7&amp;$E7,Setup!$D$2:$CX$500,COLUMNS($G7:CR7)+9,FALSE)),"",VLOOKUP($C7&amp;$F7&amp;$E7,Setup!$D$2:$CX$500,COLUMNS($G7:CR7)+9,FALSE))</f>
        <v/>
      </c>
    </row>
    <row r="8" spans="1:96" x14ac:dyDescent="0.25">
      <c r="A8" t="s">
        <v>1</v>
      </c>
      <c r="B8" t="s">
        <v>156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IF(ISBLANK(VLOOKUP($C8&amp;$F8&amp;$E8,Setup!$D$2:$CX$500,COLUMNS($G8:G8)+9,FALSE)),"",VLOOKUP($C8&amp;$F8&amp;$E8,Setup!$D$2:$CX$500,COLUMNS($G8:G8)+9,FALSE))</f>
        <v>Merchandise</v>
      </c>
      <c r="H8" t="str">
        <f>IF(ISBLANK(VLOOKUP($C8&amp;$F8&amp;$E8,Setup!$D$2:$CX$500,COLUMNS($B10:C10)+9,FALSE)),"",VLOOKUP($C8&amp;$F8&amp;$E8,Setup!$D$2:$CX$500,COLUMNS($B10:C10)+9,FALSE))</f>
        <v>SEE ALL BRANDS »</v>
      </c>
      <c r="I8" t="str">
        <f>IF(ISBLANK(VLOOKUP($C8&amp;$F8&amp;$E8,Setup!$D$2:$CX$500,COLUMNS($G8:I8)+9,FALSE)),"",VLOOKUP($C8&amp;$F8&amp;$E8,Setup!$D$2:$CX$500,COLUMNS($G8:I8)+9,FALSE))</f>
        <v/>
      </c>
      <c r="J8" t="str">
        <f>IF(ISBLANK(VLOOKUP($C8&amp;$F8&amp;$E8,Setup!$D$2:$CX$500,COLUMNS($G8:J8)+9,FALSE)),"",VLOOKUP($C8&amp;$F8&amp;$E8,Setup!$D$2:$CX$500,COLUMNS($G8:J8)+9,FALSE))</f>
        <v/>
      </c>
      <c r="K8" t="str">
        <f>IF(ISBLANK(VLOOKUP($C8&amp;$F8&amp;$E8,Setup!$D$2:$CX$500,COLUMNS($G8:K8)+9,FALSE)),"",VLOOKUP($C8&amp;$F8&amp;$E8,Setup!$D$2:$CX$500,COLUMNS($G8:K8)+9,FALSE))</f>
        <v/>
      </c>
      <c r="L8" t="str">
        <f>IF(ISBLANK(VLOOKUP($C8&amp;$F8&amp;$E8,Setup!$D$2:$CX$500,COLUMNS($G8:L8)+9,FALSE)),"",VLOOKUP($C8&amp;$F8&amp;$E8,Setup!$D$2:$CX$500,COLUMNS($G8:L8)+9,FALSE))</f>
        <v/>
      </c>
      <c r="M8" t="str">
        <f>IF(ISBLANK(VLOOKUP($C8&amp;$F8&amp;$E8,Setup!$D$2:$CX$500,COLUMNS($G8:M8)+9,FALSE)),"",VLOOKUP($C8&amp;$F8&amp;$E8,Setup!$D$2:$CX$500,COLUMNS($G8:M8)+9,FALSE))</f>
        <v/>
      </c>
      <c r="N8" t="str">
        <f>IF(ISBLANK(VLOOKUP($C8&amp;$F8&amp;$E8,Setup!$D$2:$CX$500,COLUMNS($G8:N8)+9,FALSE)),"",VLOOKUP($C8&amp;$F8&amp;$E8,Setup!$D$2:$CX$500,COLUMNS($G8:N8)+9,FALSE))</f>
        <v/>
      </c>
      <c r="O8" t="str">
        <f>IF(ISBLANK(VLOOKUP($C8&amp;$F8&amp;$E8,Setup!$D$2:$CX$500,COLUMNS($G8:O8)+9,FALSE)),"",VLOOKUP($C8&amp;$F8&amp;$E8,Setup!$D$2:$CX$500,COLUMNS($G8:O8)+9,FALSE))</f>
        <v/>
      </c>
      <c r="P8" t="str">
        <f>IF(ISBLANK(VLOOKUP($C8&amp;$F8&amp;$E8,Setup!$D$2:$CX$500,COLUMNS($G8:P8)+9,FALSE)),"",VLOOKUP($C8&amp;$F8&amp;$E8,Setup!$D$2:$CX$500,COLUMNS($G8:P8)+9,FALSE))</f>
        <v/>
      </c>
      <c r="Q8" t="str">
        <f>IF(ISBLANK(VLOOKUP($C8&amp;$F8&amp;$E8,Setup!$D$2:$CX$500,COLUMNS($G8:Q8)+9,FALSE)),"",VLOOKUP($C8&amp;$F8&amp;$E8,Setup!$D$2:$CX$500,COLUMNS($G8:Q8)+9,FALSE))</f>
        <v>Vouchers and Cash</v>
      </c>
      <c r="R8" t="str">
        <f>IF(ISBLANK(VLOOKUP($C8&amp;$F8&amp;$E8,Setup!$D$2:$CX$500,COLUMNS($G8:R8)+9,FALSE)),"",VLOOKUP($C8&amp;$F8&amp;$E8,Setup!$D$2:$CX$500,COLUMNS($G8:R8)+9,FALSE))</f>
        <v>Gift Vouchers</v>
      </c>
      <c r="S8" t="str">
        <f>IF(ISBLANK(VLOOKUP($C8&amp;$F8&amp;$E8,Setup!$D$2:$CX$500,COLUMNS($G8:S8)+9,FALSE)),"",VLOOKUP($C8&amp;$F8&amp;$E8,Setup!$D$2:$CX$500,COLUMNS($G8:S8)+9,FALSE))</f>
        <v>Charity</v>
      </c>
      <c r="T8" t="str">
        <f>IF(ISBLANK(VLOOKUP($C8&amp;$F8&amp;$E8,Setup!$D$2:$CX$500,COLUMNS($G8:T8)+9,FALSE)),"",VLOOKUP($C8&amp;$F8&amp;$E8,Setup!$D$2:$CX$500,COLUMNS($G8:T8)+9,FALSE))</f>
        <v>Annual Fee Credit</v>
      </c>
      <c r="U8" t="str">
        <f>IF(ISBLANK(VLOOKUP($C8&amp;$F8&amp;$E8,Setup!$D$2:$CX$500,COLUMNS($G8:U8)+9,FALSE)),"",VLOOKUP($C8&amp;$F8&amp;$E8,Setup!$D$2:$CX$500,COLUMNS($G8:U8)+9,FALSE))</f>
        <v>Cash Rebate</v>
      </c>
      <c r="V8" t="str">
        <f>IF(ISBLANK(VLOOKUP($C8&amp;$F8&amp;$E8,Setup!$D$2:$CX$500,COLUMNS($G8:V8)+9,FALSE)),"",VLOOKUP($C8&amp;$F8&amp;$E8,Setup!$D$2:$CX$500,COLUMNS($G8:V8)+9,FALSE))</f>
        <v>SEE ALL »</v>
      </c>
      <c r="W8" t="str">
        <f>IF(ISBLANK(VLOOKUP($C8&amp;$F8&amp;$E8,Setup!$D$2:$CX$500,COLUMNS($G8:W8)+9,FALSE)),"",VLOOKUP($C8&amp;$F8&amp;$E8,Setup!$D$2:$CX$500,COLUMNS($G8:W8)+9,FALSE))</f>
        <v/>
      </c>
      <c r="X8" t="str">
        <f>IF(ISBLANK(VLOOKUP($C8&amp;$F8&amp;$E8,Setup!$D$2:$CX$500,COLUMNS($G8:X8)+9,FALSE)),"",VLOOKUP($C8&amp;$F8&amp;$E8,Setup!$D$2:$CX$500,COLUMNS($G8:X8)+9,FALSE))</f>
        <v/>
      </c>
      <c r="Y8" t="str">
        <f>IF(ISBLANK(VLOOKUP($C8&amp;$F8&amp;$E8,Setup!$D$2:$CX$500,COLUMNS($G8:Y8)+9,FALSE)),"",VLOOKUP($C8&amp;$F8&amp;$E8,Setup!$D$2:$CX$500,COLUMNS($G8:Y8)+9,FALSE))</f>
        <v/>
      </c>
      <c r="Z8" t="str">
        <f>IF(ISBLANK(VLOOKUP($C8&amp;$F8&amp;$E8,Setup!$D$2:$CX$500,COLUMNS($G8:Z8)+9,FALSE)),"",VLOOKUP($C8&amp;$F8&amp;$E8,Setup!$D$2:$CX$500,COLUMNS($G8:Z8)+9,FALSE))</f>
        <v/>
      </c>
      <c r="AA8" t="str">
        <f>IF(ISBLANK(VLOOKUP($C8&amp;$F8&amp;$E8,Setup!$D$2:$CX$500,COLUMNS($G8:AA8)+9,FALSE)),"",VLOOKUP($C8&amp;$F8&amp;$E8,Setup!$D$2:$CX$500,COLUMNS($G8:AA8)+9,FALSE))</f>
        <v>Travel</v>
      </c>
      <c r="AB8" t="str">
        <f>IF(ISBLANK(VLOOKUP($C8&amp;$F8&amp;$E8,Setup!$D$2:$CX$500,COLUMNS($G8:AB8)+9,FALSE)),"",VLOOKUP($C8&amp;$F8&amp;$E8,Setup!$D$2:$CX$500,COLUMNS($G8:AB8)+9,FALSE))</f>
        <v>Flights</v>
      </c>
      <c r="AC8" t="str">
        <f>IF(ISBLANK(VLOOKUP($C8&amp;$F8&amp;$E8,Setup!$D$2:$CX$500,COLUMNS($G8:AC8)+9,FALSE)),"",VLOOKUP($C8&amp;$F8&amp;$E8,Setup!$D$2:$CX$500,COLUMNS($G8:AC8)+9,FALSE))</f>
        <v>Hotels</v>
      </c>
      <c r="AD8" t="str">
        <f>IF(ISBLANK(VLOOKUP($C8&amp;$F8&amp;$E8,Setup!$D$2:$CX$500,COLUMNS($G8:AD8)+9,FALSE)),"",VLOOKUP($C8&amp;$F8&amp;$E8,Setup!$D$2:$CX$500,COLUMNS($G8:AD8)+9,FALSE))</f>
        <v>Cars</v>
      </c>
      <c r="AE8" t="str">
        <f>IF(ISBLANK(VLOOKUP($C8&amp;$F8&amp;$E8,Setup!$D$2:$CX$500,COLUMNS($G8:AE8)+9,FALSE)),"",VLOOKUP($C8&amp;$F8&amp;$E8,Setup!$D$2:$CX$500,COLUMNS($G8:AE8)+9,FALSE))</f>
        <v>Deals</v>
      </c>
      <c r="AF8" t="str">
        <f>IF(ISBLANK(VLOOKUP($C8&amp;$F8&amp;$E8,Setup!$D$2:$CX$500,COLUMNS($G8:AF8)+9,FALSE)),"",VLOOKUP($C8&amp;$F8&amp;$E8,Setup!$D$2:$CX$500,COLUMNS($G8:AF8)+9,FALSE))</f>
        <v>Activities</v>
      </c>
      <c r="AG8" t="str">
        <f>IF(ISBLANK(VLOOKUP($C8&amp;$F8&amp;$E8,Setup!$D$2:$CX$500,COLUMNS($G8:AG8)+9,FALSE)),"",VLOOKUP($C8&amp;$F8&amp;$E8,Setup!$D$2:$CX$500,COLUMNS($G8:AG8)+9,FALSE))</f>
        <v>My Trips</v>
      </c>
      <c r="AH8" t="str">
        <f>IF(ISBLANK(VLOOKUP($C8&amp;$F8&amp;$E8,Setup!$D$2:$CX$500,COLUMNS($G8:AH8)+9,FALSE)),"",VLOOKUP($C8&amp;$F8&amp;$E8,Setup!$D$2:$CX$500,COLUMNS($G8:AH8)+9,FALSE))</f>
        <v>Itinerary</v>
      </c>
      <c r="AI8" t="str">
        <f>IF(ISBLANK(VLOOKUP($C8&amp;$F8&amp;$E8,Setup!$D$2:$CX$500,COLUMNS($G8:AI8)+9,FALSE)),"",VLOOKUP($C8&amp;$F8&amp;$E8,Setup!$D$2:$CX$500,COLUMNS($G8:AI8)+9,FALSE))</f>
        <v>Points Transfer</v>
      </c>
      <c r="AJ8" t="str">
        <f>IF(ISBLANK(VLOOKUP($C8&amp;$F8&amp;$E8,Setup!$D$2:$CX$500,COLUMNS($G8:AJ8)+9,FALSE)),"",VLOOKUP($C8&amp;$F8&amp;$E8,Setup!$D$2:$CX$500,COLUMNS($G8:AJ8)+9,FALSE))</f>
        <v/>
      </c>
      <c r="AK8" t="str">
        <f>IF(ISBLANK(VLOOKUP($C8&amp;$F8&amp;$E8,Setup!$D$2:$CX$500,COLUMNS($G8:AK8)+9,FALSE)),"",VLOOKUP($C8&amp;$F8&amp;$E8,Setup!$D$2:$CX$500,COLUMNS($G8:AK8)+9,FALSE))</f>
        <v>Shop at Partners</v>
      </c>
      <c r="AL8" t="str">
        <f>IF(ISBLANK(VLOOKUP($C8&amp;$F8&amp;$E8,Setup!$D$2:$CX$500,COLUMNS($G8:AL8)+9,FALSE)),"",VLOOKUP($C8&amp;$F8&amp;$E8,Setup!$D$2:$CX$500,COLUMNS($G8:AL8)+9,FALSE))</f>
        <v>Shop with Points</v>
      </c>
      <c r="AM8" t="str">
        <f>IF(ISBLANK(VLOOKUP($C8&amp;$F8&amp;$E8,Setup!$D$2:$CX$500,COLUMNS($G8:AM8)+9,FALSE)),"",VLOOKUP($C8&amp;$F8&amp;$E8,Setup!$D$2:$CX$500,COLUMNS($G8:AM8)+9,FALSE))</f>
        <v>Instant Rewards</v>
      </c>
      <c r="AN8" t="str">
        <f>IF(ISBLANK(VLOOKUP($C8&amp;$F8&amp;$E8,Setup!$D$2:$CX$500,COLUMNS($G8:AN8)+9,FALSE)),"",VLOOKUP($C8&amp;$F8&amp;$E8,Setup!$D$2:$CX$500,COLUMNS($G8:AN8)+9,FALSE))</f>
        <v>SEE ALL »</v>
      </c>
      <c r="AO8" t="str">
        <f>IF(ISBLANK(VLOOKUP($C8&amp;$F8&amp;$E8,Setup!$D$2:$CX$500,COLUMNS($G8:AO8)+9,FALSE)),"",VLOOKUP($C8&amp;$F8&amp;$E8,Setup!$D$2:$CX$500,COLUMNS($G8:AO8)+9,FALSE))</f>
        <v/>
      </c>
      <c r="AP8" t="str">
        <f>IF(ISBLANK(VLOOKUP($C8&amp;$F8&amp;$E8,Setup!$D$2:$CX$500,COLUMNS($G8:AP8)+9,FALSE)),"",VLOOKUP($C8&amp;$F8&amp;$E8,Setup!$D$2:$CX$500,COLUMNS($G8:AP8)+9,FALSE))</f>
        <v/>
      </c>
      <c r="AQ8" t="str">
        <f>IF(ISBLANK(VLOOKUP($C8&amp;$F8&amp;$E8,Setup!$D$2:$CX$500,COLUMNS($G8:AQ8)+9,FALSE)),"",VLOOKUP($C8&amp;$F8&amp;$E8,Setup!$D$2:$CX$500,COLUMNS($G8:AQ8)+9,FALSE))</f>
        <v/>
      </c>
      <c r="AR8" t="str">
        <f>IF(ISBLANK(VLOOKUP($C8&amp;$F8&amp;$E8,Setup!$D$2:$CX$500,COLUMNS($G8:AR8)+9,FALSE)),"",VLOOKUP($C8&amp;$F8&amp;$E8,Setup!$D$2:$CX$500,COLUMNS($G8:AR8)+9,FALSE))</f>
        <v/>
      </c>
      <c r="AS8" t="str">
        <f>IF(ISBLANK(VLOOKUP($C8&amp;$F8&amp;$E8,Setup!$D$2:$CX$500,COLUMNS($G8:AS8)+9,FALSE)),"",VLOOKUP($C8&amp;$F8&amp;$E8,Setup!$D$2:$CX$500,COLUMNS($G8:AS8)+9,FALSE))</f>
        <v/>
      </c>
      <c r="AT8" t="str">
        <f>IF(ISBLANK(VLOOKUP($C8&amp;$F8&amp;$E8,Setup!$D$2:$CX$500,COLUMNS($G8:AT8)+9,FALSE)),"",VLOOKUP($C8&amp;$F8&amp;$E8,Setup!$D$2:$CX$500,COLUMNS($G8:AT8)+9,FALSE))</f>
        <v/>
      </c>
      <c r="AU8" t="str">
        <f>IF(ISBLANK(VLOOKUP($C8&amp;$F8&amp;$E8,Setup!$D$2:$CX$500,COLUMNS($G8:AU8)+9,FALSE)),"",VLOOKUP($C8&amp;$F8&amp;$E8,Setup!$D$2:$CX$500,COLUMNS($G8:AU8)+9,FALSE))</f>
        <v>Offers and Privileges</v>
      </c>
      <c r="AV8" t="str">
        <f>IF(ISBLANK(VLOOKUP($C8&amp;$F8&amp;$E8,Setup!$D$2:$CX$500,COLUMNS($G8:AV8)+9,FALSE)),"",VLOOKUP($C8&amp;$F8&amp;$E8,Setup!$D$2:$CX$500,COLUMNS($G8:AV8)+9,FALSE))</f>
        <v>Citi Rebates</v>
      </c>
      <c r="AW8" t="str">
        <f>IF(ISBLANK(VLOOKUP($C8&amp;$F8&amp;$E8,Setup!$D$2:$CX$500,COLUMNS($G8:AW8)+9,FALSE)),"",VLOOKUP($C8&amp;$F8&amp;$E8,Setup!$D$2:$CX$500,COLUMNS($G8:AW8)+9,FALSE))</f>
        <v>Citi World Privileges</v>
      </c>
      <c r="AX8" t="str">
        <f>IF(ISBLANK(VLOOKUP($C8&amp;$F8&amp;$E8,Setup!$D$2:$CX$500,COLUMNS($G8:AX8)+9,FALSE)),"",VLOOKUP($C8&amp;$F8&amp;$E8,Setup!$D$2:$CX$500,COLUMNS($G8:AX8)+9,FALSE))</f>
        <v>Citibank Gourmet Pleasures</v>
      </c>
      <c r="AY8" t="str">
        <f>IF(ISBLANK(VLOOKUP($C8&amp;$F8&amp;$E8,Setup!$D$2:$CX$500,COLUMNS($G8:AY8)+9,FALSE)),"",VLOOKUP($C8&amp;$F8&amp;$E8,Setup!$D$2:$CX$500,COLUMNS($G8:AY8)+9,FALSE))</f>
        <v>SEE ALL »</v>
      </c>
      <c r="AZ8" t="str">
        <f>IF(ISBLANK(VLOOKUP($C8&amp;$F8&amp;$E8,Setup!$D$2:$CX$500,COLUMNS($G8:AZ8)+9,FALSE)),"",VLOOKUP($C8&amp;$F8&amp;$E8,Setup!$D$2:$CX$500,COLUMNS($G8:AZ8)+9,FALSE))</f>
        <v/>
      </c>
      <c r="BA8" t="str">
        <f>IF(ISBLANK(VLOOKUP($C8&amp;$F8&amp;$E8,Setup!$D$2:$CX$500,COLUMNS($G8:BA8)+9,FALSE)),"",VLOOKUP($C8&amp;$F8&amp;$E8,Setup!$D$2:$CX$500,COLUMNS($G8:BA8)+9,FALSE))</f>
        <v/>
      </c>
      <c r="BB8" t="str">
        <f>IF(ISBLANK(VLOOKUP($C8&amp;$F8&amp;$E8,Setup!$D$2:$CX$500,COLUMNS($G8:BB8)+9,FALSE)),"",VLOOKUP($C8&amp;$F8&amp;$E8,Setup!$D$2:$CX$500,COLUMNS($G8:BB8)+9,FALSE))</f>
        <v/>
      </c>
      <c r="BC8" t="str">
        <f>IF(ISBLANK(VLOOKUP($C8&amp;$F8&amp;$E8,Setup!$D$2:$CX$500,COLUMNS($G8:BC8)+9,FALSE)),"",VLOOKUP($C8&amp;$F8&amp;$E8,Setup!$D$2:$CX$500,COLUMNS($G8:BC8)+9,FALSE))</f>
        <v/>
      </c>
      <c r="BD8" t="str">
        <f>IF(ISBLANK(VLOOKUP($C8&amp;$F8&amp;$E8,Setup!$D$2:$CX$500,COLUMNS($G8:BD8)+9,FALSE)),"",VLOOKUP($C8&amp;$F8&amp;$E8,Setup!$D$2:$CX$500,COLUMNS($G8:BD8)+9,FALSE))</f>
        <v/>
      </c>
      <c r="BE8" t="str">
        <f>IF(ISBLANK(VLOOKUP($C8&amp;$F8&amp;$E8,Setup!$D$2:$CX$500,COLUMNS($G8:BE8)+9,FALSE)),"",VLOOKUP($C8&amp;$F8&amp;$E8,Setup!$D$2:$CX$500,COLUMNS($G8:BE8)+9,FALSE))</f>
        <v/>
      </c>
      <c r="BF8" t="str">
        <f>IF(ISBLANK(VLOOKUP($C8&amp;$F8&amp;$E8,Setup!$D$2:$CX$500,COLUMNS($G8:BF8)+9,FALSE)),"",VLOOKUP($C8&amp;$F8&amp;$E8,Setup!$D$2:$CX$500,COLUMNS($G8:BF8)+9,FALSE))</f>
        <v/>
      </c>
      <c r="BG8" t="str">
        <f>IF(ISBLANK(VLOOKUP($C8&amp;$F8&amp;$E8,Setup!$D$2:$CX$500,COLUMNS($G8:BG8)+9,FALSE)),"",VLOOKUP($C8&amp;$F8&amp;$E8,Setup!$D$2:$CX$500,COLUMNS($G8:BG8)+9,FALSE))</f>
        <v/>
      </c>
      <c r="BH8" t="str">
        <f>IF(ISBLANK(VLOOKUP($C8&amp;$F8&amp;$E8,Setup!$D$2:$CX$500,COLUMNS($G8:BH8)+9,FALSE)),"",VLOOKUP($C8&amp;$F8&amp;$E8,Setup!$D$2:$CX$500,COLUMNS($G8:BH8)+9,FALSE))</f>
        <v/>
      </c>
      <c r="BI8" t="str">
        <f>IF(ISBLANK(VLOOKUP($C8&amp;$F8&amp;$E8,Setup!$D$2:$CX$500,COLUMNS($G8:BI8)+9,FALSE)),"",VLOOKUP($C8&amp;$F8&amp;$E8,Setup!$D$2:$CX$500,COLUMNS($G8:BI8)+9,FALSE))</f>
        <v/>
      </c>
      <c r="BJ8" t="str">
        <f>IF(ISBLANK(VLOOKUP($C8&amp;$F8&amp;$E8,Setup!$D$2:$CX$500,COLUMNS($G8:BJ8)+9,FALSE)),"",VLOOKUP($C8&amp;$F8&amp;$E8,Setup!$D$2:$CX$500,COLUMNS($G8:BJ8)+9,FALSE))</f>
        <v/>
      </c>
      <c r="BK8" t="str">
        <f>IF(ISBLANK(VLOOKUP($C8&amp;$F8&amp;$E8,Setup!$D$2:$CX$500,COLUMNS($G8:BK8)+9,FALSE)),"",VLOOKUP($C8&amp;$F8&amp;$E8,Setup!$D$2:$CX$500,COLUMNS($G8:BK8)+9,FALSE))</f>
        <v/>
      </c>
      <c r="BL8" t="str">
        <f>IF(ISBLANK(VLOOKUP($C8&amp;$F8&amp;$E8,Setup!$D$2:$CX$500,COLUMNS($G8:BL8)+9,FALSE)),"",VLOOKUP($C8&amp;$F8&amp;$E8,Setup!$D$2:$CX$500,COLUMNS($G8:BL8)+9,FALSE))</f>
        <v/>
      </c>
      <c r="BM8" t="str">
        <f>IF(ISBLANK(VLOOKUP($C8&amp;$F8&amp;$E8,Setup!$D$2:$CX$500,COLUMNS($G8:BM8)+9,FALSE)),"",VLOOKUP($C8&amp;$F8&amp;$E8,Setup!$D$2:$CX$500,COLUMNS($G8:BM8)+9,FALSE))</f>
        <v/>
      </c>
      <c r="BN8" t="str">
        <f>IF(ISBLANK(VLOOKUP($C8&amp;$F8&amp;$E8,Setup!$D$2:$CX$500,COLUMNS($G8:BN8)+9,FALSE)),"",VLOOKUP($C8&amp;$F8&amp;$E8,Setup!$D$2:$CX$500,COLUMNS($G8:BN8)+9,FALSE))</f>
        <v/>
      </c>
      <c r="BO8" t="str">
        <f>IF(ISBLANK(VLOOKUP($C8&amp;$F8&amp;$E8,Setup!$D$2:$CX$500,COLUMNS($G8:BO8)+9,FALSE)),"",VLOOKUP($C8&amp;$F8&amp;$E8,Setup!$D$2:$CX$500,COLUMNS($G8:BO8)+9,FALSE))</f>
        <v/>
      </c>
      <c r="BP8" t="str">
        <f>IF(ISBLANK(VLOOKUP($C8&amp;$F8&amp;$E8,Setup!$D$2:$CX$500,COLUMNS($G8:BP8)+9,FALSE)),"",VLOOKUP($C8&amp;$F8&amp;$E8,Setup!$D$2:$CX$500,COLUMNS($G8:BP8)+9,FALSE))</f>
        <v/>
      </c>
      <c r="BQ8" t="str">
        <f>IF(ISBLANK(VLOOKUP($C8&amp;$F8&amp;$E8,Setup!$D$2:$CX$500,COLUMNS($G8:BQ8)+9,FALSE)),"",VLOOKUP($C8&amp;$F8&amp;$E8,Setup!$D$2:$CX$500,COLUMNS($G8:BQ8)+9,FALSE))</f>
        <v/>
      </c>
      <c r="BR8" t="str">
        <f>IF(ISBLANK(VLOOKUP($C8&amp;$F8&amp;$E8,Setup!$D$2:$CX$500,COLUMNS($G8:BR8)+9,FALSE)),"",VLOOKUP($C8&amp;$F8&amp;$E8,Setup!$D$2:$CX$500,COLUMNS($G8:BR8)+9,FALSE))</f>
        <v/>
      </c>
      <c r="BS8" t="str">
        <f>IF(ISBLANK(VLOOKUP($C8&amp;$F8&amp;$E8,Setup!$D$2:$CX$500,COLUMNS($G8:BS8)+9,FALSE)),"",VLOOKUP($C8&amp;$F8&amp;$E8,Setup!$D$2:$CX$500,COLUMNS($G8:BS8)+9,FALSE))</f>
        <v/>
      </c>
      <c r="BT8" t="str">
        <f>IF(ISBLANK(VLOOKUP($C8&amp;$F8&amp;$E8,Setup!$D$2:$CX$500,COLUMNS($G8:BT8)+9,FALSE)),"",VLOOKUP($C8&amp;$F8&amp;$E8,Setup!$D$2:$CX$500,COLUMNS($G8:BT8)+9,FALSE))</f>
        <v/>
      </c>
      <c r="BU8" t="str">
        <f>IF(ISBLANK(VLOOKUP($C8&amp;$F8&amp;$E8,Setup!$D$2:$CX$500,COLUMNS($G8:BU8)+9,FALSE)),"",VLOOKUP($C8&amp;$F8&amp;$E8,Setup!$D$2:$CX$500,COLUMNS($G8:BU8)+9,FALSE))</f>
        <v/>
      </c>
      <c r="BV8" t="str">
        <f>IF(ISBLANK(VLOOKUP($C8&amp;$F8&amp;$E8,Setup!$D$2:$CX$500,COLUMNS($G8:BV8)+9,FALSE)),"",VLOOKUP($C8&amp;$F8&amp;$E8,Setup!$D$2:$CX$500,COLUMNS($G8:BV8)+9,FALSE))</f>
        <v/>
      </c>
      <c r="BW8" t="str">
        <f>IF(ISBLANK(VLOOKUP($C8&amp;$F8&amp;$E8,Setup!$D$2:$CX$500,COLUMNS($G8:BW8)+9,FALSE)),"",VLOOKUP($C8&amp;$F8&amp;$E8,Setup!$D$2:$CX$500,COLUMNS($G8:BW8)+9,FALSE))</f>
        <v/>
      </c>
      <c r="BX8" t="str">
        <f>IF(ISBLANK(VLOOKUP($C8&amp;$F8&amp;$E8,Setup!$D$2:$CX$500,COLUMNS($G8:BX8)+9,FALSE)),"",VLOOKUP($C8&amp;$F8&amp;$E8,Setup!$D$2:$CX$500,COLUMNS($G8:BX8)+9,FALSE))</f>
        <v/>
      </c>
      <c r="BY8" t="str">
        <f>IF(ISBLANK(VLOOKUP($C8&amp;$F8&amp;$E8,Setup!$D$2:$CX$500,COLUMNS($G8:BY8)+9,FALSE)),"",VLOOKUP($C8&amp;$F8&amp;$E8,Setup!$D$2:$CX$500,COLUMNS($G8:BY8)+9,FALSE))</f>
        <v/>
      </c>
      <c r="BZ8" t="str">
        <f>IF(ISBLANK(VLOOKUP($C8&amp;$F8&amp;$E8,Setup!$D$2:$CX$500,COLUMNS($G8:BZ8)+9,FALSE)),"",VLOOKUP($C8&amp;$F8&amp;$E8,Setup!$D$2:$CX$500,COLUMNS($G8:BZ8)+9,FALSE))</f>
        <v/>
      </c>
      <c r="CA8" t="str">
        <f>IF(ISBLANK(VLOOKUP($C8&amp;$F8&amp;$E8,Setup!$D$2:$CX$500,COLUMNS($G8:CA8)+9,FALSE)),"",VLOOKUP($C8&amp;$F8&amp;$E8,Setup!$D$2:$CX$500,COLUMNS($G8:CA8)+9,FALSE))</f>
        <v/>
      </c>
      <c r="CB8" t="str">
        <f>IF(ISBLANK(VLOOKUP($C8&amp;$F8&amp;$E8,Setup!$D$2:$CX$500,COLUMNS($G8:CB8)+9,FALSE)),"",VLOOKUP($C8&amp;$F8&amp;$E8,Setup!$D$2:$CX$500,COLUMNS($G8:CB8)+9,FALSE))</f>
        <v/>
      </c>
      <c r="CC8" t="str">
        <f>IF(ISBLANK(VLOOKUP($C8&amp;$F8&amp;$E8,Setup!$D$2:$CX$500,COLUMNS($G8:CC8)+9,FALSE)),"",VLOOKUP($C8&amp;$F8&amp;$E8,Setup!$D$2:$CX$500,COLUMNS($G8:CC8)+9,FALSE))</f>
        <v/>
      </c>
      <c r="CD8" t="str">
        <f>IF(ISBLANK(VLOOKUP($C8&amp;$F8&amp;$E8,Setup!$D$2:$CX$500,COLUMNS($G8:CD8)+9,FALSE)),"",VLOOKUP($C8&amp;$F8&amp;$E8,Setup!$D$2:$CX$500,COLUMNS($G8:CD8)+9,FALSE))</f>
        <v/>
      </c>
      <c r="CE8" t="str">
        <f>IF(ISBLANK(VLOOKUP($C8&amp;$F8&amp;$E8,Setup!$D$2:$CX$500,COLUMNS($G8:CE8)+9,FALSE)),"",VLOOKUP($C8&amp;$F8&amp;$E8,Setup!$D$2:$CX$500,COLUMNS($G8:CE8)+9,FALSE))</f>
        <v/>
      </c>
      <c r="CF8" t="str">
        <f>IF(ISBLANK(VLOOKUP($C8&amp;$F8&amp;$E8,Setup!$D$2:$CX$500,COLUMNS($G8:CF8)+9,FALSE)),"",VLOOKUP($C8&amp;$F8&amp;$E8,Setup!$D$2:$CX$500,COLUMNS($G8:CF8)+9,FALSE))</f>
        <v/>
      </c>
      <c r="CG8" t="str">
        <f>IF(ISBLANK(VLOOKUP($C8&amp;$F8&amp;$E8,Setup!$D$2:$CX$500,COLUMNS($G8:CG8)+9,FALSE)),"",VLOOKUP($C8&amp;$F8&amp;$E8,Setup!$D$2:$CX$500,COLUMNS($G8:CG8)+9,FALSE))</f>
        <v/>
      </c>
      <c r="CH8" t="str">
        <f>IF(ISBLANK(VLOOKUP($C8&amp;$F8&amp;$E8,Setup!$D$2:$CX$500,COLUMNS($G8:CH8)+9,FALSE)),"",VLOOKUP($C8&amp;$F8&amp;$E8,Setup!$D$2:$CX$500,COLUMNS($G8:CH8)+9,FALSE))</f>
        <v/>
      </c>
      <c r="CI8" t="str">
        <f>IF(ISBLANK(VLOOKUP($C8&amp;$F8&amp;$E8,Setup!$D$2:$CX$500,COLUMNS($G8:CI8)+9,FALSE)),"",VLOOKUP($C8&amp;$F8&amp;$E8,Setup!$D$2:$CX$500,COLUMNS($G8:CI8)+9,FALSE))</f>
        <v/>
      </c>
      <c r="CJ8" t="str">
        <f>IF(ISBLANK(VLOOKUP($C8&amp;$F8&amp;$E8,Setup!$D$2:$CX$500,COLUMNS($G8:CJ8)+9,FALSE)),"",VLOOKUP($C8&amp;$F8&amp;$E8,Setup!$D$2:$CX$500,COLUMNS($G8:CJ8)+9,FALSE))</f>
        <v/>
      </c>
      <c r="CK8" t="str">
        <f>IF(ISBLANK(VLOOKUP($C8&amp;$F8&amp;$E8,Setup!$D$2:$CX$500,COLUMNS($G8:CK8)+9,FALSE)),"",VLOOKUP($C8&amp;$F8&amp;$E8,Setup!$D$2:$CX$500,COLUMNS($G8:CK8)+9,FALSE))</f>
        <v/>
      </c>
      <c r="CL8" t="str">
        <f>IF(ISBLANK(VLOOKUP($C8&amp;$F8&amp;$E8,Setup!$D$2:$CX$500,COLUMNS($G8:CL8)+9,FALSE)),"",VLOOKUP($C8&amp;$F8&amp;$E8,Setup!$D$2:$CX$500,COLUMNS($G8:CL8)+9,FALSE))</f>
        <v/>
      </c>
      <c r="CM8" t="str">
        <f>IF(ISBLANK(VLOOKUP($C8&amp;$F8&amp;$E8,Setup!$D$2:$CX$500,COLUMNS($G8:CM8)+9,FALSE)),"",VLOOKUP($C8&amp;$F8&amp;$E8,Setup!$D$2:$CX$500,COLUMNS($G8:CM8)+9,FALSE))</f>
        <v/>
      </c>
      <c r="CN8" t="str">
        <f>IF(ISBLANK(VLOOKUP($C8&amp;$F8&amp;$E8,Setup!$D$2:$CX$500,COLUMNS($G8:CN8)+9,FALSE)),"",VLOOKUP($C8&amp;$F8&amp;$E8,Setup!$D$2:$CX$500,COLUMNS($G8:CN8)+9,FALSE))</f>
        <v/>
      </c>
      <c r="CO8" t="str">
        <f>IF(ISBLANK(VLOOKUP($C8&amp;$F8&amp;$E8,Setup!$D$2:$CX$500,COLUMNS($G8:CO8)+9,FALSE)),"",VLOOKUP($C8&amp;$F8&amp;$E8,Setup!$D$2:$CX$500,COLUMNS($G8:CO8)+9,FALSE))</f>
        <v/>
      </c>
      <c r="CP8" t="str">
        <f>IF(ISBLANK(VLOOKUP($C8&amp;$F8&amp;$E8,Setup!$D$2:$CX$500,COLUMNS($G8:CP8)+9,FALSE)),"",VLOOKUP($C8&amp;$F8&amp;$E8,Setup!$D$2:$CX$500,COLUMNS($G8:CP8)+9,FALSE))</f>
        <v/>
      </c>
      <c r="CQ8" t="str">
        <f>IF(ISBLANK(VLOOKUP($C8&amp;$F8&amp;$E8,Setup!$D$2:$CX$500,COLUMNS($G8:CQ8)+9,FALSE)),"",VLOOKUP($C8&amp;$F8&amp;$E8,Setup!$D$2:$CX$500,COLUMNS($G8:CQ8)+9,FALSE))</f>
        <v/>
      </c>
      <c r="CR8" t="str">
        <f>IF(ISBLANK(VLOOKUP($C8&amp;$F8&amp;$E8,Setup!$D$2:$CX$500,COLUMNS($G8:CR8)+9,FALSE)),"",VLOOKUP($C8&amp;$F8&amp;$E8,Setup!$D$2:$CX$500,COLUMNS($G8:CR8)+9,FALSE))</f>
        <v/>
      </c>
    </row>
    <row r="9" spans="1:96" x14ac:dyDescent="0.25">
      <c r="A9" t="s">
        <v>1</v>
      </c>
      <c r="B9" t="s">
        <v>156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IF(ISBLANK(VLOOKUP($C9&amp;$F9&amp;$E9,Setup!$D$2:$CX$500,COLUMNS($G9:G9)+9,FALSE)),"",VLOOKUP($C9&amp;$F9&amp;$E9,Setup!$D$2:$CX$500,COLUMNS($G9:G9)+9,FALSE))</f>
        <v>Catálogo de Productos</v>
      </c>
      <c r="H9" t="str">
        <f>IF(ISBLANK(VLOOKUP($C9&amp;$F9&amp;$E9,Setup!$D$2:$CX$500,COLUMNS($B11:C11)+9,FALSE)),"",VLOOKUP($C9&amp;$F9&amp;$E9,Setup!$D$2:$CX$500,COLUMNS($B11:C11)+9,FALSE))</f>
        <v>VER TODAS LAS MARCAS &gt;&gt;</v>
      </c>
      <c r="I9" t="str">
        <f>IF(ISBLANK(VLOOKUP($C9&amp;$F9&amp;$E9,Setup!$D$2:$CX$500,COLUMNS($G9:I9)+9,FALSE)),"",VLOOKUP($C9&amp;$F9&amp;$E9,Setup!$D$2:$CX$500,COLUMNS($G9:I9)+9,FALSE))</f>
        <v/>
      </c>
      <c r="J9" t="str">
        <f>IF(ISBLANK(VLOOKUP($C9&amp;$F9&amp;$E9,Setup!$D$2:$CX$500,COLUMNS($G9:J9)+9,FALSE)),"",VLOOKUP($C9&amp;$F9&amp;$E9,Setup!$D$2:$CX$500,COLUMNS($G9:J9)+9,FALSE))</f>
        <v/>
      </c>
      <c r="K9" t="str">
        <f>IF(ISBLANK(VLOOKUP($C9&amp;$F9&amp;$E9,Setup!$D$2:$CX$500,COLUMNS($G9:K9)+9,FALSE)),"",VLOOKUP($C9&amp;$F9&amp;$E9,Setup!$D$2:$CX$500,COLUMNS($G9:K9)+9,FALSE))</f>
        <v/>
      </c>
      <c r="L9" t="str">
        <f>IF(ISBLANK(VLOOKUP($C9&amp;$F9&amp;$E9,Setup!$D$2:$CX$500,COLUMNS($G9:L9)+9,FALSE)),"",VLOOKUP($C9&amp;$F9&amp;$E9,Setup!$D$2:$CX$500,COLUMNS($G9:L9)+9,FALSE))</f>
        <v/>
      </c>
      <c r="M9" t="str">
        <f>IF(ISBLANK(VLOOKUP($C9&amp;$F9&amp;$E9,Setup!$D$2:$CX$500,COLUMNS($G9:M9)+9,FALSE)),"",VLOOKUP($C9&amp;$F9&amp;$E9,Setup!$D$2:$CX$500,COLUMNS($G9:M9)+9,FALSE))</f>
        <v/>
      </c>
      <c r="N9" t="str">
        <f>IF(ISBLANK(VLOOKUP($C9&amp;$F9&amp;$E9,Setup!$D$2:$CX$500,COLUMNS($G9:N9)+9,FALSE)),"",VLOOKUP($C9&amp;$F9&amp;$E9,Setup!$D$2:$CX$500,COLUMNS($G9:N9)+9,FALSE))</f>
        <v/>
      </c>
      <c r="O9" t="str">
        <f>IF(ISBLANK(VLOOKUP($C9&amp;$F9&amp;$E9,Setup!$D$2:$CX$500,COLUMNS($G9:O9)+9,FALSE)),"",VLOOKUP($C9&amp;$F9&amp;$E9,Setup!$D$2:$CX$500,COLUMNS($G9:O9)+9,FALSE))</f>
        <v/>
      </c>
      <c r="P9" t="str">
        <f>IF(ISBLANK(VLOOKUP($C9&amp;$F9&amp;$E9,Setup!$D$2:$CX$500,COLUMNS($G9:P9)+9,FALSE)),"",VLOOKUP($C9&amp;$F9&amp;$E9,Setup!$D$2:$CX$500,COLUMNS($G9:P9)+9,FALSE))</f>
        <v/>
      </c>
      <c r="Q9" t="str">
        <f>IF(ISBLANK(VLOOKUP($C9&amp;$F9&amp;$E9,Setup!$D$2:$CX$500,COLUMNS($G9:Q9)+9,FALSE)),"",VLOOKUP($C9&amp;$F9&amp;$E9,Setup!$D$2:$CX$500,COLUMNS($G9:Q9)+9,FALSE))</f>
        <v>Viajes</v>
      </c>
      <c r="R9" t="str">
        <f>IF(ISBLANK(VLOOKUP($C9&amp;$F9&amp;$E9,Setup!$D$2:$CX$500,COLUMNS($G9:R9)+9,FALSE)),"",VLOOKUP($C9&amp;$F9&amp;$E9,Setup!$D$2:$CX$500,COLUMNS($G9:R9)+9,FALSE))</f>
        <v>Transferencia de puntos</v>
      </c>
      <c r="S9" t="str">
        <f>IF(ISBLANK(VLOOKUP($C9&amp;$F9&amp;$E9,Setup!$D$2:$CX$500,COLUMNS($G9:S9)+9,FALSE)),"",VLOOKUP($C9&amp;$F9&amp;$E9,Setup!$D$2:$CX$500,COLUMNS($G9:S9)+9,FALSE))</f>
        <v>Avión</v>
      </c>
      <c r="T9" t="str">
        <f>IF(ISBLANK(VLOOKUP($C9&amp;$F9&amp;$E9,Setup!$D$2:$CX$500,COLUMNS($G9:T9)+9,FALSE)),"",VLOOKUP($C9&amp;$F9&amp;$E9,Setup!$D$2:$CX$500,COLUMNS($G9:T9)+9,FALSE))</f>
        <v>Hotel</v>
      </c>
      <c r="U9" t="str">
        <f>IF(ISBLANK(VLOOKUP($C9&amp;$F9&amp;$E9,Setup!$D$2:$CX$500,COLUMNS($G9:U9)+9,FALSE)),"",VLOOKUP($C9&amp;$F9&amp;$E9,Setup!$D$2:$CX$500,COLUMNS($G9:U9)+9,FALSE))</f>
        <v>Renta de Auto</v>
      </c>
      <c r="V9" t="str">
        <f>IF(ISBLANK(VLOOKUP($C9&amp;$F9&amp;$E9,Setup!$D$2:$CX$500,COLUMNS($G9:V9)+9,FALSE)),"",VLOOKUP($C9&amp;$F9&amp;$E9,Setup!$D$2:$CX$500,COLUMNS($G9:V9)+9,FALSE))</f>
        <v>Ofertas</v>
      </c>
      <c r="W9" t="str">
        <f>IF(ISBLANK(VLOOKUP($C9&amp;$F9&amp;$E9,Setup!$D$2:$CX$500,COLUMNS($G9:W9)+9,FALSE)),"",VLOOKUP($C9&amp;$F9&amp;$E9,Setup!$D$2:$CX$500,COLUMNS($G9:W9)+9,FALSE))</f>
        <v>Mis viajes</v>
      </c>
      <c r="X9" t="str">
        <f>IF(ISBLANK(VLOOKUP($C9&amp;$F9&amp;$E9,Setup!$D$2:$CX$500,COLUMNS($G9:X9)+9,FALSE)),"",VLOOKUP($C9&amp;$F9&amp;$E9,Setup!$D$2:$CX$500,COLUMNS($G9:X9)+9,FALSE))</f>
        <v>Itinerario</v>
      </c>
      <c r="Y9" t="str">
        <f>IF(ISBLANK(VLOOKUP($C9&amp;$F9&amp;$E9,Setup!$D$2:$CX$500,COLUMNS($G9:Y9)+9,FALSE)),"",VLOOKUP($C9&amp;$F9&amp;$E9,Setup!$D$2:$CX$500,COLUMNS($G9:Y9)+9,FALSE))</f>
        <v>Actividades</v>
      </c>
      <c r="Z9" t="str">
        <f>IF(ISBLANK(VLOOKUP($C9&amp;$F9&amp;$E9,Setup!$D$2:$CX$500,COLUMNS($G9:Z9)+9,FALSE)),"",VLOOKUP($C9&amp;$F9&amp;$E9,Setup!$D$2:$CX$500,COLUMNS($G9:Z9)+9,FALSE))</f>
        <v/>
      </c>
      <c r="AA9" t="str">
        <f>IF(ISBLANK(VLOOKUP($C9&amp;$F9&amp;$E9,Setup!$D$2:$CX$500,COLUMNS($G9:AA9)+9,FALSE)),"",VLOOKUP($C9&amp;$F9&amp;$E9,Setup!$D$2:$CX$500,COLUMNS($G9:AA9)+9,FALSE))</f>
        <v>Recompensas en Efectivo</v>
      </c>
      <c r="AB9" t="str">
        <f>IF(ISBLANK(VLOOKUP($C9&amp;$F9&amp;$E9,Setup!$D$2:$CX$500,COLUMNS($G9:AB9)+9,FALSE)),"",VLOOKUP($C9&amp;$F9&amp;$E9,Setup!$D$2:$CX$500,COLUMNS($G9:AB9)+9,FALSE))</f>
        <v>Certificados Electrónicos</v>
      </c>
      <c r="AC9" t="str">
        <f>IF(ISBLANK(VLOOKUP($C9&amp;$F9&amp;$E9,Setup!$D$2:$CX$500,COLUMNS($G9:AC9)+9,FALSE)),"",VLOOKUP($C9&amp;$F9&amp;$E9,Setup!$D$2:$CX$500,COLUMNS($G9:AC9)+9,FALSE))</f>
        <v>Comisión Anual de la Tarjeta</v>
      </c>
      <c r="AD9" t="str">
        <f>IF(ISBLANK(VLOOKUP($C9&amp;$F9&amp;$E9,Setup!$D$2:$CX$500,COLUMNS($G9:AD9)+9,FALSE)),"",VLOOKUP($C9&amp;$F9&amp;$E9,Setup!$D$2:$CX$500,COLUMNS($G9:AD9)+9,FALSE))</f>
        <v/>
      </c>
      <c r="AE9" t="str">
        <f>IF(ISBLANK(VLOOKUP($C9&amp;$F9&amp;$E9,Setup!$D$2:$CX$500,COLUMNS($G9:AE9)+9,FALSE)),"",VLOOKUP($C9&amp;$F9&amp;$E9,Setup!$D$2:$CX$500,COLUMNS($G9:AE9)+9,FALSE))</f>
        <v/>
      </c>
      <c r="AF9" t="str">
        <f>IF(ISBLANK(VLOOKUP($C9&amp;$F9&amp;$E9,Setup!$D$2:$CX$500,COLUMNS($G9:AF9)+9,FALSE)),"",VLOOKUP($C9&amp;$F9&amp;$E9,Setup!$D$2:$CX$500,COLUMNS($G9:AF9)+9,FALSE))</f>
        <v/>
      </c>
      <c r="AG9" t="str">
        <f>IF(ISBLANK(VLOOKUP($C9&amp;$F9&amp;$E9,Setup!$D$2:$CX$500,COLUMNS($G9:AG9)+9,FALSE)),"",VLOOKUP($C9&amp;$F9&amp;$E9,Setup!$D$2:$CX$500,COLUMNS($G9:AG9)+9,FALSE))</f>
        <v/>
      </c>
      <c r="AH9" t="str">
        <f>IF(ISBLANK(VLOOKUP($C9&amp;$F9&amp;$E9,Setup!$D$2:$CX$500,COLUMNS($G9:AH9)+9,FALSE)),"",VLOOKUP($C9&amp;$F9&amp;$E9,Setup!$D$2:$CX$500,COLUMNS($G9:AH9)+9,FALSE))</f>
        <v/>
      </c>
      <c r="AI9" t="str">
        <f>IF(ISBLANK(VLOOKUP($C9&amp;$F9&amp;$E9,Setup!$D$2:$CX$500,COLUMNS($G9:AI9)+9,FALSE)),"",VLOOKUP($C9&amp;$F9&amp;$E9,Setup!$D$2:$CX$500,COLUMNS($G9:AI9)+9,FALSE))</f>
        <v/>
      </c>
      <c r="AJ9" t="str">
        <f>IF(ISBLANK(VLOOKUP($C9&amp;$F9&amp;$E9,Setup!$D$2:$CX$500,COLUMNS($G9:AJ9)+9,FALSE)),"",VLOOKUP($C9&amp;$F9&amp;$E9,Setup!$D$2:$CX$500,COLUMNS($G9:AJ9)+9,FALSE))</f>
        <v/>
      </c>
      <c r="AK9" t="str">
        <f>IF(ISBLANK(VLOOKUP($C9&amp;$F9&amp;$E9,Setup!$D$2:$CX$500,COLUMNS($G9:AK9)+9,FALSE)),"",VLOOKUP($C9&amp;$F9&amp;$E9,Setup!$D$2:$CX$500,COLUMNS($G9:AK9)+9,FALSE))</f>
        <v>Ofertas y Privilegios</v>
      </c>
      <c r="AL9" t="str">
        <f>IF(ISBLANK(VLOOKUP($C9&amp;$F9&amp;$E9,Setup!$D$2:$CX$500,COLUMNS($G9:AL9)+9,FALSE)),"",VLOOKUP($C9&amp;$F9&amp;$E9,Setup!$D$2:$CX$500,COLUMNS($G9:AL9)+9,FALSE))</f>
        <v>Bon Appétit</v>
      </c>
      <c r="AM9" t="str">
        <f>IF(ISBLANK(VLOOKUP($C9&amp;$F9&amp;$E9,Setup!$D$2:$CX$500,COLUMNS($G9:AM9)+9,FALSE)),"",VLOOKUP($C9&amp;$F9&amp;$E9,Setup!$D$2:$CX$500,COLUMNS($G9:AM9)+9,FALSE))</f>
        <v>Tu Concierge Mastercard®</v>
      </c>
      <c r="AN9" t="str">
        <f>IF(ISBLANK(VLOOKUP($C9&amp;$F9&amp;$E9,Setup!$D$2:$CX$500,COLUMNS($G9:AN9)+9,FALSE)),"",VLOOKUP($C9&amp;$F9&amp;$E9,Setup!$D$2:$CX$500,COLUMNS($G9:AN9)+9,FALSE))</f>
        <v>Elite Valet Mastercard®</v>
      </c>
      <c r="AO9" t="str">
        <f>IF(ISBLANK(VLOOKUP($C9&amp;$F9&amp;$E9,Setup!$D$2:$CX$500,COLUMNS($G9:AO9)+9,FALSE)),"",VLOOKUP($C9&amp;$F9&amp;$E9,Setup!$D$2:$CX$500,COLUMNS($G9:AO9)+9,FALSE))</f>
        <v>Preventa Banamex</v>
      </c>
      <c r="AP9" t="str">
        <f>IF(ISBLANK(VLOOKUP($C9&amp;$F9&amp;$E9,Setup!$D$2:$CX$500,COLUMNS($G9:AP9)+9,FALSE)),"",VLOOKUP($C9&amp;$F9&amp;$E9,Setup!$D$2:$CX$500,COLUMNS($G9:AP9)+9,FALSE))</f>
        <v>Meses sin intereses</v>
      </c>
      <c r="AQ9" t="str">
        <f>IF(ISBLANK(VLOOKUP($C9&amp;$F9&amp;$E9,Setup!$D$2:$CX$500,COLUMNS($G9:AQ9)+9,FALSE)),"",VLOOKUP($C9&amp;$F9&amp;$E9,Setup!$D$2:$CX$500,COLUMNS($G9:AQ9)+9,FALSE))</f>
        <v>VER TODAS LAS OPCIONES »</v>
      </c>
      <c r="AR9" t="str">
        <f>IF(ISBLANK(VLOOKUP($C9&amp;$F9&amp;$E9,Setup!$D$2:$CX$500,COLUMNS($G9:AR9)+9,FALSE)),"",VLOOKUP($C9&amp;$F9&amp;$E9,Setup!$D$2:$CX$500,COLUMNS($G9:AR9)+9,FALSE))</f>
        <v/>
      </c>
      <c r="AS9" t="str">
        <f>IF(ISBLANK(VLOOKUP($C9&amp;$F9&amp;$E9,Setup!$D$2:$CX$500,COLUMNS($G9:AS9)+9,FALSE)),"",VLOOKUP($C9&amp;$F9&amp;$E9,Setup!$D$2:$CX$500,COLUMNS($G9:AS9)+9,FALSE))</f>
        <v/>
      </c>
      <c r="AT9" t="str">
        <f>IF(ISBLANK(VLOOKUP($C9&amp;$F9&amp;$E9,Setup!$D$2:$CX$500,COLUMNS($G9:AT9)+9,FALSE)),"",VLOOKUP($C9&amp;$F9&amp;$E9,Setup!$D$2:$CX$500,COLUMNS($G9:AT9)+9,FALSE))</f>
        <v/>
      </c>
      <c r="AU9" t="str">
        <f>IF(ISBLANK(VLOOKUP($C9&amp;$F9&amp;$E9,Setup!$D$2:$CX$500,COLUMNS($G9:AU9)+9,FALSE)),"",VLOOKUP($C9&amp;$F9&amp;$E9,Setup!$D$2:$CX$500,COLUMNS($G9:AU9)+9,FALSE))</f>
        <v>Comprar en las tiendas participantes</v>
      </c>
      <c r="AV9" t="str">
        <f>IF(ISBLANK(VLOOKUP($C9&amp;$F9&amp;$E9,Setup!$D$2:$CX$500,COLUMNS($G9:AV9)+9,FALSE)),"",VLOOKUP($C9&amp;$F9&amp;$E9,Setup!$D$2:$CX$500,COLUMNS($G9:AV9)+9,FALSE))</f>
        <v>Shop with Points</v>
      </c>
      <c r="AW9" t="str">
        <f>IF(ISBLANK(VLOOKUP($C9&amp;$F9&amp;$E9,Setup!$D$2:$CX$500,COLUMNS($G9:AW9)+9,FALSE)),"",VLOOKUP($C9&amp;$F9&amp;$E9,Setup!$D$2:$CX$500,COLUMNS($G9:AW9)+9,FALSE))</f>
        <v>Recompensas al instante</v>
      </c>
      <c r="AX9" t="str">
        <f>IF(ISBLANK(VLOOKUP($C9&amp;$F9&amp;$E9,Setup!$D$2:$CX$500,COLUMNS($G9:AX9)+9,FALSE)),"",VLOOKUP($C9&amp;$F9&amp;$E9,Setup!$D$2:$CX$500,COLUMNS($G9:AX9)+9,FALSE))</f>
        <v>VER TODAS LAS OPCIONES &gt;&gt;</v>
      </c>
      <c r="AY9" t="str">
        <f>IF(ISBLANK(VLOOKUP($C9&amp;$F9&amp;$E9,Setup!$D$2:$CX$500,COLUMNS($G9:AY9)+9,FALSE)),"",VLOOKUP($C9&amp;$F9&amp;$E9,Setup!$D$2:$CX$500,COLUMNS($G9:AY9)+9,FALSE))</f>
        <v/>
      </c>
      <c r="AZ9" t="str">
        <f>IF(ISBLANK(VLOOKUP($C9&amp;$F9&amp;$E9,Setup!$D$2:$CX$500,COLUMNS($G9:AZ9)+9,FALSE)),"",VLOOKUP($C9&amp;$F9&amp;$E9,Setup!$D$2:$CX$500,COLUMNS($G9:AZ9)+9,FALSE))</f>
        <v/>
      </c>
      <c r="BA9" t="str">
        <f>IF(ISBLANK(VLOOKUP($C9&amp;$F9&amp;$E9,Setup!$D$2:$CX$500,COLUMNS($G9:BA9)+9,FALSE)),"",VLOOKUP($C9&amp;$F9&amp;$E9,Setup!$D$2:$CX$500,COLUMNS($G9:BA9)+9,FALSE))</f>
        <v/>
      </c>
      <c r="BB9" t="str">
        <f>IF(ISBLANK(VLOOKUP($C9&amp;$F9&amp;$E9,Setup!$D$2:$CX$500,COLUMNS($G9:BB9)+9,FALSE)),"",VLOOKUP($C9&amp;$F9&amp;$E9,Setup!$D$2:$CX$500,COLUMNS($G9:BB9)+9,FALSE))</f>
        <v/>
      </c>
      <c r="BC9" t="str">
        <f>IF(ISBLANK(VLOOKUP($C9&amp;$F9&amp;$E9,Setup!$D$2:$CX$500,COLUMNS($G9:BC9)+9,FALSE)),"",VLOOKUP($C9&amp;$F9&amp;$E9,Setup!$D$2:$CX$500,COLUMNS($G9:BC9)+9,FALSE))</f>
        <v/>
      </c>
      <c r="BD9" t="str">
        <f>IF(ISBLANK(VLOOKUP($C9&amp;$F9&amp;$E9,Setup!$D$2:$CX$500,COLUMNS($G9:BD9)+9,FALSE)),"",VLOOKUP($C9&amp;$F9&amp;$E9,Setup!$D$2:$CX$500,COLUMNS($G9:BD9)+9,FALSE))</f>
        <v/>
      </c>
      <c r="BE9" t="str">
        <f>IF(ISBLANK(VLOOKUP($C9&amp;$F9&amp;$E9,Setup!$D$2:$CX$500,COLUMNS($G9:BE9)+9,FALSE)),"",VLOOKUP($C9&amp;$F9&amp;$E9,Setup!$D$2:$CX$500,COLUMNS($G9:BE9)+9,FALSE))</f>
        <v/>
      </c>
      <c r="BF9" t="str">
        <f>IF(ISBLANK(VLOOKUP($C9&amp;$F9&amp;$E9,Setup!$D$2:$CX$500,COLUMNS($G9:BF9)+9,FALSE)),"",VLOOKUP($C9&amp;$F9&amp;$E9,Setup!$D$2:$CX$500,COLUMNS($G9:BF9)+9,FALSE))</f>
        <v/>
      </c>
      <c r="BG9" t="str">
        <f>IF(ISBLANK(VLOOKUP($C9&amp;$F9&amp;$E9,Setup!$D$2:$CX$500,COLUMNS($G9:BG9)+9,FALSE)),"",VLOOKUP($C9&amp;$F9&amp;$E9,Setup!$D$2:$CX$500,COLUMNS($G9:BG9)+9,FALSE))</f>
        <v/>
      </c>
      <c r="BH9" t="str">
        <f>IF(ISBLANK(VLOOKUP($C9&amp;$F9&amp;$E9,Setup!$D$2:$CX$500,COLUMNS($G9:BH9)+9,FALSE)),"",VLOOKUP($C9&amp;$F9&amp;$E9,Setup!$D$2:$CX$500,COLUMNS($G9:BH9)+9,FALSE))</f>
        <v/>
      </c>
      <c r="BI9" t="str">
        <f>IF(ISBLANK(VLOOKUP($C9&amp;$F9&amp;$E9,Setup!$D$2:$CX$500,COLUMNS($G9:BI9)+9,FALSE)),"",VLOOKUP($C9&amp;$F9&amp;$E9,Setup!$D$2:$CX$500,COLUMNS($G9:BI9)+9,FALSE))</f>
        <v/>
      </c>
      <c r="BJ9" t="str">
        <f>IF(ISBLANK(VLOOKUP($C9&amp;$F9&amp;$E9,Setup!$D$2:$CX$500,COLUMNS($G9:BJ9)+9,FALSE)),"",VLOOKUP($C9&amp;$F9&amp;$E9,Setup!$D$2:$CX$500,COLUMNS($G9:BJ9)+9,FALSE))</f>
        <v/>
      </c>
      <c r="BK9" t="str">
        <f>IF(ISBLANK(VLOOKUP($C9&amp;$F9&amp;$E9,Setup!$D$2:$CX$500,COLUMNS($G9:BK9)+9,FALSE)),"",VLOOKUP($C9&amp;$F9&amp;$E9,Setup!$D$2:$CX$500,COLUMNS($G9:BK9)+9,FALSE))</f>
        <v/>
      </c>
      <c r="BL9" t="str">
        <f>IF(ISBLANK(VLOOKUP($C9&amp;$F9&amp;$E9,Setup!$D$2:$CX$500,COLUMNS($G9:BL9)+9,FALSE)),"",VLOOKUP($C9&amp;$F9&amp;$E9,Setup!$D$2:$CX$500,COLUMNS($G9:BL9)+9,FALSE))</f>
        <v/>
      </c>
      <c r="BM9" t="str">
        <f>IF(ISBLANK(VLOOKUP($C9&amp;$F9&amp;$E9,Setup!$D$2:$CX$500,COLUMNS($G9:BM9)+9,FALSE)),"",VLOOKUP($C9&amp;$F9&amp;$E9,Setup!$D$2:$CX$500,COLUMNS($G9:BM9)+9,FALSE))</f>
        <v/>
      </c>
      <c r="BN9" t="str">
        <f>IF(ISBLANK(VLOOKUP($C9&amp;$F9&amp;$E9,Setup!$D$2:$CX$500,COLUMNS($G9:BN9)+9,FALSE)),"",VLOOKUP($C9&amp;$F9&amp;$E9,Setup!$D$2:$CX$500,COLUMNS($G9:BN9)+9,FALSE))</f>
        <v/>
      </c>
      <c r="BO9" t="str">
        <f>IF(ISBLANK(VLOOKUP($C9&amp;$F9&amp;$E9,Setup!$D$2:$CX$500,COLUMNS($G9:BO9)+9,FALSE)),"",VLOOKUP($C9&amp;$F9&amp;$E9,Setup!$D$2:$CX$500,COLUMNS($G9:BO9)+9,FALSE))</f>
        <v/>
      </c>
      <c r="BP9" t="str">
        <f>IF(ISBLANK(VLOOKUP($C9&amp;$F9&amp;$E9,Setup!$D$2:$CX$500,COLUMNS($G9:BP9)+9,FALSE)),"",VLOOKUP($C9&amp;$F9&amp;$E9,Setup!$D$2:$CX$500,COLUMNS($G9:BP9)+9,FALSE))</f>
        <v/>
      </c>
      <c r="BQ9" t="str">
        <f>IF(ISBLANK(VLOOKUP($C9&amp;$F9&amp;$E9,Setup!$D$2:$CX$500,COLUMNS($G9:BQ9)+9,FALSE)),"",VLOOKUP($C9&amp;$F9&amp;$E9,Setup!$D$2:$CX$500,COLUMNS($G9:BQ9)+9,FALSE))</f>
        <v/>
      </c>
      <c r="BR9" t="str">
        <f>IF(ISBLANK(VLOOKUP($C9&amp;$F9&amp;$E9,Setup!$D$2:$CX$500,COLUMNS($G9:BR9)+9,FALSE)),"",VLOOKUP($C9&amp;$F9&amp;$E9,Setup!$D$2:$CX$500,COLUMNS($G9:BR9)+9,FALSE))</f>
        <v/>
      </c>
      <c r="BS9" t="str">
        <f>IF(ISBLANK(VLOOKUP($C9&amp;$F9&amp;$E9,Setup!$D$2:$CX$500,COLUMNS($G9:BS9)+9,FALSE)),"",VLOOKUP($C9&amp;$F9&amp;$E9,Setup!$D$2:$CX$500,COLUMNS($G9:BS9)+9,FALSE))</f>
        <v/>
      </c>
      <c r="BT9" t="str">
        <f>IF(ISBLANK(VLOOKUP($C9&amp;$F9&amp;$E9,Setup!$D$2:$CX$500,COLUMNS($G9:BT9)+9,FALSE)),"",VLOOKUP($C9&amp;$F9&amp;$E9,Setup!$D$2:$CX$500,COLUMNS($G9:BT9)+9,FALSE))</f>
        <v/>
      </c>
      <c r="BU9" t="str">
        <f>IF(ISBLANK(VLOOKUP($C9&amp;$F9&amp;$E9,Setup!$D$2:$CX$500,COLUMNS($G9:BU9)+9,FALSE)),"",VLOOKUP($C9&amp;$F9&amp;$E9,Setup!$D$2:$CX$500,COLUMNS($G9:BU9)+9,FALSE))</f>
        <v/>
      </c>
      <c r="BV9" t="str">
        <f>IF(ISBLANK(VLOOKUP($C9&amp;$F9&amp;$E9,Setup!$D$2:$CX$500,COLUMNS($G9:BV9)+9,FALSE)),"",VLOOKUP($C9&amp;$F9&amp;$E9,Setup!$D$2:$CX$500,COLUMNS($G9:BV9)+9,FALSE))</f>
        <v/>
      </c>
      <c r="BW9" t="str">
        <f>IF(ISBLANK(VLOOKUP($C9&amp;$F9&amp;$E9,Setup!$D$2:$CX$500,COLUMNS($G9:BW9)+9,FALSE)),"",VLOOKUP($C9&amp;$F9&amp;$E9,Setup!$D$2:$CX$500,COLUMNS($G9:BW9)+9,FALSE))</f>
        <v/>
      </c>
      <c r="BX9" t="str">
        <f>IF(ISBLANK(VLOOKUP($C9&amp;$F9&amp;$E9,Setup!$D$2:$CX$500,COLUMNS($G9:BX9)+9,FALSE)),"",VLOOKUP($C9&amp;$F9&amp;$E9,Setup!$D$2:$CX$500,COLUMNS($G9:BX9)+9,FALSE))</f>
        <v/>
      </c>
      <c r="BY9" t="str">
        <f>IF(ISBLANK(VLOOKUP($C9&amp;$F9&amp;$E9,Setup!$D$2:$CX$500,COLUMNS($G9:BY9)+9,FALSE)),"",VLOOKUP($C9&amp;$F9&amp;$E9,Setup!$D$2:$CX$500,COLUMNS($G9:BY9)+9,FALSE))</f>
        <v/>
      </c>
      <c r="BZ9" t="str">
        <f>IF(ISBLANK(VLOOKUP($C9&amp;$F9&amp;$E9,Setup!$D$2:$CX$500,COLUMNS($G9:BZ9)+9,FALSE)),"",VLOOKUP($C9&amp;$F9&amp;$E9,Setup!$D$2:$CX$500,COLUMNS($G9:BZ9)+9,FALSE))</f>
        <v/>
      </c>
      <c r="CA9" t="str">
        <f>IF(ISBLANK(VLOOKUP($C9&amp;$F9&amp;$E9,Setup!$D$2:$CX$500,COLUMNS($G9:CA9)+9,FALSE)),"",VLOOKUP($C9&amp;$F9&amp;$E9,Setup!$D$2:$CX$500,COLUMNS($G9:CA9)+9,FALSE))</f>
        <v/>
      </c>
      <c r="CB9" t="str">
        <f>IF(ISBLANK(VLOOKUP($C9&amp;$F9&amp;$E9,Setup!$D$2:$CX$500,COLUMNS($G9:CB9)+9,FALSE)),"",VLOOKUP($C9&amp;$F9&amp;$E9,Setup!$D$2:$CX$500,COLUMNS($G9:CB9)+9,FALSE))</f>
        <v/>
      </c>
      <c r="CC9" t="str">
        <f>IF(ISBLANK(VLOOKUP($C9&amp;$F9&amp;$E9,Setup!$D$2:$CX$500,COLUMNS($G9:CC9)+9,FALSE)),"",VLOOKUP($C9&amp;$F9&amp;$E9,Setup!$D$2:$CX$500,COLUMNS($G9:CC9)+9,FALSE))</f>
        <v/>
      </c>
      <c r="CD9" t="str">
        <f>IF(ISBLANK(VLOOKUP($C9&amp;$F9&amp;$E9,Setup!$D$2:$CX$500,COLUMNS($G9:CD9)+9,FALSE)),"",VLOOKUP($C9&amp;$F9&amp;$E9,Setup!$D$2:$CX$500,COLUMNS($G9:CD9)+9,FALSE))</f>
        <v/>
      </c>
      <c r="CE9" t="str">
        <f>IF(ISBLANK(VLOOKUP($C9&amp;$F9&amp;$E9,Setup!$D$2:$CX$500,COLUMNS($G9:CE9)+9,FALSE)),"",VLOOKUP($C9&amp;$F9&amp;$E9,Setup!$D$2:$CX$500,COLUMNS($G9:CE9)+9,FALSE))</f>
        <v/>
      </c>
      <c r="CF9" t="str">
        <f>IF(ISBLANK(VLOOKUP($C9&amp;$F9&amp;$E9,Setup!$D$2:$CX$500,COLUMNS($G9:CF9)+9,FALSE)),"",VLOOKUP($C9&amp;$F9&amp;$E9,Setup!$D$2:$CX$500,COLUMNS($G9:CF9)+9,FALSE))</f>
        <v/>
      </c>
      <c r="CG9" t="str">
        <f>IF(ISBLANK(VLOOKUP($C9&amp;$F9&amp;$E9,Setup!$D$2:$CX$500,COLUMNS($G9:CG9)+9,FALSE)),"",VLOOKUP($C9&amp;$F9&amp;$E9,Setup!$D$2:$CX$500,COLUMNS($G9:CG9)+9,FALSE))</f>
        <v/>
      </c>
      <c r="CH9" t="str">
        <f>IF(ISBLANK(VLOOKUP($C9&amp;$F9&amp;$E9,Setup!$D$2:$CX$500,COLUMNS($G9:CH9)+9,FALSE)),"",VLOOKUP($C9&amp;$F9&amp;$E9,Setup!$D$2:$CX$500,COLUMNS($G9:CH9)+9,FALSE))</f>
        <v/>
      </c>
      <c r="CI9" t="str">
        <f>IF(ISBLANK(VLOOKUP($C9&amp;$F9&amp;$E9,Setup!$D$2:$CX$500,COLUMNS($G9:CI9)+9,FALSE)),"",VLOOKUP($C9&amp;$F9&amp;$E9,Setup!$D$2:$CX$500,COLUMNS($G9:CI9)+9,FALSE))</f>
        <v/>
      </c>
      <c r="CJ9" t="str">
        <f>IF(ISBLANK(VLOOKUP($C9&amp;$F9&amp;$E9,Setup!$D$2:$CX$500,COLUMNS($G9:CJ9)+9,FALSE)),"",VLOOKUP($C9&amp;$F9&amp;$E9,Setup!$D$2:$CX$500,COLUMNS($G9:CJ9)+9,FALSE))</f>
        <v/>
      </c>
      <c r="CK9" t="str">
        <f>IF(ISBLANK(VLOOKUP($C9&amp;$F9&amp;$E9,Setup!$D$2:$CX$500,COLUMNS($G9:CK9)+9,FALSE)),"",VLOOKUP($C9&amp;$F9&amp;$E9,Setup!$D$2:$CX$500,COLUMNS($G9:CK9)+9,FALSE))</f>
        <v/>
      </c>
      <c r="CL9" t="str">
        <f>IF(ISBLANK(VLOOKUP($C9&amp;$F9&amp;$E9,Setup!$D$2:$CX$500,COLUMNS($G9:CL9)+9,FALSE)),"",VLOOKUP($C9&amp;$F9&amp;$E9,Setup!$D$2:$CX$500,COLUMNS($G9:CL9)+9,FALSE))</f>
        <v/>
      </c>
      <c r="CM9" t="str">
        <f>IF(ISBLANK(VLOOKUP($C9&amp;$F9&amp;$E9,Setup!$D$2:$CX$500,COLUMNS($G9:CM9)+9,FALSE)),"",VLOOKUP($C9&amp;$F9&amp;$E9,Setup!$D$2:$CX$500,COLUMNS($G9:CM9)+9,FALSE))</f>
        <v/>
      </c>
      <c r="CN9" t="str">
        <f>IF(ISBLANK(VLOOKUP($C9&amp;$F9&amp;$E9,Setup!$D$2:$CX$500,COLUMNS($G9:CN9)+9,FALSE)),"",VLOOKUP($C9&amp;$F9&amp;$E9,Setup!$D$2:$CX$500,COLUMNS($G9:CN9)+9,FALSE))</f>
        <v/>
      </c>
      <c r="CO9" t="str">
        <f>IF(ISBLANK(VLOOKUP($C9&amp;$F9&amp;$E9,Setup!$D$2:$CX$500,COLUMNS($G9:CO9)+9,FALSE)),"",VLOOKUP($C9&amp;$F9&amp;$E9,Setup!$D$2:$CX$500,COLUMNS($G9:CO9)+9,FALSE))</f>
        <v/>
      </c>
      <c r="CP9" t="str">
        <f>IF(ISBLANK(VLOOKUP($C9&amp;$F9&amp;$E9,Setup!$D$2:$CX$500,COLUMNS($G9:CP9)+9,FALSE)),"",VLOOKUP($C9&amp;$F9&amp;$E9,Setup!$D$2:$CX$500,COLUMNS($G9:CP9)+9,FALSE))</f>
        <v/>
      </c>
      <c r="CQ9" t="str">
        <f>IF(ISBLANK(VLOOKUP($C9&amp;$F9&amp;$E9,Setup!$D$2:$CX$500,COLUMNS($G9:CQ9)+9,FALSE)),"",VLOOKUP($C9&amp;$F9&amp;$E9,Setup!$D$2:$CX$500,COLUMNS($G9:CQ9)+9,FALSE))</f>
        <v/>
      </c>
      <c r="CR9" t="str">
        <f>IF(ISBLANK(VLOOKUP($C9&amp;$F9&amp;$E9,Setup!$D$2:$CX$500,COLUMNS($G9:CR9)+9,FALSE)),"",VLOOKUP($C9&amp;$F9&amp;$E9,Setup!$D$2:$CX$500,COLUMNS($G9:CR9)+9,FALSE))</f>
        <v/>
      </c>
    </row>
    <row r="10" spans="1:96" x14ac:dyDescent="0.25">
      <c r="A10" t="s">
        <v>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IF(ISBLANK(VLOOKUP($C10&amp;$F10&amp;$E10,Setup!$D$2:$CX$500,COLUMNS($G10:G10)+9,FALSE)),"",VLOOKUP($C10&amp;$F10&amp;$E10,Setup!$D$2:$CX$500,COLUMNS($G10:G10)+9,FALSE))</f>
        <v>精選商品</v>
      </c>
      <c r="H10" t="str">
        <f>IF(ISBLANK(VLOOKUP($C10&amp;$F10&amp;$E10,Setup!$D$2:$CX$500,COLUMNS($B12:C12)+9,FALSE)),"",VLOOKUP($C10&amp;$F10&amp;$E10,Setup!$D$2:$CX$500,COLUMNS($B12:C12)+9,FALSE))</f>
        <v>查看全部品牌 »</v>
      </c>
      <c r="I10" t="str">
        <f>IF(ISBLANK(VLOOKUP($C10&amp;$F10&amp;$E10,Setup!$D$2:$CX$500,COLUMNS($G10:I10)+9,FALSE)),"",VLOOKUP($C10&amp;$F10&amp;$E10,Setup!$D$2:$CX$500,COLUMNS($G10:I10)+9,FALSE))</f>
        <v/>
      </c>
      <c r="J10" t="str">
        <f>IF(ISBLANK(VLOOKUP($C10&amp;$F10&amp;$E10,Setup!$D$2:$CX$500,COLUMNS($G10:J10)+9,FALSE)),"",VLOOKUP($C10&amp;$F10&amp;$E10,Setup!$D$2:$CX$500,COLUMNS($G10:J10)+9,FALSE))</f>
        <v/>
      </c>
      <c r="K10" t="str">
        <f>IF(ISBLANK(VLOOKUP($C10&amp;$F10&amp;$E10,Setup!$D$2:$CX$500,COLUMNS($G10:K10)+9,FALSE)),"",VLOOKUP($C10&amp;$F10&amp;$E10,Setup!$D$2:$CX$500,COLUMNS($G10:K10)+9,FALSE))</f>
        <v/>
      </c>
      <c r="L10" t="str">
        <f>IF(ISBLANK(VLOOKUP($C10&amp;$F10&amp;$E10,Setup!$D$2:$CX$500,COLUMNS($G10:L10)+9,FALSE)),"",VLOOKUP($C10&amp;$F10&amp;$E10,Setup!$D$2:$CX$500,COLUMNS($G10:L10)+9,FALSE))</f>
        <v/>
      </c>
      <c r="M10" t="str">
        <f>IF(ISBLANK(VLOOKUP($C10&amp;$F10&amp;$E10,Setup!$D$2:$CX$500,COLUMNS($G10:M10)+9,FALSE)),"",VLOOKUP($C10&amp;$F10&amp;$E10,Setup!$D$2:$CX$500,COLUMNS($G10:M10)+9,FALSE))</f>
        <v/>
      </c>
      <c r="N10" t="str">
        <f>IF(ISBLANK(VLOOKUP($C10&amp;$F10&amp;$E10,Setup!$D$2:$CX$500,COLUMNS($G10:N10)+9,FALSE)),"",VLOOKUP($C10&amp;$F10&amp;$E10,Setup!$D$2:$CX$500,COLUMNS($G10:N10)+9,FALSE))</f>
        <v/>
      </c>
      <c r="O10" t="str">
        <f>IF(ISBLANK(VLOOKUP($C10&amp;$F10&amp;$E10,Setup!$D$2:$CX$500,COLUMNS($G10:O10)+9,FALSE)),"",VLOOKUP($C10&amp;$F10&amp;$E10,Setup!$D$2:$CX$500,COLUMNS($G10:O10)+9,FALSE))</f>
        <v/>
      </c>
      <c r="P10" t="str">
        <f>IF(ISBLANK(VLOOKUP($C10&amp;$F10&amp;$E10,Setup!$D$2:$CX$500,COLUMNS($G10:P10)+9,FALSE)),"",VLOOKUP($C10&amp;$F10&amp;$E10,Setup!$D$2:$CX$500,COLUMNS($G10:P10)+9,FALSE))</f>
        <v/>
      </c>
      <c r="Q10" t="str">
        <f>IF(ISBLANK(VLOOKUP($C10&amp;$F10&amp;$E10,Setup!$D$2:$CX$500,COLUMNS($G10:Q10)+9,FALSE)),"",VLOOKUP($C10&amp;$F10&amp;$E10,Setup!$D$2:$CX$500,COLUMNS($G10:Q10)+9,FALSE))</f>
        <v>點點折現</v>
      </c>
      <c r="R10" t="str">
        <f>IF(ISBLANK(VLOOKUP($C10&amp;$F10&amp;$E10,Setup!$D$2:$CX$500,COLUMNS($G10:R10)+9,FALSE)),"",VLOOKUP($C10&amp;$F10&amp;$E10,Setup!$D$2:$CX$500,COLUMNS($G10:R10)+9,FALSE))</f>
        <v>禮品禮券</v>
      </c>
      <c r="S10" t="str">
        <f>IF(ISBLANK(VLOOKUP($C10&amp;$F10&amp;$E10,Setup!$D$2:$CX$500,COLUMNS($G10:S10)+9,FALSE)),"",VLOOKUP($C10&amp;$F10&amp;$E10,Setup!$D$2:$CX$500,COLUMNS($G10:S10)+9,FALSE))</f>
        <v>電子票券</v>
      </c>
      <c r="T10" t="str">
        <f>IF(ISBLANK(VLOOKUP($C10&amp;$F10&amp;$E10,Setup!$D$2:$CX$500,COLUMNS($G10:T10)+9,FALSE)),"",VLOOKUP($C10&amp;$F10&amp;$E10,Setup!$D$2:$CX$500,COLUMNS($G10:T10)+9,FALSE))</f>
        <v>愛心捐款</v>
      </c>
      <c r="U10" t="str">
        <f>IF(ISBLANK(VLOOKUP($C10&amp;$F10&amp;$E10,Setup!$D$2:$CX$500,COLUMNS($G10:U10)+9,FALSE)),"",VLOOKUP($C10&amp;$F10&amp;$E10,Setup!$D$2:$CX$500,COLUMNS($G10:U10)+9,FALSE))</f>
        <v>帳單折抵</v>
      </c>
      <c r="V10" t="str">
        <f>IF(ISBLANK(VLOOKUP($C10&amp;$F10&amp;$E10,Setup!$D$2:$CX$500,COLUMNS($G10:V10)+9,FALSE)),"",VLOOKUP($C10&amp;$F10&amp;$E10,Setup!$D$2:$CX$500,COLUMNS($G10:V10)+9,FALSE))</f>
        <v>消費折抵</v>
      </c>
      <c r="W10" t="str">
        <f>IF(ISBLANK(VLOOKUP($C10&amp;$F10&amp;$E10,Setup!$D$2:$CX$500,COLUMNS($G10:W10)+9,FALSE)),"",VLOOKUP($C10&amp;$F10&amp;$E10,Setup!$D$2:$CX$500,COLUMNS($G10:W10)+9,FALSE))</f>
        <v>查看全部 »</v>
      </c>
      <c r="X10" t="str">
        <f>IF(ISBLANK(VLOOKUP($C10&amp;$F10&amp;$E10,Setup!$D$2:$CX$500,COLUMNS($G10:X10)+9,FALSE)),"",VLOOKUP($C10&amp;$F10&amp;$E10,Setup!$D$2:$CX$500,COLUMNS($G10:X10)+9,FALSE))</f>
        <v/>
      </c>
      <c r="Y10" t="str">
        <f>IF(ISBLANK(VLOOKUP($C10&amp;$F10&amp;$E10,Setup!$D$2:$CX$500,COLUMNS($G10:Y10)+9,FALSE)),"",VLOOKUP($C10&amp;$F10&amp;$E10,Setup!$D$2:$CX$500,COLUMNS($G10:Y10)+9,FALSE))</f>
        <v/>
      </c>
      <c r="Z10" t="str">
        <f>IF(ISBLANK(VLOOKUP($C10&amp;$F10&amp;$E10,Setup!$D$2:$CX$500,COLUMNS($G10:Z10)+9,FALSE)),"",VLOOKUP($C10&amp;$F10&amp;$E10,Setup!$D$2:$CX$500,COLUMNS($G10:Z10)+9,FALSE))</f>
        <v/>
      </c>
      <c r="AA10" t="str">
        <f>IF(ISBLANK(VLOOKUP($C10&amp;$F10&amp;$E10,Setup!$D$2:$CX$500,COLUMNS($G10:AA10)+9,FALSE)),"",VLOOKUP($C10&amp;$F10&amp;$E10,Setup!$D$2:$CX$500,COLUMNS($G10:AA10)+9,FALSE))</f>
        <v>點數轉換</v>
      </c>
      <c r="AB10" t="str">
        <f>IF(ISBLANK(VLOOKUP($C10&amp;$F10&amp;$E10,Setup!$D$2:$CX$500,COLUMNS($G10:AB10)+9,FALSE)),"",VLOOKUP($C10&amp;$F10&amp;$E10,Setup!$D$2:$CX$500,COLUMNS($G10:AB10)+9,FALSE))</f>
        <v>點數轉換</v>
      </c>
      <c r="AC10" t="str">
        <f>IF(ISBLANK(VLOOKUP($C10&amp;$F10&amp;$E10,Setup!$D$2:$CX$500,COLUMNS($G10:AC10)+9,FALSE)),"",VLOOKUP($C10&amp;$F10&amp;$E10,Setup!$D$2:$CX$500,COLUMNS($G10:AC10)+9,FALSE))</f>
        <v/>
      </c>
      <c r="AD10" t="str">
        <f>IF(ISBLANK(VLOOKUP($C10&amp;$F10&amp;$E10,Setup!$D$2:$CX$500,COLUMNS($G10:AD10)+9,FALSE)),"",VLOOKUP($C10&amp;$F10&amp;$E10,Setup!$D$2:$CX$500,COLUMNS($G10:AD10)+9,FALSE))</f>
        <v/>
      </c>
      <c r="AE10" t="str">
        <f>IF(ISBLANK(VLOOKUP($C10&amp;$F10&amp;$E10,Setup!$D$2:$CX$500,COLUMNS($G10:AE10)+9,FALSE)),"",VLOOKUP($C10&amp;$F10&amp;$E10,Setup!$D$2:$CX$500,COLUMNS($G10:AE10)+9,FALSE))</f>
        <v/>
      </c>
      <c r="AF10" t="str">
        <f>IF(ISBLANK(VLOOKUP($C10&amp;$F10&amp;$E10,Setup!$D$2:$CX$500,COLUMNS($G10:AF10)+9,FALSE)),"",VLOOKUP($C10&amp;$F10&amp;$E10,Setup!$D$2:$CX$500,COLUMNS($G10:AF10)+9,FALSE))</f>
        <v/>
      </c>
      <c r="AG10" t="str">
        <f>IF(ISBLANK(VLOOKUP($C10&amp;$F10&amp;$E10,Setup!$D$2:$CX$500,COLUMNS($G10:AG10)+9,FALSE)),"",VLOOKUP($C10&amp;$F10&amp;$E10,Setup!$D$2:$CX$500,COLUMNS($G10:AG10)+9,FALSE))</f>
        <v/>
      </c>
      <c r="AH10" t="str">
        <f>IF(ISBLANK(VLOOKUP($C10&amp;$F10&amp;$E10,Setup!$D$2:$CX$500,COLUMNS($G10:AH10)+9,FALSE)),"",VLOOKUP($C10&amp;$F10&amp;$E10,Setup!$D$2:$CX$500,COLUMNS($G10:AH10)+9,FALSE))</f>
        <v/>
      </c>
      <c r="AI10" t="str">
        <f>IF(ISBLANK(VLOOKUP($C10&amp;$F10&amp;$E10,Setup!$D$2:$CX$500,COLUMNS($G10:AI10)+9,FALSE)),"",VLOOKUP($C10&amp;$F10&amp;$E10,Setup!$D$2:$CX$500,COLUMNS($G10:AI10)+9,FALSE))</f>
        <v/>
      </c>
      <c r="AJ10" t="str">
        <f>IF(ISBLANK(VLOOKUP($C10&amp;$F10&amp;$E10,Setup!$D$2:$CX$500,COLUMNS($G10:AJ10)+9,FALSE)),"",VLOOKUP($C10&amp;$F10&amp;$E10,Setup!$D$2:$CX$500,COLUMNS($G10:AJ10)+9,FALSE))</f>
        <v/>
      </c>
      <c r="AK10" t="str">
        <f>IF(ISBLANK(VLOOKUP($C10&amp;$F10&amp;$E10,Setup!$D$2:$CX$500,COLUMNS($G10:AK10)+9,FALSE)),"",VLOOKUP($C10&amp;$F10&amp;$E10,Setup!$D$2:$CX$500,COLUMNS($G10:AK10)+9,FALSE))</f>
        <v>即時兌點</v>
      </c>
      <c r="AL10" t="str">
        <f>IF(ISBLANK(VLOOKUP($C10&amp;$F10&amp;$E10,Setup!$D$2:$CX$500,COLUMNS($G10:AL10)+9,FALSE)),"",VLOOKUP($C10&amp;$F10&amp;$E10,Setup!$D$2:$CX$500,COLUMNS($G10:AL10)+9,FALSE))</f>
        <v>紅利折現</v>
      </c>
      <c r="AM10" t="str">
        <f>IF(ISBLANK(VLOOKUP($C10&amp;$F10&amp;$E10,Setup!$D$2:$CX$500,COLUMNS($G10:AM10)+9,FALSE)),"",VLOOKUP($C10&amp;$F10&amp;$E10,Setup!$D$2:$CX$500,COLUMNS($G10:AM10)+9,FALSE))</f>
        <v>停車折抵</v>
      </c>
      <c r="AN10" t="str">
        <f>IF(ISBLANK(VLOOKUP($C10&amp;$F10&amp;$E10,Setup!$D$2:$CX$500,COLUMNS($G10:AN10)+9,FALSE)),"",VLOOKUP($C10&amp;$F10&amp;$E10,Setup!$D$2:$CX$500,COLUMNS($G10:AN10)+9,FALSE))</f>
        <v>旅遊加值</v>
      </c>
      <c r="AO10" t="str">
        <f>IF(ISBLANK(VLOOKUP($C10&amp;$F10&amp;$E10,Setup!$D$2:$CX$500,COLUMNS($G10:AO10)+9,FALSE)),"",VLOOKUP($C10&amp;$F10&amp;$E10,Setup!$D$2:$CX$500,COLUMNS($G10:AO10)+9,FALSE))</f>
        <v>便利超商</v>
      </c>
      <c r="AP10" t="str">
        <f>IF(ISBLANK(VLOOKUP($C10&amp;$F10&amp;$E10,Setup!$D$2:$CX$500,COLUMNS($G10:AP10)+9,FALSE)),"",VLOOKUP($C10&amp;$F10&amp;$E10,Setup!$D$2:$CX$500,COLUMNS($G10:AP10)+9,FALSE))</f>
        <v>高鐵升等</v>
      </c>
      <c r="AQ10" t="str">
        <f>IF(ISBLANK(VLOOKUP($C10&amp;$F10&amp;$E10,Setup!$D$2:$CX$500,COLUMNS($G10:AQ10)+9,FALSE)),"",VLOOKUP($C10&amp;$F10&amp;$E10,Setup!$D$2:$CX$500,COLUMNS($G10:AQ10)+9,FALSE))</f>
        <v>查看全部»</v>
      </c>
      <c r="AR10" t="str">
        <f>IF(ISBLANK(VLOOKUP($C10&amp;$F10&amp;$E10,Setup!$D$2:$CX$500,COLUMNS($G10:AR10)+9,FALSE)),"",VLOOKUP($C10&amp;$F10&amp;$E10,Setup!$D$2:$CX$500,COLUMNS($G10:AR10)+9,FALSE))</f>
        <v/>
      </c>
      <c r="AS10" t="str">
        <f>IF(ISBLANK(VLOOKUP($C10&amp;$F10&amp;$E10,Setup!$D$2:$CX$500,COLUMNS($G10:AS10)+9,FALSE)),"",VLOOKUP($C10&amp;$F10&amp;$E10,Setup!$D$2:$CX$500,COLUMNS($G10:AS10)+9,FALSE))</f>
        <v/>
      </c>
      <c r="AT10" t="str">
        <f>IF(ISBLANK(VLOOKUP($C10&amp;$F10&amp;$E10,Setup!$D$2:$CX$500,COLUMNS($G10:AT10)+9,FALSE)),"",VLOOKUP($C10&amp;$F10&amp;$E10,Setup!$D$2:$CX$500,COLUMNS($G10:AT10)+9,FALSE))</f>
        <v/>
      </c>
      <c r="AU10" t="str">
        <f>IF(ISBLANK(VLOOKUP($C10&amp;$F10&amp;$E10,Setup!$D$2:$CX$500,COLUMNS($G10:AU10)+9,FALSE)),"",VLOOKUP($C10&amp;$F10&amp;$E10,Setup!$D$2:$CX$500,COLUMNS($G10:AU10)+9,FALSE))</f>
        <v>貴賓禮遇</v>
      </c>
      <c r="AV10" t="str">
        <f>IF(ISBLANK(VLOOKUP($C10&amp;$F10&amp;$E10,Setup!$D$2:$CX$500,COLUMNS($G10:AV10)+9,FALSE)),"",VLOOKUP($C10&amp;$F10&amp;$E10,Setup!$D$2:$CX$500,COLUMNS($G10:AV10)+9,FALSE))</f>
        <v>Citi World Privileges</v>
      </c>
      <c r="AW10" t="str">
        <f>IF(ISBLANK(VLOOKUP($C10&amp;$F10&amp;$E10,Setup!$D$2:$CX$500,COLUMNS($G10:AW10)+9,FALSE)),"",VLOOKUP($C10&amp;$F10&amp;$E10,Setup!$D$2:$CX$500,COLUMNS($G10:AW10)+9,FALSE))</f>
        <v>品味購物</v>
      </c>
      <c r="AX10" t="str">
        <f>IF(ISBLANK(VLOOKUP($C10&amp;$F10&amp;$E10,Setup!$D$2:$CX$500,COLUMNS($G10:AX10)+9,FALSE)),"",VLOOKUP($C10&amp;$F10&amp;$E10,Setup!$D$2:$CX$500,COLUMNS($G10:AX10)+9,FALSE))</f>
        <v>品味饗宴</v>
      </c>
      <c r="AY10" t="str">
        <f>IF(ISBLANK(VLOOKUP($C10&amp;$F10&amp;$E10,Setup!$D$2:$CX$500,COLUMNS($G10:AY10)+9,FALSE)),"",VLOOKUP($C10&amp;$F10&amp;$E10,Setup!$D$2:$CX$500,COLUMNS($G10:AY10)+9,FALSE))</f>
        <v>品味旅遊</v>
      </c>
      <c r="AZ10" t="str">
        <f>IF(ISBLANK(VLOOKUP($C10&amp;$F10&amp;$E10,Setup!$D$2:$CX$500,COLUMNS($G10:AZ10)+9,FALSE)),"",VLOOKUP($C10&amp;$F10&amp;$E10,Setup!$D$2:$CX$500,COLUMNS($G10:AZ10)+9,FALSE))</f>
        <v>查看全部»</v>
      </c>
      <c r="BA10" t="str">
        <f>IF(ISBLANK(VLOOKUP($C10&amp;$F10&amp;$E10,Setup!$D$2:$CX$500,COLUMNS($G10:BA10)+9,FALSE)),"",VLOOKUP($C10&amp;$F10&amp;$E10,Setup!$D$2:$CX$500,COLUMNS($G10:BA10)+9,FALSE))</f>
        <v/>
      </c>
      <c r="BB10" t="str">
        <f>IF(ISBLANK(VLOOKUP($C10&amp;$F10&amp;$E10,Setup!$D$2:$CX$500,COLUMNS($G10:BB10)+9,FALSE)),"",VLOOKUP($C10&amp;$F10&amp;$E10,Setup!$D$2:$CX$500,COLUMNS($G10:BB10)+9,FALSE))</f>
        <v/>
      </c>
      <c r="BC10" t="str">
        <f>IF(ISBLANK(VLOOKUP($C10&amp;$F10&amp;$E10,Setup!$D$2:$CX$500,COLUMNS($G10:BC10)+9,FALSE)),"",VLOOKUP($C10&amp;$F10&amp;$E10,Setup!$D$2:$CX$500,COLUMNS($G10:BC10)+9,FALSE))</f>
        <v/>
      </c>
      <c r="BD10" t="str">
        <f>IF(ISBLANK(VLOOKUP($C10&amp;$F10&amp;$E10,Setup!$D$2:$CX$500,COLUMNS($G10:BD10)+9,FALSE)),"",VLOOKUP($C10&amp;$F10&amp;$E10,Setup!$D$2:$CX$500,COLUMNS($G10:BD10)+9,FALSE))</f>
        <v/>
      </c>
      <c r="BE10" t="str">
        <f>IF(ISBLANK(VLOOKUP($C10&amp;$F10&amp;$E10,Setup!$D$2:$CX$500,COLUMNS($G10:BE10)+9,FALSE)),"",VLOOKUP($C10&amp;$F10&amp;$E10,Setup!$D$2:$CX$500,COLUMNS($G10:BE10)+9,FALSE))</f>
        <v/>
      </c>
      <c r="BF10" t="str">
        <f>IF(ISBLANK(VLOOKUP($C10&amp;$F10&amp;$E10,Setup!$D$2:$CX$500,COLUMNS($G10:BF10)+9,FALSE)),"",VLOOKUP($C10&amp;$F10&amp;$E10,Setup!$D$2:$CX$500,COLUMNS($G10:BF10)+9,FALSE))</f>
        <v/>
      </c>
      <c r="BG10" t="str">
        <f>IF(ISBLANK(VLOOKUP($C10&amp;$F10&amp;$E10,Setup!$D$2:$CX$500,COLUMNS($G10:BG10)+9,FALSE)),"",VLOOKUP($C10&amp;$F10&amp;$E10,Setup!$D$2:$CX$500,COLUMNS($G10:BG10)+9,FALSE))</f>
        <v/>
      </c>
      <c r="BH10" t="str">
        <f>IF(ISBLANK(VLOOKUP($C10&amp;$F10&amp;$E10,Setup!$D$2:$CX$500,COLUMNS($G10:BH10)+9,FALSE)),"",VLOOKUP($C10&amp;$F10&amp;$E10,Setup!$D$2:$CX$500,COLUMNS($G10:BH10)+9,FALSE))</f>
        <v/>
      </c>
      <c r="BI10" t="str">
        <f>IF(ISBLANK(VLOOKUP($C10&amp;$F10&amp;$E10,Setup!$D$2:$CX$500,COLUMNS($G10:BI10)+9,FALSE)),"",VLOOKUP($C10&amp;$F10&amp;$E10,Setup!$D$2:$CX$500,COLUMNS($G10:BI10)+9,FALSE))</f>
        <v/>
      </c>
      <c r="BJ10" t="str">
        <f>IF(ISBLANK(VLOOKUP($C10&amp;$F10&amp;$E10,Setup!$D$2:$CX$500,COLUMNS($G10:BJ10)+9,FALSE)),"",VLOOKUP($C10&amp;$F10&amp;$E10,Setup!$D$2:$CX$500,COLUMNS($G10:BJ10)+9,FALSE))</f>
        <v/>
      </c>
      <c r="BK10" t="str">
        <f>IF(ISBLANK(VLOOKUP($C10&amp;$F10&amp;$E10,Setup!$D$2:$CX$500,COLUMNS($G10:BK10)+9,FALSE)),"",VLOOKUP($C10&amp;$F10&amp;$E10,Setup!$D$2:$CX$500,COLUMNS($G10:BK10)+9,FALSE))</f>
        <v/>
      </c>
      <c r="BL10" t="str">
        <f>IF(ISBLANK(VLOOKUP($C10&amp;$F10&amp;$E10,Setup!$D$2:$CX$500,COLUMNS($G10:BL10)+9,FALSE)),"",VLOOKUP($C10&amp;$F10&amp;$E10,Setup!$D$2:$CX$500,COLUMNS($G10:BL10)+9,FALSE))</f>
        <v/>
      </c>
      <c r="BM10" t="str">
        <f>IF(ISBLANK(VLOOKUP($C10&amp;$F10&amp;$E10,Setup!$D$2:$CX$500,COLUMNS($G10:BM10)+9,FALSE)),"",VLOOKUP($C10&amp;$F10&amp;$E10,Setup!$D$2:$CX$500,COLUMNS($G10:BM10)+9,FALSE))</f>
        <v/>
      </c>
      <c r="BN10" t="str">
        <f>IF(ISBLANK(VLOOKUP($C10&amp;$F10&amp;$E10,Setup!$D$2:$CX$500,COLUMNS($G10:BN10)+9,FALSE)),"",VLOOKUP($C10&amp;$F10&amp;$E10,Setup!$D$2:$CX$500,COLUMNS($G10:BN10)+9,FALSE))</f>
        <v/>
      </c>
      <c r="BO10" t="str">
        <f>IF(ISBLANK(VLOOKUP($C10&amp;$F10&amp;$E10,Setup!$D$2:$CX$500,COLUMNS($G10:BO10)+9,FALSE)),"",VLOOKUP($C10&amp;$F10&amp;$E10,Setup!$D$2:$CX$500,COLUMNS($G10:BO10)+9,FALSE))</f>
        <v/>
      </c>
      <c r="BP10" t="str">
        <f>IF(ISBLANK(VLOOKUP($C10&amp;$F10&amp;$E10,Setup!$D$2:$CX$500,COLUMNS($G10:BP10)+9,FALSE)),"",VLOOKUP($C10&amp;$F10&amp;$E10,Setup!$D$2:$CX$500,COLUMNS($G10:BP10)+9,FALSE))</f>
        <v/>
      </c>
      <c r="BQ10" t="str">
        <f>IF(ISBLANK(VLOOKUP($C10&amp;$F10&amp;$E10,Setup!$D$2:$CX$500,COLUMNS($G10:BQ10)+9,FALSE)),"",VLOOKUP($C10&amp;$F10&amp;$E10,Setup!$D$2:$CX$500,COLUMNS($G10:BQ10)+9,FALSE))</f>
        <v/>
      </c>
      <c r="BR10" t="str">
        <f>IF(ISBLANK(VLOOKUP($C10&amp;$F10&amp;$E10,Setup!$D$2:$CX$500,COLUMNS($G10:BR10)+9,FALSE)),"",VLOOKUP($C10&amp;$F10&amp;$E10,Setup!$D$2:$CX$500,COLUMNS($G10:BR10)+9,FALSE))</f>
        <v/>
      </c>
      <c r="BS10" t="str">
        <f>IF(ISBLANK(VLOOKUP($C10&amp;$F10&amp;$E10,Setup!$D$2:$CX$500,COLUMNS($G10:BS10)+9,FALSE)),"",VLOOKUP($C10&amp;$F10&amp;$E10,Setup!$D$2:$CX$500,COLUMNS($G10:BS10)+9,FALSE))</f>
        <v/>
      </c>
      <c r="BT10" t="str">
        <f>IF(ISBLANK(VLOOKUP($C10&amp;$F10&amp;$E10,Setup!$D$2:$CX$500,COLUMNS($G10:BT10)+9,FALSE)),"",VLOOKUP($C10&amp;$F10&amp;$E10,Setup!$D$2:$CX$500,COLUMNS($G10:BT10)+9,FALSE))</f>
        <v/>
      </c>
      <c r="BU10" t="str">
        <f>IF(ISBLANK(VLOOKUP($C10&amp;$F10&amp;$E10,Setup!$D$2:$CX$500,COLUMNS($G10:BU10)+9,FALSE)),"",VLOOKUP($C10&amp;$F10&amp;$E10,Setup!$D$2:$CX$500,COLUMNS($G10:BU10)+9,FALSE))</f>
        <v/>
      </c>
      <c r="BV10" t="str">
        <f>IF(ISBLANK(VLOOKUP($C10&amp;$F10&amp;$E10,Setup!$D$2:$CX$500,COLUMNS($G10:BV10)+9,FALSE)),"",VLOOKUP($C10&amp;$F10&amp;$E10,Setup!$D$2:$CX$500,COLUMNS($G10:BV10)+9,FALSE))</f>
        <v/>
      </c>
      <c r="BW10" t="str">
        <f>IF(ISBLANK(VLOOKUP($C10&amp;$F10&amp;$E10,Setup!$D$2:$CX$500,COLUMNS($G10:BW10)+9,FALSE)),"",VLOOKUP($C10&amp;$F10&amp;$E10,Setup!$D$2:$CX$500,COLUMNS($G10:BW10)+9,FALSE))</f>
        <v/>
      </c>
      <c r="BX10" t="str">
        <f>IF(ISBLANK(VLOOKUP($C10&amp;$F10&amp;$E10,Setup!$D$2:$CX$500,COLUMNS($G10:BX10)+9,FALSE)),"",VLOOKUP($C10&amp;$F10&amp;$E10,Setup!$D$2:$CX$500,COLUMNS($G10:BX10)+9,FALSE))</f>
        <v/>
      </c>
      <c r="BY10" t="str">
        <f>IF(ISBLANK(VLOOKUP($C10&amp;$F10&amp;$E10,Setup!$D$2:$CX$500,COLUMNS($G10:BY10)+9,FALSE)),"",VLOOKUP($C10&amp;$F10&amp;$E10,Setup!$D$2:$CX$500,COLUMNS($G10:BY10)+9,FALSE))</f>
        <v/>
      </c>
      <c r="BZ10" t="str">
        <f>IF(ISBLANK(VLOOKUP($C10&amp;$F10&amp;$E10,Setup!$D$2:$CX$500,COLUMNS($G10:BZ10)+9,FALSE)),"",VLOOKUP($C10&amp;$F10&amp;$E10,Setup!$D$2:$CX$500,COLUMNS($G10:BZ10)+9,FALSE))</f>
        <v/>
      </c>
      <c r="CA10" t="str">
        <f>IF(ISBLANK(VLOOKUP($C10&amp;$F10&amp;$E10,Setup!$D$2:$CX$500,COLUMNS($G10:CA10)+9,FALSE)),"",VLOOKUP($C10&amp;$F10&amp;$E10,Setup!$D$2:$CX$500,COLUMNS($G10:CA10)+9,FALSE))</f>
        <v/>
      </c>
      <c r="CB10" t="str">
        <f>IF(ISBLANK(VLOOKUP($C10&amp;$F10&amp;$E10,Setup!$D$2:$CX$500,COLUMNS($G10:CB10)+9,FALSE)),"",VLOOKUP($C10&amp;$F10&amp;$E10,Setup!$D$2:$CX$500,COLUMNS($G10:CB10)+9,FALSE))</f>
        <v/>
      </c>
      <c r="CC10" t="str">
        <f>IF(ISBLANK(VLOOKUP($C10&amp;$F10&amp;$E10,Setup!$D$2:$CX$500,COLUMNS($G10:CC10)+9,FALSE)),"",VLOOKUP($C10&amp;$F10&amp;$E10,Setup!$D$2:$CX$500,COLUMNS($G10:CC10)+9,FALSE))</f>
        <v/>
      </c>
      <c r="CD10" t="str">
        <f>IF(ISBLANK(VLOOKUP($C10&amp;$F10&amp;$E10,Setup!$D$2:$CX$500,COLUMNS($G10:CD10)+9,FALSE)),"",VLOOKUP($C10&amp;$F10&amp;$E10,Setup!$D$2:$CX$500,COLUMNS($G10:CD10)+9,FALSE))</f>
        <v/>
      </c>
      <c r="CE10" t="str">
        <f>IF(ISBLANK(VLOOKUP($C10&amp;$F10&amp;$E10,Setup!$D$2:$CX$500,COLUMNS($G10:CE10)+9,FALSE)),"",VLOOKUP($C10&amp;$F10&amp;$E10,Setup!$D$2:$CX$500,COLUMNS($G10:CE10)+9,FALSE))</f>
        <v/>
      </c>
      <c r="CF10" t="str">
        <f>IF(ISBLANK(VLOOKUP($C10&amp;$F10&amp;$E10,Setup!$D$2:$CX$500,COLUMNS($G10:CF10)+9,FALSE)),"",VLOOKUP($C10&amp;$F10&amp;$E10,Setup!$D$2:$CX$500,COLUMNS($G10:CF10)+9,FALSE))</f>
        <v/>
      </c>
      <c r="CG10" t="str">
        <f>IF(ISBLANK(VLOOKUP($C10&amp;$F10&amp;$E10,Setup!$D$2:$CX$500,COLUMNS($G10:CG10)+9,FALSE)),"",VLOOKUP($C10&amp;$F10&amp;$E10,Setup!$D$2:$CX$500,COLUMNS($G10:CG10)+9,FALSE))</f>
        <v/>
      </c>
      <c r="CH10" t="str">
        <f>IF(ISBLANK(VLOOKUP($C10&amp;$F10&amp;$E10,Setup!$D$2:$CX$500,COLUMNS($G10:CH10)+9,FALSE)),"",VLOOKUP($C10&amp;$F10&amp;$E10,Setup!$D$2:$CX$500,COLUMNS($G10:CH10)+9,FALSE))</f>
        <v/>
      </c>
      <c r="CI10" t="str">
        <f>IF(ISBLANK(VLOOKUP($C10&amp;$F10&amp;$E10,Setup!$D$2:$CX$500,COLUMNS($G10:CI10)+9,FALSE)),"",VLOOKUP($C10&amp;$F10&amp;$E10,Setup!$D$2:$CX$500,COLUMNS($G10:CI10)+9,FALSE))</f>
        <v/>
      </c>
      <c r="CJ10" t="str">
        <f>IF(ISBLANK(VLOOKUP($C10&amp;$F10&amp;$E10,Setup!$D$2:$CX$500,COLUMNS($G10:CJ10)+9,FALSE)),"",VLOOKUP($C10&amp;$F10&amp;$E10,Setup!$D$2:$CX$500,COLUMNS($G10:CJ10)+9,FALSE))</f>
        <v/>
      </c>
      <c r="CK10" t="str">
        <f>IF(ISBLANK(VLOOKUP($C10&amp;$F10&amp;$E10,Setup!$D$2:$CX$500,COLUMNS($G10:CK10)+9,FALSE)),"",VLOOKUP($C10&amp;$F10&amp;$E10,Setup!$D$2:$CX$500,COLUMNS($G10:CK10)+9,FALSE))</f>
        <v/>
      </c>
      <c r="CL10" t="str">
        <f>IF(ISBLANK(VLOOKUP($C10&amp;$F10&amp;$E10,Setup!$D$2:$CX$500,COLUMNS($G10:CL10)+9,FALSE)),"",VLOOKUP($C10&amp;$F10&amp;$E10,Setup!$D$2:$CX$500,COLUMNS($G10:CL10)+9,FALSE))</f>
        <v/>
      </c>
      <c r="CM10" t="str">
        <f>IF(ISBLANK(VLOOKUP($C10&amp;$F10&amp;$E10,Setup!$D$2:$CX$500,COLUMNS($G10:CM10)+9,FALSE)),"",VLOOKUP($C10&amp;$F10&amp;$E10,Setup!$D$2:$CX$500,COLUMNS($G10:CM10)+9,FALSE))</f>
        <v/>
      </c>
      <c r="CN10" t="str">
        <f>IF(ISBLANK(VLOOKUP($C10&amp;$F10&amp;$E10,Setup!$D$2:$CX$500,COLUMNS($G10:CN10)+9,FALSE)),"",VLOOKUP($C10&amp;$F10&amp;$E10,Setup!$D$2:$CX$500,COLUMNS($G10:CN10)+9,FALSE))</f>
        <v/>
      </c>
      <c r="CO10" t="str">
        <f>IF(ISBLANK(VLOOKUP($C10&amp;$F10&amp;$E10,Setup!$D$2:$CX$500,COLUMNS($G10:CO10)+9,FALSE)),"",VLOOKUP($C10&amp;$F10&amp;$E10,Setup!$D$2:$CX$500,COLUMNS($G10:CO10)+9,FALSE))</f>
        <v/>
      </c>
      <c r="CP10" t="str">
        <f>IF(ISBLANK(VLOOKUP($C10&amp;$F10&amp;$E10,Setup!$D$2:$CX$500,COLUMNS($G10:CP10)+9,FALSE)),"",VLOOKUP($C10&amp;$F10&amp;$E10,Setup!$D$2:$CX$500,COLUMNS($G10:CP10)+9,FALSE))</f>
        <v/>
      </c>
      <c r="CQ10" t="str">
        <f>IF(ISBLANK(VLOOKUP($C10&amp;$F10&amp;$E10,Setup!$D$2:$CX$500,COLUMNS($G10:CQ10)+9,FALSE)),"",VLOOKUP($C10&amp;$F10&amp;$E10,Setup!$D$2:$CX$500,COLUMNS($G10:CQ10)+9,FALSE))</f>
        <v/>
      </c>
      <c r="CR10" t="str">
        <f>IF(ISBLANK(VLOOKUP($C10&amp;$F10&amp;$E10,Setup!$D$2:$CX$500,COLUMNS($G10:CR10)+9,FALSE)),"",VLOOKUP($C10&amp;$F10&amp;$E10,Setup!$D$2:$CX$500,COLUMNS($G10:CR10)+9,FALSE))</f>
        <v/>
      </c>
    </row>
    <row r="11" spans="1:96" x14ac:dyDescent="0.25">
      <c r="A11" t="s">
        <v>1</v>
      </c>
      <c r="B11" t="s">
        <v>156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IF(ISBLANK(VLOOKUP($C11&amp;$F11&amp;$E11,Setup!$D$2:$CX$500,COLUMNS($G11:G11)+9,FALSE)),"",VLOOKUP($C11&amp;$F11&amp;$E11,Setup!$D$2:$CX$500,COLUMNS($G11:G11)+9,FALSE))</f>
        <v>Merchandise</v>
      </c>
      <c r="H11" t="str">
        <f>IF(ISBLANK(VLOOKUP($C11&amp;$F11&amp;$E11,Setup!$D$2:$CX$500,COLUMNS($B13:C13)+9,FALSE)),"",VLOOKUP($C11&amp;$F11&amp;$E11,Setup!$D$2:$CX$500,COLUMNS($B13:C13)+9,FALSE))</f>
        <v>SEE ALL BRANDS »</v>
      </c>
      <c r="I11" t="str">
        <f>IF(ISBLANK(VLOOKUP($C11&amp;$F11&amp;$E11,Setup!$D$2:$CX$500,COLUMNS($G11:I11)+9,FALSE)),"",VLOOKUP($C11&amp;$F11&amp;$E11,Setup!$D$2:$CX$500,COLUMNS($G11:I11)+9,FALSE))</f>
        <v/>
      </c>
      <c r="J11" t="str">
        <f>IF(ISBLANK(VLOOKUP($C11&amp;$F11&amp;$E11,Setup!$D$2:$CX$500,COLUMNS($G11:J11)+9,FALSE)),"",VLOOKUP($C11&amp;$F11&amp;$E11,Setup!$D$2:$CX$500,COLUMNS($G11:J11)+9,FALSE))</f>
        <v/>
      </c>
      <c r="K11" t="str">
        <f>IF(ISBLANK(VLOOKUP($C11&amp;$F11&amp;$E11,Setup!$D$2:$CX$500,COLUMNS($G11:K11)+9,FALSE)),"",VLOOKUP($C11&amp;$F11&amp;$E11,Setup!$D$2:$CX$500,COLUMNS($G11:K11)+9,FALSE))</f>
        <v/>
      </c>
      <c r="L11" t="str">
        <f>IF(ISBLANK(VLOOKUP($C11&amp;$F11&amp;$E11,Setup!$D$2:$CX$500,COLUMNS($G11:L11)+9,FALSE)),"",VLOOKUP($C11&amp;$F11&amp;$E11,Setup!$D$2:$CX$500,COLUMNS($G11:L11)+9,FALSE))</f>
        <v/>
      </c>
      <c r="M11" t="str">
        <f>IF(ISBLANK(VLOOKUP($C11&amp;$F11&amp;$E11,Setup!$D$2:$CX$500,COLUMNS($G11:M11)+9,FALSE)),"",VLOOKUP($C11&amp;$F11&amp;$E11,Setup!$D$2:$CX$500,COLUMNS($G11:M11)+9,FALSE))</f>
        <v/>
      </c>
      <c r="N11" t="str">
        <f>IF(ISBLANK(VLOOKUP($C11&amp;$F11&amp;$E11,Setup!$D$2:$CX$500,COLUMNS($G11:N11)+9,FALSE)),"",VLOOKUP($C11&amp;$F11&amp;$E11,Setup!$D$2:$CX$500,COLUMNS($G11:N11)+9,FALSE))</f>
        <v/>
      </c>
      <c r="O11" t="str">
        <f>IF(ISBLANK(VLOOKUP($C11&amp;$F11&amp;$E11,Setup!$D$2:$CX$500,COLUMNS($G11:O11)+9,FALSE)),"",VLOOKUP($C11&amp;$F11&amp;$E11,Setup!$D$2:$CX$500,COLUMNS($G11:O11)+9,FALSE))</f>
        <v/>
      </c>
      <c r="P11" t="str">
        <f>IF(ISBLANK(VLOOKUP($C11&amp;$F11&amp;$E11,Setup!$D$2:$CX$500,COLUMNS($G11:P11)+9,FALSE)),"",VLOOKUP($C11&amp;$F11&amp;$E11,Setup!$D$2:$CX$500,COLUMNS($G11:P11)+9,FALSE))</f>
        <v/>
      </c>
      <c r="Q11" t="str">
        <f>IF(ISBLANK(VLOOKUP($C11&amp;$F11&amp;$E11,Setup!$D$2:$CX$500,COLUMNS($G11:Q11)+9,FALSE)),"",VLOOKUP($C11&amp;$F11&amp;$E11,Setup!$D$2:$CX$500,COLUMNS($G11:Q11)+9,FALSE))</f>
        <v>Vouchers and Cash</v>
      </c>
      <c r="R11" t="str">
        <f>IF(ISBLANK(VLOOKUP($C11&amp;$F11&amp;$E11,Setup!$D$2:$CX$500,COLUMNS($G11:R11)+9,FALSE)),"",VLOOKUP($C11&amp;$F11&amp;$E11,Setup!$D$2:$CX$500,COLUMNS($G11:R11)+9,FALSE))</f>
        <v>Vouchers</v>
      </c>
      <c r="S11" t="str">
        <f>IF(ISBLANK(VLOOKUP($C11&amp;$F11&amp;$E11,Setup!$D$2:$CX$500,COLUMNS($G11:S11)+9,FALSE)),"",VLOOKUP($C11&amp;$F11&amp;$E11,Setup!$D$2:$CX$500,COLUMNS($G11:S11)+9,FALSE))</f>
        <v>Annual Fee Credit</v>
      </c>
      <c r="T11" t="str">
        <f>IF(ISBLANK(VLOOKUP($C11&amp;$F11&amp;$E11,Setup!$D$2:$CX$500,COLUMNS($G11:T11)+9,FALSE)),"",VLOOKUP($C11&amp;$F11&amp;$E11,Setup!$D$2:$CX$500,COLUMNS($G11:T11)+9,FALSE))</f>
        <v>See ALL »</v>
      </c>
      <c r="U11" t="str">
        <f>IF(ISBLANK(VLOOKUP($C11&amp;$F11&amp;$E11,Setup!$D$2:$CX$500,COLUMNS($G11:U11)+9,FALSE)),"",VLOOKUP($C11&amp;$F11&amp;$E11,Setup!$D$2:$CX$500,COLUMNS($G11:U11)+9,FALSE))</f>
        <v/>
      </c>
      <c r="V11" t="str">
        <f>IF(ISBLANK(VLOOKUP($C11&amp;$F11&amp;$E11,Setup!$D$2:$CX$500,COLUMNS($G11:V11)+9,FALSE)),"",VLOOKUP($C11&amp;$F11&amp;$E11,Setup!$D$2:$CX$500,COLUMNS($G11:V11)+9,FALSE))</f>
        <v/>
      </c>
      <c r="W11" t="str">
        <f>IF(ISBLANK(VLOOKUP($C11&amp;$F11&amp;$E11,Setup!$D$2:$CX$500,COLUMNS($G11:W11)+9,FALSE)),"",VLOOKUP($C11&amp;$F11&amp;$E11,Setup!$D$2:$CX$500,COLUMNS($G11:W11)+9,FALSE))</f>
        <v/>
      </c>
      <c r="X11" t="str">
        <f>IF(ISBLANK(VLOOKUP($C11&amp;$F11&amp;$E11,Setup!$D$2:$CX$500,COLUMNS($G11:X11)+9,FALSE)),"",VLOOKUP($C11&amp;$F11&amp;$E11,Setup!$D$2:$CX$500,COLUMNS($G11:X11)+9,FALSE))</f>
        <v/>
      </c>
      <c r="Y11" t="str">
        <f>IF(ISBLANK(VLOOKUP($C11&amp;$F11&amp;$E11,Setup!$D$2:$CX$500,COLUMNS($G11:Y11)+9,FALSE)),"",VLOOKUP($C11&amp;$F11&amp;$E11,Setup!$D$2:$CX$500,COLUMNS($G11:Y11)+9,FALSE))</f>
        <v/>
      </c>
      <c r="Z11" t="str">
        <f>IF(ISBLANK(VLOOKUP($C11&amp;$F11&amp;$E11,Setup!$D$2:$CX$500,COLUMNS($G11:Z11)+9,FALSE)),"",VLOOKUP($C11&amp;$F11&amp;$E11,Setup!$D$2:$CX$500,COLUMNS($G11:Z11)+9,FALSE))</f>
        <v/>
      </c>
      <c r="AA11" t="str">
        <f>IF(ISBLANK(VLOOKUP($C11&amp;$F11&amp;$E11,Setup!$D$2:$CX$500,COLUMNS($G11:AA11)+9,FALSE)),"",VLOOKUP($C11&amp;$F11&amp;$E11,Setup!$D$2:$CX$500,COLUMNS($G11:AA11)+9,FALSE))</f>
        <v>Travel</v>
      </c>
      <c r="AB11" t="str">
        <f>IF(ISBLANK(VLOOKUP($C11&amp;$F11&amp;$E11,Setup!$D$2:$CX$500,COLUMNS($G11:AB11)+9,FALSE)),"",VLOOKUP($C11&amp;$F11&amp;$E11,Setup!$D$2:$CX$500,COLUMNS($G11:AB11)+9,FALSE))</f>
        <v>Points Transfer</v>
      </c>
      <c r="AC11" t="str">
        <f>IF(ISBLANK(VLOOKUP($C11&amp;$F11&amp;$E11,Setup!$D$2:$CX$500,COLUMNS($G11:AC11)+9,FALSE)),"",VLOOKUP($C11&amp;$F11&amp;$E11,Setup!$D$2:$CX$500,COLUMNS($G11:AC11)+9,FALSE))</f>
        <v/>
      </c>
      <c r="AD11" t="str">
        <f>IF(ISBLANK(VLOOKUP($C11&amp;$F11&amp;$E11,Setup!$D$2:$CX$500,COLUMNS($G11:AD11)+9,FALSE)),"",VLOOKUP($C11&amp;$F11&amp;$E11,Setup!$D$2:$CX$500,COLUMNS($G11:AD11)+9,FALSE))</f>
        <v/>
      </c>
      <c r="AE11" t="str">
        <f>IF(ISBLANK(VLOOKUP($C11&amp;$F11&amp;$E11,Setup!$D$2:$CX$500,COLUMNS($G11:AE11)+9,FALSE)),"",VLOOKUP($C11&amp;$F11&amp;$E11,Setup!$D$2:$CX$500,COLUMNS($G11:AE11)+9,FALSE))</f>
        <v/>
      </c>
      <c r="AF11" t="str">
        <f>IF(ISBLANK(VLOOKUP($C11&amp;$F11&amp;$E11,Setup!$D$2:$CX$500,COLUMNS($G11:AF11)+9,FALSE)),"",VLOOKUP($C11&amp;$F11&amp;$E11,Setup!$D$2:$CX$500,COLUMNS($G11:AF11)+9,FALSE))</f>
        <v/>
      </c>
      <c r="AG11" t="str">
        <f>IF(ISBLANK(VLOOKUP($C11&amp;$F11&amp;$E11,Setup!$D$2:$CX$500,COLUMNS($G11:AG11)+9,FALSE)),"",VLOOKUP($C11&amp;$F11&amp;$E11,Setup!$D$2:$CX$500,COLUMNS($G11:AG11)+9,FALSE))</f>
        <v/>
      </c>
      <c r="AH11" t="str">
        <f>IF(ISBLANK(VLOOKUP($C11&amp;$F11&amp;$E11,Setup!$D$2:$CX$500,COLUMNS($G11:AH11)+9,FALSE)),"",VLOOKUP($C11&amp;$F11&amp;$E11,Setup!$D$2:$CX$500,COLUMNS($G11:AH11)+9,FALSE))</f>
        <v/>
      </c>
      <c r="AI11" t="str">
        <f>IF(ISBLANK(VLOOKUP($C11&amp;$F11&amp;$E11,Setup!$D$2:$CX$500,COLUMNS($G11:AI11)+9,FALSE)),"",VLOOKUP($C11&amp;$F11&amp;$E11,Setup!$D$2:$CX$500,COLUMNS($G11:AI11)+9,FALSE))</f>
        <v/>
      </c>
      <c r="AJ11" t="str">
        <f>IF(ISBLANK(VLOOKUP($C11&amp;$F11&amp;$E11,Setup!$D$2:$CX$500,COLUMNS($G11:AJ11)+9,FALSE)),"",VLOOKUP($C11&amp;$F11&amp;$E11,Setup!$D$2:$CX$500,COLUMNS($G11:AJ11)+9,FALSE))</f>
        <v/>
      </c>
      <c r="AK11" t="str">
        <f>IF(ISBLANK(VLOOKUP($C11&amp;$F11&amp;$E11,Setup!$D$2:$CX$500,COLUMNS($G11:AK11)+9,FALSE)),"",VLOOKUP($C11&amp;$F11&amp;$E11,Setup!$D$2:$CX$500,COLUMNS($G11:AK11)+9,FALSE))</f>
        <v>Shop at Partners</v>
      </c>
      <c r="AL11" t="str">
        <f>IF(ISBLANK(VLOOKUP($C11&amp;$F11&amp;$E11,Setup!$D$2:$CX$500,COLUMNS($G11:AL11)+9,FALSE)),"",VLOOKUP($C11&amp;$F11&amp;$E11,Setup!$D$2:$CX$500,COLUMNS($G11:AL11)+9,FALSE))</f>
        <v>Shop with Points</v>
      </c>
      <c r="AM11" t="str">
        <f>IF(ISBLANK(VLOOKUP($C11&amp;$F11&amp;$E11,Setup!$D$2:$CX$500,COLUMNS($G11:AM11)+9,FALSE)),"",VLOOKUP($C11&amp;$F11&amp;$E11,Setup!$D$2:$CX$500,COLUMNS($G11:AM11)+9,FALSE))</f>
        <v>Instant Rewards</v>
      </c>
      <c r="AN11" t="str">
        <f>IF(ISBLANK(VLOOKUP($C11&amp;$F11&amp;$E11,Setup!$D$2:$CX$500,COLUMNS($G11:AN11)+9,FALSE)),"",VLOOKUP($C11&amp;$F11&amp;$E11,Setup!$D$2:$CX$500,COLUMNS($G11:AN11)+9,FALSE))</f>
        <v>SEE ALL »</v>
      </c>
      <c r="AO11" t="str">
        <f>IF(ISBLANK(VLOOKUP($C11&amp;$F11&amp;$E11,Setup!$D$2:$CX$500,COLUMNS($G11:AO11)+9,FALSE)),"",VLOOKUP($C11&amp;$F11&amp;$E11,Setup!$D$2:$CX$500,COLUMNS($G11:AO11)+9,FALSE))</f>
        <v/>
      </c>
      <c r="AP11" t="str">
        <f>IF(ISBLANK(VLOOKUP($C11&amp;$F11&amp;$E11,Setup!$D$2:$CX$500,COLUMNS($G11:AP11)+9,FALSE)),"",VLOOKUP($C11&amp;$F11&amp;$E11,Setup!$D$2:$CX$500,COLUMNS($G11:AP11)+9,FALSE))</f>
        <v/>
      </c>
      <c r="AQ11" t="str">
        <f>IF(ISBLANK(VLOOKUP($C11&amp;$F11&amp;$E11,Setup!$D$2:$CX$500,COLUMNS($G11:AQ11)+9,FALSE)),"",VLOOKUP($C11&amp;$F11&amp;$E11,Setup!$D$2:$CX$500,COLUMNS($G11:AQ11)+9,FALSE))</f>
        <v/>
      </c>
      <c r="AR11" t="str">
        <f>IF(ISBLANK(VLOOKUP($C11&amp;$F11&amp;$E11,Setup!$D$2:$CX$500,COLUMNS($G11:AR11)+9,FALSE)),"",VLOOKUP($C11&amp;$F11&amp;$E11,Setup!$D$2:$CX$500,COLUMNS($G11:AR11)+9,FALSE))</f>
        <v/>
      </c>
      <c r="AS11" t="str">
        <f>IF(ISBLANK(VLOOKUP($C11&amp;$F11&amp;$E11,Setup!$D$2:$CX$500,COLUMNS($G11:AS11)+9,FALSE)),"",VLOOKUP($C11&amp;$F11&amp;$E11,Setup!$D$2:$CX$500,COLUMNS($G11:AS11)+9,FALSE))</f>
        <v/>
      </c>
      <c r="AT11" t="str">
        <f>IF(ISBLANK(VLOOKUP($C11&amp;$F11&amp;$E11,Setup!$D$2:$CX$500,COLUMNS($G11:AT11)+9,FALSE)),"",VLOOKUP($C11&amp;$F11&amp;$E11,Setup!$D$2:$CX$500,COLUMNS($G11:AT11)+9,FALSE))</f>
        <v/>
      </c>
      <c r="AU11" t="str">
        <f>IF(ISBLANK(VLOOKUP($C11&amp;$F11&amp;$E11,Setup!$D$2:$CX$500,COLUMNS($G11:AU11)+9,FALSE)),"",VLOOKUP($C11&amp;$F11&amp;$E11,Setup!$D$2:$CX$500,COLUMNS($G11:AU11)+9,FALSE))</f>
        <v>Offers and Privileges</v>
      </c>
      <c r="AV11" t="str">
        <f>IF(ISBLANK(VLOOKUP($C11&amp;$F11&amp;$E11,Setup!$D$2:$CX$500,COLUMNS($G11:AV11)+9,FALSE)),"",VLOOKUP($C11&amp;$F11&amp;$E11,Setup!$D$2:$CX$500,COLUMNS($G11:AV11)+9,FALSE))</f>
        <v>Citi World Privileges</v>
      </c>
      <c r="AW11" t="str">
        <f>IF(ISBLANK(VLOOKUP($C11&amp;$F11&amp;$E11,Setup!$D$2:$CX$500,COLUMNS($G11:AW11)+9,FALSE)),"",VLOOKUP($C11&amp;$F11&amp;$E11,Setup!$D$2:$CX$500,COLUMNS($G11:AW11)+9,FALSE))</f>
        <v>Local Offers</v>
      </c>
      <c r="AX11" t="str">
        <f>IF(ISBLANK(VLOOKUP($C11&amp;$F11&amp;$E11,Setup!$D$2:$CX$500,COLUMNS($G11:AX11)+9,FALSE)),"",VLOOKUP($C11&amp;$F11&amp;$E11,Setup!$D$2:$CX$500,COLUMNS($G11:AX11)+9,FALSE))</f>
        <v>SEE ALL »</v>
      </c>
      <c r="AY11" t="str">
        <f>IF(ISBLANK(VLOOKUP($C11&amp;$F11&amp;$E11,Setup!$D$2:$CX$500,COLUMNS($G11:AY11)+9,FALSE)),"",VLOOKUP($C11&amp;$F11&amp;$E11,Setup!$D$2:$CX$500,COLUMNS($G11:AY11)+9,FALSE))</f>
        <v/>
      </c>
      <c r="AZ11" t="str">
        <f>IF(ISBLANK(VLOOKUP($C11&amp;$F11&amp;$E11,Setup!$D$2:$CX$500,COLUMNS($G11:AZ11)+9,FALSE)),"",VLOOKUP($C11&amp;$F11&amp;$E11,Setup!$D$2:$CX$500,COLUMNS($G11:AZ11)+9,FALSE))</f>
        <v/>
      </c>
      <c r="BA11" t="str">
        <f>IF(ISBLANK(VLOOKUP($C11&amp;$F11&amp;$E11,Setup!$D$2:$CX$500,COLUMNS($G11:BA11)+9,FALSE)),"",VLOOKUP($C11&amp;$F11&amp;$E11,Setup!$D$2:$CX$500,COLUMNS($G11:BA11)+9,FALSE))</f>
        <v/>
      </c>
      <c r="BB11" t="str">
        <f>IF(ISBLANK(VLOOKUP($C11&amp;$F11&amp;$E11,Setup!$D$2:$CX$500,COLUMNS($G11:BB11)+9,FALSE)),"",VLOOKUP($C11&amp;$F11&amp;$E11,Setup!$D$2:$CX$500,COLUMNS($G11:BB11)+9,FALSE))</f>
        <v/>
      </c>
      <c r="BC11" t="str">
        <f>IF(ISBLANK(VLOOKUP($C11&amp;$F11&amp;$E11,Setup!$D$2:$CX$500,COLUMNS($G11:BC11)+9,FALSE)),"",VLOOKUP($C11&amp;$F11&amp;$E11,Setup!$D$2:$CX$500,COLUMNS($G11:BC11)+9,FALSE))</f>
        <v/>
      </c>
      <c r="BD11" t="str">
        <f>IF(ISBLANK(VLOOKUP($C11&amp;$F11&amp;$E11,Setup!$D$2:$CX$500,COLUMNS($G11:BD11)+9,FALSE)),"",VLOOKUP($C11&amp;$F11&amp;$E11,Setup!$D$2:$CX$500,COLUMNS($G11:BD11)+9,FALSE))</f>
        <v/>
      </c>
      <c r="BE11" t="str">
        <f>IF(ISBLANK(VLOOKUP($C11&amp;$F11&amp;$E11,Setup!$D$2:$CX$500,COLUMNS($G11:BE11)+9,FALSE)),"",VLOOKUP($C11&amp;$F11&amp;$E11,Setup!$D$2:$CX$500,COLUMNS($G11:BE11)+9,FALSE))</f>
        <v/>
      </c>
      <c r="BF11" t="str">
        <f>IF(ISBLANK(VLOOKUP($C11&amp;$F11&amp;$E11,Setup!$D$2:$CX$500,COLUMNS($G11:BF11)+9,FALSE)),"",VLOOKUP($C11&amp;$F11&amp;$E11,Setup!$D$2:$CX$500,COLUMNS($G11:BF11)+9,FALSE))</f>
        <v/>
      </c>
      <c r="BG11" t="str">
        <f>IF(ISBLANK(VLOOKUP($C11&amp;$F11&amp;$E11,Setup!$D$2:$CX$500,COLUMNS($G11:BG11)+9,FALSE)),"",VLOOKUP($C11&amp;$F11&amp;$E11,Setup!$D$2:$CX$500,COLUMNS($G11:BG11)+9,FALSE))</f>
        <v/>
      </c>
      <c r="BH11" t="str">
        <f>IF(ISBLANK(VLOOKUP($C11&amp;$F11&amp;$E11,Setup!$D$2:$CX$500,COLUMNS($G11:BH11)+9,FALSE)),"",VLOOKUP($C11&amp;$F11&amp;$E11,Setup!$D$2:$CX$500,COLUMNS($G11:BH11)+9,FALSE))</f>
        <v/>
      </c>
      <c r="BI11" t="str">
        <f>IF(ISBLANK(VLOOKUP($C11&amp;$F11&amp;$E11,Setup!$D$2:$CX$500,COLUMNS($G11:BI11)+9,FALSE)),"",VLOOKUP($C11&amp;$F11&amp;$E11,Setup!$D$2:$CX$500,COLUMNS($G11:BI11)+9,FALSE))</f>
        <v/>
      </c>
      <c r="BJ11" t="str">
        <f>IF(ISBLANK(VLOOKUP($C11&amp;$F11&amp;$E11,Setup!$D$2:$CX$500,COLUMNS($G11:BJ11)+9,FALSE)),"",VLOOKUP($C11&amp;$F11&amp;$E11,Setup!$D$2:$CX$500,COLUMNS($G11:BJ11)+9,FALSE))</f>
        <v/>
      </c>
      <c r="BK11" t="str">
        <f>IF(ISBLANK(VLOOKUP($C11&amp;$F11&amp;$E11,Setup!$D$2:$CX$500,COLUMNS($G11:BK11)+9,FALSE)),"",VLOOKUP($C11&amp;$F11&amp;$E11,Setup!$D$2:$CX$500,COLUMNS($G11:BK11)+9,FALSE))</f>
        <v/>
      </c>
      <c r="BL11" t="str">
        <f>IF(ISBLANK(VLOOKUP($C11&amp;$F11&amp;$E11,Setup!$D$2:$CX$500,COLUMNS($G11:BL11)+9,FALSE)),"",VLOOKUP($C11&amp;$F11&amp;$E11,Setup!$D$2:$CX$500,COLUMNS($G11:BL11)+9,FALSE))</f>
        <v/>
      </c>
      <c r="BM11" t="str">
        <f>IF(ISBLANK(VLOOKUP($C11&amp;$F11&amp;$E11,Setup!$D$2:$CX$500,COLUMNS($G11:BM11)+9,FALSE)),"",VLOOKUP($C11&amp;$F11&amp;$E11,Setup!$D$2:$CX$500,COLUMNS($G11:BM11)+9,FALSE))</f>
        <v/>
      </c>
      <c r="BN11" t="str">
        <f>IF(ISBLANK(VLOOKUP($C11&amp;$F11&amp;$E11,Setup!$D$2:$CX$500,COLUMNS($G11:BN11)+9,FALSE)),"",VLOOKUP($C11&amp;$F11&amp;$E11,Setup!$D$2:$CX$500,COLUMNS($G11:BN11)+9,FALSE))</f>
        <v/>
      </c>
      <c r="BO11" t="str">
        <f>IF(ISBLANK(VLOOKUP($C11&amp;$F11&amp;$E11,Setup!$D$2:$CX$500,COLUMNS($G11:BO11)+9,FALSE)),"",VLOOKUP($C11&amp;$F11&amp;$E11,Setup!$D$2:$CX$500,COLUMNS($G11:BO11)+9,FALSE))</f>
        <v/>
      </c>
      <c r="BP11" t="str">
        <f>IF(ISBLANK(VLOOKUP($C11&amp;$F11&amp;$E11,Setup!$D$2:$CX$500,COLUMNS($G11:BP11)+9,FALSE)),"",VLOOKUP($C11&amp;$F11&amp;$E11,Setup!$D$2:$CX$500,COLUMNS($G11:BP11)+9,FALSE))</f>
        <v/>
      </c>
      <c r="BQ11" t="str">
        <f>IF(ISBLANK(VLOOKUP($C11&amp;$F11&amp;$E11,Setup!$D$2:$CX$500,COLUMNS($G11:BQ11)+9,FALSE)),"",VLOOKUP($C11&amp;$F11&amp;$E11,Setup!$D$2:$CX$500,COLUMNS($G11:BQ11)+9,FALSE))</f>
        <v/>
      </c>
      <c r="BR11" t="str">
        <f>IF(ISBLANK(VLOOKUP($C11&amp;$F11&amp;$E11,Setup!$D$2:$CX$500,COLUMNS($G11:BR11)+9,FALSE)),"",VLOOKUP($C11&amp;$F11&amp;$E11,Setup!$D$2:$CX$500,COLUMNS($G11:BR11)+9,FALSE))</f>
        <v/>
      </c>
      <c r="BS11" t="str">
        <f>IF(ISBLANK(VLOOKUP($C11&amp;$F11&amp;$E11,Setup!$D$2:$CX$500,COLUMNS($G11:BS11)+9,FALSE)),"",VLOOKUP($C11&amp;$F11&amp;$E11,Setup!$D$2:$CX$500,COLUMNS($G11:BS11)+9,FALSE))</f>
        <v/>
      </c>
      <c r="BT11" t="str">
        <f>IF(ISBLANK(VLOOKUP($C11&amp;$F11&amp;$E11,Setup!$D$2:$CX$500,COLUMNS($G11:BT11)+9,FALSE)),"",VLOOKUP($C11&amp;$F11&amp;$E11,Setup!$D$2:$CX$500,COLUMNS($G11:BT11)+9,FALSE))</f>
        <v/>
      </c>
      <c r="BU11" t="str">
        <f>IF(ISBLANK(VLOOKUP($C11&amp;$F11&amp;$E11,Setup!$D$2:$CX$500,COLUMNS($G11:BU11)+9,FALSE)),"",VLOOKUP($C11&amp;$F11&amp;$E11,Setup!$D$2:$CX$500,COLUMNS($G11:BU11)+9,FALSE))</f>
        <v/>
      </c>
      <c r="BV11" t="str">
        <f>IF(ISBLANK(VLOOKUP($C11&amp;$F11&amp;$E11,Setup!$D$2:$CX$500,COLUMNS($G11:BV11)+9,FALSE)),"",VLOOKUP($C11&amp;$F11&amp;$E11,Setup!$D$2:$CX$500,COLUMNS($G11:BV11)+9,FALSE))</f>
        <v/>
      </c>
      <c r="BW11" t="str">
        <f>IF(ISBLANK(VLOOKUP($C11&amp;$F11&amp;$E11,Setup!$D$2:$CX$500,COLUMNS($G11:BW11)+9,FALSE)),"",VLOOKUP($C11&amp;$F11&amp;$E11,Setup!$D$2:$CX$500,COLUMNS($G11:BW11)+9,FALSE))</f>
        <v/>
      </c>
      <c r="BX11" t="str">
        <f>IF(ISBLANK(VLOOKUP($C11&amp;$F11&amp;$E11,Setup!$D$2:$CX$500,COLUMNS($G11:BX11)+9,FALSE)),"",VLOOKUP($C11&amp;$F11&amp;$E11,Setup!$D$2:$CX$500,COLUMNS($G11:BX11)+9,FALSE))</f>
        <v/>
      </c>
      <c r="BY11" t="str">
        <f>IF(ISBLANK(VLOOKUP($C11&amp;$F11&amp;$E11,Setup!$D$2:$CX$500,COLUMNS($G11:BY11)+9,FALSE)),"",VLOOKUP($C11&amp;$F11&amp;$E11,Setup!$D$2:$CX$500,COLUMNS($G11:BY11)+9,FALSE))</f>
        <v/>
      </c>
      <c r="BZ11" t="str">
        <f>IF(ISBLANK(VLOOKUP($C11&amp;$F11&amp;$E11,Setup!$D$2:$CX$500,COLUMNS($G11:BZ11)+9,FALSE)),"",VLOOKUP($C11&amp;$F11&amp;$E11,Setup!$D$2:$CX$500,COLUMNS($G11:BZ11)+9,FALSE))</f>
        <v/>
      </c>
      <c r="CA11" t="str">
        <f>IF(ISBLANK(VLOOKUP($C11&amp;$F11&amp;$E11,Setup!$D$2:$CX$500,COLUMNS($G11:CA11)+9,FALSE)),"",VLOOKUP($C11&amp;$F11&amp;$E11,Setup!$D$2:$CX$500,COLUMNS($G11:CA11)+9,FALSE))</f>
        <v/>
      </c>
      <c r="CB11" t="str">
        <f>IF(ISBLANK(VLOOKUP($C11&amp;$F11&amp;$E11,Setup!$D$2:$CX$500,COLUMNS($G11:CB11)+9,FALSE)),"",VLOOKUP($C11&amp;$F11&amp;$E11,Setup!$D$2:$CX$500,COLUMNS($G11:CB11)+9,FALSE))</f>
        <v/>
      </c>
      <c r="CC11" t="str">
        <f>IF(ISBLANK(VLOOKUP($C11&amp;$F11&amp;$E11,Setup!$D$2:$CX$500,COLUMNS($G11:CC11)+9,FALSE)),"",VLOOKUP($C11&amp;$F11&amp;$E11,Setup!$D$2:$CX$500,COLUMNS($G11:CC11)+9,FALSE))</f>
        <v/>
      </c>
      <c r="CD11" t="str">
        <f>IF(ISBLANK(VLOOKUP($C11&amp;$F11&amp;$E11,Setup!$D$2:$CX$500,COLUMNS($G11:CD11)+9,FALSE)),"",VLOOKUP($C11&amp;$F11&amp;$E11,Setup!$D$2:$CX$500,COLUMNS($G11:CD11)+9,FALSE))</f>
        <v/>
      </c>
      <c r="CE11" t="str">
        <f>IF(ISBLANK(VLOOKUP($C11&amp;$F11&amp;$E11,Setup!$D$2:$CX$500,COLUMNS($G11:CE11)+9,FALSE)),"",VLOOKUP($C11&amp;$F11&amp;$E11,Setup!$D$2:$CX$500,COLUMNS($G11:CE11)+9,FALSE))</f>
        <v/>
      </c>
      <c r="CF11" t="str">
        <f>IF(ISBLANK(VLOOKUP($C11&amp;$F11&amp;$E11,Setup!$D$2:$CX$500,COLUMNS($G11:CF11)+9,FALSE)),"",VLOOKUP($C11&amp;$F11&amp;$E11,Setup!$D$2:$CX$500,COLUMNS($G11:CF11)+9,FALSE))</f>
        <v/>
      </c>
      <c r="CG11" t="str">
        <f>IF(ISBLANK(VLOOKUP($C11&amp;$F11&amp;$E11,Setup!$D$2:$CX$500,COLUMNS($G11:CG11)+9,FALSE)),"",VLOOKUP($C11&amp;$F11&amp;$E11,Setup!$D$2:$CX$500,COLUMNS($G11:CG11)+9,FALSE))</f>
        <v/>
      </c>
      <c r="CH11" t="str">
        <f>IF(ISBLANK(VLOOKUP($C11&amp;$F11&amp;$E11,Setup!$D$2:$CX$500,COLUMNS($G11:CH11)+9,FALSE)),"",VLOOKUP($C11&amp;$F11&amp;$E11,Setup!$D$2:$CX$500,COLUMNS($G11:CH11)+9,FALSE))</f>
        <v/>
      </c>
      <c r="CI11" t="str">
        <f>IF(ISBLANK(VLOOKUP($C11&amp;$F11&amp;$E11,Setup!$D$2:$CX$500,COLUMNS($G11:CI11)+9,FALSE)),"",VLOOKUP($C11&amp;$F11&amp;$E11,Setup!$D$2:$CX$500,COLUMNS($G11:CI11)+9,FALSE))</f>
        <v/>
      </c>
      <c r="CJ11" t="str">
        <f>IF(ISBLANK(VLOOKUP($C11&amp;$F11&amp;$E11,Setup!$D$2:$CX$500,COLUMNS($G11:CJ11)+9,FALSE)),"",VLOOKUP($C11&amp;$F11&amp;$E11,Setup!$D$2:$CX$500,COLUMNS($G11:CJ11)+9,FALSE))</f>
        <v/>
      </c>
      <c r="CK11" t="str">
        <f>IF(ISBLANK(VLOOKUP($C11&amp;$F11&amp;$E11,Setup!$D$2:$CX$500,COLUMNS($G11:CK11)+9,FALSE)),"",VLOOKUP($C11&amp;$F11&amp;$E11,Setup!$D$2:$CX$500,COLUMNS($G11:CK11)+9,FALSE))</f>
        <v/>
      </c>
      <c r="CL11" t="str">
        <f>IF(ISBLANK(VLOOKUP($C11&amp;$F11&amp;$E11,Setup!$D$2:$CX$500,COLUMNS($G11:CL11)+9,FALSE)),"",VLOOKUP($C11&amp;$F11&amp;$E11,Setup!$D$2:$CX$500,COLUMNS($G11:CL11)+9,FALSE))</f>
        <v/>
      </c>
      <c r="CM11" t="str">
        <f>IF(ISBLANK(VLOOKUP($C11&amp;$F11&amp;$E11,Setup!$D$2:$CX$500,COLUMNS($G11:CM11)+9,FALSE)),"",VLOOKUP($C11&amp;$F11&amp;$E11,Setup!$D$2:$CX$500,COLUMNS($G11:CM11)+9,FALSE))</f>
        <v/>
      </c>
      <c r="CN11" t="str">
        <f>IF(ISBLANK(VLOOKUP($C11&amp;$F11&amp;$E11,Setup!$D$2:$CX$500,COLUMNS($G11:CN11)+9,FALSE)),"",VLOOKUP($C11&amp;$F11&amp;$E11,Setup!$D$2:$CX$500,COLUMNS($G11:CN11)+9,FALSE))</f>
        <v/>
      </c>
      <c r="CO11" t="str">
        <f>IF(ISBLANK(VLOOKUP($C11&amp;$F11&amp;$E11,Setup!$D$2:$CX$500,COLUMNS($G11:CO11)+9,FALSE)),"",VLOOKUP($C11&amp;$F11&amp;$E11,Setup!$D$2:$CX$500,COLUMNS($G11:CO11)+9,FALSE))</f>
        <v/>
      </c>
      <c r="CP11" t="str">
        <f>IF(ISBLANK(VLOOKUP($C11&amp;$F11&amp;$E11,Setup!$D$2:$CX$500,COLUMNS($G11:CP11)+9,FALSE)),"",VLOOKUP($C11&amp;$F11&amp;$E11,Setup!$D$2:$CX$500,COLUMNS($G11:CP11)+9,FALSE))</f>
        <v/>
      </c>
      <c r="CQ11" t="str">
        <f>IF(ISBLANK(VLOOKUP($C11&amp;$F11&amp;$E11,Setup!$D$2:$CX$500,COLUMNS($G11:CQ11)+9,FALSE)),"",VLOOKUP($C11&amp;$F11&amp;$E11,Setup!$D$2:$CX$500,COLUMNS($G11:CQ11)+9,FALSE))</f>
        <v/>
      </c>
      <c r="CR11" t="str">
        <f>IF(ISBLANK(VLOOKUP($C11&amp;$F11&amp;$E11,Setup!$D$2:$CX$500,COLUMNS($G11:CR11)+9,FALSE)),"",VLOOKUP($C11&amp;$F11&amp;$E11,Setup!$D$2:$CX$500,COLUMNS($G11:CR11)+9,FALSE))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Configuration</vt:lpstr>
      <vt:lpstr>TestCaseMaster</vt:lpstr>
      <vt:lpstr>Setup</vt:lpstr>
      <vt:lpstr>EditEmail</vt:lpstr>
      <vt:lpstr>AlterLoyalty</vt:lpstr>
      <vt:lpstr>CompleteLogin</vt:lpstr>
      <vt:lpstr>Anonymous</vt:lpstr>
      <vt:lpstr>Anon-MegaMenu</vt:lpstr>
      <vt:lpstr>Anon-MegaMenu-Submenu</vt:lpstr>
      <vt:lpstr>Login</vt:lpstr>
      <vt:lpstr>Logon-MegaMenu</vt:lpstr>
      <vt:lpstr>Logon-MegaMenu-Submenu</vt:lpstr>
      <vt:lpstr>MyOrderHistory</vt:lpstr>
      <vt:lpstr>MyPointsSummary</vt:lpstr>
      <vt:lpstr>MyProfile</vt:lpstr>
      <vt:lpstr>MySWP</vt:lpstr>
      <vt:lpstr>MyAccountMenu</vt:lpstr>
      <vt:lpstr>FAQContactUs</vt:lpstr>
      <vt:lpstr>Query</vt:lpstr>
    </vt:vector>
  </TitlesOfParts>
  <Company>Epsilon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Thadeus</dc:creator>
  <cp:lastModifiedBy>Rajendra, Pushpa</cp:lastModifiedBy>
  <dcterms:created xsi:type="dcterms:W3CDTF">2017-06-05T11:51:30Z</dcterms:created>
  <dcterms:modified xsi:type="dcterms:W3CDTF">2017-09-15T13:23:17Z</dcterms:modified>
</cp:coreProperties>
</file>