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6E3A882-50E2-4C51-B172-B3B84E31BA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8" r:id="rId1"/>
    <sheet name="Data &amp; Calculations" sheetId="2" r:id="rId2"/>
    <sheet name="Detailed Analysis" sheetId="3" r:id="rId3"/>
    <sheet name="Recommendations" sheetId="4" r:id="rId4"/>
    <sheet name="Keyword Frequency" sheetId="5" r:id="rId5"/>
    <sheet name="Pivot_Style_Summaries" sheetId="6" r:id="rId6"/>
  </sheet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H5" i="2"/>
  <c r="H2" i="2"/>
  <c r="O2" i="2" s="1"/>
  <c r="N3" i="2"/>
  <c r="N151" i="2"/>
  <c r="M151" i="2"/>
  <c r="L151" i="2"/>
  <c r="K151" i="2"/>
  <c r="J151" i="2"/>
  <c r="H151" i="2"/>
  <c r="O151" i="2" s="1"/>
  <c r="N150" i="2"/>
  <c r="M150" i="2"/>
  <c r="L150" i="2"/>
  <c r="K150" i="2"/>
  <c r="J150" i="2"/>
  <c r="H150" i="2"/>
  <c r="N149" i="2"/>
  <c r="M149" i="2"/>
  <c r="L149" i="2"/>
  <c r="K149" i="2"/>
  <c r="J149" i="2"/>
  <c r="H149" i="2"/>
  <c r="N148" i="2"/>
  <c r="M148" i="2"/>
  <c r="L148" i="2"/>
  <c r="K148" i="2"/>
  <c r="J148" i="2"/>
  <c r="H148" i="2"/>
  <c r="N147" i="2"/>
  <c r="M147" i="2"/>
  <c r="L147" i="2"/>
  <c r="K147" i="2"/>
  <c r="J147" i="2"/>
  <c r="H147" i="2"/>
  <c r="N146" i="2"/>
  <c r="M146" i="2"/>
  <c r="L146" i="2"/>
  <c r="K146" i="2"/>
  <c r="J146" i="2"/>
  <c r="H146" i="2"/>
  <c r="N145" i="2"/>
  <c r="M145" i="2"/>
  <c r="L145" i="2"/>
  <c r="K145" i="2"/>
  <c r="J145" i="2"/>
  <c r="H145" i="2"/>
  <c r="N144" i="2"/>
  <c r="M144" i="2"/>
  <c r="L144" i="2"/>
  <c r="K144" i="2"/>
  <c r="J144" i="2"/>
  <c r="H144" i="2"/>
  <c r="N143" i="2"/>
  <c r="M143" i="2"/>
  <c r="L143" i="2"/>
  <c r="K143" i="2"/>
  <c r="J143" i="2"/>
  <c r="H143" i="2"/>
  <c r="N142" i="2"/>
  <c r="M142" i="2"/>
  <c r="L142" i="2"/>
  <c r="K142" i="2"/>
  <c r="J142" i="2"/>
  <c r="H142" i="2"/>
  <c r="N141" i="2"/>
  <c r="M141" i="2"/>
  <c r="L141" i="2"/>
  <c r="K141" i="2"/>
  <c r="J141" i="2"/>
  <c r="H141" i="2"/>
  <c r="N140" i="2"/>
  <c r="M140" i="2"/>
  <c r="L140" i="2"/>
  <c r="K140" i="2"/>
  <c r="J140" i="2"/>
  <c r="H140" i="2"/>
  <c r="N139" i="2"/>
  <c r="M139" i="2"/>
  <c r="L139" i="2"/>
  <c r="K139" i="2"/>
  <c r="J139" i="2"/>
  <c r="H139" i="2"/>
  <c r="N138" i="2"/>
  <c r="M138" i="2"/>
  <c r="L138" i="2"/>
  <c r="K138" i="2"/>
  <c r="J138" i="2"/>
  <c r="H138" i="2"/>
  <c r="N137" i="2"/>
  <c r="M137" i="2"/>
  <c r="L137" i="2"/>
  <c r="K137" i="2"/>
  <c r="J137" i="2"/>
  <c r="H137" i="2"/>
  <c r="N136" i="2"/>
  <c r="M136" i="2"/>
  <c r="L136" i="2"/>
  <c r="K136" i="2"/>
  <c r="J136" i="2"/>
  <c r="H136" i="2"/>
  <c r="N135" i="2"/>
  <c r="M135" i="2"/>
  <c r="L135" i="2"/>
  <c r="K135" i="2"/>
  <c r="J135" i="2"/>
  <c r="H135" i="2"/>
  <c r="N134" i="2"/>
  <c r="M134" i="2"/>
  <c r="L134" i="2"/>
  <c r="K134" i="2"/>
  <c r="J134" i="2"/>
  <c r="H134" i="2"/>
  <c r="N133" i="2"/>
  <c r="M133" i="2"/>
  <c r="L133" i="2"/>
  <c r="K133" i="2"/>
  <c r="J133" i="2"/>
  <c r="H133" i="2"/>
  <c r="N132" i="2"/>
  <c r="M132" i="2"/>
  <c r="L132" i="2"/>
  <c r="K132" i="2"/>
  <c r="J132" i="2"/>
  <c r="H132" i="2"/>
  <c r="N131" i="2"/>
  <c r="M131" i="2"/>
  <c r="L131" i="2"/>
  <c r="K131" i="2"/>
  <c r="J131" i="2"/>
  <c r="H131" i="2"/>
  <c r="N130" i="2"/>
  <c r="M130" i="2"/>
  <c r="L130" i="2"/>
  <c r="K130" i="2"/>
  <c r="J130" i="2"/>
  <c r="H130" i="2"/>
  <c r="N129" i="2"/>
  <c r="M129" i="2"/>
  <c r="L129" i="2"/>
  <c r="K129" i="2"/>
  <c r="J129" i="2"/>
  <c r="H129" i="2"/>
  <c r="N128" i="2"/>
  <c r="M128" i="2"/>
  <c r="L128" i="2"/>
  <c r="K128" i="2"/>
  <c r="J128" i="2"/>
  <c r="H128" i="2"/>
  <c r="N127" i="2"/>
  <c r="M127" i="2"/>
  <c r="L127" i="2"/>
  <c r="K127" i="2"/>
  <c r="J127" i="2"/>
  <c r="H127" i="2"/>
  <c r="N126" i="2"/>
  <c r="M126" i="2"/>
  <c r="L126" i="2"/>
  <c r="K126" i="2"/>
  <c r="J126" i="2"/>
  <c r="H126" i="2"/>
  <c r="N125" i="2"/>
  <c r="M125" i="2"/>
  <c r="L125" i="2"/>
  <c r="K125" i="2"/>
  <c r="J125" i="2"/>
  <c r="H125" i="2"/>
  <c r="N124" i="2"/>
  <c r="M124" i="2"/>
  <c r="L124" i="2"/>
  <c r="K124" i="2"/>
  <c r="J124" i="2"/>
  <c r="H124" i="2"/>
  <c r="N123" i="2"/>
  <c r="M123" i="2"/>
  <c r="L123" i="2"/>
  <c r="K123" i="2"/>
  <c r="J123" i="2"/>
  <c r="H123" i="2"/>
  <c r="N122" i="2"/>
  <c r="M122" i="2"/>
  <c r="L122" i="2"/>
  <c r="K122" i="2"/>
  <c r="J122" i="2"/>
  <c r="H122" i="2"/>
  <c r="N121" i="2"/>
  <c r="M121" i="2"/>
  <c r="L121" i="2"/>
  <c r="K121" i="2"/>
  <c r="J121" i="2"/>
  <c r="H121" i="2"/>
  <c r="N120" i="2"/>
  <c r="M120" i="2"/>
  <c r="L120" i="2"/>
  <c r="K120" i="2"/>
  <c r="J120" i="2"/>
  <c r="H120" i="2"/>
  <c r="N119" i="2"/>
  <c r="M119" i="2"/>
  <c r="L119" i="2"/>
  <c r="K119" i="2"/>
  <c r="J119" i="2"/>
  <c r="H119" i="2"/>
  <c r="N118" i="2"/>
  <c r="M118" i="2"/>
  <c r="L118" i="2"/>
  <c r="K118" i="2"/>
  <c r="J118" i="2"/>
  <c r="H118" i="2"/>
  <c r="N117" i="2"/>
  <c r="M117" i="2"/>
  <c r="L117" i="2"/>
  <c r="K117" i="2"/>
  <c r="J117" i="2"/>
  <c r="H117" i="2"/>
  <c r="N116" i="2"/>
  <c r="M116" i="2"/>
  <c r="L116" i="2"/>
  <c r="K116" i="2"/>
  <c r="J116" i="2"/>
  <c r="H116" i="2"/>
  <c r="N115" i="2"/>
  <c r="M115" i="2"/>
  <c r="L115" i="2"/>
  <c r="K115" i="2"/>
  <c r="J115" i="2"/>
  <c r="H115" i="2"/>
  <c r="N114" i="2"/>
  <c r="M114" i="2"/>
  <c r="L114" i="2"/>
  <c r="K114" i="2"/>
  <c r="J114" i="2"/>
  <c r="H114" i="2"/>
  <c r="N113" i="2"/>
  <c r="M113" i="2"/>
  <c r="L113" i="2"/>
  <c r="K113" i="2"/>
  <c r="J113" i="2"/>
  <c r="H113" i="2"/>
  <c r="N112" i="2"/>
  <c r="M112" i="2"/>
  <c r="L112" i="2"/>
  <c r="K112" i="2"/>
  <c r="J112" i="2"/>
  <c r="H112" i="2"/>
  <c r="N111" i="2"/>
  <c r="M111" i="2"/>
  <c r="L111" i="2"/>
  <c r="K111" i="2"/>
  <c r="J111" i="2"/>
  <c r="H111" i="2"/>
  <c r="N110" i="2"/>
  <c r="M110" i="2"/>
  <c r="L110" i="2"/>
  <c r="K110" i="2"/>
  <c r="J110" i="2"/>
  <c r="H110" i="2"/>
  <c r="N109" i="2"/>
  <c r="M109" i="2"/>
  <c r="L109" i="2"/>
  <c r="K109" i="2"/>
  <c r="J109" i="2"/>
  <c r="H109" i="2"/>
  <c r="N108" i="2"/>
  <c r="M108" i="2"/>
  <c r="L108" i="2"/>
  <c r="K108" i="2"/>
  <c r="J108" i="2"/>
  <c r="H108" i="2"/>
  <c r="N107" i="2"/>
  <c r="M107" i="2"/>
  <c r="L107" i="2"/>
  <c r="K107" i="2"/>
  <c r="J107" i="2"/>
  <c r="H107" i="2"/>
  <c r="N106" i="2"/>
  <c r="M106" i="2"/>
  <c r="L106" i="2"/>
  <c r="K106" i="2"/>
  <c r="J106" i="2"/>
  <c r="H106" i="2"/>
  <c r="N105" i="2"/>
  <c r="M105" i="2"/>
  <c r="L105" i="2"/>
  <c r="K105" i="2"/>
  <c r="J105" i="2"/>
  <c r="H105" i="2"/>
  <c r="N104" i="2"/>
  <c r="M104" i="2"/>
  <c r="L104" i="2"/>
  <c r="K104" i="2"/>
  <c r="J104" i="2"/>
  <c r="H104" i="2"/>
  <c r="N103" i="2"/>
  <c r="M103" i="2"/>
  <c r="L103" i="2"/>
  <c r="K103" i="2"/>
  <c r="J103" i="2"/>
  <c r="H103" i="2"/>
  <c r="N102" i="2"/>
  <c r="M102" i="2"/>
  <c r="L102" i="2"/>
  <c r="K102" i="2"/>
  <c r="J102" i="2"/>
  <c r="H102" i="2"/>
  <c r="N101" i="2"/>
  <c r="M101" i="2"/>
  <c r="L101" i="2"/>
  <c r="K101" i="2"/>
  <c r="J101" i="2"/>
  <c r="H101" i="2"/>
  <c r="N100" i="2"/>
  <c r="M100" i="2"/>
  <c r="L100" i="2"/>
  <c r="K100" i="2"/>
  <c r="J100" i="2"/>
  <c r="H100" i="2"/>
  <c r="N99" i="2"/>
  <c r="M99" i="2"/>
  <c r="L99" i="2"/>
  <c r="K99" i="2"/>
  <c r="J99" i="2"/>
  <c r="H99" i="2"/>
  <c r="N98" i="2"/>
  <c r="M98" i="2"/>
  <c r="L98" i="2"/>
  <c r="K98" i="2"/>
  <c r="J98" i="2"/>
  <c r="H98" i="2"/>
  <c r="N97" i="2"/>
  <c r="M97" i="2"/>
  <c r="L97" i="2"/>
  <c r="K97" i="2"/>
  <c r="J97" i="2"/>
  <c r="H97" i="2"/>
  <c r="N96" i="2"/>
  <c r="M96" i="2"/>
  <c r="L96" i="2"/>
  <c r="K96" i="2"/>
  <c r="J96" i="2"/>
  <c r="H96" i="2"/>
  <c r="N95" i="2"/>
  <c r="M95" i="2"/>
  <c r="L95" i="2"/>
  <c r="K95" i="2"/>
  <c r="J95" i="2"/>
  <c r="H95" i="2"/>
  <c r="N94" i="2"/>
  <c r="M94" i="2"/>
  <c r="L94" i="2"/>
  <c r="K94" i="2"/>
  <c r="J94" i="2"/>
  <c r="H94" i="2"/>
  <c r="N93" i="2"/>
  <c r="M93" i="2"/>
  <c r="L93" i="2"/>
  <c r="K93" i="2"/>
  <c r="J93" i="2"/>
  <c r="H93" i="2"/>
  <c r="N92" i="2"/>
  <c r="M92" i="2"/>
  <c r="L92" i="2"/>
  <c r="K92" i="2"/>
  <c r="J92" i="2"/>
  <c r="H92" i="2"/>
  <c r="N91" i="2"/>
  <c r="M91" i="2"/>
  <c r="L91" i="2"/>
  <c r="K91" i="2"/>
  <c r="J91" i="2"/>
  <c r="H91" i="2"/>
  <c r="N90" i="2"/>
  <c r="M90" i="2"/>
  <c r="L90" i="2"/>
  <c r="K90" i="2"/>
  <c r="J90" i="2"/>
  <c r="H90" i="2"/>
  <c r="N89" i="2"/>
  <c r="M89" i="2"/>
  <c r="L89" i="2"/>
  <c r="K89" i="2"/>
  <c r="J89" i="2"/>
  <c r="H89" i="2"/>
  <c r="N88" i="2"/>
  <c r="M88" i="2"/>
  <c r="L88" i="2"/>
  <c r="K88" i="2"/>
  <c r="J88" i="2"/>
  <c r="H88" i="2"/>
  <c r="N87" i="2"/>
  <c r="M87" i="2"/>
  <c r="L87" i="2"/>
  <c r="K87" i="2"/>
  <c r="J87" i="2"/>
  <c r="H87" i="2"/>
  <c r="N86" i="2"/>
  <c r="M86" i="2"/>
  <c r="L86" i="2"/>
  <c r="K86" i="2"/>
  <c r="J86" i="2"/>
  <c r="H86" i="2"/>
  <c r="N85" i="2"/>
  <c r="M85" i="2"/>
  <c r="L85" i="2"/>
  <c r="K85" i="2"/>
  <c r="J85" i="2"/>
  <c r="H85" i="2"/>
  <c r="N84" i="2"/>
  <c r="M84" i="2"/>
  <c r="L84" i="2"/>
  <c r="K84" i="2"/>
  <c r="J84" i="2"/>
  <c r="H84" i="2"/>
  <c r="N83" i="2"/>
  <c r="M83" i="2"/>
  <c r="L83" i="2"/>
  <c r="K83" i="2"/>
  <c r="J83" i="2"/>
  <c r="H83" i="2"/>
  <c r="N82" i="2"/>
  <c r="M82" i="2"/>
  <c r="L82" i="2"/>
  <c r="K82" i="2"/>
  <c r="J82" i="2"/>
  <c r="H82" i="2"/>
  <c r="N81" i="2"/>
  <c r="M81" i="2"/>
  <c r="L81" i="2"/>
  <c r="K81" i="2"/>
  <c r="J81" i="2"/>
  <c r="H81" i="2"/>
  <c r="N80" i="2"/>
  <c r="M80" i="2"/>
  <c r="L80" i="2"/>
  <c r="K80" i="2"/>
  <c r="J80" i="2"/>
  <c r="H80" i="2"/>
  <c r="N79" i="2"/>
  <c r="M79" i="2"/>
  <c r="L79" i="2"/>
  <c r="K79" i="2"/>
  <c r="J79" i="2"/>
  <c r="H79" i="2"/>
  <c r="N78" i="2"/>
  <c r="M78" i="2"/>
  <c r="L78" i="2"/>
  <c r="K78" i="2"/>
  <c r="J78" i="2"/>
  <c r="H78" i="2"/>
  <c r="N77" i="2"/>
  <c r="M77" i="2"/>
  <c r="L77" i="2"/>
  <c r="K77" i="2"/>
  <c r="J77" i="2"/>
  <c r="H77" i="2"/>
  <c r="N76" i="2"/>
  <c r="M76" i="2"/>
  <c r="L76" i="2"/>
  <c r="K76" i="2"/>
  <c r="J76" i="2"/>
  <c r="H76" i="2"/>
  <c r="N75" i="2"/>
  <c r="M75" i="2"/>
  <c r="L75" i="2"/>
  <c r="K75" i="2"/>
  <c r="J75" i="2"/>
  <c r="H75" i="2"/>
  <c r="N74" i="2"/>
  <c r="M74" i="2"/>
  <c r="L74" i="2"/>
  <c r="K74" i="2"/>
  <c r="J74" i="2"/>
  <c r="H74" i="2"/>
  <c r="N73" i="2"/>
  <c r="M73" i="2"/>
  <c r="L73" i="2"/>
  <c r="K73" i="2"/>
  <c r="J73" i="2"/>
  <c r="H73" i="2"/>
  <c r="N72" i="2"/>
  <c r="M72" i="2"/>
  <c r="L72" i="2"/>
  <c r="K72" i="2"/>
  <c r="J72" i="2"/>
  <c r="H72" i="2"/>
  <c r="N71" i="2"/>
  <c r="M71" i="2"/>
  <c r="L71" i="2"/>
  <c r="K71" i="2"/>
  <c r="J71" i="2"/>
  <c r="H71" i="2"/>
  <c r="N70" i="2"/>
  <c r="M70" i="2"/>
  <c r="L70" i="2"/>
  <c r="K70" i="2"/>
  <c r="J70" i="2"/>
  <c r="H70" i="2"/>
  <c r="N69" i="2"/>
  <c r="M69" i="2"/>
  <c r="L69" i="2"/>
  <c r="K69" i="2"/>
  <c r="J69" i="2"/>
  <c r="H69" i="2"/>
  <c r="N68" i="2"/>
  <c r="M68" i="2"/>
  <c r="L68" i="2"/>
  <c r="K68" i="2"/>
  <c r="J68" i="2"/>
  <c r="H68" i="2"/>
  <c r="N67" i="2"/>
  <c r="M67" i="2"/>
  <c r="L67" i="2"/>
  <c r="K67" i="2"/>
  <c r="J67" i="2"/>
  <c r="H67" i="2"/>
  <c r="O66" i="2"/>
  <c r="N66" i="2"/>
  <c r="M66" i="2"/>
  <c r="L66" i="2"/>
  <c r="K66" i="2"/>
  <c r="J66" i="2"/>
  <c r="H66" i="2"/>
  <c r="I66" i="2" s="1"/>
  <c r="O65" i="2"/>
  <c r="N65" i="2"/>
  <c r="M65" i="2"/>
  <c r="L65" i="2"/>
  <c r="K65" i="2"/>
  <c r="J65" i="2"/>
  <c r="H65" i="2"/>
  <c r="I65" i="2" s="1"/>
  <c r="O64" i="2"/>
  <c r="N64" i="2"/>
  <c r="M64" i="2"/>
  <c r="L64" i="2"/>
  <c r="K64" i="2"/>
  <c r="J64" i="2"/>
  <c r="H64" i="2"/>
  <c r="I64" i="2" s="1"/>
  <c r="O63" i="2"/>
  <c r="N63" i="2"/>
  <c r="M63" i="2"/>
  <c r="L63" i="2"/>
  <c r="K63" i="2"/>
  <c r="J63" i="2"/>
  <c r="H63" i="2"/>
  <c r="I63" i="2" s="1"/>
  <c r="O62" i="2"/>
  <c r="N62" i="2"/>
  <c r="M62" i="2"/>
  <c r="L62" i="2"/>
  <c r="K62" i="2"/>
  <c r="J62" i="2"/>
  <c r="H62" i="2"/>
  <c r="I62" i="2" s="1"/>
  <c r="O61" i="2"/>
  <c r="N61" i="2"/>
  <c r="M61" i="2"/>
  <c r="L61" i="2"/>
  <c r="K61" i="2"/>
  <c r="J61" i="2"/>
  <c r="H61" i="2"/>
  <c r="I61" i="2" s="1"/>
  <c r="O60" i="2"/>
  <c r="N60" i="2"/>
  <c r="M60" i="2"/>
  <c r="L60" i="2"/>
  <c r="K60" i="2"/>
  <c r="J60" i="2"/>
  <c r="H60" i="2"/>
  <c r="I60" i="2" s="1"/>
  <c r="O59" i="2"/>
  <c r="N59" i="2"/>
  <c r="M59" i="2"/>
  <c r="L59" i="2"/>
  <c r="K59" i="2"/>
  <c r="J59" i="2"/>
  <c r="H59" i="2"/>
  <c r="I59" i="2" s="1"/>
  <c r="O58" i="2"/>
  <c r="N58" i="2"/>
  <c r="M58" i="2"/>
  <c r="L58" i="2"/>
  <c r="K58" i="2"/>
  <c r="J58" i="2"/>
  <c r="H58" i="2"/>
  <c r="I58" i="2" s="1"/>
  <c r="O57" i="2"/>
  <c r="N57" i="2"/>
  <c r="M57" i="2"/>
  <c r="L57" i="2"/>
  <c r="K57" i="2"/>
  <c r="J57" i="2"/>
  <c r="H57" i="2"/>
  <c r="I57" i="2" s="1"/>
  <c r="O56" i="2"/>
  <c r="N56" i="2"/>
  <c r="M56" i="2"/>
  <c r="L56" i="2"/>
  <c r="K56" i="2"/>
  <c r="J56" i="2"/>
  <c r="H56" i="2"/>
  <c r="I56" i="2" s="1"/>
  <c r="O55" i="2"/>
  <c r="N55" i="2"/>
  <c r="M55" i="2"/>
  <c r="L55" i="2"/>
  <c r="K55" i="2"/>
  <c r="J55" i="2"/>
  <c r="H55" i="2"/>
  <c r="I55" i="2" s="1"/>
  <c r="O54" i="2"/>
  <c r="N54" i="2"/>
  <c r="M54" i="2"/>
  <c r="L54" i="2"/>
  <c r="K54" i="2"/>
  <c r="J54" i="2"/>
  <c r="H54" i="2"/>
  <c r="I54" i="2" s="1"/>
  <c r="O53" i="2"/>
  <c r="N53" i="2"/>
  <c r="M53" i="2"/>
  <c r="L53" i="2"/>
  <c r="K53" i="2"/>
  <c r="J53" i="2"/>
  <c r="H53" i="2"/>
  <c r="I53" i="2" s="1"/>
  <c r="O52" i="2"/>
  <c r="N52" i="2"/>
  <c r="M52" i="2"/>
  <c r="L52" i="2"/>
  <c r="K52" i="2"/>
  <c r="J52" i="2"/>
  <c r="H52" i="2"/>
  <c r="I52" i="2" s="1"/>
  <c r="O51" i="2"/>
  <c r="N51" i="2"/>
  <c r="M51" i="2"/>
  <c r="L51" i="2"/>
  <c r="K51" i="2"/>
  <c r="J51" i="2"/>
  <c r="H51" i="2"/>
  <c r="I51" i="2" s="1"/>
  <c r="O50" i="2"/>
  <c r="N50" i="2"/>
  <c r="M50" i="2"/>
  <c r="L50" i="2"/>
  <c r="K50" i="2"/>
  <c r="J50" i="2"/>
  <c r="H50" i="2"/>
  <c r="I50" i="2" s="1"/>
  <c r="O49" i="2"/>
  <c r="N49" i="2"/>
  <c r="M49" i="2"/>
  <c r="L49" i="2"/>
  <c r="K49" i="2"/>
  <c r="J49" i="2"/>
  <c r="H49" i="2"/>
  <c r="I49" i="2" s="1"/>
  <c r="O48" i="2"/>
  <c r="N48" i="2"/>
  <c r="M48" i="2"/>
  <c r="L48" i="2"/>
  <c r="K48" i="2"/>
  <c r="J48" i="2"/>
  <c r="H48" i="2"/>
  <c r="I48" i="2" s="1"/>
  <c r="O47" i="2"/>
  <c r="N47" i="2"/>
  <c r="M47" i="2"/>
  <c r="L47" i="2"/>
  <c r="K47" i="2"/>
  <c r="J47" i="2"/>
  <c r="H47" i="2"/>
  <c r="I47" i="2" s="1"/>
  <c r="O46" i="2"/>
  <c r="N46" i="2"/>
  <c r="M46" i="2"/>
  <c r="L46" i="2"/>
  <c r="K46" i="2"/>
  <c r="J46" i="2"/>
  <c r="H46" i="2"/>
  <c r="I46" i="2" s="1"/>
  <c r="O45" i="2"/>
  <c r="N45" i="2"/>
  <c r="M45" i="2"/>
  <c r="L45" i="2"/>
  <c r="K45" i="2"/>
  <c r="J45" i="2"/>
  <c r="H45" i="2"/>
  <c r="I45" i="2" s="1"/>
  <c r="O44" i="2"/>
  <c r="N44" i="2"/>
  <c r="M44" i="2"/>
  <c r="L44" i="2"/>
  <c r="K44" i="2"/>
  <c r="J44" i="2"/>
  <c r="H44" i="2"/>
  <c r="I44" i="2" s="1"/>
  <c r="O43" i="2"/>
  <c r="N43" i="2"/>
  <c r="M43" i="2"/>
  <c r="L43" i="2"/>
  <c r="K43" i="2"/>
  <c r="J43" i="2"/>
  <c r="H43" i="2"/>
  <c r="I43" i="2" s="1"/>
  <c r="O42" i="2"/>
  <c r="N42" i="2"/>
  <c r="M42" i="2"/>
  <c r="L42" i="2"/>
  <c r="K42" i="2"/>
  <c r="J42" i="2"/>
  <c r="H42" i="2"/>
  <c r="I42" i="2" s="1"/>
  <c r="O41" i="2"/>
  <c r="N41" i="2"/>
  <c r="M41" i="2"/>
  <c r="L41" i="2"/>
  <c r="K41" i="2"/>
  <c r="J41" i="2"/>
  <c r="H41" i="2"/>
  <c r="I41" i="2" s="1"/>
  <c r="O40" i="2"/>
  <c r="N40" i="2"/>
  <c r="M40" i="2"/>
  <c r="L40" i="2"/>
  <c r="K40" i="2"/>
  <c r="J40" i="2"/>
  <c r="H40" i="2"/>
  <c r="I40" i="2" s="1"/>
  <c r="O39" i="2"/>
  <c r="N39" i="2"/>
  <c r="M39" i="2"/>
  <c r="L39" i="2"/>
  <c r="K39" i="2"/>
  <c r="J39" i="2"/>
  <c r="H39" i="2"/>
  <c r="I39" i="2" s="1"/>
  <c r="O38" i="2"/>
  <c r="N38" i="2"/>
  <c r="M38" i="2"/>
  <c r="L38" i="2"/>
  <c r="K38" i="2"/>
  <c r="J38" i="2"/>
  <c r="H38" i="2"/>
  <c r="I38" i="2" s="1"/>
  <c r="O37" i="2"/>
  <c r="N37" i="2"/>
  <c r="M37" i="2"/>
  <c r="L37" i="2"/>
  <c r="K37" i="2"/>
  <c r="J37" i="2"/>
  <c r="H37" i="2"/>
  <c r="I37" i="2" s="1"/>
  <c r="O36" i="2"/>
  <c r="N36" i="2"/>
  <c r="M36" i="2"/>
  <c r="L36" i="2"/>
  <c r="K36" i="2"/>
  <c r="J36" i="2"/>
  <c r="H36" i="2"/>
  <c r="I36" i="2" s="1"/>
  <c r="O35" i="2"/>
  <c r="N35" i="2"/>
  <c r="M35" i="2"/>
  <c r="L35" i="2"/>
  <c r="K35" i="2"/>
  <c r="J35" i="2"/>
  <c r="H35" i="2"/>
  <c r="I35" i="2" s="1"/>
  <c r="O34" i="2"/>
  <c r="N34" i="2"/>
  <c r="M34" i="2"/>
  <c r="L34" i="2"/>
  <c r="K34" i="2"/>
  <c r="J34" i="2"/>
  <c r="H34" i="2"/>
  <c r="I34" i="2" s="1"/>
  <c r="O33" i="2"/>
  <c r="N33" i="2"/>
  <c r="M33" i="2"/>
  <c r="L33" i="2"/>
  <c r="K33" i="2"/>
  <c r="J33" i="2"/>
  <c r="H33" i="2"/>
  <c r="I33" i="2" s="1"/>
  <c r="O32" i="2"/>
  <c r="N32" i="2"/>
  <c r="M32" i="2"/>
  <c r="L32" i="2"/>
  <c r="K32" i="2"/>
  <c r="J32" i="2"/>
  <c r="H32" i="2"/>
  <c r="I32" i="2" s="1"/>
  <c r="O31" i="2"/>
  <c r="N31" i="2"/>
  <c r="M31" i="2"/>
  <c r="L31" i="2"/>
  <c r="K31" i="2"/>
  <c r="J31" i="2"/>
  <c r="H31" i="2"/>
  <c r="I31" i="2" s="1"/>
  <c r="O30" i="2"/>
  <c r="N30" i="2"/>
  <c r="M30" i="2"/>
  <c r="L30" i="2"/>
  <c r="K30" i="2"/>
  <c r="J30" i="2"/>
  <c r="H30" i="2"/>
  <c r="I30" i="2" s="1"/>
  <c r="O29" i="2"/>
  <c r="N29" i="2"/>
  <c r="M29" i="2"/>
  <c r="L29" i="2"/>
  <c r="K29" i="2"/>
  <c r="J29" i="2"/>
  <c r="H29" i="2"/>
  <c r="I29" i="2" s="1"/>
  <c r="O28" i="2"/>
  <c r="N28" i="2"/>
  <c r="M28" i="2"/>
  <c r="L28" i="2"/>
  <c r="K28" i="2"/>
  <c r="J28" i="2"/>
  <c r="H28" i="2"/>
  <c r="I28" i="2" s="1"/>
  <c r="O27" i="2"/>
  <c r="N27" i="2"/>
  <c r="M27" i="2"/>
  <c r="L27" i="2"/>
  <c r="K27" i="2"/>
  <c r="J27" i="2"/>
  <c r="H27" i="2"/>
  <c r="I27" i="2" s="1"/>
  <c r="O26" i="2"/>
  <c r="N26" i="2"/>
  <c r="M26" i="2"/>
  <c r="L26" i="2"/>
  <c r="K26" i="2"/>
  <c r="J26" i="2"/>
  <c r="H26" i="2"/>
  <c r="I26" i="2" s="1"/>
  <c r="O25" i="2"/>
  <c r="N25" i="2"/>
  <c r="M25" i="2"/>
  <c r="L25" i="2"/>
  <c r="K25" i="2"/>
  <c r="J25" i="2"/>
  <c r="H25" i="2"/>
  <c r="I25" i="2" s="1"/>
  <c r="O24" i="2"/>
  <c r="N24" i="2"/>
  <c r="M24" i="2"/>
  <c r="L24" i="2"/>
  <c r="K24" i="2"/>
  <c r="J24" i="2"/>
  <c r="H24" i="2"/>
  <c r="I24" i="2" s="1"/>
  <c r="O23" i="2"/>
  <c r="N23" i="2"/>
  <c r="M23" i="2"/>
  <c r="L23" i="2"/>
  <c r="K23" i="2"/>
  <c r="J23" i="2"/>
  <c r="H23" i="2"/>
  <c r="I23" i="2" s="1"/>
  <c r="O22" i="2"/>
  <c r="N22" i="2"/>
  <c r="M22" i="2"/>
  <c r="L22" i="2"/>
  <c r="K22" i="2"/>
  <c r="J22" i="2"/>
  <c r="H22" i="2"/>
  <c r="I22" i="2" s="1"/>
  <c r="O21" i="2"/>
  <c r="N21" i="2"/>
  <c r="M21" i="2"/>
  <c r="L21" i="2"/>
  <c r="K21" i="2"/>
  <c r="J21" i="2"/>
  <c r="H21" i="2"/>
  <c r="I21" i="2" s="1"/>
  <c r="O20" i="2"/>
  <c r="N20" i="2"/>
  <c r="M20" i="2"/>
  <c r="L20" i="2"/>
  <c r="K20" i="2"/>
  <c r="J20" i="2"/>
  <c r="H20" i="2"/>
  <c r="I20" i="2" s="1"/>
  <c r="O19" i="2"/>
  <c r="N19" i="2"/>
  <c r="M19" i="2"/>
  <c r="L19" i="2"/>
  <c r="K19" i="2"/>
  <c r="J19" i="2"/>
  <c r="H19" i="2"/>
  <c r="I19" i="2" s="1"/>
  <c r="O18" i="2"/>
  <c r="N18" i="2"/>
  <c r="M18" i="2"/>
  <c r="L18" i="2"/>
  <c r="K18" i="2"/>
  <c r="J18" i="2"/>
  <c r="H18" i="2"/>
  <c r="I18" i="2" s="1"/>
  <c r="O17" i="2"/>
  <c r="N17" i="2"/>
  <c r="M17" i="2"/>
  <c r="L17" i="2"/>
  <c r="K17" i="2"/>
  <c r="J17" i="2"/>
  <c r="H17" i="2"/>
  <c r="I17" i="2" s="1"/>
  <c r="O16" i="2"/>
  <c r="N16" i="2"/>
  <c r="M16" i="2"/>
  <c r="L16" i="2"/>
  <c r="K16" i="2"/>
  <c r="J16" i="2"/>
  <c r="H16" i="2"/>
  <c r="I16" i="2" s="1"/>
  <c r="O15" i="2"/>
  <c r="N15" i="2"/>
  <c r="M15" i="2"/>
  <c r="L15" i="2"/>
  <c r="K15" i="2"/>
  <c r="J15" i="2"/>
  <c r="H15" i="2"/>
  <c r="I15" i="2" s="1"/>
  <c r="O14" i="2"/>
  <c r="N14" i="2"/>
  <c r="M14" i="2"/>
  <c r="L14" i="2"/>
  <c r="K14" i="2"/>
  <c r="J14" i="2"/>
  <c r="H14" i="2"/>
  <c r="I14" i="2" s="1"/>
  <c r="O13" i="2"/>
  <c r="N13" i="2"/>
  <c r="M13" i="2"/>
  <c r="L13" i="2"/>
  <c r="K13" i="2"/>
  <c r="J13" i="2"/>
  <c r="H13" i="2"/>
  <c r="I13" i="2" s="1"/>
  <c r="O12" i="2"/>
  <c r="N12" i="2"/>
  <c r="M12" i="2"/>
  <c r="L12" i="2"/>
  <c r="K12" i="2"/>
  <c r="J12" i="2"/>
  <c r="H12" i="2"/>
  <c r="I12" i="2" s="1"/>
  <c r="O11" i="2"/>
  <c r="N11" i="2"/>
  <c r="M11" i="2"/>
  <c r="L11" i="2"/>
  <c r="K11" i="2"/>
  <c r="J11" i="2"/>
  <c r="H11" i="2"/>
  <c r="I11" i="2" s="1"/>
  <c r="O10" i="2"/>
  <c r="N10" i="2"/>
  <c r="M10" i="2"/>
  <c r="L10" i="2"/>
  <c r="K10" i="2"/>
  <c r="J10" i="2"/>
  <c r="H10" i="2"/>
  <c r="I10" i="2" s="1"/>
  <c r="O9" i="2"/>
  <c r="N9" i="2"/>
  <c r="M9" i="2"/>
  <c r="L9" i="2"/>
  <c r="K9" i="2"/>
  <c r="J9" i="2"/>
  <c r="H9" i="2"/>
  <c r="I9" i="2" s="1"/>
  <c r="O8" i="2"/>
  <c r="N8" i="2"/>
  <c r="M8" i="2"/>
  <c r="L8" i="2"/>
  <c r="K8" i="2"/>
  <c r="J8" i="2"/>
  <c r="H8" i="2"/>
  <c r="I8" i="2" s="1"/>
  <c r="O7" i="2"/>
  <c r="N7" i="2"/>
  <c r="M7" i="2"/>
  <c r="L7" i="2"/>
  <c r="K7" i="2"/>
  <c r="J7" i="2"/>
  <c r="H7" i="2"/>
  <c r="I7" i="2" s="1"/>
  <c r="N6" i="2"/>
  <c r="M6" i="2"/>
  <c r="L6" i="2"/>
  <c r="K6" i="2"/>
  <c r="J6" i="2"/>
  <c r="H6" i="2"/>
  <c r="I6" i="2" s="1"/>
  <c r="O5" i="2"/>
  <c r="N5" i="2"/>
  <c r="M5" i="2"/>
  <c r="L5" i="2"/>
  <c r="K5" i="2"/>
  <c r="J5" i="2"/>
  <c r="I5" i="2"/>
  <c r="O4" i="2"/>
  <c r="N4" i="2"/>
  <c r="M4" i="2"/>
  <c r="L4" i="2"/>
  <c r="K4" i="2"/>
  <c r="J4" i="2"/>
  <c r="H4" i="2"/>
  <c r="I4" i="2" s="1"/>
  <c r="O3" i="2"/>
  <c r="M3" i="2"/>
  <c r="L3" i="2"/>
  <c r="K3" i="2"/>
  <c r="J3" i="2"/>
  <c r="H3" i="2"/>
  <c r="I3" i="2" s="1"/>
  <c r="N2" i="2"/>
  <c r="M2" i="2"/>
  <c r="L2" i="2"/>
  <c r="K2" i="2"/>
  <c r="O6" i="2" l="1"/>
  <c r="O68" i="2"/>
  <c r="I68" i="2"/>
  <c r="O76" i="2"/>
  <c r="I76" i="2"/>
  <c r="O96" i="2"/>
  <c r="I96" i="2"/>
  <c r="O104" i="2"/>
  <c r="I104" i="2"/>
  <c r="O108" i="2"/>
  <c r="I108" i="2"/>
  <c r="O124" i="2"/>
  <c r="I124" i="2"/>
  <c r="O136" i="2"/>
  <c r="I136" i="2"/>
  <c r="O144" i="2"/>
  <c r="I144" i="2"/>
  <c r="O71" i="2"/>
  <c r="I71" i="2"/>
  <c r="O83" i="2"/>
  <c r="I83" i="2"/>
  <c r="O87" i="2"/>
  <c r="I87" i="2"/>
  <c r="O100" i="2"/>
  <c r="I100" i="2"/>
  <c r="O120" i="2"/>
  <c r="I120" i="2"/>
  <c r="O140" i="2"/>
  <c r="I140" i="2"/>
  <c r="O148" i="2"/>
  <c r="I148" i="2"/>
  <c r="O67" i="2"/>
  <c r="I67" i="2"/>
  <c r="O75" i="2"/>
  <c r="I75" i="2"/>
  <c r="O79" i="2"/>
  <c r="I79" i="2"/>
  <c r="O91" i="2"/>
  <c r="I91" i="2"/>
  <c r="O95" i="2"/>
  <c r="I95" i="2"/>
  <c r="O99" i="2"/>
  <c r="I99" i="2"/>
  <c r="O103" i="2"/>
  <c r="I103" i="2"/>
  <c r="O107" i="2"/>
  <c r="I107" i="2"/>
  <c r="O111" i="2"/>
  <c r="I111" i="2"/>
  <c r="O115" i="2"/>
  <c r="I115" i="2"/>
  <c r="O119" i="2"/>
  <c r="I119" i="2"/>
  <c r="O123" i="2"/>
  <c r="I123" i="2"/>
  <c r="O127" i="2"/>
  <c r="I127" i="2"/>
  <c r="O131" i="2"/>
  <c r="I131" i="2"/>
  <c r="O135" i="2"/>
  <c r="I135" i="2"/>
  <c r="O139" i="2"/>
  <c r="I139" i="2"/>
  <c r="O143" i="2"/>
  <c r="I143" i="2"/>
  <c r="O147" i="2"/>
  <c r="I147" i="2"/>
  <c r="I2" i="2"/>
  <c r="O70" i="2"/>
  <c r="I70" i="2"/>
  <c r="O74" i="2"/>
  <c r="I74" i="2"/>
  <c r="O78" i="2"/>
  <c r="I78" i="2"/>
  <c r="O82" i="2"/>
  <c r="I82" i="2"/>
  <c r="O86" i="2"/>
  <c r="I86" i="2"/>
  <c r="O90" i="2"/>
  <c r="I90" i="2"/>
  <c r="O94" i="2"/>
  <c r="I94" i="2"/>
  <c r="O98" i="2"/>
  <c r="I98" i="2"/>
  <c r="O102" i="2"/>
  <c r="I102" i="2"/>
  <c r="O106" i="2"/>
  <c r="I106" i="2"/>
  <c r="O110" i="2"/>
  <c r="I110" i="2"/>
  <c r="O114" i="2"/>
  <c r="I114" i="2"/>
  <c r="O118" i="2"/>
  <c r="I118" i="2"/>
  <c r="O122" i="2"/>
  <c r="I122" i="2"/>
  <c r="O126" i="2"/>
  <c r="I126" i="2"/>
  <c r="O130" i="2"/>
  <c r="I130" i="2"/>
  <c r="O134" i="2"/>
  <c r="I134" i="2"/>
  <c r="O138" i="2"/>
  <c r="I138" i="2"/>
  <c r="O142" i="2"/>
  <c r="I142" i="2"/>
  <c r="O146" i="2"/>
  <c r="I146" i="2"/>
  <c r="O150" i="2"/>
  <c r="I150" i="2"/>
  <c r="O84" i="2"/>
  <c r="I84" i="2"/>
  <c r="O88" i="2"/>
  <c r="I88" i="2"/>
  <c r="O112" i="2"/>
  <c r="I112" i="2"/>
  <c r="O80" i="2"/>
  <c r="I80" i="2"/>
  <c r="O92" i="2"/>
  <c r="I92" i="2"/>
  <c r="O116" i="2"/>
  <c r="I116" i="2"/>
  <c r="O132" i="2"/>
  <c r="I132" i="2"/>
  <c r="O69" i="2"/>
  <c r="I69" i="2"/>
  <c r="O73" i="2"/>
  <c r="I73" i="2"/>
  <c r="O77" i="2"/>
  <c r="I77" i="2"/>
  <c r="O81" i="2"/>
  <c r="I81" i="2"/>
  <c r="O85" i="2"/>
  <c r="I85" i="2"/>
  <c r="O89" i="2"/>
  <c r="I89" i="2"/>
  <c r="O93" i="2"/>
  <c r="I93" i="2"/>
  <c r="O97" i="2"/>
  <c r="I97" i="2"/>
  <c r="O101" i="2"/>
  <c r="I101" i="2"/>
  <c r="O105" i="2"/>
  <c r="I105" i="2"/>
  <c r="O109" i="2"/>
  <c r="I109" i="2"/>
  <c r="O113" i="2"/>
  <c r="I113" i="2"/>
  <c r="O117" i="2"/>
  <c r="I117" i="2"/>
  <c r="O121" i="2"/>
  <c r="I121" i="2"/>
  <c r="O125" i="2"/>
  <c r="I125" i="2"/>
  <c r="O129" i="2"/>
  <c r="I129" i="2"/>
  <c r="O133" i="2"/>
  <c r="I133" i="2"/>
  <c r="O137" i="2"/>
  <c r="I137" i="2"/>
  <c r="O141" i="2"/>
  <c r="I141" i="2"/>
  <c r="O145" i="2"/>
  <c r="I145" i="2"/>
  <c r="O149" i="2"/>
  <c r="I149" i="2"/>
  <c r="O72" i="2"/>
  <c r="I72" i="2"/>
  <c r="O128" i="2"/>
  <c r="I128" i="2"/>
  <c r="I151" i="2"/>
</calcChain>
</file>

<file path=xl/sharedStrings.xml><?xml version="1.0" encoding="utf-8"?>
<sst xmlns="http://schemas.openxmlformats.org/spreadsheetml/2006/main" count="1192" uniqueCount="645">
  <si>
    <t>Category</t>
  </si>
  <si>
    <t>Priority</t>
  </si>
  <si>
    <t>Access</t>
  </si>
  <si>
    <t>Critical</t>
  </si>
  <si>
    <t>Billing</t>
  </si>
  <si>
    <t>High</t>
  </si>
  <si>
    <t>Hardware</t>
  </si>
  <si>
    <t>Low</t>
  </si>
  <si>
    <t>Network</t>
  </si>
  <si>
    <t>Medium</t>
  </si>
  <si>
    <t>Other</t>
  </si>
  <si>
    <t>Security</t>
  </si>
  <si>
    <t>Software</t>
  </si>
  <si>
    <t>ticket_id</t>
  </si>
  <si>
    <t>submission_date</t>
  </si>
  <si>
    <t>resolution_date</t>
  </si>
  <si>
    <t>category</t>
  </si>
  <si>
    <t>assigned_analyst</t>
  </si>
  <si>
    <t>description</t>
  </si>
  <si>
    <t>priority</t>
  </si>
  <si>
    <t>ResolutionHours</t>
  </si>
  <si>
    <t>ResolutionHoursRounded</t>
  </si>
  <si>
    <t>SubmissionDateOnly</t>
  </si>
  <si>
    <t>DayOfWeek</t>
  </si>
  <si>
    <t>DayOfWeekNum</t>
  </si>
  <si>
    <t>MonthName</t>
  </si>
  <si>
    <t>HourOfDay</t>
  </si>
  <si>
    <t>SLA_Status</t>
  </si>
  <si>
    <t>TICKET-1000</t>
  </si>
  <si>
    <t>Toni Wiley</t>
  </si>
  <si>
    <t>Dream part subject until full. Brother century suddenly above. Six eight benefit animal move best.</t>
  </si>
  <si>
    <t>TICKET-1001</t>
  </si>
  <si>
    <t>Tanya Jones</t>
  </si>
  <si>
    <t>Application X is crashing every time I open it. Lead how phone also score player later blue.</t>
  </si>
  <si>
    <t>TICKET-1002</t>
  </si>
  <si>
    <t>Sheila Ball</t>
  </si>
  <si>
    <t>Black attack cold would page. Reality she war a chance. Physical hour Mr item red agreement for.</t>
  </si>
  <si>
    <t>TICKET-1003</t>
  </si>
  <si>
    <t>Cynthia Rich</t>
  </si>
  <si>
    <t>My laptop's keyboard isn't working properly, some keys are stuck. Tree culture above effort more national whether.</t>
  </si>
  <si>
    <t>TICKET-1004</t>
  </si>
  <si>
    <t>Janice Burns</t>
  </si>
  <si>
    <t>Application X is crashing every time I open it. Order wrong fight foreign bad house pick.</t>
  </si>
  <si>
    <t>TICKET-1005</t>
  </si>
  <si>
    <t>Application X is crashing every time I open it. Sport should network realize relate very voice.</t>
  </si>
  <si>
    <t>TICKET-1006</t>
  </si>
  <si>
    <t>Autumn Ryan</t>
  </si>
  <si>
    <t>I'm locked out of my account and can't reset my password. If rather year suffer wrong.</t>
  </si>
  <si>
    <t>TICKET-1007</t>
  </si>
  <si>
    <t>Amanda White</t>
  </si>
  <si>
    <t>Application X is crashing every time I open it. Here bill leg region training. Grow new may.</t>
  </si>
  <si>
    <t>TICKET-1008</t>
  </si>
  <si>
    <t>My laptop's keyboard isn't working properly, some keys are stuck. Common maintain theory involve ok detail.</t>
  </si>
  <si>
    <t>TICKET-1009</t>
  </si>
  <si>
    <t>Application X is crashing every time I open it. Responsibility again recently traditional word.</t>
  </si>
  <si>
    <t>TICKET-1010</t>
  </si>
  <si>
    <t>Adam Stone</t>
  </si>
  <si>
    <t>Application X is crashing every time I open it. Structure this woman born.</t>
  </si>
  <si>
    <t>TICKET-1011</t>
  </si>
  <si>
    <t>Natasha Harris</t>
  </si>
  <si>
    <t>Can't connect to the Wi-Fi. It's showing 'No internet access'. Maintain without college strong few not week.</t>
  </si>
  <si>
    <t>TICKET-1012</t>
  </si>
  <si>
    <t>Can't connect to the Wi-Fi. It's showing 'No internet access'. Official human task door century energy Mr.</t>
  </si>
  <si>
    <t>TICKET-1013</t>
  </si>
  <si>
    <t>Application X is crashing every time I open it. Spring operation performance glass choice kind.</t>
  </si>
  <si>
    <t>TICKET-1014</t>
  </si>
  <si>
    <t>Application X is crashing every time I open it. Summer yard maintain fire ask eight.</t>
  </si>
  <si>
    <t>TICKET-1015</t>
  </si>
  <si>
    <t>Marvin West</t>
  </si>
  <si>
    <t>Application X is crashing every time I open it. Least check between event. Can brother two form.</t>
  </si>
  <si>
    <t>TICKET-1016</t>
  </si>
  <si>
    <t>Application X is crashing every time I open it. Resource in affect charge customer accept dream.</t>
  </si>
  <si>
    <t>TICKET-1017</t>
  </si>
  <si>
    <t>Thought national word picture each deep.</t>
  </si>
  <si>
    <t>TICKET-1018</t>
  </si>
  <si>
    <t>Can't connect to the Wi-Fi. It's showing 'No internet access'. Card series research else cup though artist.</t>
  </si>
  <si>
    <t>TICKET-1019</t>
  </si>
  <si>
    <t>My laptop's keyboard isn't working properly, some keys are stuck. Young up grow after offer east region would.</t>
  </si>
  <si>
    <t>TICKET-1020</t>
  </si>
  <si>
    <t>Application X is crashing every time I open it. Nice then management.</t>
  </si>
  <si>
    <t>TICKET-1021</t>
  </si>
  <si>
    <t>Application X is crashing every time I open it. Water act involve follow hot.</t>
  </si>
  <si>
    <t>TICKET-1022</t>
  </si>
  <si>
    <t>Application X is crashing every time I open it. Another such apply table let.</t>
  </si>
  <si>
    <t>TICKET-1023</t>
  </si>
  <si>
    <t>Application X is crashing every time I open it. Senior per draw day mention sea quickly.</t>
  </si>
  <si>
    <t>TICKET-1024</t>
  </si>
  <si>
    <t>Can't connect to the Wi-Fi. It's showing 'No internet access'. Race Republican expect east might collection.</t>
  </si>
  <si>
    <t>TICKET-1025</t>
  </si>
  <si>
    <t>Application X is crashing every time I open it. Total maintain service writer.</t>
  </si>
  <si>
    <t>TICKET-1026</t>
  </si>
  <si>
    <t>Can't connect to the Wi-Fi. It's showing 'No internet access'. Individual herself decide generation.</t>
  </si>
  <si>
    <t>TICKET-1027</t>
  </si>
  <si>
    <t>Yourself floor foot character choose. Brother prepare but film key name.</t>
  </si>
  <si>
    <t>TICKET-1028</t>
  </si>
  <si>
    <t>Successful radio play network yet. Fill director direction ready white.</t>
  </si>
  <si>
    <t>TICKET-1029</t>
  </si>
  <si>
    <t>Application X is crashing every time I open it. Southern beat general first much hotel agency.</t>
  </si>
  <si>
    <t>TICKET-1030</t>
  </si>
  <si>
    <t>Can't connect to the Wi-Fi. It's showing 'No internet access'. Cup government by life reduce each customer.</t>
  </si>
  <si>
    <t>TICKET-1031</t>
  </si>
  <si>
    <t>Application X is crashing every time I open it. Market growth film.</t>
  </si>
  <si>
    <t>TICKET-1032</t>
  </si>
  <si>
    <t>Can't connect to the Wi-Fi. It's showing 'No internet access'. Could north state feel others participant.</t>
  </si>
  <si>
    <t>TICKET-1033</t>
  </si>
  <si>
    <t>Follow chair add finally these plan staff. Across shoulder school free.</t>
  </si>
  <si>
    <t>TICKET-1034</t>
  </si>
  <si>
    <t>Application X is crashing every time I open it. Bag half join treat water by affect.</t>
  </si>
  <si>
    <t>TICKET-1035</t>
  </si>
  <si>
    <t>My laptop's keyboard isn't working properly, some keys are stuck. Science bad news pressure anything probably save.</t>
  </si>
  <si>
    <t>TICKET-1036</t>
  </si>
  <si>
    <t>Application X is crashing every time I open it. Fund project find law identify close worker.</t>
  </si>
  <si>
    <t>TICKET-1037</t>
  </si>
  <si>
    <t>Rate play media air. Trade thank hundred choice reduce remember possible us.</t>
  </si>
  <si>
    <t>TICKET-1038</t>
  </si>
  <si>
    <t>Application X is crashing every time I open it. Effort avoid door shoulder cut.</t>
  </si>
  <si>
    <t>TICKET-1039</t>
  </si>
  <si>
    <t>I'm locked out of my account and can't reset my password. Point fine stop radio chair tree career scene.</t>
  </si>
  <si>
    <t>TICKET-1040</t>
  </si>
  <si>
    <t>Can't connect to the Wi-Fi. It's showing 'No internet access'. Simple practice operation move put.</t>
  </si>
  <si>
    <t>TICKET-1041</t>
  </si>
  <si>
    <t>My laptop's keyboard isn't working properly, some keys are stuck. Firm discuss audience say amount.</t>
  </si>
  <si>
    <t>TICKET-1042</t>
  </si>
  <si>
    <t>Physical business information.
Activity else house another. Still protect admit answer.</t>
  </si>
  <si>
    <t>TICKET-1043</t>
  </si>
  <si>
    <t>Application X is crashing every time I open it. Anything despite not.</t>
  </si>
  <si>
    <t>TICKET-1044</t>
  </si>
  <si>
    <t>My laptop's keyboard isn't working properly, some keys are stuck. Film answer tax different carry represent.</t>
  </si>
  <si>
    <t>TICKET-1045</t>
  </si>
  <si>
    <t>Application X is crashing every time I open it. American computer let go event.</t>
  </si>
  <si>
    <t>TICKET-1046</t>
  </si>
  <si>
    <t>Can't connect to the Wi-Fi. It's showing 'No internet access'. Build oil wait community less happen.</t>
  </si>
  <si>
    <t>TICKET-1047</t>
  </si>
  <si>
    <t>I'm locked out of my account and can't reset my password. Decide stuff agree national politics current son.</t>
  </si>
  <si>
    <t>TICKET-1048</t>
  </si>
  <si>
    <t>Can't connect to the Wi-Fi. It's showing 'No internet access'. Phone interview worker could.</t>
  </si>
  <si>
    <t>TICKET-1049</t>
  </si>
  <si>
    <t>Can't connect to the Wi-Fi. It's showing 'No internet access'. Together life least mission.</t>
  </si>
  <si>
    <t>TICKET-1050</t>
  </si>
  <si>
    <t>If forget newspaper behavior note put. Almost affect entire. Trial set capital real.</t>
  </si>
  <si>
    <t>TICKET-1051</t>
  </si>
  <si>
    <t>Application X is crashing every time I open it. My sound short.</t>
  </si>
  <si>
    <t>TICKET-1052</t>
  </si>
  <si>
    <t>Application X is crashing every time I open it. Where culture site value set.</t>
  </si>
  <si>
    <t>TICKET-1053</t>
  </si>
  <si>
    <t>Application X is crashing every time I open it. Go claim billion small experience old.</t>
  </si>
  <si>
    <t>TICKET-1054</t>
  </si>
  <si>
    <t>Can't connect to the Wi-Fi. It's showing 'No internet access'. Option name including.</t>
  </si>
  <si>
    <t>TICKET-1055</t>
  </si>
  <si>
    <t>I'm locked out of my account and can't reset my password. Idea enter expert decision something.</t>
  </si>
  <si>
    <t>TICKET-1056</t>
  </si>
  <si>
    <t>Through culture similar finally. Oil world money about fine street small.</t>
  </si>
  <si>
    <t>TICKET-1057</t>
  </si>
  <si>
    <t>Weight go sort sign law response since. Sister other actually Mrs fight everything get.</t>
  </si>
  <si>
    <t>TICKET-1058</t>
  </si>
  <si>
    <t>Particular ask company nearly exist exactly friend.</t>
  </si>
  <si>
    <t>TICKET-1059</t>
  </si>
  <si>
    <t>Application X is crashing every time I open it. Skin subject purpose baby training.</t>
  </si>
  <si>
    <t>TICKET-1060</t>
  </si>
  <si>
    <t>My laptop's keyboard isn't working properly, some keys are stuck. Than none office improve.</t>
  </si>
  <si>
    <t>TICKET-1061</t>
  </si>
  <si>
    <t>Application X is crashing every time I open it. With because article scene father black.</t>
  </si>
  <si>
    <t>TICKET-1062</t>
  </si>
  <si>
    <t>Application X is crashing every time I open it. Food pass energy fund need read anything.</t>
  </si>
  <si>
    <t>TICKET-1063</t>
  </si>
  <si>
    <t>I'm locked out of my account and can't reset my password. Agreement news significant cultural agree.</t>
  </si>
  <si>
    <t>TICKET-1064</t>
  </si>
  <si>
    <t>I'm locked out of my account and can't reset my password. Especially under always tend teacher build.</t>
  </si>
  <si>
    <t>TICKET-1065</t>
  </si>
  <si>
    <t>Can't connect to the Wi-Fi. It's showing 'No internet access'. Child as debate economy.</t>
  </si>
  <si>
    <t>TICKET-1066</t>
  </si>
  <si>
    <t>My laptop's keyboard isn't working properly, some keys are stuck. Someone poor mission fill free.</t>
  </si>
  <si>
    <t>TICKET-1067</t>
  </si>
  <si>
    <t>Can't connect to the Wi-Fi. It's showing 'No internet access'. Represent safe scene wall dog.</t>
  </si>
  <si>
    <t>TICKET-1068</t>
  </si>
  <si>
    <t>Application X is crashing every time I open it. Claim success those baby.</t>
  </si>
  <si>
    <t>TICKET-1069</t>
  </si>
  <si>
    <t>Application X is crashing every time I open it. Term lot their. Dark itself deal race Democrat.</t>
  </si>
  <si>
    <t>TICKET-1070</t>
  </si>
  <si>
    <t>My laptop's keyboard isn't working properly, some keys are stuck. Bad past glass strategy. Above skin station.</t>
  </si>
  <si>
    <t>TICKET-1071</t>
  </si>
  <si>
    <t>Application X is crashing every time I open it. Tv control generation away public remain.</t>
  </si>
  <si>
    <t>TICKET-1072</t>
  </si>
  <si>
    <t>Can't connect to the Wi-Fi. It's showing 'No internet access'. Alone skill foot benefit.</t>
  </si>
  <si>
    <t>TICKET-1073</t>
  </si>
  <si>
    <t>Media respond them indicate. Up movie television stop. Garden ten city already close.</t>
  </si>
  <si>
    <t>TICKET-1074</t>
  </si>
  <si>
    <t>Lay support mouth control understand could. Husband for evening upon involve.</t>
  </si>
  <si>
    <t>TICKET-1075</t>
  </si>
  <si>
    <t>Company month civil season include. Onto life for both little.</t>
  </si>
  <si>
    <t>TICKET-1076</t>
  </si>
  <si>
    <t>Application X is crashing every time I open it. Candidate push mind exactly feel.</t>
  </si>
  <si>
    <t>TICKET-1077</t>
  </si>
  <si>
    <t>Writer city suffer within important recently difference. Wait only relationship free.</t>
  </si>
  <si>
    <t>TICKET-1078</t>
  </si>
  <si>
    <t>Application X is crashing every time I open it. Form customer bill interest remember which.</t>
  </si>
  <si>
    <t>TICKET-1079</t>
  </si>
  <si>
    <t>Can't connect to the Wi-Fi. It's showing 'No internet access'. Agree begin guess ask choice low themselves born.</t>
  </si>
  <si>
    <t>TICKET-1080</t>
  </si>
  <si>
    <t>Application X is crashing every time I open it. Center worry nor whole.</t>
  </si>
  <si>
    <t>TICKET-1081</t>
  </si>
  <si>
    <t>I'm locked out of my account and can't reset my password. Miss son responsibility hour.</t>
  </si>
  <si>
    <t>TICKET-1082</t>
  </si>
  <si>
    <t>Application X is crashing every time I open it. Develop course foreign no either.</t>
  </si>
  <si>
    <t>TICKET-1083</t>
  </si>
  <si>
    <t>Public husband return country service very. Be exactly time firm yard price bad.</t>
  </si>
  <si>
    <t>TICKET-1084</t>
  </si>
  <si>
    <t>My laptop's keyboard isn't working properly, some keys are stuck. Perform author more owner girl message.</t>
  </si>
  <si>
    <t>TICKET-1085</t>
  </si>
  <si>
    <t>I'm locked out of my account and can't reset my password. Church stop environment.</t>
  </si>
  <si>
    <t>TICKET-1086</t>
  </si>
  <si>
    <t>Application X is crashing every time I open it. Everyone body modern feeling shake loss.</t>
  </si>
  <si>
    <t>TICKET-1087</t>
  </si>
  <si>
    <t>My laptop's keyboard isn't working properly, some keys are stuck. Whole material thus despite firm more.</t>
  </si>
  <si>
    <t>TICKET-1088</t>
  </si>
  <si>
    <t>Application X is crashing every time I open it. Until statement century seat vote never.</t>
  </si>
  <si>
    <t>TICKET-1089</t>
  </si>
  <si>
    <t>Application X is crashing every time I open it. Big season the.</t>
  </si>
  <si>
    <t>TICKET-1090</t>
  </si>
  <si>
    <t>Application X is crashing every time I open it. Usually career attention realize.</t>
  </si>
  <si>
    <t>TICKET-1091</t>
  </si>
  <si>
    <t>Application X is crashing every time I open it. Firm tonight statement feel Mrs music.</t>
  </si>
  <si>
    <t>TICKET-1092</t>
  </si>
  <si>
    <t>Can't connect to the Wi-Fi. It's showing 'No internet access'. Life change act. Through imagine again whole.</t>
  </si>
  <si>
    <t>TICKET-1093</t>
  </si>
  <si>
    <t>Including development attack wide. Concern his environment attack program rest team.</t>
  </si>
  <si>
    <t>TICKET-1094</t>
  </si>
  <si>
    <t>I'm locked out of my account and can't reset my password. Another collection another many.</t>
  </si>
  <si>
    <t>TICKET-1095</t>
  </si>
  <si>
    <t>Compare or at environmental. Six what them fall. Husband certain institution phone resource blood.</t>
  </si>
  <si>
    <t>TICKET-1096</t>
  </si>
  <si>
    <t>I'm locked out of my account and can't reset my password. Medical let door front. Law end always.</t>
  </si>
  <si>
    <t>TICKET-1097</t>
  </si>
  <si>
    <t>My laptop's keyboard isn't working properly, some keys are stuck. Rich fire power city. Water career next relate.</t>
  </si>
  <si>
    <t>TICKET-1098</t>
  </si>
  <si>
    <t>Application X is crashing every time I open it. Result happy song want finish stuff.</t>
  </si>
  <si>
    <t>TICKET-1099</t>
  </si>
  <si>
    <t>My laptop's keyboard isn't working properly, some keys are stuck. Themselves big matter happy small.</t>
  </si>
  <si>
    <t>TICKET-1100</t>
  </si>
  <si>
    <t>Application X is crashing every time I open it. Agent will respond help.</t>
  </si>
  <si>
    <t>TICKET-1101</t>
  </si>
  <si>
    <t>Application X is crashing every time I open it. Short commercial everybody difficult change.</t>
  </si>
  <si>
    <t>TICKET-1102</t>
  </si>
  <si>
    <t>Any today within none hot again green. Remember attack event view father.</t>
  </si>
  <si>
    <t>TICKET-1103</t>
  </si>
  <si>
    <t>Application X is crashing every time I open it. Represent senior his finish include nothing.</t>
  </si>
  <si>
    <t>TICKET-1104</t>
  </si>
  <si>
    <t>She certain boy build. Test bag country president environment.</t>
  </si>
  <si>
    <t>TICKET-1105</t>
  </si>
  <si>
    <t>Can't connect to the Wi-Fi. It's showing 'No internet access'. Hair job save son.</t>
  </si>
  <si>
    <t>TICKET-1106</t>
  </si>
  <si>
    <t>Growth middle establish public.</t>
  </si>
  <si>
    <t>TICKET-1107</t>
  </si>
  <si>
    <t>My laptop's keyboard isn't working properly, some keys are stuck. Produce require line letter listen often.</t>
  </si>
  <si>
    <t>TICKET-1108</t>
  </si>
  <si>
    <t>My laptop's keyboard isn't working properly, some keys are stuck. At bag continue.</t>
  </si>
  <si>
    <t>TICKET-1109</t>
  </si>
  <si>
    <t>Application X is crashing every time I open it. Without pass book tend.</t>
  </si>
  <si>
    <t>TICKET-1110</t>
  </si>
  <si>
    <t>I'm locked out of my account and can't reset my password. Right where add.</t>
  </si>
  <si>
    <t>TICKET-1111</t>
  </si>
  <si>
    <t>Application X is crashing every time I open it. Argue team senior low training.</t>
  </si>
  <si>
    <t>TICKET-1112</t>
  </si>
  <si>
    <t>Plant attack should. Drive international today. Pretty statement her upon nation.</t>
  </si>
  <si>
    <t>TICKET-1113</t>
  </si>
  <si>
    <t>My laptop's keyboard isn't working properly, some keys are stuck. Chance place build body population.</t>
  </si>
  <si>
    <t>TICKET-1114</t>
  </si>
  <si>
    <t>Something million activity. Interview under cover career under. Can address show public.</t>
  </si>
  <si>
    <t>TICKET-1115</t>
  </si>
  <si>
    <t>I'm locked out of my account and can't reset my password. Receive nature option oil read trouble.</t>
  </si>
  <si>
    <t>TICKET-1116</t>
  </si>
  <si>
    <t>Application X is crashing every time I open it. Toward ago director condition food share meet.</t>
  </si>
  <si>
    <t>TICKET-1117</t>
  </si>
  <si>
    <t>I'm locked out of my account and can't reset my password. For we when drive. Start identify now throw.</t>
  </si>
  <si>
    <t>TICKET-1118</t>
  </si>
  <si>
    <t>Even focus animal civil quality lay skill. Need maybe former return.</t>
  </si>
  <si>
    <t>TICKET-1119</t>
  </si>
  <si>
    <t>My laptop's keyboard isn't working properly, some keys are stuck. Cup money work certainly color.</t>
  </si>
  <si>
    <t>TICKET-1120</t>
  </si>
  <si>
    <t>Clear late win beat. Those arm say year him science door.</t>
  </si>
  <si>
    <t>TICKET-1121</t>
  </si>
  <si>
    <t>I'm locked out of my account and can't reset my password. Purpose almost nature create authority company.</t>
  </si>
  <si>
    <t>TICKET-1122</t>
  </si>
  <si>
    <t>Application X is crashing every time I open it. Garden better chance impact where how member.</t>
  </si>
  <si>
    <t>TICKET-1123</t>
  </si>
  <si>
    <t>Can't connect to the Wi-Fi. It's showing 'No internet access'. Bag without else red. Able year decision others.</t>
  </si>
  <si>
    <t>TICKET-1124</t>
  </si>
  <si>
    <t>Police machine star. Computer lead control across blue eye force. Parent set professor sit couple.</t>
  </si>
  <si>
    <t>TICKET-1125</t>
  </si>
  <si>
    <t>Group resource dinner knowledge scientist Mr. Police simply enter training too.</t>
  </si>
  <si>
    <t>TICKET-1126</t>
  </si>
  <si>
    <t>My laptop's keyboard isn't working properly, some keys are stuck. Go wear understand relate.</t>
  </si>
  <si>
    <t>TICKET-1127</t>
  </si>
  <si>
    <t>Application X is crashing every time I open it. Gas mother rate wind fight success medical.</t>
  </si>
  <si>
    <t>TICKET-1128</t>
  </si>
  <si>
    <t>Can't connect to the Wi-Fi. It's showing 'No internet access'. These entire million eat play sit.</t>
  </si>
  <si>
    <t>TICKET-1129</t>
  </si>
  <si>
    <t>Draw once season talk forward. Decision partner north realize finish one question.</t>
  </si>
  <si>
    <t>TICKET-1130</t>
  </si>
  <si>
    <t>Catch travel form bar pretty himself team. Light suffer evidence land ok may guy.</t>
  </si>
  <si>
    <t>TICKET-1131</t>
  </si>
  <si>
    <t>Act believe heavy watch best game part. Too language mean. Cut age personal resource.</t>
  </si>
  <si>
    <t>TICKET-1132</t>
  </si>
  <si>
    <t>Year name message voice data. Protect word up today. Break drop already life.</t>
  </si>
  <si>
    <t>TICKET-1133</t>
  </si>
  <si>
    <t>I'm locked out of my account and can't reset my password. Maintain tree story research hair why.</t>
  </si>
  <si>
    <t>TICKET-1134</t>
  </si>
  <si>
    <t>Memory process group arm attack indicate mother. View three prepare by.</t>
  </si>
  <si>
    <t>TICKET-1135</t>
  </si>
  <si>
    <t>Foreign sign be money cup raise keep. Right scene market.</t>
  </si>
  <si>
    <t>TICKET-1136</t>
  </si>
  <si>
    <t>My laptop's keyboard isn't working properly, some keys are stuck. Certain six among before.</t>
  </si>
  <si>
    <t>TICKET-1137</t>
  </si>
  <si>
    <t>My laptop's keyboard isn't working properly, some keys are stuck. Ago his against point garden drug.</t>
  </si>
  <si>
    <t>TICKET-1138</t>
  </si>
  <si>
    <t>Application X is crashing every time I open it. Any state food citizen.</t>
  </si>
  <si>
    <t>TICKET-1139</t>
  </si>
  <si>
    <t>Can't connect to the Wi-Fi. It's showing 'No internet access'. He particularly begin save area finally word.</t>
  </si>
  <si>
    <t>TICKET-1140</t>
  </si>
  <si>
    <t>My laptop's keyboard isn't working properly, some keys are stuck. Serious simply mind cost movie actually.</t>
  </si>
  <si>
    <t>TICKET-1141</t>
  </si>
  <si>
    <t>My laptop's keyboard isn't working properly, some keys are stuck. Social approach mother white.</t>
  </si>
  <si>
    <t>TICKET-1142</t>
  </si>
  <si>
    <t>Can't connect to the Wi-Fi. It's showing 'No internet access'. Enter room up sound nature.</t>
  </si>
  <si>
    <t>TICKET-1143</t>
  </si>
  <si>
    <t>My laptop's keyboard isn't working properly, some keys are stuck. Effort to since question.</t>
  </si>
  <si>
    <t>TICKET-1144</t>
  </si>
  <si>
    <t>Application X is crashing every time I open it. These drive president building.</t>
  </si>
  <si>
    <t>TICKET-1145</t>
  </si>
  <si>
    <t>Suddenly effort she without without.</t>
  </si>
  <si>
    <t>TICKET-1146</t>
  </si>
  <si>
    <t>Can't connect to the Wi-Fi. It's showing 'No internet access'. Should that nation can difficult nice.</t>
  </si>
  <si>
    <t>TICKET-1147</t>
  </si>
  <si>
    <t>Look scene real owner agent whose specific. Along they yourself character year or behind.</t>
  </si>
  <si>
    <t>TICKET-1148</t>
  </si>
  <si>
    <t>You reflect radio. Especially speech wish interesting wife.</t>
  </si>
  <si>
    <t>TICKET-1149</t>
  </si>
  <si>
    <t>My laptop's keyboard isn't working properly, some keys are stuck. Event pattern factor deep manager work.</t>
  </si>
  <si>
    <t>SubmissionDate</t>
  </si>
  <si>
    <t>Count</t>
  </si>
  <si>
    <t>2025-06-18</t>
  </si>
  <si>
    <t>2025-06-19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</si>
  <si>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</si>
  <si>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</si>
  <si>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</si>
  <si>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</si>
  <si>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</si>
  <si>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</si>
  <si>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</si>
  <si>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</si>
  <si>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</si>
  <si>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</si>
  <si>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</si>
  <si>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2025-07-03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</si>
  <si>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</si>
  <si>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</si>
  <si>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</si>
  <si>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</si>
  <si>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</si>
  <si>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</si>
  <si>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</si>
  <si>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</si>
  <si>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</si>
  <si>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</si>
  <si>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</si>
  <si>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</si>
  <si>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</si>
  <si>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</si>
  <si>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</si>
  <si>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</si>
  <si>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</si>
  <si>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</si>
  <si>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</si>
  <si>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</si>
  <si>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</si>
  <si>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2025-07-28</t>
  </si>
  <si>
    <t>2025-07-29</t>
  </si>
  <si>
    <t>2025-07-30</t>
  </si>
  <si>
    <t>2025-07-31</t>
  </si>
  <si>
    <t>2025-08-02</t>
  </si>
  <si>
    <t>2025-08-03</t>
  </si>
  <si>
    <t>2025-08-04</t>
  </si>
  <si>
    <t>2025-08-05</t>
  </si>
  <si>
    <t>2025-08-06</t>
  </si>
  <si>
    <t>2025-08-08</t>
  </si>
  <si>
    <t>2025-08-09</t>
  </si>
  <si>
    <t>2025-08-10</t>
  </si>
  <si>
    <t>2025-08-11</t>
  </si>
  <si>
    <t>2025-08-12</t>
  </si>
  <si>
    <t>2025-08-14</t>
  </si>
  <si>
    <t>2025-08-15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</si>
  <si>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</si>
  <si>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</si>
  <si>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</si>
  <si>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</si>
  <si>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</si>
  <si>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</si>
  <si>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</si>
  <si>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</si>
  <si>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</si>
  <si>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</si>
  <si>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</si>
  <si>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</si>
  <si>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</si>
  <si>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</si>
  <si>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</si>
  <si>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</si>
  <si>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</si>
  <si>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</si>
  <si>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</si>
  <si>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</si>
  <si>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</si>
  <si>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</si>
  <si>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</si>
  <si>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</si>
  <si>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</si>
  <si>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</si>
  <si>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</si>
  <si>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</si>
  <si>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</si>
  <si>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Analyst</t>
  </si>
  <si>
    <t>AvgResolutionHours</t>
  </si>
  <si>
    <t>TicketCount</t>
  </si>
  <si>
    <t>Recommendations (actionable)</t>
  </si>
  <si>
    <t>- Implement automated password-reset/self-service tool to reduce 'Access' tickets.</t>
  </si>
  <si>
    <t>- Investigate Security category — high mean resolution; consider dedicated security triage team or training.</t>
  </si>
  <si>
    <t>- Set SLA targets for priorities and monitor weekly (SLA threshold cell on Dashboard).</t>
  </si>
  <si>
    <t>- Provide targeted training for analysts with high average resolution times.</t>
  </si>
  <si>
    <t>- Create knowledge base articles for frequent issues (use keyword counts from descriptions).</t>
  </si>
  <si>
    <t>- Introduce peak-hour coverage if needed after reviewing Detailed Analysis.</t>
  </si>
  <si>
    <t>Word</t>
  </si>
  <si>
    <t>time</t>
  </si>
  <si>
    <t>application</t>
  </si>
  <si>
    <t>crashing</t>
  </si>
  <si>
    <t>every</t>
  </si>
  <si>
    <t>open</t>
  </si>
  <si>
    <t>laptop</t>
  </si>
  <si>
    <t>keyboard</t>
  </si>
  <si>
    <t>isn</t>
  </si>
  <si>
    <t>working</t>
  </si>
  <si>
    <t>properly</t>
  </si>
  <si>
    <t>some</t>
  </si>
  <si>
    <t>keys</t>
  </si>
  <si>
    <t>stuck</t>
  </si>
  <si>
    <t>connect</t>
  </si>
  <si>
    <t>showing</t>
  </si>
  <si>
    <t>internet</t>
  </si>
  <si>
    <t>access</t>
  </si>
  <si>
    <t>locked</t>
  </si>
  <si>
    <t>out</t>
  </si>
  <si>
    <t>account</t>
  </si>
  <si>
    <t>reset</t>
  </si>
  <si>
    <t>password</t>
  </si>
  <si>
    <t>attack</t>
  </si>
  <si>
    <t>year</t>
  </si>
  <si>
    <t>maintain</t>
  </si>
  <si>
    <t>without</t>
  </si>
  <si>
    <t>life</t>
  </si>
  <si>
    <t>scene</t>
  </si>
  <si>
    <t>effort</t>
  </si>
  <si>
    <t>bad</t>
  </si>
  <si>
    <t>training</t>
  </si>
  <si>
    <t>word</t>
  </si>
  <si>
    <t>door</t>
  </si>
  <si>
    <t>event</t>
  </si>
  <si>
    <t>resource</t>
  </si>
  <si>
    <t>cup</t>
  </si>
  <si>
    <t>another</t>
  </si>
  <si>
    <t>bag</t>
  </si>
  <si>
    <t>career</t>
  </si>
  <si>
    <t>firm</t>
  </si>
  <si>
    <t>build</t>
  </si>
  <si>
    <t>public</t>
  </si>
  <si>
    <t>brother</t>
  </si>
  <si>
    <t>century</t>
  </si>
  <si>
    <t>above</t>
  </si>
  <si>
    <t>six</t>
  </si>
  <si>
    <t>phone</t>
  </si>
  <si>
    <t>chance</t>
  </si>
  <si>
    <t>tree</t>
  </si>
  <si>
    <t>culture</t>
  </si>
  <si>
    <t>more</t>
  </si>
  <si>
    <t>national</t>
  </si>
  <si>
    <t>fight</t>
  </si>
  <si>
    <t>foreign</t>
  </si>
  <si>
    <t>should</t>
  </si>
  <si>
    <t>realize</t>
  </si>
  <si>
    <t>relate</t>
  </si>
  <si>
    <t>suffer</t>
  </si>
  <si>
    <t>involve</t>
  </si>
  <si>
    <t>again</t>
  </si>
  <si>
    <t>choice</t>
  </si>
  <si>
    <t>ask</t>
  </si>
  <si>
    <t>form</t>
  </si>
  <si>
    <t>affect</t>
  </si>
  <si>
    <t>customer</t>
  </si>
  <si>
    <t>else</t>
  </si>
  <si>
    <t>water</t>
  </si>
  <si>
    <t>act</t>
  </si>
  <si>
    <t>let</t>
  </si>
  <si>
    <t>senior</t>
  </si>
  <si>
    <t>film</t>
  </si>
  <si>
    <t>name</t>
  </si>
  <si>
    <t>radio</t>
  </si>
  <si>
    <t>play</t>
  </si>
  <si>
    <t>feel</t>
  </si>
  <si>
    <t>finally</t>
  </si>
  <si>
    <t>these</t>
  </si>
  <si>
    <t>free</t>
  </si>
  <si>
    <t>anything</t>
  </si>
  <si>
    <t>save</t>
  </si>
  <si>
    <t>law</t>
  </si>
  <si>
    <t>remember</t>
  </si>
  <si>
    <t>stop</t>
  </si>
  <si>
    <t>represent</t>
  </si>
  <si>
    <t>oil</t>
  </si>
  <si>
    <t>agree</t>
  </si>
  <si>
    <t>son</t>
  </si>
  <si>
    <t>set</t>
  </si>
  <si>
    <t>where</t>
  </si>
  <si>
    <t>small</t>
  </si>
  <si>
    <t>enter</t>
  </si>
  <si>
    <t>decision</t>
  </si>
  <si>
    <t>money</t>
  </si>
  <si>
    <t>company</t>
  </si>
  <si>
    <t>exactly</t>
  </si>
  <si>
    <t>food</t>
  </si>
  <si>
    <t>under</t>
  </si>
  <si>
    <t>control</t>
  </si>
  <si>
    <t>garden</t>
  </si>
  <si>
    <t>city</t>
  </si>
  <si>
    <t>husband</t>
  </si>
  <si>
    <t>season</t>
  </si>
  <si>
    <t>whole</t>
  </si>
  <si>
    <t>environment</t>
  </si>
  <si>
    <t>statement</t>
  </si>
  <si>
    <t>his</t>
  </si>
  <si>
    <t>team</t>
  </si>
  <si>
    <t>certain</t>
  </si>
  <si>
    <t>finish</t>
  </si>
  <si>
    <t>today</t>
  </si>
  <si>
    <t>drive</t>
  </si>
  <si>
    <t>nature</t>
  </si>
  <si>
    <t>mother</t>
  </si>
  <si>
    <t>dream</t>
  </si>
  <si>
    <t>part</t>
  </si>
  <si>
    <t>subject</t>
  </si>
  <si>
    <t>until</t>
  </si>
  <si>
    <t>suddenly</t>
  </si>
  <si>
    <t>eight</t>
  </si>
  <si>
    <t>benefit</t>
  </si>
  <si>
    <t>animal</t>
  </si>
  <si>
    <t>move</t>
  </si>
  <si>
    <t>best</t>
  </si>
  <si>
    <t>lead</t>
  </si>
  <si>
    <t>how</t>
  </si>
  <si>
    <t>blue</t>
  </si>
  <si>
    <t>black</t>
  </si>
  <si>
    <t>physical</t>
  </si>
  <si>
    <t>hour</t>
  </si>
  <si>
    <t>red</t>
  </si>
  <si>
    <t>agreement</t>
  </si>
  <si>
    <t>wrong</t>
  </si>
  <si>
    <t>house</t>
  </si>
  <si>
    <t>network</t>
  </si>
  <si>
    <t>very</t>
  </si>
  <si>
    <t>voice</t>
  </si>
  <si>
    <t>bill</t>
  </si>
  <si>
    <t>region</t>
  </si>
  <si>
    <t>grow</t>
  </si>
  <si>
    <t>may</t>
  </si>
  <si>
    <t>responsibility</t>
  </si>
  <si>
    <t>recently</t>
  </si>
  <si>
    <t>born</t>
  </si>
  <si>
    <t>energy</t>
  </si>
  <si>
    <t>operation</t>
  </si>
  <si>
    <t>glass</t>
  </si>
  <si>
    <t>yard</t>
  </si>
  <si>
    <t>fire</t>
  </si>
  <si>
    <t>least</t>
  </si>
  <si>
    <t>each</t>
  </si>
  <si>
    <t>deep</t>
  </si>
  <si>
    <t>research</t>
  </si>
  <si>
    <t>east</t>
  </si>
  <si>
    <t>nice</t>
  </si>
  <si>
    <t>follow</t>
  </si>
  <si>
    <t>hot</t>
  </si>
  <si>
    <t>draw</t>
  </si>
  <si>
    <t>race</t>
  </si>
  <si>
    <t>collection</t>
  </si>
  <si>
    <t>service</t>
  </si>
  <si>
    <t>writer</t>
  </si>
  <si>
    <t>decide</t>
  </si>
  <si>
    <t>generation</t>
  </si>
  <si>
    <t>yourself</t>
  </si>
  <si>
    <t>foot</t>
  </si>
  <si>
    <t>character</t>
  </si>
  <si>
    <t>prepare</t>
  </si>
  <si>
    <t>fill</t>
  </si>
  <si>
    <t>director</t>
  </si>
  <si>
    <t>white</t>
  </si>
  <si>
    <t>beat</t>
  </si>
  <si>
    <t>reduce</t>
  </si>
  <si>
    <t>market</t>
  </si>
  <si>
    <t>growth</t>
  </si>
  <si>
    <t>north</t>
  </si>
  <si>
    <t>state</t>
  </si>
  <si>
    <t>others</t>
  </si>
  <si>
    <t>chair</t>
  </si>
  <si>
    <t>add</t>
  </si>
  <si>
    <t>across</t>
  </si>
  <si>
    <t>shoulder</t>
  </si>
  <si>
    <t>science</t>
  </si>
  <si>
    <t>news</t>
  </si>
  <si>
    <t>fund</t>
  </si>
  <si>
    <t>identify</t>
  </si>
  <si>
    <t>close</t>
  </si>
  <si>
    <t>worker</t>
  </si>
  <si>
    <t>rate</t>
  </si>
  <si>
    <t>media</t>
  </si>
  <si>
    <t>cut</t>
  </si>
  <si>
    <t>point</t>
  </si>
  <si>
    <t>fine</t>
  </si>
  <si>
    <t>put</t>
  </si>
  <si>
    <t>say</t>
  </si>
  <si>
    <t>activity</t>
  </si>
  <si>
    <t>protect</t>
  </si>
  <si>
    <t>answer</t>
  </si>
  <si>
    <t>despite</t>
  </si>
  <si>
    <t>computer</t>
  </si>
  <si>
    <t>wait</t>
  </si>
  <si>
    <t>Tickets by Day</t>
  </si>
  <si>
    <t>Date</t>
  </si>
  <si>
    <t>Tickets by Hour</t>
  </si>
  <si>
    <t>Hour</t>
  </si>
  <si>
    <t>Tickets by Category</t>
  </si>
  <si>
    <t>Tickets by Priority</t>
  </si>
  <si>
    <t>Analyst Performance (avg hours, ticket count)</t>
  </si>
  <si>
    <t>AvgHours</t>
  </si>
  <si>
    <t>Row Labels</t>
  </si>
  <si>
    <t>Grand Total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</si>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</sst>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9" formatCode="dd/mm/yyyy"/>
    </dxf>
    <dxf>
      <numFmt numFmtId="164" formatCode="yyyy\-mm\-dd\ hh:mm:ss"/>
    </dxf>
    <dxf>
      <numFmt numFmtId="164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6.919862731484" createdVersion="8" refreshedVersion="8" minRefreshableVersion="3" recordCount="150" xr:uid="{4F5DC8CE-6DA7-4F38-A54B-748CAFA6E260}">
  <cacheSource type="worksheet">
    <worksheetSource name="Table1"/>
  </cacheSource>
  <cacheFields count="17">
    <cacheField name="ticket_id" numFmtId="0">
      <sharedItems count="150">
        <s v="TICKET-1000"/>
        <s v="TICKET-1001"/>
        <s v="TICKET-1002"/>
        <s v="TICKET-1003"/>
        <s v="TICKET-1004"/>
        <s v="TICKET-1005"/>
        <s v="TICKET-1006"/>
        <s v="TICKET-1007"/>
        <s v="TICKET-1008"/>
        <s v="TICKET-1009"/>
        <s v="TICKET-1010"/>
        <s v="TICKET-1011"/>
        <s v="TICKET-1012"/>
        <s v="TICKET-1013"/>
        <s v="TICKET-1014"/>
        <s v="TICKET-1015"/>
        <s v="TICKET-1016"/>
        <s v="TICKET-1017"/>
        <s v="TICKET-1018"/>
        <s v="TICKET-1019"/>
        <s v="TICKET-1020"/>
        <s v="TICKET-1021"/>
        <s v="TICKET-1022"/>
        <s v="TICKET-1023"/>
        <s v="TICKET-1024"/>
        <s v="TICKET-1025"/>
        <s v="TICKET-1026"/>
        <s v="TICKET-1027"/>
        <s v="TICKET-1028"/>
        <s v="TICKET-1029"/>
        <s v="TICKET-1030"/>
        <s v="TICKET-1031"/>
        <s v="TICKET-1032"/>
        <s v="TICKET-1033"/>
        <s v="TICKET-1034"/>
        <s v="TICKET-1035"/>
        <s v="TICKET-1036"/>
        <s v="TICKET-1037"/>
        <s v="TICKET-1038"/>
        <s v="TICKET-1039"/>
        <s v="TICKET-1040"/>
        <s v="TICKET-1041"/>
        <s v="TICKET-1042"/>
        <s v="TICKET-1043"/>
        <s v="TICKET-1044"/>
        <s v="TICKET-1045"/>
        <s v="TICKET-1046"/>
        <s v="TICKET-1047"/>
        <s v="TICKET-1048"/>
        <s v="TICKET-1049"/>
        <s v="TICKET-1050"/>
        <s v="TICKET-1051"/>
        <s v="TICKET-1052"/>
        <s v="TICKET-1053"/>
        <s v="TICKET-1054"/>
        <s v="TICKET-1055"/>
        <s v="TICKET-1056"/>
        <s v="TICKET-1057"/>
        <s v="TICKET-1058"/>
        <s v="TICKET-1059"/>
        <s v="TICKET-1060"/>
        <s v="TICKET-1061"/>
        <s v="TICKET-1062"/>
        <s v="TICKET-1063"/>
        <s v="TICKET-1064"/>
        <s v="TICKET-1065"/>
        <s v="TICKET-1066"/>
        <s v="TICKET-1067"/>
        <s v="TICKET-1068"/>
        <s v="TICKET-1069"/>
        <s v="TICKET-1070"/>
        <s v="TICKET-1071"/>
        <s v="TICKET-1072"/>
        <s v="TICKET-1073"/>
        <s v="TICKET-1074"/>
        <s v="TICKET-1075"/>
        <s v="TICKET-1076"/>
        <s v="TICKET-1077"/>
        <s v="TICKET-1078"/>
        <s v="TICKET-1079"/>
        <s v="TICKET-1080"/>
        <s v="TICKET-1081"/>
        <s v="TICKET-1082"/>
        <s v="TICKET-1083"/>
        <s v="TICKET-1084"/>
        <s v="TICKET-1085"/>
        <s v="TICKET-1086"/>
        <s v="TICKET-1087"/>
        <s v="TICKET-1088"/>
        <s v="TICKET-1089"/>
        <s v="TICKET-1090"/>
        <s v="TICKET-1091"/>
        <s v="TICKET-1092"/>
        <s v="TICKET-1093"/>
        <s v="TICKET-1094"/>
        <s v="TICKET-1095"/>
        <s v="TICKET-1096"/>
        <s v="TICKET-1097"/>
        <s v="TICKET-1098"/>
        <s v="TICKET-1099"/>
        <s v="TICKET-1100"/>
        <s v="TICKET-1101"/>
        <s v="TICKET-1102"/>
        <s v="TICKET-1103"/>
        <s v="TICKET-1104"/>
        <s v="TICKET-1105"/>
        <s v="TICKET-1106"/>
        <s v="TICKET-1107"/>
        <s v="TICKET-1108"/>
        <s v="TICKET-1109"/>
        <s v="TICKET-1110"/>
        <s v="TICKET-1111"/>
        <s v="TICKET-1112"/>
        <s v="TICKET-1113"/>
        <s v="TICKET-1114"/>
        <s v="TICKET-1115"/>
        <s v="TICKET-1116"/>
        <s v="TICKET-1117"/>
        <s v="TICKET-1118"/>
        <s v="TICKET-1119"/>
        <s v="TICKET-1120"/>
        <s v="TICKET-1121"/>
        <s v="TICKET-1122"/>
        <s v="TICKET-1123"/>
        <s v="TICKET-1124"/>
        <s v="TICKET-1125"/>
        <s v="TICKET-1126"/>
        <s v="TICKET-1127"/>
        <s v="TICKET-1128"/>
        <s v="TICKET-1129"/>
        <s v="TICKET-1130"/>
        <s v="TICKET-1131"/>
        <s v="TICKET-1132"/>
        <s v="TICKET-1133"/>
        <s v="TICKET-1134"/>
        <s v="TICKET-1135"/>
        <s v="TICKET-1136"/>
        <s v="TICKET-1137"/>
        <s v="TICKET-1138"/>
        <s v="TICKET-1139"/>
        <s v="TICKET-1140"/>
        <s v="TICKET-1141"/>
        <s v="TICKET-1142"/>
        <s v="TICKET-1143"/>
        <s v="TICKET-1144"/>
        <s v="TICKET-1145"/>
        <s v="TICKET-1146"/>
        <s v="TICKET-1147"/>
        <s v="TICKET-1148"/>
        <s v="TICKET-1149"/>
      </sharedItems>
    </cacheField>
    <cacheField name="submission_date" numFmtId="164">
      <sharedItems containsSemiMixedTypes="0" containsNonDate="0" containsDate="1" containsString="0" minDate="2025-06-18T07:42:24" maxDate="2025-09-15T13:02:57"/>
    </cacheField>
    <cacheField name="resolution_date" numFmtId="164">
      <sharedItems containsSemiMixedTypes="0" containsNonDate="0" containsDate="1" containsString="0" minDate="2025-06-19T21:32:31" maxDate="2025-09-17T23:47:19"/>
    </cacheField>
    <cacheField name="category" numFmtId="0">
      <sharedItems/>
    </cacheField>
    <cacheField name="assigned_analyst" numFmtId="0">
      <sharedItems/>
    </cacheField>
    <cacheField name="description" numFmtId="0">
      <sharedItems/>
    </cacheField>
    <cacheField name="priority" numFmtId="0">
      <sharedItems/>
    </cacheField>
    <cacheField name="ResolutionHours" numFmtId="0">
      <sharedItems containsSemiMixedTypes="0" containsString="0" containsNumber="1" minValue="1.5365711108897813" maxValue="167.59663333307253"/>
    </cacheField>
    <cacheField name="ResolutionHoursRounded" numFmtId="0">
      <sharedItems containsSemiMixedTypes="0" containsString="0" containsNumber="1" minValue="1.54" maxValue="167.6"/>
    </cacheField>
    <cacheField name="SubmissionDateOnly" numFmtId="14">
      <sharedItems containsSemiMixedTypes="0" containsNonDate="0" containsDate="1" containsString="0" minDate="2025-06-18T00:00:00" maxDate="2025-09-16T00:00:00" count="80">
        <d v="2025-06-27T00:00:00"/>
        <d v="2025-09-01T00:00:00"/>
        <d v="2025-09-04T00:00:00"/>
        <d v="2025-07-28T00:00:00"/>
        <d v="2025-09-03T00:00:00"/>
        <d v="2025-08-04T00:00:00"/>
        <d v="2025-08-22T00:00:00"/>
        <d v="2025-07-05T00:00:00"/>
        <d v="2025-07-07T00:00:00"/>
        <d v="2025-09-10T00:00:00"/>
        <d v="2025-08-27T00:00:00"/>
        <d v="2025-06-24T00:00:00"/>
        <d v="2025-06-28T00:00:00"/>
        <d v="2025-07-22T00:00:00"/>
        <d v="2025-07-09T00:00:00"/>
        <d v="2025-07-23T00:00:00"/>
        <d v="2025-08-06T00:00:00"/>
        <d v="2025-06-30T00:00:00"/>
        <d v="2025-07-03T00:00:00"/>
        <d v="2025-06-23T00:00:00"/>
        <d v="2025-07-08T00:00:00"/>
        <d v="2025-06-22T00:00:00"/>
        <d v="2025-08-29T00:00:00"/>
        <d v="2025-07-12T00:00:00"/>
        <d v="2025-07-13T00:00:00"/>
        <d v="2025-09-15T00:00:00"/>
        <d v="2025-08-30T00:00:00"/>
        <d v="2025-08-24T00:00:00"/>
        <d v="2025-07-11T00:00:00"/>
        <d v="2025-09-09T00:00:00"/>
        <d v="2025-08-11T00:00:00"/>
        <d v="2025-08-14T00:00:00"/>
        <d v="2025-09-05T00:00:00"/>
        <d v="2025-09-13T00:00:00"/>
        <d v="2025-07-30T00:00:00"/>
        <d v="2025-08-03T00:00:00"/>
        <d v="2025-08-09T00:00:00"/>
        <d v="2025-07-31T00:00:00"/>
        <d v="2025-06-29T00:00:00"/>
        <d v="2025-08-15T00:00:00"/>
        <d v="2025-07-15T00:00:00"/>
        <d v="2025-06-21T00:00:00"/>
        <d v="2025-08-02T00:00:00"/>
        <d v="2025-06-19T00:00:00"/>
        <d v="2025-07-01T00:00:00"/>
        <d v="2025-08-17T00:00:00"/>
        <d v="2025-07-18T00:00:00"/>
        <d v="2025-07-06T00:00:00"/>
        <d v="2025-08-25T00:00:00"/>
        <d v="2025-09-07T00:00:00"/>
        <d v="2025-07-21T00:00:00"/>
        <d v="2025-07-24T00:00:00"/>
        <d v="2025-06-18T00:00:00"/>
        <d v="2025-08-08T00:00:00"/>
        <d v="2025-08-28T00:00:00"/>
        <d v="2025-07-20T00:00:00"/>
        <d v="2025-07-17T00:00:00"/>
        <d v="2025-08-10T00:00:00"/>
        <d v="2025-07-29T00:00:00"/>
        <d v="2025-08-23T00:00:00"/>
        <d v="2025-07-10T00:00:00"/>
        <d v="2025-09-12T00:00:00"/>
        <d v="2025-09-02T00:00:00"/>
        <d v="2025-06-25T00:00:00"/>
        <d v="2025-07-25T00:00:00"/>
        <d v="2025-08-12T00:00:00"/>
        <d v="2025-09-14T00:00:00"/>
        <d v="2025-09-11T00:00:00"/>
        <d v="2025-09-06T00:00:00"/>
        <d v="2025-07-14T00:00:00"/>
        <d v="2025-08-20T00:00:00"/>
        <d v="2025-06-26T00:00:00"/>
        <d v="2025-07-19T00:00:00"/>
        <d v="2025-08-19T00:00:00"/>
        <d v="2025-08-26T00:00:00"/>
        <d v="2025-08-21T00:00:00"/>
        <d v="2025-08-05T00:00:00"/>
        <d v="2025-08-18T00:00:00"/>
        <d v="2025-08-31T00:00:00"/>
        <d v="2025-07-16T00:00:00"/>
      </sharedItems>
      <fieldGroup par="16"/>
    </cacheField>
    <cacheField name="DayOfWeek" numFmtId="0">
      <sharedItems/>
    </cacheField>
    <cacheField name="DayOfWeekNum" numFmtId="0">
      <sharedItems containsSemiMixedTypes="0" containsString="0" containsNumber="1" containsInteger="1" minValue="1" maxValue="7"/>
    </cacheField>
    <cacheField name="MonthName" numFmtId="0">
      <sharedItems/>
    </cacheField>
    <cacheField name="HourOfDay" numFmtId="0">
      <sharedItems containsSemiMixedTypes="0" containsString="0" containsNumber="1" containsInteger="1" minValue="0" maxValue="23"/>
    </cacheField>
    <cacheField name="SLA_Status" numFmtId="0">
      <sharedItems/>
    </cacheField>
    <cacheField name="Days (SubmissionDateOnly)" numFmtId="0" databaseField="0">
      <fieldGroup base="9">
        <rangePr groupBy="days" startDate="2025-06-18T00:00:00" endDate="2025-09-16T00:00:00"/>
        <groupItems count="368">
          <s v="&lt;18-06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09-2025"/>
        </groupItems>
      </fieldGroup>
    </cacheField>
    <cacheField name="Months (SubmissionDateOnly)" numFmtId="0" databaseField="0">
      <fieldGroup base="9">
        <rangePr groupBy="months" startDate="2025-06-18T00:00:00" endDate="2025-09-16T00:00:00"/>
        <groupItems count="14">
          <s v="&lt;18-06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d v="2025-06-27T22:36:16"/>
    <d v="2025-06-28T03:46:41"/>
    <s v="Other"/>
    <s v="Toni Wiley"/>
    <s v="Dream part subject until full. Brother century suddenly above. Six eight benefit animal move best."/>
    <s v="High"/>
    <n v="5.1735194446519017"/>
    <n v="5.17"/>
    <x v="0"/>
    <s v="Friday"/>
    <n v="5"/>
    <s v="June"/>
    <n v="22"/>
    <e v="#REF!"/>
  </r>
  <r>
    <x v="1"/>
    <d v="2025-09-01T19:27:59"/>
    <d v="2025-09-03T07:18:06"/>
    <s v="Software"/>
    <s v="Tanya Jones"/>
    <s v="Application X is crashing every time I open it. Lead how phone also score player later blue."/>
    <s v="Medium"/>
    <n v="35.835202499991283"/>
    <n v="35.840000000000003"/>
    <x v="1"/>
    <s v="Monday"/>
    <n v="1"/>
    <s v="September"/>
    <n v="19"/>
    <e v="#REF!"/>
  </r>
  <r>
    <x v="2"/>
    <d v="2025-09-04T09:32:03"/>
    <d v="2025-09-05T23:50:37"/>
    <s v="Other"/>
    <s v="Sheila Ball"/>
    <s v="Black attack cold would page. Reality she war a chance. Physical hour Mr item red agreement for."/>
    <s v="Medium"/>
    <n v="38.309437499963678"/>
    <n v="38.31"/>
    <x v="2"/>
    <s v="Thursday"/>
    <n v="4"/>
    <s v="September"/>
    <n v="9"/>
    <e v="#REF!"/>
  </r>
  <r>
    <x v="3"/>
    <d v="2025-07-28T17:47:34"/>
    <d v="2025-07-29T01:38:19"/>
    <s v="Hardware"/>
    <s v="Cynthia Rich"/>
    <s v="My laptop's keyboard isn't working properly, some keys are stuck. Tree culture above effort more national whether."/>
    <s v="High"/>
    <n v="7.8459177776821889"/>
    <n v="7.85"/>
    <x v="3"/>
    <s v="Monday"/>
    <n v="1"/>
    <s v="July"/>
    <n v="17"/>
    <e v="#REF!"/>
  </r>
  <r>
    <x v="4"/>
    <d v="2025-09-03T21:46:09"/>
    <d v="2025-09-04T06:53:07"/>
    <s v="Software"/>
    <s v="Janice Burns"/>
    <s v="Application X is crashing every time I open it. Order wrong fight foreign bad house pick."/>
    <s v="High"/>
    <n v="9.1161111111869104"/>
    <n v="9.1199999999999992"/>
    <x v="4"/>
    <s v="Wednesday"/>
    <n v="3"/>
    <s v="September"/>
    <n v="21"/>
    <e v="#REF!"/>
  </r>
  <r>
    <x v="5"/>
    <d v="2025-08-04T20:32:40"/>
    <d v="2025-08-10T09:52:42"/>
    <s v="Software"/>
    <s v="Sheila Ball"/>
    <s v="Application X is crashing every time I open it. Sport should network realize relate very voice."/>
    <s v="Low"/>
    <n v="133.33368750015507"/>
    <n v="133.33000000000001"/>
    <x v="5"/>
    <s v="Monday"/>
    <n v="1"/>
    <s v="August"/>
    <n v="20"/>
    <e v="#REF!"/>
  </r>
  <r>
    <x v="6"/>
    <d v="2025-08-22T10:38:16"/>
    <d v="2025-08-23T14:11:49"/>
    <s v="Access"/>
    <s v="Autumn Ryan"/>
    <s v="I'm locked out of my account and can't reset my password. If rather year suffer wrong."/>
    <s v="Low"/>
    <n v="27.559388888825197"/>
    <n v="27.56"/>
    <x v="6"/>
    <s v="Friday"/>
    <n v="5"/>
    <s v="August"/>
    <n v="10"/>
    <e v="#REF!"/>
  </r>
  <r>
    <x v="7"/>
    <d v="2025-07-05T07:43:28"/>
    <d v="2025-07-09T20:26:19"/>
    <s v="Software"/>
    <s v="Amanda White"/>
    <s v="Application X is crashing every time I open it. Here bill leg region training. Grow new may."/>
    <s v="Low"/>
    <n v="108.71431305556325"/>
    <n v="108.71"/>
    <x v="7"/>
    <s v="Saturday"/>
    <n v="6"/>
    <s v="July"/>
    <n v="7"/>
    <e v="#REF!"/>
  </r>
  <r>
    <x v="8"/>
    <d v="2025-07-07T16:41:14"/>
    <d v="2025-07-08T10:04:28"/>
    <s v="Hardware"/>
    <s v="Amanda White"/>
    <s v="My laptop's keyboard isn't working properly, some keys are stuck. Common maintain theory involve ok detail."/>
    <s v="Medium"/>
    <n v="17.387358055450022"/>
    <n v="17.39"/>
    <x v="8"/>
    <s v="Monday"/>
    <n v="1"/>
    <s v="July"/>
    <n v="16"/>
    <e v="#REF!"/>
  </r>
  <r>
    <x v="9"/>
    <d v="2025-09-10T14:49:33"/>
    <d v="2025-09-11T19:58:37"/>
    <s v="Software"/>
    <s v="Sheila Ball"/>
    <s v="Application X is crashing every time I open it. Responsibility again recently traditional word."/>
    <s v="Medium"/>
    <n v="29.151188888819888"/>
    <n v="29.15"/>
    <x v="9"/>
    <s v="Wednesday"/>
    <n v="3"/>
    <s v="September"/>
    <n v="14"/>
    <e v="#REF!"/>
  </r>
  <r>
    <x v="10"/>
    <d v="2025-08-27T13:20:02"/>
    <d v="2025-09-02T16:28:31"/>
    <s v="Software"/>
    <s v="Adam Stone"/>
    <s v="Application X is crashing every time I open it. Structure this woman born."/>
    <s v="Low"/>
    <n v="147.14153527765302"/>
    <n v="147.13999999999999"/>
    <x v="10"/>
    <s v="Wednesday"/>
    <n v="3"/>
    <s v="August"/>
    <n v="13"/>
    <e v="#REF!"/>
  </r>
  <r>
    <x v="11"/>
    <d v="2025-06-24T01:56:19"/>
    <d v="2025-06-24T05:46:33"/>
    <s v="Network"/>
    <s v="Natasha Harris"/>
    <s v="Can't connect to the Wi-Fi. It's showing 'No internet access'. Maintain without college strong few not week."/>
    <s v="High"/>
    <n v="3.8372252779081464"/>
    <n v="3.84"/>
    <x v="11"/>
    <s v="Tuesday"/>
    <n v="2"/>
    <s v="June"/>
    <n v="1"/>
    <e v="#REF!"/>
  </r>
  <r>
    <x v="12"/>
    <d v="2025-06-28T09:51:47"/>
    <d v="2025-06-29T02:58:41"/>
    <s v="Network"/>
    <s v="Toni Wiley"/>
    <s v="Can't connect to the Wi-Fi. It's showing 'No internet access'. Official human task door century energy Mr."/>
    <s v="Medium"/>
    <n v="17.115037777635735"/>
    <n v="17.12"/>
    <x v="12"/>
    <s v="Saturday"/>
    <n v="6"/>
    <s v="June"/>
    <n v="9"/>
    <e v="#REF!"/>
  </r>
  <r>
    <x v="13"/>
    <d v="2025-07-22T09:08:54"/>
    <d v="2025-07-26T15:54:44"/>
    <s v="Software"/>
    <s v="Amanda White"/>
    <s v="Application X is crashing every time I open it. Spring operation performance glass choice kind."/>
    <s v="Low"/>
    <n v="102.76395249995403"/>
    <n v="102.76"/>
    <x v="13"/>
    <s v="Tuesday"/>
    <n v="2"/>
    <s v="July"/>
    <n v="9"/>
    <e v="#REF!"/>
  </r>
  <r>
    <x v="14"/>
    <d v="2025-07-09T22:32:58"/>
    <d v="2025-07-10T01:11:32"/>
    <s v="Software"/>
    <s v="Tanya Jones"/>
    <s v="Application X is crashing every time I open it. Summer yard maintain fire ask eight."/>
    <s v="High"/>
    <n v="2.6426983335404657"/>
    <n v="2.64"/>
    <x v="14"/>
    <s v="Wednesday"/>
    <n v="3"/>
    <s v="July"/>
    <n v="22"/>
    <e v="#REF!"/>
  </r>
  <r>
    <x v="15"/>
    <d v="2025-07-23T22:34:11"/>
    <d v="2025-07-24T01:20:01"/>
    <s v="Software"/>
    <s v="Marvin West"/>
    <s v="Application X is crashing every time I open it. Least check between event. Can brother two form."/>
    <s v="High"/>
    <n v="2.7640863888664171"/>
    <n v="2.76"/>
    <x v="15"/>
    <s v="Wednesday"/>
    <n v="3"/>
    <s v="July"/>
    <n v="22"/>
    <e v="#REF!"/>
  </r>
  <r>
    <x v="16"/>
    <d v="2025-08-06T11:52:05"/>
    <d v="2025-08-11T08:18:53"/>
    <s v="Software"/>
    <s v="Amanda White"/>
    <s v="Application X is crashing every time I open it. Resource in affect charge customer accept dream."/>
    <s v="Low"/>
    <n v="116.44657277787337"/>
    <n v="116.45"/>
    <x v="16"/>
    <s v="Wednesday"/>
    <n v="3"/>
    <s v="August"/>
    <n v="11"/>
    <e v="#REF!"/>
  </r>
  <r>
    <x v="17"/>
    <d v="2025-06-30T16:42:14"/>
    <d v="2025-07-02T20:37:19"/>
    <s v="Security"/>
    <s v="Toni Wiley"/>
    <s v="Thought national word picture each deep."/>
    <s v="Low"/>
    <n v="51.917999999946915"/>
    <n v="51.92"/>
    <x v="17"/>
    <s v="Monday"/>
    <n v="1"/>
    <s v="June"/>
    <n v="16"/>
    <e v="#REF!"/>
  </r>
  <r>
    <x v="18"/>
    <d v="2025-06-30T23:03:04"/>
    <d v="2025-07-04T11:48:25"/>
    <s v="Network"/>
    <s v="Cynthia Rich"/>
    <s v="Can't connect to the Wi-Fi. It's showing 'No internet access'. Card series research else cup though artist."/>
    <s v="Low"/>
    <n v="84.755737222207244"/>
    <n v="84.76"/>
    <x v="17"/>
    <s v="Monday"/>
    <n v="1"/>
    <s v="June"/>
    <n v="23"/>
    <e v="#REF!"/>
  </r>
  <r>
    <x v="19"/>
    <d v="2025-07-03T07:27:15"/>
    <d v="2025-07-04T23:58:39"/>
    <s v="Hardware"/>
    <s v="Cynthia Rich"/>
    <s v="My laptop's keyboard isn't working properly, some keys are stuck. Young up grow after offer east region would."/>
    <s v="Medium"/>
    <n v="40.523201666597743"/>
    <n v="40.520000000000003"/>
    <x v="18"/>
    <s v="Thursday"/>
    <n v="4"/>
    <s v="July"/>
    <n v="7"/>
    <e v="#REF!"/>
  </r>
  <r>
    <x v="20"/>
    <d v="2025-06-23T22:49:38"/>
    <d v="2025-06-25T11:06:40"/>
    <s v="Software"/>
    <s v="Tanya Jones"/>
    <s v="Application X is crashing every time I open it. Nice then management."/>
    <s v="Medium"/>
    <n v="36.284043611143716"/>
    <n v="36.28"/>
    <x v="19"/>
    <s v="Monday"/>
    <n v="1"/>
    <s v="June"/>
    <n v="22"/>
    <e v="#REF!"/>
  </r>
  <r>
    <x v="21"/>
    <d v="2025-07-08T11:34:57"/>
    <d v="2025-07-10T09:25:12"/>
    <s v="Software"/>
    <s v="Toni Wiley"/>
    <s v="Application X is crashing every time I open it. Water act involve follow hot."/>
    <s v="Medium"/>
    <n v="45.837675833317917"/>
    <n v="45.84"/>
    <x v="20"/>
    <s v="Tuesday"/>
    <n v="2"/>
    <s v="July"/>
    <n v="11"/>
    <e v="#REF!"/>
  </r>
  <r>
    <x v="22"/>
    <d v="2025-06-22T23:29:46"/>
    <d v="2025-06-23T16:34:14"/>
    <s v="Software"/>
    <s v="Adam Stone"/>
    <s v="Application X is crashing every time I open it. Another such apply table let."/>
    <s v="Medium"/>
    <n v="17.074626389192417"/>
    <n v="17.07"/>
    <x v="21"/>
    <s v="Sunday"/>
    <n v="7"/>
    <s v="June"/>
    <n v="23"/>
    <e v="#REF!"/>
  </r>
  <r>
    <x v="23"/>
    <d v="2025-08-29T12:27:53"/>
    <d v="2025-08-31T04:23:45"/>
    <s v="Software"/>
    <s v="Janice Burns"/>
    <s v="Application X is crashing every time I open it. Senior per draw day mention sea quickly."/>
    <s v="Medium"/>
    <n v="39.931116944469977"/>
    <n v="39.93"/>
    <x v="22"/>
    <s v="Friday"/>
    <n v="5"/>
    <s v="August"/>
    <n v="12"/>
    <e v="#REF!"/>
  </r>
  <r>
    <x v="24"/>
    <d v="2025-07-12T03:37:37"/>
    <d v="2025-07-16T09:42:35"/>
    <s v="Network"/>
    <s v="Cynthia Rich"/>
    <s v="Can't connect to the Wi-Fi. It's showing 'No internet access'. Race Republican expect east might collection."/>
    <s v="Low"/>
    <n v="102.08274805551628"/>
    <n v="102.08"/>
    <x v="23"/>
    <s v="Saturday"/>
    <n v="6"/>
    <s v="July"/>
    <n v="3"/>
    <e v="#REF!"/>
  </r>
  <r>
    <x v="25"/>
    <d v="2025-07-13T05:42:50"/>
    <d v="2025-07-14T19:35:59"/>
    <s v="Software"/>
    <s v="Tanya Jones"/>
    <s v="Application X is crashing every time I open it. Total maintain service writer."/>
    <s v="Medium"/>
    <n v="37.885860277572647"/>
    <n v="37.89"/>
    <x v="24"/>
    <s v="Sunday"/>
    <n v="7"/>
    <s v="July"/>
    <n v="5"/>
    <e v="#REF!"/>
  </r>
  <r>
    <x v="26"/>
    <d v="2025-06-24T00:26:51"/>
    <d v="2025-06-24T12:14:52"/>
    <s v="Network"/>
    <s v="Janice Burns"/>
    <s v="Can't connect to the Wi-Fi. It's showing 'No internet access'. Individual herself decide generation."/>
    <s v="High"/>
    <n v="11.800193611183204"/>
    <n v="11.8"/>
    <x v="11"/>
    <s v="Tuesday"/>
    <n v="2"/>
    <s v="June"/>
    <n v="0"/>
    <e v="#REF!"/>
  </r>
  <r>
    <x v="27"/>
    <d v="2025-07-03T19:29:05"/>
    <d v="2025-07-05T17:15:14"/>
    <s v="Billing"/>
    <s v="Tanya Jones"/>
    <s v="Yourself floor foot character choose. Brother prepare but film key name."/>
    <s v="Medium"/>
    <n v="45.769049444468692"/>
    <n v="45.77"/>
    <x v="18"/>
    <s v="Thursday"/>
    <n v="4"/>
    <s v="July"/>
    <n v="19"/>
    <e v="#REF!"/>
  </r>
  <r>
    <x v="28"/>
    <d v="2025-09-15T13:02:57"/>
    <d v="2025-09-17T07:57:18"/>
    <s v="Other"/>
    <s v="Toni Wiley"/>
    <s v="Successful radio play network yet. Fill director direction ready white."/>
    <s v="Low"/>
    <n v="42.905721111106686"/>
    <n v="42.91"/>
    <x v="25"/>
    <s v="Monday"/>
    <n v="1"/>
    <s v="September"/>
    <n v="13"/>
    <e v="#REF!"/>
  </r>
  <r>
    <x v="29"/>
    <d v="2025-08-27T21:57:13"/>
    <d v="2025-08-29T06:38:57"/>
    <s v="Software"/>
    <s v="Sheila Ball"/>
    <s v="Application X is crashing every time I open it. Southern beat general first much hotel agency."/>
    <s v="Medium"/>
    <n v="32.695510555291548"/>
    <n v="32.700000000000003"/>
    <x v="10"/>
    <s v="Wednesday"/>
    <n v="3"/>
    <s v="August"/>
    <n v="21"/>
    <e v="#REF!"/>
  </r>
  <r>
    <x v="30"/>
    <d v="2025-08-30T20:17:04"/>
    <d v="2025-09-06T02:38:11"/>
    <s v="Network"/>
    <s v="Sheila Ball"/>
    <s v="Can't connect to the Wi-Fi. It's showing 'No internet access'. Cup government by life reduce each customer."/>
    <s v="Low"/>
    <n v="150.35184000001755"/>
    <n v="150.35"/>
    <x v="26"/>
    <s v="Saturday"/>
    <n v="6"/>
    <s v="August"/>
    <n v="20"/>
    <e v="#REF!"/>
  </r>
  <r>
    <x v="31"/>
    <d v="2025-08-24T23:58:58"/>
    <d v="2025-08-25T07:35:19"/>
    <s v="Software"/>
    <s v="Tanya Jones"/>
    <s v="Application X is crashing every time I open it. Market growth film."/>
    <s v="High"/>
    <n v="7.6059738888870925"/>
    <n v="7.61"/>
    <x v="27"/>
    <s v="Sunday"/>
    <n v="7"/>
    <s v="August"/>
    <n v="23"/>
    <e v="#REF!"/>
  </r>
  <r>
    <x v="32"/>
    <d v="2025-07-11T18:10:39"/>
    <d v="2025-07-17T06:40:38"/>
    <s v="Network"/>
    <s v="Amanda White"/>
    <s v="Can't connect to the Wi-Fi. It's showing 'No internet access'. Could north state feel others participant."/>
    <s v="Low"/>
    <n v="132.49974805559032"/>
    <n v="132.5"/>
    <x v="28"/>
    <s v="Friday"/>
    <n v="5"/>
    <s v="July"/>
    <n v="18"/>
    <e v="#REF!"/>
  </r>
  <r>
    <x v="33"/>
    <d v="2025-09-04T19:33:03"/>
    <d v="2025-09-10T05:28:47"/>
    <s v="Billing"/>
    <s v="Autumn Ryan"/>
    <s v="Follow chair add finally these plan staff. Across shoulder school free."/>
    <s v="Low"/>
    <n v="129.92903861124068"/>
    <n v="129.93"/>
    <x v="2"/>
    <s v="Thursday"/>
    <n v="4"/>
    <s v="September"/>
    <n v="19"/>
    <e v="#REF!"/>
  </r>
  <r>
    <x v="34"/>
    <d v="2025-08-24T17:06:08"/>
    <d v="2025-08-30T19:43:21"/>
    <s v="Software"/>
    <s v="Janice Burns"/>
    <s v="Application X is crashing every time I open it. Bag half join treat water by affect."/>
    <s v="Low"/>
    <n v="146.62014916649787"/>
    <n v="146.62"/>
    <x v="27"/>
    <s v="Sunday"/>
    <n v="7"/>
    <s v="August"/>
    <n v="17"/>
    <e v="#REF!"/>
  </r>
  <r>
    <x v="35"/>
    <d v="2025-06-30T17:48:03"/>
    <d v="2025-07-01T19:36:47"/>
    <s v="Hardware"/>
    <s v="Tanya Jones"/>
    <s v="My laptop's keyboard isn't working properly, some keys are stuck. Science bad news pressure anything probably save."/>
    <s v="Low"/>
    <n v="25.812275277741719"/>
    <n v="25.81"/>
    <x v="17"/>
    <s v="Monday"/>
    <n v="1"/>
    <s v="June"/>
    <n v="17"/>
    <e v="#REF!"/>
  </r>
  <r>
    <x v="36"/>
    <d v="2025-09-09T08:46:26"/>
    <d v="2025-09-13T06:18:49"/>
    <s v="Software"/>
    <s v="Natasha Harris"/>
    <s v="Application X is crashing every time I open it. Fund project find law identify close worker."/>
    <s v="Low"/>
    <n v="93.53977527783718"/>
    <n v="93.54"/>
    <x v="29"/>
    <s v="Tuesday"/>
    <n v="2"/>
    <s v="September"/>
    <n v="8"/>
    <e v="#REF!"/>
  </r>
  <r>
    <x v="37"/>
    <d v="2025-08-11T10:56:36"/>
    <d v="2025-08-17T16:07:19"/>
    <s v="Other"/>
    <s v="Adam Stone"/>
    <s v="Rate play media air. Trade thank hundred choice reduce remember possible us."/>
    <s v="Low"/>
    <n v="149.17866749974201"/>
    <n v="149.18"/>
    <x v="30"/>
    <s v="Monday"/>
    <n v="1"/>
    <s v="August"/>
    <n v="10"/>
    <e v="#REF!"/>
  </r>
  <r>
    <x v="38"/>
    <d v="2025-09-01T16:20:12"/>
    <d v="2025-09-02T02:43:04"/>
    <s v="Software"/>
    <s v="Autumn Ryan"/>
    <s v="Application X is crashing every time I open it. Effort avoid door shoulder cut."/>
    <s v="Medium"/>
    <n v="10.381147500069346"/>
    <n v="10.38"/>
    <x v="1"/>
    <s v="Monday"/>
    <n v="1"/>
    <s v="September"/>
    <n v="16"/>
    <e v="#REF!"/>
  </r>
  <r>
    <x v="39"/>
    <d v="2025-08-14T20:30:07"/>
    <d v="2025-08-15T08:44:19"/>
    <s v="Access"/>
    <s v="Amanda White"/>
    <s v="I'm locked out of my account and can't reset my password. Point fine stop radio chair tree career scene."/>
    <s v="Medium"/>
    <n v="12.236511666735169"/>
    <n v="12.24"/>
    <x v="31"/>
    <s v="Thursday"/>
    <n v="4"/>
    <s v="August"/>
    <n v="20"/>
    <e v="#REF!"/>
  </r>
  <r>
    <x v="40"/>
    <d v="2025-09-05T05:49:39"/>
    <d v="2025-09-06T22:59:27"/>
    <s v="Network"/>
    <s v="Toni Wiley"/>
    <s v="Can't connect to the Wi-Fi. It's showing 'No internet access'. Simple practice operation move put."/>
    <s v="Medium"/>
    <n v="41.163475555367768"/>
    <n v="41.16"/>
    <x v="32"/>
    <s v="Friday"/>
    <n v="5"/>
    <s v="September"/>
    <n v="5"/>
    <e v="#REF!"/>
  </r>
  <r>
    <x v="41"/>
    <d v="2025-09-13T18:26:30"/>
    <d v="2025-09-14T19:22:39"/>
    <s v="Hardware"/>
    <s v="Tanya Jones"/>
    <s v="My laptop's keyboard isn't working properly, some keys are stuck. Firm discuss audience say amount."/>
    <s v="Low"/>
    <n v="24.935883889091201"/>
    <n v="24.94"/>
    <x v="33"/>
    <s v="Saturday"/>
    <n v="6"/>
    <s v="September"/>
    <n v="18"/>
    <e v="#REF!"/>
  </r>
  <r>
    <x v="42"/>
    <d v="2025-07-28T00:42:24"/>
    <d v="2025-08-03T11:00:27"/>
    <s v="Billing"/>
    <s v="Marvin West"/>
    <s v="Physical business information._x000a_Activity else house another. Still protect admit answer."/>
    <s v="Low"/>
    <n v="154.30078805575613"/>
    <n v="154.30000000000001"/>
    <x v="3"/>
    <s v="Monday"/>
    <n v="1"/>
    <s v="July"/>
    <n v="0"/>
    <e v="#REF!"/>
  </r>
  <r>
    <x v="43"/>
    <d v="2025-07-30T21:37:33"/>
    <d v="2025-07-30T23:09:44"/>
    <s v="Software"/>
    <s v="Amanda White"/>
    <s v="Application X is crashing every time I open it. Anything despite not."/>
    <s v="Critical"/>
    <n v="1.5365711108897813"/>
    <n v="1.54"/>
    <x v="34"/>
    <s v="Wednesday"/>
    <n v="3"/>
    <s v="July"/>
    <n v="21"/>
    <e v="#REF!"/>
  </r>
  <r>
    <x v="44"/>
    <d v="2025-08-03T03:02:33"/>
    <d v="2025-08-03T07:10:24"/>
    <s v="Hardware"/>
    <s v="Autumn Ryan"/>
    <s v="My laptop's keyboard isn't working properly, some keys are stuck. Film answer tax different carry represent."/>
    <s v="High"/>
    <n v="4.1308872221270576"/>
    <n v="4.13"/>
    <x v="35"/>
    <s v="Sunday"/>
    <n v="7"/>
    <s v="August"/>
    <n v="3"/>
    <e v="#REF!"/>
  </r>
  <r>
    <x v="45"/>
    <d v="2025-07-05T09:41:54"/>
    <d v="2025-07-05T21:04:57"/>
    <s v="Software"/>
    <s v="Tanya Jones"/>
    <s v="Application X is crashing every time I open it. American computer let go event."/>
    <s v="High"/>
    <n v="11.384240555518772"/>
    <n v="11.38"/>
    <x v="7"/>
    <s v="Saturday"/>
    <n v="6"/>
    <s v="July"/>
    <n v="9"/>
    <e v="#REF!"/>
  </r>
  <r>
    <x v="46"/>
    <d v="2025-08-30T13:43:06"/>
    <d v="2025-09-01T11:41:59"/>
    <s v="Network"/>
    <s v="Janice Burns"/>
    <s v="Can't connect to the Wi-Fi. It's showing 'No internet access'. Build oil wait community less happen."/>
    <s v="Medium"/>
    <n v="45.981414999871049"/>
    <n v="45.98"/>
    <x v="26"/>
    <s v="Saturday"/>
    <n v="6"/>
    <s v="August"/>
    <n v="13"/>
    <e v="#REF!"/>
  </r>
  <r>
    <x v="47"/>
    <d v="2025-06-22T15:23:41"/>
    <d v="2025-06-27T12:57:19"/>
    <s v="Access"/>
    <s v="Tanya Jones"/>
    <s v="I'm locked out of my account and can't reset my password. Decide stuff agree national politics current son."/>
    <s v="Low"/>
    <n v="117.56077138910769"/>
    <n v="117.56"/>
    <x v="21"/>
    <s v="Sunday"/>
    <n v="7"/>
    <s v="June"/>
    <n v="15"/>
    <e v="#REF!"/>
  </r>
  <r>
    <x v="48"/>
    <d v="2025-07-03T03:12:43"/>
    <d v="2025-07-03T15:39:54"/>
    <s v="Network"/>
    <s v="Tanya Jones"/>
    <s v="Can't connect to the Wi-Fi. It's showing 'No internet access'. Phone interview worker could."/>
    <s v="Medium"/>
    <n v="12.453128888912033"/>
    <n v="12.45"/>
    <x v="18"/>
    <s v="Thursday"/>
    <n v="4"/>
    <s v="July"/>
    <n v="3"/>
    <e v="#REF!"/>
  </r>
  <r>
    <x v="49"/>
    <d v="2025-08-09T17:51:19"/>
    <d v="2025-08-10T20:32:46"/>
    <s v="Network"/>
    <s v="Tanya Jones"/>
    <s v="Can't connect to the Wi-Fi. It's showing 'No internet access'. Together life least mission."/>
    <s v="Medium"/>
    <n v="26.690726111002732"/>
    <n v="26.69"/>
    <x v="36"/>
    <s v="Saturday"/>
    <n v="6"/>
    <s v="August"/>
    <n v="17"/>
    <e v="#REF!"/>
  </r>
  <r>
    <x v="50"/>
    <d v="2025-07-23T08:22:42"/>
    <d v="2025-07-27T23:09:54"/>
    <s v="Other"/>
    <s v="Cynthia Rich"/>
    <s v="If forget newspaper behavior note put. Almost affect entire. Trial set capital real."/>
    <s v="Low"/>
    <n v="110.78663972206414"/>
    <n v="110.79"/>
    <x v="15"/>
    <s v="Wednesday"/>
    <n v="3"/>
    <s v="July"/>
    <n v="8"/>
    <e v="#REF!"/>
  </r>
  <r>
    <x v="51"/>
    <d v="2025-07-31T19:51:43"/>
    <d v="2025-08-07T01:25:06"/>
    <s v="Software"/>
    <s v="Tanya Jones"/>
    <s v="Application X is crashing every time I open it. My sound short."/>
    <s v="Low"/>
    <n v="149.55620611121412"/>
    <n v="149.56"/>
    <x v="37"/>
    <s v="Thursday"/>
    <n v="4"/>
    <s v="July"/>
    <n v="19"/>
    <e v="#REF!"/>
  </r>
  <r>
    <x v="52"/>
    <d v="2025-06-29T02:21:50"/>
    <d v="2025-06-29T17:27:46"/>
    <s v="Software"/>
    <s v="Cynthia Rich"/>
    <s v="Application X is crashing every time I open it. Where culture site value set."/>
    <s v="Medium"/>
    <n v="15.098935833200812"/>
    <n v="15.1"/>
    <x v="38"/>
    <s v="Sunday"/>
    <n v="7"/>
    <s v="June"/>
    <n v="2"/>
    <e v="#REF!"/>
  </r>
  <r>
    <x v="53"/>
    <d v="2025-08-15T20:41:48"/>
    <d v="2025-08-16T09:53:39"/>
    <s v="Software"/>
    <s v="Tanya Jones"/>
    <s v="Application X is crashing every time I open it. Go claim billion small experience old."/>
    <s v="Medium"/>
    <n v="13.197324444714468"/>
    <n v="13.2"/>
    <x v="39"/>
    <s v="Friday"/>
    <n v="5"/>
    <s v="August"/>
    <n v="20"/>
    <e v="#REF!"/>
  </r>
  <r>
    <x v="54"/>
    <d v="2025-07-15T09:00:06"/>
    <d v="2025-07-15T19:03:10"/>
    <s v="Network"/>
    <s v="Sheila Ball"/>
    <s v="Can't connect to the Wi-Fi. It's showing 'No internet access'. Option name including."/>
    <s v="High"/>
    <n v="10.050953889149241"/>
    <n v="10.050000000000001"/>
    <x v="40"/>
    <s v="Tuesday"/>
    <n v="2"/>
    <s v="July"/>
    <n v="9"/>
    <e v="#REF!"/>
  </r>
  <r>
    <x v="55"/>
    <d v="2025-06-21T01:06:48"/>
    <d v="2025-06-22T17:47:48"/>
    <s v="Access"/>
    <s v="Tanya Jones"/>
    <s v="I'm locked out of my account and can't reset my password. Idea enter expert decision something."/>
    <s v="Medium"/>
    <n v="40.683295277995057"/>
    <n v="40.68"/>
    <x v="41"/>
    <s v="Saturday"/>
    <n v="6"/>
    <s v="June"/>
    <n v="1"/>
    <e v="#REF!"/>
  </r>
  <r>
    <x v="56"/>
    <d v="2025-08-02T07:52:13"/>
    <d v="2025-08-03T14:28:34"/>
    <s v="Other"/>
    <s v="Cynthia Rich"/>
    <s v="Through culture similar finally. Oil world money about fine street small."/>
    <s v="Medium"/>
    <n v="30.605780555808451"/>
    <n v="30.61"/>
    <x v="42"/>
    <s v="Saturday"/>
    <n v="6"/>
    <s v="August"/>
    <n v="7"/>
    <e v="#REF!"/>
  </r>
  <r>
    <x v="57"/>
    <d v="2025-07-22T08:29:35"/>
    <d v="2025-07-29T06:48:58"/>
    <s v="Security"/>
    <s v="Amanda White"/>
    <s v="Weight go sort sign law response since. Sister other actually Mrs fight everything get."/>
    <s v="Low"/>
    <n v="166.32303750008577"/>
    <n v="166.32"/>
    <x v="13"/>
    <s v="Tuesday"/>
    <n v="2"/>
    <s v="July"/>
    <n v="8"/>
    <e v="#REF!"/>
  </r>
  <r>
    <x v="58"/>
    <d v="2025-08-06T13:42:51"/>
    <d v="2025-08-08T07:16:37"/>
    <s v="Other"/>
    <s v="Amanda White"/>
    <s v="Particular ask company nearly exist exactly friend."/>
    <s v="Medium"/>
    <n v="41.562863889033906"/>
    <n v="41.56"/>
    <x v="16"/>
    <s v="Wednesday"/>
    <n v="3"/>
    <s v="August"/>
    <n v="13"/>
    <e v="#REF!"/>
  </r>
  <r>
    <x v="59"/>
    <d v="2025-06-19T06:37:43"/>
    <d v="2025-06-20T14:17:59"/>
    <s v="Software"/>
    <s v="Autumn Ryan"/>
    <s v="Application X is crashing every time I open it. Skin subject purpose baby training."/>
    <s v="Medium"/>
    <n v="31.670991666556802"/>
    <n v="31.67"/>
    <x v="43"/>
    <s v="Thursday"/>
    <n v="4"/>
    <s v="June"/>
    <n v="6"/>
    <e v="#REF!"/>
  </r>
  <r>
    <x v="60"/>
    <d v="2025-08-27T11:05:38"/>
    <d v="2025-08-28T11:49:50"/>
    <s v="Hardware"/>
    <s v="Cynthia Rich"/>
    <s v="My laptop's keyboard isn't working properly, some keys are stuck. Than none office improve."/>
    <s v="Medium"/>
    <n v="24.73673861118732"/>
    <n v="24.74"/>
    <x v="10"/>
    <s v="Wednesday"/>
    <n v="3"/>
    <s v="August"/>
    <n v="11"/>
    <e v="#REF!"/>
  </r>
  <r>
    <x v="61"/>
    <d v="2025-09-10T20:19:38"/>
    <d v="2025-09-12T10:03:29"/>
    <s v="Software"/>
    <s v="Toni Wiley"/>
    <s v="Application X is crashing every time I open it. With because article scene father black."/>
    <s v="Medium"/>
    <n v="37.730805555707775"/>
    <n v="37.729999999999997"/>
    <x v="9"/>
    <s v="Wednesday"/>
    <n v="3"/>
    <s v="September"/>
    <n v="20"/>
    <e v="#REF!"/>
  </r>
  <r>
    <x v="62"/>
    <d v="2025-07-01T16:39:40"/>
    <d v="2025-07-02T16:21:43"/>
    <s v="Software"/>
    <s v="Adam Stone"/>
    <s v="Application X is crashing every time I open it. Food pass energy fund need read anything."/>
    <s v="Medium"/>
    <n v="23.700668333389331"/>
    <n v="23.7"/>
    <x v="44"/>
    <s v="Tuesday"/>
    <n v="2"/>
    <s v="July"/>
    <n v="16"/>
    <e v="#REF!"/>
  </r>
  <r>
    <x v="63"/>
    <d v="2025-08-02T07:57:09"/>
    <d v="2025-08-02T15:55:37"/>
    <s v="Access"/>
    <s v="Adam Stone"/>
    <s v="I'm locked out of my account and can't reset my password. Agreement news significant cultural agree."/>
    <s v="High"/>
    <n v="7.974366111040581"/>
    <n v="7.97"/>
    <x v="42"/>
    <s v="Saturday"/>
    <n v="6"/>
    <s v="August"/>
    <n v="7"/>
    <e v="#REF!"/>
  </r>
  <r>
    <x v="64"/>
    <d v="2025-09-10T05:58:12"/>
    <d v="2025-09-10T14:01:55"/>
    <s v="Access"/>
    <s v="Janice Burns"/>
    <s v="I'm locked out of my account and can't reset my password. Especially under always tend teacher build."/>
    <s v="Medium"/>
    <n v="8.061980833299458"/>
    <n v="8.06"/>
    <x v="9"/>
    <s v="Wednesday"/>
    <n v="3"/>
    <s v="September"/>
    <n v="5"/>
    <e v="#REF!"/>
  </r>
  <r>
    <x v="65"/>
    <d v="2025-08-17T19:11:16"/>
    <d v="2025-08-18T09:55:36"/>
    <s v="Network"/>
    <s v="Toni Wiley"/>
    <s v="Can't connect to the Wi-Fi. It's showing 'No internet access'. Child as debate economy."/>
    <s v="Medium"/>
    <n v="14.739060000283644"/>
    <n v="14.74"/>
    <x v="45"/>
    <s v="Sunday"/>
    <n v="7"/>
    <s v="August"/>
    <n v="19"/>
    <e v="#REF!"/>
  </r>
  <r>
    <x v="66"/>
    <d v="2025-07-18T06:21:58"/>
    <d v="2025-07-23T20:05:28"/>
    <s v="Hardware"/>
    <s v="Sheila Ball"/>
    <s v="My laptop's keyboard isn't working properly, some keys are stuck. Someone poor mission fill free."/>
    <s v="Low"/>
    <n v="133.7251938888221"/>
    <n v="133.72999999999999"/>
    <x v="46"/>
    <s v="Friday"/>
    <n v="5"/>
    <s v="July"/>
    <n v="6"/>
    <e v="#REF!"/>
  </r>
  <r>
    <x v="67"/>
    <d v="2025-07-06T02:18:19"/>
    <d v="2025-07-07T13:03:00"/>
    <s v="Network"/>
    <s v="Adam Stone"/>
    <s v="Can't connect to the Wi-Fi. It's showing 'No internet access'. Represent safe scene wall dog."/>
    <s v="Medium"/>
    <n v="34.744843055668753"/>
    <n v="34.74"/>
    <x v="47"/>
    <s v="Sunday"/>
    <n v="7"/>
    <s v="July"/>
    <n v="2"/>
    <e v="#REF!"/>
  </r>
  <r>
    <x v="68"/>
    <d v="2025-08-25T22:46:50"/>
    <d v="2025-08-29T05:16:59"/>
    <s v="Software"/>
    <s v="Autumn Ryan"/>
    <s v="Application X is crashing every time I open it. Claim success those baby."/>
    <s v="Low"/>
    <n v="78.502738055598456"/>
    <n v="78.5"/>
    <x v="48"/>
    <s v="Monday"/>
    <n v="1"/>
    <s v="August"/>
    <n v="22"/>
    <e v="#REF!"/>
  </r>
  <r>
    <x v="69"/>
    <d v="2025-09-07T00:30:29"/>
    <d v="2025-09-08T00:37:01"/>
    <s v="Software"/>
    <s v="Janice Burns"/>
    <s v="Application X is crashing every time I open it. Term lot their. Dark itself deal race Democrat."/>
    <s v="Medium"/>
    <n v="24.108923611231148"/>
    <n v="24.11"/>
    <x v="49"/>
    <s v="Sunday"/>
    <n v="7"/>
    <s v="September"/>
    <n v="0"/>
    <e v="#REF!"/>
  </r>
  <r>
    <x v="70"/>
    <d v="2025-07-21T21:58:21"/>
    <d v="2025-07-22T01:11:24"/>
    <s v="Hardware"/>
    <s v="Adam Stone"/>
    <s v="My laptop's keyboard isn't working properly, some keys are stuck. Bad past glass strategy. Above skin station."/>
    <s v="Critical"/>
    <n v="3.2174963888246566"/>
    <n v="3.22"/>
    <x v="50"/>
    <s v="Monday"/>
    <n v="1"/>
    <s v="July"/>
    <n v="21"/>
    <e v="#REF!"/>
  </r>
  <r>
    <x v="71"/>
    <d v="2025-07-24T12:55:27"/>
    <d v="2025-07-25T08:58:26"/>
    <s v="Software"/>
    <s v="Sheila Ball"/>
    <s v="Application X is crashing every time I open it. Tv control generation away public remain."/>
    <s v="Medium"/>
    <n v="20.04974666662747"/>
    <n v="20.05"/>
    <x v="51"/>
    <s v="Thursday"/>
    <n v="4"/>
    <s v="July"/>
    <n v="12"/>
    <e v="#REF!"/>
  </r>
  <r>
    <x v="72"/>
    <d v="2025-06-18T07:42:24"/>
    <d v="2025-06-19T21:32:31"/>
    <s v="Network"/>
    <s v="Adam Stone"/>
    <s v="Can't connect to the Wi-Fi. It's showing 'No internet access'. Alone skill foot benefit."/>
    <s v="Medium"/>
    <n v="37.83530583337415"/>
    <n v="37.840000000000003"/>
    <x v="52"/>
    <s v="Wednesday"/>
    <n v="3"/>
    <s v="June"/>
    <n v="7"/>
    <e v="#REF!"/>
  </r>
  <r>
    <x v="73"/>
    <d v="2025-09-03T02:34:13"/>
    <d v="2025-09-03T10:40:49"/>
    <s v="Other"/>
    <s v="Natasha Harris"/>
    <s v="Media respond them indicate. Up movie television stop. Garden ten city already close."/>
    <s v="High"/>
    <n v="8.1097877778229304"/>
    <n v="8.11"/>
    <x v="4"/>
    <s v="Wednesday"/>
    <n v="3"/>
    <s v="September"/>
    <n v="2"/>
    <e v="#REF!"/>
  </r>
  <r>
    <x v="74"/>
    <d v="2025-08-08T23:17:56"/>
    <d v="2025-08-14T23:19:46"/>
    <s v="Security"/>
    <s v="Tanya Jones"/>
    <s v="Lay support mouth control understand could. Husband for evening upon involve."/>
    <s v="Low"/>
    <n v="144.03052055567969"/>
    <n v="144.03"/>
    <x v="53"/>
    <s v="Friday"/>
    <n v="5"/>
    <s v="August"/>
    <n v="23"/>
    <e v="#REF!"/>
  </r>
  <r>
    <x v="75"/>
    <d v="2025-08-28T01:48:14"/>
    <d v="2025-08-28T09:40:58"/>
    <s v="Other"/>
    <s v="Adam Stone"/>
    <s v="Company month civil season include. Onto life for both little."/>
    <s v="High"/>
    <n v="7.8787933333078399"/>
    <n v="7.88"/>
    <x v="54"/>
    <s v="Thursday"/>
    <n v="4"/>
    <s v="August"/>
    <n v="1"/>
    <e v="#REF!"/>
  </r>
  <r>
    <x v="76"/>
    <d v="2025-07-20T10:31:23"/>
    <d v="2025-07-20T14:11:12"/>
    <s v="Software"/>
    <s v="Tanya Jones"/>
    <s v="Application X is crashing every time I open it. Candidate push mind exactly feel."/>
    <s v="High"/>
    <n v="3.6636022219900042"/>
    <n v="3.66"/>
    <x v="55"/>
    <s v="Sunday"/>
    <n v="7"/>
    <s v="July"/>
    <n v="10"/>
    <e v="#REF!"/>
  </r>
  <r>
    <x v="77"/>
    <d v="2025-07-17T15:42:38"/>
    <d v="2025-07-17T22:40:18"/>
    <s v="Security"/>
    <s v="Autumn Ryan"/>
    <s v="Writer city suffer within important recently difference. Wait only relationship free."/>
    <s v="High"/>
    <n v="6.9611849999637343"/>
    <n v="6.96"/>
    <x v="56"/>
    <s v="Thursday"/>
    <n v="4"/>
    <s v="July"/>
    <n v="15"/>
    <e v="#REF!"/>
  </r>
  <r>
    <x v="78"/>
    <d v="2025-07-23T19:59:04"/>
    <d v="2025-07-26T11:29:43"/>
    <s v="Software"/>
    <s v="Tanya Jones"/>
    <s v="Application X is crashing every time I open it. Form customer bill interest remember which."/>
    <s v="Low"/>
    <n v="63.510849444195628"/>
    <n v="63.51"/>
    <x v="15"/>
    <s v="Wednesday"/>
    <n v="3"/>
    <s v="July"/>
    <n v="19"/>
    <e v="#REF!"/>
  </r>
  <r>
    <x v="79"/>
    <d v="2025-06-27T20:58:34"/>
    <d v="2025-07-01T20:08:25"/>
    <s v="Network"/>
    <s v="Tanya Jones"/>
    <s v="Can't connect to the Wi-Fi. It's showing 'No internet access'. Agree begin guess ask choice low themselves born."/>
    <s v="Low"/>
    <n v="95.1639505555504"/>
    <n v="95.16"/>
    <x v="0"/>
    <s v="Friday"/>
    <n v="5"/>
    <s v="June"/>
    <n v="20"/>
    <e v="#REF!"/>
  </r>
  <r>
    <x v="80"/>
    <d v="2025-06-19T16:43:35"/>
    <d v="2025-06-25T22:32:38"/>
    <s v="Software"/>
    <s v="Amanda White"/>
    <s v="Application X is crashing every time I open it. Center worry nor whole."/>
    <s v="Low"/>
    <n v="149.8176580555737"/>
    <n v="149.82"/>
    <x v="43"/>
    <s v="Thursday"/>
    <n v="4"/>
    <s v="June"/>
    <n v="16"/>
    <e v="#REF!"/>
  </r>
  <r>
    <x v="81"/>
    <d v="2025-06-27T00:50:45"/>
    <d v="2025-07-01T10:00:38"/>
    <s v="Access"/>
    <s v="Cynthia Rich"/>
    <s v="I'm locked out of my account and can't reset my password. Miss son responsibility hour."/>
    <s v="Low"/>
    <n v="105.16462888894603"/>
    <n v="105.16"/>
    <x v="0"/>
    <s v="Friday"/>
    <n v="5"/>
    <s v="June"/>
    <n v="0"/>
    <e v="#REF!"/>
  </r>
  <r>
    <x v="82"/>
    <d v="2025-08-10T11:17:27"/>
    <d v="2025-08-12T08:21:18"/>
    <s v="Software"/>
    <s v="Tanya Jones"/>
    <s v="Application X is crashing every time I open it. Develop course foreign no either."/>
    <s v="Medium"/>
    <n v="45.064024999912363"/>
    <n v="45.06"/>
    <x v="57"/>
    <s v="Sunday"/>
    <n v="7"/>
    <s v="August"/>
    <n v="11"/>
    <e v="#REF!"/>
  </r>
  <r>
    <x v="83"/>
    <d v="2025-07-29T01:49:12"/>
    <d v="2025-07-31T13:26:15"/>
    <s v="Billing"/>
    <s v="Janice Burns"/>
    <s v="Public husband return country service very. Be exactly time firm yard price bad."/>
    <s v="Low"/>
    <n v="59.617646389058791"/>
    <n v="59.62"/>
    <x v="58"/>
    <s v="Tuesday"/>
    <n v="2"/>
    <s v="July"/>
    <n v="1"/>
    <e v="#REF!"/>
  </r>
  <r>
    <x v="84"/>
    <d v="2025-07-06T10:09:04"/>
    <d v="2025-07-11T00:20:43"/>
    <s v="Hardware"/>
    <s v="Marvin West"/>
    <s v="My laptop's keyboard isn't working properly, some keys are stuck. Perform author more owner girl message."/>
    <s v="Low"/>
    <n v="110.19422527804272"/>
    <n v="110.19"/>
    <x v="47"/>
    <s v="Sunday"/>
    <n v="7"/>
    <s v="July"/>
    <n v="10"/>
    <e v="#REF!"/>
  </r>
  <r>
    <x v="85"/>
    <d v="2025-07-30T04:23:34"/>
    <d v="2025-07-30T13:08:10"/>
    <s v="Access"/>
    <s v="Autumn Ryan"/>
    <s v="I'm locked out of my account and can't reset my password. Church stop environment."/>
    <s v="High"/>
    <n v="8.7434869443532079"/>
    <n v="8.74"/>
    <x v="34"/>
    <s v="Wednesday"/>
    <n v="3"/>
    <s v="July"/>
    <n v="4"/>
    <e v="#REF!"/>
  </r>
  <r>
    <x v="86"/>
    <d v="2025-08-23T05:18:39"/>
    <d v="2025-08-24T16:37:11"/>
    <s v="Software"/>
    <s v="Adam Stone"/>
    <s v="Application X is crashing every time I open it. Everyone body modern feeling shake loss."/>
    <s v="Medium"/>
    <n v="35.308717777894344"/>
    <n v="35.31"/>
    <x v="59"/>
    <s v="Saturday"/>
    <n v="6"/>
    <s v="August"/>
    <n v="5"/>
    <e v="#REF!"/>
  </r>
  <r>
    <x v="87"/>
    <d v="2025-07-10T03:11:23"/>
    <d v="2025-07-10T23:12:02"/>
    <s v="Hardware"/>
    <s v="Sheila Ball"/>
    <s v="My laptop's keyboard isn't working properly, some keys are stuck. Whole material thus despite firm more."/>
    <s v="Medium"/>
    <n v="20.010911944555119"/>
    <n v="20.010000000000002"/>
    <x v="60"/>
    <s v="Thursday"/>
    <n v="4"/>
    <s v="July"/>
    <n v="3"/>
    <e v="#REF!"/>
  </r>
  <r>
    <x v="88"/>
    <d v="2025-09-12T18:58:40"/>
    <d v="2025-09-14T02:31:59"/>
    <s v="Software"/>
    <s v="Autumn Ryan"/>
    <s v="Application X is crashing every time I open it. Until statement century seat vote never."/>
    <s v="Medium"/>
    <n v="31.555126388906501"/>
    <n v="31.56"/>
    <x v="61"/>
    <s v="Friday"/>
    <n v="5"/>
    <s v="September"/>
    <n v="18"/>
    <e v="#REF!"/>
  </r>
  <r>
    <x v="89"/>
    <d v="2025-09-02T15:20:46"/>
    <d v="2025-09-08T16:21:32"/>
    <s v="Software"/>
    <s v="Autumn Ryan"/>
    <s v="Application X is crashing every time I open it. Big season the."/>
    <s v="Low"/>
    <n v="145.01276666700142"/>
    <n v="145.01"/>
    <x v="62"/>
    <s v="Tuesday"/>
    <n v="2"/>
    <s v="September"/>
    <n v="15"/>
    <e v="#REF!"/>
  </r>
  <r>
    <x v="90"/>
    <d v="2025-07-12T12:04:37"/>
    <d v="2025-07-13T06:22:20"/>
    <s v="Software"/>
    <s v="Toni Wiley"/>
    <s v="Application X is crashing every time I open it. Usually career attention realize."/>
    <s v="Medium"/>
    <n v="18.295303611201234"/>
    <n v="18.3"/>
    <x v="23"/>
    <s v="Saturday"/>
    <n v="6"/>
    <s v="July"/>
    <n v="12"/>
    <e v="#REF!"/>
  </r>
  <r>
    <x v="91"/>
    <d v="2025-08-06T04:36:43"/>
    <d v="2025-08-12T11:09:01"/>
    <s v="Software"/>
    <s v="Autumn Ryan"/>
    <s v="Application X is crashing every time I open it. Firm tonight statement feel Mrs music."/>
    <s v="Low"/>
    <n v="150.53814916644478"/>
    <n v="150.54"/>
    <x v="16"/>
    <s v="Wednesday"/>
    <n v="3"/>
    <s v="August"/>
    <n v="4"/>
    <e v="#REF!"/>
  </r>
  <r>
    <x v="92"/>
    <d v="2025-06-24T12:26:10"/>
    <d v="2025-06-26T10:49:37"/>
    <s v="Network"/>
    <s v="Cynthia Rich"/>
    <s v="Can't connect to the Wi-Fi. It's showing 'No internet access'. Life change act. Through imagine again whole."/>
    <s v="Medium"/>
    <n v="46.390991388936527"/>
    <n v="46.39"/>
    <x v="11"/>
    <s v="Tuesday"/>
    <n v="2"/>
    <s v="June"/>
    <n v="12"/>
    <e v="#REF!"/>
  </r>
  <r>
    <x v="93"/>
    <d v="2025-06-25T21:27:43"/>
    <d v="2025-06-29T07:08:52"/>
    <s v="Other"/>
    <s v="Cynthia Rich"/>
    <s v="Including development attack wide. Concern his environment attack program rest team."/>
    <s v="Low"/>
    <n v="81.685709444282111"/>
    <n v="81.69"/>
    <x v="63"/>
    <s v="Wednesday"/>
    <n v="3"/>
    <s v="June"/>
    <n v="21"/>
    <e v="#REF!"/>
  </r>
  <r>
    <x v="94"/>
    <d v="2025-07-25T15:06:41"/>
    <d v="2025-07-30T00:43:14"/>
    <s v="Access"/>
    <s v="Adam Stone"/>
    <s v="I'm locked out of my account and can't reset my password. Another collection another many."/>
    <s v="Low"/>
    <n v="105.60925638891058"/>
    <n v="105.61"/>
    <x v="64"/>
    <s v="Friday"/>
    <n v="5"/>
    <s v="July"/>
    <n v="15"/>
    <e v="#REF!"/>
  </r>
  <r>
    <x v="95"/>
    <d v="2025-07-25T17:47:29"/>
    <d v="2025-07-26T21:49:20"/>
    <s v="Other"/>
    <s v="Toni Wiley"/>
    <s v="Compare or at environmental. Six what them fall. Husband certain institution phone resource blood."/>
    <s v="Medium"/>
    <n v="28.031021388655063"/>
    <n v="28.03"/>
    <x v="64"/>
    <s v="Friday"/>
    <n v="5"/>
    <s v="July"/>
    <n v="17"/>
    <e v="#REF!"/>
  </r>
  <r>
    <x v="96"/>
    <d v="2025-08-12T17:49:45"/>
    <d v="2025-08-14T13:34:20"/>
    <s v="Access"/>
    <s v="Janice Burns"/>
    <s v="I'm locked out of my account and can't reset my password. Medical let door front. Law end always."/>
    <s v="Low"/>
    <n v="43.742992222309113"/>
    <n v="43.74"/>
    <x v="65"/>
    <s v="Tuesday"/>
    <n v="2"/>
    <s v="August"/>
    <n v="17"/>
    <e v="#REF!"/>
  </r>
  <r>
    <x v="97"/>
    <d v="2025-07-25T21:16:19"/>
    <d v="2025-08-01T13:28:59"/>
    <s v="Hardware"/>
    <s v="Autumn Ryan"/>
    <s v="My laptop's keyboard isn't working properly, some keys are stuck. Rich fire power city. Water career next relate."/>
    <s v="Low"/>
    <n v="160.21090972231468"/>
    <n v="160.21"/>
    <x v="64"/>
    <s v="Friday"/>
    <n v="5"/>
    <s v="July"/>
    <n v="21"/>
    <e v="#REF!"/>
  </r>
  <r>
    <x v="98"/>
    <d v="2025-09-14T19:22:48"/>
    <d v="2025-09-14T22:26:30"/>
    <s v="Software"/>
    <s v="Tanya Jones"/>
    <s v="Application X is crashing every time I open it. Result happy song want finish stuff."/>
    <s v="High"/>
    <n v="3.0616663887631148"/>
    <n v="3.06"/>
    <x v="66"/>
    <s v="Sunday"/>
    <n v="7"/>
    <s v="September"/>
    <n v="19"/>
    <e v="#REF!"/>
  </r>
  <r>
    <x v="99"/>
    <d v="2025-07-31T00:15:23"/>
    <d v="2025-07-31T09:04:04"/>
    <s v="Hardware"/>
    <s v="Janice Burns"/>
    <s v="My laptop's keyboard isn't working properly, some keys are stuck. Themselves big matter happy small."/>
    <s v="Medium"/>
    <n v="8.8113313887733966"/>
    <n v="8.81"/>
    <x v="37"/>
    <s v="Thursday"/>
    <n v="4"/>
    <s v="July"/>
    <n v="0"/>
    <e v="#REF!"/>
  </r>
  <r>
    <x v="100"/>
    <d v="2025-08-17T13:13:44"/>
    <d v="2025-08-17T15:17:50"/>
    <s v="Software"/>
    <s v="Autumn Ryan"/>
    <s v="Application X is crashing every time I open it. Agent will respond help."/>
    <s v="Critical"/>
    <n v="2.0685288888635114"/>
    <n v="2.0699999999999998"/>
    <x v="45"/>
    <s v="Sunday"/>
    <n v="7"/>
    <s v="August"/>
    <n v="13"/>
    <e v="#REF!"/>
  </r>
  <r>
    <x v="101"/>
    <d v="2025-09-11T12:55:11"/>
    <d v="2025-09-13T06:31:30"/>
    <s v="Software"/>
    <s v="Adam Stone"/>
    <s v="Application X is crashing every time I open it. Short commercial everybody difficult change."/>
    <s v="Medium"/>
    <n v="41.605333055485971"/>
    <n v="41.61"/>
    <x v="67"/>
    <s v="Thursday"/>
    <n v="4"/>
    <s v="September"/>
    <n v="12"/>
    <e v="#REF!"/>
  </r>
  <r>
    <x v="102"/>
    <d v="2025-07-01T08:49:20"/>
    <d v="2025-07-02T11:20:43"/>
    <s v="Other"/>
    <s v="Autumn Ryan"/>
    <s v="Any today within none hot again green. Remember attack event view father."/>
    <s v="Low"/>
    <n v="26.523077500169165"/>
    <n v="26.52"/>
    <x v="44"/>
    <s v="Tuesday"/>
    <n v="2"/>
    <s v="July"/>
    <n v="8"/>
    <e v="#REF!"/>
  </r>
  <r>
    <x v="103"/>
    <d v="2025-06-25T22:36:03"/>
    <d v="2025-06-26T09:59:45"/>
    <s v="Software"/>
    <s v="Marvin West"/>
    <s v="Application X is crashing every time I open it. Represent senior his finish include nothing."/>
    <s v="Medium"/>
    <n v="11.395052499719895"/>
    <n v="11.4"/>
    <x v="63"/>
    <s v="Wednesday"/>
    <n v="3"/>
    <s v="June"/>
    <n v="22"/>
    <e v="#REF!"/>
  </r>
  <r>
    <x v="104"/>
    <d v="2025-09-06T06:19:01"/>
    <d v="2025-09-06T10:36:27"/>
    <s v="Billing"/>
    <s v="Marvin West"/>
    <s v="She certain boy build. Test bag country president environment."/>
    <s v="High"/>
    <n v="4.2905480556073599"/>
    <n v="4.29"/>
    <x v="68"/>
    <s v="Saturday"/>
    <n v="6"/>
    <s v="September"/>
    <n v="6"/>
    <e v="#REF!"/>
  </r>
  <r>
    <x v="105"/>
    <d v="2025-08-03T06:45:06"/>
    <d v="2025-08-05T16:41:24"/>
    <s v="Network"/>
    <s v="Natasha Harris"/>
    <s v="Can't connect to the Wi-Fi. It's showing 'No internet access'. Hair job save son."/>
    <s v="Low"/>
    <n v="57.938167500367854"/>
    <n v="57.94"/>
    <x v="35"/>
    <s v="Sunday"/>
    <n v="7"/>
    <s v="August"/>
    <n v="6"/>
    <e v="#REF!"/>
  </r>
  <r>
    <x v="106"/>
    <d v="2025-08-17T12:18:02"/>
    <d v="2025-08-18T18:29:37"/>
    <s v="Billing"/>
    <s v="Sheila Ball"/>
    <s v="Growth middle establish public."/>
    <s v="Medium"/>
    <n v="30.193270277988631"/>
    <n v="30.19"/>
    <x v="45"/>
    <s v="Sunday"/>
    <n v="7"/>
    <s v="August"/>
    <n v="12"/>
    <e v="#REF!"/>
  </r>
  <r>
    <x v="107"/>
    <d v="2025-07-28T14:54:12"/>
    <d v="2025-07-31T08:11:11"/>
    <s v="Hardware"/>
    <s v="Tanya Jones"/>
    <s v="My laptop's keyboard isn't working properly, some keys are stuck. Produce require line letter listen often."/>
    <s v="Low"/>
    <n v="65.283170000184327"/>
    <n v="65.28"/>
    <x v="3"/>
    <s v="Monday"/>
    <n v="1"/>
    <s v="July"/>
    <n v="14"/>
    <e v="#REF!"/>
  </r>
  <r>
    <x v="108"/>
    <d v="2025-07-12T06:57:35"/>
    <d v="2025-07-12T11:56:19"/>
    <s v="Hardware"/>
    <s v="Sheila Ball"/>
    <s v="My laptop's keyboard isn't working properly, some keys are stuck. At bag continue."/>
    <s v="High"/>
    <n v="4.9788058333215304"/>
    <n v="4.9800000000000004"/>
    <x v="23"/>
    <s v="Saturday"/>
    <n v="6"/>
    <s v="July"/>
    <n v="6"/>
    <e v="#REF!"/>
  </r>
  <r>
    <x v="109"/>
    <d v="2025-07-13T00:24:13"/>
    <d v="2025-07-19T22:24:35"/>
    <s v="Software"/>
    <s v="Sheila Ball"/>
    <s v="Application X is crashing every time I open it. Without pass book tend."/>
    <s v="Low"/>
    <n v="166.00622638879577"/>
    <n v="166.01"/>
    <x v="24"/>
    <s v="Sunday"/>
    <n v="7"/>
    <s v="July"/>
    <n v="0"/>
    <e v="#REF!"/>
  </r>
  <r>
    <x v="110"/>
    <d v="2025-07-14T05:56:24"/>
    <d v="2025-07-14T12:35:51"/>
    <s v="Access"/>
    <s v="Adam Stone"/>
    <s v="I'm locked out of my account and can't reset my password. Right where add."/>
    <s v="High"/>
    <n v="6.6577211109688506"/>
    <n v="6.66"/>
    <x v="69"/>
    <s v="Monday"/>
    <n v="1"/>
    <s v="July"/>
    <n v="5"/>
    <e v="#REF!"/>
  </r>
  <r>
    <x v="111"/>
    <d v="2025-08-28T11:29:55"/>
    <d v="2025-09-04T10:40:12"/>
    <s v="Software"/>
    <s v="Sheila Ball"/>
    <s v="Application X is crashing every time I open it. Argue team senior low training."/>
    <s v="Low"/>
    <n v="167.17152916663326"/>
    <n v="167.17"/>
    <x v="54"/>
    <s v="Thursday"/>
    <n v="4"/>
    <s v="August"/>
    <n v="11"/>
    <e v="#REF!"/>
  </r>
  <r>
    <x v="112"/>
    <d v="2025-08-28T08:02:11"/>
    <d v="2025-09-02T04:40:56"/>
    <s v="Security"/>
    <s v="Tanya Jones"/>
    <s v="Plant attack should. Drive international today. Pretty statement her upon nation."/>
    <s v="Low"/>
    <n v="116.64569888898404"/>
    <n v="116.65"/>
    <x v="54"/>
    <s v="Thursday"/>
    <n v="4"/>
    <s v="August"/>
    <n v="8"/>
    <e v="#REF!"/>
  </r>
  <r>
    <x v="113"/>
    <d v="2025-08-20T11:19:48"/>
    <d v="2025-08-20T13:31:35"/>
    <s v="Hardware"/>
    <s v="Cynthia Rich"/>
    <s v="My laptop's keyboard isn't working properly, some keys are stuck. Chance place build body population."/>
    <s v="High"/>
    <n v="2.1963719445629977"/>
    <n v="2.2000000000000002"/>
    <x v="70"/>
    <s v="Wednesday"/>
    <n v="3"/>
    <s v="August"/>
    <n v="11"/>
    <e v="#REF!"/>
  </r>
  <r>
    <x v="114"/>
    <d v="2025-06-26T06:39:15"/>
    <d v="2025-06-26T21:07:28"/>
    <s v="Other"/>
    <s v="Janice Burns"/>
    <s v="Something million activity. Interview under cover career under. Can address show public."/>
    <s v="Medium"/>
    <n v="14.470271944475826"/>
    <n v="14.47"/>
    <x v="71"/>
    <s v="Thursday"/>
    <n v="4"/>
    <s v="June"/>
    <n v="6"/>
    <e v="#REF!"/>
  </r>
  <r>
    <x v="115"/>
    <d v="2025-09-04T00:02:17"/>
    <d v="2025-09-08T17:50:48"/>
    <s v="Access"/>
    <s v="Marvin West"/>
    <s v="I'm locked out of my account and can't reset my password. Receive nature option oil read trouble."/>
    <s v="Low"/>
    <n v="113.80862611118937"/>
    <n v="113.81"/>
    <x v="2"/>
    <s v="Thursday"/>
    <n v="4"/>
    <s v="September"/>
    <n v="0"/>
    <e v="#REF!"/>
  </r>
  <r>
    <x v="116"/>
    <d v="2025-07-14T03:29:18"/>
    <d v="2025-07-15T11:50:20"/>
    <s v="Software"/>
    <s v="Sheila Ball"/>
    <s v="Application X is crashing every time I open it. Toward ago director condition food share meet."/>
    <s v="Medium"/>
    <n v="32.350627500156406"/>
    <n v="32.35"/>
    <x v="69"/>
    <s v="Monday"/>
    <n v="1"/>
    <s v="July"/>
    <n v="3"/>
    <e v="#REF!"/>
  </r>
  <r>
    <x v="117"/>
    <d v="2025-07-24T06:40:03"/>
    <d v="2025-07-26T02:18:46"/>
    <s v="Access"/>
    <s v="Natasha Harris"/>
    <s v="I'm locked out of my account and can't reset my password. For we when drive. Start identify now throw."/>
    <s v="Medium"/>
    <n v="43.64519111107802"/>
    <n v="43.65"/>
    <x v="51"/>
    <s v="Thursday"/>
    <n v="4"/>
    <s v="July"/>
    <n v="6"/>
    <e v="#REF!"/>
  </r>
  <r>
    <x v="118"/>
    <d v="2025-08-03T22:42:23"/>
    <d v="2025-08-10T12:59:57"/>
    <s v="Billing"/>
    <s v="Autumn Ryan"/>
    <s v="Even focus animal civil quality lay skill. Need maybe former return."/>
    <s v="Low"/>
    <n v="158.29284999979427"/>
    <n v="158.29"/>
    <x v="35"/>
    <s v="Sunday"/>
    <n v="7"/>
    <s v="August"/>
    <n v="22"/>
    <e v="#REF!"/>
  </r>
  <r>
    <x v="119"/>
    <d v="2025-07-12T00:15:34"/>
    <d v="2025-07-12T19:05:17"/>
    <s v="Hardware"/>
    <s v="Tanya Jones"/>
    <s v="My laptop's keyboard isn't working properly, some keys are stuck. Cup money work certainly color."/>
    <s v="Medium"/>
    <n v="18.828435555682518"/>
    <n v="18.829999999999998"/>
    <x v="23"/>
    <s v="Saturday"/>
    <n v="6"/>
    <s v="July"/>
    <n v="0"/>
    <e v="#REF!"/>
  </r>
  <r>
    <x v="120"/>
    <d v="2025-07-19T13:02:22"/>
    <d v="2025-07-20T07:25:23"/>
    <s v="Other"/>
    <s v="Janice Burns"/>
    <s v="Clear late win beat. Those arm say year him science door."/>
    <s v="Medium"/>
    <n v="18.383862499846146"/>
    <n v="18.38"/>
    <x v="72"/>
    <s v="Saturday"/>
    <n v="6"/>
    <s v="July"/>
    <n v="13"/>
    <e v="#REF!"/>
  </r>
  <r>
    <x v="121"/>
    <d v="2025-06-29T20:08:30"/>
    <d v="2025-06-30T10:31:43"/>
    <s v="Access"/>
    <s v="Adam Stone"/>
    <s v="I'm locked out of my account and can't reset my password. Purpose almost nature create authority company."/>
    <s v="Medium"/>
    <n v="14.387059999862686"/>
    <n v="14.39"/>
    <x v="38"/>
    <s v="Sunday"/>
    <n v="7"/>
    <s v="June"/>
    <n v="20"/>
    <e v="#REF!"/>
  </r>
  <r>
    <x v="122"/>
    <d v="2025-07-29T14:50:17"/>
    <d v="2025-07-30T09:24:48"/>
    <s v="Software"/>
    <s v="Toni Wiley"/>
    <s v="Application X is crashing every time I open it. Garden better chance impact where how member."/>
    <s v="Medium"/>
    <n v="18.575216666562483"/>
    <n v="18.579999999999998"/>
    <x v="58"/>
    <s v="Tuesday"/>
    <n v="2"/>
    <s v="July"/>
    <n v="14"/>
    <e v="#REF!"/>
  </r>
  <r>
    <x v="123"/>
    <d v="2025-08-19T01:11:31"/>
    <d v="2025-08-20T19:06:33"/>
    <s v="Network"/>
    <s v="Tanya Jones"/>
    <s v="Can't connect to the Wi-Fi. It's showing 'No internet access'. Bag without else red. Able year decision others."/>
    <s v="Medium"/>
    <n v="41.917130555491894"/>
    <n v="41.92"/>
    <x v="73"/>
    <s v="Tuesday"/>
    <n v="2"/>
    <s v="August"/>
    <n v="1"/>
    <e v="#REF!"/>
  </r>
  <r>
    <x v="124"/>
    <d v="2025-06-25T06:03:59"/>
    <d v="2025-06-25T18:46:33"/>
    <s v="Billing"/>
    <s v="Marvin West"/>
    <s v="Police machine star. Computer lead control across blue eye force. Parent set professor sit couple."/>
    <s v="Medium"/>
    <n v="12.709414444339927"/>
    <n v="12.71"/>
    <x v="63"/>
    <s v="Wednesday"/>
    <n v="3"/>
    <s v="June"/>
    <n v="6"/>
    <e v="#REF!"/>
  </r>
  <r>
    <x v="125"/>
    <d v="2025-08-02T18:27:58"/>
    <d v="2025-08-03T12:11:22"/>
    <s v="Billing"/>
    <s v="Cynthia Rich"/>
    <s v="Group resource dinner knowledge scientist Mr. Police simply enter training too."/>
    <s v="Medium"/>
    <n v="17.723529444483574"/>
    <n v="17.72"/>
    <x v="42"/>
    <s v="Saturday"/>
    <n v="6"/>
    <s v="August"/>
    <n v="18"/>
    <e v="#REF!"/>
  </r>
  <r>
    <x v="126"/>
    <d v="2025-08-26T00:22:43"/>
    <d v="2025-08-29T23:04:42"/>
    <s v="Hardware"/>
    <s v="Autumn Ryan"/>
    <s v="My laptop's keyboard isn't working properly, some keys are stuck. Go wear understand relate."/>
    <s v="Low"/>
    <n v="94.699864166672342"/>
    <n v="94.7"/>
    <x v="74"/>
    <s v="Tuesday"/>
    <n v="2"/>
    <s v="August"/>
    <n v="0"/>
    <e v="#REF!"/>
  </r>
  <r>
    <x v="127"/>
    <d v="2025-07-17T15:23:19"/>
    <d v="2025-07-22T01:23:32"/>
    <s v="Software"/>
    <s v="Marvin West"/>
    <s v="Application X is crashing every time I open it. Gas mother rate wind fight success medical."/>
    <s v="Low"/>
    <n v="106.00362444418715"/>
    <n v="106"/>
    <x v="56"/>
    <s v="Thursday"/>
    <n v="4"/>
    <s v="July"/>
    <n v="15"/>
    <e v="#REF!"/>
  </r>
  <r>
    <x v="128"/>
    <d v="2025-09-09T17:02:08"/>
    <d v="2025-09-10T01:18:37"/>
    <s v="Network"/>
    <s v="Sheila Ball"/>
    <s v="Can't connect to the Wi-Fi. It's showing 'No internet access'. These entire million eat play sit."/>
    <s v="High"/>
    <n v="8.2745902778115124"/>
    <n v="8.27"/>
    <x v="29"/>
    <s v="Tuesday"/>
    <n v="2"/>
    <s v="September"/>
    <n v="17"/>
    <e v="#REF!"/>
  </r>
  <r>
    <x v="129"/>
    <d v="2025-09-06T17:30:19"/>
    <d v="2025-09-08T16:09:05"/>
    <s v="Other"/>
    <s v="Tanya Jones"/>
    <s v="Draw once season talk forward. Decision partner north realize finish one question."/>
    <s v="Medium"/>
    <n v="46.64600083330879"/>
    <n v="46.65"/>
    <x v="68"/>
    <s v="Saturday"/>
    <n v="6"/>
    <s v="September"/>
    <n v="17"/>
    <e v="#REF!"/>
  </r>
  <r>
    <x v="130"/>
    <d v="2025-09-10T20:54:16"/>
    <d v="2025-09-12T16:37:10"/>
    <s v="Billing"/>
    <s v="Amanda White"/>
    <s v="Catch travel form bar pretty himself team. Light suffer evidence land ok may guy."/>
    <s v="Low"/>
    <n v="43.714935555530246"/>
    <n v="43.71"/>
    <x v="9"/>
    <s v="Wednesday"/>
    <n v="3"/>
    <s v="September"/>
    <n v="20"/>
    <e v="#REF!"/>
  </r>
  <r>
    <x v="131"/>
    <d v="2025-08-10T12:29:53"/>
    <d v="2025-08-14T09:20:30"/>
    <s v="Billing"/>
    <s v="Sheila Ball"/>
    <s v="Act believe heavy watch best game part. Too language mean. Cut age personal resource."/>
    <s v="Low"/>
    <n v="92.843407222477254"/>
    <n v="92.84"/>
    <x v="57"/>
    <s v="Sunday"/>
    <n v="7"/>
    <s v="August"/>
    <n v="12"/>
    <e v="#REF!"/>
  </r>
  <r>
    <x v="132"/>
    <d v="2025-09-07T02:38:17"/>
    <d v="2025-09-10T14:05:49"/>
    <s v="Other"/>
    <s v="Adam Stone"/>
    <s v="Year name message voice data. Protect word up today. Break drop already life."/>
    <s v="Low"/>
    <n v="83.458815555728506"/>
    <n v="83.46"/>
    <x v="49"/>
    <s v="Sunday"/>
    <n v="7"/>
    <s v="September"/>
    <n v="2"/>
    <e v="#REF!"/>
  </r>
  <r>
    <x v="133"/>
    <d v="2025-07-21T07:07:14"/>
    <d v="2025-07-21T17:05:13"/>
    <s v="Access"/>
    <s v="Cynthia Rich"/>
    <s v="I'm locked out of my account and can't reset my password. Maintain tree story research hair why."/>
    <s v="High"/>
    <n v="9.966525555762928"/>
    <n v="9.9700000000000006"/>
    <x v="50"/>
    <s v="Monday"/>
    <n v="1"/>
    <s v="July"/>
    <n v="7"/>
    <e v="#REF!"/>
  </r>
  <r>
    <x v="134"/>
    <d v="2025-08-15T01:02:50"/>
    <d v="2025-08-22T00:38:38"/>
    <s v="Other"/>
    <s v="Autumn Ryan"/>
    <s v="Memory process group arm attack indicate mother. View three prepare by."/>
    <s v="Low"/>
    <n v="167.59663333307253"/>
    <n v="167.6"/>
    <x v="39"/>
    <s v="Friday"/>
    <n v="5"/>
    <s v="August"/>
    <n v="1"/>
    <e v="#REF!"/>
  </r>
  <r>
    <x v="135"/>
    <d v="2025-06-24T05:57:14"/>
    <d v="2025-06-29T00:46:12"/>
    <s v="Security"/>
    <s v="Amanda White"/>
    <s v="Foreign sign be money cup raise keep. Right scene market."/>
    <s v="Low"/>
    <n v="114.81629194447305"/>
    <n v="114.82"/>
    <x v="11"/>
    <s v="Tuesday"/>
    <n v="2"/>
    <s v="June"/>
    <n v="5"/>
    <e v="#REF!"/>
  </r>
  <r>
    <x v="136"/>
    <d v="2025-09-14T17:50:13"/>
    <d v="2025-09-17T23:47:19"/>
    <s v="Hardware"/>
    <s v="Amanda White"/>
    <s v="My laptop's keyboard isn't working properly, some keys are stuck. Certain six among before."/>
    <s v="Low"/>
    <n v="77.951536388893146"/>
    <n v="77.95"/>
    <x v="66"/>
    <s v="Sunday"/>
    <n v="7"/>
    <s v="September"/>
    <n v="17"/>
    <e v="#REF!"/>
  </r>
  <r>
    <x v="137"/>
    <d v="2025-06-29T09:14:35"/>
    <d v="2025-06-30T23:16:51"/>
    <s v="Hardware"/>
    <s v="Tanya Jones"/>
    <s v="My laptop's keyboard isn't working properly, some keys are stuck. Ago his against point garden drug."/>
    <s v="Low"/>
    <n v="38.037633333646227"/>
    <n v="38.04"/>
    <x v="38"/>
    <s v="Sunday"/>
    <n v="7"/>
    <s v="June"/>
    <n v="9"/>
    <e v="#REF!"/>
  </r>
  <r>
    <x v="138"/>
    <d v="2025-08-19T13:22:46"/>
    <d v="2025-08-20T12:41:10"/>
    <s v="Software"/>
    <s v="Toni Wiley"/>
    <s v="Application X is crashing every time I open it. Any state food citizen."/>
    <s v="Medium"/>
    <n v="23.306904999772087"/>
    <n v="23.31"/>
    <x v="73"/>
    <s v="Tuesday"/>
    <n v="2"/>
    <s v="August"/>
    <n v="13"/>
    <e v="#REF!"/>
  </r>
  <r>
    <x v="139"/>
    <d v="2025-08-21T14:38:53"/>
    <d v="2025-08-27T10:24:43"/>
    <s v="Network"/>
    <s v="Amanda White"/>
    <s v="Can't connect to the Wi-Fi. It's showing 'No internet access'. He particularly begin save area finally word."/>
    <s v="Low"/>
    <n v="139.76372777757933"/>
    <n v="139.76"/>
    <x v="75"/>
    <s v="Thursday"/>
    <n v="4"/>
    <s v="August"/>
    <n v="14"/>
    <e v="#REF!"/>
  </r>
  <r>
    <x v="140"/>
    <d v="2025-08-05T10:58:02"/>
    <d v="2025-08-06T01:50:41"/>
    <s v="Hardware"/>
    <s v="Natasha Harris"/>
    <s v="My laptop's keyboard isn't working properly, some keys are stuck. Serious simply mind cost movie actually."/>
    <s v="Medium"/>
    <n v="14.877491944294889"/>
    <n v="14.88"/>
    <x v="76"/>
    <s v="Tuesday"/>
    <n v="2"/>
    <s v="August"/>
    <n v="10"/>
    <e v="#REF!"/>
  </r>
  <r>
    <x v="141"/>
    <d v="2025-08-18T10:22:03"/>
    <d v="2025-08-18T23:14:10"/>
    <s v="Hardware"/>
    <s v="Toni Wiley"/>
    <s v="My laptop's keyboard isn't working properly, some keys are stuck. Social approach mother white."/>
    <s v="Medium"/>
    <n v="12.86850722192321"/>
    <n v="12.87"/>
    <x v="77"/>
    <s v="Monday"/>
    <n v="1"/>
    <s v="August"/>
    <n v="10"/>
    <e v="#REF!"/>
  </r>
  <r>
    <x v="142"/>
    <d v="2025-09-13T16:20:39"/>
    <d v="2025-09-14T21:34:39"/>
    <s v="Network"/>
    <s v="Janice Burns"/>
    <s v="Can't connect to the Wi-Fi. It's showing 'No internet access'. Enter room up sound nature."/>
    <s v="Medium"/>
    <n v="29.233325277746189"/>
    <n v="29.23"/>
    <x v="33"/>
    <s v="Saturday"/>
    <n v="6"/>
    <s v="September"/>
    <n v="16"/>
    <e v="#REF!"/>
  </r>
  <r>
    <x v="143"/>
    <d v="2025-08-03T06:49:31"/>
    <d v="2025-08-06T22:49:37"/>
    <s v="Hardware"/>
    <s v="Cynthia Rich"/>
    <s v="My laptop's keyboard isn't working properly, some keys are stuck. Effort to since question."/>
    <s v="Low"/>
    <n v="88.001805555482861"/>
    <n v="88"/>
    <x v="35"/>
    <s v="Sunday"/>
    <n v="7"/>
    <s v="August"/>
    <n v="6"/>
    <e v="#REF!"/>
  </r>
  <r>
    <x v="144"/>
    <d v="2025-06-27T03:04:20"/>
    <d v="2025-06-27T15:18:06"/>
    <s v="Software"/>
    <s v="Natasha Harris"/>
    <s v="Application X is crashing every time I open it. These drive president building."/>
    <s v="Medium"/>
    <n v="12.229459166585002"/>
    <n v="12.23"/>
    <x v="0"/>
    <s v="Friday"/>
    <n v="5"/>
    <s v="June"/>
    <n v="3"/>
    <e v="#REF!"/>
  </r>
  <r>
    <x v="145"/>
    <d v="2025-08-31T15:49:39"/>
    <d v="2025-08-31T17:50:14"/>
    <s v="Billing"/>
    <s v="Cynthia Rich"/>
    <s v="Suddenly effort she without without."/>
    <s v="Critical"/>
    <n v="2.009704444615636"/>
    <n v="2.0099999999999998"/>
    <x v="78"/>
    <s v="Sunday"/>
    <n v="7"/>
    <s v="August"/>
    <n v="15"/>
    <e v="#REF!"/>
  </r>
  <r>
    <x v="146"/>
    <d v="2025-06-24T11:03:22"/>
    <d v="2025-06-24T18:54:19"/>
    <s v="Network"/>
    <s v="Amanda White"/>
    <s v="Can't connect to the Wi-Fi. It's showing 'No internet access'. Should that nation can difficult nice."/>
    <s v="High"/>
    <n v="7.8493558331974782"/>
    <n v="7.85"/>
    <x v="11"/>
    <s v="Tuesday"/>
    <n v="2"/>
    <s v="June"/>
    <n v="11"/>
    <e v="#REF!"/>
  </r>
  <r>
    <x v="147"/>
    <d v="2025-09-02T16:56:42"/>
    <d v="2025-09-06T05:01:09"/>
    <s v="Security"/>
    <s v="Cynthia Rich"/>
    <s v="Look scene real owner agent whose specific. Along they yourself character year or behind."/>
    <s v="Low"/>
    <n v="84.074126666702796"/>
    <n v="84.07"/>
    <x v="62"/>
    <s v="Tuesday"/>
    <n v="2"/>
    <s v="September"/>
    <n v="16"/>
    <e v="#REF!"/>
  </r>
  <r>
    <x v="148"/>
    <d v="2025-07-16T14:22:14"/>
    <d v="2025-07-17T16:50:12"/>
    <s v="Other"/>
    <s v="Adam Stone"/>
    <s v="You reflect radio. Especially speech wish interesting wife."/>
    <s v="Medium"/>
    <n v="26.466056388686411"/>
    <n v="26.47"/>
    <x v="79"/>
    <s v="Wednesday"/>
    <n v="3"/>
    <s v="July"/>
    <n v="14"/>
    <e v="#REF!"/>
  </r>
  <r>
    <x v="149"/>
    <d v="2025-07-31T04:12:39"/>
    <d v="2025-08-01T04:13:25"/>
    <s v="Hardware"/>
    <s v="Toni Wiley"/>
    <s v="My laptop's keyboard isn't working properly, some keys are stuck. Event pattern factor deep manager work."/>
    <s v="Medium"/>
    <n v="24.012929444666952"/>
    <n v="24.01"/>
    <x v="37"/>
    <s v="Thursday"/>
    <n v="4"/>
    <s v="July"/>
    <n v="4"/>
    <e v="#REF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F7434-7A2F-4CF7-88D2-555660E18BC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8" firstHeaderRow="1" firstDataRow="1" firstDataCol="1"/>
  <pivotFields count="17"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axis="axisRow" numFmtId="14" showAll="0">
      <items count="81">
        <item x="52"/>
        <item x="43"/>
        <item x="41"/>
        <item x="21"/>
        <item x="19"/>
        <item x="11"/>
        <item x="63"/>
        <item x="71"/>
        <item x="0"/>
        <item x="12"/>
        <item x="38"/>
        <item x="17"/>
        <item x="44"/>
        <item x="18"/>
        <item x="7"/>
        <item x="47"/>
        <item x="8"/>
        <item x="20"/>
        <item x="14"/>
        <item x="60"/>
        <item x="28"/>
        <item x="23"/>
        <item x="24"/>
        <item x="69"/>
        <item x="40"/>
        <item x="79"/>
        <item x="56"/>
        <item x="46"/>
        <item x="72"/>
        <item x="55"/>
        <item x="50"/>
        <item x="13"/>
        <item x="15"/>
        <item x="51"/>
        <item x="64"/>
        <item x="3"/>
        <item x="58"/>
        <item x="34"/>
        <item x="37"/>
        <item x="42"/>
        <item x="35"/>
        <item x="5"/>
        <item x="76"/>
        <item x="16"/>
        <item x="53"/>
        <item x="36"/>
        <item x="57"/>
        <item x="30"/>
        <item x="65"/>
        <item x="31"/>
        <item x="39"/>
        <item x="45"/>
        <item x="77"/>
        <item x="73"/>
        <item x="70"/>
        <item x="75"/>
        <item x="6"/>
        <item x="59"/>
        <item x="27"/>
        <item x="48"/>
        <item x="74"/>
        <item x="10"/>
        <item x="54"/>
        <item x="22"/>
        <item x="26"/>
        <item x="78"/>
        <item x="1"/>
        <item x="62"/>
        <item x="4"/>
        <item x="2"/>
        <item x="32"/>
        <item x="68"/>
        <item x="49"/>
        <item x="29"/>
        <item x="9"/>
        <item x="67"/>
        <item x="61"/>
        <item x="33"/>
        <item x="66"/>
        <item x="2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6"/>
    <field x="15"/>
    <field x="9"/>
    <field x="0"/>
  </rowFields>
  <rowItems count="5"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C8110-90AB-4093-9166-9C8391B1D891}" name="Table1" displayName="Table1" ref="A1:O151" totalsRowShown="0">
  <autoFilter ref="A1:O151" xr:uid="{A50C8110-90AB-4093-9166-9C8391B1D891}"/>
  <tableColumns count="15">
    <tableColumn id="1" xr3:uid="{730FD83A-806E-4F3E-BC7F-B8E0C6DE3666}" name="ticket_id"/>
    <tableColumn id="2" xr3:uid="{C8E618C2-03C2-457C-94F0-DDF26CE3995B}" name="submission_date" dataDxfId="2"/>
    <tableColumn id="3" xr3:uid="{70F4693F-5EAF-4274-ABA8-1F913C02610A}" name="resolution_date" dataDxfId="1"/>
    <tableColumn id="4" xr3:uid="{8EC822B5-9C20-4261-B807-DC982EB9EA64}" name="category"/>
    <tableColumn id="5" xr3:uid="{3B44D276-2845-48B4-9582-24D7461D6A2B}" name="assigned_analyst"/>
    <tableColumn id="6" xr3:uid="{C4681BFD-9A2D-4C40-B73E-63718ADB2988}" name="description"/>
    <tableColumn id="7" xr3:uid="{C3D67392-60E4-4484-B40B-4B5F61CBE53A}" name="priority"/>
    <tableColumn id="8" xr3:uid="{6520217C-B5F2-4D78-807F-173A5ECC79E8}" name="ResolutionHours">
      <calculatedColumnFormula>IF(OR(B2="",C2=""),"",(C2-B2)*24)</calculatedColumnFormula>
    </tableColumn>
    <tableColumn id="9" xr3:uid="{9CE76658-D13B-474C-88A1-981653F7CD55}" name="ResolutionHoursRounded">
      <calculatedColumnFormula>IF(H2="","",ROUND(H2,2))</calculatedColumnFormula>
    </tableColumn>
    <tableColumn id="10" xr3:uid="{56A02531-2567-4C62-A14F-3AF34AEB495B}" name="SubmissionDateOnly" dataDxfId="0">
      <calculatedColumnFormula>IF(B2="","",INT(B2))</calculatedColumnFormula>
    </tableColumn>
    <tableColumn id="11" xr3:uid="{CC9F3846-DB72-4D22-A4EB-A525DB2C08A4}" name="DayOfWeek">
      <calculatedColumnFormula>IF(B2="","",TEXT(B2,"dddd"))</calculatedColumnFormula>
    </tableColumn>
    <tableColumn id="12" xr3:uid="{B308651C-D80D-4033-B816-595DE2BB730F}" name="DayOfWeekNum">
      <calculatedColumnFormula>IF(B2="","",WEEKDAY(B2,2))</calculatedColumnFormula>
    </tableColumn>
    <tableColumn id="13" xr3:uid="{79FBF592-80B2-4ADF-B469-58693B36AC5F}" name="MonthName">
      <calculatedColumnFormula>IF(B2="","",TEXT(B2,"mmmm"))</calculatedColumnFormula>
    </tableColumn>
    <tableColumn id="14" xr3:uid="{34134416-979E-4A3A-91C3-154639C16999}" name="HourOfDay">
      <calculatedColumnFormula>IF(B2="","",HOUR(B2))</calculatedColumnFormula>
    </tableColumn>
    <tableColumn id="15" xr3:uid="{1BE540EB-F998-4160-BB1B-310F9B58AB8E}" name="SLA_Status">
      <calculatedColumnFormula>IF(H2="","",IF(H2&lt;=#REF!,"Met","Missed"))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C60D-4A68-4FD0-9684-24F90B0829FF}">
  <dimension ref="A3:A8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</cols>
  <sheetData>
    <row r="3" spans="1:1" x14ac:dyDescent="0.35">
      <c r="A3" s="5" t="s">
        <v>639</v>
      </c>
    </row>
    <row r="4" spans="1:1" x14ac:dyDescent="0.35">
      <c r="A4" s="6" t="s">
        <v>641</v>
      </c>
    </row>
    <row r="5" spans="1:1" x14ac:dyDescent="0.35">
      <c r="A5" s="6" t="s">
        <v>642</v>
      </c>
    </row>
    <row r="6" spans="1:1" x14ac:dyDescent="0.35">
      <c r="A6" s="6" t="s">
        <v>643</v>
      </c>
    </row>
    <row r="7" spans="1:1" x14ac:dyDescent="0.35">
      <c r="A7" s="6" t="s">
        <v>644</v>
      </c>
    </row>
    <row r="8" spans="1:1" x14ac:dyDescent="0.35">
      <c r="A8" s="6" t="s">
        <v>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1"/>
  <sheetViews>
    <sheetView topLeftCell="A2" workbookViewId="0">
      <selection activeCell="I20" sqref="I20"/>
    </sheetView>
  </sheetViews>
  <sheetFormatPr defaultRowHeight="14.5" x14ac:dyDescent="0.35"/>
  <cols>
    <col min="1" max="1" width="13" customWidth="1"/>
    <col min="2" max="2" width="19.6328125" bestFit="1" customWidth="1"/>
    <col min="3" max="3" width="17.81640625" bestFit="1" customWidth="1"/>
    <col min="4" max="4" width="10" customWidth="1"/>
    <col min="5" max="5" width="18" customWidth="1"/>
    <col min="6" max="6" width="60" customWidth="1"/>
    <col min="7" max="7" width="10" customWidth="1"/>
    <col min="8" max="8" width="17.08984375" bestFit="1" customWidth="1"/>
    <col min="9" max="9" width="24.81640625" bestFit="1" customWidth="1"/>
    <col min="10" max="10" width="20.54296875" style="4" bestFit="1" customWidth="1"/>
    <col min="11" max="11" width="13.08984375" bestFit="1" customWidth="1"/>
    <col min="12" max="12" width="17.1796875" bestFit="1" customWidth="1"/>
    <col min="13" max="13" width="13.7265625" bestFit="1" customWidth="1"/>
    <col min="14" max="14" width="12.453125" bestFit="1" customWidth="1"/>
    <col min="15" max="15" width="12.26953125" bestFit="1" customWidth="1"/>
  </cols>
  <sheetData>
    <row r="1" spans="1:15" x14ac:dyDescent="0.3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t="s">
        <v>20</v>
      </c>
      <c r="I1" t="s">
        <v>21</v>
      </c>
      <c r="J1" s="4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35">
      <c r="A2" t="s">
        <v>28</v>
      </c>
      <c r="B2" s="2">
        <v>45835.941851550917</v>
      </c>
      <c r="C2" s="2">
        <v>45836.157414861111</v>
      </c>
      <c r="D2" t="s">
        <v>10</v>
      </c>
      <c r="E2" t="s">
        <v>29</v>
      </c>
      <c r="F2" t="s">
        <v>30</v>
      </c>
      <c r="G2" t="s">
        <v>5</v>
      </c>
      <c r="H2">
        <f>IF(OR(B2="",C2=""),"",(C2-B2)*24)</f>
        <v>5.1735194446519017</v>
      </c>
      <c r="I2">
        <f t="shared" ref="I2:I33" si="0">IF(H2="","",ROUND(H2,2))</f>
        <v>5.17</v>
      </c>
      <c r="J2" s="4">
        <f>IF(B2="","",INT(B2))</f>
        <v>45835</v>
      </c>
      <c r="K2" t="str">
        <f t="shared" ref="K2:K33" si="1">IF(B2="","",TEXT(B2,"dddd"))</f>
        <v>Friday</v>
      </c>
      <c r="L2">
        <f t="shared" ref="L2:L33" si="2">IF(B2="","",WEEKDAY(B2,2))</f>
        <v>5</v>
      </c>
      <c r="M2" t="str">
        <f t="shared" ref="M2:M33" si="3">IF(B2="","",TEXT(B2,"mmmm"))</f>
        <v>June</v>
      </c>
      <c r="N2">
        <f t="shared" ref="N2:N33" si="4">IF(B2="","",HOUR(B2))</f>
        <v>22</v>
      </c>
      <c r="O2" t="e">
        <f>IF(H2="","",IF(H2&lt;=#REF!,"Met","Missed"))</f>
        <v>#REF!</v>
      </c>
    </row>
    <row r="3" spans="1:15" x14ac:dyDescent="0.35">
      <c r="A3" t="s">
        <v>31</v>
      </c>
      <c r="B3" s="2">
        <v>45901.811099571758</v>
      </c>
      <c r="C3" s="2">
        <v>45903.304233009258</v>
      </c>
      <c r="D3" t="s">
        <v>12</v>
      </c>
      <c r="E3" t="s">
        <v>32</v>
      </c>
      <c r="F3" t="s">
        <v>33</v>
      </c>
      <c r="G3" t="s">
        <v>9</v>
      </c>
      <c r="H3">
        <f t="shared" ref="H3:H33" si="5">IF(OR(B3="",C3=""),"",(C3-B3)*24)</f>
        <v>35.835202499991283</v>
      </c>
      <c r="I3">
        <f t="shared" si="0"/>
        <v>35.840000000000003</v>
      </c>
      <c r="J3" s="4">
        <f t="shared" ref="J2:J33" si="6">IF(B3="","",INT(B3))</f>
        <v>45901</v>
      </c>
      <c r="K3" t="str">
        <f t="shared" si="1"/>
        <v>Monday</v>
      </c>
      <c r="L3">
        <f t="shared" si="2"/>
        <v>1</v>
      </c>
      <c r="M3" t="str">
        <f t="shared" si="3"/>
        <v>September</v>
      </c>
      <c r="N3">
        <f>IF(B3="","",HOUR(B3))</f>
        <v>19</v>
      </c>
      <c r="O3" t="e">
        <f>IF(H3="","",IF(H3&lt;=#REF!,"Met","Missed"))</f>
        <v>#REF!</v>
      </c>
    </row>
    <row r="4" spans="1:15" x14ac:dyDescent="0.35">
      <c r="A4" t="s">
        <v>34</v>
      </c>
      <c r="B4" s="2">
        <v>45904.397251620372</v>
      </c>
      <c r="C4" s="2">
        <v>45905.993478182871</v>
      </c>
      <c r="D4" t="s">
        <v>10</v>
      </c>
      <c r="E4" t="s">
        <v>35</v>
      </c>
      <c r="F4" t="s">
        <v>36</v>
      </c>
      <c r="G4" t="s">
        <v>9</v>
      </c>
      <c r="H4">
        <f t="shared" si="5"/>
        <v>38.309437499963678</v>
      </c>
      <c r="I4">
        <f t="shared" si="0"/>
        <v>38.31</v>
      </c>
      <c r="J4" s="4">
        <f t="shared" si="6"/>
        <v>45904</v>
      </c>
      <c r="K4" t="str">
        <f t="shared" si="1"/>
        <v>Thursday</v>
      </c>
      <c r="L4">
        <f t="shared" si="2"/>
        <v>4</v>
      </c>
      <c r="M4" t="str">
        <f t="shared" si="3"/>
        <v>September</v>
      </c>
      <c r="N4">
        <f t="shared" si="4"/>
        <v>9</v>
      </c>
      <c r="O4" t="e">
        <f>IF(H4="","",IF(H4&lt;=#REF!,"Met","Missed"))</f>
        <v>#REF!</v>
      </c>
    </row>
    <row r="5" spans="1:15" x14ac:dyDescent="0.35">
      <c r="A5" t="s">
        <v>37</v>
      </c>
      <c r="B5" s="2">
        <v>45866.74136521991</v>
      </c>
      <c r="C5" s="2">
        <v>45867.068278460647</v>
      </c>
      <c r="D5" t="s">
        <v>6</v>
      </c>
      <c r="E5" t="s">
        <v>38</v>
      </c>
      <c r="F5" t="s">
        <v>39</v>
      </c>
      <c r="G5" t="s">
        <v>5</v>
      </c>
      <c r="H5">
        <f>IF(OR(B5="",C5=""),"",(C5-B5)*24)</f>
        <v>7.8459177776821889</v>
      </c>
      <c r="I5">
        <f t="shared" si="0"/>
        <v>7.85</v>
      </c>
      <c r="J5" s="4">
        <f t="shared" si="6"/>
        <v>45866</v>
      </c>
      <c r="K5" t="str">
        <f t="shared" si="1"/>
        <v>Monday</v>
      </c>
      <c r="L5">
        <f t="shared" si="2"/>
        <v>1</v>
      </c>
      <c r="M5" t="str">
        <f t="shared" si="3"/>
        <v>July</v>
      </c>
      <c r="N5">
        <f t="shared" si="4"/>
        <v>17</v>
      </c>
      <c r="O5" t="e">
        <f>IF(H5="","",IF(H5&lt;=#REF!,"Met","Missed"))</f>
        <v>#REF!</v>
      </c>
    </row>
    <row r="6" spans="1:15" x14ac:dyDescent="0.35">
      <c r="A6" t="s">
        <v>40</v>
      </c>
      <c r="B6" s="2">
        <v>45903.907048611109</v>
      </c>
      <c r="C6" s="2">
        <v>45904.286886574075</v>
      </c>
      <c r="D6" t="s">
        <v>12</v>
      </c>
      <c r="E6" t="s">
        <v>41</v>
      </c>
      <c r="F6" t="s">
        <v>42</v>
      </c>
      <c r="G6" t="s">
        <v>5</v>
      </c>
      <c r="H6">
        <f t="shared" si="5"/>
        <v>9.1161111111869104</v>
      </c>
      <c r="I6">
        <f t="shared" si="0"/>
        <v>9.1199999999999992</v>
      </c>
      <c r="J6" s="4">
        <f t="shared" si="6"/>
        <v>45903</v>
      </c>
      <c r="K6" t="str">
        <f t="shared" si="1"/>
        <v>Wednesday</v>
      </c>
      <c r="L6">
        <f t="shared" si="2"/>
        <v>3</v>
      </c>
      <c r="M6" t="str">
        <f t="shared" si="3"/>
        <v>September</v>
      </c>
      <c r="N6">
        <f t="shared" si="4"/>
        <v>21</v>
      </c>
      <c r="O6" t="e">
        <f>IF(H6="","",IF(H6&lt;=#REF!,"Met","Missed"))</f>
        <v>#REF!</v>
      </c>
    </row>
    <row r="7" spans="1:15" x14ac:dyDescent="0.35">
      <c r="A7" t="s">
        <v>43</v>
      </c>
      <c r="B7" s="2">
        <v>45873.856022060187</v>
      </c>
      <c r="C7" s="2">
        <v>45879.411592372693</v>
      </c>
      <c r="D7" t="s">
        <v>12</v>
      </c>
      <c r="E7" t="s">
        <v>35</v>
      </c>
      <c r="F7" t="s">
        <v>44</v>
      </c>
      <c r="G7" t="s">
        <v>7</v>
      </c>
      <c r="H7">
        <f t="shared" si="5"/>
        <v>133.33368750015507</v>
      </c>
      <c r="I7">
        <f t="shared" si="0"/>
        <v>133.33000000000001</v>
      </c>
      <c r="J7" s="4">
        <f t="shared" si="6"/>
        <v>45873</v>
      </c>
      <c r="K7" t="str">
        <f t="shared" si="1"/>
        <v>Monday</v>
      </c>
      <c r="L7">
        <f t="shared" si="2"/>
        <v>1</v>
      </c>
      <c r="M7" t="str">
        <f t="shared" si="3"/>
        <v>August</v>
      </c>
      <c r="N7">
        <f t="shared" si="4"/>
        <v>20</v>
      </c>
      <c r="O7" t="e">
        <f>IF(H7="","",IF(H7&lt;=#REF!,"Met","Missed"))</f>
        <v>#REF!</v>
      </c>
    </row>
    <row r="8" spans="1:15" x14ac:dyDescent="0.35">
      <c r="A8" t="s">
        <v>45</v>
      </c>
      <c r="B8" s="2">
        <v>45891.443237013889</v>
      </c>
      <c r="C8" s="2">
        <v>45892.591544884257</v>
      </c>
      <c r="D8" t="s">
        <v>2</v>
      </c>
      <c r="E8" t="s">
        <v>46</v>
      </c>
      <c r="F8" t="s">
        <v>47</v>
      </c>
      <c r="G8" t="s">
        <v>7</v>
      </c>
      <c r="H8">
        <f t="shared" si="5"/>
        <v>27.559388888825197</v>
      </c>
      <c r="I8">
        <f t="shared" si="0"/>
        <v>27.56</v>
      </c>
      <c r="J8" s="4">
        <f t="shared" si="6"/>
        <v>45891</v>
      </c>
      <c r="K8" t="str">
        <f t="shared" si="1"/>
        <v>Friday</v>
      </c>
      <c r="L8">
        <f t="shared" si="2"/>
        <v>5</v>
      </c>
      <c r="M8" t="str">
        <f t="shared" si="3"/>
        <v>August</v>
      </c>
      <c r="N8">
        <f t="shared" si="4"/>
        <v>10</v>
      </c>
      <c r="O8" t="e">
        <f>IF(H8="","",IF(H8&lt;=#REF!,"Met","Missed"))</f>
        <v>#REF!</v>
      </c>
    </row>
    <row r="9" spans="1:15" x14ac:dyDescent="0.35">
      <c r="A9" t="s">
        <v>48</v>
      </c>
      <c r="B9" s="2">
        <v>45843.321851516201</v>
      </c>
      <c r="C9" s="2">
        <v>45847.851614560182</v>
      </c>
      <c r="D9" t="s">
        <v>12</v>
      </c>
      <c r="E9" t="s">
        <v>49</v>
      </c>
      <c r="F9" t="s">
        <v>50</v>
      </c>
      <c r="G9" t="s">
        <v>7</v>
      </c>
      <c r="H9">
        <f t="shared" si="5"/>
        <v>108.71431305556325</v>
      </c>
      <c r="I9">
        <f t="shared" si="0"/>
        <v>108.71</v>
      </c>
      <c r="J9" s="4">
        <f t="shared" si="6"/>
        <v>45843</v>
      </c>
      <c r="K9" t="str">
        <f t="shared" si="1"/>
        <v>Saturday</v>
      </c>
      <c r="L9">
        <f t="shared" si="2"/>
        <v>6</v>
      </c>
      <c r="M9" t="str">
        <f t="shared" si="3"/>
        <v>July</v>
      </c>
      <c r="N9">
        <f t="shared" si="4"/>
        <v>7</v>
      </c>
      <c r="O9" t="e">
        <f>IF(H9="","",IF(H9&lt;=#REF!,"Met","Missed"))</f>
        <v>#REF!</v>
      </c>
    </row>
    <row r="10" spans="1:15" x14ac:dyDescent="0.35">
      <c r="A10" t="s">
        <v>51</v>
      </c>
      <c r="B10" s="2">
        <v>45845.695295972233</v>
      </c>
      <c r="C10" s="2">
        <v>45846.419769224543</v>
      </c>
      <c r="D10" t="s">
        <v>6</v>
      </c>
      <c r="E10" t="s">
        <v>49</v>
      </c>
      <c r="F10" t="s">
        <v>52</v>
      </c>
      <c r="G10" t="s">
        <v>9</v>
      </c>
      <c r="H10">
        <f t="shared" si="5"/>
        <v>17.387358055450022</v>
      </c>
      <c r="I10">
        <f t="shared" si="0"/>
        <v>17.39</v>
      </c>
      <c r="J10" s="4">
        <f t="shared" si="6"/>
        <v>45845</v>
      </c>
      <c r="K10" t="str">
        <f t="shared" si="1"/>
        <v>Monday</v>
      </c>
      <c r="L10">
        <f t="shared" si="2"/>
        <v>1</v>
      </c>
      <c r="M10" t="str">
        <f t="shared" si="3"/>
        <v>July</v>
      </c>
      <c r="N10">
        <f t="shared" si="4"/>
        <v>16</v>
      </c>
      <c r="O10" t="e">
        <f>IF(H10="","",IF(H10&lt;=#REF!,"Met","Missed"))</f>
        <v>#REF!</v>
      </c>
    </row>
    <row r="11" spans="1:15" x14ac:dyDescent="0.35">
      <c r="A11" t="s">
        <v>53</v>
      </c>
      <c r="B11" s="2">
        <v>45910.617740428243</v>
      </c>
      <c r="C11" s="2">
        <v>45911.83237329861</v>
      </c>
      <c r="D11" t="s">
        <v>12</v>
      </c>
      <c r="E11" t="s">
        <v>35</v>
      </c>
      <c r="F11" t="s">
        <v>54</v>
      </c>
      <c r="G11" t="s">
        <v>9</v>
      </c>
      <c r="H11">
        <f t="shared" si="5"/>
        <v>29.151188888819888</v>
      </c>
      <c r="I11">
        <f t="shared" si="0"/>
        <v>29.15</v>
      </c>
      <c r="J11" s="4">
        <f t="shared" si="6"/>
        <v>45910</v>
      </c>
      <c r="K11" t="str">
        <f t="shared" si="1"/>
        <v>Wednesday</v>
      </c>
      <c r="L11">
        <f t="shared" si="2"/>
        <v>3</v>
      </c>
      <c r="M11" t="str">
        <f t="shared" si="3"/>
        <v>September</v>
      </c>
      <c r="N11">
        <f t="shared" si="4"/>
        <v>14</v>
      </c>
      <c r="O11" t="e">
        <f>IF(H11="","",IF(H11&lt;=#REF!,"Met","Missed"))</f>
        <v>#REF!</v>
      </c>
    </row>
    <row r="12" spans="1:15" x14ac:dyDescent="0.35">
      <c r="A12" t="s">
        <v>55</v>
      </c>
      <c r="B12" s="2">
        <v>45896.555576689818</v>
      </c>
      <c r="C12" s="2">
        <v>45902.686473993053</v>
      </c>
      <c r="D12" t="s">
        <v>12</v>
      </c>
      <c r="E12" t="s">
        <v>56</v>
      </c>
      <c r="F12" t="s">
        <v>57</v>
      </c>
      <c r="G12" t="s">
        <v>7</v>
      </c>
      <c r="H12">
        <f t="shared" si="5"/>
        <v>147.14153527765302</v>
      </c>
      <c r="I12">
        <f t="shared" si="0"/>
        <v>147.13999999999999</v>
      </c>
      <c r="J12" s="4">
        <f t="shared" si="6"/>
        <v>45896</v>
      </c>
      <c r="K12" t="str">
        <f t="shared" si="1"/>
        <v>Wednesday</v>
      </c>
      <c r="L12">
        <f t="shared" si="2"/>
        <v>3</v>
      </c>
      <c r="M12" t="str">
        <f t="shared" si="3"/>
        <v>August</v>
      </c>
      <c r="N12">
        <f t="shared" si="4"/>
        <v>13</v>
      </c>
      <c r="O12" t="e">
        <f>IF(H12="","",IF(H12&lt;=#REF!,"Met","Missed"))</f>
        <v>#REF!</v>
      </c>
    </row>
    <row r="13" spans="1:15" x14ac:dyDescent="0.35">
      <c r="A13" t="s">
        <v>58</v>
      </c>
      <c r="B13" s="2">
        <v>45832.080772222223</v>
      </c>
      <c r="C13" s="2">
        <v>45832.240656608803</v>
      </c>
      <c r="D13" t="s">
        <v>8</v>
      </c>
      <c r="E13" t="s">
        <v>59</v>
      </c>
      <c r="F13" t="s">
        <v>60</v>
      </c>
      <c r="G13" t="s">
        <v>5</v>
      </c>
      <c r="H13">
        <f t="shared" si="5"/>
        <v>3.8372252779081464</v>
      </c>
      <c r="I13">
        <f t="shared" si="0"/>
        <v>3.84</v>
      </c>
      <c r="J13" s="4">
        <f t="shared" si="6"/>
        <v>45832</v>
      </c>
      <c r="K13" t="str">
        <f t="shared" si="1"/>
        <v>Tuesday</v>
      </c>
      <c r="L13">
        <f t="shared" si="2"/>
        <v>2</v>
      </c>
      <c r="M13" t="str">
        <f t="shared" si="3"/>
        <v>June</v>
      </c>
      <c r="N13">
        <f t="shared" si="4"/>
        <v>1</v>
      </c>
      <c r="O13" t="e">
        <f>IF(H13="","",IF(H13&lt;=#REF!,"Met","Missed"))</f>
        <v>#REF!</v>
      </c>
    </row>
    <row r="14" spans="1:15" x14ac:dyDescent="0.35">
      <c r="A14" t="s">
        <v>61</v>
      </c>
      <c r="B14" s="2">
        <v>45836.410961250003</v>
      </c>
      <c r="C14" s="2">
        <v>45837.124087824071</v>
      </c>
      <c r="D14" t="s">
        <v>8</v>
      </c>
      <c r="E14" t="s">
        <v>29</v>
      </c>
      <c r="F14" t="s">
        <v>62</v>
      </c>
      <c r="G14" t="s">
        <v>9</v>
      </c>
      <c r="H14">
        <f t="shared" si="5"/>
        <v>17.115037777635735</v>
      </c>
      <c r="I14">
        <f t="shared" si="0"/>
        <v>17.12</v>
      </c>
      <c r="J14" s="4">
        <f t="shared" si="6"/>
        <v>45836</v>
      </c>
      <c r="K14" t="str">
        <f t="shared" si="1"/>
        <v>Saturday</v>
      </c>
      <c r="L14">
        <f t="shared" si="2"/>
        <v>6</v>
      </c>
      <c r="M14" t="str">
        <f t="shared" si="3"/>
        <v>June</v>
      </c>
      <c r="N14">
        <f t="shared" si="4"/>
        <v>9</v>
      </c>
      <c r="O14" t="e">
        <f>IF(H14="","",IF(H14&lt;=#REF!,"Met","Missed"))</f>
        <v>#REF!</v>
      </c>
    </row>
    <row r="15" spans="1:15" x14ac:dyDescent="0.35">
      <c r="A15" t="s">
        <v>63</v>
      </c>
      <c r="B15" s="2">
        <v>45860.381175960647</v>
      </c>
      <c r="C15" s="2">
        <v>45864.663007314812</v>
      </c>
      <c r="D15" t="s">
        <v>12</v>
      </c>
      <c r="E15" t="s">
        <v>49</v>
      </c>
      <c r="F15" t="s">
        <v>64</v>
      </c>
      <c r="G15" t="s">
        <v>7</v>
      </c>
      <c r="H15">
        <f t="shared" si="5"/>
        <v>102.76395249995403</v>
      </c>
      <c r="I15">
        <f t="shared" si="0"/>
        <v>102.76</v>
      </c>
      <c r="J15" s="4">
        <f t="shared" si="6"/>
        <v>45860</v>
      </c>
      <c r="K15" t="str">
        <f t="shared" si="1"/>
        <v>Tuesday</v>
      </c>
      <c r="L15">
        <f t="shared" si="2"/>
        <v>2</v>
      </c>
      <c r="M15" t="str">
        <f t="shared" si="3"/>
        <v>July</v>
      </c>
      <c r="N15">
        <f t="shared" si="4"/>
        <v>9</v>
      </c>
      <c r="O15" t="e">
        <f>IF(H15="","",IF(H15&lt;=#REF!,"Met","Missed"))</f>
        <v>#REF!</v>
      </c>
    </row>
    <row r="16" spans="1:15" x14ac:dyDescent="0.35">
      <c r="A16" t="s">
        <v>65</v>
      </c>
      <c r="B16" s="2">
        <v>45847.939561203697</v>
      </c>
      <c r="C16" s="2">
        <v>45848.049673634261</v>
      </c>
      <c r="D16" t="s">
        <v>12</v>
      </c>
      <c r="E16" t="s">
        <v>32</v>
      </c>
      <c r="F16" t="s">
        <v>66</v>
      </c>
      <c r="G16" t="s">
        <v>5</v>
      </c>
      <c r="H16">
        <f t="shared" si="5"/>
        <v>2.6426983335404657</v>
      </c>
      <c r="I16">
        <f t="shared" si="0"/>
        <v>2.64</v>
      </c>
      <c r="J16" s="4">
        <f t="shared" si="6"/>
        <v>45847</v>
      </c>
      <c r="K16" t="str">
        <f t="shared" si="1"/>
        <v>Wednesday</v>
      </c>
      <c r="L16">
        <f t="shared" si="2"/>
        <v>3</v>
      </c>
      <c r="M16" t="str">
        <f t="shared" si="3"/>
        <v>July</v>
      </c>
      <c r="N16">
        <f t="shared" si="4"/>
        <v>22</v>
      </c>
      <c r="O16" t="e">
        <f>IF(H16="","",IF(H16&lt;=#REF!,"Met","Missed"))</f>
        <v>#REF!</v>
      </c>
    </row>
    <row r="17" spans="1:15" x14ac:dyDescent="0.35">
      <c r="A17" t="s">
        <v>67</v>
      </c>
      <c r="B17" s="2">
        <v>45861.940402638887</v>
      </c>
      <c r="C17" s="2">
        <v>45862.05557290509</v>
      </c>
      <c r="D17" t="s">
        <v>12</v>
      </c>
      <c r="E17" t="s">
        <v>68</v>
      </c>
      <c r="F17" t="s">
        <v>69</v>
      </c>
      <c r="G17" t="s">
        <v>5</v>
      </c>
      <c r="H17">
        <f t="shared" si="5"/>
        <v>2.7640863888664171</v>
      </c>
      <c r="I17">
        <f t="shared" si="0"/>
        <v>2.76</v>
      </c>
      <c r="J17" s="4">
        <f t="shared" si="6"/>
        <v>45861</v>
      </c>
      <c r="K17" t="str">
        <f t="shared" si="1"/>
        <v>Wednesday</v>
      </c>
      <c r="L17">
        <f t="shared" si="2"/>
        <v>3</v>
      </c>
      <c r="M17" t="str">
        <f t="shared" si="3"/>
        <v>July</v>
      </c>
      <c r="N17">
        <f t="shared" si="4"/>
        <v>22</v>
      </c>
      <c r="O17" t="e">
        <f>IF(H17="","",IF(H17&lt;=#REF!,"Met","Missed"))</f>
        <v>#REF!</v>
      </c>
    </row>
    <row r="18" spans="1:15" x14ac:dyDescent="0.35">
      <c r="A18" t="s">
        <v>70</v>
      </c>
      <c r="B18" s="2">
        <v>45875.49450458333</v>
      </c>
      <c r="C18" s="2">
        <v>45880.346445115742</v>
      </c>
      <c r="D18" t="s">
        <v>12</v>
      </c>
      <c r="E18" t="s">
        <v>49</v>
      </c>
      <c r="F18" t="s">
        <v>71</v>
      </c>
      <c r="G18" t="s">
        <v>7</v>
      </c>
      <c r="H18">
        <f t="shared" si="5"/>
        <v>116.44657277787337</v>
      </c>
      <c r="I18">
        <f t="shared" si="0"/>
        <v>116.45</v>
      </c>
      <c r="J18" s="4">
        <f t="shared" si="6"/>
        <v>45875</v>
      </c>
      <c r="K18" t="str">
        <f t="shared" si="1"/>
        <v>Wednesday</v>
      </c>
      <c r="L18">
        <f t="shared" si="2"/>
        <v>3</v>
      </c>
      <c r="M18" t="str">
        <f t="shared" si="3"/>
        <v>August</v>
      </c>
      <c r="N18">
        <f t="shared" si="4"/>
        <v>11</v>
      </c>
      <c r="O18" t="e">
        <f>IF(H18="","",IF(H18&lt;=#REF!,"Met","Missed"))</f>
        <v>#REF!</v>
      </c>
    </row>
    <row r="19" spans="1:15" x14ac:dyDescent="0.35">
      <c r="A19" t="s">
        <v>72</v>
      </c>
      <c r="B19" s="2">
        <v>45838.695992071764</v>
      </c>
      <c r="C19" s="2">
        <v>45840.859242071761</v>
      </c>
      <c r="D19" t="s">
        <v>11</v>
      </c>
      <c r="E19" t="s">
        <v>29</v>
      </c>
      <c r="F19" t="s">
        <v>73</v>
      </c>
      <c r="G19" t="s">
        <v>7</v>
      </c>
      <c r="H19">
        <f t="shared" si="5"/>
        <v>51.917999999946915</v>
      </c>
      <c r="I19">
        <f t="shared" si="0"/>
        <v>51.92</v>
      </c>
      <c r="J19" s="4">
        <f t="shared" si="6"/>
        <v>45838</v>
      </c>
      <c r="K19" t="str">
        <f t="shared" si="1"/>
        <v>Monday</v>
      </c>
      <c r="L19">
        <f t="shared" si="2"/>
        <v>1</v>
      </c>
      <c r="M19" t="str">
        <f t="shared" si="3"/>
        <v>June</v>
      </c>
      <c r="N19">
        <f t="shared" si="4"/>
        <v>16</v>
      </c>
      <c r="O19" t="e">
        <f>IF(H19="","",IF(H19&lt;=#REF!,"Met","Missed"))</f>
        <v>#REF!</v>
      </c>
    </row>
    <row r="20" spans="1:15" x14ac:dyDescent="0.35">
      <c r="A20" t="s">
        <v>74</v>
      </c>
      <c r="B20" s="2">
        <v>45838.960468067133</v>
      </c>
      <c r="C20" s="2">
        <v>45842.491957118058</v>
      </c>
      <c r="D20" t="s">
        <v>8</v>
      </c>
      <c r="E20" t="s">
        <v>38</v>
      </c>
      <c r="F20" t="s">
        <v>75</v>
      </c>
      <c r="G20" t="s">
        <v>7</v>
      </c>
      <c r="H20">
        <f t="shared" si="5"/>
        <v>84.755737222207244</v>
      </c>
      <c r="I20">
        <f t="shared" si="0"/>
        <v>84.76</v>
      </c>
      <c r="J20" s="4">
        <f t="shared" si="6"/>
        <v>45838</v>
      </c>
      <c r="K20" t="str">
        <f t="shared" si="1"/>
        <v>Monday</v>
      </c>
      <c r="L20">
        <f t="shared" si="2"/>
        <v>1</v>
      </c>
      <c r="M20" t="str">
        <f t="shared" si="3"/>
        <v>June</v>
      </c>
      <c r="N20">
        <f t="shared" si="4"/>
        <v>23</v>
      </c>
      <c r="O20" t="e">
        <f>IF(H20="","",IF(H20&lt;=#REF!,"Met","Missed"))</f>
        <v>#REF!</v>
      </c>
    </row>
    <row r="21" spans="1:15" x14ac:dyDescent="0.35">
      <c r="A21" t="s">
        <v>76</v>
      </c>
      <c r="B21" s="2">
        <v>45841.310591307869</v>
      </c>
      <c r="C21" s="2">
        <v>45842.999058043977</v>
      </c>
      <c r="D21" t="s">
        <v>6</v>
      </c>
      <c r="E21" t="s">
        <v>38</v>
      </c>
      <c r="F21" t="s">
        <v>77</v>
      </c>
      <c r="G21" t="s">
        <v>9</v>
      </c>
      <c r="H21">
        <f t="shared" si="5"/>
        <v>40.523201666597743</v>
      </c>
      <c r="I21">
        <f t="shared" si="0"/>
        <v>40.520000000000003</v>
      </c>
      <c r="J21" s="4">
        <f t="shared" si="6"/>
        <v>45841</v>
      </c>
      <c r="K21" t="str">
        <f t="shared" si="1"/>
        <v>Thursday</v>
      </c>
      <c r="L21">
        <f t="shared" si="2"/>
        <v>4</v>
      </c>
      <c r="M21" t="str">
        <f t="shared" si="3"/>
        <v>July</v>
      </c>
      <c r="N21">
        <f t="shared" si="4"/>
        <v>7</v>
      </c>
      <c r="O21" t="e">
        <f>IF(H21="","",IF(H21&lt;=#REF!,"Met","Missed"))</f>
        <v>#REF!</v>
      </c>
    </row>
    <row r="22" spans="1:15" x14ac:dyDescent="0.35">
      <c r="A22" t="s">
        <v>78</v>
      </c>
      <c r="B22" s="2">
        <v>45831.951130162037</v>
      </c>
      <c r="C22" s="2">
        <v>45833.462965312501</v>
      </c>
      <c r="D22" t="s">
        <v>12</v>
      </c>
      <c r="E22" t="s">
        <v>32</v>
      </c>
      <c r="F22" t="s">
        <v>79</v>
      </c>
      <c r="G22" t="s">
        <v>9</v>
      </c>
      <c r="H22">
        <f t="shared" si="5"/>
        <v>36.284043611143716</v>
      </c>
      <c r="I22">
        <f t="shared" si="0"/>
        <v>36.28</v>
      </c>
      <c r="J22" s="4">
        <f t="shared" si="6"/>
        <v>45831</v>
      </c>
      <c r="K22" t="str">
        <f t="shared" si="1"/>
        <v>Monday</v>
      </c>
      <c r="L22">
        <f t="shared" si="2"/>
        <v>1</v>
      </c>
      <c r="M22" t="str">
        <f t="shared" si="3"/>
        <v>June</v>
      </c>
      <c r="N22">
        <f t="shared" si="4"/>
        <v>22</v>
      </c>
      <c r="O22" t="e">
        <f>IF(H22="","",IF(H22&lt;=#REF!,"Met","Missed"))</f>
        <v>#REF!</v>
      </c>
    </row>
    <row r="23" spans="1:15" x14ac:dyDescent="0.35">
      <c r="A23" t="s">
        <v>80</v>
      </c>
      <c r="B23" s="2">
        <v>45846.482601527779</v>
      </c>
      <c r="C23" s="2">
        <v>45848.392504687501</v>
      </c>
      <c r="D23" t="s">
        <v>12</v>
      </c>
      <c r="E23" t="s">
        <v>29</v>
      </c>
      <c r="F23" t="s">
        <v>81</v>
      </c>
      <c r="G23" t="s">
        <v>9</v>
      </c>
      <c r="H23">
        <f t="shared" si="5"/>
        <v>45.837675833317917</v>
      </c>
      <c r="I23">
        <f t="shared" si="0"/>
        <v>45.84</v>
      </c>
      <c r="J23" s="4">
        <f t="shared" si="6"/>
        <v>45846</v>
      </c>
      <c r="K23" t="str">
        <f t="shared" si="1"/>
        <v>Tuesday</v>
      </c>
      <c r="L23">
        <f t="shared" si="2"/>
        <v>2</v>
      </c>
      <c r="M23" t="str">
        <f t="shared" si="3"/>
        <v>July</v>
      </c>
      <c r="N23">
        <f t="shared" si="4"/>
        <v>11</v>
      </c>
      <c r="O23" t="e">
        <f>IF(H23="","",IF(H23&lt;=#REF!,"Met","Missed"))</f>
        <v>#REF!</v>
      </c>
    </row>
    <row r="24" spans="1:15" x14ac:dyDescent="0.35">
      <c r="A24" t="s">
        <v>82</v>
      </c>
      <c r="B24" s="2">
        <v>45830.978999976847</v>
      </c>
      <c r="C24" s="2">
        <v>45831.690442743064</v>
      </c>
      <c r="D24" t="s">
        <v>12</v>
      </c>
      <c r="E24" t="s">
        <v>56</v>
      </c>
      <c r="F24" t="s">
        <v>83</v>
      </c>
      <c r="G24" t="s">
        <v>9</v>
      </c>
      <c r="H24">
        <f t="shared" si="5"/>
        <v>17.074626389192417</v>
      </c>
      <c r="I24">
        <f t="shared" si="0"/>
        <v>17.07</v>
      </c>
      <c r="J24" s="4">
        <f t="shared" si="6"/>
        <v>45830</v>
      </c>
      <c r="K24" t="str">
        <f t="shared" si="1"/>
        <v>Sunday</v>
      </c>
      <c r="L24">
        <f t="shared" si="2"/>
        <v>7</v>
      </c>
      <c r="M24" t="str">
        <f t="shared" si="3"/>
        <v>June</v>
      </c>
      <c r="N24">
        <f t="shared" si="4"/>
        <v>23</v>
      </c>
      <c r="O24" t="e">
        <f>IF(H24="","",IF(H24&lt;=#REF!,"Met","Missed"))</f>
        <v>#REF!</v>
      </c>
    </row>
    <row r="25" spans="1:15" x14ac:dyDescent="0.35">
      <c r="A25" t="s">
        <v>84</v>
      </c>
      <c r="B25" s="2">
        <v>45898.519360115737</v>
      </c>
      <c r="C25" s="2">
        <v>45900.18315665509</v>
      </c>
      <c r="D25" t="s">
        <v>12</v>
      </c>
      <c r="E25" t="s">
        <v>41</v>
      </c>
      <c r="F25" t="s">
        <v>85</v>
      </c>
      <c r="G25" t="s">
        <v>9</v>
      </c>
      <c r="H25">
        <f t="shared" si="5"/>
        <v>39.931116944469977</v>
      </c>
      <c r="I25">
        <f t="shared" si="0"/>
        <v>39.93</v>
      </c>
      <c r="J25" s="4">
        <f t="shared" si="6"/>
        <v>45898</v>
      </c>
      <c r="K25" t="str">
        <f t="shared" si="1"/>
        <v>Friday</v>
      </c>
      <c r="L25">
        <f t="shared" si="2"/>
        <v>5</v>
      </c>
      <c r="M25" t="str">
        <f t="shared" si="3"/>
        <v>August</v>
      </c>
      <c r="N25">
        <f t="shared" si="4"/>
        <v>12</v>
      </c>
      <c r="O25" t="e">
        <f>IF(H25="","",IF(H25&lt;=#REF!,"Met","Missed"))</f>
        <v>#REF!</v>
      </c>
    </row>
    <row r="26" spans="1:15" x14ac:dyDescent="0.35">
      <c r="A26" t="s">
        <v>86</v>
      </c>
      <c r="B26" s="2">
        <v>45850.151124652781</v>
      </c>
      <c r="C26" s="2">
        <v>45854.404572488427</v>
      </c>
      <c r="D26" t="s">
        <v>8</v>
      </c>
      <c r="E26" t="s">
        <v>38</v>
      </c>
      <c r="F26" t="s">
        <v>87</v>
      </c>
      <c r="G26" t="s">
        <v>7</v>
      </c>
      <c r="H26">
        <f t="shared" si="5"/>
        <v>102.08274805551628</v>
      </c>
      <c r="I26">
        <f t="shared" si="0"/>
        <v>102.08</v>
      </c>
      <c r="J26" s="4">
        <f t="shared" si="6"/>
        <v>45850</v>
      </c>
      <c r="K26" t="str">
        <f t="shared" si="1"/>
        <v>Saturday</v>
      </c>
      <c r="L26">
        <f t="shared" si="2"/>
        <v>6</v>
      </c>
      <c r="M26" t="str">
        <f t="shared" si="3"/>
        <v>July</v>
      </c>
      <c r="N26">
        <f t="shared" si="4"/>
        <v>3</v>
      </c>
      <c r="O26" t="e">
        <f>IF(H26="","",IF(H26&lt;=#REF!,"Met","Missed"))</f>
        <v>#REF!</v>
      </c>
    </row>
    <row r="27" spans="1:15" x14ac:dyDescent="0.35">
      <c r="A27" t="s">
        <v>88</v>
      </c>
      <c r="B27" s="2">
        <v>45851.238076643524</v>
      </c>
      <c r="C27" s="2">
        <v>45852.816654155089</v>
      </c>
      <c r="D27" t="s">
        <v>12</v>
      </c>
      <c r="E27" t="s">
        <v>32</v>
      </c>
      <c r="F27" t="s">
        <v>89</v>
      </c>
      <c r="G27" t="s">
        <v>9</v>
      </c>
      <c r="H27">
        <f t="shared" si="5"/>
        <v>37.885860277572647</v>
      </c>
      <c r="I27">
        <f t="shared" si="0"/>
        <v>37.89</v>
      </c>
      <c r="J27" s="4">
        <f t="shared" si="6"/>
        <v>45851</v>
      </c>
      <c r="K27" t="str">
        <f t="shared" si="1"/>
        <v>Sunday</v>
      </c>
      <c r="L27">
        <f t="shared" si="2"/>
        <v>7</v>
      </c>
      <c r="M27" t="str">
        <f t="shared" si="3"/>
        <v>July</v>
      </c>
      <c r="N27">
        <f t="shared" si="4"/>
        <v>5</v>
      </c>
      <c r="O27" t="e">
        <f>IF(H27="","",IF(H27&lt;=#REF!,"Met","Missed"))</f>
        <v>#REF!</v>
      </c>
    </row>
    <row r="28" spans="1:15" x14ac:dyDescent="0.35">
      <c r="A28" t="s">
        <v>90</v>
      </c>
      <c r="B28" s="2">
        <v>45832.01864923611</v>
      </c>
      <c r="C28" s="2">
        <v>45832.510323969909</v>
      </c>
      <c r="D28" t="s">
        <v>8</v>
      </c>
      <c r="E28" t="s">
        <v>41</v>
      </c>
      <c r="F28" t="s">
        <v>91</v>
      </c>
      <c r="G28" t="s">
        <v>5</v>
      </c>
      <c r="H28">
        <f t="shared" si="5"/>
        <v>11.800193611183204</v>
      </c>
      <c r="I28">
        <f t="shared" si="0"/>
        <v>11.8</v>
      </c>
      <c r="J28" s="4">
        <f t="shared" si="6"/>
        <v>45832</v>
      </c>
      <c r="K28" t="str">
        <f t="shared" si="1"/>
        <v>Tuesday</v>
      </c>
      <c r="L28">
        <f t="shared" si="2"/>
        <v>2</v>
      </c>
      <c r="M28" t="str">
        <f t="shared" si="3"/>
        <v>June</v>
      </c>
      <c r="N28">
        <f t="shared" si="4"/>
        <v>0</v>
      </c>
      <c r="O28" t="e">
        <f>IF(H28="","",IF(H28&lt;=#REF!,"Met","Missed"))</f>
        <v>#REF!</v>
      </c>
    </row>
    <row r="29" spans="1:15" x14ac:dyDescent="0.35">
      <c r="A29" t="s">
        <v>92</v>
      </c>
      <c r="B29" s="2">
        <v>45841.81186765046</v>
      </c>
      <c r="C29" s="2">
        <v>45843.718911377313</v>
      </c>
      <c r="D29" t="s">
        <v>4</v>
      </c>
      <c r="E29" t="s">
        <v>32</v>
      </c>
      <c r="F29" t="s">
        <v>93</v>
      </c>
      <c r="G29" t="s">
        <v>9</v>
      </c>
      <c r="H29">
        <f t="shared" si="5"/>
        <v>45.769049444468692</v>
      </c>
      <c r="I29">
        <f t="shared" si="0"/>
        <v>45.77</v>
      </c>
      <c r="J29" s="4">
        <f t="shared" si="6"/>
        <v>45841</v>
      </c>
      <c r="K29" t="str">
        <f t="shared" si="1"/>
        <v>Thursday</v>
      </c>
      <c r="L29">
        <f t="shared" si="2"/>
        <v>4</v>
      </c>
      <c r="M29" t="str">
        <f t="shared" si="3"/>
        <v>July</v>
      </c>
      <c r="N29">
        <f t="shared" si="4"/>
        <v>19</v>
      </c>
      <c r="O29" t="e">
        <f>IF(H29="","",IF(H29&lt;=#REF!,"Met","Missed"))</f>
        <v>#REF!</v>
      </c>
    </row>
    <row r="30" spans="1:15" x14ac:dyDescent="0.35">
      <c r="A30" t="s">
        <v>94</v>
      </c>
      <c r="B30" s="2">
        <v>45915.543717083332</v>
      </c>
      <c r="C30" s="2">
        <v>45917.331455462961</v>
      </c>
      <c r="D30" t="s">
        <v>10</v>
      </c>
      <c r="E30" t="s">
        <v>29</v>
      </c>
      <c r="F30" t="s">
        <v>95</v>
      </c>
      <c r="G30" t="s">
        <v>7</v>
      </c>
      <c r="H30">
        <f t="shared" si="5"/>
        <v>42.905721111106686</v>
      </c>
      <c r="I30">
        <f t="shared" si="0"/>
        <v>42.91</v>
      </c>
      <c r="J30" s="4">
        <f t="shared" si="6"/>
        <v>45915</v>
      </c>
      <c r="K30" t="str">
        <f t="shared" si="1"/>
        <v>Monday</v>
      </c>
      <c r="L30">
        <f t="shared" si="2"/>
        <v>1</v>
      </c>
      <c r="M30" t="str">
        <f t="shared" si="3"/>
        <v>September</v>
      </c>
      <c r="N30">
        <f t="shared" si="4"/>
        <v>13</v>
      </c>
      <c r="O30" t="e">
        <f>IF(H30="","",IF(H30&lt;=#REF!,"Met","Missed"))</f>
        <v>#REF!</v>
      </c>
    </row>
    <row r="31" spans="1:15" x14ac:dyDescent="0.35">
      <c r="A31" t="s">
        <v>96</v>
      </c>
      <c r="B31" s="2">
        <v>45896.914734548613</v>
      </c>
      <c r="C31" s="2">
        <v>45898.277047488416</v>
      </c>
      <c r="D31" t="s">
        <v>12</v>
      </c>
      <c r="E31" t="s">
        <v>35</v>
      </c>
      <c r="F31" t="s">
        <v>97</v>
      </c>
      <c r="G31" t="s">
        <v>9</v>
      </c>
      <c r="H31">
        <f t="shared" si="5"/>
        <v>32.695510555291548</v>
      </c>
      <c r="I31">
        <f t="shared" si="0"/>
        <v>32.700000000000003</v>
      </c>
      <c r="J31" s="4">
        <f t="shared" si="6"/>
        <v>45896</v>
      </c>
      <c r="K31" t="str">
        <f t="shared" si="1"/>
        <v>Wednesday</v>
      </c>
      <c r="L31">
        <f t="shared" si="2"/>
        <v>3</v>
      </c>
      <c r="M31" t="str">
        <f t="shared" si="3"/>
        <v>August</v>
      </c>
      <c r="N31">
        <f t="shared" si="4"/>
        <v>21</v>
      </c>
      <c r="O31" t="e">
        <f>IF(H31="","",IF(H31&lt;=#REF!,"Met","Missed"))</f>
        <v>#REF!</v>
      </c>
    </row>
    <row r="32" spans="1:15" x14ac:dyDescent="0.35">
      <c r="A32" t="s">
        <v>98</v>
      </c>
      <c r="B32" s="2">
        <v>45899.845190624997</v>
      </c>
      <c r="C32" s="2">
        <v>45906.109850624998</v>
      </c>
      <c r="D32" t="s">
        <v>8</v>
      </c>
      <c r="E32" t="s">
        <v>35</v>
      </c>
      <c r="F32" t="s">
        <v>99</v>
      </c>
      <c r="G32" t="s">
        <v>7</v>
      </c>
      <c r="H32">
        <f t="shared" si="5"/>
        <v>150.35184000001755</v>
      </c>
      <c r="I32">
        <f t="shared" si="0"/>
        <v>150.35</v>
      </c>
      <c r="J32" s="4">
        <f t="shared" si="6"/>
        <v>45899</v>
      </c>
      <c r="K32" t="str">
        <f t="shared" si="1"/>
        <v>Saturday</v>
      </c>
      <c r="L32">
        <f t="shared" si="2"/>
        <v>6</v>
      </c>
      <c r="M32" t="str">
        <f t="shared" si="3"/>
        <v>August</v>
      </c>
      <c r="N32">
        <f t="shared" si="4"/>
        <v>20</v>
      </c>
      <c r="O32" t="e">
        <f>IF(H32="","",IF(H32&lt;=#REF!,"Met","Missed"))</f>
        <v>#REF!</v>
      </c>
    </row>
    <row r="33" spans="1:15" x14ac:dyDescent="0.35">
      <c r="A33" t="s">
        <v>100</v>
      </c>
      <c r="B33" s="2">
        <v>45893.999277337964</v>
      </c>
      <c r="C33" s="2">
        <v>45894.316192916667</v>
      </c>
      <c r="D33" t="s">
        <v>12</v>
      </c>
      <c r="E33" t="s">
        <v>32</v>
      </c>
      <c r="F33" t="s">
        <v>101</v>
      </c>
      <c r="G33" t="s">
        <v>5</v>
      </c>
      <c r="H33">
        <f t="shared" si="5"/>
        <v>7.6059738888870925</v>
      </c>
      <c r="I33">
        <f t="shared" si="0"/>
        <v>7.61</v>
      </c>
      <c r="J33" s="4">
        <f t="shared" si="6"/>
        <v>45893</v>
      </c>
      <c r="K33" t="str">
        <f t="shared" si="1"/>
        <v>Sunday</v>
      </c>
      <c r="L33">
        <f t="shared" si="2"/>
        <v>7</v>
      </c>
      <c r="M33" t="str">
        <f t="shared" si="3"/>
        <v>August</v>
      </c>
      <c r="N33">
        <f t="shared" si="4"/>
        <v>23</v>
      </c>
      <c r="O33" t="e">
        <f>IF(H33="","",IF(H33&lt;=#REF!,"Met","Missed"))</f>
        <v>#REF!</v>
      </c>
    </row>
    <row r="34" spans="1:15" x14ac:dyDescent="0.35">
      <c r="A34" t="s">
        <v>102</v>
      </c>
      <c r="B34" s="2">
        <v>45849.75739244213</v>
      </c>
      <c r="C34" s="2">
        <v>45855.27821527778</v>
      </c>
      <c r="D34" t="s">
        <v>8</v>
      </c>
      <c r="E34" t="s">
        <v>49</v>
      </c>
      <c r="F34" t="s">
        <v>103</v>
      </c>
      <c r="G34" t="s">
        <v>7</v>
      </c>
      <c r="H34">
        <f t="shared" ref="H34:H65" si="7">IF(OR(B34="",C34=""),"",(C34-B34)*24)</f>
        <v>132.49974805559032</v>
      </c>
      <c r="I34">
        <f t="shared" ref="I34:I65" si="8">IF(H34="","",ROUND(H34,2))</f>
        <v>132.5</v>
      </c>
      <c r="J34" s="4">
        <f t="shared" ref="J34:J65" si="9">IF(B34="","",INT(B34))</f>
        <v>45849</v>
      </c>
      <c r="K34" t="str">
        <f t="shared" ref="K34:K65" si="10">IF(B34="","",TEXT(B34,"dddd"))</f>
        <v>Friday</v>
      </c>
      <c r="L34">
        <f t="shared" ref="L34:L65" si="11">IF(B34="","",WEEKDAY(B34,2))</f>
        <v>5</v>
      </c>
      <c r="M34" t="str">
        <f t="shared" ref="M34:M65" si="12">IF(B34="","",TEXT(B34,"mmmm"))</f>
        <v>July</v>
      </c>
      <c r="N34">
        <f t="shared" ref="N34:N65" si="13">IF(B34="","",HOUR(B34))</f>
        <v>18</v>
      </c>
      <c r="O34" t="e">
        <f>IF(H34="","",IF(H34&lt;=#REF!,"Met","Missed"))</f>
        <v>#REF!</v>
      </c>
    </row>
    <row r="35" spans="1:15" x14ac:dyDescent="0.35">
      <c r="A35" t="s">
        <v>104</v>
      </c>
      <c r="B35" s="2">
        <v>45904.814613437498</v>
      </c>
      <c r="C35" s="2">
        <v>45910.228323379633</v>
      </c>
      <c r="D35" t="s">
        <v>4</v>
      </c>
      <c r="E35" t="s">
        <v>46</v>
      </c>
      <c r="F35" t="s">
        <v>105</v>
      </c>
      <c r="G35" t="s">
        <v>7</v>
      </c>
      <c r="H35">
        <f t="shared" si="7"/>
        <v>129.92903861124068</v>
      </c>
      <c r="I35">
        <f t="shared" si="8"/>
        <v>129.93</v>
      </c>
      <c r="J35" s="4">
        <f t="shared" si="9"/>
        <v>45904</v>
      </c>
      <c r="K35" t="str">
        <f t="shared" si="10"/>
        <v>Thursday</v>
      </c>
      <c r="L35">
        <f t="shared" si="11"/>
        <v>4</v>
      </c>
      <c r="M35" t="str">
        <f t="shared" si="12"/>
        <v>September</v>
      </c>
      <c r="N35">
        <f t="shared" si="13"/>
        <v>19</v>
      </c>
      <c r="O35" t="e">
        <f>IF(H35="","",IF(H35&lt;=#REF!,"Met","Missed"))</f>
        <v>#REF!</v>
      </c>
    </row>
    <row r="36" spans="1:15" x14ac:dyDescent="0.35">
      <c r="A36" t="s">
        <v>106</v>
      </c>
      <c r="B36" s="2">
        <v>45893.712596354169</v>
      </c>
      <c r="C36" s="2">
        <v>45899.821769236107</v>
      </c>
      <c r="D36" t="s">
        <v>12</v>
      </c>
      <c r="E36" t="s">
        <v>41</v>
      </c>
      <c r="F36" t="s">
        <v>107</v>
      </c>
      <c r="G36" t="s">
        <v>7</v>
      </c>
      <c r="H36">
        <f t="shared" si="7"/>
        <v>146.62014916649787</v>
      </c>
      <c r="I36">
        <f t="shared" si="8"/>
        <v>146.62</v>
      </c>
      <c r="J36" s="4">
        <f t="shared" si="9"/>
        <v>45893</v>
      </c>
      <c r="K36" t="str">
        <f t="shared" si="10"/>
        <v>Sunday</v>
      </c>
      <c r="L36">
        <f t="shared" si="11"/>
        <v>7</v>
      </c>
      <c r="M36" t="str">
        <f t="shared" si="12"/>
        <v>August</v>
      </c>
      <c r="N36">
        <f t="shared" si="13"/>
        <v>17</v>
      </c>
      <c r="O36" t="e">
        <f>IF(H36="","",IF(H36&lt;=#REF!,"Met","Missed"))</f>
        <v>#REF!</v>
      </c>
    </row>
    <row r="37" spans="1:15" x14ac:dyDescent="0.35">
      <c r="A37" t="s">
        <v>108</v>
      </c>
      <c r="B37" s="2">
        <v>45838.741699282407</v>
      </c>
      <c r="C37" s="2">
        <v>45839.817210752313</v>
      </c>
      <c r="D37" t="s">
        <v>6</v>
      </c>
      <c r="E37" t="s">
        <v>32</v>
      </c>
      <c r="F37" t="s">
        <v>109</v>
      </c>
      <c r="G37" t="s">
        <v>7</v>
      </c>
      <c r="H37">
        <f t="shared" si="7"/>
        <v>25.812275277741719</v>
      </c>
      <c r="I37">
        <f t="shared" si="8"/>
        <v>25.81</v>
      </c>
      <c r="J37" s="4">
        <f t="shared" si="9"/>
        <v>45838</v>
      </c>
      <c r="K37" t="str">
        <f t="shared" si="10"/>
        <v>Monday</v>
      </c>
      <c r="L37">
        <f t="shared" si="11"/>
        <v>1</v>
      </c>
      <c r="M37" t="str">
        <f t="shared" si="12"/>
        <v>June</v>
      </c>
      <c r="N37">
        <f t="shared" si="13"/>
        <v>17</v>
      </c>
      <c r="O37" t="e">
        <f>IF(H37="","",IF(H37&lt;=#REF!,"Met","Missed"))</f>
        <v>#REF!</v>
      </c>
    </row>
    <row r="38" spans="1:15" x14ac:dyDescent="0.35">
      <c r="A38" t="s">
        <v>110</v>
      </c>
      <c r="B38" s="2">
        <v>45909.36557869213</v>
      </c>
      <c r="C38" s="2">
        <v>45913.263069328706</v>
      </c>
      <c r="D38" t="s">
        <v>12</v>
      </c>
      <c r="E38" t="s">
        <v>59</v>
      </c>
      <c r="F38" t="s">
        <v>111</v>
      </c>
      <c r="G38" t="s">
        <v>7</v>
      </c>
      <c r="H38">
        <f t="shared" si="7"/>
        <v>93.53977527783718</v>
      </c>
      <c r="I38">
        <f t="shared" si="8"/>
        <v>93.54</v>
      </c>
      <c r="J38" s="4">
        <f t="shared" si="9"/>
        <v>45909</v>
      </c>
      <c r="K38" t="str">
        <f t="shared" si="10"/>
        <v>Tuesday</v>
      </c>
      <c r="L38">
        <f t="shared" si="11"/>
        <v>2</v>
      </c>
      <c r="M38" t="str">
        <f t="shared" si="12"/>
        <v>September</v>
      </c>
      <c r="N38">
        <f t="shared" si="13"/>
        <v>8</v>
      </c>
      <c r="O38" t="e">
        <f>IF(H38="","",IF(H38&lt;=#REF!,"Met","Missed"))</f>
        <v>#REF!</v>
      </c>
    </row>
    <row r="39" spans="1:15" x14ac:dyDescent="0.35">
      <c r="A39" t="s">
        <v>112</v>
      </c>
      <c r="B39" s="2">
        <v>45880.455971180563</v>
      </c>
      <c r="C39" s="2">
        <v>45886.671748993052</v>
      </c>
      <c r="D39" t="s">
        <v>10</v>
      </c>
      <c r="E39" t="s">
        <v>56</v>
      </c>
      <c r="F39" t="s">
        <v>113</v>
      </c>
      <c r="G39" t="s">
        <v>7</v>
      </c>
      <c r="H39">
        <f t="shared" si="7"/>
        <v>149.17866749974201</v>
      </c>
      <c r="I39">
        <f t="shared" si="8"/>
        <v>149.18</v>
      </c>
      <c r="J39" s="4">
        <f t="shared" si="9"/>
        <v>45880</v>
      </c>
      <c r="K39" t="str">
        <f t="shared" si="10"/>
        <v>Monday</v>
      </c>
      <c r="L39">
        <f t="shared" si="11"/>
        <v>1</v>
      </c>
      <c r="M39" t="str">
        <f t="shared" si="12"/>
        <v>August</v>
      </c>
      <c r="N39">
        <f t="shared" si="13"/>
        <v>10</v>
      </c>
      <c r="O39" t="e">
        <f>IF(H39="","",IF(H39&lt;=#REF!,"Met","Missed"))</f>
        <v>#REF!</v>
      </c>
    </row>
    <row r="40" spans="1:15" x14ac:dyDescent="0.35">
      <c r="A40" t="s">
        <v>114</v>
      </c>
      <c r="B40" s="2">
        <v>45901.680695057868</v>
      </c>
      <c r="C40" s="2">
        <v>45902.113242870371</v>
      </c>
      <c r="D40" t="s">
        <v>12</v>
      </c>
      <c r="E40" t="s">
        <v>46</v>
      </c>
      <c r="F40" t="s">
        <v>115</v>
      </c>
      <c r="G40" t="s">
        <v>9</v>
      </c>
      <c r="H40">
        <f t="shared" si="7"/>
        <v>10.381147500069346</v>
      </c>
      <c r="I40">
        <f t="shared" si="8"/>
        <v>10.38</v>
      </c>
      <c r="J40" s="4">
        <f t="shared" si="9"/>
        <v>45901</v>
      </c>
      <c r="K40" t="str">
        <f t="shared" si="10"/>
        <v>Monday</v>
      </c>
      <c r="L40">
        <f t="shared" si="11"/>
        <v>1</v>
      </c>
      <c r="M40" t="str">
        <f t="shared" si="12"/>
        <v>September</v>
      </c>
      <c r="N40">
        <f t="shared" si="13"/>
        <v>16</v>
      </c>
      <c r="O40" t="e">
        <f>IF(H40="","",IF(H40&lt;=#REF!,"Met","Missed"))</f>
        <v>#REF!</v>
      </c>
    </row>
    <row r="41" spans="1:15" x14ac:dyDescent="0.35">
      <c r="A41" t="s">
        <v>116</v>
      </c>
      <c r="B41" s="2">
        <v>45883.854248391202</v>
      </c>
      <c r="C41" s="2">
        <v>45884.364103043983</v>
      </c>
      <c r="D41" t="s">
        <v>2</v>
      </c>
      <c r="E41" t="s">
        <v>49</v>
      </c>
      <c r="F41" t="s">
        <v>117</v>
      </c>
      <c r="G41" t="s">
        <v>9</v>
      </c>
      <c r="H41">
        <f t="shared" si="7"/>
        <v>12.236511666735169</v>
      </c>
      <c r="I41">
        <f t="shared" si="8"/>
        <v>12.24</v>
      </c>
      <c r="J41" s="4">
        <f t="shared" si="9"/>
        <v>45883</v>
      </c>
      <c r="K41" t="str">
        <f t="shared" si="10"/>
        <v>Thursday</v>
      </c>
      <c r="L41">
        <f t="shared" si="11"/>
        <v>4</v>
      </c>
      <c r="M41" t="str">
        <f t="shared" si="12"/>
        <v>August</v>
      </c>
      <c r="N41">
        <f t="shared" si="13"/>
        <v>20</v>
      </c>
      <c r="O41" t="e">
        <f>IF(H41="","",IF(H41&lt;=#REF!,"Met","Missed"))</f>
        <v>#REF!</v>
      </c>
    </row>
    <row r="42" spans="1:15" x14ac:dyDescent="0.35">
      <c r="A42" t="s">
        <v>118</v>
      </c>
      <c r="B42" s="2">
        <v>45905.24280886574</v>
      </c>
      <c r="C42" s="2">
        <v>45906.957953680547</v>
      </c>
      <c r="D42" t="s">
        <v>8</v>
      </c>
      <c r="E42" t="s">
        <v>29</v>
      </c>
      <c r="F42" t="s">
        <v>119</v>
      </c>
      <c r="G42" t="s">
        <v>9</v>
      </c>
      <c r="H42">
        <f t="shared" si="7"/>
        <v>41.163475555367768</v>
      </c>
      <c r="I42">
        <f t="shared" si="8"/>
        <v>41.16</v>
      </c>
      <c r="J42" s="4">
        <f t="shared" si="9"/>
        <v>45905</v>
      </c>
      <c r="K42" t="str">
        <f t="shared" si="10"/>
        <v>Friday</v>
      </c>
      <c r="L42">
        <f t="shared" si="11"/>
        <v>5</v>
      </c>
      <c r="M42" t="str">
        <f t="shared" si="12"/>
        <v>September</v>
      </c>
      <c r="N42">
        <f t="shared" si="13"/>
        <v>5</v>
      </c>
      <c r="O42" t="e">
        <f>IF(H42="","",IF(H42&lt;=#REF!,"Met","Missed"))</f>
        <v>#REF!</v>
      </c>
    </row>
    <row r="43" spans="1:15" x14ac:dyDescent="0.35">
      <c r="A43" t="s">
        <v>120</v>
      </c>
      <c r="B43" s="2">
        <v>45913.768400347217</v>
      </c>
      <c r="C43" s="2">
        <v>45914.807395509262</v>
      </c>
      <c r="D43" t="s">
        <v>6</v>
      </c>
      <c r="E43" t="s">
        <v>32</v>
      </c>
      <c r="F43" t="s">
        <v>121</v>
      </c>
      <c r="G43" t="s">
        <v>7</v>
      </c>
      <c r="H43">
        <f t="shared" si="7"/>
        <v>24.935883889091201</v>
      </c>
      <c r="I43">
        <f t="shared" si="8"/>
        <v>24.94</v>
      </c>
      <c r="J43" s="4">
        <f t="shared" si="9"/>
        <v>45913</v>
      </c>
      <c r="K43" t="str">
        <f t="shared" si="10"/>
        <v>Saturday</v>
      </c>
      <c r="L43">
        <f t="shared" si="11"/>
        <v>6</v>
      </c>
      <c r="M43" t="str">
        <f t="shared" si="12"/>
        <v>September</v>
      </c>
      <c r="N43">
        <f t="shared" si="13"/>
        <v>18</v>
      </c>
      <c r="O43" t="e">
        <f>IF(H43="","",IF(H43&lt;=#REF!,"Met","Missed"))</f>
        <v>#REF!</v>
      </c>
    </row>
    <row r="44" spans="1:15" x14ac:dyDescent="0.35">
      <c r="A44" t="s">
        <v>122</v>
      </c>
      <c r="B44" s="2">
        <v>45866.029443506937</v>
      </c>
      <c r="C44" s="2">
        <v>45872.45864300926</v>
      </c>
      <c r="D44" t="s">
        <v>4</v>
      </c>
      <c r="E44" t="s">
        <v>68</v>
      </c>
      <c r="F44" t="s">
        <v>123</v>
      </c>
      <c r="G44" t="s">
        <v>7</v>
      </c>
      <c r="H44">
        <f t="shared" si="7"/>
        <v>154.30078805575613</v>
      </c>
      <c r="I44">
        <f t="shared" si="8"/>
        <v>154.30000000000001</v>
      </c>
      <c r="J44" s="4">
        <f t="shared" si="9"/>
        <v>45866</v>
      </c>
      <c r="K44" t="str">
        <f t="shared" si="10"/>
        <v>Monday</v>
      </c>
      <c r="L44">
        <f t="shared" si="11"/>
        <v>1</v>
      </c>
      <c r="M44" t="str">
        <f t="shared" si="12"/>
        <v>July</v>
      </c>
      <c r="N44">
        <f t="shared" si="13"/>
        <v>0</v>
      </c>
      <c r="O44" t="e">
        <f>IF(H44="","",IF(H44&lt;=#REF!,"Met","Missed"))</f>
        <v>#REF!</v>
      </c>
    </row>
    <row r="45" spans="1:15" x14ac:dyDescent="0.35">
      <c r="A45" t="s">
        <v>124</v>
      </c>
      <c r="B45" s="2">
        <v>45868.901072280103</v>
      </c>
      <c r="C45" s="2">
        <v>45868.96509607639</v>
      </c>
      <c r="D45" t="s">
        <v>12</v>
      </c>
      <c r="E45" t="s">
        <v>49</v>
      </c>
      <c r="F45" t="s">
        <v>125</v>
      </c>
      <c r="G45" t="s">
        <v>3</v>
      </c>
      <c r="H45">
        <f t="shared" si="7"/>
        <v>1.5365711108897813</v>
      </c>
      <c r="I45">
        <f t="shared" si="8"/>
        <v>1.54</v>
      </c>
      <c r="J45" s="4">
        <f t="shared" si="9"/>
        <v>45868</v>
      </c>
      <c r="K45" t="str">
        <f t="shared" si="10"/>
        <v>Wednesday</v>
      </c>
      <c r="L45">
        <f t="shared" si="11"/>
        <v>3</v>
      </c>
      <c r="M45" t="str">
        <f t="shared" si="12"/>
        <v>July</v>
      </c>
      <c r="N45">
        <f t="shared" si="13"/>
        <v>21</v>
      </c>
      <c r="O45" t="e">
        <f>IF(H45="","",IF(H45&lt;=#REF!,"Met","Missed"))</f>
        <v>#REF!</v>
      </c>
    </row>
    <row r="46" spans="1:15" x14ac:dyDescent="0.35">
      <c r="A46" t="s">
        <v>126</v>
      </c>
      <c r="B46" s="2">
        <v>45872.126770416668</v>
      </c>
      <c r="C46" s="2">
        <v>45872.29889071759</v>
      </c>
      <c r="D46" t="s">
        <v>6</v>
      </c>
      <c r="E46" t="s">
        <v>46</v>
      </c>
      <c r="F46" t="s">
        <v>127</v>
      </c>
      <c r="G46" t="s">
        <v>5</v>
      </c>
      <c r="H46">
        <f t="shared" si="7"/>
        <v>4.1308872221270576</v>
      </c>
      <c r="I46">
        <f t="shared" si="8"/>
        <v>4.13</v>
      </c>
      <c r="J46" s="4">
        <f t="shared" si="9"/>
        <v>45872</v>
      </c>
      <c r="K46" t="str">
        <f t="shared" si="10"/>
        <v>Sunday</v>
      </c>
      <c r="L46">
        <f t="shared" si="11"/>
        <v>7</v>
      </c>
      <c r="M46" t="str">
        <f t="shared" si="12"/>
        <v>August</v>
      </c>
      <c r="N46">
        <f t="shared" si="13"/>
        <v>3</v>
      </c>
      <c r="O46" t="e">
        <f>IF(H46="","",IF(H46&lt;=#REF!,"Met","Missed"))</f>
        <v>#REF!</v>
      </c>
    </row>
    <row r="47" spans="1:15" x14ac:dyDescent="0.35">
      <c r="A47" t="s">
        <v>128</v>
      </c>
      <c r="B47" s="2">
        <v>45843.404094467587</v>
      </c>
      <c r="C47" s="2">
        <v>45843.878437824067</v>
      </c>
      <c r="D47" t="s">
        <v>12</v>
      </c>
      <c r="E47" t="s">
        <v>32</v>
      </c>
      <c r="F47" t="s">
        <v>129</v>
      </c>
      <c r="G47" t="s">
        <v>5</v>
      </c>
      <c r="H47">
        <f t="shared" si="7"/>
        <v>11.384240555518772</v>
      </c>
      <c r="I47">
        <f t="shared" si="8"/>
        <v>11.38</v>
      </c>
      <c r="J47" s="4">
        <f t="shared" si="9"/>
        <v>45843</v>
      </c>
      <c r="K47" t="str">
        <f t="shared" si="10"/>
        <v>Saturday</v>
      </c>
      <c r="L47">
        <f t="shared" si="11"/>
        <v>6</v>
      </c>
      <c r="M47" t="str">
        <f t="shared" si="12"/>
        <v>July</v>
      </c>
      <c r="N47">
        <f t="shared" si="13"/>
        <v>9</v>
      </c>
      <c r="O47" t="e">
        <f>IF(H47="","",IF(H47&lt;=#REF!,"Met","Missed"))</f>
        <v>#REF!</v>
      </c>
    </row>
    <row r="48" spans="1:15" x14ac:dyDescent="0.35">
      <c r="A48" t="s">
        <v>130</v>
      </c>
      <c r="B48" s="2">
        <v>45899.571593854169</v>
      </c>
      <c r="C48" s="2">
        <v>45901.48748614583</v>
      </c>
      <c r="D48" t="s">
        <v>8</v>
      </c>
      <c r="E48" t="s">
        <v>41</v>
      </c>
      <c r="F48" t="s">
        <v>131</v>
      </c>
      <c r="G48" t="s">
        <v>9</v>
      </c>
      <c r="H48">
        <f t="shared" si="7"/>
        <v>45.981414999871049</v>
      </c>
      <c r="I48">
        <f t="shared" si="8"/>
        <v>45.98</v>
      </c>
      <c r="J48" s="4">
        <f t="shared" si="9"/>
        <v>45899</v>
      </c>
      <c r="K48" t="str">
        <f t="shared" si="10"/>
        <v>Saturday</v>
      </c>
      <c r="L48">
        <f t="shared" si="11"/>
        <v>6</v>
      </c>
      <c r="M48" t="str">
        <f t="shared" si="12"/>
        <v>August</v>
      </c>
      <c r="N48">
        <f t="shared" si="13"/>
        <v>13</v>
      </c>
      <c r="O48" t="e">
        <f>IF(H48="","",IF(H48&lt;=#REF!,"Met","Missed"))</f>
        <v>#REF!</v>
      </c>
    </row>
    <row r="49" spans="1:15" x14ac:dyDescent="0.35">
      <c r="A49" t="s">
        <v>132</v>
      </c>
      <c r="B49" s="2">
        <v>45830.641442060187</v>
      </c>
      <c r="C49" s="2">
        <v>45835.539807534733</v>
      </c>
      <c r="D49" t="s">
        <v>2</v>
      </c>
      <c r="E49" t="s">
        <v>32</v>
      </c>
      <c r="F49" t="s">
        <v>133</v>
      </c>
      <c r="G49" t="s">
        <v>7</v>
      </c>
      <c r="H49">
        <f t="shared" si="7"/>
        <v>117.56077138910769</v>
      </c>
      <c r="I49">
        <f t="shared" si="8"/>
        <v>117.56</v>
      </c>
      <c r="J49" s="4">
        <f t="shared" si="9"/>
        <v>45830</v>
      </c>
      <c r="K49" t="str">
        <f t="shared" si="10"/>
        <v>Sunday</v>
      </c>
      <c r="L49">
        <f t="shared" si="11"/>
        <v>7</v>
      </c>
      <c r="M49" t="str">
        <f t="shared" si="12"/>
        <v>June</v>
      </c>
      <c r="N49">
        <f t="shared" si="13"/>
        <v>15</v>
      </c>
      <c r="O49" t="e">
        <f>IF(H49="","",IF(H49&lt;=#REF!,"Met","Missed"))</f>
        <v>#REF!</v>
      </c>
    </row>
    <row r="50" spans="1:15" x14ac:dyDescent="0.35">
      <c r="A50" t="s">
        <v>134</v>
      </c>
      <c r="B50" s="2">
        <v>45841.133833182867</v>
      </c>
      <c r="C50" s="2">
        <v>45841.652713553238</v>
      </c>
      <c r="D50" t="s">
        <v>8</v>
      </c>
      <c r="E50" t="s">
        <v>32</v>
      </c>
      <c r="F50" t="s">
        <v>135</v>
      </c>
      <c r="G50" t="s">
        <v>9</v>
      </c>
      <c r="H50">
        <f t="shared" si="7"/>
        <v>12.453128888912033</v>
      </c>
      <c r="I50">
        <f t="shared" si="8"/>
        <v>12.45</v>
      </c>
      <c r="J50" s="4">
        <f t="shared" si="9"/>
        <v>45841</v>
      </c>
      <c r="K50" t="str">
        <f t="shared" si="10"/>
        <v>Thursday</v>
      </c>
      <c r="L50">
        <f t="shared" si="11"/>
        <v>4</v>
      </c>
      <c r="M50" t="str">
        <f t="shared" si="12"/>
        <v>July</v>
      </c>
      <c r="N50">
        <f t="shared" si="13"/>
        <v>3</v>
      </c>
      <c r="O50" t="e">
        <f>IF(H50="","",IF(H50&lt;=#REF!,"Met","Missed"))</f>
        <v>#REF!</v>
      </c>
    </row>
    <row r="51" spans="1:15" x14ac:dyDescent="0.35">
      <c r="A51" t="s">
        <v>136</v>
      </c>
      <c r="B51" s="2">
        <v>45878.743972037038</v>
      </c>
      <c r="C51" s="2">
        <v>45879.856085624997</v>
      </c>
      <c r="D51" t="s">
        <v>8</v>
      </c>
      <c r="E51" t="s">
        <v>32</v>
      </c>
      <c r="F51" t="s">
        <v>137</v>
      </c>
      <c r="G51" t="s">
        <v>9</v>
      </c>
      <c r="H51">
        <f t="shared" si="7"/>
        <v>26.690726111002732</v>
      </c>
      <c r="I51">
        <f t="shared" si="8"/>
        <v>26.69</v>
      </c>
      <c r="J51" s="4">
        <f t="shared" si="9"/>
        <v>45878</v>
      </c>
      <c r="K51" t="str">
        <f t="shared" si="10"/>
        <v>Saturday</v>
      </c>
      <c r="L51">
        <f t="shared" si="11"/>
        <v>6</v>
      </c>
      <c r="M51" t="str">
        <f t="shared" si="12"/>
        <v>August</v>
      </c>
      <c r="N51">
        <f t="shared" si="13"/>
        <v>17</v>
      </c>
      <c r="O51" t="e">
        <f>IF(H51="","",IF(H51&lt;=#REF!,"Met","Missed"))</f>
        <v>#REF!</v>
      </c>
    </row>
    <row r="52" spans="1:15" x14ac:dyDescent="0.35">
      <c r="A52" t="s">
        <v>138</v>
      </c>
      <c r="B52" s="2">
        <v>45861.349098321763</v>
      </c>
      <c r="C52" s="2">
        <v>45865.965208310183</v>
      </c>
      <c r="D52" t="s">
        <v>10</v>
      </c>
      <c r="E52" t="s">
        <v>38</v>
      </c>
      <c r="F52" t="s">
        <v>139</v>
      </c>
      <c r="G52" t="s">
        <v>7</v>
      </c>
      <c r="H52">
        <f t="shared" si="7"/>
        <v>110.78663972206414</v>
      </c>
      <c r="I52">
        <f t="shared" si="8"/>
        <v>110.79</v>
      </c>
      <c r="J52" s="4">
        <f t="shared" si="9"/>
        <v>45861</v>
      </c>
      <c r="K52" t="str">
        <f t="shared" si="10"/>
        <v>Wednesday</v>
      </c>
      <c r="L52">
        <f t="shared" si="11"/>
        <v>3</v>
      </c>
      <c r="M52" t="str">
        <f t="shared" si="12"/>
        <v>July</v>
      </c>
      <c r="N52">
        <f t="shared" si="13"/>
        <v>8</v>
      </c>
      <c r="O52" t="e">
        <f>IF(H52="","",IF(H52&lt;=#REF!,"Met","Missed"))</f>
        <v>#REF!</v>
      </c>
    </row>
    <row r="53" spans="1:15" x14ac:dyDescent="0.35">
      <c r="A53" t="s">
        <v>140</v>
      </c>
      <c r="B53" s="2">
        <v>45869.827586620369</v>
      </c>
      <c r="C53" s="2">
        <v>45876.059095208337</v>
      </c>
      <c r="D53" t="s">
        <v>12</v>
      </c>
      <c r="E53" t="s">
        <v>32</v>
      </c>
      <c r="F53" t="s">
        <v>141</v>
      </c>
      <c r="G53" t="s">
        <v>7</v>
      </c>
      <c r="H53">
        <f t="shared" si="7"/>
        <v>149.55620611121412</v>
      </c>
      <c r="I53">
        <f t="shared" si="8"/>
        <v>149.56</v>
      </c>
      <c r="J53" s="4">
        <f t="shared" si="9"/>
        <v>45869</v>
      </c>
      <c r="K53" t="str">
        <f t="shared" si="10"/>
        <v>Thursday</v>
      </c>
      <c r="L53">
        <f t="shared" si="11"/>
        <v>4</v>
      </c>
      <c r="M53" t="str">
        <f t="shared" si="12"/>
        <v>July</v>
      </c>
      <c r="N53">
        <f t="shared" si="13"/>
        <v>19</v>
      </c>
      <c r="O53" t="e">
        <f>IF(H53="","",IF(H53&lt;=#REF!,"Met","Missed"))</f>
        <v>#REF!</v>
      </c>
    </row>
    <row r="54" spans="1:15" x14ac:dyDescent="0.35">
      <c r="A54" t="s">
        <v>142</v>
      </c>
      <c r="B54" s="2">
        <v>45837.098491828707</v>
      </c>
      <c r="C54" s="2">
        <v>45837.72761415509</v>
      </c>
      <c r="D54" t="s">
        <v>12</v>
      </c>
      <c r="E54" t="s">
        <v>38</v>
      </c>
      <c r="F54" t="s">
        <v>143</v>
      </c>
      <c r="G54" t="s">
        <v>9</v>
      </c>
      <c r="H54">
        <f t="shared" si="7"/>
        <v>15.098935833200812</v>
      </c>
      <c r="I54">
        <f t="shared" si="8"/>
        <v>15.1</v>
      </c>
      <c r="J54" s="4">
        <f t="shared" si="9"/>
        <v>45837</v>
      </c>
      <c r="K54" t="str">
        <f t="shared" si="10"/>
        <v>Sunday</v>
      </c>
      <c r="L54">
        <f t="shared" si="11"/>
        <v>7</v>
      </c>
      <c r="M54" t="str">
        <f t="shared" si="12"/>
        <v>June</v>
      </c>
      <c r="N54">
        <f t="shared" si="13"/>
        <v>2</v>
      </c>
      <c r="O54" t="e">
        <f>IF(H54="","",IF(H54&lt;=#REF!,"Met","Missed"))</f>
        <v>#REF!</v>
      </c>
    </row>
    <row r="55" spans="1:15" x14ac:dyDescent="0.35">
      <c r="A55" t="s">
        <v>144</v>
      </c>
      <c r="B55" s="2">
        <v>45884.862366689813</v>
      </c>
      <c r="C55" s="2">
        <v>45885.412255208343</v>
      </c>
      <c r="D55" t="s">
        <v>12</v>
      </c>
      <c r="E55" t="s">
        <v>32</v>
      </c>
      <c r="F55" t="s">
        <v>145</v>
      </c>
      <c r="G55" t="s">
        <v>9</v>
      </c>
      <c r="H55">
        <f t="shared" si="7"/>
        <v>13.197324444714468</v>
      </c>
      <c r="I55">
        <f t="shared" si="8"/>
        <v>13.2</v>
      </c>
      <c r="J55" s="4">
        <f t="shared" si="9"/>
        <v>45884</v>
      </c>
      <c r="K55" t="str">
        <f t="shared" si="10"/>
        <v>Friday</v>
      </c>
      <c r="L55">
        <f t="shared" si="11"/>
        <v>5</v>
      </c>
      <c r="M55" t="str">
        <f t="shared" si="12"/>
        <v>August</v>
      </c>
      <c r="N55">
        <f t="shared" si="13"/>
        <v>20</v>
      </c>
      <c r="O55" t="e">
        <f>IF(H55="","",IF(H55&lt;=#REF!,"Met","Missed"))</f>
        <v>#REF!</v>
      </c>
    </row>
    <row r="56" spans="1:15" x14ac:dyDescent="0.35">
      <c r="A56" t="s">
        <v>146</v>
      </c>
      <c r="B56" s="2">
        <v>45853.375071770832</v>
      </c>
      <c r="C56" s="2">
        <v>45853.793861516213</v>
      </c>
      <c r="D56" t="s">
        <v>8</v>
      </c>
      <c r="E56" t="s">
        <v>35</v>
      </c>
      <c r="F56" t="s">
        <v>147</v>
      </c>
      <c r="G56" t="s">
        <v>5</v>
      </c>
      <c r="H56">
        <f t="shared" si="7"/>
        <v>10.050953889149241</v>
      </c>
      <c r="I56">
        <f t="shared" si="8"/>
        <v>10.050000000000001</v>
      </c>
      <c r="J56" s="4">
        <f t="shared" si="9"/>
        <v>45853</v>
      </c>
      <c r="K56" t="str">
        <f t="shared" si="10"/>
        <v>Tuesday</v>
      </c>
      <c r="L56">
        <f t="shared" si="11"/>
        <v>2</v>
      </c>
      <c r="M56" t="str">
        <f t="shared" si="12"/>
        <v>July</v>
      </c>
      <c r="N56">
        <f t="shared" si="13"/>
        <v>9</v>
      </c>
      <c r="O56" t="e">
        <f>IF(H56="","",IF(H56&lt;=#REF!,"Met","Missed"))</f>
        <v>#REF!</v>
      </c>
    </row>
    <row r="57" spans="1:15" x14ac:dyDescent="0.35">
      <c r="A57" t="s">
        <v>148</v>
      </c>
      <c r="B57" s="2">
        <v>45829.046392881937</v>
      </c>
      <c r="C57" s="2">
        <v>45830.741530185187</v>
      </c>
      <c r="D57" t="s">
        <v>2</v>
      </c>
      <c r="E57" t="s">
        <v>32</v>
      </c>
      <c r="F57" t="s">
        <v>149</v>
      </c>
      <c r="G57" t="s">
        <v>9</v>
      </c>
      <c r="H57">
        <f t="shared" si="7"/>
        <v>40.683295277995057</v>
      </c>
      <c r="I57">
        <f t="shared" si="8"/>
        <v>40.68</v>
      </c>
      <c r="J57" s="4">
        <f t="shared" si="9"/>
        <v>45829</v>
      </c>
      <c r="K57" t="str">
        <f t="shared" si="10"/>
        <v>Saturday</v>
      </c>
      <c r="L57">
        <f t="shared" si="11"/>
        <v>6</v>
      </c>
      <c r="M57" t="str">
        <f t="shared" si="12"/>
        <v>June</v>
      </c>
      <c r="N57">
        <f t="shared" si="13"/>
        <v>1</v>
      </c>
      <c r="O57" t="e">
        <f>IF(H57="","",IF(H57&lt;=#REF!,"Met","Missed"))</f>
        <v>#REF!</v>
      </c>
    </row>
    <row r="58" spans="1:15" x14ac:dyDescent="0.35">
      <c r="A58" t="s">
        <v>150</v>
      </c>
      <c r="B58" s="2">
        <v>45871.327925046287</v>
      </c>
      <c r="C58" s="2">
        <v>45872.603165902779</v>
      </c>
      <c r="D58" t="s">
        <v>10</v>
      </c>
      <c r="E58" t="s">
        <v>38</v>
      </c>
      <c r="F58" t="s">
        <v>151</v>
      </c>
      <c r="G58" t="s">
        <v>9</v>
      </c>
      <c r="H58">
        <f t="shared" si="7"/>
        <v>30.605780555808451</v>
      </c>
      <c r="I58">
        <f t="shared" si="8"/>
        <v>30.61</v>
      </c>
      <c r="J58" s="4">
        <f t="shared" si="9"/>
        <v>45871</v>
      </c>
      <c r="K58" t="str">
        <f t="shared" si="10"/>
        <v>Saturday</v>
      </c>
      <c r="L58">
        <f t="shared" si="11"/>
        <v>6</v>
      </c>
      <c r="M58" t="str">
        <f t="shared" si="12"/>
        <v>August</v>
      </c>
      <c r="N58">
        <f t="shared" si="13"/>
        <v>7</v>
      </c>
      <c r="O58" t="e">
        <f>IF(H58="","",IF(H58&lt;=#REF!,"Met","Missed"))</f>
        <v>#REF!</v>
      </c>
    </row>
    <row r="59" spans="1:15" x14ac:dyDescent="0.35">
      <c r="A59" t="s">
        <v>152</v>
      </c>
      <c r="B59" s="2">
        <v>45860.353873182867</v>
      </c>
      <c r="C59" s="2">
        <v>45867.28399974537</v>
      </c>
      <c r="D59" t="s">
        <v>11</v>
      </c>
      <c r="E59" t="s">
        <v>49</v>
      </c>
      <c r="F59" t="s">
        <v>153</v>
      </c>
      <c r="G59" t="s">
        <v>7</v>
      </c>
      <c r="H59">
        <f t="shared" si="7"/>
        <v>166.32303750008577</v>
      </c>
      <c r="I59">
        <f t="shared" si="8"/>
        <v>166.32</v>
      </c>
      <c r="J59" s="4">
        <f t="shared" si="9"/>
        <v>45860</v>
      </c>
      <c r="K59" t="str">
        <f t="shared" si="10"/>
        <v>Tuesday</v>
      </c>
      <c r="L59">
        <f t="shared" si="11"/>
        <v>2</v>
      </c>
      <c r="M59" t="str">
        <f t="shared" si="12"/>
        <v>July</v>
      </c>
      <c r="N59">
        <f t="shared" si="13"/>
        <v>8</v>
      </c>
      <c r="O59" t="e">
        <f>IF(H59="","",IF(H59&lt;=#REF!,"Met","Missed"))</f>
        <v>#REF!</v>
      </c>
    </row>
    <row r="60" spans="1:15" x14ac:dyDescent="0.35">
      <c r="A60" t="s">
        <v>154</v>
      </c>
      <c r="B60" s="2">
        <v>45875.571420300927</v>
      </c>
      <c r="C60" s="2">
        <v>45877.303206296303</v>
      </c>
      <c r="D60" t="s">
        <v>10</v>
      </c>
      <c r="E60" t="s">
        <v>49</v>
      </c>
      <c r="F60" t="s">
        <v>155</v>
      </c>
      <c r="G60" t="s">
        <v>9</v>
      </c>
      <c r="H60">
        <f t="shared" si="7"/>
        <v>41.562863889033906</v>
      </c>
      <c r="I60">
        <f t="shared" si="8"/>
        <v>41.56</v>
      </c>
      <c r="J60" s="4">
        <f t="shared" si="9"/>
        <v>45875</v>
      </c>
      <c r="K60" t="str">
        <f t="shared" si="10"/>
        <v>Wednesday</v>
      </c>
      <c r="L60">
        <f t="shared" si="11"/>
        <v>3</v>
      </c>
      <c r="M60" t="str">
        <f t="shared" si="12"/>
        <v>August</v>
      </c>
      <c r="N60">
        <f t="shared" si="13"/>
        <v>13</v>
      </c>
      <c r="O60" t="e">
        <f>IF(H60="","",IF(H60&lt;=#REF!,"Met","Missed"))</f>
        <v>#REF!</v>
      </c>
    </row>
    <row r="61" spans="1:15" x14ac:dyDescent="0.35">
      <c r="A61" t="s">
        <v>156</v>
      </c>
      <c r="B61" s="2">
        <v>45827.276196747684</v>
      </c>
      <c r="C61" s="2">
        <v>45828.595821400457</v>
      </c>
      <c r="D61" t="s">
        <v>12</v>
      </c>
      <c r="E61" t="s">
        <v>46</v>
      </c>
      <c r="F61" t="s">
        <v>157</v>
      </c>
      <c r="G61" t="s">
        <v>9</v>
      </c>
      <c r="H61">
        <f t="shared" si="7"/>
        <v>31.670991666556802</v>
      </c>
      <c r="I61">
        <f t="shared" si="8"/>
        <v>31.67</v>
      </c>
      <c r="J61" s="4">
        <f t="shared" si="9"/>
        <v>45827</v>
      </c>
      <c r="K61" t="str">
        <f t="shared" si="10"/>
        <v>Thursday</v>
      </c>
      <c r="L61">
        <f t="shared" si="11"/>
        <v>4</v>
      </c>
      <c r="M61" t="str">
        <f t="shared" si="12"/>
        <v>June</v>
      </c>
      <c r="N61">
        <f t="shared" si="13"/>
        <v>6</v>
      </c>
      <c r="O61" t="e">
        <f>IF(H61="","",IF(H61&lt;=#REF!,"Met","Missed"))</f>
        <v>#REF!</v>
      </c>
    </row>
    <row r="62" spans="1:15" x14ac:dyDescent="0.35">
      <c r="A62" t="s">
        <v>158</v>
      </c>
      <c r="B62" s="2">
        <v>45896.462244918977</v>
      </c>
      <c r="C62" s="2">
        <v>45897.49294236111</v>
      </c>
      <c r="D62" t="s">
        <v>6</v>
      </c>
      <c r="E62" t="s">
        <v>38</v>
      </c>
      <c r="F62" t="s">
        <v>159</v>
      </c>
      <c r="G62" t="s">
        <v>9</v>
      </c>
      <c r="H62">
        <f t="shared" si="7"/>
        <v>24.73673861118732</v>
      </c>
      <c r="I62">
        <f t="shared" si="8"/>
        <v>24.74</v>
      </c>
      <c r="J62" s="4">
        <f t="shared" si="9"/>
        <v>45896</v>
      </c>
      <c r="K62" t="str">
        <f t="shared" si="10"/>
        <v>Wednesday</v>
      </c>
      <c r="L62">
        <f t="shared" si="11"/>
        <v>3</v>
      </c>
      <c r="M62" t="str">
        <f t="shared" si="12"/>
        <v>August</v>
      </c>
      <c r="N62">
        <f t="shared" si="13"/>
        <v>11</v>
      </c>
      <c r="O62" t="e">
        <f>IF(H62="","",IF(H62&lt;=#REF!,"Met","Missed"))</f>
        <v>#REF!</v>
      </c>
    </row>
    <row r="63" spans="1:15" x14ac:dyDescent="0.35">
      <c r="A63" t="s">
        <v>160</v>
      </c>
      <c r="B63" s="2">
        <v>45910.846970937499</v>
      </c>
      <c r="C63" s="2">
        <v>45912.419087835653</v>
      </c>
      <c r="D63" t="s">
        <v>12</v>
      </c>
      <c r="E63" t="s">
        <v>29</v>
      </c>
      <c r="F63" t="s">
        <v>161</v>
      </c>
      <c r="G63" t="s">
        <v>9</v>
      </c>
      <c r="H63">
        <f t="shared" si="7"/>
        <v>37.730805555707775</v>
      </c>
      <c r="I63">
        <f t="shared" si="8"/>
        <v>37.729999999999997</v>
      </c>
      <c r="J63" s="4">
        <f t="shared" si="9"/>
        <v>45910</v>
      </c>
      <c r="K63" t="str">
        <f t="shared" si="10"/>
        <v>Wednesday</v>
      </c>
      <c r="L63">
        <f t="shared" si="11"/>
        <v>3</v>
      </c>
      <c r="M63" t="str">
        <f t="shared" si="12"/>
        <v>September</v>
      </c>
      <c r="N63">
        <f t="shared" si="13"/>
        <v>20</v>
      </c>
      <c r="O63" t="e">
        <f>IF(H63="","",IF(H63&lt;=#REF!,"Met","Missed"))</f>
        <v>#REF!</v>
      </c>
    </row>
    <row r="64" spans="1:15" x14ac:dyDescent="0.35">
      <c r="A64" t="s">
        <v>162</v>
      </c>
      <c r="B64" s="2">
        <v>45839.694215011572</v>
      </c>
      <c r="C64" s="2">
        <v>45840.681742858796</v>
      </c>
      <c r="D64" t="s">
        <v>12</v>
      </c>
      <c r="E64" t="s">
        <v>56</v>
      </c>
      <c r="F64" t="s">
        <v>163</v>
      </c>
      <c r="G64" t="s">
        <v>9</v>
      </c>
      <c r="H64">
        <f t="shared" si="7"/>
        <v>23.700668333389331</v>
      </c>
      <c r="I64">
        <f t="shared" si="8"/>
        <v>23.7</v>
      </c>
      <c r="J64" s="4">
        <f t="shared" si="9"/>
        <v>45839</v>
      </c>
      <c r="K64" t="str">
        <f t="shared" si="10"/>
        <v>Tuesday</v>
      </c>
      <c r="L64">
        <f t="shared" si="11"/>
        <v>2</v>
      </c>
      <c r="M64" t="str">
        <f t="shared" si="12"/>
        <v>July</v>
      </c>
      <c r="N64">
        <f t="shared" si="13"/>
        <v>16</v>
      </c>
      <c r="O64" t="e">
        <f>IF(H64="","",IF(H64&lt;=#REF!,"Met","Missed"))</f>
        <v>#REF!</v>
      </c>
    </row>
    <row r="65" spans="1:15" x14ac:dyDescent="0.35">
      <c r="A65" t="s">
        <v>164</v>
      </c>
      <c r="B65" s="2">
        <v>45871.331352719913</v>
      </c>
      <c r="C65" s="2">
        <v>45871.66361797454</v>
      </c>
      <c r="D65" t="s">
        <v>2</v>
      </c>
      <c r="E65" t="s">
        <v>56</v>
      </c>
      <c r="F65" t="s">
        <v>165</v>
      </c>
      <c r="G65" t="s">
        <v>5</v>
      </c>
      <c r="H65">
        <f t="shared" si="7"/>
        <v>7.974366111040581</v>
      </c>
      <c r="I65">
        <f t="shared" si="8"/>
        <v>7.97</v>
      </c>
      <c r="J65" s="4">
        <f t="shared" si="9"/>
        <v>45871</v>
      </c>
      <c r="K65" t="str">
        <f t="shared" si="10"/>
        <v>Saturday</v>
      </c>
      <c r="L65">
        <f t="shared" si="11"/>
        <v>6</v>
      </c>
      <c r="M65" t="str">
        <f t="shared" si="12"/>
        <v>August</v>
      </c>
      <c r="N65">
        <f t="shared" si="13"/>
        <v>7</v>
      </c>
      <c r="O65" t="e">
        <f>IF(H65="","",IF(H65&lt;=#REF!,"Met","Missed"))</f>
        <v>#REF!</v>
      </c>
    </row>
    <row r="66" spans="1:15" x14ac:dyDescent="0.35">
      <c r="A66" t="s">
        <v>166</v>
      </c>
      <c r="B66" s="2">
        <v>45910.248753749998</v>
      </c>
      <c r="C66" s="2">
        <v>45910.584669618052</v>
      </c>
      <c r="D66" t="s">
        <v>2</v>
      </c>
      <c r="E66" t="s">
        <v>41</v>
      </c>
      <c r="F66" t="s">
        <v>167</v>
      </c>
      <c r="G66" t="s">
        <v>9</v>
      </c>
      <c r="H66">
        <f t="shared" ref="H66:H97" si="14">IF(OR(B66="",C66=""),"",(C66-B66)*24)</f>
        <v>8.061980833299458</v>
      </c>
      <c r="I66">
        <f t="shared" ref="I66:I97" si="15">IF(H66="","",ROUND(H66,2))</f>
        <v>8.06</v>
      </c>
      <c r="J66" s="4">
        <f t="shared" ref="J66:J97" si="16">IF(B66="","",INT(B66))</f>
        <v>45910</v>
      </c>
      <c r="K66" t="str">
        <f t="shared" ref="K66:K97" si="17">IF(B66="","",TEXT(B66,"dddd"))</f>
        <v>Wednesday</v>
      </c>
      <c r="L66">
        <f t="shared" ref="L66:L97" si="18">IF(B66="","",WEEKDAY(B66,2))</f>
        <v>3</v>
      </c>
      <c r="M66" t="str">
        <f t="shared" ref="M66:M97" si="19">IF(B66="","",TEXT(B66,"mmmm"))</f>
        <v>September</v>
      </c>
      <c r="N66">
        <f t="shared" ref="N66:N97" si="20">IF(B66="","",HOUR(B66))</f>
        <v>5</v>
      </c>
      <c r="O66" t="e">
        <f>IF(H66="","",IF(H66&lt;=#REF!,"Met","Missed"))</f>
        <v>#REF!</v>
      </c>
    </row>
    <row r="67" spans="1:15" x14ac:dyDescent="0.35">
      <c r="A67" t="s">
        <v>168</v>
      </c>
      <c r="B67" s="2">
        <v>45886.799485474527</v>
      </c>
      <c r="C67" s="2">
        <v>45887.413612974538</v>
      </c>
      <c r="D67" t="s">
        <v>8</v>
      </c>
      <c r="E67" t="s">
        <v>29</v>
      </c>
      <c r="F67" t="s">
        <v>169</v>
      </c>
      <c r="G67" t="s">
        <v>9</v>
      </c>
      <c r="H67">
        <f t="shared" si="14"/>
        <v>14.739060000283644</v>
      </c>
      <c r="I67">
        <f t="shared" si="15"/>
        <v>14.74</v>
      </c>
      <c r="J67" s="4">
        <f t="shared" si="16"/>
        <v>45886</v>
      </c>
      <c r="K67" t="str">
        <f t="shared" si="17"/>
        <v>Sunday</v>
      </c>
      <c r="L67">
        <f t="shared" si="18"/>
        <v>7</v>
      </c>
      <c r="M67" t="str">
        <f t="shared" si="19"/>
        <v>August</v>
      </c>
      <c r="N67">
        <f t="shared" si="20"/>
        <v>19</v>
      </c>
      <c r="O67" t="e">
        <f>IF(H67="","",IF(H67&lt;=#REF!,"Met","Missed"))</f>
        <v>#REF!</v>
      </c>
    </row>
    <row r="68" spans="1:15" x14ac:dyDescent="0.35">
      <c r="A68" t="s">
        <v>170</v>
      </c>
      <c r="B68" s="2">
        <v>45856.265250370372</v>
      </c>
      <c r="C68" s="2">
        <v>45861.837133449073</v>
      </c>
      <c r="D68" t="s">
        <v>6</v>
      </c>
      <c r="E68" t="s">
        <v>35</v>
      </c>
      <c r="F68" t="s">
        <v>171</v>
      </c>
      <c r="G68" t="s">
        <v>7</v>
      </c>
      <c r="H68">
        <f t="shared" si="14"/>
        <v>133.7251938888221</v>
      </c>
      <c r="I68">
        <f t="shared" si="15"/>
        <v>133.72999999999999</v>
      </c>
      <c r="J68" s="4">
        <f t="shared" si="16"/>
        <v>45856</v>
      </c>
      <c r="K68" t="str">
        <f t="shared" si="17"/>
        <v>Friday</v>
      </c>
      <c r="L68">
        <f t="shared" si="18"/>
        <v>5</v>
      </c>
      <c r="M68" t="str">
        <f t="shared" si="19"/>
        <v>July</v>
      </c>
      <c r="N68">
        <f t="shared" si="20"/>
        <v>6</v>
      </c>
      <c r="O68" t="e">
        <f>IF(H68="","",IF(H68&lt;=#REF!,"Met","Missed"))</f>
        <v>#REF!</v>
      </c>
    </row>
    <row r="69" spans="1:15" x14ac:dyDescent="0.35">
      <c r="A69" t="s">
        <v>172</v>
      </c>
      <c r="B69" s="2">
        <v>45844.096052199071</v>
      </c>
      <c r="C69" s="2">
        <v>45845.543753993057</v>
      </c>
      <c r="D69" t="s">
        <v>8</v>
      </c>
      <c r="E69" t="s">
        <v>56</v>
      </c>
      <c r="F69" t="s">
        <v>173</v>
      </c>
      <c r="G69" t="s">
        <v>9</v>
      </c>
      <c r="H69">
        <f t="shared" si="14"/>
        <v>34.744843055668753</v>
      </c>
      <c r="I69">
        <f t="shared" si="15"/>
        <v>34.74</v>
      </c>
      <c r="J69" s="4">
        <f t="shared" si="16"/>
        <v>45844</v>
      </c>
      <c r="K69" t="str">
        <f t="shared" si="17"/>
        <v>Sunday</v>
      </c>
      <c r="L69">
        <f t="shared" si="18"/>
        <v>7</v>
      </c>
      <c r="M69" t="str">
        <f t="shared" si="19"/>
        <v>July</v>
      </c>
      <c r="N69">
        <f t="shared" si="20"/>
        <v>2</v>
      </c>
      <c r="O69" t="e">
        <f>IF(H69="","",IF(H69&lt;=#REF!,"Met","Missed"))</f>
        <v>#REF!</v>
      </c>
    </row>
    <row r="70" spans="1:15" x14ac:dyDescent="0.35">
      <c r="A70" t="s">
        <v>174</v>
      </c>
      <c r="B70" s="2">
        <v>45894.949184375</v>
      </c>
      <c r="C70" s="2">
        <v>45898.220131793983</v>
      </c>
      <c r="D70" t="s">
        <v>12</v>
      </c>
      <c r="E70" t="s">
        <v>46</v>
      </c>
      <c r="F70" t="s">
        <v>175</v>
      </c>
      <c r="G70" t="s">
        <v>7</v>
      </c>
      <c r="H70">
        <f t="shared" si="14"/>
        <v>78.502738055598456</v>
      </c>
      <c r="I70">
        <f t="shared" si="15"/>
        <v>78.5</v>
      </c>
      <c r="J70" s="4">
        <f t="shared" si="16"/>
        <v>45894</v>
      </c>
      <c r="K70" t="str">
        <f t="shared" si="17"/>
        <v>Monday</v>
      </c>
      <c r="L70">
        <f t="shared" si="18"/>
        <v>1</v>
      </c>
      <c r="M70" t="str">
        <f t="shared" si="19"/>
        <v>August</v>
      </c>
      <c r="N70">
        <f t="shared" si="20"/>
        <v>22</v>
      </c>
      <c r="O70" t="e">
        <f>IF(H70="","",IF(H70&lt;=#REF!,"Met","Missed"))</f>
        <v>#REF!</v>
      </c>
    </row>
    <row r="71" spans="1:15" x14ac:dyDescent="0.35">
      <c r="A71" t="s">
        <v>176</v>
      </c>
      <c r="B71" s="2">
        <v>45907.021170486107</v>
      </c>
      <c r="C71" s="2">
        <v>45908.025708969908</v>
      </c>
      <c r="D71" t="s">
        <v>12</v>
      </c>
      <c r="E71" t="s">
        <v>41</v>
      </c>
      <c r="F71" t="s">
        <v>177</v>
      </c>
      <c r="G71" t="s">
        <v>9</v>
      </c>
      <c r="H71">
        <f t="shared" si="14"/>
        <v>24.108923611231148</v>
      </c>
      <c r="I71">
        <f t="shared" si="15"/>
        <v>24.11</v>
      </c>
      <c r="J71" s="4">
        <f t="shared" si="16"/>
        <v>45907</v>
      </c>
      <c r="K71" t="str">
        <f t="shared" si="17"/>
        <v>Sunday</v>
      </c>
      <c r="L71">
        <f t="shared" si="18"/>
        <v>7</v>
      </c>
      <c r="M71" t="str">
        <f t="shared" si="19"/>
        <v>September</v>
      </c>
      <c r="N71">
        <f t="shared" si="20"/>
        <v>0</v>
      </c>
      <c r="O71" t="e">
        <f>IF(H71="","",IF(H71&lt;=#REF!,"Met","Missed"))</f>
        <v>#REF!</v>
      </c>
    </row>
    <row r="72" spans="1:15" x14ac:dyDescent="0.35">
      <c r="A72" t="s">
        <v>178</v>
      </c>
      <c r="B72" s="2">
        <v>45859.915516805559</v>
      </c>
      <c r="C72" s="2">
        <v>45860.049579155093</v>
      </c>
      <c r="D72" t="s">
        <v>6</v>
      </c>
      <c r="E72" t="s">
        <v>56</v>
      </c>
      <c r="F72" t="s">
        <v>179</v>
      </c>
      <c r="G72" t="s">
        <v>3</v>
      </c>
      <c r="H72">
        <f t="shared" si="14"/>
        <v>3.2174963888246566</v>
      </c>
      <c r="I72">
        <f t="shared" si="15"/>
        <v>3.22</v>
      </c>
      <c r="J72" s="4">
        <f t="shared" si="16"/>
        <v>45859</v>
      </c>
      <c r="K72" t="str">
        <f t="shared" si="17"/>
        <v>Monday</v>
      </c>
      <c r="L72">
        <f t="shared" si="18"/>
        <v>1</v>
      </c>
      <c r="M72" t="str">
        <f t="shared" si="19"/>
        <v>July</v>
      </c>
      <c r="N72">
        <f t="shared" si="20"/>
        <v>21</v>
      </c>
      <c r="O72" t="e">
        <f>IF(H72="","",IF(H72&lt;=#REF!,"Met","Missed"))</f>
        <v>#REF!</v>
      </c>
    </row>
    <row r="73" spans="1:15" x14ac:dyDescent="0.35">
      <c r="A73" t="s">
        <v>180</v>
      </c>
      <c r="B73" s="2">
        <v>45862.538502326388</v>
      </c>
      <c r="C73" s="2">
        <v>45863.373908437497</v>
      </c>
      <c r="D73" t="s">
        <v>12</v>
      </c>
      <c r="E73" t="s">
        <v>35</v>
      </c>
      <c r="F73" t="s">
        <v>181</v>
      </c>
      <c r="G73" t="s">
        <v>9</v>
      </c>
      <c r="H73">
        <f t="shared" si="14"/>
        <v>20.04974666662747</v>
      </c>
      <c r="I73">
        <f t="shared" si="15"/>
        <v>20.05</v>
      </c>
      <c r="J73" s="4">
        <f t="shared" si="16"/>
        <v>45862</v>
      </c>
      <c r="K73" t="str">
        <f t="shared" si="17"/>
        <v>Thursday</v>
      </c>
      <c r="L73">
        <f t="shared" si="18"/>
        <v>4</v>
      </c>
      <c r="M73" t="str">
        <f t="shared" si="19"/>
        <v>July</v>
      </c>
      <c r="N73">
        <f t="shared" si="20"/>
        <v>12</v>
      </c>
      <c r="O73" t="e">
        <f>IF(H73="","",IF(H73&lt;=#REF!,"Met","Missed"))</f>
        <v>#REF!</v>
      </c>
    </row>
    <row r="74" spans="1:15" x14ac:dyDescent="0.35">
      <c r="A74" t="s">
        <v>182</v>
      </c>
      <c r="B74" s="2">
        <v>45826.321113136582</v>
      </c>
      <c r="C74" s="2">
        <v>45827.897584212973</v>
      </c>
      <c r="D74" t="s">
        <v>8</v>
      </c>
      <c r="E74" t="s">
        <v>56</v>
      </c>
      <c r="F74" t="s">
        <v>183</v>
      </c>
      <c r="G74" t="s">
        <v>9</v>
      </c>
      <c r="H74">
        <f t="shared" si="14"/>
        <v>37.83530583337415</v>
      </c>
      <c r="I74">
        <f t="shared" si="15"/>
        <v>37.840000000000003</v>
      </c>
      <c r="J74" s="4">
        <f t="shared" si="16"/>
        <v>45826</v>
      </c>
      <c r="K74" t="str">
        <f t="shared" si="17"/>
        <v>Wednesday</v>
      </c>
      <c r="L74">
        <f t="shared" si="18"/>
        <v>3</v>
      </c>
      <c r="M74" t="str">
        <f t="shared" si="19"/>
        <v>June</v>
      </c>
      <c r="N74">
        <f t="shared" si="20"/>
        <v>7</v>
      </c>
      <c r="O74" t="e">
        <f>IF(H74="","",IF(H74&lt;=#REF!,"Met","Missed"))</f>
        <v>#REF!</v>
      </c>
    </row>
    <row r="75" spans="1:15" x14ac:dyDescent="0.35">
      <c r="A75" t="s">
        <v>184</v>
      </c>
      <c r="B75" s="2">
        <v>45903.107100034722</v>
      </c>
      <c r="C75" s="2">
        <v>45903.445007858798</v>
      </c>
      <c r="D75" t="s">
        <v>10</v>
      </c>
      <c r="E75" t="s">
        <v>59</v>
      </c>
      <c r="F75" t="s">
        <v>185</v>
      </c>
      <c r="G75" t="s">
        <v>5</v>
      </c>
      <c r="H75">
        <f t="shared" si="14"/>
        <v>8.1097877778229304</v>
      </c>
      <c r="I75">
        <f t="shared" si="15"/>
        <v>8.11</v>
      </c>
      <c r="J75" s="4">
        <f t="shared" si="16"/>
        <v>45903</v>
      </c>
      <c r="K75" t="str">
        <f t="shared" si="17"/>
        <v>Wednesday</v>
      </c>
      <c r="L75">
        <f t="shared" si="18"/>
        <v>3</v>
      </c>
      <c r="M75" t="str">
        <f t="shared" si="19"/>
        <v>September</v>
      </c>
      <c r="N75">
        <f t="shared" si="20"/>
        <v>2</v>
      </c>
      <c r="O75" t="e">
        <f>IF(H75="","",IF(H75&lt;=#REF!,"Met","Missed"))</f>
        <v>#REF!</v>
      </c>
    </row>
    <row r="76" spans="1:15" x14ac:dyDescent="0.35">
      <c r="A76" t="s">
        <v>186</v>
      </c>
      <c r="B76" s="2">
        <v>45877.970792118052</v>
      </c>
      <c r="C76" s="2">
        <v>45883.972063807872</v>
      </c>
      <c r="D76" t="s">
        <v>11</v>
      </c>
      <c r="E76" t="s">
        <v>32</v>
      </c>
      <c r="F76" t="s">
        <v>187</v>
      </c>
      <c r="G76" t="s">
        <v>7</v>
      </c>
      <c r="H76">
        <f t="shared" si="14"/>
        <v>144.03052055567969</v>
      </c>
      <c r="I76">
        <f t="shared" si="15"/>
        <v>144.03</v>
      </c>
      <c r="J76" s="4">
        <f t="shared" si="16"/>
        <v>45877</v>
      </c>
      <c r="K76" t="str">
        <f t="shared" si="17"/>
        <v>Friday</v>
      </c>
      <c r="L76">
        <f t="shared" si="18"/>
        <v>5</v>
      </c>
      <c r="M76" t="str">
        <f t="shared" si="19"/>
        <v>August</v>
      </c>
      <c r="N76">
        <f t="shared" si="20"/>
        <v>23</v>
      </c>
      <c r="O76" t="e">
        <f>IF(H76="","",IF(H76&lt;=#REF!,"Met","Missed"))</f>
        <v>#REF!</v>
      </c>
    </row>
    <row r="77" spans="1:15" x14ac:dyDescent="0.35">
      <c r="A77" t="s">
        <v>188</v>
      </c>
      <c r="B77" s="2">
        <v>45897.075165682872</v>
      </c>
      <c r="C77" s="2">
        <v>45897.403448738427</v>
      </c>
      <c r="D77" t="s">
        <v>10</v>
      </c>
      <c r="E77" t="s">
        <v>56</v>
      </c>
      <c r="F77" t="s">
        <v>189</v>
      </c>
      <c r="G77" t="s">
        <v>5</v>
      </c>
      <c r="H77">
        <f t="shared" si="14"/>
        <v>7.8787933333078399</v>
      </c>
      <c r="I77">
        <f t="shared" si="15"/>
        <v>7.88</v>
      </c>
      <c r="J77" s="4">
        <f t="shared" si="16"/>
        <v>45897</v>
      </c>
      <c r="K77" t="str">
        <f t="shared" si="17"/>
        <v>Thursday</v>
      </c>
      <c r="L77">
        <f t="shared" si="18"/>
        <v>4</v>
      </c>
      <c r="M77" t="str">
        <f t="shared" si="19"/>
        <v>August</v>
      </c>
      <c r="N77">
        <f t="shared" si="20"/>
        <v>1</v>
      </c>
      <c r="O77" t="e">
        <f>IF(H77="","",IF(H77&lt;=#REF!,"Met","Missed"))</f>
        <v>#REF!</v>
      </c>
    </row>
    <row r="78" spans="1:15" x14ac:dyDescent="0.35">
      <c r="A78" t="s">
        <v>190</v>
      </c>
      <c r="B78" s="2">
        <v>45858.438465046303</v>
      </c>
      <c r="C78" s="2">
        <v>45858.591115138886</v>
      </c>
      <c r="D78" t="s">
        <v>12</v>
      </c>
      <c r="E78" t="s">
        <v>32</v>
      </c>
      <c r="F78" t="s">
        <v>191</v>
      </c>
      <c r="G78" t="s">
        <v>5</v>
      </c>
      <c r="H78">
        <f t="shared" si="14"/>
        <v>3.6636022219900042</v>
      </c>
      <c r="I78">
        <f t="shared" si="15"/>
        <v>3.66</v>
      </c>
      <c r="J78" s="4">
        <f t="shared" si="16"/>
        <v>45858</v>
      </c>
      <c r="K78" t="str">
        <f t="shared" si="17"/>
        <v>Sunday</v>
      </c>
      <c r="L78">
        <f t="shared" si="18"/>
        <v>7</v>
      </c>
      <c r="M78" t="str">
        <f t="shared" si="19"/>
        <v>July</v>
      </c>
      <c r="N78">
        <f t="shared" si="20"/>
        <v>10</v>
      </c>
      <c r="O78" t="e">
        <f>IF(H78="","",IF(H78&lt;=#REF!,"Met","Missed"))</f>
        <v>#REF!</v>
      </c>
    </row>
    <row r="79" spans="1:15" x14ac:dyDescent="0.35">
      <c r="A79" t="s">
        <v>192</v>
      </c>
      <c r="B79" s="2">
        <v>45855.654603726849</v>
      </c>
      <c r="C79" s="2">
        <v>45855.944653101848</v>
      </c>
      <c r="D79" t="s">
        <v>11</v>
      </c>
      <c r="E79" t="s">
        <v>46</v>
      </c>
      <c r="F79" t="s">
        <v>193</v>
      </c>
      <c r="G79" t="s">
        <v>5</v>
      </c>
      <c r="H79">
        <f t="shared" si="14"/>
        <v>6.9611849999637343</v>
      </c>
      <c r="I79">
        <f t="shared" si="15"/>
        <v>6.96</v>
      </c>
      <c r="J79" s="4">
        <f t="shared" si="16"/>
        <v>45855</v>
      </c>
      <c r="K79" t="str">
        <f t="shared" si="17"/>
        <v>Thursday</v>
      </c>
      <c r="L79">
        <f t="shared" si="18"/>
        <v>4</v>
      </c>
      <c r="M79" t="str">
        <f t="shared" si="19"/>
        <v>July</v>
      </c>
      <c r="N79">
        <f t="shared" si="20"/>
        <v>15</v>
      </c>
      <c r="O79" t="e">
        <f>IF(H79="","",IF(H79&lt;=#REF!,"Met","Missed"))</f>
        <v>#REF!</v>
      </c>
    </row>
    <row r="80" spans="1:15" x14ac:dyDescent="0.35">
      <c r="A80" t="s">
        <v>194</v>
      </c>
      <c r="B80" s="2">
        <v>45861.832680300933</v>
      </c>
      <c r="C80" s="2">
        <v>45864.478965694441</v>
      </c>
      <c r="D80" t="s">
        <v>12</v>
      </c>
      <c r="E80" t="s">
        <v>32</v>
      </c>
      <c r="F80" t="s">
        <v>195</v>
      </c>
      <c r="G80" t="s">
        <v>7</v>
      </c>
      <c r="H80">
        <f t="shared" si="14"/>
        <v>63.510849444195628</v>
      </c>
      <c r="I80">
        <f t="shared" si="15"/>
        <v>63.51</v>
      </c>
      <c r="J80" s="4">
        <f t="shared" si="16"/>
        <v>45861</v>
      </c>
      <c r="K80" t="str">
        <f t="shared" si="17"/>
        <v>Wednesday</v>
      </c>
      <c r="L80">
        <f t="shared" si="18"/>
        <v>3</v>
      </c>
      <c r="M80" t="str">
        <f t="shared" si="19"/>
        <v>July</v>
      </c>
      <c r="N80">
        <f t="shared" si="20"/>
        <v>19</v>
      </c>
      <c r="O80" t="e">
        <f>IF(H80="","",IF(H80&lt;=#REF!,"Met","Missed"))</f>
        <v>#REF!</v>
      </c>
    </row>
    <row r="81" spans="1:15" x14ac:dyDescent="0.35">
      <c r="A81" t="s">
        <v>196</v>
      </c>
      <c r="B81" s="2">
        <v>45835.874010046296</v>
      </c>
      <c r="C81" s="2">
        <v>45839.839174652778</v>
      </c>
      <c r="D81" t="s">
        <v>8</v>
      </c>
      <c r="E81" t="s">
        <v>32</v>
      </c>
      <c r="F81" t="s">
        <v>197</v>
      </c>
      <c r="G81" t="s">
        <v>7</v>
      </c>
      <c r="H81">
        <f t="shared" si="14"/>
        <v>95.1639505555504</v>
      </c>
      <c r="I81">
        <f t="shared" si="15"/>
        <v>95.16</v>
      </c>
      <c r="J81" s="4">
        <f t="shared" si="16"/>
        <v>45835</v>
      </c>
      <c r="K81" t="str">
        <f t="shared" si="17"/>
        <v>Friday</v>
      </c>
      <c r="L81">
        <f t="shared" si="18"/>
        <v>5</v>
      </c>
      <c r="M81" t="str">
        <f t="shared" si="19"/>
        <v>June</v>
      </c>
      <c r="N81">
        <f t="shared" si="20"/>
        <v>20</v>
      </c>
      <c r="O81" t="e">
        <f>IF(H81="","",IF(H81&lt;=#REF!,"Met","Missed"))</f>
        <v>#REF!</v>
      </c>
    </row>
    <row r="82" spans="1:15" x14ac:dyDescent="0.35">
      <c r="A82" t="s">
        <v>198</v>
      </c>
      <c r="B82" s="2">
        <v>45827.696929745369</v>
      </c>
      <c r="C82" s="2">
        <v>45833.939332164351</v>
      </c>
      <c r="D82" t="s">
        <v>12</v>
      </c>
      <c r="E82" t="s">
        <v>49</v>
      </c>
      <c r="F82" t="s">
        <v>199</v>
      </c>
      <c r="G82" t="s">
        <v>7</v>
      </c>
      <c r="H82">
        <f t="shared" si="14"/>
        <v>149.8176580555737</v>
      </c>
      <c r="I82">
        <f t="shared" si="15"/>
        <v>149.82</v>
      </c>
      <c r="J82" s="4">
        <f t="shared" si="16"/>
        <v>45827</v>
      </c>
      <c r="K82" t="str">
        <f t="shared" si="17"/>
        <v>Thursday</v>
      </c>
      <c r="L82">
        <f t="shared" si="18"/>
        <v>4</v>
      </c>
      <c r="M82" t="str">
        <f t="shared" si="19"/>
        <v>June</v>
      </c>
      <c r="N82">
        <f t="shared" si="20"/>
        <v>16</v>
      </c>
      <c r="O82" t="e">
        <f>IF(H82="","",IF(H82&lt;=#REF!,"Met","Missed"))</f>
        <v>#REF!</v>
      </c>
    </row>
    <row r="83" spans="1:15" x14ac:dyDescent="0.35">
      <c r="A83" t="s">
        <v>200</v>
      </c>
      <c r="B83" s="2">
        <v>45835.035242280093</v>
      </c>
      <c r="C83" s="2">
        <v>45839.417101817133</v>
      </c>
      <c r="D83" t="s">
        <v>2</v>
      </c>
      <c r="E83" t="s">
        <v>38</v>
      </c>
      <c r="F83" t="s">
        <v>201</v>
      </c>
      <c r="G83" t="s">
        <v>7</v>
      </c>
      <c r="H83">
        <f t="shared" si="14"/>
        <v>105.16462888894603</v>
      </c>
      <c r="I83">
        <f t="shared" si="15"/>
        <v>105.16</v>
      </c>
      <c r="J83" s="4">
        <f t="shared" si="16"/>
        <v>45835</v>
      </c>
      <c r="K83" t="str">
        <f t="shared" si="17"/>
        <v>Friday</v>
      </c>
      <c r="L83">
        <f t="shared" si="18"/>
        <v>5</v>
      </c>
      <c r="M83" t="str">
        <f t="shared" si="19"/>
        <v>June</v>
      </c>
      <c r="N83">
        <f t="shared" si="20"/>
        <v>0</v>
      </c>
      <c r="O83" t="e">
        <f>IF(H83="","",IF(H83&lt;=#REF!,"Met","Missed"))</f>
        <v>#REF!</v>
      </c>
    </row>
    <row r="84" spans="1:15" x14ac:dyDescent="0.35">
      <c r="A84" t="s">
        <v>202</v>
      </c>
      <c r="B84" s="2">
        <v>45879.470454189817</v>
      </c>
      <c r="C84" s="2">
        <v>45881.348121898147</v>
      </c>
      <c r="D84" t="s">
        <v>12</v>
      </c>
      <c r="E84" t="s">
        <v>32</v>
      </c>
      <c r="F84" t="s">
        <v>203</v>
      </c>
      <c r="G84" t="s">
        <v>9</v>
      </c>
      <c r="H84">
        <f t="shared" si="14"/>
        <v>45.064024999912363</v>
      </c>
      <c r="I84">
        <f t="shared" si="15"/>
        <v>45.06</v>
      </c>
      <c r="J84" s="4">
        <f t="shared" si="16"/>
        <v>45879</v>
      </c>
      <c r="K84" t="str">
        <f t="shared" si="17"/>
        <v>Sunday</v>
      </c>
      <c r="L84">
        <f t="shared" si="18"/>
        <v>7</v>
      </c>
      <c r="M84" t="str">
        <f t="shared" si="19"/>
        <v>August</v>
      </c>
      <c r="N84">
        <f t="shared" si="20"/>
        <v>11</v>
      </c>
      <c r="O84" t="e">
        <f>IF(H84="","",IF(H84&lt;=#REF!,"Met","Missed"))</f>
        <v>#REF!</v>
      </c>
    </row>
    <row r="85" spans="1:15" x14ac:dyDescent="0.35">
      <c r="A85" t="s">
        <v>204</v>
      </c>
      <c r="B85" s="2">
        <v>45867.075831828697</v>
      </c>
      <c r="C85" s="2">
        <v>45869.559900428241</v>
      </c>
      <c r="D85" t="s">
        <v>4</v>
      </c>
      <c r="E85" t="s">
        <v>41</v>
      </c>
      <c r="F85" t="s">
        <v>205</v>
      </c>
      <c r="G85" t="s">
        <v>7</v>
      </c>
      <c r="H85">
        <f t="shared" si="14"/>
        <v>59.617646389058791</v>
      </c>
      <c r="I85">
        <f t="shared" si="15"/>
        <v>59.62</v>
      </c>
      <c r="J85" s="4">
        <f t="shared" si="16"/>
        <v>45867</v>
      </c>
      <c r="K85" t="str">
        <f t="shared" si="17"/>
        <v>Tuesday</v>
      </c>
      <c r="L85">
        <f t="shared" si="18"/>
        <v>2</v>
      </c>
      <c r="M85" t="str">
        <f t="shared" si="19"/>
        <v>July</v>
      </c>
      <c r="N85">
        <f t="shared" si="20"/>
        <v>1</v>
      </c>
      <c r="O85" t="e">
        <f>IF(H85="","",IF(H85&lt;=#REF!,"Met","Missed"))</f>
        <v>#REF!</v>
      </c>
    </row>
    <row r="86" spans="1:15" x14ac:dyDescent="0.35">
      <c r="A86" t="s">
        <v>206</v>
      </c>
      <c r="B86" s="2">
        <v>45844.422962789351</v>
      </c>
      <c r="C86" s="2">
        <v>45849.014388842603</v>
      </c>
      <c r="D86" t="s">
        <v>6</v>
      </c>
      <c r="E86" t="s">
        <v>68</v>
      </c>
      <c r="F86" t="s">
        <v>207</v>
      </c>
      <c r="G86" t="s">
        <v>7</v>
      </c>
      <c r="H86">
        <f t="shared" si="14"/>
        <v>110.19422527804272</v>
      </c>
      <c r="I86">
        <f t="shared" si="15"/>
        <v>110.19</v>
      </c>
      <c r="J86" s="4">
        <f t="shared" si="16"/>
        <v>45844</v>
      </c>
      <c r="K86" t="str">
        <f t="shared" si="17"/>
        <v>Sunday</v>
      </c>
      <c r="L86">
        <f t="shared" si="18"/>
        <v>7</v>
      </c>
      <c r="M86" t="str">
        <f t="shared" si="19"/>
        <v>July</v>
      </c>
      <c r="N86">
        <f t="shared" si="20"/>
        <v>10</v>
      </c>
      <c r="O86" t="e">
        <f>IF(H86="","",IF(H86&lt;=#REF!,"Met","Missed"))</f>
        <v>#REF!</v>
      </c>
    </row>
    <row r="87" spans="1:15" x14ac:dyDescent="0.35">
      <c r="A87" t="s">
        <v>208</v>
      </c>
      <c r="B87" s="2">
        <v>45868.183028981482</v>
      </c>
      <c r="C87" s="2">
        <v>45868.547340937497</v>
      </c>
      <c r="D87" t="s">
        <v>2</v>
      </c>
      <c r="E87" t="s">
        <v>46</v>
      </c>
      <c r="F87" t="s">
        <v>209</v>
      </c>
      <c r="G87" t="s">
        <v>5</v>
      </c>
      <c r="H87">
        <f t="shared" si="14"/>
        <v>8.7434869443532079</v>
      </c>
      <c r="I87">
        <f t="shared" si="15"/>
        <v>8.74</v>
      </c>
      <c r="J87" s="4">
        <f t="shared" si="16"/>
        <v>45868</v>
      </c>
      <c r="K87" t="str">
        <f t="shared" si="17"/>
        <v>Wednesday</v>
      </c>
      <c r="L87">
        <f t="shared" si="18"/>
        <v>3</v>
      </c>
      <c r="M87" t="str">
        <f t="shared" si="19"/>
        <v>July</v>
      </c>
      <c r="N87">
        <f t="shared" si="20"/>
        <v>4</v>
      </c>
      <c r="O87" t="e">
        <f>IF(H87="","",IF(H87&lt;=#REF!,"Met","Missed"))</f>
        <v>#REF!</v>
      </c>
    </row>
    <row r="88" spans="1:15" x14ac:dyDescent="0.35">
      <c r="A88" t="s">
        <v>210</v>
      </c>
      <c r="B88" s="2">
        <v>45892.221289976849</v>
      </c>
      <c r="C88" s="2">
        <v>45893.692486550928</v>
      </c>
      <c r="D88" t="s">
        <v>12</v>
      </c>
      <c r="E88" t="s">
        <v>56</v>
      </c>
      <c r="F88" t="s">
        <v>211</v>
      </c>
      <c r="G88" t="s">
        <v>9</v>
      </c>
      <c r="H88">
        <f t="shared" si="14"/>
        <v>35.308717777894344</v>
      </c>
      <c r="I88">
        <f t="shared" si="15"/>
        <v>35.31</v>
      </c>
      <c r="J88" s="4">
        <f t="shared" si="16"/>
        <v>45892</v>
      </c>
      <c r="K88" t="str">
        <f t="shared" si="17"/>
        <v>Saturday</v>
      </c>
      <c r="L88">
        <f t="shared" si="18"/>
        <v>6</v>
      </c>
      <c r="M88" t="str">
        <f t="shared" si="19"/>
        <v>August</v>
      </c>
      <c r="N88">
        <f t="shared" si="20"/>
        <v>5</v>
      </c>
      <c r="O88" t="e">
        <f>IF(H88="","",IF(H88&lt;=#REF!,"Met","Missed"))</f>
        <v>#REF!</v>
      </c>
    </row>
    <row r="89" spans="1:15" x14ac:dyDescent="0.35">
      <c r="A89" t="s">
        <v>212</v>
      </c>
      <c r="B89" s="2">
        <v>45848.132901874997</v>
      </c>
      <c r="C89" s="2">
        <v>45848.966689872686</v>
      </c>
      <c r="D89" t="s">
        <v>6</v>
      </c>
      <c r="E89" t="s">
        <v>35</v>
      </c>
      <c r="F89" t="s">
        <v>213</v>
      </c>
      <c r="G89" t="s">
        <v>9</v>
      </c>
      <c r="H89">
        <f t="shared" si="14"/>
        <v>20.010911944555119</v>
      </c>
      <c r="I89">
        <f t="shared" si="15"/>
        <v>20.010000000000002</v>
      </c>
      <c r="J89" s="4">
        <f t="shared" si="16"/>
        <v>45848</v>
      </c>
      <c r="K89" t="str">
        <f t="shared" si="17"/>
        <v>Thursday</v>
      </c>
      <c r="L89">
        <f t="shared" si="18"/>
        <v>4</v>
      </c>
      <c r="M89" t="str">
        <f t="shared" si="19"/>
        <v>July</v>
      </c>
      <c r="N89">
        <f t="shared" si="20"/>
        <v>3</v>
      </c>
      <c r="O89" t="e">
        <f>IF(H89="","",IF(H89&lt;=#REF!,"Met","Missed"))</f>
        <v>#REF!</v>
      </c>
    </row>
    <row r="90" spans="1:15" x14ac:dyDescent="0.35">
      <c r="A90" t="s">
        <v>214</v>
      </c>
      <c r="B90" s="2">
        <v>45912.790745324077</v>
      </c>
      <c r="C90" s="2">
        <v>45914.105542256948</v>
      </c>
      <c r="D90" t="s">
        <v>12</v>
      </c>
      <c r="E90" t="s">
        <v>46</v>
      </c>
      <c r="F90" t="s">
        <v>215</v>
      </c>
      <c r="G90" t="s">
        <v>9</v>
      </c>
      <c r="H90">
        <f t="shared" si="14"/>
        <v>31.555126388906501</v>
      </c>
      <c r="I90">
        <f t="shared" si="15"/>
        <v>31.56</v>
      </c>
      <c r="J90" s="4">
        <f t="shared" si="16"/>
        <v>45912</v>
      </c>
      <c r="K90" t="str">
        <f t="shared" si="17"/>
        <v>Friday</v>
      </c>
      <c r="L90">
        <f t="shared" si="18"/>
        <v>5</v>
      </c>
      <c r="M90" t="str">
        <f t="shared" si="19"/>
        <v>September</v>
      </c>
      <c r="N90">
        <f t="shared" si="20"/>
        <v>18</v>
      </c>
      <c r="O90" t="e">
        <f>IF(H90="","",IF(H90&lt;=#REF!,"Met","Missed"))</f>
        <v>#REF!</v>
      </c>
    </row>
    <row r="91" spans="1:15" x14ac:dyDescent="0.35">
      <c r="A91" t="s">
        <v>216</v>
      </c>
      <c r="B91" s="2">
        <v>45902.639425532398</v>
      </c>
      <c r="C91" s="2">
        <v>45908.681624143523</v>
      </c>
      <c r="D91" t="s">
        <v>12</v>
      </c>
      <c r="E91" t="s">
        <v>46</v>
      </c>
      <c r="F91" t="s">
        <v>217</v>
      </c>
      <c r="G91" t="s">
        <v>7</v>
      </c>
      <c r="H91">
        <f t="shared" si="14"/>
        <v>145.01276666700142</v>
      </c>
      <c r="I91">
        <f t="shared" si="15"/>
        <v>145.01</v>
      </c>
      <c r="J91" s="4">
        <f t="shared" si="16"/>
        <v>45902</v>
      </c>
      <c r="K91" t="str">
        <f t="shared" si="17"/>
        <v>Tuesday</v>
      </c>
      <c r="L91">
        <f t="shared" si="18"/>
        <v>2</v>
      </c>
      <c r="M91" t="str">
        <f t="shared" si="19"/>
        <v>September</v>
      </c>
      <c r="N91">
        <f t="shared" si="20"/>
        <v>15</v>
      </c>
      <c r="O91" t="e">
        <f>IF(H91="","",IF(H91&lt;=#REF!,"Met","Missed"))</f>
        <v>#REF!</v>
      </c>
    </row>
    <row r="92" spans="1:15" x14ac:dyDescent="0.35">
      <c r="A92" t="s">
        <v>218</v>
      </c>
      <c r="B92" s="2">
        <v>45850.503205740737</v>
      </c>
      <c r="C92" s="2">
        <v>45851.26551005787</v>
      </c>
      <c r="D92" t="s">
        <v>12</v>
      </c>
      <c r="E92" t="s">
        <v>29</v>
      </c>
      <c r="F92" t="s">
        <v>219</v>
      </c>
      <c r="G92" t="s">
        <v>9</v>
      </c>
      <c r="H92">
        <f t="shared" si="14"/>
        <v>18.295303611201234</v>
      </c>
      <c r="I92">
        <f t="shared" si="15"/>
        <v>18.3</v>
      </c>
      <c r="J92" s="4">
        <f t="shared" si="16"/>
        <v>45850</v>
      </c>
      <c r="K92" t="str">
        <f t="shared" si="17"/>
        <v>Saturday</v>
      </c>
      <c r="L92">
        <f t="shared" si="18"/>
        <v>6</v>
      </c>
      <c r="M92" t="str">
        <f t="shared" si="19"/>
        <v>July</v>
      </c>
      <c r="N92">
        <f t="shared" si="20"/>
        <v>12</v>
      </c>
      <c r="O92" t="e">
        <f>IF(H92="","",IF(H92&lt;=#REF!,"Met","Missed"))</f>
        <v>#REF!</v>
      </c>
    </row>
    <row r="93" spans="1:15" x14ac:dyDescent="0.35">
      <c r="A93" t="s">
        <v>220</v>
      </c>
      <c r="B93" s="2">
        <v>45875.192167974543</v>
      </c>
      <c r="C93" s="2">
        <v>45881.464590856478</v>
      </c>
      <c r="D93" t="s">
        <v>12</v>
      </c>
      <c r="E93" t="s">
        <v>46</v>
      </c>
      <c r="F93" t="s">
        <v>221</v>
      </c>
      <c r="G93" t="s">
        <v>7</v>
      </c>
      <c r="H93">
        <f t="shared" si="14"/>
        <v>150.53814916644478</v>
      </c>
      <c r="I93">
        <f t="shared" si="15"/>
        <v>150.54</v>
      </c>
      <c r="J93" s="4">
        <f t="shared" si="16"/>
        <v>45875</v>
      </c>
      <c r="K93" t="str">
        <f t="shared" si="17"/>
        <v>Wednesday</v>
      </c>
      <c r="L93">
        <f t="shared" si="18"/>
        <v>3</v>
      </c>
      <c r="M93" t="str">
        <f t="shared" si="19"/>
        <v>August</v>
      </c>
      <c r="N93">
        <f t="shared" si="20"/>
        <v>4</v>
      </c>
      <c r="O93" t="e">
        <f>IF(H93="","",IF(H93&lt;=#REF!,"Met","Missed"))</f>
        <v>#REF!</v>
      </c>
    </row>
    <row r="94" spans="1:15" x14ac:dyDescent="0.35">
      <c r="A94" t="s">
        <v>222</v>
      </c>
      <c r="B94" s="2">
        <v>45832.518167638889</v>
      </c>
      <c r="C94" s="2">
        <v>45834.451125613428</v>
      </c>
      <c r="D94" t="s">
        <v>8</v>
      </c>
      <c r="E94" t="s">
        <v>38</v>
      </c>
      <c r="F94" t="s">
        <v>223</v>
      </c>
      <c r="G94" t="s">
        <v>9</v>
      </c>
      <c r="H94">
        <f t="shared" si="14"/>
        <v>46.390991388936527</v>
      </c>
      <c r="I94">
        <f t="shared" si="15"/>
        <v>46.39</v>
      </c>
      <c r="J94" s="4">
        <f t="shared" si="16"/>
        <v>45832</v>
      </c>
      <c r="K94" t="str">
        <f t="shared" si="17"/>
        <v>Tuesday</v>
      </c>
      <c r="L94">
        <f t="shared" si="18"/>
        <v>2</v>
      </c>
      <c r="M94" t="str">
        <f t="shared" si="19"/>
        <v>June</v>
      </c>
      <c r="N94">
        <f t="shared" si="20"/>
        <v>12</v>
      </c>
      <c r="O94" t="e">
        <f>IF(H94="","",IF(H94&lt;=#REF!,"Met","Missed"))</f>
        <v>#REF!</v>
      </c>
    </row>
    <row r="95" spans="1:15" x14ac:dyDescent="0.35">
      <c r="A95" t="s">
        <v>224</v>
      </c>
      <c r="B95" s="2">
        <v>45833.894249444442</v>
      </c>
      <c r="C95" s="2">
        <v>45837.297820671287</v>
      </c>
      <c r="D95" t="s">
        <v>10</v>
      </c>
      <c r="E95" t="s">
        <v>38</v>
      </c>
      <c r="F95" t="s">
        <v>225</v>
      </c>
      <c r="G95" t="s">
        <v>7</v>
      </c>
      <c r="H95">
        <f t="shared" si="14"/>
        <v>81.685709444282111</v>
      </c>
      <c r="I95">
        <f t="shared" si="15"/>
        <v>81.69</v>
      </c>
      <c r="J95" s="4">
        <f t="shared" si="16"/>
        <v>45833</v>
      </c>
      <c r="K95" t="str">
        <f t="shared" si="17"/>
        <v>Wednesday</v>
      </c>
      <c r="L95">
        <f t="shared" si="18"/>
        <v>3</v>
      </c>
      <c r="M95" t="str">
        <f t="shared" si="19"/>
        <v>June</v>
      </c>
      <c r="N95">
        <f t="shared" si="20"/>
        <v>21</v>
      </c>
      <c r="O95" t="e">
        <f>IF(H95="","",IF(H95&lt;=#REF!,"Met","Missed"))</f>
        <v>#REF!</v>
      </c>
    </row>
    <row r="96" spans="1:15" x14ac:dyDescent="0.35">
      <c r="A96" t="s">
        <v>226</v>
      </c>
      <c r="B96" s="2">
        <v>45863.629643032407</v>
      </c>
      <c r="C96" s="2">
        <v>45868.030028715279</v>
      </c>
      <c r="D96" t="s">
        <v>2</v>
      </c>
      <c r="E96" t="s">
        <v>56</v>
      </c>
      <c r="F96" t="s">
        <v>227</v>
      </c>
      <c r="G96" t="s">
        <v>7</v>
      </c>
      <c r="H96">
        <f t="shared" si="14"/>
        <v>105.60925638891058</v>
      </c>
      <c r="I96">
        <f t="shared" si="15"/>
        <v>105.61</v>
      </c>
      <c r="J96" s="4">
        <f t="shared" si="16"/>
        <v>45863</v>
      </c>
      <c r="K96" t="str">
        <f t="shared" si="17"/>
        <v>Friday</v>
      </c>
      <c r="L96">
        <f t="shared" si="18"/>
        <v>5</v>
      </c>
      <c r="M96" t="str">
        <f t="shared" si="19"/>
        <v>July</v>
      </c>
      <c r="N96">
        <f t="shared" si="20"/>
        <v>15</v>
      </c>
      <c r="O96" t="e">
        <f>IF(H96="","",IF(H96&lt;=#REF!,"Met","Missed"))</f>
        <v>#REF!</v>
      </c>
    </row>
    <row r="97" spans="1:15" x14ac:dyDescent="0.35">
      <c r="A97" t="s">
        <v>228</v>
      </c>
      <c r="B97" s="2">
        <v>45863.74130209491</v>
      </c>
      <c r="C97" s="2">
        <v>45864.909261319437</v>
      </c>
      <c r="D97" t="s">
        <v>10</v>
      </c>
      <c r="E97" t="s">
        <v>29</v>
      </c>
      <c r="F97" t="s">
        <v>229</v>
      </c>
      <c r="G97" t="s">
        <v>9</v>
      </c>
      <c r="H97">
        <f t="shared" si="14"/>
        <v>28.031021388655063</v>
      </c>
      <c r="I97">
        <f t="shared" si="15"/>
        <v>28.03</v>
      </c>
      <c r="J97" s="4">
        <f t="shared" si="16"/>
        <v>45863</v>
      </c>
      <c r="K97" t="str">
        <f t="shared" si="17"/>
        <v>Friday</v>
      </c>
      <c r="L97">
        <f t="shared" si="18"/>
        <v>5</v>
      </c>
      <c r="M97" t="str">
        <f t="shared" si="19"/>
        <v>July</v>
      </c>
      <c r="N97">
        <f t="shared" si="20"/>
        <v>17</v>
      </c>
      <c r="O97" t="e">
        <f>IF(H97="","",IF(H97&lt;=#REF!,"Met","Missed"))</f>
        <v>#REF!</v>
      </c>
    </row>
    <row r="98" spans="1:15" x14ac:dyDescent="0.35">
      <c r="A98" t="s">
        <v>230</v>
      </c>
      <c r="B98" s="2">
        <v>45881.742879791673</v>
      </c>
      <c r="C98" s="2">
        <v>45883.565504467602</v>
      </c>
      <c r="D98" t="s">
        <v>2</v>
      </c>
      <c r="E98" t="s">
        <v>41</v>
      </c>
      <c r="F98" t="s">
        <v>231</v>
      </c>
      <c r="G98" t="s">
        <v>7</v>
      </c>
      <c r="H98">
        <f t="shared" ref="H98:H129" si="21">IF(OR(B98="",C98=""),"",(C98-B98)*24)</f>
        <v>43.742992222309113</v>
      </c>
      <c r="I98">
        <f t="shared" ref="I98:I129" si="22">IF(H98="","",ROUND(H98,2))</f>
        <v>43.74</v>
      </c>
      <c r="J98" s="4">
        <f t="shared" ref="J98:J129" si="23">IF(B98="","",INT(B98))</f>
        <v>45881</v>
      </c>
      <c r="K98" t="str">
        <f t="shared" ref="K98:K129" si="24">IF(B98="","",TEXT(B98,"dddd"))</f>
        <v>Tuesday</v>
      </c>
      <c r="L98">
        <f t="shared" ref="L98:L129" si="25">IF(B98="","",WEEKDAY(B98,2))</f>
        <v>2</v>
      </c>
      <c r="M98" t="str">
        <f t="shared" ref="M98:M129" si="26">IF(B98="","",TEXT(B98,"mmmm"))</f>
        <v>August</v>
      </c>
      <c r="N98">
        <f t="shared" ref="N98:N129" si="27">IF(B98="","",HOUR(B98))</f>
        <v>17</v>
      </c>
      <c r="O98" t="e">
        <f>IF(H98="","",IF(H98&lt;=#REF!,"Met","Missed"))</f>
        <v>#REF!</v>
      </c>
    </row>
    <row r="99" spans="1:15" x14ac:dyDescent="0.35">
      <c r="A99" t="s">
        <v>232</v>
      </c>
      <c r="B99" s="2">
        <v>45863.88633465278</v>
      </c>
      <c r="C99" s="2">
        <v>45870.561789224543</v>
      </c>
      <c r="D99" t="s">
        <v>6</v>
      </c>
      <c r="E99" t="s">
        <v>46</v>
      </c>
      <c r="F99" t="s">
        <v>233</v>
      </c>
      <c r="G99" t="s">
        <v>7</v>
      </c>
      <c r="H99">
        <f t="shared" si="21"/>
        <v>160.21090972231468</v>
      </c>
      <c r="I99">
        <f t="shared" si="22"/>
        <v>160.21</v>
      </c>
      <c r="J99" s="4">
        <f t="shared" si="23"/>
        <v>45863</v>
      </c>
      <c r="K99" t="str">
        <f t="shared" si="24"/>
        <v>Friday</v>
      </c>
      <c r="L99">
        <f t="shared" si="25"/>
        <v>5</v>
      </c>
      <c r="M99" t="str">
        <f t="shared" si="26"/>
        <v>July</v>
      </c>
      <c r="N99">
        <f t="shared" si="27"/>
        <v>21</v>
      </c>
      <c r="O99" t="e">
        <f>IF(H99="","",IF(H99&lt;=#REF!,"Met","Missed"))</f>
        <v>#REF!</v>
      </c>
    </row>
    <row r="100" spans="1:15" x14ac:dyDescent="0.35">
      <c r="A100" t="s">
        <v>234</v>
      </c>
      <c r="B100" s="2">
        <v>45914.807502268523</v>
      </c>
      <c r="C100" s="2">
        <v>45914.935071701388</v>
      </c>
      <c r="D100" t="s">
        <v>12</v>
      </c>
      <c r="E100" t="s">
        <v>32</v>
      </c>
      <c r="F100" t="s">
        <v>235</v>
      </c>
      <c r="G100" t="s">
        <v>5</v>
      </c>
      <c r="H100">
        <f t="shared" si="21"/>
        <v>3.0616663887631148</v>
      </c>
      <c r="I100">
        <f t="shared" si="22"/>
        <v>3.06</v>
      </c>
      <c r="J100" s="4">
        <f t="shared" si="23"/>
        <v>45914</v>
      </c>
      <c r="K100" t="str">
        <f t="shared" si="24"/>
        <v>Sunday</v>
      </c>
      <c r="L100">
        <f t="shared" si="25"/>
        <v>7</v>
      </c>
      <c r="M100" t="str">
        <f t="shared" si="26"/>
        <v>September</v>
      </c>
      <c r="N100">
        <f t="shared" si="27"/>
        <v>19</v>
      </c>
      <c r="O100" t="e">
        <f>IF(H100="","",IF(H100&lt;=#REF!,"Met","Missed"))</f>
        <v>#REF!</v>
      </c>
    </row>
    <row r="101" spans="1:15" x14ac:dyDescent="0.35">
      <c r="A101" t="s">
        <v>236</v>
      </c>
      <c r="B101" s="2">
        <v>45869.010687291673</v>
      </c>
      <c r="C101" s="2">
        <v>45869.377826099539</v>
      </c>
      <c r="D101" t="s">
        <v>6</v>
      </c>
      <c r="E101" t="s">
        <v>41</v>
      </c>
      <c r="F101" t="s">
        <v>237</v>
      </c>
      <c r="G101" t="s">
        <v>9</v>
      </c>
      <c r="H101">
        <f t="shared" si="21"/>
        <v>8.8113313887733966</v>
      </c>
      <c r="I101">
        <f t="shared" si="22"/>
        <v>8.81</v>
      </c>
      <c r="J101" s="4">
        <f t="shared" si="23"/>
        <v>45869</v>
      </c>
      <c r="K101" t="str">
        <f t="shared" si="24"/>
        <v>Thursday</v>
      </c>
      <c r="L101">
        <f t="shared" si="25"/>
        <v>4</v>
      </c>
      <c r="M101" t="str">
        <f t="shared" si="26"/>
        <v>July</v>
      </c>
      <c r="N101">
        <f t="shared" si="27"/>
        <v>0</v>
      </c>
      <c r="O101" t="e">
        <f>IF(H101="","",IF(H101&lt;=#REF!,"Met","Missed"))</f>
        <v>#REF!</v>
      </c>
    </row>
    <row r="102" spans="1:15" x14ac:dyDescent="0.35">
      <c r="A102" t="s">
        <v>238</v>
      </c>
      <c r="B102" s="2">
        <v>45886.551199293979</v>
      </c>
      <c r="C102" s="2">
        <v>45886.637387997682</v>
      </c>
      <c r="D102" t="s">
        <v>12</v>
      </c>
      <c r="E102" t="s">
        <v>46</v>
      </c>
      <c r="F102" t="s">
        <v>239</v>
      </c>
      <c r="G102" t="s">
        <v>3</v>
      </c>
      <c r="H102">
        <f t="shared" si="21"/>
        <v>2.0685288888635114</v>
      </c>
      <c r="I102">
        <f t="shared" si="22"/>
        <v>2.0699999999999998</v>
      </c>
      <c r="J102" s="4">
        <f t="shared" si="23"/>
        <v>45886</v>
      </c>
      <c r="K102" t="str">
        <f t="shared" si="24"/>
        <v>Sunday</v>
      </c>
      <c r="L102">
        <f t="shared" si="25"/>
        <v>7</v>
      </c>
      <c r="M102" t="str">
        <f t="shared" si="26"/>
        <v>August</v>
      </c>
      <c r="N102">
        <f t="shared" si="27"/>
        <v>13</v>
      </c>
      <c r="O102" t="e">
        <f>IF(H102="","",IF(H102&lt;=#REF!,"Met","Missed"))</f>
        <v>#REF!</v>
      </c>
    </row>
    <row r="103" spans="1:15" x14ac:dyDescent="0.35">
      <c r="A103" t="s">
        <v>240</v>
      </c>
      <c r="B103" s="2">
        <v>45911.538317349543</v>
      </c>
      <c r="C103" s="2">
        <v>45913.271872893522</v>
      </c>
      <c r="D103" t="s">
        <v>12</v>
      </c>
      <c r="E103" t="s">
        <v>56</v>
      </c>
      <c r="F103" t="s">
        <v>241</v>
      </c>
      <c r="G103" t="s">
        <v>9</v>
      </c>
      <c r="H103">
        <f t="shared" si="21"/>
        <v>41.605333055485971</v>
      </c>
      <c r="I103">
        <f t="shared" si="22"/>
        <v>41.61</v>
      </c>
      <c r="J103" s="4">
        <f t="shared" si="23"/>
        <v>45911</v>
      </c>
      <c r="K103" t="str">
        <f t="shared" si="24"/>
        <v>Thursday</v>
      </c>
      <c r="L103">
        <f t="shared" si="25"/>
        <v>4</v>
      </c>
      <c r="M103" t="str">
        <f t="shared" si="26"/>
        <v>September</v>
      </c>
      <c r="N103">
        <f t="shared" si="27"/>
        <v>12</v>
      </c>
      <c r="O103" t="e">
        <f>IF(H103="","",IF(H103&lt;=#REF!,"Met","Missed"))</f>
        <v>#REF!</v>
      </c>
    </row>
    <row r="104" spans="1:15" x14ac:dyDescent="0.35">
      <c r="A104" t="s">
        <v>242</v>
      </c>
      <c r="B104" s="2">
        <v>45839.36759386574</v>
      </c>
      <c r="C104" s="2">
        <v>45840.472722094913</v>
      </c>
      <c r="D104" t="s">
        <v>10</v>
      </c>
      <c r="E104" t="s">
        <v>46</v>
      </c>
      <c r="F104" t="s">
        <v>243</v>
      </c>
      <c r="G104" t="s">
        <v>7</v>
      </c>
      <c r="H104">
        <f t="shared" si="21"/>
        <v>26.523077500169165</v>
      </c>
      <c r="I104">
        <f t="shared" si="22"/>
        <v>26.52</v>
      </c>
      <c r="J104" s="4">
        <f t="shared" si="23"/>
        <v>45839</v>
      </c>
      <c r="K104" t="str">
        <f t="shared" si="24"/>
        <v>Tuesday</v>
      </c>
      <c r="L104">
        <f t="shared" si="25"/>
        <v>2</v>
      </c>
      <c r="M104" t="str">
        <f t="shared" si="26"/>
        <v>July</v>
      </c>
      <c r="N104">
        <f t="shared" si="27"/>
        <v>8</v>
      </c>
      <c r="O104" t="e">
        <f>IF(H104="","",IF(H104&lt;=#REF!,"Met","Missed"))</f>
        <v>#REF!</v>
      </c>
    </row>
    <row r="105" spans="1:15" x14ac:dyDescent="0.35">
      <c r="A105" t="s">
        <v>244</v>
      </c>
      <c r="B105" s="2">
        <v>45833.941698634262</v>
      </c>
      <c r="C105" s="2">
        <v>45834.416492488417</v>
      </c>
      <c r="D105" t="s">
        <v>12</v>
      </c>
      <c r="E105" t="s">
        <v>68</v>
      </c>
      <c r="F105" t="s">
        <v>245</v>
      </c>
      <c r="G105" t="s">
        <v>9</v>
      </c>
      <c r="H105">
        <f t="shared" si="21"/>
        <v>11.395052499719895</v>
      </c>
      <c r="I105">
        <f t="shared" si="22"/>
        <v>11.4</v>
      </c>
      <c r="J105" s="4">
        <f t="shared" si="23"/>
        <v>45833</v>
      </c>
      <c r="K105" t="str">
        <f t="shared" si="24"/>
        <v>Wednesday</v>
      </c>
      <c r="L105">
        <f t="shared" si="25"/>
        <v>3</v>
      </c>
      <c r="M105" t="str">
        <f t="shared" si="26"/>
        <v>June</v>
      </c>
      <c r="N105">
        <f t="shared" si="27"/>
        <v>22</v>
      </c>
      <c r="O105" t="e">
        <f>IF(H105="","",IF(H105&lt;=#REF!,"Met","Missed"))</f>
        <v>#REF!</v>
      </c>
    </row>
    <row r="106" spans="1:15" x14ac:dyDescent="0.35">
      <c r="A106" t="s">
        <v>246</v>
      </c>
      <c r="B106" s="2">
        <v>45906.263209618053</v>
      </c>
      <c r="C106" s="2">
        <v>45906.441982453704</v>
      </c>
      <c r="D106" t="s">
        <v>4</v>
      </c>
      <c r="E106" t="s">
        <v>68</v>
      </c>
      <c r="F106" t="s">
        <v>247</v>
      </c>
      <c r="G106" t="s">
        <v>5</v>
      </c>
      <c r="H106">
        <f t="shared" si="21"/>
        <v>4.2905480556073599</v>
      </c>
      <c r="I106">
        <f t="shared" si="22"/>
        <v>4.29</v>
      </c>
      <c r="J106" s="4">
        <f t="shared" si="23"/>
        <v>45906</v>
      </c>
      <c r="K106" t="str">
        <f t="shared" si="24"/>
        <v>Saturday</v>
      </c>
      <c r="L106">
        <f t="shared" si="25"/>
        <v>6</v>
      </c>
      <c r="M106" t="str">
        <f t="shared" si="26"/>
        <v>September</v>
      </c>
      <c r="N106">
        <f t="shared" si="27"/>
        <v>6</v>
      </c>
      <c r="O106" t="e">
        <f>IF(H106="","",IF(H106&lt;=#REF!,"Met","Missed"))</f>
        <v>#REF!</v>
      </c>
    </row>
    <row r="107" spans="1:15" x14ac:dyDescent="0.35">
      <c r="A107" t="s">
        <v>248</v>
      </c>
      <c r="B107" s="2">
        <v>45872.281321724528</v>
      </c>
      <c r="C107" s="2">
        <v>45874.695412037043</v>
      </c>
      <c r="D107" t="s">
        <v>8</v>
      </c>
      <c r="E107" t="s">
        <v>59</v>
      </c>
      <c r="F107" t="s">
        <v>249</v>
      </c>
      <c r="G107" t="s">
        <v>7</v>
      </c>
      <c r="H107">
        <f t="shared" si="21"/>
        <v>57.938167500367854</v>
      </c>
      <c r="I107">
        <f t="shared" si="22"/>
        <v>57.94</v>
      </c>
      <c r="J107" s="4">
        <f t="shared" si="23"/>
        <v>45872</v>
      </c>
      <c r="K107" t="str">
        <f t="shared" si="24"/>
        <v>Sunday</v>
      </c>
      <c r="L107">
        <f t="shared" si="25"/>
        <v>7</v>
      </c>
      <c r="M107" t="str">
        <f t="shared" si="26"/>
        <v>August</v>
      </c>
      <c r="N107">
        <f t="shared" si="27"/>
        <v>6</v>
      </c>
      <c r="O107" t="e">
        <f>IF(H107="","",IF(H107&lt;=#REF!,"Met","Missed"))</f>
        <v>#REF!</v>
      </c>
    </row>
    <row r="108" spans="1:15" x14ac:dyDescent="0.35">
      <c r="A108" t="s">
        <v>250</v>
      </c>
      <c r="B108" s="2">
        <v>45886.512519641197</v>
      </c>
      <c r="C108" s="2">
        <v>45887.770572569447</v>
      </c>
      <c r="D108" t="s">
        <v>4</v>
      </c>
      <c r="E108" t="s">
        <v>35</v>
      </c>
      <c r="F108" t="s">
        <v>251</v>
      </c>
      <c r="G108" t="s">
        <v>9</v>
      </c>
      <c r="H108">
        <f t="shared" si="21"/>
        <v>30.193270277988631</v>
      </c>
      <c r="I108">
        <f t="shared" si="22"/>
        <v>30.19</v>
      </c>
      <c r="J108" s="4">
        <f t="shared" si="23"/>
        <v>45886</v>
      </c>
      <c r="K108" t="str">
        <f t="shared" si="24"/>
        <v>Sunday</v>
      </c>
      <c r="L108">
        <f t="shared" si="25"/>
        <v>7</v>
      </c>
      <c r="M108" t="str">
        <f t="shared" si="26"/>
        <v>August</v>
      </c>
      <c r="N108">
        <f t="shared" si="27"/>
        <v>12</v>
      </c>
      <c r="O108" t="e">
        <f>IF(H108="","",IF(H108&lt;=#REF!,"Met","Missed"))</f>
        <v>#REF!</v>
      </c>
    </row>
    <row r="109" spans="1:15" x14ac:dyDescent="0.35">
      <c r="A109" t="s">
        <v>252</v>
      </c>
      <c r="B109" s="2">
        <v>45866.620971516197</v>
      </c>
      <c r="C109" s="2">
        <v>45869.341103599538</v>
      </c>
      <c r="D109" t="s">
        <v>6</v>
      </c>
      <c r="E109" t="s">
        <v>32</v>
      </c>
      <c r="F109" t="s">
        <v>253</v>
      </c>
      <c r="G109" t="s">
        <v>7</v>
      </c>
      <c r="H109">
        <f t="shared" si="21"/>
        <v>65.283170000184327</v>
      </c>
      <c r="I109">
        <f t="shared" si="22"/>
        <v>65.28</v>
      </c>
      <c r="J109" s="4">
        <f t="shared" si="23"/>
        <v>45866</v>
      </c>
      <c r="K109" t="str">
        <f t="shared" si="24"/>
        <v>Monday</v>
      </c>
      <c r="L109">
        <f t="shared" si="25"/>
        <v>1</v>
      </c>
      <c r="M109" t="str">
        <f t="shared" si="26"/>
        <v>July</v>
      </c>
      <c r="N109">
        <f t="shared" si="27"/>
        <v>14</v>
      </c>
      <c r="O109" t="e">
        <f>IF(H109="","",IF(H109&lt;=#REF!,"Met","Missed"))</f>
        <v>#REF!</v>
      </c>
    </row>
    <row r="110" spans="1:15" x14ac:dyDescent="0.35">
      <c r="A110" t="s">
        <v>254</v>
      </c>
      <c r="B110" s="2">
        <v>45850.289993865743</v>
      </c>
      <c r="C110" s="2">
        <v>45850.497444108798</v>
      </c>
      <c r="D110" t="s">
        <v>6</v>
      </c>
      <c r="E110" t="s">
        <v>35</v>
      </c>
      <c r="F110" t="s">
        <v>255</v>
      </c>
      <c r="G110" t="s">
        <v>5</v>
      </c>
      <c r="H110">
        <f t="shared" si="21"/>
        <v>4.9788058333215304</v>
      </c>
      <c r="I110">
        <f t="shared" si="22"/>
        <v>4.9800000000000004</v>
      </c>
      <c r="J110" s="4">
        <f t="shared" si="23"/>
        <v>45850</v>
      </c>
      <c r="K110" t="str">
        <f t="shared" si="24"/>
        <v>Saturday</v>
      </c>
      <c r="L110">
        <f t="shared" si="25"/>
        <v>6</v>
      </c>
      <c r="M110" t="str">
        <f t="shared" si="26"/>
        <v>July</v>
      </c>
      <c r="N110">
        <f t="shared" si="27"/>
        <v>6</v>
      </c>
      <c r="O110" t="e">
        <f>IF(H110="","",IF(H110&lt;=#REF!,"Met","Missed"))</f>
        <v>#REF!</v>
      </c>
    </row>
    <row r="111" spans="1:15" x14ac:dyDescent="0.35">
      <c r="A111" t="s">
        <v>256</v>
      </c>
      <c r="B111" s="2">
        <v>45851.016814189818</v>
      </c>
      <c r="C111" s="2">
        <v>45857.933740289351</v>
      </c>
      <c r="D111" t="s">
        <v>12</v>
      </c>
      <c r="E111" t="s">
        <v>35</v>
      </c>
      <c r="F111" t="s">
        <v>257</v>
      </c>
      <c r="G111" t="s">
        <v>7</v>
      </c>
      <c r="H111">
        <f t="shared" si="21"/>
        <v>166.00622638879577</v>
      </c>
      <c r="I111">
        <f t="shared" si="22"/>
        <v>166.01</v>
      </c>
      <c r="J111" s="4">
        <f t="shared" si="23"/>
        <v>45851</v>
      </c>
      <c r="K111" t="str">
        <f t="shared" si="24"/>
        <v>Sunday</v>
      </c>
      <c r="L111">
        <f t="shared" si="25"/>
        <v>7</v>
      </c>
      <c r="M111" t="str">
        <f t="shared" si="26"/>
        <v>July</v>
      </c>
      <c r="N111">
        <f t="shared" si="27"/>
        <v>0</v>
      </c>
      <c r="O111" t="e">
        <f>IF(H111="","",IF(H111&lt;=#REF!,"Met","Missed"))</f>
        <v>#REF!</v>
      </c>
    </row>
    <row r="112" spans="1:15" x14ac:dyDescent="0.35">
      <c r="A112" t="s">
        <v>258</v>
      </c>
      <c r="B112" s="2">
        <v>45852.247494618059</v>
      </c>
      <c r="C112" s="2">
        <v>45852.52489966435</v>
      </c>
      <c r="D112" t="s">
        <v>2</v>
      </c>
      <c r="E112" t="s">
        <v>56</v>
      </c>
      <c r="F112" t="s">
        <v>259</v>
      </c>
      <c r="G112" t="s">
        <v>5</v>
      </c>
      <c r="H112">
        <f t="shared" si="21"/>
        <v>6.6577211109688506</v>
      </c>
      <c r="I112">
        <f t="shared" si="22"/>
        <v>6.66</v>
      </c>
      <c r="J112" s="4">
        <f t="shared" si="23"/>
        <v>45852</v>
      </c>
      <c r="K112" t="str">
        <f t="shared" si="24"/>
        <v>Monday</v>
      </c>
      <c r="L112">
        <f t="shared" si="25"/>
        <v>1</v>
      </c>
      <c r="M112" t="str">
        <f t="shared" si="26"/>
        <v>July</v>
      </c>
      <c r="N112">
        <f t="shared" si="27"/>
        <v>5</v>
      </c>
      <c r="O112" t="e">
        <f>IF(H112="","",IF(H112&lt;=#REF!,"Met","Missed"))</f>
        <v>#REF!</v>
      </c>
    </row>
    <row r="113" spans="1:15" x14ac:dyDescent="0.35">
      <c r="A113" t="s">
        <v>260</v>
      </c>
      <c r="B113" s="2">
        <v>45897.479103912039</v>
      </c>
      <c r="C113" s="2">
        <v>45904.444584293982</v>
      </c>
      <c r="D113" t="s">
        <v>12</v>
      </c>
      <c r="E113" t="s">
        <v>35</v>
      </c>
      <c r="F113" t="s">
        <v>261</v>
      </c>
      <c r="G113" t="s">
        <v>7</v>
      </c>
      <c r="H113">
        <f t="shared" si="21"/>
        <v>167.17152916663326</v>
      </c>
      <c r="I113">
        <f t="shared" si="22"/>
        <v>167.17</v>
      </c>
      <c r="J113" s="4">
        <f t="shared" si="23"/>
        <v>45897</v>
      </c>
      <c r="K113" t="str">
        <f t="shared" si="24"/>
        <v>Thursday</v>
      </c>
      <c r="L113">
        <f t="shared" si="25"/>
        <v>4</v>
      </c>
      <c r="M113" t="str">
        <f t="shared" si="26"/>
        <v>August</v>
      </c>
      <c r="N113">
        <f t="shared" si="27"/>
        <v>11</v>
      </c>
      <c r="O113" t="e">
        <f>IF(H113="","",IF(H113&lt;=#REF!,"Met","Missed"))</f>
        <v>#REF!</v>
      </c>
    </row>
    <row r="114" spans="1:15" x14ac:dyDescent="0.35">
      <c r="A114" t="s">
        <v>262</v>
      </c>
      <c r="B114" s="2">
        <v>45897.33485097222</v>
      </c>
      <c r="C114" s="2">
        <v>45902.195088425928</v>
      </c>
      <c r="D114" t="s">
        <v>11</v>
      </c>
      <c r="E114" t="s">
        <v>32</v>
      </c>
      <c r="F114" t="s">
        <v>263</v>
      </c>
      <c r="G114" t="s">
        <v>7</v>
      </c>
      <c r="H114">
        <f t="shared" si="21"/>
        <v>116.64569888898404</v>
      </c>
      <c r="I114">
        <f t="shared" si="22"/>
        <v>116.65</v>
      </c>
      <c r="J114" s="4">
        <f t="shared" si="23"/>
        <v>45897</v>
      </c>
      <c r="K114" t="str">
        <f t="shared" si="24"/>
        <v>Thursday</v>
      </c>
      <c r="L114">
        <f t="shared" si="25"/>
        <v>4</v>
      </c>
      <c r="M114" t="str">
        <f t="shared" si="26"/>
        <v>August</v>
      </c>
      <c r="N114">
        <f t="shared" si="27"/>
        <v>8</v>
      </c>
      <c r="O114" t="e">
        <f>IF(H114="","",IF(H114&lt;=#REF!,"Met","Missed"))</f>
        <v>#REF!</v>
      </c>
    </row>
    <row r="115" spans="1:15" x14ac:dyDescent="0.35">
      <c r="A115" t="s">
        <v>264</v>
      </c>
      <c r="B115" s="2">
        <v>45889.472084976849</v>
      </c>
      <c r="C115" s="2">
        <v>45889.563600474539</v>
      </c>
      <c r="D115" t="s">
        <v>6</v>
      </c>
      <c r="E115" t="s">
        <v>38</v>
      </c>
      <c r="F115" t="s">
        <v>265</v>
      </c>
      <c r="G115" t="s">
        <v>5</v>
      </c>
      <c r="H115">
        <f t="shared" si="21"/>
        <v>2.1963719445629977</v>
      </c>
      <c r="I115">
        <f t="shared" si="22"/>
        <v>2.2000000000000002</v>
      </c>
      <c r="J115" s="4">
        <f t="shared" si="23"/>
        <v>45889</v>
      </c>
      <c r="K115" t="str">
        <f t="shared" si="24"/>
        <v>Wednesday</v>
      </c>
      <c r="L115">
        <f t="shared" si="25"/>
        <v>3</v>
      </c>
      <c r="M115" t="str">
        <f t="shared" si="26"/>
        <v>August</v>
      </c>
      <c r="N115">
        <f t="shared" si="27"/>
        <v>11</v>
      </c>
      <c r="O115" t="e">
        <f>IF(H115="","",IF(H115&lt;=#REF!,"Met","Missed"))</f>
        <v>#REF!</v>
      </c>
    </row>
    <row r="116" spans="1:15" x14ac:dyDescent="0.35">
      <c r="A116" t="s">
        <v>266</v>
      </c>
      <c r="B116" s="2">
        <v>45834.277258101851</v>
      </c>
      <c r="C116" s="2">
        <v>45834.880186099537</v>
      </c>
      <c r="D116" t="s">
        <v>10</v>
      </c>
      <c r="E116" t="s">
        <v>41</v>
      </c>
      <c r="F116" t="s">
        <v>267</v>
      </c>
      <c r="G116" t="s">
        <v>9</v>
      </c>
      <c r="H116">
        <f t="shared" si="21"/>
        <v>14.470271944475826</v>
      </c>
      <c r="I116">
        <f t="shared" si="22"/>
        <v>14.47</v>
      </c>
      <c r="J116" s="4">
        <f t="shared" si="23"/>
        <v>45834</v>
      </c>
      <c r="K116" t="str">
        <f t="shared" si="24"/>
        <v>Thursday</v>
      </c>
      <c r="L116">
        <f t="shared" si="25"/>
        <v>4</v>
      </c>
      <c r="M116" t="str">
        <f t="shared" si="26"/>
        <v>June</v>
      </c>
      <c r="N116">
        <f t="shared" si="27"/>
        <v>6</v>
      </c>
      <c r="O116" t="e">
        <f>IF(H116="","",IF(H116&lt;=#REF!,"Met","Missed"))</f>
        <v>#REF!</v>
      </c>
    </row>
    <row r="117" spans="1:15" x14ac:dyDescent="0.35">
      <c r="A117" t="s">
        <v>268</v>
      </c>
      <c r="B117" s="2">
        <v>45904.00158491898</v>
      </c>
      <c r="C117" s="2">
        <v>45908.743611006947</v>
      </c>
      <c r="D117" t="s">
        <v>2</v>
      </c>
      <c r="E117" t="s">
        <v>68</v>
      </c>
      <c r="F117" t="s">
        <v>269</v>
      </c>
      <c r="G117" t="s">
        <v>7</v>
      </c>
      <c r="H117">
        <f t="shared" si="21"/>
        <v>113.80862611118937</v>
      </c>
      <c r="I117">
        <f t="shared" si="22"/>
        <v>113.81</v>
      </c>
      <c r="J117" s="4">
        <f t="shared" si="23"/>
        <v>45904</v>
      </c>
      <c r="K117" t="str">
        <f t="shared" si="24"/>
        <v>Thursday</v>
      </c>
      <c r="L117">
        <f t="shared" si="25"/>
        <v>4</v>
      </c>
      <c r="M117" t="str">
        <f t="shared" si="26"/>
        <v>September</v>
      </c>
      <c r="N117">
        <f t="shared" si="27"/>
        <v>0</v>
      </c>
      <c r="O117" t="e">
        <f>IF(H117="","",IF(H117&lt;=#REF!,"Met","Missed"))</f>
        <v>#REF!</v>
      </c>
    </row>
    <row r="118" spans="1:15" x14ac:dyDescent="0.35">
      <c r="A118" t="s">
        <v>270</v>
      </c>
      <c r="B118" s="2">
        <v>45852.145348541657</v>
      </c>
      <c r="C118" s="2">
        <v>45853.493291354163</v>
      </c>
      <c r="D118" t="s">
        <v>12</v>
      </c>
      <c r="E118" t="s">
        <v>35</v>
      </c>
      <c r="F118" t="s">
        <v>271</v>
      </c>
      <c r="G118" t="s">
        <v>9</v>
      </c>
      <c r="H118">
        <f t="shared" si="21"/>
        <v>32.350627500156406</v>
      </c>
      <c r="I118">
        <f t="shared" si="22"/>
        <v>32.35</v>
      </c>
      <c r="J118" s="4">
        <f t="shared" si="23"/>
        <v>45852</v>
      </c>
      <c r="K118" t="str">
        <f t="shared" si="24"/>
        <v>Monday</v>
      </c>
      <c r="L118">
        <f t="shared" si="25"/>
        <v>1</v>
      </c>
      <c r="M118" t="str">
        <f t="shared" si="26"/>
        <v>July</v>
      </c>
      <c r="N118">
        <f t="shared" si="27"/>
        <v>3</v>
      </c>
      <c r="O118" t="e">
        <f>IF(H118="","",IF(H118&lt;=#REF!,"Met","Missed"))</f>
        <v>#REF!</v>
      </c>
    </row>
    <row r="119" spans="1:15" x14ac:dyDescent="0.35">
      <c r="A119" t="s">
        <v>272</v>
      </c>
      <c r="B119" s="2">
        <v>45862.277817847222</v>
      </c>
      <c r="C119" s="2">
        <v>45864.09636747685</v>
      </c>
      <c r="D119" t="s">
        <v>2</v>
      </c>
      <c r="E119" t="s">
        <v>59</v>
      </c>
      <c r="F119" t="s">
        <v>273</v>
      </c>
      <c r="G119" t="s">
        <v>9</v>
      </c>
      <c r="H119">
        <f t="shared" si="21"/>
        <v>43.64519111107802</v>
      </c>
      <c r="I119">
        <f t="shared" si="22"/>
        <v>43.65</v>
      </c>
      <c r="J119" s="4">
        <f t="shared" si="23"/>
        <v>45862</v>
      </c>
      <c r="K119" t="str">
        <f t="shared" si="24"/>
        <v>Thursday</v>
      </c>
      <c r="L119">
        <f t="shared" si="25"/>
        <v>4</v>
      </c>
      <c r="M119" t="str">
        <f t="shared" si="26"/>
        <v>July</v>
      </c>
      <c r="N119">
        <f t="shared" si="27"/>
        <v>6</v>
      </c>
      <c r="O119" t="e">
        <f>IF(H119="","",IF(H119&lt;=#REF!,"Met","Missed"))</f>
        <v>#REF!</v>
      </c>
    </row>
    <row r="120" spans="1:15" x14ac:dyDescent="0.35">
      <c r="A120" t="s">
        <v>274</v>
      </c>
      <c r="B120" s="2">
        <v>45872.946095937499</v>
      </c>
      <c r="C120" s="2">
        <v>45879.541631354157</v>
      </c>
      <c r="D120" t="s">
        <v>4</v>
      </c>
      <c r="E120" t="s">
        <v>46</v>
      </c>
      <c r="F120" t="s">
        <v>275</v>
      </c>
      <c r="G120" t="s">
        <v>7</v>
      </c>
      <c r="H120">
        <f t="shared" si="21"/>
        <v>158.29284999979427</v>
      </c>
      <c r="I120">
        <f t="shared" si="22"/>
        <v>158.29</v>
      </c>
      <c r="J120" s="4">
        <f t="shared" si="23"/>
        <v>45872</v>
      </c>
      <c r="K120" t="str">
        <f t="shared" si="24"/>
        <v>Sunday</v>
      </c>
      <c r="L120">
        <f t="shared" si="25"/>
        <v>7</v>
      </c>
      <c r="M120" t="str">
        <f t="shared" si="26"/>
        <v>August</v>
      </c>
      <c r="N120">
        <f t="shared" si="27"/>
        <v>22</v>
      </c>
      <c r="O120" t="e">
        <f>IF(H120="","",IF(H120&lt;=#REF!,"Met","Missed"))</f>
        <v>#REF!</v>
      </c>
    </row>
    <row r="121" spans="1:15" x14ac:dyDescent="0.35">
      <c r="A121" t="s">
        <v>276</v>
      </c>
      <c r="B121" s="2">
        <v>45850.010814976849</v>
      </c>
      <c r="C121" s="2">
        <v>45850.795333125003</v>
      </c>
      <c r="D121" t="s">
        <v>6</v>
      </c>
      <c r="E121" t="s">
        <v>32</v>
      </c>
      <c r="F121" t="s">
        <v>277</v>
      </c>
      <c r="G121" t="s">
        <v>9</v>
      </c>
      <c r="H121">
        <f t="shared" si="21"/>
        <v>18.828435555682518</v>
      </c>
      <c r="I121">
        <f t="shared" si="22"/>
        <v>18.829999999999998</v>
      </c>
      <c r="J121" s="4">
        <f t="shared" si="23"/>
        <v>45850</v>
      </c>
      <c r="K121" t="str">
        <f t="shared" si="24"/>
        <v>Saturday</v>
      </c>
      <c r="L121">
        <f t="shared" si="25"/>
        <v>6</v>
      </c>
      <c r="M121" t="str">
        <f t="shared" si="26"/>
        <v>July</v>
      </c>
      <c r="N121">
        <f t="shared" si="27"/>
        <v>0</v>
      </c>
      <c r="O121" t="e">
        <f>IF(H121="","",IF(H121&lt;=#REF!,"Met","Missed"))</f>
        <v>#REF!</v>
      </c>
    </row>
    <row r="122" spans="1:15" x14ac:dyDescent="0.35">
      <c r="A122" t="s">
        <v>278</v>
      </c>
      <c r="B122" s="2">
        <v>45857.543304513893</v>
      </c>
      <c r="C122" s="2">
        <v>45858.309298784719</v>
      </c>
      <c r="D122" t="s">
        <v>10</v>
      </c>
      <c r="E122" t="s">
        <v>41</v>
      </c>
      <c r="F122" t="s">
        <v>279</v>
      </c>
      <c r="G122" t="s">
        <v>9</v>
      </c>
      <c r="H122">
        <f t="shared" si="21"/>
        <v>18.383862499846146</v>
      </c>
      <c r="I122">
        <f t="shared" si="22"/>
        <v>18.38</v>
      </c>
      <c r="J122" s="4">
        <f t="shared" si="23"/>
        <v>45857</v>
      </c>
      <c r="K122" t="str">
        <f t="shared" si="24"/>
        <v>Saturday</v>
      </c>
      <c r="L122">
        <f t="shared" si="25"/>
        <v>6</v>
      </c>
      <c r="M122" t="str">
        <f t="shared" si="26"/>
        <v>July</v>
      </c>
      <c r="N122">
        <f t="shared" si="27"/>
        <v>13</v>
      </c>
      <c r="O122" t="e">
        <f>IF(H122="","",IF(H122&lt;=#REF!,"Met","Missed"))</f>
        <v>#REF!</v>
      </c>
    </row>
    <row r="123" spans="1:15" x14ac:dyDescent="0.35">
      <c r="A123" t="s">
        <v>280</v>
      </c>
      <c r="B123" s="2">
        <v>45837.839233402781</v>
      </c>
      <c r="C123" s="2">
        <v>45838.438694236109</v>
      </c>
      <c r="D123" t="s">
        <v>2</v>
      </c>
      <c r="E123" t="s">
        <v>56</v>
      </c>
      <c r="F123" t="s">
        <v>281</v>
      </c>
      <c r="G123" t="s">
        <v>9</v>
      </c>
      <c r="H123">
        <f t="shared" si="21"/>
        <v>14.387059999862686</v>
      </c>
      <c r="I123">
        <f t="shared" si="22"/>
        <v>14.39</v>
      </c>
      <c r="J123" s="4">
        <f t="shared" si="23"/>
        <v>45837</v>
      </c>
      <c r="K123" t="str">
        <f t="shared" si="24"/>
        <v>Sunday</v>
      </c>
      <c r="L123">
        <f t="shared" si="25"/>
        <v>7</v>
      </c>
      <c r="M123" t="str">
        <f t="shared" si="26"/>
        <v>June</v>
      </c>
      <c r="N123">
        <f t="shared" si="27"/>
        <v>20</v>
      </c>
      <c r="O123" t="e">
        <f>IF(H123="","",IF(H123&lt;=#REF!,"Met","Missed"))</f>
        <v>#REF!</v>
      </c>
    </row>
    <row r="124" spans="1:15" x14ac:dyDescent="0.35">
      <c r="A124" t="s">
        <v>282</v>
      </c>
      <c r="B124" s="2">
        <v>45867.618249085652</v>
      </c>
      <c r="C124" s="2">
        <v>45868.392216446759</v>
      </c>
      <c r="D124" t="s">
        <v>12</v>
      </c>
      <c r="E124" t="s">
        <v>29</v>
      </c>
      <c r="F124" t="s">
        <v>283</v>
      </c>
      <c r="G124" t="s">
        <v>9</v>
      </c>
      <c r="H124">
        <f t="shared" si="21"/>
        <v>18.575216666562483</v>
      </c>
      <c r="I124">
        <f t="shared" si="22"/>
        <v>18.579999999999998</v>
      </c>
      <c r="J124" s="4">
        <f t="shared" si="23"/>
        <v>45867</v>
      </c>
      <c r="K124" t="str">
        <f t="shared" si="24"/>
        <v>Tuesday</v>
      </c>
      <c r="L124">
        <f t="shared" si="25"/>
        <v>2</v>
      </c>
      <c r="M124" t="str">
        <f t="shared" si="26"/>
        <v>July</v>
      </c>
      <c r="N124">
        <f t="shared" si="27"/>
        <v>14</v>
      </c>
      <c r="O124" t="e">
        <f>IF(H124="","",IF(H124&lt;=#REF!,"Met","Missed"))</f>
        <v>#REF!</v>
      </c>
    </row>
    <row r="125" spans="1:15" x14ac:dyDescent="0.35">
      <c r="A125" t="s">
        <v>284</v>
      </c>
      <c r="B125" s="2">
        <v>45888.049664409722</v>
      </c>
      <c r="C125" s="2">
        <v>45889.796211516201</v>
      </c>
      <c r="D125" t="s">
        <v>8</v>
      </c>
      <c r="E125" t="s">
        <v>32</v>
      </c>
      <c r="F125" t="s">
        <v>285</v>
      </c>
      <c r="G125" t="s">
        <v>9</v>
      </c>
      <c r="H125">
        <f t="shared" si="21"/>
        <v>41.917130555491894</v>
      </c>
      <c r="I125">
        <f t="shared" si="22"/>
        <v>41.92</v>
      </c>
      <c r="J125" s="4">
        <f t="shared" si="23"/>
        <v>45888</v>
      </c>
      <c r="K125" t="str">
        <f t="shared" si="24"/>
        <v>Tuesday</v>
      </c>
      <c r="L125">
        <f t="shared" si="25"/>
        <v>2</v>
      </c>
      <c r="M125" t="str">
        <f t="shared" si="26"/>
        <v>August</v>
      </c>
      <c r="N125">
        <f t="shared" si="27"/>
        <v>1</v>
      </c>
      <c r="O125" t="e">
        <f>IF(H125="","",IF(H125&lt;=#REF!,"Met","Missed"))</f>
        <v>#REF!</v>
      </c>
    </row>
    <row r="126" spans="1:15" x14ac:dyDescent="0.35">
      <c r="A126" t="s">
        <v>286</v>
      </c>
      <c r="B126" s="2">
        <v>45833.252764166667</v>
      </c>
      <c r="C126" s="2">
        <v>45833.782323101848</v>
      </c>
      <c r="D126" t="s">
        <v>4</v>
      </c>
      <c r="E126" t="s">
        <v>68</v>
      </c>
      <c r="F126" t="s">
        <v>287</v>
      </c>
      <c r="G126" t="s">
        <v>9</v>
      </c>
      <c r="H126">
        <f t="shared" si="21"/>
        <v>12.709414444339927</v>
      </c>
      <c r="I126">
        <f t="shared" si="22"/>
        <v>12.71</v>
      </c>
      <c r="J126" s="4">
        <f t="shared" si="23"/>
        <v>45833</v>
      </c>
      <c r="K126" t="str">
        <f t="shared" si="24"/>
        <v>Wednesday</v>
      </c>
      <c r="L126">
        <f t="shared" si="25"/>
        <v>3</v>
      </c>
      <c r="M126" t="str">
        <f t="shared" si="26"/>
        <v>June</v>
      </c>
      <c r="N126">
        <f t="shared" si="27"/>
        <v>6</v>
      </c>
      <c r="O126" t="e">
        <f>IF(H126="","",IF(H126&lt;=#REF!,"Met","Missed"))</f>
        <v>#REF!</v>
      </c>
    </row>
    <row r="127" spans="1:15" x14ac:dyDescent="0.35">
      <c r="A127" t="s">
        <v>288</v>
      </c>
      <c r="B127" s="2">
        <v>45871.769415833332</v>
      </c>
      <c r="C127" s="2">
        <v>45872.507896226853</v>
      </c>
      <c r="D127" t="s">
        <v>4</v>
      </c>
      <c r="E127" t="s">
        <v>38</v>
      </c>
      <c r="F127" t="s">
        <v>289</v>
      </c>
      <c r="G127" t="s">
        <v>9</v>
      </c>
      <c r="H127">
        <f t="shared" si="21"/>
        <v>17.723529444483574</v>
      </c>
      <c r="I127">
        <f t="shared" si="22"/>
        <v>17.72</v>
      </c>
      <c r="J127" s="4">
        <f t="shared" si="23"/>
        <v>45871</v>
      </c>
      <c r="K127" t="str">
        <f t="shared" si="24"/>
        <v>Saturday</v>
      </c>
      <c r="L127">
        <f t="shared" si="25"/>
        <v>6</v>
      </c>
      <c r="M127" t="str">
        <f t="shared" si="26"/>
        <v>August</v>
      </c>
      <c r="N127">
        <f t="shared" si="27"/>
        <v>18</v>
      </c>
      <c r="O127" t="e">
        <f>IF(H127="","",IF(H127&lt;=#REF!,"Met","Missed"))</f>
        <v>#REF!</v>
      </c>
    </row>
    <row r="128" spans="1:15" x14ac:dyDescent="0.35">
      <c r="A128" t="s">
        <v>290</v>
      </c>
      <c r="B128" s="2">
        <v>45895.01577233796</v>
      </c>
      <c r="C128" s="2">
        <v>45898.961600011571</v>
      </c>
      <c r="D128" t="s">
        <v>6</v>
      </c>
      <c r="E128" t="s">
        <v>46</v>
      </c>
      <c r="F128" t="s">
        <v>291</v>
      </c>
      <c r="G128" t="s">
        <v>7</v>
      </c>
      <c r="H128">
        <f t="shared" si="21"/>
        <v>94.699864166672342</v>
      </c>
      <c r="I128">
        <f t="shared" si="22"/>
        <v>94.7</v>
      </c>
      <c r="J128" s="4">
        <f t="shared" si="23"/>
        <v>45895</v>
      </c>
      <c r="K128" t="str">
        <f t="shared" si="24"/>
        <v>Tuesday</v>
      </c>
      <c r="L128">
        <f t="shared" si="25"/>
        <v>2</v>
      </c>
      <c r="M128" t="str">
        <f t="shared" si="26"/>
        <v>August</v>
      </c>
      <c r="N128">
        <f t="shared" si="27"/>
        <v>0</v>
      </c>
      <c r="O128" t="e">
        <f>IF(H128="","",IF(H128&lt;=#REF!,"Met","Missed"))</f>
        <v>#REF!</v>
      </c>
    </row>
    <row r="129" spans="1:15" x14ac:dyDescent="0.35">
      <c r="A129" t="s">
        <v>292</v>
      </c>
      <c r="B129" s="2">
        <v>45855.641187476853</v>
      </c>
      <c r="C129" s="2">
        <v>45860.058005162027</v>
      </c>
      <c r="D129" t="s">
        <v>12</v>
      </c>
      <c r="E129" t="s">
        <v>68</v>
      </c>
      <c r="F129" t="s">
        <v>293</v>
      </c>
      <c r="G129" t="s">
        <v>7</v>
      </c>
      <c r="H129">
        <f t="shared" si="21"/>
        <v>106.00362444418715</v>
      </c>
      <c r="I129">
        <f t="shared" si="22"/>
        <v>106</v>
      </c>
      <c r="J129" s="4">
        <f t="shared" si="23"/>
        <v>45855</v>
      </c>
      <c r="K129" t="str">
        <f t="shared" si="24"/>
        <v>Thursday</v>
      </c>
      <c r="L129">
        <f t="shared" si="25"/>
        <v>4</v>
      </c>
      <c r="M129" t="str">
        <f t="shared" si="26"/>
        <v>July</v>
      </c>
      <c r="N129">
        <f t="shared" si="27"/>
        <v>15</v>
      </c>
      <c r="O129" t="e">
        <f>IF(H129="","",IF(H129&lt;=#REF!,"Met","Missed"))</f>
        <v>#REF!</v>
      </c>
    </row>
    <row r="130" spans="1:15" x14ac:dyDescent="0.35">
      <c r="A130" t="s">
        <v>294</v>
      </c>
      <c r="B130" s="2">
        <v>45909.709815717593</v>
      </c>
      <c r="C130" s="2">
        <v>45910.054590312502</v>
      </c>
      <c r="D130" t="s">
        <v>8</v>
      </c>
      <c r="E130" t="s">
        <v>35</v>
      </c>
      <c r="F130" t="s">
        <v>295</v>
      </c>
      <c r="G130" t="s">
        <v>5</v>
      </c>
      <c r="H130">
        <f t="shared" ref="H130:H151" si="28">IF(OR(B130="",C130=""),"",(C130-B130)*24)</f>
        <v>8.2745902778115124</v>
      </c>
      <c r="I130">
        <f t="shared" ref="I130:I151" si="29">IF(H130="","",ROUND(H130,2))</f>
        <v>8.27</v>
      </c>
      <c r="J130" s="4">
        <f t="shared" ref="J130:J151" si="30">IF(B130="","",INT(B130))</f>
        <v>45909</v>
      </c>
      <c r="K130" t="str">
        <f t="shared" ref="K130:K151" si="31">IF(B130="","",TEXT(B130,"dddd"))</f>
        <v>Tuesday</v>
      </c>
      <c r="L130">
        <f t="shared" ref="L130:L151" si="32">IF(B130="","",WEEKDAY(B130,2))</f>
        <v>2</v>
      </c>
      <c r="M130" t="str">
        <f t="shared" ref="M130:M151" si="33">IF(B130="","",TEXT(B130,"mmmm"))</f>
        <v>September</v>
      </c>
      <c r="N130">
        <f t="shared" ref="N130:N151" si="34">IF(B130="","",HOUR(B130))</f>
        <v>17</v>
      </c>
      <c r="O130" t="e">
        <f>IF(H130="","",IF(H130&lt;=#REF!,"Met","Missed"))</f>
        <v>#REF!</v>
      </c>
    </row>
    <row r="131" spans="1:15" x14ac:dyDescent="0.35">
      <c r="A131" t="s">
        <v>296</v>
      </c>
      <c r="B131" s="2">
        <v>45906.729388576387</v>
      </c>
      <c r="C131" s="2">
        <v>45908.672971944441</v>
      </c>
      <c r="D131" t="s">
        <v>10</v>
      </c>
      <c r="E131" t="s">
        <v>32</v>
      </c>
      <c r="F131" t="s">
        <v>297</v>
      </c>
      <c r="G131" t="s">
        <v>9</v>
      </c>
      <c r="H131">
        <f t="shared" si="28"/>
        <v>46.64600083330879</v>
      </c>
      <c r="I131">
        <f t="shared" si="29"/>
        <v>46.65</v>
      </c>
      <c r="J131" s="4">
        <f t="shared" si="30"/>
        <v>45906</v>
      </c>
      <c r="K131" t="str">
        <f t="shared" si="31"/>
        <v>Saturday</v>
      </c>
      <c r="L131">
        <f t="shared" si="32"/>
        <v>6</v>
      </c>
      <c r="M131" t="str">
        <f t="shared" si="33"/>
        <v>September</v>
      </c>
      <c r="N131">
        <f t="shared" si="34"/>
        <v>17</v>
      </c>
      <c r="O131" t="e">
        <f>IF(H131="","",IF(H131&lt;=#REF!,"Met","Missed"))</f>
        <v>#REF!</v>
      </c>
    </row>
    <row r="132" spans="1:15" x14ac:dyDescent="0.35">
      <c r="A132" t="s">
        <v>298</v>
      </c>
      <c r="B132" s="2">
        <v>45910.871020706021</v>
      </c>
      <c r="C132" s="2">
        <v>45912.692476354168</v>
      </c>
      <c r="D132" t="s">
        <v>4</v>
      </c>
      <c r="E132" t="s">
        <v>49</v>
      </c>
      <c r="F132" t="s">
        <v>299</v>
      </c>
      <c r="G132" t="s">
        <v>7</v>
      </c>
      <c r="H132">
        <f t="shared" si="28"/>
        <v>43.714935555530246</v>
      </c>
      <c r="I132">
        <f t="shared" si="29"/>
        <v>43.71</v>
      </c>
      <c r="J132" s="4">
        <f t="shared" si="30"/>
        <v>45910</v>
      </c>
      <c r="K132" t="str">
        <f t="shared" si="31"/>
        <v>Wednesday</v>
      </c>
      <c r="L132">
        <f t="shared" si="32"/>
        <v>3</v>
      </c>
      <c r="M132" t="str">
        <f t="shared" si="33"/>
        <v>September</v>
      </c>
      <c r="N132">
        <f t="shared" si="34"/>
        <v>20</v>
      </c>
      <c r="O132" t="e">
        <f>IF(H132="","",IF(H132&lt;=#REF!,"Met","Missed"))</f>
        <v>#REF!</v>
      </c>
    </row>
    <row r="133" spans="1:15" x14ac:dyDescent="0.35">
      <c r="A133" t="s">
        <v>300</v>
      </c>
      <c r="B133" s="2">
        <v>45879.520755300917</v>
      </c>
      <c r="C133" s="2">
        <v>45883.389230601853</v>
      </c>
      <c r="D133" t="s">
        <v>4</v>
      </c>
      <c r="E133" t="s">
        <v>35</v>
      </c>
      <c r="F133" t="s">
        <v>301</v>
      </c>
      <c r="G133" t="s">
        <v>7</v>
      </c>
      <c r="H133">
        <f t="shared" si="28"/>
        <v>92.843407222477254</v>
      </c>
      <c r="I133">
        <f t="shared" si="29"/>
        <v>92.84</v>
      </c>
      <c r="J133" s="4">
        <f t="shared" si="30"/>
        <v>45879</v>
      </c>
      <c r="K133" t="str">
        <f t="shared" si="31"/>
        <v>Sunday</v>
      </c>
      <c r="L133">
        <f t="shared" si="32"/>
        <v>7</v>
      </c>
      <c r="M133" t="str">
        <f t="shared" si="33"/>
        <v>August</v>
      </c>
      <c r="N133">
        <f t="shared" si="34"/>
        <v>12</v>
      </c>
      <c r="O133" t="e">
        <f>IF(H133="","",IF(H133&lt;=#REF!,"Met","Missed"))</f>
        <v>#REF!</v>
      </c>
    </row>
    <row r="134" spans="1:15" x14ac:dyDescent="0.35">
      <c r="A134" t="s">
        <v>302</v>
      </c>
      <c r="B134" s="2">
        <v>45907.109921354167</v>
      </c>
      <c r="C134" s="2">
        <v>45910.587372002323</v>
      </c>
      <c r="D134" t="s">
        <v>10</v>
      </c>
      <c r="E134" t="s">
        <v>56</v>
      </c>
      <c r="F134" t="s">
        <v>303</v>
      </c>
      <c r="G134" t="s">
        <v>7</v>
      </c>
      <c r="H134">
        <f t="shared" si="28"/>
        <v>83.458815555728506</v>
      </c>
      <c r="I134">
        <f t="shared" si="29"/>
        <v>83.46</v>
      </c>
      <c r="J134" s="4">
        <f t="shared" si="30"/>
        <v>45907</v>
      </c>
      <c r="K134" t="str">
        <f t="shared" si="31"/>
        <v>Sunday</v>
      </c>
      <c r="L134">
        <f t="shared" si="32"/>
        <v>7</v>
      </c>
      <c r="M134" t="str">
        <f t="shared" si="33"/>
        <v>September</v>
      </c>
      <c r="N134">
        <f t="shared" si="34"/>
        <v>2</v>
      </c>
      <c r="O134" t="e">
        <f>IF(H134="","",IF(H134&lt;=#REF!,"Met","Missed"))</f>
        <v>#REF!</v>
      </c>
    </row>
    <row r="135" spans="1:15" x14ac:dyDescent="0.35">
      <c r="A135" t="s">
        <v>304</v>
      </c>
      <c r="B135" s="2">
        <v>45859.296687372676</v>
      </c>
      <c r="C135" s="2">
        <v>45859.711959270833</v>
      </c>
      <c r="D135" t="s">
        <v>2</v>
      </c>
      <c r="E135" t="s">
        <v>38</v>
      </c>
      <c r="F135" t="s">
        <v>305</v>
      </c>
      <c r="G135" t="s">
        <v>5</v>
      </c>
      <c r="H135">
        <f t="shared" si="28"/>
        <v>9.966525555762928</v>
      </c>
      <c r="I135">
        <f t="shared" si="29"/>
        <v>9.9700000000000006</v>
      </c>
      <c r="J135" s="4">
        <f t="shared" si="30"/>
        <v>45859</v>
      </c>
      <c r="K135" t="str">
        <f t="shared" si="31"/>
        <v>Monday</v>
      </c>
      <c r="L135">
        <f t="shared" si="32"/>
        <v>1</v>
      </c>
      <c r="M135" t="str">
        <f t="shared" si="33"/>
        <v>July</v>
      </c>
      <c r="N135">
        <f t="shared" si="34"/>
        <v>7</v>
      </c>
      <c r="O135" t="e">
        <f>IF(H135="","",IF(H135&lt;=#REF!,"Met","Missed"))</f>
        <v>#REF!</v>
      </c>
    </row>
    <row r="136" spans="1:15" x14ac:dyDescent="0.35">
      <c r="A136" t="s">
        <v>306</v>
      </c>
      <c r="B136" s="2">
        <v>45884.043633368063</v>
      </c>
      <c r="C136" s="2">
        <v>45891.026826423607</v>
      </c>
      <c r="D136" t="s">
        <v>10</v>
      </c>
      <c r="E136" t="s">
        <v>46</v>
      </c>
      <c r="F136" t="s">
        <v>307</v>
      </c>
      <c r="G136" t="s">
        <v>7</v>
      </c>
      <c r="H136">
        <f t="shared" si="28"/>
        <v>167.59663333307253</v>
      </c>
      <c r="I136">
        <f t="shared" si="29"/>
        <v>167.6</v>
      </c>
      <c r="J136" s="4">
        <f t="shared" si="30"/>
        <v>45884</v>
      </c>
      <c r="K136" t="str">
        <f t="shared" si="31"/>
        <v>Friday</v>
      </c>
      <c r="L136">
        <f t="shared" si="32"/>
        <v>5</v>
      </c>
      <c r="M136" t="str">
        <f t="shared" si="33"/>
        <v>August</v>
      </c>
      <c r="N136">
        <f t="shared" si="34"/>
        <v>1</v>
      </c>
      <c r="O136" t="e">
        <f>IF(H136="","",IF(H136&lt;=#REF!,"Met","Missed"))</f>
        <v>#REF!</v>
      </c>
    </row>
    <row r="137" spans="1:15" x14ac:dyDescent="0.35">
      <c r="A137" t="s">
        <v>308</v>
      </c>
      <c r="B137" s="2">
        <v>45832.24807454861</v>
      </c>
      <c r="C137" s="2">
        <v>45837.032086712963</v>
      </c>
      <c r="D137" t="s">
        <v>11</v>
      </c>
      <c r="E137" t="s">
        <v>49</v>
      </c>
      <c r="F137" t="s">
        <v>309</v>
      </c>
      <c r="G137" t="s">
        <v>7</v>
      </c>
      <c r="H137">
        <f t="shared" si="28"/>
        <v>114.81629194447305</v>
      </c>
      <c r="I137">
        <f t="shared" si="29"/>
        <v>114.82</v>
      </c>
      <c r="J137" s="4">
        <f t="shared" si="30"/>
        <v>45832</v>
      </c>
      <c r="K137" t="str">
        <f t="shared" si="31"/>
        <v>Tuesday</v>
      </c>
      <c r="L137">
        <f t="shared" si="32"/>
        <v>2</v>
      </c>
      <c r="M137" t="str">
        <f t="shared" si="33"/>
        <v>June</v>
      </c>
      <c r="N137">
        <f t="shared" si="34"/>
        <v>5</v>
      </c>
      <c r="O137" t="e">
        <f>IF(H137="","",IF(H137&lt;=#REF!,"Met","Missed"))</f>
        <v>#REF!</v>
      </c>
    </row>
    <row r="138" spans="1:15" x14ac:dyDescent="0.35">
      <c r="A138" t="s">
        <v>310</v>
      </c>
      <c r="B138" s="2">
        <v>45914.743208043983</v>
      </c>
      <c r="C138" s="2">
        <v>45917.991188726854</v>
      </c>
      <c r="D138" t="s">
        <v>6</v>
      </c>
      <c r="E138" t="s">
        <v>49</v>
      </c>
      <c r="F138" t="s">
        <v>311</v>
      </c>
      <c r="G138" t="s">
        <v>7</v>
      </c>
      <c r="H138">
        <f t="shared" si="28"/>
        <v>77.951536388893146</v>
      </c>
      <c r="I138">
        <f t="shared" si="29"/>
        <v>77.95</v>
      </c>
      <c r="J138" s="4">
        <f t="shared" si="30"/>
        <v>45914</v>
      </c>
      <c r="K138" t="str">
        <f t="shared" si="31"/>
        <v>Sunday</v>
      </c>
      <c r="L138">
        <f t="shared" si="32"/>
        <v>7</v>
      </c>
      <c r="M138" t="str">
        <f t="shared" si="33"/>
        <v>September</v>
      </c>
      <c r="N138">
        <f t="shared" si="34"/>
        <v>17</v>
      </c>
      <c r="O138" t="e">
        <f>IF(H138="","",IF(H138&lt;=#REF!,"Met","Missed"))</f>
        <v>#REF!</v>
      </c>
    </row>
    <row r="139" spans="1:15" x14ac:dyDescent="0.35">
      <c r="A139" t="s">
        <v>312</v>
      </c>
      <c r="B139" s="2">
        <v>45837.385131631941</v>
      </c>
      <c r="C139" s="2">
        <v>45838.970033020843</v>
      </c>
      <c r="D139" t="s">
        <v>6</v>
      </c>
      <c r="E139" t="s">
        <v>32</v>
      </c>
      <c r="F139" t="s">
        <v>313</v>
      </c>
      <c r="G139" t="s">
        <v>7</v>
      </c>
      <c r="H139">
        <f t="shared" si="28"/>
        <v>38.037633333646227</v>
      </c>
      <c r="I139">
        <f t="shared" si="29"/>
        <v>38.04</v>
      </c>
      <c r="J139" s="4">
        <f t="shared" si="30"/>
        <v>45837</v>
      </c>
      <c r="K139" t="str">
        <f t="shared" si="31"/>
        <v>Sunday</v>
      </c>
      <c r="L139">
        <f t="shared" si="32"/>
        <v>7</v>
      </c>
      <c r="M139" t="str">
        <f t="shared" si="33"/>
        <v>June</v>
      </c>
      <c r="N139">
        <f t="shared" si="34"/>
        <v>9</v>
      </c>
      <c r="O139" t="e">
        <f>IF(H139="","",IF(H139&lt;=#REF!,"Met","Missed"))</f>
        <v>#REF!</v>
      </c>
    </row>
    <row r="140" spans="1:15" x14ac:dyDescent="0.35">
      <c r="A140" t="s">
        <v>314</v>
      </c>
      <c r="B140" s="2">
        <v>45888.557472025474</v>
      </c>
      <c r="C140" s="2">
        <v>45889.528593067131</v>
      </c>
      <c r="D140" t="s">
        <v>12</v>
      </c>
      <c r="E140" t="s">
        <v>29</v>
      </c>
      <c r="F140" t="s">
        <v>315</v>
      </c>
      <c r="G140" t="s">
        <v>9</v>
      </c>
      <c r="H140">
        <f t="shared" si="28"/>
        <v>23.306904999772087</v>
      </c>
      <c r="I140">
        <f t="shared" si="29"/>
        <v>23.31</v>
      </c>
      <c r="J140" s="4">
        <f t="shared" si="30"/>
        <v>45888</v>
      </c>
      <c r="K140" t="str">
        <f t="shared" si="31"/>
        <v>Tuesday</v>
      </c>
      <c r="L140">
        <f t="shared" si="32"/>
        <v>2</v>
      </c>
      <c r="M140" t="str">
        <f t="shared" si="33"/>
        <v>August</v>
      </c>
      <c r="N140">
        <f t="shared" si="34"/>
        <v>13</v>
      </c>
      <c r="O140" t="e">
        <f>IF(H140="","",IF(H140&lt;=#REF!,"Met","Missed"))</f>
        <v>#REF!</v>
      </c>
    </row>
    <row r="141" spans="1:15" x14ac:dyDescent="0.35">
      <c r="A141" t="s">
        <v>316</v>
      </c>
      <c r="B141" s="2">
        <v>45890.610338888888</v>
      </c>
      <c r="C141" s="2">
        <v>45896.433827546287</v>
      </c>
      <c r="D141" t="s">
        <v>8</v>
      </c>
      <c r="E141" t="s">
        <v>49</v>
      </c>
      <c r="F141" t="s">
        <v>317</v>
      </c>
      <c r="G141" t="s">
        <v>7</v>
      </c>
      <c r="H141">
        <f t="shared" si="28"/>
        <v>139.76372777757933</v>
      </c>
      <c r="I141">
        <f t="shared" si="29"/>
        <v>139.76</v>
      </c>
      <c r="J141" s="4">
        <f t="shared" si="30"/>
        <v>45890</v>
      </c>
      <c r="K141" t="str">
        <f t="shared" si="31"/>
        <v>Thursday</v>
      </c>
      <c r="L141">
        <f t="shared" si="32"/>
        <v>4</v>
      </c>
      <c r="M141" t="str">
        <f t="shared" si="33"/>
        <v>August</v>
      </c>
      <c r="N141">
        <f t="shared" si="34"/>
        <v>14</v>
      </c>
      <c r="O141" t="e">
        <f>IF(H141="","",IF(H141&lt;=#REF!,"Met","Missed"))</f>
        <v>#REF!</v>
      </c>
    </row>
    <row r="142" spans="1:15" x14ac:dyDescent="0.35">
      <c r="A142" t="s">
        <v>318</v>
      </c>
      <c r="B142" s="2">
        <v>45874.456965682868</v>
      </c>
      <c r="C142" s="2">
        <v>45875.076861180547</v>
      </c>
      <c r="D142" t="s">
        <v>6</v>
      </c>
      <c r="E142" t="s">
        <v>59</v>
      </c>
      <c r="F142" t="s">
        <v>319</v>
      </c>
      <c r="G142" t="s">
        <v>9</v>
      </c>
      <c r="H142">
        <f t="shared" si="28"/>
        <v>14.877491944294889</v>
      </c>
      <c r="I142">
        <f t="shared" si="29"/>
        <v>14.88</v>
      </c>
      <c r="J142" s="4">
        <f t="shared" si="30"/>
        <v>45874</v>
      </c>
      <c r="K142" t="str">
        <f t="shared" si="31"/>
        <v>Tuesday</v>
      </c>
      <c r="L142">
        <f t="shared" si="32"/>
        <v>2</v>
      </c>
      <c r="M142" t="str">
        <f t="shared" si="33"/>
        <v>August</v>
      </c>
      <c r="N142">
        <f t="shared" si="34"/>
        <v>10</v>
      </c>
      <c r="O142" t="e">
        <f>IF(H142="","",IF(H142&lt;=#REF!,"Met","Missed"))</f>
        <v>#REF!</v>
      </c>
    </row>
    <row r="143" spans="1:15" x14ac:dyDescent="0.35">
      <c r="A143" t="s">
        <v>320</v>
      </c>
      <c r="B143" s="2">
        <v>45887.431979837973</v>
      </c>
      <c r="C143" s="2">
        <v>45887.968167638886</v>
      </c>
      <c r="D143" t="s">
        <v>6</v>
      </c>
      <c r="E143" t="s">
        <v>29</v>
      </c>
      <c r="F143" t="s">
        <v>321</v>
      </c>
      <c r="G143" t="s">
        <v>9</v>
      </c>
      <c r="H143">
        <f t="shared" si="28"/>
        <v>12.86850722192321</v>
      </c>
      <c r="I143">
        <f t="shared" si="29"/>
        <v>12.87</v>
      </c>
      <c r="J143" s="4">
        <f t="shared" si="30"/>
        <v>45887</v>
      </c>
      <c r="K143" t="str">
        <f t="shared" si="31"/>
        <v>Monday</v>
      </c>
      <c r="L143">
        <f t="shared" si="32"/>
        <v>1</v>
      </c>
      <c r="M143" t="str">
        <f t="shared" si="33"/>
        <v>August</v>
      </c>
      <c r="N143">
        <f t="shared" si="34"/>
        <v>10</v>
      </c>
      <c r="O143" t="e">
        <f>IF(H143="","",IF(H143&lt;=#REF!,"Met","Missed"))</f>
        <v>#REF!</v>
      </c>
    </row>
    <row r="144" spans="1:15" x14ac:dyDescent="0.35">
      <c r="A144" t="s">
        <v>322</v>
      </c>
      <c r="B144" s="2">
        <v>45913.681012118053</v>
      </c>
      <c r="C144" s="2">
        <v>45914.899067337959</v>
      </c>
      <c r="D144" t="s">
        <v>8</v>
      </c>
      <c r="E144" t="s">
        <v>41</v>
      </c>
      <c r="F144" t="s">
        <v>323</v>
      </c>
      <c r="G144" t="s">
        <v>9</v>
      </c>
      <c r="H144">
        <f t="shared" si="28"/>
        <v>29.233325277746189</v>
      </c>
      <c r="I144">
        <f t="shared" si="29"/>
        <v>29.23</v>
      </c>
      <c r="J144" s="4">
        <f t="shared" si="30"/>
        <v>45913</v>
      </c>
      <c r="K144" t="str">
        <f t="shared" si="31"/>
        <v>Saturday</v>
      </c>
      <c r="L144">
        <f t="shared" si="32"/>
        <v>6</v>
      </c>
      <c r="M144" t="str">
        <f t="shared" si="33"/>
        <v>September</v>
      </c>
      <c r="N144">
        <f t="shared" si="34"/>
        <v>16</v>
      </c>
      <c r="O144" t="e">
        <f>IF(H144="","",IF(H144&lt;=#REF!,"Met","Missed"))</f>
        <v>#REF!</v>
      </c>
    </row>
    <row r="145" spans="1:15" x14ac:dyDescent="0.35">
      <c r="A145" t="s">
        <v>324</v>
      </c>
      <c r="B145" s="2">
        <v>45872.284382627317</v>
      </c>
      <c r="C145" s="2">
        <v>45875.951124525462</v>
      </c>
      <c r="D145" t="s">
        <v>6</v>
      </c>
      <c r="E145" t="s">
        <v>38</v>
      </c>
      <c r="F145" t="s">
        <v>325</v>
      </c>
      <c r="G145" t="s">
        <v>7</v>
      </c>
      <c r="H145">
        <f t="shared" si="28"/>
        <v>88.001805555482861</v>
      </c>
      <c r="I145">
        <f t="shared" si="29"/>
        <v>88</v>
      </c>
      <c r="J145" s="4">
        <f t="shared" si="30"/>
        <v>45872</v>
      </c>
      <c r="K145" t="str">
        <f t="shared" si="31"/>
        <v>Sunday</v>
      </c>
      <c r="L145">
        <f t="shared" si="32"/>
        <v>7</v>
      </c>
      <c r="M145" t="str">
        <f t="shared" si="33"/>
        <v>August</v>
      </c>
      <c r="N145">
        <f t="shared" si="34"/>
        <v>6</v>
      </c>
      <c r="O145" t="e">
        <f>IF(H145="","",IF(H145&lt;=#REF!,"Met","Missed"))</f>
        <v>#REF!</v>
      </c>
    </row>
    <row r="146" spans="1:15" x14ac:dyDescent="0.35">
      <c r="A146" t="s">
        <v>326</v>
      </c>
      <c r="B146" s="2">
        <v>45835.128006678242</v>
      </c>
      <c r="C146" s="2">
        <v>45835.63756747685</v>
      </c>
      <c r="D146" t="s">
        <v>12</v>
      </c>
      <c r="E146" t="s">
        <v>59</v>
      </c>
      <c r="F146" t="s">
        <v>327</v>
      </c>
      <c r="G146" t="s">
        <v>9</v>
      </c>
      <c r="H146">
        <f t="shared" si="28"/>
        <v>12.229459166585002</v>
      </c>
      <c r="I146">
        <f t="shared" si="29"/>
        <v>12.23</v>
      </c>
      <c r="J146" s="4">
        <f t="shared" si="30"/>
        <v>45835</v>
      </c>
      <c r="K146" t="str">
        <f t="shared" si="31"/>
        <v>Friday</v>
      </c>
      <c r="L146">
        <f t="shared" si="32"/>
        <v>5</v>
      </c>
      <c r="M146" t="str">
        <f t="shared" si="33"/>
        <v>June</v>
      </c>
      <c r="N146">
        <f t="shared" si="34"/>
        <v>3</v>
      </c>
      <c r="O146" t="e">
        <f>IF(H146="","",IF(H146&lt;=#REF!,"Met","Missed"))</f>
        <v>#REF!</v>
      </c>
    </row>
    <row r="147" spans="1:15" x14ac:dyDescent="0.35">
      <c r="A147" t="s">
        <v>328</v>
      </c>
      <c r="B147" s="2">
        <v>45900.65947421296</v>
      </c>
      <c r="C147" s="2">
        <v>45900.743211898152</v>
      </c>
      <c r="D147" t="s">
        <v>4</v>
      </c>
      <c r="E147" t="s">
        <v>38</v>
      </c>
      <c r="F147" t="s">
        <v>329</v>
      </c>
      <c r="G147" t="s">
        <v>3</v>
      </c>
      <c r="H147">
        <f t="shared" si="28"/>
        <v>2.009704444615636</v>
      </c>
      <c r="I147">
        <f t="shared" si="29"/>
        <v>2.0099999999999998</v>
      </c>
      <c r="J147" s="4">
        <f t="shared" si="30"/>
        <v>45900</v>
      </c>
      <c r="K147" t="str">
        <f t="shared" si="31"/>
        <v>Sunday</v>
      </c>
      <c r="L147">
        <f t="shared" si="32"/>
        <v>7</v>
      </c>
      <c r="M147" t="str">
        <f t="shared" si="33"/>
        <v>August</v>
      </c>
      <c r="N147">
        <f t="shared" si="34"/>
        <v>15</v>
      </c>
      <c r="O147" t="e">
        <f>IF(H147="","",IF(H147&lt;=#REF!,"Met","Missed"))</f>
        <v>#REF!</v>
      </c>
    </row>
    <row r="148" spans="1:15" x14ac:dyDescent="0.35">
      <c r="A148" t="s">
        <v>330</v>
      </c>
      <c r="B148" s="2">
        <v>45832.460665983803</v>
      </c>
      <c r="C148" s="2">
        <v>45832.787722476853</v>
      </c>
      <c r="D148" t="s">
        <v>8</v>
      </c>
      <c r="E148" t="s">
        <v>49</v>
      </c>
      <c r="F148" t="s">
        <v>331</v>
      </c>
      <c r="G148" t="s">
        <v>5</v>
      </c>
      <c r="H148">
        <f t="shared" si="28"/>
        <v>7.8493558331974782</v>
      </c>
      <c r="I148">
        <f t="shared" si="29"/>
        <v>7.85</v>
      </c>
      <c r="J148" s="4">
        <f t="shared" si="30"/>
        <v>45832</v>
      </c>
      <c r="K148" t="str">
        <f t="shared" si="31"/>
        <v>Tuesday</v>
      </c>
      <c r="L148">
        <f t="shared" si="32"/>
        <v>2</v>
      </c>
      <c r="M148" t="str">
        <f t="shared" si="33"/>
        <v>June</v>
      </c>
      <c r="N148">
        <f t="shared" si="34"/>
        <v>11</v>
      </c>
      <c r="O148" t="e">
        <f>IF(H148="","",IF(H148&lt;=#REF!,"Met","Missed"))</f>
        <v>#REF!</v>
      </c>
    </row>
    <row r="149" spans="1:15" x14ac:dyDescent="0.35">
      <c r="A149" t="s">
        <v>332</v>
      </c>
      <c r="B149" s="2">
        <v>45902.70604621528</v>
      </c>
      <c r="C149" s="2">
        <v>45906.209134826393</v>
      </c>
      <c r="D149" t="s">
        <v>11</v>
      </c>
      <c r="E149" t="s">
        <v>38</v>
      </c>
      <c r="F149" t="s">
        <v>333</v>
      </c>
      <c r="G149" t="s">
        <v>7</v>
      </c>
      <c r="H149">
        <f t="shared" si="28"/>
        <v>84.074126666702796</v>
      </c>
      <c r="I149">
        <f t="shared" si="29"/>
        <v>84.07</v>
      </c>
      <c r="J149" s="4">
        <f t="shared" si="30"/>
        <v>45902</v>
      </c>
      <c r="K149" t="str">
        <f t="shared" si="31"/>
        <v>Tuesday</v>
      </c>
      <c r="L149">
        <f t="shared" si="32"/>
        <v>2</v>
      </c>
      <c r="M149" t="str">
        <f t="shared" si="33"/>
        <v>September</v>
      </c>
      <c r="N149">
        <f t="shared" si="34"/>
        <v>16</v>
      </c>
      <c r="O149" t="e">
        <f>IF(H149="","",IF(H149&lt;=#REF!,"Met","Missed"))</f>
        <v>#REF!</v>
      </c>
    </row>
    <row r="150" spans="1:15" x14ac:dyDescent="0.35">
      <c r="A150" t="s">
        <v>334</v>
      </c>
      <c r="B150" s="2">
        <v>45854.598774027778</v>
      </c>
      <c r="C150" s="2">
        <v>45855.701526377306</v>
      </c>
      <c r="D150" t="s">
        <v>10</v>
      </c>
      <c r="E150" t="s">
        <v>56</v>
      </c>
      <c r="F150" t="s">
        <v>335</v>
      </c>
      <c r="G150" t="s">
        <v>9</v>
      </c>
      <c r="H150">
        <f t="shared" si="28"/>
        <v>26.466056388686411</v>
      </c>
      <c r="I150">
        <f t="shared" si="29"/>
        <v>26.47</v>
      </c>
      <c r="J150" s="4">
        <f t="shared" si="30"/>
        <v>45854</v>
      </c>
      <c r="K150" t="str">
        <f t="shared" si="31"/>
        <v>Wednesday</v>
      </c>
      <c r="L150">
        <f t="shared" si="32"/>
        <v>3</v>
      </c>
      <c r="M150" t="str">
        <f t="shared" si="33"/>
        <v>July</v>
      </c>
      <c r="N150">
        <f t="shared" si="34"/>
        <v>14</v>
      </c>
      <c r="O150" t="e">
        <f>IF(H150="","",IF(H150&lt;=#REF!,"Met","Missed"))</f>
        <v>#REF!</v>
      </c>
    </row>
    <row r="151" spans="1:15" x14ac:dyDescent="0.35">
      <c r="A151" t="s">
        <v>336</v>
      </c>
      <c r="B151" s="2">
        <v>45869.175449467592</v>
      </c>
      <c r="C151" s="2">
        <v>45870.175988194453</v>
      </c>
      <c r="D151" t="s">
        <v>6</v>
      </c>
      <c r="E151" t="s">
        <v>29</v>
      </c>
      <c r="F151" t="s">
        <v>337</v>
      </c>
      <c r="G151" t="s">
        <v>9</v>
      </c>
      <c r="H151">
        <f t="shared" si="28"/>
        <v>24.012929444666952</v>
      </c>
      <c r="I151">
        <f t="shared" si="29"/>
        <v>24.01</v>
      </c>
      <c r="J151" s="4">
        <f t="shared" si="30"/>
        <v>45869</v>
      </c>
      <c r="K151" t="str">
        <f t="shared" si="31"/>
        <v>Thursday</v>
      </c>
      <c r="L151">
        <f t="shared" si="32"/>
        <v>4</v>
      </c>
      <c r="M151" t="str">
        <f t="shared" si="33"/>
        <v>July</v>
      </c>
      <c r="N151">
        <f t="shared" si="34"/>
        <v>4</v>
      </c>
      <c r="O151" t="e">
        <f>IF(H151="","",IF(H151&lt;=#REF!,"Met","Missed"))</f>
        <v>#REF!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4"/>
  <sheetViews>
    <sheetView workbookViewId="0">
      <selection activeCell="D3" sqref="D3"/>
    </sheetView>
  </sheetViews>
  <sheetFormatPr defaultRowHeight="14.5" x14ac:dyDescent="0.35"/>
  <sheetData>
    <row r="1" spans="1:2" x14ac:dyDescent="0.35">
      <c r="A1" s="3" t="s">
        <v>338</v>
      </c>
      <c r="B1" s="3" t="s">
        <v>339</v>
      </c>
    </row>
    <row r="2" spans="1:2" x14ac:dyDescent="0.35">
      <c r="A2" t="s">
        <v>340</v>
      </c>
      <c r="B2">
        <v>1</v>
      </c>
    </row>
    <row r="3" spans="1:2" x14ac:dyDescent="0.35">
      <c r="A3" t="s">
        <v>341</v>
      </c>
      <c r="B3">
        <v>2</v>
      </c>
    </row>
    <row r="4" spans="1:2" x14ac:dyDescent="0.35">
      <c r="A4" t="s">
        <v>342</v>
      </c>
      <c r="B4">
        <v>1</v>
      </c>
    </row>
    <row r="5" spans="1:2" x14ac:dyDescent="0.35">
      <c r="A5" t="s">
        <v>343</v>
      </c>
      <c r="B5">
        <v>2</v>
      </c>
    </row>
    <row r="6" spans="1:2" x14ac:dyDescent="0.35">
      <c r="A6" t="s">
        <v>344</v>
      </c>
      <c r="B6">
        <v>1</v>
      </c>
    </row>
    <row r="7" spans="1:2" x14ac:dyDescent="0.35">
      <c r="A7" t="s">
        <v>345</v>
      </c>
      <c r="B7">
        <v>5</v>
      </c>
    </row>
    <row r="8" spans="1:2" x14ac:dyDescent="0.35">
      <c r="A8" t="s">
        <v>346</v>
      </c>
      <c r="B8">
        <v>3</v>
      </c>
    </row>
    <row r="9" spans="1:2" x14ac:dyDescent="0.35">
      <c r="A9" t="s">
        <v>347</v>
      </c>
      <c r="B9">
        <v>1</v>
      </c>
    </row>
    <row r="10" spans="1:2" x14ac:dyDescent="0.35">
      <c r="A10" t="s">
        <v>348</v>
      </c>
      <c r="B10">
        <v>4</v>
      </c>
    </row>
    <row r="11" spans="1:2" x14ac:dyDescent="0.35">
      <c r="A11" t="s">
        <v>349</v>
      </c>
      <c r="B11">
        <v>1</v>
      </c>
    </row>
    <row r="12" spans="1:2" x14ac:dyDescent="0.35">
      <c r="A12" t="s">
        <v>350</v>
      </c>
      <c r="B12">
        <v>3</v>
      </c>
    </row>
    <row r="13" spans="1:2" x14ac:dyDescent="0.35">
      <c r="A13" t="s">
        <v>351</v>
      </c>
      <c r="B13">
        <v>3</v>
      </c>
    </row>
    <row r="14" spans="1:2" x14ac:dyDescent="0.35">
      <c r="A14" t="s">
        <v>352</v>
      </c>
      <c r="B14">
        <v>2</v>
      </c>
    </row>
    <row r="15" spans="1:2" x14ac:dyDescent="0.35">
      <c r="A15" t="s">
        <v>353</v>
      </c>
      <c r="B15">
        <v>3</v>
      </c>
    </row>
    <row r="16" spans="1:2" x14ac:dyDescent="0.35">
      <c r="A16" t="s">
        <v>354</v>
      </c>
      <c r="B16">
        <v>2</v>
      </c>
    </row>
    <row r="17" spans="1:2" x14ac:dyDescent="0.35">
      <c r="A17" t="s">
        <v>355</v>
      </c>
      <c r="B17">
        <v>2</v>
      </c>
    </row>
    <row r="18" spans="1:2" x14ac:dyDescent="0.35">
      <c r="A18" t="s">
        <v>356</v>
      </c>
      <c r="B18">
        <v>1</v>
      </c>
    </row>
    <row r="19" spans="1:2" x14ac:dyDescent="0.35">
      <c r="A19" t="s">
        <v>357</v>
      </c>
      <c r="B19">
        <v>1</v>
      </c>
    </row>
    <row r="20" spans="1:2" x14ac:dyDescent="0.35">
      <c r="A20" t="s">
        <v>358</v>
      </c>
      <c r="B20">
        <v>1</v>
      </c>
    </row>
    <row r="21" spans="1:2" x14ac:dyDescent="0.35">
      <c r="A21" t="s">
        <v>359</v>
      </c>
      <c r="B21">
        <v>1</v>
      </c>
    </row>
    <row r="22" spans="1:2" x14ac:dyDescent="0.35">
      <c r="A22" t="s">
        <v>360</v>
      </c>
      <c r="B22">
        <v>1</v>
      </c>
    </row>
    <row r="23" spans="1:2" x14ac:dyDescent="0.35">
      <c r="A23" t="s">
        <v>361</v>
      </c>
      <c r="B23">
        <v>4</v>
      </c>
    </row>
    <row r="24" spans="1:2" x14ac:dyDescent="0.35">
      <c r="A24" t="s">
        <v>362</v>
      </c>
      <c r="B24">
        <v>2</v>
      </c>
    </row>
    <row r="25" spans="1:2" x14ac:dyDescent="0.35">
      <c r="A25" t="s">
        <v>363</v>
      </c>
      <c r="B25">
        <v>2</v>
      </c>
    </row>
    <row r="26" spans="1:2" x14ac:dyDescent="0.35">
      <c r="A26" t="s">
        <v>364</v>
      </c>
      <c r="B26">
        <v>1</v>
      </c>
    </row>
    <row r="27" spans="1:2" x14ac:dyDescent="0.35">
      <c r="A27" t="s">
        <v>365</v>
      </c>
      <c r="B27">
        <v>1</v>
      </c>
    </row>
    <row r="28" spans="1:2" x14ac:dyDescent="0.35">
      <c r="A28" t="s">
        <v>366</v>
      </c>
      <c r="B28">
        <v>2</v>
      </c>
    </row>
    <row r="29" spans="1:2" x14ac:dyDescent="0.35">
      <c r="A29" t="s">
        <v>367</v>
      </c>
      <c r="B29">
        <v>1</v>
      </c>
    </row>
    <row r="30" spans="1:2" x14ac:dyDescent="0.35">
      <c r="A30" t="s">
        <v>368</v>
      </c>
      <c r="B30">
        <v>1</v>
      </c>
    </row>
    <row r="31" spans="1:2" x14ac:dyDescent="0.35">
      <c r="A31" t="s">
        <v>369</v>
      </c>
      <c r="B31">
        <v>1</v>
      </c>
    </row>
    <row r="32" spans="1:2" x14ac:dyDescent="0.35">
      <c r="A32" t="s">
        <v>370</v>
      </c>
      <c r="B32">
        <v>2</v>
      </c>
    </row>
    <row r="33" spans="1:2" x14ac:dyDescent="0.35">
      <c r="A33" t="s">
        <v>371</v>
      </c>
      <c r="B33">
        <v>2</v>
      </c>
    </row>
    <row r="34" spans="1:2" x14ac:dyDescent="0.35">
      <c r="A34" t="s">
        <v>372</v>
      </c>
      <c r="B34">
        <v>3</v>
      </c>
    </row>
    <row r="35" spans="1:2" x14ac:dyDescent="0.35">
      <c r="A35" t="s">
        <v>373</v>
      </c>
      <c r="B35">
        <v>2</v>
      </c>
    </row>
    <row r="36" spans="1:2" x14ac:dyDescent="0.35">
      <c r="A36" t="s">
        <v>374</v>
      </c>
      <c r="B36">
        <v>3</v>
      </c>
    </row>
    <row r="37" spans="1:2" x14ac:dyDescent="0.35">
      <c r="A37" t="s">
        <v>375</v>
      </c>
      <c r="B37">
        <v>3</v>
      </c>
    </row>
    <row r="38" spans="1:2" x14ac:dyDescent="0.35">
      <c r="A38" t="s">
        <v>376</v>
      </c>
      <c r="B38">
        <v>2</v>
      </c>
    </row>
    <row r="39" spans="1:2" x14ac:dyDescent="0.35">
      <c r="A39" t="s">
        <v>377</v>
      </c>
      <c r="B39">
        <v>2</v>
      </c>
    </row>
    <row r="40" spans="1:2" x14ac:dyDescent="0.35">
      <c r="A40" t="s">
        <v>378</v>
      </c>
      <c r="B40">
        <v>3</v>
      </c>
    </row>
    <row r="41" spans="1:2" x14ac:dyDescent="0.35">
      <c r="A41" t="s">
        <v>379</v>
      </c>
      <c r="B41">
        <v>3</v>
      </c>
    </row>
    <row r="42" spans="1:2" x14ac:dyDescent="0.35">
      <c r="A42" t="s">
        <v>380</v>
      </c>
      <c r="B42">
        <v>4</v>
      </c>
    </row>
    <row r="43" spans="1:2" x14ac:dyDescent="0.35">
      <c r="A43" t="s">
        <v>381</v>
      </c>
      <c r="B43">
        <v>1</v>
      </c>
    </row>
    <row r="44" spans="1:2" x14ac:dyDescent="0.35">
      <c r="A44" t="s">
        <v>382</v>
      </c>
      <c r="B44">
        <v>1</v>
      </c>
    </row>
    <row r="45" spans="1:2" x14ac:dyDescent="0.35">
      <c r="A45" t="s">
        <v>383</v>
      </c>
      <c r="B45">
        <v>3</v>
      </c>
    </row>
    <row r="46" spans="1:2" x14ac:dyDescent="0.35">
      <c r="A46" t="s">
        <v>384</v>
      </c>
      <c r="B46">
        <v>1</v>
      </c>
    </row>
    <row r="47" spans="1:2" x14ac:dyDescent="0.35">
      <c r="A47" t="s">
        <v>385</v>
      </c>
      <c r="B47">
        <v>1</v>
      </c>
    </row>
    <row r="48" spans="1:2" x14ac:dyDescent="0.35">
      <c r="A48" t="s">
        <v>386</v>
      </c>
      <c r="B48">
        <v>2</v>
      </c>
    </row>
    <row r="49" spans="1:2" x14ac:dyDescent="0.35">
      <c r="A49" t="s">
        <v>387</v>
      </c>
      <c r="B49">
        <v>1</v>
      </c>
    </row>
    <row r="50" spans="1:2" x14ac:dyDescent="0.35">
      <c r="A50" t="s">
        <v>388</v>
      </c>
      <c r="B50">
        <v>1</v>
      </c>
    </row>
    <row r="51" spans="1:2" x14ac:dyDescent="0.35">
      <c r="A51" t="s">
        <v>389</v>
      </c>
      <c r="B51">
        <v>1</v>
      </c>
    </row>
    <row r="52" spans="1:2" x14ac:dyDescent="0.35">
      <c r="A52" t="s">
        <v>390</v>
      </c>
      <c r="B52">
        <v>2</v>
      </c>
    </row>
    <row r="53" spans="1:2" x14ac:dyDescent="0.35">
      <c r="A53" t="s">
        <v>391</v>
      </c>
      <c r="B53">
        <v>3</v>
      </c>
    </row>
    <row r="54" spans="1:2" x14ac:dyDescent="0.35">
      <c r="A54" t="s">
        <v>392</v>
      </c>
      <c r="B54">
        <v>1</v>
      </c>
    </row>
    <row r="55" spans="1:2" x14ac:dyDescent="0.35">
      <c r="A55" t="s">
        <v>393</v>
      </c>
      <c r="B55">
        <v>2</v>
      </c>
    </row>
    <row r="56" spans="1:2" x14ac:dyDescent="0.35">
      <c r="A56" t="s">
        <v>394</v>
      </c>
      <c r="B56">
        <v>1</v>
      </c>
    </row>
    <row r="57" spans="1:2" x14ac:dyDescent="0.35">
      <c r="A57" t="s">
        <v>395</v>
      </c>
      <c r="B57">
        <v>1</v>
      </c>
    </row>
    <row r="58" spans="1:2" x14ac:dyDescent="0.35">
      <c r="A58" t="s">
        <v>396</v>
      </c>
      <c r="B58">
        <v>1</v>
      </c>
    </row>
    <row r="59" spans="1:2" x14ac:dyDescent="0.35">
      <c r="A59" t="s">
        <v>397</v>
      </c>
      <c r="B59">
        <v>1</v>
      </c>
    </row>
    <row r="60" spans="1:2" x14ac:dyDescent="0.35">
      <c r="A60" t="s">
        <v>398</v>
      </c>
      <c r="B60">
        <v>2</v>
      </c>
    </row>
    <row r="61" spans="1:2" x14ac:dyDescent="0.35">
      <c r="A61" t="s">
        <v>399</v>
      </c>
      <c r="B61">
        <v>1</v>
      </c>
    </row>
    <row r="62" spans="1:2" x14ac:dyDescent="0.35">
      <c r="A62" t="s">
        <v>400</v>
      </c>
      <c r="B62">
        <v>1</v>
      </c>
    </row>
    <row r="63" spans="1:2" x14ac:dyDescent="0.35">
      <c r="A63" t="s">
        <v>401</v>
      </c>
      <c r="B63">
        <v>3</v>
      </c>
    </row>
    <row r="64" spans="1:2" x14ac:dyDescent="0.35">
      <c r="A64" t="s">
        <v>402</v>
      </c>
      <c r="B64">
        <v>3</v>
      </c>
    </row>
    <row r="65" spans="1:2" x14ac:dyDescent="0.35">
      <c r="A65" t="s">
        <v>403</v>
      </c>
      <c r="B65">
        <v>1</v>
      </c>
    </row>
    <row r="66" spans="1:2" x14ac:dyDescent="0.35">
      <c r="A66" t="s">
        <v>404</v>
      </c>
      <c r="B66">
        <v>2</v>
      </c>
    </row>
    <row r="67" spans="1:2" x14ac:dyDescent="0.35">
      <c r="A67" t="s">
        <v>405</v>
      </c>
      <c r="B67">
        <v>1</v>
      </c>
    </row>
    <row r="68" spans="1:2" x14ac:dyDescent="0.35">
      <c r="A68" t="s">
        <v>406</v>
      </c>
      <c r="B68">
        <v>2</v>
      </c>
    </row>
    <row r="69" spans="1:2" x14ac:dyDescent="0.35">
      <c r="A69" t="s">
        <v>407</v>
      </c>
      <c r="B69">
        <v>2</v>
      </c>
    </row>
    <row r="70" spans="1:2" x14ac:dyDescent="0.35">
      <c r="A70" t="s">
        <v>408</v>
      </c>
      <c r="B70">
        <v>2</v>
      </c>
    </row>
    <row r="71" spans="1:2" x14ac:dyDescent="0.35">
      <c r="A71" t="s">
        <v>409</v>
      </c>
      <c r="B71">
        <v>3</v>
      </c>
    </row>
    <row r="72" spans="1:2" x14ac:dyDescent="0.35">
      <c r="A72" t="s">
        <v>410</v>
      </c>
      <c r="B72">
        <v>1</v>
      </c>
    </row>
    <row r="73" spans="1:2" x14ac:dyDescent="0.35">
      <c r="A73" t="s">
        <v>411</v>
      </c>
      <c r="B73">
        <v>2</v>
      </c>
    </row>
    <row r="74" spans="1:2" x14ac:dyDescent="0.35">
      <c r="A74" t="s">
        <v>412</v>
      </c>
      <c r="B74">
        <v>2</v>
      </c>
    </row>
    <row r="75" spans="1:2" x14ac:dyDescent="0.35">
      <c r="A75" t="s">
        <v>413</v>
      </c>
      <c r="B75">
        <v>2</v>
      </c>
    </row>
    <row r="76" spans="1:2" x14ac:dyDescent="0.35">
      <c r="A76" t="s">
        <v>414</v>
      </c>
      <c r="B76">
        <v>4</v>
      </c>
    </row>
    <row r="77" spans="1:2" x14ac:dyDescent="0.35">
      <c r="A77" t="s">
        <v>415</v>
      </c>
      <c r="B77">
        <v>1</v>
      </c>
    </row>
    <row r="78" spans="1:2" x14ac:dyDescent="0.35">
      <c r="A78" t="s">
        <v>416</v>
      </c>
      <c r="B78">
        <v>1</v>
      </c>
    </row>
    <row r="79" spans="1:2" x14ac:dyDescent="0.35">
      <c r="A79" t="s">
        <v>417</v>
      </c>
      <c r="B79">
        <v>2</v>
      </c>
    </row>
    <row r="80" spans="1:2" x14ac:dyDescent="0.35">
      <c r="A80" t="s">
        <v>418</v>
      </c>
      <c r="B80">
        <v>2</v>
      </c>
    </row>
    <row r="81" spans="1:3" x14ac:dyDescent="0.35">
      <c r="A81" t="s">
        <v>419</v>
      </c>
      <c r="B81">
        <v>1</v>
      </c>
    </row>
    <row r="84" spans="1:3" x14ac:dyDescent="0.35">
      <c r="A84" t="s">
        <v>420</v>
      </c>
      <c r="B84" t="s">
        <v>421</v>
      </c>
      <c r="C84" t="s">
        <v>422</v>
      </c>
    </row>
    <row r="85" spans="1:3" x14ac:dyDescent="0.35">
      <c r="A85" t="s">
        <v>29</v>
      </c>
      <c r="B85">
        <v>27.26</v>
      </c>
      <c r="C85">
        <v>14</v>
      </c>
    </row>
    <row r="86" spans="1:3" x14ac:dyDescent="0.35">
      <c r="A86" t="s">
        <v>59</v>
      </c>
      <c r="B86">
        <v>33.450000000000003</v>
      </c>
      <c r="C86">
        <v>7</v>
      </c>
    </row>
    <row r="87" spans="1:3" x14ac:dyDescent="0.35">
      <c r="A87" t="s">
        <v>41</v>
      </c>
      <c r="B87">
        <v>35.380000000000003</v>
      </c>
      <c r="C87">
        <v>13</v>
      </c>
    </row>
    <row r="88" spans="1:3" x14ac:dyDescent="0.35">
      <c r="A88" t="s">
        <v>56</v>
      </c>
      <c r="B88">
        <v>46.39</v>
      </c>
      <c r="C88">
        <v>16</v>
      </c>
    </row>
    <row r="89" spans="1:3" x14ac:dyDescent="0.35">
      <c r="A89" t="s">
        <v>32</v>
      </c>
      <c r="B89">
        <v>47.04</v>
      </c>
      <c r="C89">
        <v>27</v>
      </c>
    </row>
    <row r="90" spans="1:3" x14ac:dyDescent="0.35">
      <c r="A90" t="s">
        <v>38</v>
      </c>
      <c r="B90">
        <v>50.21</v>
      </c>
      <c r="C90">
        <v>17</v>
      </c>
    </row>
    <row r="91" spans="1:3" x14ac:dyDescent="0.35">
      <c r="A91" t="s">
        <v>68</v>
      </c>
      <c r="B91">
        <v>64.430000000000007</v>
      </c>
      <c r="C91">
        <v>8</v>
      </c>
    </row>
    <row r="92" spans="1:3" x14ac:dyDescent="0.35">
      <c r="A92" t="s">
        <v>35</v>
      </c>
      <c r="B92">
        <v>66.84</v>
      </c>
      <c r="C92">
        <v>16</v>
      </c>
    </row>
    <row r="93" spans="1:3" x14ac:dyDescent="0.35">
      <c r="A93" t="s">
        <v>46</v>
      </c>
      <c r="B93">
        <v>72.61</v>
      </c>
      <c r="C93">
        <v>17</v>
      </c>
    </row>
    <row r="94" spans="1:3" x14ac:dyDescent="0.35">
      <c r="A94" t="s">
        <v>49</v>
      </c>
      <c r="B94">
        <v>82.23</v>
      </c>
      <c r="C94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/>
  </sheetViews>
  <sheetFormatPr defaultRowHeight="14.5" x14ac:dyDescent="0.35"/>
  <sheetData>
    <row r="1" spans="1:1" x14ac:dyDescent="0.35">
      <c r="A1" t="s">
        <v>423</v>
      </c>
    </row>
    <row r="2" spans="1:1" x14ac:dyDescent="0.35">
      <c r="A2" t="s">
        <v>424</v>
      </c>
    </row>
    <row r="3" spans="1:1" x14ac:dyDescent="0.35">
      <c r="A3" t="s">
        <v>425</v>
      </c>
    </row>
    <row r="4" spans="1:1" x14ac:dyDescent="0.35">
      <c r="A4" t="s">
        <v>426</v>
      </c>
    </row>
    <row r="5" spans="1:1" x14ac:dyDescent="0.35">
      <c r="A5" t="s">
        <v>427</v>
      </c>
    </row>
    <row r="6" spans="1:1" x14ac:dyDescent="0.35">
      <c r="A6" t="s">
        <v>428</v>
      </c>
    </row>
    <row r="7" spans="1:1" x14ac:dyDescent="0.35">
      <c r="A7" t="s">
        <v>429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1"/>
  <sheetViews>
    <sheetView workbookViewId="0"/>
  </sheetViews>
  <sheetFormatPr defaultRowHeight="14.5" x14ac:dyDescent="0.35"/>
  <sheetData>
    <row r="1" spans="1:2" x14ac:dyDescent="0.35">
      <c r="A1" t="s">
        <v>430</v>
      </c>
      <c r="B1" t="s">
        <v>339</v>
      </c>
    </row>
    <row r="2" spans="1:2" x14ac:dyDescent="0.35">
      <c r="A2" t="s">
        <v>431</v>
      </c>
      <c r="B2">
        <v>52</v>
      </c>
    </row>
    <row r="3" spans="1:2" x14ac:dyDescent="0.35">
      <c r="A3" t="s">
        <v>432</v>
      </c>
      <c r="B3">
        <v>51</v>
      </c>
    </row>
    <row r="4" spans="1:2" x14ac:dyDescent="0.35">
      <c r="A4" t="s">
        <v>433</v>
      </c>
      <c r="B4">
        <v>51</v>
      </c>
    </row>
    <row r="5" spans="1:2" x14ac:dyDescent="0.35">
      <c r="A5" t="s">
        <v>434</v>
      </c>
      <c r="B5">
        <v>51</v>
      </c>
    </row>
    <row r="6" spans="1:2" x14ac:dyDescent="0.35">
      <c r="A6" t="s">
        <v>435</v>
      </c>
      <c r="B6">
        <v>51</v>
      </c>
    </row>
    <row r="7" spans="1:2" x14ac:dyDescent="0.35">
      <c r="A7" t="s">
        <v>436</v>
      </c>
      <c r="B7">
        <v>24</v>
      </c>
    </row>
    <row r="8" spans="1:2" x14ac:dyDescent="0.35">
      <c r="A8" t="s">
        <v>437</v>
      </c>
      <c r="B8">
        <v>24</v>
      </c>
    </row>
    <row r="9" spans="1:2" x14ac:dyDescent="0.35">
      <c r="A9" t="s">
        <v>438</v>
      </c>
      <c r="B9">
        <v>24</v>
      </c>
    </row>
    <row r="10" spans="1:2" x14ac:dyDescent="0.35">
      <c r="A10" t="s">
        <v>439</v>
      </c>
      <c r="B10">
        <v>24</v>
      </c>
    </row>
    <row r="11" spans="1:2" x14ac:dyDescent="0.35">
      <c r="A11" t="s">
        <v>440</v>
      </c>
      <c r="B11">
        <v>24</v>
      </c>
    </row>
    <row r="12" spans="1:2" x14ac:dyDescent="0.35">
      <c r="A12" t="s">
        <v>441</v>
      </c>
      <c r="B12">
        <v>24</v>
      </c>
    </row>
    <row r="13" spans="1:2" x14ac:dyDescent="0.35">
      <c r="A13" t="s">
        <v>442</v>
      </c>
      <c r="B13">
        <v>24</v>
      </c>
    </row>
    <row r="14" spans="1:2" x14ac:dyDescent="0.35">
      <c r="A14" t="s">
        <v>443</v>
      </c>
      <c r="B14">
        <v>24</v>
      </c>
    </row>
    <row r="15" spans="1:2" x14ac:dyDescent="0.35">
      <c r="A15" t="s">
        <v>444</v>
      </c>
      <c r="B15">
        <v>23</v>
      </c>
    </row>
    <row r="16" spans="1:2" x14ac:dyDescent="0.35">
      <c r="A16" t="s">
        <v>445</v>
      </c>
      <c r="B16">
        <v>23</v>
      </c>
    </row>
    <row r="17" spans="1:2" x14ac:dyDescent="0.35">
      <c r="A17" t="s">
        <v>446</v>
      </c>
      <c r="B17">
        <v>23</v>
      </c>
    </row>
    <row r="18" spans="1:2" x14ac:dyDescent="0.35">
      <c r="A18" t="s">
        <v>447</v>
      </c>
      <c r="B18">
        <v>23</v>
      </c>
    </row>
    <row r="19" spans="1:2" x14ac:dyDescent="0.35">
      <c r="A19" t="s">
        <v>448</v>
      </c>
      <c r="B19">
        <v>15</v>
      </c>
    </row>
    <row r="20" spans="1:2" x14ac:dyDescent="0.35">
      <c r="A20" t="s">
        <v>449</v>
      </c>
      <c r="B20">
        <v>15</v>
      </c>
    </row>
    <row r="21" spans="1:2" x14ac:dyDescent="0.35">
      <c r="A21" t="s">
        <v>450</v>
      </c>
      <c r="B21">
        <v>15</v>
      </c>
    </row>
    <row r="22" spans="1:2" x14ac:dyDescent="0.35">
      <c r="A22" t="s">
        <v>451</v>
      </c>
      <c r="B22">
        <v>15</v>
      </c>
    </row>
    <row r="23" spans="1:2" x14ac:dyDescent="0.35">
      <c r="A23" t="s">
        <v>452</v>
      </c>
      <c r="B23">
        <v>15</v>
      </c>
    </row>
    <row r="24" spans="1:2" x14ac:dyDescent="0.35">
      <c r="A24" t="s">
        <v>453</v>
      </c>
      <c r="B24">
        <v>6</v>
      </c>
    </row>
    <row r="25" spans="1:2" x14ac:dyDescent="0.35">
      <c r="A25" t="s">
        <v>454</v>
      </c>
      <c r="B25">
        <v>5</v>
      </c>
    </row>
    <row r="26" spans="1:2" x14ac:dyDescent="0.35">
      <c r="A26" t="s">
        <v>455</v>
      </c>
      <c r="B26">
        <v>5</v>
      </c>
    </row>
    <row r="27" spans="1:2" x14ac:dyDescent="0.35">
      <c r="A27" t="s">
        <v>456</v>
      </c>
      <c r="B27">
        <v>5</v>
      </c>
    </row>
    <row r="28" spans="1:2" x14ac:dyDescent="0.35">
      <c r="A28" t="s">
        <v>457</v>
      </c>
      <c r="B28">
        <v>5</v>
      </c>
    </row>
    <row r="29" spans="1:2" x14ac:dyDescent="0.35">
      <c r="A29" t="s">
        <v>458</v>
      </c>
      <c r="B29">
        <v>5</v>
      </c>
    </row>
    <row r="30" spans="1:2" x14ac:dyDescent="0.35">
      <c r="A30" t="s">
        <v>459</v>
      </c>
      <c r="B30">
        <v>4</v>
      </c>
    </row>
    <row r="31" spans="1:2" x14ac:dyDescent="0.35">
      <c r="A31" t="s">
        <v>460</v>
      </c>
      <c r="B31">
        <v>4</v>
      </c>
    </row>
    <row r="32" spans="1:2" x14ac:dyDescent="0.35">
      <c r="A32" t="s">
        <v>461</v>
      </c>
      <c r="B32">
        <v>4</v>
      </c>
    </row>
    <row r="33" spans="1:2" x14ac:dyDescent="0.35">
      <c r="A33" t="s">
        <v>462</v>
      </c>
      <c r="B33">
        <v>4</v>
      </c>
    </row>
    <row r="34" spans="1:2" x14ac:dyDescent="0.35">
      <c r="A34" t="s">
        <v>463</v>
      </c>
      <c r="B34">
        <v>4</v>
      </c>
    </row>
    <row r="35" spans="1:2" x14ac:dyDescent="0.35">
      <c r="A35" t="s">
        <v>464</v>
      </c>
      <c r="B35">
        <v>4</v>
      </c>
    </row>
    <row r="36" spans="1:2" x14ac:dyDescent="0.35">
      <c r="A36" t="s">
        <v>465</v>
      </c>
      <c r="B36">
        <v>4</v>
      </c>
    </row>
    <row r="37" spans="1:2" x14ac:dyDescent="0.35">
      <c r="A37" t="s">
        <v>466</v>
      </c>
      <c r="B37">
        <v>4</v>
      </c>
    </row>
    <row r="38" spans="1:2" x14ac:dyDescent="0.35">
      <c r="A38" t="s">
        <v>467</v>
      </c>
      <c r="B38">
        <v>4</v>
      </c>
    </row>
    <row r="39" spans="1:2" x14ac:dyDescent="0.35">
      <c r="A39" t="s">
        <v>468</v>
      </c>
      <c r="B39">
        <v>4</v>
      </c>
    </row>
    <row r="40" spans="1:2" x14ac:dyDescent="0.35">
      <c r="A40" t="s">
        <v>469</v>
      </c>
      <c r="B40">
        <v>4</v>
      </c>
    </row>
    <row r="41" spans="1:2" x14ac:dyDescent="0.35">
      <c r="A41" t="s">
        <v>470</v>
      </c>
      <c r="B41">
        <v>4</v>
      </c>
    </row>
    <row r="42" spans="1:2" x14ac:dyDescent="0.35">
      <c r="A42" t="s">
        <v>471</v>
      </c>
      <c r="B42">
        <v>4</v>
      </c>
    </row>
    <row r="43" spans="1:2" x14ac:dyDescent="0.35">
      <c r="A43" t="s">
        <v>472</v>
      </c>
      <c r="B43">
        <v>4</v>
      </c>
    </row>
    <row r="44" spans="1:2" x14ac:dyDescent="0.35">
      <c r="A44" t="s">
        <v>473</v>
      </c>
      <c r="B44">
        <v>3</v>
      </c>
    </row>
    <row r="45" spans="1:2" x14ac:dyDescent="0.35">
      <c r="A45" t="s">
        <v>474</v>
      </c>
      <c r="B45">
        <v>3</v>
      </c>
    </row>
    <row r="46" spans="1:2" x14ac:dyDescent="0.35">
      <c r="A46" t="s">
        <v>475</v>
      </c>
      <c r="B46">
        <v>3</v>
      </c>
    </row>
    <row r="47" spans="1:2" x14ac:dyDescent="0.35">
      <c r="A47" t="s">
        <v>476</v>
      </c>
      <c r="B47">
        <v>3</v>
      </c>
    </row>
    <row r="48" spans="1:2" x14ac:dyDescent="0.35">
      <c r="A48" t="s">
        <v>477</v>
      </c>
      <c r="B48">
        <v>3</v>
      </c>
    </row>
    <row r="49" spans="1:2" x14ac:dyDescent="0.35">
      <c r="A49" t="s">
        <v>478</v>
      </c>
      <c r="B49">
        <v>3</v>
      </c>
    </row>
    <row r="50" spans="1:2" x14ac:dyDescent="0.35">
      <c r="A50" t="s">
        <v>479</v>
      </c>
      <c r="B50">
        <v>3</v>
      </c>
    </row>
    <row r="51" spans="1:2" x14ac:dyDescent="0.35">
      <c r="A51" t="s">
        <v>480</v>
      </c>
      <c r="B51">
        <v>3</v>
      </c>
    </row>
    <row r="52" spans="1:2" x14ac:dyDescent="0.35">
      <c r="A52" t="s">
        <v>481</v>
      </c>
      <c r="B52">
        <v>3</v>
      </c>
    </row>
    <row r="53" spans="1:2" x14ac:dyDescent="0.35">
      <c r="A53" t="s">
        <v>482</v>
      </c>
      <c r="B53">
        <v>3</v>
      </c>
    </row>
    <row r="54" spans="1:2" x14ac:dyDescent="0.35">
      <c r="A54" t="s">
        <v>483</v>
      </c>
      <c r="B54">
        <v>3</v>
      </c>
    </row>
    <row r="55" spans="1:2" x14ac:dyDescent="0.35">
      <c r="A55" t="s">
        <v>484</v>
      </c>
      <c r="B55">
        <v>3</v>
      </c>
    </row>
    <row r="56" spans="1:2" x14ac:dyDescent="0.35">
      <c r="A56" t="s">
        <v>485</v>
      </c>
      <c r="B56">
        <v>3</v>
      </c>
    </row>
    <row r="57" spans="1:2" x14ac:dyDescent="0.35">
      <c r="A57" t="s">
        <v>486</v>
      </c>
      <c r="B57">
        <v>3</v>
      </c>
    </row>
    <row r="58" spans="1:2" x14ac:dyDescent="0.35">
      <c r="A58" t="s">
        <v>487</v>
      </c>
      <c r="B58">
        <v>3</v>
      </c>
    </row>
    <row r="59" spans="1:2" x14ac:dyDescent="0.35">
      <c r="A59" t="s">
        <v>488</v>
      </c>
      <c r="B59">
        <v>3</v>
      </c>
    </row>
    <row r="60" spans="1:2" x14ac:dyDescent="0.35">
      <c r="A60" t="s">
        <v>489</v>
      </c>
      <c r="B60">
        <v>3</v>
      </c>
    </row>
    <row r="61" spans="1:2" x14ac:dyDescent="0.35">
      <c r="A61" t="s">
        <v>490</v>
      </c>
      <c r="B61">
        <v>3</v>
      </c>
    </row>
    <row r="62" spans="1:2" x14ac:dyDescent="0.35">
      <c r="A62" t="s">
        <v>491</v>
      </c>
      <c r="B62">
        <v>3</v>
      </c>
    </row>
    <row r="63" spans="1:2" x14ac:dyDescent="0.35">
      <c r="A63" t="s">
        <v>492</v>
      </c>
      <c r="B63">
        <v>3</v>
      </c>
    </row>
    <row r="64" spans="1:2" x14ac:dyDescent="0.35">
      <c r="A64" t="s">
        <v>493</v>
      </c>
      <c r="B64">
        <v>3</v>
      </c>
    </row>
    <row r="65" spans="1:2" x14ac:dyDescent="0.35">
      <c r="A65" t="s">
        <v>494</v>
      </c>
      <c r="B65">
        <v>3</v>
      </c>
    </row>
    <row r="66" spans="1:2" x14ac:dyDescent="0.35">
      <c r="A66" t="s">
        <v>495</v>
      </c>
      <c r="B66">
        <v>3</v>
      </c>
    </row>
    <row r="67" spans="1:2" x14ac:dyDescent="0.35">
      <c r="A67" t="s">
        <v>496</v>
      </c>
      <c r="B67">
        <v>3</v>
      </c>
    </row>
    <row r="68" spans="1:2" x14ac:dyDescent="0.35">
      <c r="A68" t="s">
        <v>497</v>
      </c>
      <c r="B68">
        <v>3</v>
      </c>
    </row>
    <row r="69" spans="1:2" x14ac:dyDescent="0.35">
      <c r="A69" t="s">
        <v>498</v>
      </c>
      <c r="B69">
        <v>3</v>
      </c>
    </row>
    <row r="70" spans="1:2" x14ac:dyDescent="0.35">
      <c r="A70" t="s">
        <v>499</v>
      </c>
      <c r="B70">
        <v>3</v>
      </c>
    </row>
    <row r="71" spans="1:2" x14ac:dyDescent="0.35">
      <c r="A71" t="s">
        <v>500</v>
      </c>
      <c r="B71">
        <v>3</v>
      </c>
    </row>
    <row r="72" spans="1:2" x14ac:dyDescent="0.35">
      <c r="A72" t="s">
        <v>501</v>
      </c>
      <c r="B72">
        <v>3</v>
      </c>
    </row>
    <row r="73" spans="1:2" x14ac:dyDescent="0.35">
      <c r="A73" t="s">
        <v>502</v>
      </c>
      <c r="B73">
        <v>3</v>
      </c>
    </row>
    <row r="74" spans="1:2" x14ac:dyDescent="0.35">
      <c r="A74" t="s">
        <v>503</v>
      </c>
      <c r="B74">
        <v>3</v>
      </c>
    </row>
    <row r="75" spans="1:2" x14ac:dyDescent="0.35">
      <c r="A75" t="s">
        <v>504</v>
      </c>
      <c r="B75">
        <v>3</v>
      </c>
    </row>
    <row r="76" spans="1:2" x14ac:dyDescent="0.35">
      <c r="A76" t="s">
        <v>505</v>
      </c>
      <c r="B76">
        <v>3</v>
      </c>
    </row>
    <row r="77" spans="1:2" x14ac:dyDescent="0.35">
      <c r="A77" t="s">
        <v>506</v>
      </c>
      <c r="B77">
        <v>3</v>
      </c>
    </row>
    <row r="78" spans="1:2" x14ac:dyDescent="0.35">
      <c r="A78" t="s">
        <v>507</v>
      </c>
      <c r="B78">
        <v>3</v>
      </c>
    </row>
    <row r="79" spans="1:2" x14ac:dyDescent="0.35">
      <c r="A79" t="s">
        <v>508</v>
      </c>
      <c r="B79">
        <v>3</v>
      </c>
    </row>
    <row r="80" spans="1:2" x14ac:dyDescent="0.35">
      <c r="A80" t="s">
        <v>509</v>
      </c>
      <c r="B80">
        <v>3</v>
      </c>
    </row>
    <row r="81" spans="1:2" x14ac:dyDescent="0.35">
      <c r="A81" t="s">
        <v>510</v>
      </c>
      <c r="B81">
        <v>3</v>
      </c>
    </row>
    <row r="82" spans="1:2" x14ac:dyDescent="0.35">
      <c r="A82" t="s">
        <v>511</v>
      </c>
      <c r="B82">
        <v>3</v>
      </c>
    </row>
    <row r="83" spans="1:2" x14ac:dyDescent="0.35">
      <c r="A83" t="s">
        <v>512</v>
      </c>
      <c r="B83">
        <v>3</v>
      </c>
    </row>
    <row r="84" spans="1:2" x14ac:dyDescent="0.35">
      <c r="A84" t="s">
        <v>513</v>
      </c>
      <c r="B84">
        <v>3</v>
      </c>
    </row>
    <row r="85" spans="1:2" x14ac:dyDescent="0.35">
      <c r="A85" t="s">
        <v>514</v>
      </c>
      <c r="B85">
        <v>3</v>
      </c>
    </row>
    <row r="86" spans="1:2" x14ac:dyDescent="0.35">
      <c r="A86" t="s">
        <v>515</v>
      </c>
      <c r="B86">
        <v>3</v>
      </c>
    </row>
    <row r="87" spans="1:2" x14ac:dyDescent="0.35">
      <c r="A87" t="s">
        <v>516</v>
      </c>
      <c r="B87">
        <v>3</v>
      </c>
    </row>
    <row r="88" spans="1:2" x14ac:dyDescent="0.35">
      <c r="A88" t="s">
        <v>517</v>
      </c>
      <c r="B88">
        <v>3</v>
      </c>
    </row>
    <row r="89" spans="1:2" x14ac:dyDescent="0.35">
      <c r="A89" t="s">
        <v>518</v>
      </c>
      <c r="B89">
        <v>3</v>
      </c>
    </row>
    <row r="90" spans="1:2" x14ac:dyDescent="0.35">
      <c r="A90" t="s">
        <v>519</v>
      </c>
      <c r="B90">
        <v>3</v>
      </c>
    </row>
    <row r="91" spans="1:2" x14ac:dyDescent="0.35">
      <c r="A91" t="s">
        <v>520</v>
      </c>
      <c r="B91">
        <v>3</v>
      </c>
    </row>
    <row r="92" spans="1:2" x14ac:dyDescent="0.35">
      <c r="A92" t="s">
        <v>521</v>
      </c>
      <c r="B92">
        <v>3</v>
      </c>
    </row>
    <row r="93" spans="1:2" x14ac:dyDescent="0.35">
      <c r="A93" t="s">
        <v>522</v>
      </c>
      <c r="B93">
        <v>3</v>
      </c>
    </row>
    <row r="94" spans="1:2" x14ac:dyDescent="0.35">
      <c r="A94" t="s">
        <v>523</v>
      </c>
      <c r="B94">
        <v>3</v>
      </c>
    </row>
    <row r="95" spans="1:2" x14ac:dyDescent="0.35">
      <c r="A95" t="s">
        <v>524</v>
      </c>
      <c r="B95">
        <v>3</v>
      </c>
    </row>
    <row r="96" spans="1:2" x14ac:dyDescent="0.35">
      <c r="A96" t="s">
        <v>525</v>
      </c>
      <c r="B96">
        <v>3</v>
      </c>
    </row>
    <row r="97" spans="1:2" x14ac:dyDescent="0.35">
      <c r="A97" t="s">
        <v>526</v>
      </c>
      <c r="B97">
        <v>3</v>
      </c>
    </row>
    <row r="98" spans="1:2" x14ac:dyDescent="0.35">
      <c r="A98" t="s">
        <v>527</v>
      </c>
      <c r="B98">
        <v>3</v>
      </c>
    </row>
    <row r="99" spans="1:2" x14ac:dyDescent="0.35">
      <c r="A99" t="s">
        <v>528</v>
      </c>
      <c r="B99">
        <v>3</v>
      </c>
    </row>
    <row r="100" spans="1:2" x14ac:dyDescent="0.35">
      <c r="A100" t="s">
        <v>529</v>
      </c>
      <c r="B100">
        <v>3</v>
      </c>
    </row>
    <row r="101" spans="1:2" x14ac:dyDescent="0.35">
      <c r="A101" t="s">
        <v>530</v>
      </c>
      <c r="B101">
        <v>3</v>
      </c>
    </row>
    <row r="102" spans="1:2" x14ac:dyDescent="0.35">
      <c r="A102" t="s">
        <v>531</v>
      </c>
      <c r="B102">
        <v>3</v>
      </c>
    </row>
    <row r="103" spans="1:2" x14ac:dyDescent="0.35">
      <c r="A103" t="s">
        <v>532</v>
      </c>
      <c r="B103">
        <v>3</v>
      </c>
    </row>
    <row r="104" spans="1:2" x14ac:dyDescent="0.35">
      <c r="A104" t="s">
        <v>533</v>
      </c>
      <c r="B104">
        <v>3</v>
      </c>
    </row>
    <row r="105" spans="1:2" x14ac:dyDescent="0.35">
      <c r="A105" t="s">
        <v>534</v>
      </c>
      <c r="B105">
        <v>3</v>
      </c>
    </row>
    <row r="106" spans="1:2" x14ac:dyDescent="0.35">
      <c r="A106" t="s">
        <v>535</v>
      </c>
      <c r="B106">
        <v>3</v>
      </c>
    </row>
    <row r="107" spans="1:2" x14ac:dyDescent="0.35">
      <c r="A107" t="s">
        <v>536</v>
      </c>
      <c r="B107">
        <v>3</v>
      </c>
    </row>
    <row r="108" spans="1:2" x14ac:dyDescent="0.35">
      <c r="A108" t="s">
        <v>537</v>
      </c>
      <c r="B108">
        <v>3</v>
      </c>
    </row>
    <row r="109" spans="1:2" x14ac:dyDescent="0.35">
      <c r="A109" t="s">
        <v>538</v>
      </c>
      <c r="B109">
        <v>3</v>
      </c>
    </row>
    <row r="110" spans="1:2" x14ac:dyDescent="0.35">
      <c r="A110" t="s">
        <v>539</v>
      </c>
      <c r="B110">
        <v>3</v>
      </c>
    </row>
    <row r="111" spans="1:2" x14ac:dyDescent="0.35">
      <c r="A111" t="s">
        <v>540</v>
      </c>
      <c r="B111">
        <v>3</v>
      </c>
    </row>
    <row r="112" spans="1:2" x14ac:dyDescent="0.35">
      <c r="A112" t="s">
        <v>541</v>
      </c>
      <c r="B112">
        <v>3</v>
      </c>
    </row>
    <row r="113" spans="1:2" x14ac:dyDescent="0.35">
      <c r="A113" t="s">
        <v>542</v>
      </c>
      <c r="B113">
        <v>3</v>
      </c>
    </row>
    <row r="114" spans="1:2" x14ac:dyDescent="0.35">
      <c r="A114" t="s">
        <v>543</v>
      </c>
      <c r="B114">
        <v>3</v>
      </c>
    </row>
    <row r="115" spans="1:2" x14ac:dyDescent="0.35">
      <c r="A115" t="s">
        <v>544</v>
      </c>
      <c r="B115">
        <v>2</v>
      </c>
    </row>
    <row r="116" spans="1:2" x14ac:dyDescent="0.35">
      <c r="A116" t="s">
        <v>545</v>
      </c>
      <c r="B116">
        <v>2</v>
      </c>
    </row>
    <row r="117" spans="1:2" x14ac:dyDescent="0.35">
      <c r="A117" t="s">
        <v>546</v>
      </c>
      <c r="B117">
        <v>2</v>
      </c>
    </row>
    <row r="118" spans="1:2" x14ac:dyDescent="0.35">
      <c r="A118" t="s">
        <v>547</v>
      </c>
      <c r="B118">
        <v>2</v>
      </c>
    </row>
    <row r="119" spans="1:2" x14ac:dyDescent="0.35">
      <c r="A119" t="s">
        <v>548</v>
      </c>
      <c r="B119">
        <v>2</v>
      </c>
    </row>
    <row r="120" spans="1:2" x14ac:dyDescent="0.35">
      <c r="A120" t="s">
        <v>549</v>
      </c>
      <c r="B120">
        <v>2</v>
      </c>
    </row>
    <row r="121" spans="1:2" x14ac:dyDescent="0.35">
      <c r="A121" t="s">
        <v>550</v>
      </c>
      <c r="B121">
        <v>2</v>
      </c>
    </row>
    <row r="122" spans="1:2" x14ac:dyDescent="0.35">
      <c r="A122" t="s">
        <v>551</v>
      </c>
      <c r="B122">
        <v>2</v>
      </c>
    </row>
    <row r="123" spans="1:2" x14ac:dyDescent="0.35">
      <c r="A123" t="s">
        <v>552</v>
      </c>
      <c r="B123">
        <v>2</v>
      </c>
    </row>
    <row r="124" spans="1:2" x14ac:dyDescent="0.35">
      <c r="A124" t="s">
        <v>553</v>
      </c>
      <c r="B124">
        <v>2</v>
      </c>
    </row>
    <row r="125" spans="1:2" x14ac:dyDescent="0.35">
      <c r="A125" t="s">
        <v>554</v>
      </c>
      <c r="B125">
        <v>2</v>
      </c>
    </row>
    <row r="126" spans="1:2" x14ac:dyDescent="0.35">
      <c r="A126" t="s">
        <v>555</v>
      </c>
      <c r="B126">
        <v>2</v>
      </c>
    </row>
    <row r="127" spans="1:2" x14ac:dyDescent="0.35">
      <c r="A127" t="s">
        <v>556</v>
      </c>
      <c r="B127">
        <v>2</v>
      </c>
    </row>
    <row r="128" spans="1:2" x14ac:dyDescent="0.35">
      <c r="A128" t="s">
        <v>557</v>
      </c>
      <c r="B128">
        <v>2</v>
      </c>
    </row>
    <row r="129" spans="1:2" x14ac:dyDescent="0.35">
      <c r="A129" t="s">
        <v>558</v>
      </c>
      <c r="B129">
        <v>2</v>
      </c>
    </row>
    <row r="130" spans="1:2" x14ac:dyDescent="0.35">
      <c r="A130" t="s">
        <v>559</v>
      </c>
      <c r="B130">
        <v>2</v>
      </c>
    </row>
    <row r="131" spans="1:2" x14ac:dyDescent="0.35">
      <c r="A131" t="s">
        <v>560</v>
      </c>
      <c r="B131">
        <v>2</v>
      </c>
    </row>
    <row r="132" spans="1:2" x14ac:dyDescent="0.35">
      <c r="A132" t="s">
        <v>561</v>
      </c>
      <c r="B132">
        <v>2</v>
      </c>
    </row>
    <row r="133" spans="1:2" x14ac:dyDescent="0.35">
      <c r="A133" t="s">
        <v>562</v>
      </c>
      <c r="B133">
        <v>2</v>
      </c>
    </row>
    <row r="134" spans="1:2" x14ac:dyDescent="0.35">
      <c r="A134" t="s">
        <v>563</v>
      </c>
      <c r="B134">
        <v>2</v>
      </c>
    </row>
    <row r="135" spans="1:2" x14ac:dyDescent="0.35">
      <c r="A135" t="s">
        <v>564</v>
      </c>
      <c r="B135">
        <v>2</v>
      </c>
    </row>
    <row r="136" spans="1:2" x14ac:dyDescent="0.35">
      <c r="A136" t="s">
        <v>565</v>
      </c>
      <c r="B136">
        <v>2</v>
      </c>
    </row>
    <row r="137" spans="1:2" x14ac:dyDescent="0.35">
      <c r="A137" t="s">
        <v>566</v>
      </c>
      <c r="B137">
        <v>2</v>
      </c>
    </row>
    <row r="138" spans="1:2" x14ac:dyDescent="0.35">
      <c r="A138" t="s">
        <v>567</v>
      </c>
      <c r="B138">
        <v>2</v>
      </c>
    </row>
    <row r="139" spans="1:2" x14ac:dyDescent="0.35">
      <c r="A139" t="s">
        <v>568</v>
      </c>
      <c r="B139">
        <v>2</v>
      </c>
    </row>
    <row r="140" spans="1:2" x14ac:dyDescent="0.35">
      <c r="A140" t="s">
        <v>569</v>
      </c>
      <c r="B140">
        <v>2</v>
      </c>
    </row>
    <row r="141" spans="1:2" x14ac:dyDescent="0.35">
      <c r="A141" t="s">
        <v>570</v>
      </c>
      <c r="B141">
        <v>2</v>
      </c>
    </row>
    <row r="142" spans="1:2" x14ac:dyDescent="0.35">
      <c r="A142" t="s">
        <v>571</v>
      </c>
      <c r="B142">
        <v>2</v>
      </c>
    </row>
    <row r="143" spans="1:2" x14ac:dyDescent="0.35">
      <c r="A143" t="s">
        <v>572</v>
      </c>
      <c r="B143">
        <v>2</v>
      </c>
    </row>
    <row r="144" spans="1:2" x14ac:dyDescent="0.35">
      <c r="A144" t="s">
        <v>573</v>
      </c>
      <c r="B144">
        <v>2</v>
      </c>
    </row>
    <row r="145" spans="1:2" x14ac:dyDescent="0.35">
      <c r="A145" t="s">
        <v>574</v>
      </c>
      <c r="B145">
        <v>2</v>
      </c>
    </row>
    <row r="146" spans="1:2" x14ac:dyDescent="0.35">
      <c r="A146" t="s">
        <v>575</v>
      </c>
      <c r="B146">
        <v>2</v>
      </c>
    </row>
    <row r="147" spans="1:2" x14ac:dyDescent="0.35">
      <c r="A147" t="s">
        <v>576</v>
      </c>
      <c r="B147">
        <v>2</v>
      </c>
    </row>
    <row r="148" spans="1:2" x14ac:dyDescent="0.35">
      <c r="A148" t="s">
        <v>577</v>
      </c>
      <c r="B148">
        <v>2</v>
      </c>
    </row>
    <row r="149" spans="1:2" x14ac:dyDescent="0.35">
      <c r="A149" t="s">
        <v>578</v>
      </c>
      <c r="B149">
        <v>2</v>
      </c>
    </row>
    <row r="150" spans="1:2" x14ac:dyDescent="0.35">
      <c r="A150" t="s">
        <v>579</v>
      </c>
      <c r="B150">
        <v>2</v>
      </c>
    </row>
    <row r="151" spans="1:2" x14ac:dyDescent="0.35">
      <c r="A151" t="s">
        <v>580</v>
      </c>
      <c r="B151">
        <v>2</v>
      </c>
    </row>
    <row r="152" spans="1:2" x14ac:dyDescent="0.35">
      <c r="A152" t="s">
        <v>581</v>
      </c>
      <c r="B152">
        <v>2</v>
      </c>
    </row>
    <row r="153" spans="1:2" x14ac:dyDescent="0.35">
      <c r="A153" t="s">
        <v>582</v>
      </c>
      <c r="B153">
        <v>2</v>
      </c>
    </row>
    <row r="154" spans="1:2" x14ac:dyDescent="0.35">
      <c r="A154" t="s">
        <v>583</v>
      </c>
      <c r="B154">
        <v>2</v>
      </c>
    </row>
    <row r="155" spans="1:2" x14ac:dyDescent="0.35">
      <c r="A155" t="s">
        <v>584</v>
      </c>
      <c r="B155">
        <v>2</v>
      </c>
    </row>
    <row r="156" spans="1:2" x14ac:dyDescent="0.35">
      <c r="A156" t="s">
        <v>585</v>
      </c>
      <c r="B156">
        <v>2</v>
      </c>
    </row>
    <row r="157" spans="1:2" x14ac:dyDescent="0.35">
      <c r="A157" t="s">
        <v>586</v>
      </c>
      <c r="B157">
        <v>2</v>
      </c>
    </row>
    <row r="158" spans="1:2" x14ac:dyDescent="0.35">
      <c r="A158" t="s">
        <v>587</v>
      </c>
      <c r="B158">
        <v>2</v>
      </c>
    </row>
    <row r="159" spans="1:2" x14ac:dyDescent="0.35">
      <c r="A159" t="s">
        <v>588</v>
      </c>
      <c r="B159">
        <v>2</v>
      </c>
    </row>
    <row r="160" spans="1:2" x14ac:dyDescent="0.35">
      <c r="A160" t="s">
        <v>589</v>
      </c>
      <c r="B160">
        <v>2</v>
      </c>
    </row>
    <row r="161" spans="1:2" x14ac:dyDescent="0.35">
      <c r="A161" t="s">
        <v>590</v>
      </c>
      <c r="B161">
        <v>2</v>
      </c>
    </row>
    <row r="162" spans="1:2" x14ac:dyDescent="0.35">
      <c r="A162" t="s">
        <v>591</v>
      </c>
      <c r="B162">
        <v>2</v>
      </c>
    </row>
    <row r="163" spans="1:2" x14ac:dyDescent="0.35">
      <c r="A163" t="s">
        <v>592</v>
      </c>
      <c r="B163">
        <v>2</v>
      </c>
    </row>
    <row r="164" spans="1:2" x14ac:dyDescent="0.35">
      <c r="A164" t="s">
        <v>593</v>
      </c>
      <c r="B164">
        <v>2</v>
      </c>
    </row>
    <row r="165" spans="1:2" x14ac:dyDescent="0.35">
      <c r="A165" t="s">
        <v>594</v>
      </c>
      <c r="B165">
        <v>2</v>
      </c>
    </row>
    <row r="166" spans="1:2" x14ac:dyDescent="0.35">
      <c r="A166" t="s">
        <v>595</v>
      </c>
      <c r="B166">
        <v>2</v>
      </c>
    </row>
    <row r="167" spans="1:2" x14ac:dyDescent="0.35">
      <c r="A167" t="s">
        <v>596</v>
      </c>
      <c r="B167">
        <v>2</v>
      </c>
    </row>
    <row r="168" spans="1:2" x14ac:dyDescent="0.35">
      <c r="A168" t="s">
        <v>597</v>
      </c>
      <c r="B168">
        <v>2</v>
      </c>
    </row>
    <row r="169" spans="1:2" x14ac:dyDescent="0.35">
      <c r="A169" t="s">
        <v>598</v>
      </c>
      <c r="B169">
        <v>2</v>
      </c>
    </row>
    <row r="170" spans="1:2" x14ac:dyDescent="0.35">
      <c r="A170" t="s">
        <v>599</v>
      </c>
      <c r="B170">
        <v>2</v>
      </c>
    </row>
    <row r="171" spans="1:2" x14ac:dyDescent="0.35">
      <c r="A171" t="s">
        <v>600</v>
      </c>
      <c r="B171">
        <v>2</v>
      </c>
    </row>
    <row r="172" spans="1:2" x14ac:dyDescent="0.35">
      <c r="A172" t="s">
        <v>601</v>
      </c>
      <c r="B172">
        <v>2</v>
      </c>
    </row>
    <row r="173" spans="1:2" x14ac:dyDescent="0.35">
      <c r="A173" t="s">
        <v>602</v>
      </c>
      <c r="B173">
        <v>2</v>
      </c>
    </row>
    <row r="174" spans="1:2" x14ac:dyDescent="0.35">
      <c r="A174" t="s">
        <v>603</v>
      </c>
      <c r="B174">
        <v>2</v>
      </c>
    </row>
    <row r="175" spans="1:2" x14ac:dyDescent="0.35">
      <c r="A175" t="s">
        <v>604</v>
      </c>
      <c r="B175">
        <v>2</v>
      </c>
    </row>
    <row r="176" spans="1:2" x14ac:dyDescent="0.35">
      <c r="A176" t="s">
        <v>605</v>
      </c>
      <c r="B176">
        <v>2</v>
      </c>
    </row>
    <row r="177" spans="1:2" x14ac:dyDescent="0.35">
      <c r="A177" t="s">
        <v>606</v>
      </c>
      <c r="B177">
        <v>2</v>
      </c>
    </row>
    <row r="178" spans="1:2" x14ac:dyDescent="0.35">
      <c r="A178" t="s">
        <v>607</v>
      </c>
      <c r="B178">
        <v>2</v>
      </c>
    </row>
    <row r="179" spans="1:2" x14ac:dyDescent="0.35">
      <c r="A179" t="s">
        <v>608</v>
      </c>
      <c r="B179">
        <v>2</v>
      </c>
    </row>
    <row r="180" spans="1:2" x14ac:dyDescent="0.35">
      <c r="A180" t="s">
        <v>609</v>
      </c>
      <c r="B180">
        <v>2</v>
      </c>
    </row>
    <row r="181" spans="1:2" x14ac:dyDescent="0.35">
      <c r="A181" t="s">
        <v>610</v>
      </c>
      <c r="B181">
        <v>2</v>
      </c>
    </row>
    <row r="182" spans="1:2" x14ac:dyDescent="0.35">
      <c r="A182" t="s">
        <v>611</v>
      </c>
      <c r="B182">
        <v>2</v>
      </c>
    </row>
    <row r="183" spans="1:2" x14ac:dyDescent="0.35">
      <c r="A183" t="s">
        <v>612</v>
      </c>
      <c r="B183">
        <v>2</v>
      </c>
    </row>
    <row r="184" spans="1:2" x14ac:dyDescent="0.35">
      <c r="A184" t="s">
        <v>613</v>
      </c>
      <c r="B184">
        <v>2</v>
      </c>
    </row>
    <row r="185" spans="1:2" x14ac:dyDescent="0.35">
      <c r="A185" t="s">
        <v>614</v>
      </c>
      <c r="B185">
        <v>2</v>
      </c>
    </row>
    <row r="186" spans="1:2" x14ac:dyDescent="0.35">
      <c r="A186" t="s">
        <v>615</v>
      </c>
      <c r="B186">
        <v>2</v>
      </c>
    </row>
    <row r="187" spans="1:2" x14ac:dyDescent="0.35">
      <c r="A187" t="s">
        <v>616</v>
      </c>
      <c r="B187">
        <v>2</v>
      </c>
    </row>
    <row r="188" spans="1:2" x14ac:dyDescent="0.35">
      <c r="A188" t="s">
        <v>617</v>
      </c>
      <c r="B188">
        <v>2</v>
      </c>
    </row>
    <row r="189" spans="1:2" x14ac:dyDescent="0.35">
      <c r="A189" t="s">
        <v>618</v>
      </c>
      <c r="B189">
        <v>2</v>
      </c>
    </row>
    <row r="190" spans="1:2" x14ac:dyDescent="0.35">
      <c r="A190" t="s">
        <v>619</v>
      </c>
      <c r="B190">
        <v>2</v>
      </c>
    </row>
    <row r="191" spans="1:2" x14ac:dyDescent="0.35">
      <c r="A191" t="s">
        <v>620</v>
      </c>
      <c r="B191">
        <v>2</v>
      </c>
    </row>
    <row r="192" spans="1:2" x14ac:dyDescent="0.35">
      <c r="A192" t="s">
        <v>621</v>
      </c>
      <c r="B192">
        <v>2</v>
      </c>
    </row>
    <row r="193" spans="1:2" x14ac:dyDescent="0.35">
      <c r="A193" t="s">
        <v>622</v>
      </c>
      <c r="B193">
        <v>2</v>
      </c>
    </row>
    <row r="194" spans="1:2" x14ac:dyDescent="0.35">
      <c r="A194" t="s">
        <v>623</v>
      </c>
      <c r="B194">
        <v>2</v>
      </c>
    </row>
    <row r="195" spans="1:2" x14ac:dyDescent="0.35">
      <c r="A195" t="s">
        <v>624</v>
      </c>
      <c r="B195">
        <v>2</v>
      </c>
    </row>
    <row r="196" spans="1:2" x14ac:dyDescent="0.35">
      <c r="A196" t="s">
        <v>625</v>
      </c>
      <c r="B196">
        <v>2</v>
      </c>
    </row>
    <row r="197" spans="1:2" x14ac:dyDescent="0.35">
      <c r="A197" t="s">
        <v>626</v>
      </c>
      <c r="B197">
        <v>2</v>
      </c>
    </row>
    <row r="198" spans="1:2" x14ac:dyDescent="0.35">
      <c r="A198" t="s">
        <v>627</v>
      </c>
      <c r="B198">
        <v>2</v>
      </c>
    </row>
    <row r="199" spans="1:2" x14ac:dyDescent="0.35">
      <c r="A199" t="s">
        <v>628</v>
      </c>
      <c r="B199">
        <v>2</v>
      </c>
    </row>
    <row r="200" spans="1:2" x14ac:dyDescent="0.35">
      <c r="A200" t="s">
        <v>629</v>
      </c>
      <c r="B200">
        <v>2</v>
      </c>
    </row>
    <row r="201" spans="1:2" x14ac:dyDescent="0.35">
      <c r="A201" t="s">
        <v>630</v>
      </c>
      <c r="B201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9"/>
  <sheetViews>
    <sheetView workbookViewId="0"/>
  </sheetViews>
  <sheetFormatPr defaultRowHeight="14.5" x14ac:dyDescent="0.35"/>
  <sheetData>
    <row r="1" spans="1:2" x14ac:dyDescent="0.35">
      <c r="A1" t="s">
        <v>631</v>
      </c>
    </row>
    <row r="2" spans="1:2" x14ac:dyDescent="0.35">
      <c r="A2" t="s">
        <v>632</v>
      </c>
      <c r="B2" t="s">
        <v>339</v>
      </c>
    </row>
    <row r="3" spans="1:2" x14ac:dyDescent="0.35">
      <c r="A3" t="s">
        <v>340</v>
      </c>
      <c r="B3">
        <v>1</v>
      </c>
    </row>
    <row r="4" spans="1:2" x14ac:dyDescent="0.35">
      <c r="A4" t="s">
        <v>341</v>
      </c>
      <c r="B4">
        <v>2</v>
      </c>
    </row>
    <row r="5" spans="1:2" x14ac:dyDescent="0.35">
      <c r="A5" t="s">
        <v>342</v>
      </c>
      <c r="B5">
        <v>1</v>
      </c>
    </row>
    <row r="6" spans="1:2" x14ac:dyDescent="0.35">
      <c r="A6" t="s">
        <v>343</v>
      </c>
      <c r="B6">
        <v>2</v>
      </c>
    </row>
    <row r="7" spans="1:2" x14ac:dyDescent="0.35">
      <c r="A7" t="s">
        <v>344</v>
      </c>
      <c r="B7">
        <v>1</v>
      </c>
    </row>
    <row r="8" spans="1:2" x14ac:dyDescent="0.35">
      <c r="A8" t="s">
        <v>345</v>
      </c>
      <c r="B8">
        <v>5</v>
      </c>
    </row>
    <row r="9" spans="1:2" x14ac:dyDescent="0.35">
      <c r="A9" t="s">
        <v>346</v>
      </c>
      <c r="B9">
        <v>3</v>
      </c>
    </row>
    <row r="10" spans="1:2" x14ac:dyDescent="0.35">
      <c r="A10" t="s">
        <v>347</v>
      </c>
      <c r="B10">
        <v>1</v>
      </c>
    </row>
    <row r="11" spans="1:2" x14ac:dyDescent="0.35">
      <c r="A11" t="s">
        <v>348</v>
      </c>
      <c r="B11">
        <v>4</v>
      </c>
    </row>
    <row r="12" spans="1:2" x14ac:dyDescent="0.35">
      <c r="A12" t="s">
        <v>349</v>
      </c>
      <c r="B12">
        <v>1</v>
      </c>
    </row>
    <row r="13" spans="1:2" x14ac:dyDescent="0.35">
      <c r="A13" t="s">
        <v>350</v>
      </c>
      <c r="B13">
        <v>3</v>
      </c>
    </row>
    <row r="14" spans="1:2" x14ac:dyDescent="0.35">
      <c r="A14" t="s">
        <v>351</v>
      </c>
      <c r="B14">
        <v>3</v>
      </c>
    </row>
    <row r="15" spans="1:2" x14ac:dyDescent="0.35">
      <c r="A15" t="s">
        <v>352</v>
      </c>
      <c r="B15">
        <v>2</v>
      </c>
    </row>
    <row r="16" spans="1:2" x14ac:dyDescent="0.35">
      <c r="A16" t="s">
        <v>353</v>
      </c>
      <c r="B16">
        <v>3</v>
      </c>
    </row>
    <row r="17" spans="1:2" x14ac:dyDescent="0.35">
      <c r="A17" t="s">
        <v>354</v>
      </c>
      <c r="B17">
        <v>2</v>
      </c>
    </row>
    <row r="18" spans="1:2" x14ac:dyDescent="0.35">
      <c r="A18" t="s">
        <v>355</v>
      </c>
      <c r="B18">
        <v>2</v>
      </c>
    </row>
    <row r="19" spans="1:2" x14ac:dyDescent="0.35">
      <c r="A19" t="s">
        <v>356</v>
      </c>
      <c r="B19">
        <v>1</v>
      </c>
    </row>
    <row r="20" spans="1:2" x14ac:dyDescent="0.35">
      <c r="A20" t="s">
        <v>357</v>
      </c>
      <c r="B20">
        <v>1</v>
      </c>
    </row>
    <row r="21" spans="1:2" x14ac:dyDescent="0.35">
      <c r="A21" t="s">
        <v>358</v>
      </c>
      <c r="B21">
        <v>1</v>
      </c>
    </row>
    <row r="22" spans="1:2" x14ac:dyDescent="0.35">
      <c r="A22" t="s">
        <v>359</v>
      </c>
      <c r="B22">
        <v>1</v>
      </c>
    </row>
    <row r="23" spans="1:2" x14ac:dyDescent="0.35">
      <c r="A23" t="s">
        <v>360</v>
      </c>
      <c r="B23">
        <v>1</v>
      </c>
    </row>
    <row r="24" spans="1:2" x14ac:dyDescent="0.35">
      <c r="A24" t="s">
        <v>361</v>
      </c>
      <c r="B24">
        <v>4</v>
      </c>
    </row>
    <row r="25" spans="1:2" x14ac:dyDescent="0.35">
      <c r="A25" t="s">
        <v>362</v>
      </c>
      <c r="B25">
        <v>2</v>
      </c>
    </row>
    <row r="26" spans="1:2" x14ac:dyDescent="0.35">
      <c r="A26" t="s">
        <v>363</v>
      </c>
      <c r="B26">
        <v>2</v>
      </c>
    </row>
    <row r="27" spans="1:2" x14ac:dyDescent="0.35">
      <c r="A27" t="s">
        <v>364</v>
      </c>
      <c r="B27">
        <v>1</v>
      </c>
    </row>
    <row r="28" spans="1:2" x14ac:dyDescent="0.35">
      <c r="A28" t="s">
        <v>365</v>
      </c>
      <c r="B28">
        <v>1</v>
      </c>
    </row>
    <row r="29" spans="1:2" x14ac:dyDescent="0.35">
      <c r="A29" t="s">
        <v>366</v>
      </c>
      <c r="B29">
        <v>2</v>
      </c>
    </row>
    <row r="30" spans="1:2" x14ac:dyDescent="0.35">
      <c r="A30" t="s">
        <v>367</v>
      </c>
      <c r="B30">
        <v>1</v>
      </c>
    </row>
    <row r="31" spans="1:2" x14ac:dyDescent="0.35">
      <c r="A31" t="s">
        <v>368</v>
      </c>
      <c r="B31">
        <v>1</v>
      </c>
    </row>
    <row r="32" spans="1:2" x14ac:dyDescent="0.35">
      <c r="A32" t="s">
        <v>369</v>
      </c>
      <c r="B32">
        <v>1</v>
      </c>
    </row>
    <row r="33" spans="1:2" x14ac:dyDescent="0.35">
      <c r="A33" t="s">
        <v>370</v>
      </c>
      <c r="B33">
        <v>2</v>
      </c>
    </row>
    <row r="34" spans="1:2" x14ac:dyDescent="0.35">
      <c r="A34" t="s">
        <v>371</v>
      </c>
      <c r="B34">
        <v>2</v>
      </c>
    </row>
    <row r="35" spans="1:2" x14ac:dyDescent="0.35">
      <c r="A35" t="s">
        <v>372</v>
      </c>
      <c r="B35">
        <v>3</v>
      </c>
    </row>
    <row r="36" spans="1:2" x14ac:dyDescent="0.35">
      <c r="A36" t="s">
        <v>373</v>
      </c>
      <c r="B36">
        <v>2</v>
      </c>
    </row>
    <row r="37" spans="1:2" x14ac:dyDescent="0.35">
      <c r="A37" t="s">
        <v>374</v>
      </c>
      <c r="B37">
        <v>3</v>
      </c>
    </row>
    <row r="38" spans="1:2" x14ac:dyDescent="0.35">
      <c r="A38" t="s">
        <v>375</v>
      </c>
      <c r="B38">
        <v>3</v>
      </c>
    </row>
    <row r="39" spans="1:2" x14ac:dyDescent="0.35">
      <c r="A39" t="s">
        <v>376</v>
      </c>
      <c r="B39">
        <v>2</v>
      </c>
    </row>
    <row r="40" spans="1:2" x14ac:dyDescent="0.35">
      <c r="A40" t="s">
        <v>377</v>
      </c>
      <c r="B40">
        <v>2</v>
      </c>
    </row>
    <row r="41" spans="1:2" x14ac:dyDescent="0.35">
      <c r="A41" t="s">
        <v>378</v>
      </c>
      <c r="B41">
        <v>3</v>
      </c>
    </row>
    <row r="42" spans="1:2" x14ac:dyDescent="0.35">
      <c r="A42" t="s">
        <v>379</v>
      </c>
      <c r="B42">
        <v>3</v>
      </c>
    </row>
    <row r="43" spans="1:2" x14ac:dyDescent="0.35">
      <c r="A43" t="s">
        <v>380</v>
      </c>
      <c r="B43">
        <v>4</v>
      </c>
    </row>
    <row r="44" spans="1:2" x14ac:dyDescent="0.35">
      <c r="A44" t="s">
        <v>381</v>
      </c>
      <c r="B44">
        <v>1</v>
      </c>
    </row>
    <row r="45" spans="1:2" x14ac:dyDescent="0.35">
      <c r="A45" t="s">
        <v>382</v>
      </c>
      <c r="B45">
        <v>1</v>
      </c>
    </row>
    <row r="46" spans="1:2" x14ac:dyDescent="0.35">
      <c r="A46" t="s">
        <v>383</v>
      </c>
      <c r="B46">
        <v>3</v>
      </c>
    </row>
    <row r="47" spans="1:2" x14ac:dyDescent="0.35">
      <c r="A47" t="s">
        <v>384</v>
      </c>
      <c r="B47">
        <v>1</v>
      </c>
    </row>
    <row r="48" spans="1:2" x14ac:dyDescent="0.35">
      <c r="A48" t="s">
        <v>385</v>
      </c>
      <c r="B48">
        <v>1</v>
      </c>
    </row>
    <row r="49" spans="1:2" x14ac:dyDescent="0.35">
      <c r="A49" t="s">
        <v>386</v>
      </c>
      <c r="B49">
        <v>2</v>
      </c>
    </row>
    <row r="50" spans="1:2" x14ac:dyDescent="0.35">
      <c r="A50" t="s">
        <v>387</v>
      </c>
      <c r="B50">
        <v>1</v>
      </c>
    </row>
    <row r="51" spans="1:2" x14ac:dyDescent="0.35">
      <c r="A51" t="s">
        <v>388</v>
      </c>
      <c r="B51">
        <v>1</v>
      </c>
    </row>
    <row r="52" spans="1:2" x14ac:dyDescent="0.35">
      <c r="A52" t="s">
        <v>389</v>
      </c>
      <c r="B52">
        <v>1</v>
      </c>
    </row>
    <row r="53" spans="1:2" x14ac:dyDescent="0.35">
      <c r="A53" t="s">
        <v>390</v>
      </c>
      <c r="B53">
        <v>2</v>
      </c>
    </row>
    <row r="54" spans="1:2" x14ac:dyDescent="0.35">
      <c r="A54" t="s">
        <v>391</v>
      </c>
      <c r="B54">
        <v>3</v>
      </c>
    </row>
    <row r="55" spans="1:2" x14ac:dyDescent="0.35">
      <c r="A55" t="s">
        <v>392</v>
      </c>
      <c r="B55">
        <v>1</v>
      </c>
    </row>
    <row r="56" spans="1:2" x14ac:dyDescent="0.35">
      <c r="A56" t="s">
        <v>393</v>
      </c>
      <c r="B56">
        <v>2</v>
      </c>
    </row>
    <row r="57" spans="1:2" x14ac:dyDescent="0.35">
      <c r="A57" t="s">
        <v>394</v>
      </c>
      <c r="B57">
        <v>1</v>
      </c>
    </row>
    <row r="58" spans="1:2" x14ac:dyDescent="0.35">
      <c r="A58" t="s">
        <v>395</v>
      </c>
      <c r="B58">
        <v>1</v>
      </c>
    </row>
    <row r="59" spans="1:2" x14ac:dyDescent="0.35">
      <c r="A59" t="s">
        <v>396</v>
      </c>
      <c r="B59">
        <v>1</v>
      </c>
    </row>
    <row r="60" spans="1:2" x14ac:dyDescent="0.35">
      <c r="A60" t="s">
        <v>397</v>
      </c>
      <c r="B60">
        <v>1</v>
      </c>
    </row>
    <row r="61" spans="1:2" x14ac:dyDescent="0.35">
      <c r="A61" t="s">
        <v>398</v>
      </c>
      <c r="B61">
        <v>2</v>
      </c>
    </row>
    <row r="62" spans="1:2" x14ac:dyDescent="0.35">
      <c r="A62" t="s">
        <v>399</v>
      </c>
      <c r="B62">
        <v>1</v>
      </c>
    </row>
    <row r="63" spans="1:2" x14ac:dyDescent="0.35">
      <c r="A63" t="s">
        <v>400</v>
      </c>
      <c r="B63">
        <v>1</v>
      </c>
    </row>
    <row r="64" spans="1:2" x14ac:dyDescent="0.35">
      <c r="A64" t="s">
        <v>401</v>
      </c>
      <c r="B64">
        <v>3</v>
      </c>
    </row>
    <row r="65" spans="1:2" x14ac:dyDescent="0.35">
      <c r="A65" t="s">
        <v>402</v>
      </c>
      <c r="B65">
        <v>3</v>
      </c>
    </row>
    <row r="66" spans="1:2" x14ac:dyDescent="0.35">
      <c r="A66" t="s">
        <v>403</v>
      </c>
      <c r="B66">
        <v>1</v>
      </c>
    </row>
    <row r="67" spans="1:2" x14ac:dyDescent="0.35">
      <c r="A67" t="s">
        <v>404</v>
      </c>
      <c r="B67">
        <v>2</v>
      </c>
    </row>
    <row r="68" spans="1:2" x14ac:dyDescent="0.35">
      <c r="A68" t="s">
        <v>405</v>
      </c>
      <c r="B68">
        <v>1</v>
      </c>
    </row>
    <row r="69" spans="1:2" x14ac:dyDescent="0.35">
      <c r="A69" t="s">
        <v>406</v>
      </c>
      <c r="B69">
        <v>2</v>
      </c>
    </row>
    <row r="70" spans="1:2" x14ac:dyDescent="0.35">
      <c r="A70" t="s">
        <v>407</v>
      </c>
      <c r="B70">
        <v>2</v>
      </c>
    </row>
    <row r="71" spans="1:2" x14ac:dyDescent="0.35">
      <c r="A71" t="s">
        <v>408</v>
      </c>
      <c r="B71">
        <v>2</v>
      </c>
    </row>
    <row r="72" spans="1:2" x14ac:dyDescent="0.35">
      <c r="A72" t="s">
        <v>409</v>
      </c>
      <c r="B72">
        <v>3</v>
      </c>
    </row>
    <row r="73" spans="1:2" x14ac:dyDescent="0.35">
      <c r="A73" t="s">
        <v>410</v>
      </c>
      <c r="B73">
        <v>1</v>
      </c>
    </row>
    <row r="74" spans="1:2" x14ac:dyDescent="0.35">
      <c r="A74" t="s">
        <v>411</v>
      </c>
      <c r="B74">
        <v>2</v>
      </c>
    </row>
    <row r="75" spans="1:2" x14ac:dyDescent="0.35">
      <c r="A75" t="s">
        <v>412</v>
      </c>
      <c r="B75">
        <v>2</v>
      </c>
    </row>
    <row r="76" spans="1:2" x14ac:dyDescent="0.35">
      <c r="A76" t="s">
        <v>413</v>
      </c>
      <c r="B76">
        <v>2</v>
      </c>
    </row>
    <row r="77" spans="1:2" x14ac:dyDescent="0.35">
      <c r="A77" t="s">
        <v>414</v>
      </c>
      <c r="B77">
        <v>4</v>
      </c>
    </row>
    <row r="78" spans="1:2" x14ac:dyDescent="0.35">
      <c r="A78" t="s">
        <v>415</v>
      </c>
      <c r="B78">
        <v>1</v>
      </c>
    </row>
    <row r="79" spans="1:2" x14ac:dyDescent="0.35">
      <c r="A79" t="s">
        <v>416</v>
      </c>
      <c r="B79">
        <v>1</v>
      </c>
    </row>
    <row r="80" spans="1:2" x14ac:dyDescent="0.35">
      <c r="A80" t="s">
        <v>417</v>
      </c>
      <c r="B80">
        <v>2</v>
      </c>
    </row>
    <row r="81" spans="1:2" x14ac:dyDescent="0.35">
      <c r="A81" t="s">
        <v>418</v>
      </c>
      <c r="B81">
        <v>2</v>
      </c>
    </row>
    <row r="82" spans="1:2" x14ac:dyDescent="0.35">
      <c r="A82" t="s">
        <v>419</v>
      </c>
      <c r="B82">
        <v>1</v>
      </c>
    </row>
    <row r="84" spans="1:2" x14ac:dyDescent="0.35">
      <c r="A84" t="s">
        <v>633</v>
      </c>
    </row>
    <row r="85" spans="1:2" x14ac:dyDescent="0.35">
      <c r="A85" t="s">
        <v>634</v>
      </c>
      <c r="B85" t="s">
        <v>339</v>
      </c>
    </row>
    <row r="86" spans="1:2" x14ac:dyDescent="0.35">
      <c r="A86">
        <v>0</v>
      </c>
      <c r="B86">
        <v>9</v>
      </c>
    </row>
    <row r="87" spans="1:2" x14ac:dyDescent="0.35">
      <c r="A87">
        <v>1</v>
      </c>
      <c r="B87">
        <v>6</v>
      </c>
    </row>
    <row r="88" spans="1:2" x14ac:dyDescent="0.35">
      <c r="A88">
        <v>2</v>
      </c>
      <c r="B88">
        <v>4</v>
      </c>
    </row>
    <row r="89" spans="1:2" x14ac:dyDescent="0.35">
      <c r="A89">
        <v>3</v>
      </c>
      <c r="B89">
        <v>6</v>
      </c>
    </row>
    <row r="90" spans="1:2" x14ac:dyDescent="0.35">
      <c r="A90">
        <v>4</v>
      </c>
      <c r="B90">
        <v>3</v>
      </c>
    </row>
    <row r="91" spans="1:2" x14ac:dyDescent="0.35">
      <c r="A91">
        <v>5</v>
      </c>
      <c r="B91">
        <v>6</v>
      </c>
    </row>
    <row r="92" spans="1:2" x14ac:dyDescent="0.35">
      <c r="A92">
        <v>6</v>
      </c>
      <c r="B92">
        <v>9</v>
      </c>
    </row>
    <row r="93" spans="1:2" x14ac:dyDescent="0.35">
      <c r="A93">
        <v>7</v>
      </c>
      <c r="B93">
        <v>6</v>
      </c>
    </row>
    <row r="94" spans="1:2" x14ac:dyDescent="0.35">
      <c r="A94">
        <v>8</v>
      </c>
      <c r="B94">
        <v>5</v>
      </c>
    </row>
    <row r="95" spans="1:2" x14ac:dyDescent="0.35">
      <c r="A95">
        <v>9</v>
      </c>
      <c r="B95">
        <v>6</v>
      </c>
    </row>
    <row r="96" spans="1:2" x14ac:dyDescent="0.35">
      <c r="A96">
        <v>10</v>
      </c>
      <c r="B96">
        <v>6</v>
      </c>
    </row>
    <row r="97" spans="1:2" x14ac:dyDescent="0.35">
      <c r="A97">
        <v>11</v>
      </c>
      <c r="B97">
        <v>7</v>
      </c>
    </row>
    <row r="98" spans="1:2" x14ac:dyDescent="0.35">
      <c r="A98">
        <v>12</v>
      </c>
      <c r="B98">
        <v>7</v>
      </c>
    </row>
    <row r="99" spans="1:2" x14ac:dyDescent="0.35">
      <c r="A99">
        <v>13</v>
      </c>
      <c r="B99">
        <v>7</v>
      </c>
    </row>
    <row r="100" spans="1:2" x14ac:dyDescent="0.35">
      <c r="A100">
        <v>14</v>
      </c>
      <c r="B100">
        <v>5</v>
      </c>
    </row>
    <row r="101" spans="1:2" x14ac:dyDescent="0.35">
      <c r="A101">
        <v>15</v>
      </c>
      <c r="B101">
        <v>6</v>
      </c>
    </row>
    <row r="102" spans="1:2" x14ac:dyDescent="0.35">
      <c r="A102">
        <v>16</v>
      </c>
      <c r="B102">
        <v>7</v>
      </c>
    </row>
    <row r="103" spans="1:2" x14ac:dyDescent="0.35">
      <c r="A103">
        <v>17</v>
      </c>
      <c r="B103">
        <v>9</v>
      </c>
    </row>
    <row r="104" spans="1:2" x14ac:dyDescent="0.35">
      <c r="A104">
        <v>18</v>
      </c>
      <c r="B104">
        <v>4</v>
      </c>
    </row>
    <row r="105" spans="1:2" x14ac:dyDescent="0.35">
      <c r="A105">
        <v>19</v>
      </c>
      <c r="B105">
        <v>7</v>
      </c>
    </row>
    <row r="106" spans="1:2" x14ac:dyDescent="0.35">
      <c r="A106">
        <v>20</v>
      </c>
      <c r="B106">
        <v>8</v>
      </c>
    </row>
    <row r="107" spans="1:2" x14ac:dyDescent="0.35">
      <c r="A107">
        <v>21</v>
      </c>
      <c r="B107">
        <v>6</v>
      </c>
    </row>
    <row r="108" spans="1:2" x14ac:dyDescent="0.35">
      <c r="A108">
        <v>22</v>
      </c>
      <c r="B108">
        <v>7</v>
      </c>
    </row>
    <row r="109" spans="1:2" x14ac:dyDescent="0.35">
      <c r="A109">
        <v>23</v>
      </c>
      <c r="B109">
        <v>4</v>
      </c>
    </row>
    <row r="111" spans="1:2" x14ac:dyDescent="0.35">
      <c r="A111" t="s">
        <v>635</v>
      </c>
    </row>
    <row r="112" spans="1:2" x14ac:dyDescent="0.35">
      <c r="A112" t="s">
        <v>0</v>
      </c>
      <c r="B112" t="s">
        <v>339</v>
      </c>
    </row>
    <row r="113" spans="1:2" x14ac:dyDescent="0.35">
      <c r="A113" t="s">
        <v>12</v>
      </c>
      <c r="B113">
        <v>51</v>
      </c>
    </row>
    <row r="114" spans="1:2" x14ac:dyDescent="0.35">
      <c r="A114" t="s">
        <v>6</v>
      </c>
      <c r="B114">
        <v>24</v>
      </c>
    </row>
    <row r="115" spans="1:2" x14ac:dyDescent="0.35">
      <c r="A115" t="s">
        <v>8</v>
      </c>
      <c r="B115">
        <v>23</v>
      </c>
    </row>
    <row r="116" spans="1:2" x14ac:dyDescent="0.35">
      <c r="A116" t="s">
        <v>10</v>
      </c>
      <c r="B116">
        <v>18</v>
      </c>
    </row>
    <row r="117" spans="1:2" x14ac:dyDescent="0.35">
      <c r="A117" t="s">
        <v>2</v>
      </c>
      <c r="B117">
        <v>15</v>
      </c>
    </row>
    <row r="118" spans="1:2" x14ac:dyDescent="0.35">
      <c r="A118" t="s">
        <v>4</v>
      </c>
      <c r="B118">
        <v>12</v>
      </c>
    </row>
    <row r="119" spans="1:2" x14ac:dyDescent="0.35">
      <c r="A119" t="s">
        <v>11</v>
      </c>
      <c r="B119">
        <v>7</v>
      </c>
    </row>
    <row r="121" spans="1:2" x14ac:dyDescent="0.35">
      <c r="A121" t="s">
        <v>636</v>
      </c>
    </row>
    <row r="122" spans="1:2" x14ac:dyDescent="0.35">
      <c r="A122" t="s">
        <v>1</v>
      </c>
      <c r="B122" t="s">
        <v>339</v>
      </c>
    </row>
    <row r="123" spans="1:2" x14ac:dyDescent="0.35">
      <c r="A123" t="s">
        <v>9</v>
      </c>
      <c r="B123">
        <v>63</v>
      </c>
    </row>
    <row r="124" spans="1:2" x14ac:dyDescent="0.35">
      <c r="A124" t="s">
        <v>7</v>
      </c>
      <c r="B124">
        <v>58</v>
      </c>
    </row>
    <row r="125" spans="1:2" x14ac:dyDescent="0.35">
      <c r="A125" t="s">
        <v>5</v>
      </c>
      <c r="B125">
        <v>25</v>
      </c>
    </row>
    <row r="126" spans="1:2" x14ac:dyDescent="0.35">
      <c r="A126" t="s">
        <v>3</v>
      </c>
      <c r="B126">
        <v>4</v>
      </c>
    </row>
    <row r="128" spans="1:2" x14ac:dyDescent="0.35">
      <c r="A128" t="s">
        <v>637</v>
      </c>
    </row>
    <row r="129" spans="1:3" x14ac:dyDescent="0.35">
      <c r="A129" t="s">
        <v>420</v>
      </c>
      <c r="B129" t="s">
        <v>638</v>
      </c>
      <c r="C129" t="s">
        <v>422</v>
      </c>
    </row>
    <row r="130" spans="1:3" x14ac:dyDescent="0.35">
      <c r="A130" t="s">
        <v>29</v>
      </c>
      <c r="B130">
        <v>27.26</v>
      </c>
      <c r="C130">
        <v>14</v>
      </c>
    </row>
    <row r="131" spans="1:3" x14ac:dyDescent="0.35">
      <c r="A131" t="s">
        <v>59</v>
      </c>
      <c r="B131">
        <v>33.450000000000003</v>
      </c>
      <c r="C131">
        <v>7</v>
      </c>
    </row>
    <row r="132" spans="1:3" x14ac:dyDescent="0.35">
      <c r="A132" t="s">
        <v>41</v>
      </c>
      <c r="B132">
        <v>35.380000000000003</v>
      </c>
      <c r="C132">
        <v>13</v>
      </c>
    </row>
    <row r="133" spans="1:3" x14ac:dyDescent="0.35">
      <c r="A133" t="s">
        <v>56</v>
      </c>
      <c r="B133">
        <v>46.39</v>
      </c>
      <c r="C133">
        <v>16</v>
      </c>
    </row>
    <row r="134" spans="1:3" x14ac:dyDescent="0.35">
      <c r="A134" t="s">
        <v>32</v>
      </c>
      <c r="B134">
        <v>47.04</v>
      </c>
      <c r="C134">
        <v>27</v>
      </c>
    </row>
    <row r="135" spans="1:3" x14ac:dyDescent="0.35">
      <c r="A135" t="s">
        <v>38</v>
      </c>
      <c r="B135">
        <v>50.21</v>
      </c>
      <c r="C135">
        <v>17</v>
      </c>
    </row>
    <row r="136" spans="1:3" x14ac:dyDescent="0.35">
      <c r="A136" t="s">
        <v>68</v>
      </c>
      <c r="B136">
        <v>64.430000000000007</v>
      </c>
      <c r="C136">
        <v>8</v>
      </c>
    </row>
    <row r="137" spans="1:3" x14ac:dyDescent="0.35">
      <c r="A137" t="s">
        <v>35</v>
      </c>
      <c r="B137">
        <v>66.84</v>
      </c>
      <c r="C137">
        <v>16</v>
      </c>
    </row>
    <row r="138" spans="1:3" x14ac:dyDescent="0.35">
      <c r="A138" t="s">
        <v>46</v>
      </c>
      <c r="B138">
        <v>72.61</v>
      </c>
      <c r="C138">
        <v>17</v>
      </c>
    </row>
    <row r="139" spans="1:3" x14ac:dyDescent="0.35">
      <c r="A139" t="s">
        <v>49</v>
      </c>
      <c r="B139">
        <v>82.23</v>
      </c>
      <c r="C139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 &amp; Calculations</vt:lpstr>
      <vt:lpstr>Detailed Analysis</vt:lpstr>
      <vt:lpstr>Recommendations</vt:lpstr>
      <vt:lpstr>Keyword Frequency</vt:lpstr>
      <vt:lpstr>Pivot_Style_Summaries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sunitha suni</cp:lastModifiedBy>
  <dcterms:created xsi:type="dcterms:W3CDTF">2025-09-15T17:13:01Z</dcterms:created>
  <dcterms:modified xsi:type="dcterms:W3CDTF">2025-09-16T16:42:18Z</dcterms:modified>
</cp:coreProperties>
</file>