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pivotTables/pivotTable6.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7.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xl/tables/table1.xml" ContentType="application/vnd.openxmlformats-officedocument.spreadsheetml.table+xml"/>
  <Override PartName="/xl/pivotTables/pivotTable9.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2.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pivotTables/pivotTable13.xml" ContentType="application/vnd.openxmlformats-officedocument.spreadsheetml.pivotTab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4.xml" ContentType="application/vnd.openxmlformats-officedocument.spreadsheetml.pivotTable+xml"/>
  <Override PartName="/xl/drawings/drawing8.xml" ContentType="application/vnd.openxmlformats-officedocument.drawing+xml"/>
  <Override PartName="/xl/tables/table3.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5.xml" ContentType="application/vnd.openxmlformats-officedocument.spreadsheetml.pivotTable+xml"/>
  <Override PartName="/xl/drawings/drawing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HP\Desktop\"/>
    </mc:Choice>
  </mc:AlternateContent>
  <xr:revisionPtr revIDLastSave="0" documentId="8_{C9CF14BF-5423-4541-A063-AD16054D734D}" xr6:coauthVersionLast="47" xr6:coauthVersionMax="47" xr10:uidLastSave="{00000000-0000-0000-0000-000000000000}"/>
  <bookViews>
    <workbookView xWindow="-110" yWindow="-110" windowWidth="19420" windowHeight="10420" activeTab="1" xr2:uid="{00000000-000D-0000-FFFF-FFFF00000000}"/>
  </bookViews>
  <sheets>
    <sheet name="summary" sheetId="6" r:id="rId1"/>
    <sheet name="dash board" sheetId="13" r:id="rId2"/>
    <sheet name="Sheet10" sheetId="15" r:id="rId3"/>
    <sheet name="Sheet9" sheetId="14" r:id="rId4"/>
    <sheet name="Users" sheetId="1" r:id="rId5"/>
    <sheet name="Sheet5" sheetId="10" r:id="rId6"/>
    <sheet name="Sheet3" sheetId="8" r:id="rId7"/>
    <sheet name="Sheet6" sheetId="11" r:id="rId8"/>
    <sheet name="Posts" sheetId="2" r:id="rId9"/>
    <sheet name="Sheet2" sheetId="7" r:id="rId10"/>
    <sheet name="Likes" sheetId="3" r:id="rId11"/>
    <sheet name="Sheet4" sheetId="9" r:id="rId12"/>
    <sheet name="Comments" sheetId="4" r:id="rId13"/>
    <sheet name="Friendships" sheetId="5" r:id="rId14"/>
    <sheet name="s" sheetId="12" r:id="rId15"/>
  </sheets>
  <definedNames>
    <definedName name="_xlcn.WorksheetConnection_day_7.xlsxTable11" hidden="1">Table1[]</definedName>
    <definedName name="_xlcn.WorksheetConnection_day_7.xlsxTable21" hidden="1">Table2[]</definedName>
    <definedName name="_xlcn.WorksheetConnection_day_7.xlsxTable31" hidden="1">Table3[]</definedName>
    <definedName name="_xlcn.WorksheetConnection_day_7.xlsxTable41" hidden="1">Table4[]</definedName>
    <definedName name="_xlcn.WorksheetConnection_UsersDD1" hidden="1">Users!$D:$D</definedName>
    <definedName name="_xlcn.WorksheetConnection_UsersEE1" hidden="1">Users!$E:$E</definedName>
    <definedName name="Slicer_Post_ID">#N/A</definedName>
    <definedName name="Timeline_Post_Date">#N/A</definedName>
  </definedNames>
  <calcPr calcId="191029"/>
  <pivotCaches>
    <pivotCache cacheId="52" r:id="rId16"/>
    <pivotCache cacheId="49" r:id="rId17"/>
    <pivotCache cacheId="50" r:id="rId18"/>
    <pivotCache cacheId="51" r:id="rId19"/>
    <pivotCache cacheId="55" r:id="rId20"/>
    <pivotCache cacheId="71" r:id="rId21"/>
    <pivotCache cacheId="111" r:id="rId22"/>
    <pivotCache cacheId="112" r:id="rId23"/>
    <pivotCache cacheId="113" r:id="rId24"/>
    <pivotCache cacheId="114" r:id="rId25"/>
    <pivotCache cacheId="115" r:id="rId26"/>
    <pivotCache cacheId="126" r:id="rId27"/>
  </pivotCaches>
  <extLst>
    <ext xmlns:x14="http://schemas.microsoft.com/office/spreadsheetml/2009/9/main" uri="{BBE1A952-AA13-448e-AADC-164F8A28A991}">
      <x14:slicerCaches>
        <x14:slicerCache r:id="rId2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0" r:id="rId29"/>
      </x15:timelineCachePivotCaches>
    </ext>
    <ext xmlns:x15="http://schemas.microsoft.com/office/spreadsheetml/2010/11/main" uri="{D0CA8CA8-9F24-4464-BF8E-62219DCF47F9}">
      <x15:timelineCacheRefs>
        <x15:timelineCacheRef r:id="rId30"/>
      </x15:timelineCacheRefs>
    </ext>
    <ext xmlns:x15="http://schemas.microsoft.com/office/spreadsheetml/2010/11/main" uri="{FCE2AD5D-F65C-4FA6-A056-5C36A1767C68}">
      <x15:dataModel>
        <x15:modelTables>
          <x15:modelTable id="Table4" name="Table4" connection="WorksheetConnection_day_7.xlsx!Table4"/>
          <x15:modelTable id="Table3" name="Table3" connection="WorksheetConnection_day_7.xlsx!Table3"/>
          <x15:modelTable id="Table2" name="Table2" connection="WorksheetConnection_day_7.xlsx!Table2"/>
          <x15:modelTable id="Table1" name="Table1" connection="WorksheetConnection_day_7.xlsx!Table1"/>
          <x15:modelTable id="Range" name="Range" connection="WorksheetConnection_Users!$D:$D"/>
          <x15:modelTable id="Range 1" name="Range 1" connection="WorksheetConnection_Users!$E:$E"/>
        </x15:modelTables>
        <x15:modelRelationships>
          <x15:modelRelationship fromTable="Table4" fromColumn="count_comment" toTable="Table3" toColumn="Like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5" l="1"/>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25" i="1"/>
  <c r="G6" i="1"/>
  <c r="G22" i="1"/>
  <c r="G30" i="1"/>
  <c r="G31" i="1"/>
  <c r="G38" i="1"/>
  <c r="G46" i="1"/>
  <c r="E2" i="3"/>
  <c r="E3" i="3"/>
  <c r="E4" i="3"/>
  <c r="G4" i="1" s="1"/>
  <c r="E5" i="3"/>
  <c r="G5" i="1" s="1"/>
  <c r="E6" i="3"/>
  <c r="E7" i="3"/>
  <c r="G7" i="1" s="1"/>
  <c r="E8" i="3"/>
  <c r="E9" i="3"/>
  <c r="G9" i="1" s="1"/>
  <c r="E10" i="3"/>
  <c r="G10" i="1" s="1"/>
  <c r="E11" i="3"/>
  <c r="G11" i="1" s="1"/>
  <c r="E12" i="3"/>
  <c r="G12" i="1" s="1"/>
  <c r="E13" i="3"/>
  <c r="G13" i="1" s="1"/>
  <c r="E14" i="3"/>
  <c r="G14" i="1" s="1"/>
  <c r="E15" i="3"/>
  <c r="G15" i="1" s="1"/>
  <c r="E16" i="3"/>
  <c r="E17" i="3"/>
  <c r="G17" i="1" s="1"/>
  <c r="E18" i="3"/>
  <c r="G18" i="1" s="1"/>
  <c r="E19" i="3"/>
  <c r="G19" i="1" s="1"/>
  <c r="E20" i="3"/>
  <c r="G20" i="1" s="1"/>
  <c r="E21" i="3"/>
  <c r="G21" i="1" s="1"/>
  <c r="E22" i="3"/>
  <c r="E23" i="3"/>
  <c r="G23" i="1" s="1"/>
  <c r="E24" i="3"/>
  <c r="E25" i="3"/>
  <c r="E26" i="3"/>
  <c r="E27" i="3"/>
  <c r="E28" i="3"/>
  <c r="G28" i="1" s="1"/>
  <c r="E29" i="3"/>
  <c r="G29" i="1" s="1"/>
  <c r="E30" i="3"/>
  <c r="E31" i="3"/>
  <c r="E32" i="3"/>
  <c r="E33" i="3"/>
  <c r="G33" i="1" s="1"/>
  <c r="E34" i="3"/>
  <c r="E35" i="3"/>
  <c r="G35" i="1" s="1"/>
  <c r="E36" i="3"/>
  <c r="G36" i="1" s="1"/>
  <c r="E37" i="3"/>
  <c r="G37" i="1" s="1"/>
  <c r="E38" i="3"/>
  <c r="E39" i="3"/>
  <c r="G39" i="1" s="1"/>
  <c r="E40" i="3"/>
  <c r="E41" i="3"/>
  <c r="G41" i="1" s="1"/>
  <c r="E42" i="3"/>
  <c r="E43" i="3"/>
  <c r="G43" i="1" s="1"/>
  <c r="E44" i="3"/>
  <c r="G44" i="1" s="1"/>
  <c r="E45" i="3"/>
  <c r="G45" i="1" s="1"/>
  <c r="E46" i="3"/>
  <c r="E47" i="3"/>
  <c r="G47" i="1" s="1"/>
  <c r="E48" i="3"/>
  <c r="E49" i="3"/>
  <c r="G49" i="1" s="1"/>
  <c r="E50" i="3"/>
  <c r="E51" i="3"/>
  <c r="G51" i="1" s="1"/>
  <c r="E52" i="3"/>
  <c r="G52" i="1" s="1"/>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G48" i="1" l="1"/>
  <c r="G40" i="1"/>
  <c r="G32" i="1"/>
  <c r="G24" i="1"/>
  <c r="G16" i="1"/>
  <c r="G8" i="1"/>
  <c r="H151" i="4"/>
  <c r="G50" i="1"/>
  <c r="G42" i="1"/>
  <c r="G34" i="1"/>
  <c r="G26" i="1"/>
  <c r="G27" i="1"/>
  <c r="G3" i="1"/>
  <c r="H8" i="4"/>
  <c r="H16" i="4"/>
  <c r="H24" i="4"/>
  <c r="H32" i="4"/>
  <c r="H40" i="4"/>
  <c r="H48" i="4"/>
  <c r="H56" i="4"/>
  <c r="H64" i="4"/>
  <c r="H72" i="4"/>
  <c r="H80" i="4"/>
  <c r="H88" i="4"/>
  <c r="H96" i="4"/>
  <c r="H104" i="4"/>
  <c r="H112" i="4"/>
  <c r="H120" i="4"/>
  <c r="H128" i="4"/>
  <c r="H136" i="4"/>
  <c r="H144" i="4"/>
  <c r="G2" i="1"/>
  <c r="H9" i="4"/>
  <c r="H17" i="4"/>
  <c r="H25" i="4"/>
  <c r="H33" i="4"/>
  <c r="H41" i="4"/>
  <c r="H49" i="4"/>
  <c r="H57" i="4"/>
  <c r="H65" i="4"/>
  <c r="H73" i="4"/>
  <c r="H81" i="4"/>
  <c r="H89" i="4"/>
  <c r="H97" i="4"/>
  <c r="H105" i="4"/>
  <c r="H113" i="4"/>
  <c r="H121" i="4"/>
  <c r="H129" i="4"/>
  <c r="H137" i="4"/>
  <c r="H145" i="4"/>
  <c r="H2" i="4"/>
  <c r="H10" i="4"/>
  <c r="H18" i="4"/>
  <c r="H26" i="4"/>
  <c r="H34" i="4"/>
  <c r="H42" i="4"/>
  <c r="H50" i="4"/>
  <c r="H58" i="4"/>
  <c r="H66" i="4"/>
  <c r="H74" i="4"/>
  <c r="H82" i="4"/>
  <c r="H90" i="4"/>
  <c r="H98" i="4"/>
  <c r="H106" i="4"/>
  <c r="H114" i="4"/>
  <c r="H122" i="4"/>
  <c r="H130" i="4"/>
  <c r="H138" i="4"/>
  <c r="H146" i="4"/>
  <c r="H3" i="4"/>
  <c r="H11" i="4"/>
  <c r="H19" i="4"/>
  <c r="H27" i="4"/>
  <c r="H35" i="4"/>
  <c r="H43" i="4"/>
  <c r="H51" i="4"/>
  <c r="H59" i="4"/>
  <c r="H67" i="4"/>
  <c r="H75" i="4"/>
  <c r="H83" i="4"/>
  <c r="H91" i="4"/>
  <c r="H99" i="4"/>
  <c r="H107" i="4"/>
  <c r="H115" i="4"/>
  <c r="H123" i="4"/>
  <c r="H131" i="4"/>
  <c r="H139" i="4"/>
  <c r="H147" i="4"/>
  <c r="H4" i="4"/>
  <c r="H12" i="4"/>
  <c r="H20" i="4"/>
  <c r="H28" i="4"/>
  <c r="H36" i="4"/>
  <c r="H44" i="4"/>
  <c r="H52" i="4"/>
  <c r="H60" i="4"/>
  <c r="H68" i="4"/>
  <c r="H76" i="4"/>
  <c r="H84" i="4"/>
  <c r="H92" i="4"/>
  <c r="H100" i="4"/>
  <c r="H108" i="4"/>
  <c r="H116" i="4"/>
  <c r="H124" i="4"/>
  <c r="H132" i="4"/>
  <c r="H140" i="4"/>
  <c r="H148" i="4"/>
  <c r="H5" i="4"/>
  <c r="H13" i="4"/>
  <c r="H21" i="4"/>
  <c r="H29" i="4"/>
  <c r="H37" i="4"/>
  <c r="H45" i="4"/>
  <c r="H53" i="4"/>
  <c r="H61" i="4"/>
  <c r="H69" i="4"/>
  <c r="H77" i="4"/>
  <c r="H85" i="4"/>
  <c r="H93" i="4"/>
  <c r="H101" i="4"/>
  <c r="H109" i="4"/>
  <c r="H117" i="4"/>
  <c r="H125" i="4"/>
  <c r="H133" i="4"/>
  <c r="H141" i="4"/>
  <c r="H149" i="4"/>
  <c r="H6" i="4"/>
  <c r="H14" i="4"/>
  <c r="H22" i="4"/>
  <c r="H30" i="4"/>
  <c r="H38" i="4"/>
  <c r="H46" i="4"/>
  <c r="H54" i="4"/>
  <c r="H62" i="4"/>
  <c r="H70" i="4"/>
  <c r="H78" i="4"/>
  <c r="H86" i="4"/>
  <c r="H94" i="4"/>
  <c r="H102" i="4"/>
  <c r="H110" i="4"/>
  <c r="H118" i="4"/>
  <c r="H126" i="4"/>
  <c r="H134" i="4"/>
  <c r="H142" i="4"/>
  <c r="H150" i="4"/>
  <c r="H7" i="4"/>
  <c r="H15" i="4"/>
  <c r="H23" i="4"/>
  <c r="H31" i="4"/>
  <c r="H39" i="4"/>
  <c r="H47" i="4"/>
  <c r="H55" i="4"/>
  <c r="H63" i="4"/>
  <c r="H71" i="4"/>
  <c r="H79" i="4"/>
  <c r="H87" i="4"/>
  <c r="H95" i="4"/>
  <c r="H103" i="4"/>
  <c r="H111" i="4"/>
  <c r="H119" i="4"/>
  <c r="H127" i="4"/>
  <c r="H135" i="4"/>
  <c r="H14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FCA9025-9215-4302-B329-9741A7FE751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2982B2A-F4D7-4864-BBB2-102DF83E5E5C}" name="WorksheetConnection_day_7.xlsx!Table1" type="102" refreshedVersion="8" minRefreshableVersion="5">
    <extLst>
      <ext xmlns:x15="http://schemas.microsoft.com/office/spreadsheetml/2010/11/main" uri="{DE250136-89BD-433C-8126-D09CA5730AF9}">
        <x15:connection id="Table1" autoDelete="1">
          <x15:rangePr sourceName="_xlcn.WorksheetConnection_day_7.xlsxTable11"/>
        </x15:connection>
      </ext>
    </extLst>
  </connection>
  <connection id="3" xr16:uid="{752D4CC7-8B95-46F0-922C-07A37C7CE79E}" name="WorksheetConnection_day_7.xlsx!Table2" type="102" refreshedVersion="8" minRefreshableVersion="5">
    <extLst>
      <ext xmlns:x15="http://schemas.microsoft.com/office/spreadsheetml/2010/11/main" uri="{DE250136-89BD-433C-8126-D09CA5730AF9}">
        <x15:connection id="Table2">
          <x15:rangePr sourceName="_xlcn.WorksheetConnection_day_7.xlsxTable21"/>
        </x15:connection>
      </ext>
    </extLst>
  </connection>
  <connection id="4" xr16:uid="{FE9F865F-7425-42EE-9B78-FDAB015B11C8}" name="WorksheetConnection_day_7.xlsx!Table3" type="102" refreshedVersion="8" minRefreshableVersion="5">
    <extLst>
      <ext xmlns:x15="http://schemas.microsoft.com/office/spreadsheetml/2010/11/main" uri="{DE250136-89BD-433C-8126-D09CA5730AF9}">
        <x15:connection id="Table3">
          <x15:rangePr sourceName="_xlcn.WorksheetConnection_day_7.xlsxTable31"/>
        </x15:connection>
      </ext>
    </extLst>
  </connection>
  <connection id="5" xr16:uid="{72CC7228-1828-4B9B-A1A9-B9B44FDA1A97}" name="WorksheetConnection_day_7.xlsx!Table4" type="102" refreshedVersion="8" minRefreshableVersion="5">
    <extLst>
      <ext xmlns:x15="http://schemas.microsoft.com/office/spreadsheetml/2010/11/main" uri="{DE250136-89BD-433C-8126-D09CA5730AF9}">
        <x15:connection id="Table4" autoDelete="1">
          <x15:rangePr sourceName="_xlcn.WorksheetConnection_day_7.xlsxTable41"/>
        </x15:connection>
      </ext>
    </extLst>
  </connection>
  <connection id="6" xr16:uid="{41B8CFB2-E548-4C7B-B7DE-910122B11488}" name="WorksheetConnection_Users!$D:$D" type="102" refreshedVersion="8" minRefreshableVersion="5">
    <extLst>
      <ext xmlns:x15="http://schemas.microsoft.com/office/spreadsheetml/2010/11/main" uri="{DE250136-89BD-433C-8126-D09CA5730AF9}">
        <x15:connection id="Range" autoDelete="1">
          <x15:rangePr sourceName="_xlcn.WorksheetConnection_UsersDD1"/>
        </x15:connection>
      </ext>
    </extLst>
  </connection>
  <connection id="7" xr16:uid="{CB26EE01-0F8B-4E74-B5EE-C4EEF4655038}" name="WorksheetConnection_Users!$E:$E" type="102" refreshedVersion="8" minRefreshableVersion="5">
    <extLst>
      <ext xmlns:x15="http://schemas.microsoft.com/office/spreadsheetml/2010/11/main" uri="{DE250136-89BD-433C-8126-D09CA5730AF9}">
        <x15:connection id="Range 1" autoDelete="1">
          <x15:rangePr sourceName="_xlcn.WorksheetConnection_UsersEE1"/>
        </x15:connection>
      </ext>
    </extLst>
  </connection>
</connections>
</file>

<file path=xl/sharedStrings.xml><?xml version="1.0" encoding="utf-8"?>
<sst xmlns="http://schemas.openxmlformats.org/spreadsheetml/2006/main" count="564" uniqueCount="373">
  <si>
    <t>User_ID</t>
  </si>
  <si>
    <t>Username</t>
  </si>
  <si>
    <t>Email</t>
  </si>
  <si>
    <t>Join_Date</t>
  </si>
  <si>
    <t>City</t>
  </si>
  <si>
    <t>daniel14</t>
  </si>
  <si>
    <t>tina13@hotmail.com</t>
  </si>
  <si>
    <t>New Krystal</t>
  </si>
  <si>
    <t>jacksonbrianna</t>
  </si>
  <si>
    <t>rjohnson@mayo.com</t>
  </si>
  <si>
    <t>East Jennifer</t>
  </si>
  <si>
    <t>restes</t>
  </si>
  <si>
    <t>heatherfernandez@jenkins-martinez.com</t>
  </si>
  <si>
    <t>West Richardchester</t>
  </si>
  <si>
    <t>joshuatucker</t>
  </si>
  <si>
    <t>ortegathomas@gmail.com</t>
  </si>
  <si>
    <t>East Luisberg</t>
  </si>
  <si>
    <t>matthew35</t>
  </si>
  <si>
    <t>johnsonnathan@cruz-sullivan.com</t>
  </si>
  <si>
    <t>South Kylemouth</t>
  </si>
  <si>
    <t>ghogan</t>
  </si>
  <si>
    <t>robert35@gmail.com</t>
  </si>
  <si>
    <t>Payneshire</t>
  </si>
  <si>
    <t>costamark</t>
  </si>
  <si>
    <t>mercadoheidi@savage.com</t>
  </si>
  <si>
    <t>Taraberg</t>
  </si>
  <si>
    <t>estradatracy</t>
  </si>
  <si>
    <t>porterkatherine@horton.com</t>
  </si>
  <si>
    <t>Leahborough</t>
  </si>
  <si>
    <t>ahamilton</t>
  </si>
  <si>
    <t>qsnow@huang.net</t>
  </si>
  <si>
    <t>Garciashire</t>
  </si>
  <si>
    <t>chamberslouis</t>
  </si>
  <si>
    <t>davidmoore@gmail.com</t>
  </si>
  <si>
    <t>Edwardsbury</t>
  </si>
  <si>
    <t>georgemartin</t>
  </si>
  <si>
    <t>codyoconnor@lopez.com</t>
  </si>
  <si>
    <t>Heatherland</t>
  </si>
  <si>
    <t>meyersjacqueline</t>
  </si>
  <si>
    <t>sfowler@hotmail.com</t>
  </si>
  <si>
    <t>Jerrychester</t>
  </si>
  <si>
    <t>ronald33</t>
  </si>
  <si>
    <t>nlarson@delgado.net</t>
  </si>
  <si>
    <t>Stephenbury</t>
  </si>
  <si>
    <t>williamsrobert</t>
  </si>
  <si>
    <t>michael13@graves.com</t>
  </si>
  <si>
    <t>Andreaborough</t>
  </si>
  <si>
    <t>seandonaldson</t>
  </si>
  <si>
    <t>bushandrew@norton.info</t>
  </si>
  <si>
    <t>Morrisfurt</t>
  </si>
  <si>
    <t>ericabaker</t>
  </si>
  <si>
    <t>grahamdesiree@griffin-herring.com</t>
  </si>
  <si>
    <t>East Taylorfurt</t>
  </si>
  <si>
    <t>smithlogan</t>
  </si>
  <si>
    <t>millerkyle@gmail.com</t>
  </si>
  <si>
    <t>Kathyview</t>
  </si>
  <si>
    <t>oromero</t>
  </si>
  <si>
    <t>roberthicks@smith-robertson.com</t>
  </si>
  <si>
    <t>Mooreshire</t>
  </si>
  <si>
    <t>bassjason</t>
  </si>
  <si>
    <t>joshuabell@gmail.com</t>
  </si>
  <si>
    <t>Hunterland</t>
  </si>
  <si>
    <t>haledavid</t>
  </si>
  <si>
    <t>eric01@long-golden.biz</t>
  </si>
  <si>
    <t>Danielhaven</t>
  </si>
  <si>
    <t>carpentermckenzie</t>
  </si>
  <si>
    <t>tammiemiller@yahoo.com</t>
  </si>
  <si>
    <t>Cruzfurt</t>
  </si>
  <si>
    <t>erikaphillips</t>
  </si>
  <si>
    <t>franklinamanda@hicks.com</t>
  </si>
  <si>
    <t>Calderonbury</t>
  </si>
  <si>
    <t>kevinhampton</t>
  </si>
  <si>
    <t>nolantiffany@wilson.com</t>
  </si>
  <si>
    <t>Lake Eric</t>
  </si>
  <si>
    <t>privera</t>
  </si>
  <si>
    <t>tiffany20@chavez-robinson.com</t>
  </si>
  <si>
    <t>Hollandmouth</t>
  </si>
  <si>
    <t>abigailmercer</t>
  </si>
  <si>
    <t>kevinporter@schneider.org</t>
  </si>
  <si>
    <t>Kennethside</t>
  </si>
  <si>
    <t>mbush</t>
  </si>
  <si>
    <t>xdecker@yahoo.com</t>
  </si>
  <si>
    <t>Codyview</t>
  </si>
  <si>
    <t>taylorclark</t>
  </si>
  <si>
    <t>amanda22@thomas-newman.biz</t>
  </si>
  <si>
    <t>Walterland</t>
  </si>
  <si>
    <t>kristendecker</t>
  </si>
  <si>
    <t>benjamincox@graham.biz</t>
  </si>
  <si>
    <t>Lauraberg</t>
  </si>
  <si>
    <t>ssharp</t>
  </si>
  <si>
    <t>mmurray@hotmail.com</t>
  </si>
  <si>
    <t>North Benjamin</t>
  </si>
  <si>
    <t>victorjackson</t>
  </si>
  <si>
    <t>henryblake@yahoo.com</t>
  </si>
  <si>
    <t>North Shawnfurt</t>
  </si>
  <si>
    <t>timothy51</t>
  </si>
  <si>
    <t>laurie37@cook.com</t>
  </si>
  <si>
    <t>Lake Nathan</t>
  </si>
  <si>
    <t>lucerodavid</t>
  </si>
  <si>
    <t>schroederdennis@gmail.com</t>
  </si>
  <si>
    <t>North Amandaton</t>
  </si>
  <si>
    <t>jonessydney</t>
  </si>
  <si>
    <t>courtneyheath@gregory.biz</t>
  </si>
  <si>
    <t>East Sharontown</t>
  </si>
  <si>
    <t>carrillotiffany</t>
  </si>
  <si>
    <t>imartinez@yahoo.com</t>
  </si>
  <si>
    <t>Seanville</t>
  </si>
  <si>
    <t>leegina</t>
  </si>
  <si>
    <t>jrobinson@yahoo.com</t>
  </si>
  <si>
    <t>Port Susanfort</t>
  </si>
  <si>
    <t>larry37</t>
  </si>
  <si>
    <t>lindseyroy@yahoo.com</t>
  </si>
  <si>
    <t>East Melissaville</t>
  </si>
  <si>
    <t>ljohnson</t>
  </si>
  <si>
    <t>coreythomas@yahoo.com</t>
  </si>
  <si>
    <t>East Willieton</t>
  </si>
  <si>
    <t>christian06</t>
  </si>
  <si>
    <t>dennis81@clayton-gonzalez.com</t>
  </si>
  <si>
    <t>South Brendafurt</t>
  </si>
  <si>
    <t>traviscarr</t>
  </si>
  <si>
    <t>gordonbrandon@morales.org</t>
  </si>
  <si>
    <t>Bushstad</t>
  </si>
  <si>
    <t>znelson</t>
  </si>
  <si>
    <t>jonesbrandon@buchanan-sawyer.com</t>
  </si>
  <si>
    <t>Amandafurt</t>
  </si>
  <si>
    <t>samuel65</t>
  </si>
  <si>
    <t>rileyjason@keller.com</t>
  </si>
  <si>
    <t>New David</t>
  </si>
  <si>
    <t>lindadelgado</t>
  </si>
  <si>
    <t>cheryllong@whitehead-harris.com</t>
  </si>
  <si>
    <t>Christopherside</t>
  </si>
  <si>
    <t>suzannevillanueva</t>
  </si>
  <si>
    <t>foleythomas@walker.com</t>
  </si>
  <si>
    <t>North Anna</t>
  </si>
  <si>
    <t>weavergina</t>
  </si>
  <si>
    <t>melissa75@yahoo.com</t>
  </si>
  <si>
    <t>Davidville</t>
  </si>
  <si>
    <t>rebeccapacheco</t>
  </si>
  <si>
    <t>zunigajohn@gmail.com</t>
  </si>
  <si>
    <t>East Michael</t>
  </si>
  <si>
    <t>vbutler</t>
  </si>
  <si>
    <t>stephaniesantiago@ramos-ballard.com</t>
  </si>
  <si>
    <t>Port Lanceland</t>
  </si>
  <si>
    <t>sheri18</t>
  </si>
  <si>
    <t>monique96@gmail.com</t>
  </si>
  <si>
    <t>Mendezborough</t>
  </si>
  <si>
    <t>qfields</t>
  </si>
  <si>
    <t>qcox@yahoo.com</t>
  </si>
  <si>
    <t>Josephshire</t>
  </si>
  <si>
    <t>pgarcia</t>
  </si>
  <si>
    <t>ophillips@whitaker.info</t>
  </si>
  <si>
    <t>New Amanda</t>
  </si>
  <si>
    <t>tiffanymoore</t>
  </si>
  <si>
    <t>feliciapatrick@rice-schmidt.com</t>
  </si>
  <si>
    <t>Watsonton</t>
  </si>
  <si>
    <t>Post_ID</t>
  </si>
  <si>
    <t>Content_Length</t>
  </si>
  <si>
    <t>Post_Date</t>
  </si>
  <si>
    <t>Like_ID</t>
  </si>
  <si>
    <t>Like_Date</t>
  </si>
  <si>
    <t>Comment_ID</t>
  </si>
  <si>
    <t>Comment_Text</t>
  </si>
  <si>
    <t>Comment_Date</t>
  </si>
  <si>
    <t>Total protect news response past author.</t>
  </si>
  <si>
    <t>Guess push nearly sit.</t>
  </si>
  <si>
    <t>Nation mean draw.</t>
  </si>
  <si>
    <t>Ago kitchen century key small.</t>
  </si>
  <si>
    <t>Understand plant energy apply professor defense agreement likely.</t>
  </si>
  <si>
    <t>Health special force city to.</t>
  </si>
  <si>
    <t>Check clear program cell case government add store.</t>
  </si>
  <si>
    <t>Perform figure beat watch as American.</t>
  </si>
  <si>
    <t>Short prepare machine adult peace conference expect.</t>
  </si>
  <si>
    <t>Point offer once wear most why them quickly.</t>
  </si>
  <si>
    <t>Study he particularly nor difficult.</t>
  </si>
  <si>
    <t>Why number return outside.</t>
  </si>
  <si>
    <t>Pattern know red single media.</t>
  </si>
  <si>
    <t>Surface whole paper agreement true article.</t>
  </si>
  <si>
    <t>Usually employee investment wall.</t>
  </si>
  <si>
    <t>Former may best ask understand.</t>
  </si>
  <si>
    <t>Charge know onto while.</t>
  </si>
  <si>
    <t>Option single focus issue particular and rate.</t>
  </si>
  <si>
    <t>Very less national theory themselves.</t>
  </si>
  <si>
    <t>Case collection before fine thought start year.</t>
  </si>
  <si>
    <t>Measure accept explain light maybe meeting personal public.</t>
  </si>
  <si>
    <t>Another discussion course miss opportunity wish.</t>
  </si>
  <si>
    <t>Should economic happy mouth benefit.</t>
  </si>
  <si>
    <t>Bed hard drive prove north various shoulder state.</t>
  </si>
  <si>
    <t>Weight accept campaign approach over training.</t>
  </si>
  <si>
    <t>Sing would worry test improve several.</t>
  </si>
  <si>
    <t>Street still that air leg play.</t>
  </si>
  <si>
    <t>Current their name sing production month science little.</t>
  </si>
  <si>
    <t>Story south far cold you current.</t>
  </si>
  <si>
    <t>Writer even movie.</t>
  </si>
  <si>
    <t>Have turn teach Democrat reason treatment ago.</t>
  </si>
  <si>
    <t>Fear film low truth practice.</t>
  </si>
  <si>
    <t>Great table receive then.</t>
  </si>
  <si>
    <t>Decade low that number.</t>
  </si>
  <si>
    <t>Its buy writer kitchen debate coach dream.</t>
  </si>
  <si>
    <t>Whether development ten however career that nearly style.</t>
  </si>
  <si>
    <t>Something production support develop.</t>
  </si>
  <si>
    <t>Discover probably wonder.</t>
  </si>
  <si>
    <t>Affect manager body former maintain stop.</t>
  </si>
  <si>
    <t>A else general simple.</t>
  </si>
  <si>
    <t>Little whole good quickly my successful protect well.</t>
  </si>
  <si>
    <t>Mrs free human sea design big back.</t>
  </si>
  <si>
    <t>Phone usually community or.</t>
  </si>
  <si>
    <t>Particularly indeed remain much American.</t>
  </si>
  <si>
    <t>Two sound yes both better.</t>
  </si>
  <si>
    <t>Draw back world culture.</t>
  </si>
  <si>
    <t>Start happen approach whose she indeed soon president.</t>
  </si>
  <si>
    <t>Standard over mother.</t>
  </si>
  <si>
    <t>Price name why decade.</t>
  </si>
  <si>
    <t>To painting couple step human pressure still.</t>
  </si>
  <si>
    <t>Add he debate computer loss product network.</t>
  </si>
  <si>
    <t>Stage point represent hope company conference thing from.</t>
  </si>
  <si>
    <t>Population single music company.</t>
  </si>
  <si>
    <t>Approach man employee always nature.</t>
  </si>
  <si>
    <t>Local health instead beautiful particularly government create.</t>
  </si>
  <si>
    <t>Large always list more perform west.</t>
  </si>
  <si>
    <t>Reduce soon bar collection democratic sister.</t>
  </si>
  <si>
    <t>This together describe write rate hotel.</t>
  </si>
  <si>
    <t>Program learn close simply month.</t>
  </si>
  <si>
    <t>Spend cause this yet apply capital.</t>
  </si>
  <si>
    <t>Run far course think Republican himself herself.</t>
  </si>
  <si>
    <t>Exactly character lay success.</t>
  </si>
  <si>
    <t>Significant education ever.</t>
  </si>
  <si>
    <t>Smile wait police.</t>
  </si>
  <si>
    <t>Ground fight create while.</t>
  </si>
  <si>
    <t>Than speak manage before really.</t>
  </si>
  <si>
    <t>Report career speak yard.</t>
  </si>
  <si>
    <t>Rock kitchen fight agreement upon even ahead free.</t>
  </si>
  <si>
    <t>Ready TV kid likely despite.</t>
  </si>
  <si>
    <t>Drop move hope fight various military throw bad.</t>
  </si>
  <si>
    <t>Make statement positive couple.</t>
  </si>
  <si>
    <t>Seem by child human space month.</t>
  </si>
  <si>
    <t>Different one great parent civil much.</t>
  </si>
  <si>
    <t>Debate fish sea though mind natural.</t>
  </si>
  <si>
    <t>Hair quite specific so green answer.</t>
  </si>
  <si>
    <t>Develop fund I new.</t>
  </si>
  <si>
    <t>Who effect hospital scientist tax eat.</t>
  </si>
  <si>
    <t>Form less shake think from machine.</t>
  </si>
  <si>
    <t>Ahead response reason remain prepare.</t>
  </si>
  <si>
    <t>Western simply international final.</t>
  </si>
  <si>
    <t>Suffer kitchen modern under item keep.</t>
  </si>
  <si>
    <t>Half structure wish they.</t>
  </si>
  <si>
    <t>Determine whom beautiful.</t>
  </si>
  <si>
    <t>Security challenge house war teach.</t>
  </si>
  <si>
    <t>Loss parent house attention after.</t>
  </si>
  <si>
    <t>Mr blood everyone civil that draw.</t>
  </si>
  <si>
    <t>Note beautiful forget space realize.</t>
  </si>
  <si>
    <t>Ground because office indicate stop.</t>
  </si>
  <si>
    <t>Leg husband standard subject who bank environment.</t>
  </si>
  <si>
    <t>Good safe report us hand society yard into.</t>
  </si>
  <si>
    <t>Girl fact miss interview step age.</t>
  </si>
  <si>
    <t>Relationship onto himself fact fund.</t>
  </si>
  <si>
    <t>Must fill me woman service material rest hit.</t>
  </si>
  <si>
    <t>Former production at stand technology.</t>
  </si>
  <si>
    <t>Then develop woman event.</t>
  </si>
  <si>
    <t>Car star mind center top dog discuss.</t>
  </si>
  <si>
    <t>Others six blood.</t>
  </si>
  <si>
    <t>Hundred participant learn big save discuss create service.</t>
  </si>
  <si>
    <t>Plant management little among item.</t>
  </si>
  <si>
    <t>Wonder write shoulder share.</t>
  </si>
  <si>
    <t>Husband even fill be design.</t>
  </si>
  <si>
    <t>Ability notice war seat tell job along fill.</t>
  </si>
  <si>
    <t>Attorney technology order air.</t>
  </si>
  <si>
    <t>Scene rise billion option.</t>
  </si>
  <si>
    <t>Claim system official possible season sign city speech.</t>
  </si>
  <si>
    <t>Over war represent read.</t>
  </si>
  <si>
    <t>Mrs military skill card to.</t>
  </si>
  <si>
    <t>Main then wear pretty beautiful strong risk.</t>
  </si>
  <si>
    <t>Guess church argue source work.</t>
  </si>
  <si>
    <t>Conference head cover population.</t>
  </si>
  <si>
    <t>Media themselves other part pattern them.</t>
  </si>
  <si>
    <t>Writer police factor nearly name require.</t>
  </si>
  <si>
    <t>Later film free future.</t>
  </si>
  <si>
    <t>Nothing gun because better new do.</t>
  </si>
  <si>
    <t>End help seek good.</t>
  </si>
  <si>
    <t>Guy community protect relationship theory name.</t>
  </si>
  <si>
    <t>Style unit power.</t>
  </si>
  <si>
    <t>Although deal determine.</t>
  </si>
  <si>
    <t>Job business billion skin mention not hundred.</t>
  </si>
  <si>
    <t>Should single officer success.</t>
  </si>
  <si>
    <t>Friendship_ID</t>
  </si>
  <si>
    <t>User_ID1</t>
  </si>
  <si>
    <t>User_ID2</t>
  </si>
  <si>
    <t>Since_Date</t>
  </si>
  <si>
    <t>hotmail.com</t>
  </si>
  <si>
    <t>mayo.com</t>
  </si>
  <si>
    <t>jenkins-martinez.com</t>
  </si>
  <si>
    <t>gmail.com</t>
  </si>
  <si>
    <t>cruz-sullivan.com</t>
  </si>
  <si>
    <t>savage.com</t>
  </si>
  <si>
    <t>horton.com</t>
  </si>
  <si>
    <t>huang.net</t>
  </si>
  <si>
    <t>lopez.com</t>
  </si>
  <si>
    <t>delgado.net</t>
  </si>
  <si>
    <t>graves.com</t>
  </si>
  <si>
    <t>norton.info</t>
  </si>
  <si>
    <t>griffin-herring.com</t>
  </si>
  <si>
    <t>smith-robertson.com</t>
  </si>
  <si>
    <t>long-golden.biz</t>
  </si>
  <si>
    <t>yahoo.com</t>
  </si>
  <si>
    <t>hicks.com</t>
  </si>
  <si>
    <t>wilson.com</t>
  </si>
  <si>
    <t>chavez-robinson.com</t>
  </si>
  <si>
    <t>schneider.org</t>
  </si>
  <si>
    <t>thomas-newman.biz</t>
  </si>
  <si>
    <t>graham.biz</t>
  </si>
  <si>
    <t>cook.com</t>
  </si>
  <si>
    <t>gregory.biz</t>
  </si>
  <si>
    <t>clayton-gonzalez.com</t>
  </si>
  <si>
    <t>morales.org</t>
  </si>
  <si>
    <t>buchanan-sawyer.com</t>
  </si>
  <si>
    <t>keller.com</t>
  </si>
  <si>
    <t>whitehead-harris.com</t>
  </si>
  <si>
    <t>walker.com</t>
  </si>
  <si>
    <t>ramos-ballard.com</t>
  </si>
  <si>
    <t>whitaker.info</t>
  </si>
  <si>
    <t>rice-schmidt.com</t>
  </si>
  <si>
    <t>domain</t>
  </si>
  <si>
    <t>posst_count</t>
  </si>
  <si>
    <t>content_length2</t>
  </si>
  <si>
    <t>average_content_[length</t>
  </si>
  <si>
    <t>likes_given</t>
  </si>
  <si>
    <t>count_comment</t>
  </si>
  <si>
    <t>most_active_users</t>
  </si>
  <si>
    <t>commenter_username</t>
  </si>
  <si>
    <t>duration_month</t>
  </si>
  <si>
    <t>Row Labels</t>
  </si>
  <si>
    <t>Grand Total</t>
  </si>
  <si>
    <t>Sum of Like_ID</t>
  </si>
  <si>
    <t>Sum of Comment_ID</t>
  </si>
  <si>
    <t>post_id</t>
  </si>
  <si>
    <t>Count of Like_ID</t>
  </si>
  <si>
    <t>Sum of User_ID</t>
  </si>
  <si>
    <t>Count of User_ID</t>
  </si>
  <si>
    <t>city</t>
  </si>
  <si>
    <t>(blank)</t>
  </si>
  <si>
    <t>Count of User_ID2</t>
  </si>
  <si>
    <t>2024</t>
  </si>
  <si>
    <t>2025</t>
  </si>
  <si>
    <t>Jan</t>
  </si>
  <si>
    <t>Feb</t>
  </si>
  <si>
    <t>Mar</t>
  </si>
  <si>
    <t>Apr</t>
  </si>
  <si>
    <t>May</t>
  </si>
  <si>
    <t>Jun</t>
  </si>
  <si>
    <t>Jul</t>
  </si>
  <si>
    <t>Aug</t>
  </si>
  <si>
    <t>Sep</t>
  </si>
  <si>
    <t>Oct</t>
  </si>
  <si>
    <t>Nov</t>
  </si>
  <si>
    <t>Dec</t>
  </si>
  <si>
    <t>Sum of Post_ID</t>
  </si>
  <si>
    <t xml:space="preserve">post_date </t>
  </si>
  <si>
    <t>likes_counts</t>
  </si>
  <si>
    <t>Total users</t>
  </si>
  <si>
    <t>Total posts</t>
  </si>
  <si>
    <t>Total comments</t>
  </si>
  <si>
    <t>Total likes</t>
  </si>
  <si>
    <t>Total friendships</t>
  </si>
  <si>
    <t>&lt;24-09-2023</t>
  </si>
  <si>
    <t>2023</t>
  </si>
  <si>
    <t>Social Media Insights Dashboard</t>
  </si>
  <si>
    <t>🔹 Point-Wise Style (Concise Dashboard Notes)</t>
  </si>
  <si>
    <r>
      <t>User Growth:</t>
    </r>
    <r>
      <rPr>
        <sz val="11"/>
        <color theme="1"/>
        <rFont val="Calibri"/>
        <family val="2"/>
        <scheme val="minor"/>
      </rPr>
      <t xml:space="preserve"> Strong growth post-Jan 2023 → rising platform popularity.</t>
    </r>
  </si>
  <si>
    <r>
      <t>Engagement:</t>
    </r>
    <r>
      <rPr>
        <sz val="11"/>
        <color theme="1"/>
        <rFont val="Calibri"/>
        <family val="2"/>
        <scheme val="minor"/>
      </rPr>
      <t xml:space="preserve"> Longer posts (80–120 words) gain more likes &amp; comments.</t>
    </r>
  </si>
  <si>
    <r>
      <t>Activity Peaks:</t>
    </r>
    <r>
      <rPr>
        <sz val="11"/>
        <color theme="1"/>
        <rFont val="Calibri"/>
        <family val="2"/>
        <scheme val="minor"/>
      </rPr>
      <t xml:space="preserve"> Engagement highest on weekends.</t>
    </r>
  </si>
  <si>
    <r>
      <t>Top Posts:</t>
    </r>
    <r>
      <rPr>
        <sz val="11"/>
        <color theme="1"/>
        <rFont val="Calibri"/>
        <family val="2"/>
        <scheme val="minor"/>
      </rPr>
      <t xml:space="preserve"> 5 posts drive majority of total likes → few creators dominate.</t>
    </r>
  </si>
  <si>
    <r>
      <t>City Insights:</t>
    </r>
    <r>
      <rPr>
        <sz val="11"/>
        <color theme="1"/>
        <rFont val="Calibri"/>
        <family val="2"/>
        <scheme val="minor"/>
      </rPr>
      <t xml:space="preserve"> Big cities = more users; small cities = higher per-user activity.</t>
    </r>
  </si>
  <si>
    <r>
      <t>Friendships:</t>
    </r>
    <r>
      <rPr>
        <sz val="11"/>
        <color theme="1"/>
        <rFont val="Calibri"/>
        <family val="2"/>
        <scheme val="minor"/>
      </rPr>
      <t xml:space="preserve"> Avg. duration several months; long-term connections show retention.</t>
    </r>
  </si>
  <si>
    <r>
      <t>Highlights:</t>
    </r>
    <r>
      <rPr>
        <sz val="11"/>
        <color theme="1"/>
        <rFont val="Calibri"/>
        <family val="2"/>
        <scheme val="minor"/>
      </rPr>
      <t xml:space="preserve"> Most active user = [Username]; Top post = [Post_ID] with [Likes].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</si>
</sst>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mmm/yyyy"/>
  </numFmts>
  <fonts count="8" x14ac:knownFonts="1">
    <font>
      <sz val="11"/>
      <color theme="1"/>
      <name val="Calibri"/>
      <family val="2"/>
      <scheme val="minor"/>
    </font>
    <font>
      <b/>
      <sz val="11"/>
      <name val="Calibri"/>
    </font>
    <font>
      <b/>
      <sz val="11"/>
      <name val="Calibri"/>
      <family val="2"/>
    </font>
    <font>
      <sz val="8"/>
      <name val="Calibri"/>
      <family val="2"/>
      <scheme val="minor"/>
    </font>
    <font>
      <u/>
      <sz val="11"/>
      <color theme="10"/>
      <name val="Calibri"/>
      <family val="2"/>
      <scheme val="minor"/>
    </font>
    <font>
      <b/>
      <sz val="11"/>
      <color theme="1"/>
      <name val="Calibri"/>
      <family val="2"/>
      <scheme val="minor"/>
    </font>
    <font>
      <sz val="11"/>
      <color theme="3" tint="0.39997558519241921"/>
      <name val="Calibri"/>
      <family val="2"/>
      <scheme val="minor"/>
    </font>
    <font>
      <b/>
      <sz val="18"/>
      <color theme="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2" tint="-9.9978637043366805E-2"/>
        <bgColor indexed="64"/>
      </patternFill>
    </fill>
  </fills>
  <borders count="2">
    <border>
      <left/>
      <right/>
      <top/>
      <bottom/>
      <diagonal/>
    </border>
    <border>
      <left style="thin">
        <color auto="1"/>
      </left>
      <right style="thin">
        <color auto="1"/>
      </right>
      <top/>
      <bottom style="thin">
        <color auto="1"/>
      </bottom>
      <diagonal/>
    </border>
  </borders>
  <cellStyleXfs count="2">
    <xf numFmtId="0" fontId="0" fillId="0" borderId="0"/>
    <xf numFmtId="0" fontId="4" fillId="0" borderId="0" applyNumberFormat="0" applyFill="0" applyBorder="0" applyAlignment="0" applyProtection="0"/>
  </cellStyleXfs>
  <cellXfs count="19">
    <xf numFmtId="0" fontId="0" fillId="0" borderId="0" xfId="0"/>
    <xf numFmtId="164" fontId="0" fillId="0" borderId="0" xfId="0" applyNumberFormat="1"/>
    <xf numFmtId="0" fontId="1" fillId="0" borderId="1" xfId="0" applyFont="1" applyBorder="1" applyAlignment="1">
      <alignment horizontal="center" vertical="top"/>
    </xf>
    <xf numFmtId="0" fontId="2" fillId="0" borderId="1" xfId="0" applyFont="1" applyBorder="1" applyAlignment="1">
      <alignment horizontal="center" vertical="top"/>
    </xf>
    <xf numFmtId="49" fontId="0" fillId="0" borderId="0" xfId="0" applyNumberFormat="1"/>
    <xf numFmtId="49" fontId="1" fillId="0" borderId="1" xfId="0" applyNumberFormat="1" applyFont="1" applyBorder="1" applyAlignment="1">
      <alignment horizontal="center" vertical="top"/>
    </xf>
    <xf numFmtId="0" fontId="0" fillId="0" borderId="0" xfId="0" pivotButton="1"/>
    <xf numFmtId="0" fontId="0" fillId="0" borderId="0" xfId="0" applyAlignment="1">
      <alignment horizontal="left"/>
    </xf>
    <xf numFmtId="0" fontId="4" fillId="0" borderId="0" xfId="1"/>
    <xf numFmtId="0" fontId="0" fillId="0" borderId="0" xfId="0" applyNumberFormat="1"/>
    <xf numFmtId="14" fontId="2" fillId="0" borderId="1" xfId="0" applyNumberFormat="1" applyFont="1" applyBorder="1" applyAlignment="1">
      <alignment horizontal="center" vertical="top"/>
    </xf>
    <xf numFmtId="14" fontId="0" fillId="0" borderId="0" xfId="0" applyNumberFormat="1"/>
    <xf numFmtId="14" fontId="0" fillId="0" borderId="0" xfId="0" applyNumberFormat="1" applyAlignment="1">
      <alignment horizontal="left"/>
    </xf>
    <xf numFmtId="0" fontId="6" fillId="0" borderId="0" xfId="0" applyFont="1"/>
    <xf numFmtId="0" fontId="0" fillId="2" borderId="0" xfId="0" applyNumberFormat="1" applyFill="1"/>
    <xf numFmtId="0" fontId="0" fillId="3" borderId="0" xfId="0" applyFill="1"/>
    <xf numFmtId="0" fontId="7" fillId="0" borderId="0" xfId="0" applyFont="1" applyAlignment="1">
      <alignment vertical="center"/>
    </xf>
    <xf numFmtId="0" fontId="0" fillId="0" borderId="0" xfId="0" applyAlignment="1">
      <alignment horizontal="left" vertical="center" indent="1"/>
    </xf>
    <xf numFmtId="0" fontId="5" fillId="0" borderId="0" xfId="0" applyFont="1" applyAlignment="1">
      <alignment horizontal="left" vertical="center" indent="1"/>
    </xf>
  </cellXfs>
  <cellStyles count="2">
    <cellStyle name="Hyperlink" xfId="1" builtinId="8"/>
    <cellStyle name="Normal" xfId="0" builtinId="0"/>
  </cellStyles>
  <dxfs count="47">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2" tint="-9.9978637043366805E-2"/>
        </patternFill>
      </fill>
    </dxf>
    <dxf>
      <fill>
        <patternFill patternType="solid">
          <bgColor theme="2" tint="-9.9978637043366805E-2"/>
        </patternFill>
      </fill>
    </dxf>
    <dxf>
      <fill>
        <patternFill patternType="solid">
          <bgColor theme="8" tint="0.79998168889431442"/>
        </patternFill>
      </fill>
    </dxf>
    <dxf>
      <fill>
        <patternFill patternType="solid">
          <bgColor theme="2"/>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9" tint="0.79998168889431442"/>
        </patternFill>
      </fill>
    </dxf>
    <dxf>
      <fill>
        <patternFill>
          <bgColor theme="9" tint="0.59996337778862885"/>
        </patternFill>
      </fill>
    </dxf>
    <dxf>
      <fill>
        <patternFill>
          <bgColor theme="9" tint="0.79998168889431442"/>
        </patternFill>
      </fill>
    </dxf>
    <dxf>
      <numFmt numFmtId="19" formatCode="dd/mm/yyyy"/>
    </dxf>
    <dxf>
      <numFmt numFmtId="0" formatCode="General"/>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dxf>
    <dxf>
      <numFmt numFmtId="0" formatCode="General"/>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dxf>
    <dxf>
      <numFmt numFmtId="0" formatCode="General"/>
    </dxf>
    <dxf>
      <numFmt numFmtId="0" formatCode="General"/>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openxmlformats.org/officeDocument/2006/relationships/pivotCacheDefinition" Target="pivotCache/pivotCacheDefinition11.xml"/><Relationship Id="rId3" Type="http://schemas.openxmlformats.org/officeDocument/2006/relationships/worksheet" Target="worksheets/sheet3.xml"/><Relationship Id="rId21" Type="http://schemas.openxmlformats.org/officeDocument/2006/relationships/pivotCacheDefinition" Target="pivotCache/pivotCacheDefinition6.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pivotCacheDefinition" Target="pivotCache/pivotCacheDefinition10.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pivotCacheDefinition" Target="pivotCache/pivotCacheDefinition5.xml"/><Relationship Id="rId29" Type="http://schemas.openxmlformats.org/officeDocument/2006/relationships/pivotCacheDefinition" Target="pivotCache/pivotCacheDefinition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9.xml"/><Relationship Id="rId32"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8.xml"/><Relationship Id="rId28" Type="http://schemas.microsoft.com/office/2007/relationships/slicerCache" Target="slicerCaches/slicerCache1.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7.xml"/><Relationship Id="rId27" Type="http://schemas.openxmlformats.org/officeDocument/2006/relationships/pivotCacheDefinition" Target="pivotCache/pivotCacheDefinition12.xml"/><Relationship Id="rId30" Type="http://schemas.microsoft.com/office/2011/relationships/timelineCache" Target="timelineCaches/timelineCache1.xml"/><Relationship Id="rId35" Type="http://schemas.openxmlformats.org/officeDocument/2006/relationships/powerPivotData" Target="model/item.data"/><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[day_7.xlsx]Sheet10!PivotTable16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Sheet10!$B$3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cat>
            <c:strRef>
              <c:f>Sheet10!$A$4:$A$55</c:f>
              <c:strCache>
                <c:ptCount val="51"/>
                <c:pt idx="0">
                  <c:v>(blank)</c:v>
                </c:pt>
                <c:pt idx="1">
                  <c:v>Amandafurt</c:v>
                </c:pt>
                <c:pt idx="2">
                  <c:v>Andreaborough</c:v>
                </c:pt>
                <c:pt idx="3">
                  <c:v>Bushstad</c:v>
                </c:pt>
                <c:pt idx="4">
                  <c:v>Calderonbury</c:v>
                </c:pt>
                <c:pt idx="5">
                  <c:v>Christopherside</c:v>
                </c:pt>
                <c:pt idx="6">
                  <c:v>Codyview</c:v>
                </c:pt>
                <c:pt idx="7">
                  <c:v>Cruzfurt</c:v>
                </c:pt>
                <c:pt idx="8">
                  <c:v>Danielhaven</c:v>
                </c:pt>
                <c:pt idx="9">
                  <c:v>Davidville</c:v>
                </c:pt>
                <c:pt idx="10">
                  <c:v>East Jennifer</c:v>
                </c:pt>
                <c:pt idx="11">
                  <c:v>East Luisberg</c:v>
                </c:pt>
                <c:pt idx="12">
                  <c:v>East Melissaville</c:v>
                </c:pt>
                <c:pt idx="13">
                  <c:v>East Michael</c:v>
                </c:pt>
                <c:pt idx="14">
                  <c:v>East Sharontown</c:v>
                </c:pt>
                <c:pt idx="15">
                  <c:v>East Taylorfurt</c:v>
                </c:pt>
                <c:pt idx="16">
                  <c:v>East Willieton</c:v>
                </c:pt>
                <c:pt idx="17">
                  <c:v>Edwardsbury</c:v>
                </c:pt>
                <c:pt idx="18">
                  <c:v>Garciashire</c:v>
                </c:pt>
                <c:pt idx="19">
                  <c:v>Heatherland</c:v>
                </c:pt>
                <c:pt idx="20">
                  <c:v>Hollandmouth</c:v>
                </c:pt>
                <c:pt idx="21">
                  <c:v>Hunterland</c:v>
                </c:pt>
                <c:pt idx="22">
                  <c:v>Jerrychester</c:v>
                </c:pt>
                <c:pt idx="23">
                  <c:v>Josephshire</c:v>
                </c:pt>
                <c:pt idx="24">
                  <c:v>Kathyview</c:v>
                </c:pt>
                <c:pt idx="25">
                  <c:v>Kennethside</c:v>
                </c:pt>
                <c:pt idx="26">
                  <c:v>Lake Eric</c:v>
                </c:pt>
                <c:pt idx="27">
                  <c:v>Lake Nathan</c:v>
                </c:pt>
                <c:pt idx="28">
                  <c:v>Lauraberg</c:v>
                </c:pt>
                <c:pt idx="29">
                  <c:v>Leahborough</c:v>
                </c:pt>
                <c:pt idx="30">
                  <c:v>Mendezborough</c:v>
                </c:pt>
                <c:pt idx="31">
                  <c:v>Mooreshire</c:v>
                </c:pt>
                <c:pt idx="32">
                  <c:v>Morrisfurt</c:v>
                </c:pt>
                <c:pt idx="33">
                  <c:v>New Amanda</c:v>
                </c:pt>
                <c:pt idx="34">
                  <c:v>New David</c:v>
                </c:pt>
                <c:pt idx="35">
                  <c:v>New Krystal</c:v>
                </c:pt>
                <c:pt idx="36">
                  <c:v>North Amandaton</c:v>
                </c:pt>
                <c:pt idx="37">
                  <c:v>North Anna</c:v>
                </c:pt>
                <c:pt idx="38">
                  <c:v>North Benjamin</c:v>
                </c:pt>
                <c:pt idx="39">
                  <c:v>North Shawnfurt</c:v>
                </c:pt>
                <c:pt idx="40">
                  <c:v>Payneshire</c:v>
                </c:pt>
                <c:pt idx="41">
                  <c:v>Port Lanceland</c:v>
                </c:pt>
                <c:pt idx="42">
                  <c:v>Port Susanfort</c:v>
                </c:pt>
                <c:pt idx="43">
                  <c:v>Seanville</c:v>
                </c:pt>
                <c:pt idx="44">
                  <c:v>South Brendafurt</c:v>
                </c:pt>
                <c:pt idx="45">
                  <c:v>South Kylemouth</c:v>
                </c:pt>
                <c:pt idx="46">
                  <c:v>Stephenbury</c:v>
                </c:pt>
                <c:pt idx="47">
                  <c:v>Taraberg</c:v>
                </c:pt>
                <c:pt idx="48">
                  <c:v>Walterland</c:v>
                </c:pt>
                <c:pt idx="49">
                  <c:v>Watsonton</c:v>
                </c:pt>
                <c:pt idx="50">
                  <c:v>West Richardchester</c:v>
                </c:pt>
              </c:strCache>
            </c:strRef>
          </c:cat>
          <c:val>
            <c:numRef>
              <c:f>Sheet10!$B$4:$B$55</c:f>
              <c:numCache>
                <c:formatCode>General</c:formatCode>
                <c:ptCount val="5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numCache>
            </c:numRef>
          </c:val>
          <c:extLst>
            <c:ext xmlns:c16="http://schemas.microsoft.com/office/drawing/2014/chart" uri="{C3380CC4-5D6E-409C-BE32-E72D297353CC}">
              <c16:uniqueId val="{00000000-A152-4181-BE76-6E121ABB80D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[day_7.xlsx]Sheet9!PivotTable14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Sheet9!$B$3</c:f>
              <c:strCache>
                <c:ptCount val="1"/>
                <c:pt idx="0">
                  <c:v>Total</c:v>
                </c:pt>
              </c:strCache>
            </c:strRef>
          </c:tx>
          <c:spPr>
            <a:solidFill>
              <a:schemeClr val="accent1"/>
            </a:solidFill>
            <a:ln>
              <a:noFill/>
            </a:ln>
            <a:effectLst/>
            <a:sp3d/>
          </c:spPr>
          <c:cat>
            <c:strRef>
              <c:f>Sheet9!$A$4:$A$55</c:f>
              <c:strCache>
                <c:ptCount val="51"/>
                <c:pt idx="0">
                  <c:v>(blank)</c:v>
                </c:pt>
                <c:pt idx="1">
                  <c:v>24-09-2023</c:v>
                </c:pt>
                <c:pt idx="2">
                  <c:v>25-09-2023</c:v>
                </c:pt>
                <c:pt idx="3">
                  <c:v>28-09-2023</c:v>
                </c:pt>
                <c:pt idx="4">
                  <c:v>18-10-2023</c:v>
                </c:pt>
                <c:pt idx="5">
                  <c:v>07-11-2023</c:v>
                </c:pt>
                <c:pt idx="6">
                  <c:v>08-11-2023</c:v>
                </c:pt>
                <c:pt idx="7">
                  <c:v>05-12-2023</c:v>
                </c:pt>
                <c:pt idx="8">
                  <c:v>08-12-2023</c:v>
                </c:pt>
                <c:pt idx="9">
                  <c:v>24-12-2023</c:v>
                </c:pt>
                <c:pt idx="10">
                  <c:v>26-01-2024</c:v>
                </c:pt>
                <c:pt idx="11">
                  <c:v>28-01-2024</c:v>
                </c:pt>
                <c:pt idx="12">
                  <c:v>13-02-2024</c:v>
                </c:pt>
                <c:pt idx="13">
                  <c:v>22-02-2024</c:v>
                </c:pt>
                <c:pt idx="14">
                  <c:v>21-03-2024</c:v>
                </c:pt>
                <c:pt idx="15">
                  <c:v>25-03-2024</c:v>
                </c:pt>
                <c:pt idx="16">
                  <c:v>12-04-2024</c:v>
                </c:pt>
                <c:pt idx="17">
                  <c:v>23-04-2024</c:v>
                </c:pt>
                <c:pt idx="18">
                  <c:v>03-05-2024</c:v>
                </c:pt>
                <c:pt idx="19">
                  <c:v>14-05-2024</c:v>
                </c:pt>
                <c:pt idx="20">
                  <c:v>21-06-2024</c:v>
                </c:pt>
                <c:pt idx="21">
                  <c:v>03-07-2024</c:v>
                </c:pt>
                <c:pt idx="22">
                  <c:v>08-07-2024</c:v>
                </c:pt>
                <c:pt idx="23">
                  <c:v>15-08-2024</c:v>
                </c:pt>
                <c:pt idx="24">
                  <c:v>22-08-2024</c:v>
                </c:pt>
                <c:pt idx="25">
                  <c:v>01-09-2024</c:v>
                </c:pt>
                <c:pt idx="26">
                  <c:v>13-09-2024</c:v>
                </c:pt>
                <c:pt idx="27">
                  <c:v>19-09-2024</c:v>
                </c:pt>
                <c:pt idx="28">
                  <c:v>21-09-2024</c:v>
                </c:pt>
                <c:pt idx="29">
                  <c:v>24-09-2024</c:v>
                </c:pt>
                <c:pt idx="30">
                  <c:v>26-09-2024</c:v>
                </c:pt>
                <c:pt idx="31">
                  <c:v>22-10-2024</c:v>
                </c:pt>
                <c:pt idx="32">
                  <c:v>31-10-2024</c:v>
                </c:pt>
                <c:pt idx="33">
                  <c:v>13-11-2024</c:v>
                </c:pt>
                <c:pt idx="34">
                  <c:v>03-12-2024</c:v>
                </c:pt>
                <c:pt idx="35">
                  <c:v>12-01-2025</c:v>
                </c:pt>
                <c:pt idx="36">
                  <c:v>19-01-2025</c:v>
                </c:pt>
                <c:pt idx="37">
                  <c:v>15-02-2025</c:v>
                </c:pt>
                <c:pt idx="38">
                  <c:v>07-03-2025</c:v>
                </c:pt>
                <c:pt idx="39">
                  <c:v>19-03-2025</c:v>
                </c:pt>
                <c:pt idx="40">
                  <c:v>02-04-2025</c:v>
                </c:pt>
                <c:pt idx="41">
                  <c:v>21-04-2025</c:v>
                </c:pt>
                <c:pt idx="42">
                  <c:v>21-05-2025</c:v>
                </c:pt>
                <c:pt idx="43">
                  <c:v>26-05-2025</c:v>
                </c:pt>
                <c:pt idx="44">
                  <c:v>12-06-2025</c:v>
                </c:pt>
                <c:pt idx="45">
                  <c:v>16-06-2025</c:v>
                </c:pt>
                <c:pt idx="46">
                  <c:v>08-07-2025</c:v>
                </c:pt>
                <c:pt idx="47">
                  <c:v>10-07-2025</c:v>
                </c:pt>
                <c:pt idx="48">
                  <c:v>15-07-2025</c:v>
                </c:pt>
                <c:pt idx="49">
                  <c:v>14-08-2025</c:v>
                </c:pt>
                <c:pt idx="50">
                  <c:v>24-08-2025</c:v>
                </c:pt>
              </c:strCache>
            </c:strRef>
          </c:cat>
          <c:val>
            <c:numRef>
              <c:f>Sheet9!$B$4:$B$55</c:f>
              <c:numCache>
                <c:formatCode>General</c:formatCode>
                <c:ptCount val="51"/>
                <c:pt idx="0">
                  <c:v>1275</c:v>
                </c:pt>
                <c:pt idx="1">
                  <c:v>1275</c:v>
                </c:pt>
                <c:pt idx="2">
                  <c:v>1275</c:v>
                </c:pt>
                <c:pt idx="3">
                  <c:v>1275</c:v>
                </c:pt>
                <c:pt idx="4">
                  <c:v>1275</c:v>
                </c:pt>
                <c:pt idx="5">
                  <c:v>1275</c:v>
                </c:pt>
                <c:pt idx="6">
                  <c:v>1275</c:v>
                </c:pt>
                <c:pt idx="7">
                  <c:v>1275</c:v>
                </c:pt>
                <c:pt idx="8">
                  <c:v>1275</c:v>
                </c:pt>
                <c:pt idx="9">
                  <c:v>1275</c:v>
                </c:pt>
                <c:pt idx="10">
                  <c:v>1275</c:v>
                </c:pt>
                <c:pt idx="11">
                  <c:v>1275</c:v>
                </c:pt>
                <c:pt idx="12">
                  <c:v>1275</c:v>
                </c:pt>
                <c:pt idx="13">
                  <c:v>1275</c:v>
                </c:pt>
                <c:pt idx="14">
                  <c:v>1275</c:v>
                </c:pt>
                <c:pt idx="15">
                  <c:v>1275</c:v>
                </c:pt>
                <c:pt idx="16">
                  <c:v>1275</c:v>
                </c:pt>
                <c:pt idx="17">
                  <c:v>1275</c:v>
                </c:pt>
                <c:pt idx="18">
                  <c:v>1275</c:v>
                </c:pt>
                <c:pt idx="19">
                  <c:v>1275</c:v>
                </c:pt>
                <c:pt idx="20">
                  <c:v>1275</c:v>
                </c:pt>
                <c:pt idx="21">
                  <c:v>1275</c:v>
                </c:pt>
                <c:pt idx="22">
                  <c:v>1275</c:v>
                </c:pt>
                <c:pt idx="23">
                  <c:v>1275</c:v>
                </c:pt>
                <c:pt idx="24">
                  <c:v>1275</c:v>
                </c:pt>
                <c:pt idx="25">
                  <c:v>1275</c:v>
                </c:pt>
                <c:pt idx="26">
                  <c:v>1275</c:v>
                </c:pt>
                <c:pt idx="27">
                  <c:v>1275</c:v>
                </c:pt>
                <c:pt idx="28">
                  <c:v>1275</c:v>
                </c:pt>
                <c:pt idx="29">
                  <c:v>1275</c:v>
                </c:pt>
                <c:pt idx="30">
                  <c:v>1275</c:v>
                </c:pt>
                <c:pt idx="31">
                  <c:v>1275</c:v>
                </c:pt>
                <c:pt idx="32">
                  <c:v>1275</c:v>
                </c:pt>
                <c:pt idx="33">
                  <c:v>1275</c:v>
                </c:pt>
                <c:pt idx="34">
                  <c:v>1275</c:v>
                </c:pt>
                <c:pt idx="35">
                  <c:v>1275</c:v>
                </c:pt>
                <c:pt idx="36">
                  <c:v>1275</c:v>
                </c:pt>
                <c:pt idx="37">
                  <c:v>1275</c:v>
                </c:pt>
                <c:pt idx="38">
                  <c:v>1275</c:v>
                </c:pt>
                <c:pt idx="39">
                  <c:v>1275</c:v>
                </c:pt>
                <c:pt idx="40">
                  <c:v>1275</c:v>
                </c:pt>
                <c:pt idx="41">
                  <c:v>1275</c:v>
                </c:pt>
                <c:pt idx="42">
                  <c:v>1275</c:v>
                </c:pt>
                <c:pt idx="43">
                  <c:v>1275</c:v>
                </c:pt>
                <c:pt idx="44">
                  <c:v>1275</c:v>
                </c:pt>
                <c:pt idx="45">
                  <c:v>1275</c:v>
                </c:pt>
                <c:pt idx="46">
                  <c:v>1275</c:v>
                </c:pt>
                <c:pt idx="47">
                  <c:v>1275</c:v>
                </c:pt>
                <c:pt idx="48">
                  <c:v>1275</c:v>
                </c:pt>
                <c:pt idx="49">
                  <c:v>1275</c:v>
                </c:pt>
                <c:pt idx="50">
                  <c:v>1275</c:v>
                </c:pt>
              </c:numCache>
            </c:numRef>
          </c:val>
          <c:smooth val="0"/>
          <c:extLst>
            <c:ext xmlns:c16="http://schemas.microsoft.com/office/drawing/2014/chart" uri="{C3380CC4-5D6E-409C-BE32-E72D297353CC}">
              <c16:uniqueId val="{00000000-9654-4C2F-B126-E0C63C626CBC}"/>
            </c:ext>
          </c:extLst>
        </c:ser>
        <c:dLbls>
          <c:showLegendKey val="0"/>
          <c:showVal val="0"/>
          <c:showCatName val="0"/>
          <c:showSerName val="0"/>
          <c:showPercent val="0"/>
          <c:showBubbleSize val="0"/>
        </c:dLbls>
        <c:axId val="1193226575"/>
        <c:axId val="1193225135"/>
        <c:axId val="592564223"/>
      </c:line3DChart>
      <c:catAx>
        <c:axId val="11932265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225135"/>
        <c:crosses val="autoZero"/>
        <c:auto val="1"/>
        <c:lblAlgn val="ctr"/>
        <c:lblOffset val="100"/>
        <c:noMultiLvlLbl val="0"/>
      </c:catAx>
      <c:valAx>
        <c:axId val="1193225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226575"/>
        <c:crosses val="autoZero"/>
        <c:crossBetween val="between"/>
      </c:valAx>
      <c:serAx>
        <c:axId val="592564223"/>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22513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[day_7.xlsx]Sheet3!PivotTable3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5posts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Sheet3!$A$4:$A$14</c:f>
              <c:strCache>
                <c:ptCount val="10"/>
                <c:pt idx="0">
                  <c:v>3</c:v>
                </c:pt>
                <c:pt idx="1">
                  <c:v>4</c:v>
                </c:pt>
                <c:pt idx="2">
                  <c:v>5</c:v>
                </c:pt>
                <c:pt idx="3">
                  <c:v>6</c:v>
                </c:pt>
                <c:pt idx="4">
                  <c:v>7</c:v>
                </c:pt>
                <c:pt idx="5">
                  <c:v>8</c:v>
                </c:pt>
                <c:pt idx="6">
                  <c:v>10</c:v>
                </c:pt>
                <c:pt idx="7">
                  <c:v>11</c:v>
                </c:pt>
                <c:pt idx="8">
                  <c:v>12</c:v>
                </c:pt>
                <c:pt idx="9">
                  <c:v>14</c:v>
                </c:pt>
              </c:strCache>
            </c:strRef>
          </c:cat>
          <c:val>
            <c:numRef>
              <c:f>Sheet3!$B$4:$B$14</c:f>
              <c:numCache>
                <c:formatCode>General</c:formatCode>
                <c:ptCount val="10"/>
                <c:pt idx="0">
                  <c:v>150</c:v>
                </c:pt>
                <c:pt idx="1">
                  <c:v>150</c:v>
                </c:pt>
                <c:pt idx="2">
                  <c:v>150</c:v>
                </c:pt>
                <c:pt idx="3">
                  <c:v>150</c:v>
                </c:pt>
                <c:pt idx="4">
                  <c:v>150</c:v>
                </c:pt>
                <c:pt idx="5">
                  <c:v>150</c:v>
                </c:pt>
                <c:pt idx="6">
                  <c:v>150</c:v>
                </c:pt>
                <c:pt idx="7">
                  <c:v>150</c:v>
                </c:pt>
                <c:pt idx="8">
                  <c:v>150</c:v>
                </c:pt>
                <c:pt idx="9">
                  <c:v>150</c:v>
                </c:pt>
              </c:numCache>
            </c:numRef>
          </c:val>
          <c:extLst>
            <c:ext xmlns:c16="http://schemas.microsoft.com/office/drawing/2014/chart" uri="{C3380CC4-5D6E-409C-BE32-E72D297353CC}">
              <c16:uniqueId val="{00000000-827C-453E-8869-641A32BF080E}"/>
            </c:ext>
          </c:extLst>
        </c:ser>
        <c:dLbls>
          <c:showLegendKey val="0"/>
          <c:showVal val="0"/>
          <c:showCatName val="0"/>
          <c:showSerName val="0"/>
          <c:showPercent val="0"/>
          <c:showBubbleSize val="0"/>
        </c:dLbls>
        <c:gapWidth val="219"/>
        <c:axId val="73608464"/>
        <c:axId val="73609424"/>
      </c:barChart>
      <c:catAx>
        <c:axId val="7360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09424"/>
        <c:crosses val="autoZero"/>
        <c:auto val="1"/>
        <c:lblAlgn val="ctr"/>
        <c:lblOffset val="100"/>
        <c:noMultiLvlLbl val="0"/>
      </c:catAx>
      <c:valAx>
        <c:axId val="7360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08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[day_7.xlsx]Sheet6!PivotTable1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Count of User_ID</c:v>
                </c:pt>
              </c:strCache>
            </c:strRef>
          </c:tx>
          <c:spPr>
            <a:solidFill>
              <a:schemeClr val="accent1"/>
            </a:solidFill>
            <a:ln>
              <a:noFill/>
            </a:ln>
            <a:effectLst/>
          </c:spPr>
          <c:invertIfNegative val="0"/>
          <c:cat>
            <c:strRef>
              <c:f>Sheet6!$A$4:$A$55</c:f>
              <c:strCache>
                <c:ptCount val="51"/>
                <c:pt idx="0">
                  <c:v>(blank)</c:v>
                </c:pt>
                <c:pt idx="1">
                  <c:v>Amandafurt</c:v>
                </c:pt>
                <c:pt idx="2">
                  <c:v>Andreaborough</c:v>
                </c:pt>
                <c:pt idx="3">
                  <c:v>Bushstad</c:v>
                </c:pt>
                <c:pt idx="4">
                  <c:v>Calderonbury</c:v>
                </c:pt>
                <c:pt idx="5">
                  <c:v>Christopherside</c:v>
                </c:pt>
                <c:pt idx="6">
                  <c:v>Codyview</c:v>
                </c:pt>
                <c:pt idx="7">
                  <c:v>Cruzfurt</c:v>
                </c:pt>
                <c:pt idx="8">
                  <c:v>Danielhaven</c:v>
                </c:pt>
                <c:pt idx="9">
                  <c:v>Davidville</c:v>
                </c:pt>
                <c:pt idx="10">
                  <c:v>East Jennifer</c:v>
                </c:pt>
                <c:pt idx="11">
                  <c:v>East Luisberg</c:v>
                </c:pt>
                <c:pt idx="12">
                  <c:v>East Melissaville</c:v>
                </c:pt>
                <c:pt idx="13">
                  <c:v>East Michael</c:v>
                </c:pt>
                <c:pt idx="14">
                  <c:v>East Sharontown</c:v>
                </c:pt>
                <c:pt idx="15">
                  <c:v>East Taylorfurt</c:v>
                </c:pt>
                <c:pt idx="16">
                  <c:v>East Willieton</c:v>
                </c:pt>
                <c:pt idx="17">
                  <c:v>Edwardsbury</c:v>
                </c:pt>
                <c:pt idx="18">
                  <c:v>Garciashire</c:v>
                </c:pt>
                <c:pt idx="19">
                  <c:v>Heatherland</c:v>
                </c:pt>
                <c:pt idx="20">
                  <c:v>Hollandmouth</c:v>
                </c:pt>
                <c:pt idx="21">
                  <c:v>Hunterland</c:v>
                </c:pt>
                <c:pt idx="22">
                  <c:v>Jerrychester</c:v>
                </c:pt>
                <c:pt idx="23">
                  <c:v>Josephshire</c:v>
                </c:pt>
                <c:pt idx="24">
                  <c:v>Kathyview</c:v>
                </c:pt>
                <c:pt idx="25">
                  <c:v>Kennethside</c:v>
                </c:pt>
                <c:pt idx="26">
                  <c:v>Lake Eric</c:v>
                </c:pt>
                <c:pt idx="27">
                  <c:v>Lake Nathan</c:v>
                </c:pt>
                <c:pt idx="28">
                  <c:v>Lauraberg</c:v>
                </c:pt>
                <c:pt idx="29">
                  <c:v>Leahborough</c:v>
                </c:pt>
                <c:pt idx="30">
                  <c:v>Mendezborough</c:v>
                </c:pt>
                <c:pt idx="31">
                  <c:v>Mooreshire</c:v>
                </c:pt>
                <c:pt idx="32">
                  <c:v>Morrisfurt</c:v>
                </c:pt>
                <c:pt idx="33">
                  <c:v>New Amanda</c:v>
                </c:pt>
                <c:pt idx="34">
                  <c:v>New David</c:v>
                </c:pt>
                <c:pt idx="35">
                  <c:v>New Krystal</c:v>
                </c:pt>
                <c:pt idx="36">
                  <c:v>North Amandaton</c:v>
                </c:pt>
                <c:pt idx="37">
                  <c:v>North Anna</c:v>
                </c:pt>
                <c:pt idx="38">
                  <c:v>North Benjamin</c:v>
                </c:pt>
                <c:pt idx="39">
                  <c:v>North Shawnfurt</c:v>
                </c:pt>
                <c:pt idx="40">
                  <c:v>Payneshire</c:v>
                </c:pt>
                <c:pt idx="41">
                  <c:v>Port Lanceland</c:v>
                </c:pt>
                <c:pt idx="42">
                  <c:v>Port Susanfort</c:v>
                </c:pt>
                <c:pt idx="43">
                  <c:v>Seanville</c:v>
                </c:pt>
                <c:pt idx="44">
                  <c:v>South Brendafurt</c:v>
                </c:pt>
                <c:pt idx="45">
                  <c:v>South Kylemouth</c:v>
                </c:pt>
                <c:pt idx="46">
                  <c:v>Stephenbury</c:v>
                </c:pt>
                <c:pt idx="47">
                  <c:v>Taraberg</c:v>
                </c:pt>
                <c:pt idx="48">
                  <c:v>Walterland</c:v>
                </c:pt>
                <c:pt idx="49">
                  <c:v>Watsonton</c:v>
                </c:pt>
                <c:pt idx="50">
                  <c:v>West Richardchester</c:v>
                </c:pt>
              </c:strCache>
            </c:strRef>
          </c:cat>
          <c:val>
            <c:numRef>
              <c:f>Sheet6!$B$4:$B$55</c:f>
              <c:numCache>
                <c:formatCode>General</c:formatCode>
                <c:ptCount val="51"/>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numCache>
            </c:numRef>
          </c:val>
          <c:extLst>
            <c:ext xmlns:c16="http://schemas.microsoft.com/office/drawing/2014/chart" uri="{C3380CC4-5D6E-409C-BE32-E72D297353CC}">
              <c16:uniqueId val="{00000000-7D26-4FF4-95BE-B24D17B576AF}"/>
            </c:ext>
          </c:extLst>
        </c:ser>
        <c:ser>
          <c:idx val="1"/>
          <c:order val="1"/>
          <c:tx>
            <c:strRef>
              <c:f>Sheet6!$C$3</c:f>
              <c:strCache>
                <c:ptCount val="1"/>
                <c:pt idx="0">
                  <c:v>Count of User_ID2</c:v>
                </c:pt>
              </c:strCache>
            </c:strRef>
          </c:tx>
          <c:spPr>
            <a:solidFill>
              <a:schemeClr val="accent2"/>
            </a:solidFill>
            <a:ln>
              <a:noFill/>
            </a:ln>
            <a:effectLst/>
          </c:spPr>
          <c:invertIfNegative val="0"/>
          <c:cat>
            <c:strRef>
              <c:f>Sheet6!$A$4:$A$55</c:f>
              <c:strCache>
                <c:ptCount val="51"/>
                <c:pt idx="0">
                  <c:v>(blank)</c:v>
                </c:pt>
                <c:pt idx="1">
                  <c:v>Amandafurt</c:v>
                </c:pt>
                <c:pt idx="2">
                  <c:v>Andreaborough</c:v>
                </c:pt>
                <c:pt idx="3">
                  <c:v>Bushstad</c:v>
                </c:pt>
                <c:pt idx="4">
                  <c:v>Calderonbury</c:v>
                </c:pt>
                <c:pt idx="5">
                  <c:v>Christopherside</c:v>
                </c:pt>
                <c:pt idx="6">
                  <c:v>Codyview</c:v>
                </c:pt>
                <c:pt idx="7">
                  <c:v>Cruzfurt</c:v>
                </c:pt>
                <c:pt idx="8">
                  <c:v>Danielhaven</c:v>
                </c:pt>
                <c:pt idx="9">
                  <c:v>Davidville</c:v>
                </c:pt>
                <c:pt idx="10">
                  <c:v>East Jennifer</c:v>
                </c:pt>
                <c:pt idx="11">
                  <c:v>East Luisberg</c:v>
                </c:pt>
                <c:pt idx="12">
                  <c:v>East Melissaville</c:v>
                </c:pt>
                <c:pt idx="13">
                  <c:v>East Michael</c:v>
                </c:pt>
                <c:pt idx="14">
                  <c:v>East Sharontown</c:v>
                </c:pt>
                <c:pt idx="15">
                  <c:v>East Taylorfurt</c:v>
                </c:pt>
                <c:pt idx="16">
                  <c:v>East Willieton</c:v>
                </c:pt>
                <c:pt idx="17">
                  <c:v>Edwardsbury</c:v>
                </c:pt>
                <c:pt idx="18">
                  <c:v>Garciashire</c:v>
                </c:pt>
                <c:pt idx="19">
                  <c:v>Heatherland</c:v>
                </c:pt>
                <c:pt idx="20">
                  <c:v>Hollandmouth</c:v>
                </c:pt>
                <c:pt idx="21">
                  <c:v>Hunterland</c:v>
                </c:pt>
                <c:pt idx="22">
                  <c:v>Jerrychester</c:v>
                </c:pt>
                <c:pt idx="23">
                  <c:v>Josephshire</c:v>
                </c:pt>
                <c:pt idx="24">
                  <c:v>Kathyview</c:v>
                </c:pt>
                <c:pt idx="25">
                  <c:v>Kennethside</c:v>
                </c:pt>
                <c:pt idx="26">
                  <c:v>Lake Eric</c:v>
                </c:pt>
                <c:pt idx="27">
                  <c:v>Lake Nathan</c:v>
                </c:pt>
                <c:pt idx="28">
                  <c:v>Lauraberg</c:v>
                </c:pt>
                <c:pt idx="29">
                  <c:v>Leahborough</c:v>
                </c:pt>
                <c:pt idx="30">
                  <c:v>Mendezborough</c:v>
                </c:pt>
                <c:pt idx="31">
                  <c:v>Mooreshire</c:v>
                </c:pt>
                <c:pt idx="32">
                  <c:v>Morrisfurt</c:v>
                </c:pt>
                <c:pt idx="33">
                  <c:v>New Amanda</c:v>
                </c:pt>
                <c:pt idx="34">
                  <c:v>New David</c:v>
                </c:pt>
                <c:pt idx="35">
                  <c:v>New Krystal</c:v>
                </c:pt>
                <c:pt idx="36">
                  <c:v>North Amandaton</c:v>
                </c:pt>
                <c:pt idx="37">
                  <c:v>North Anna</c:v>
                </c:pt>
                <c:pt idx="38">
                  <c:v>North Benjamin</c:v>
                </c:pt>
                <c:pt idx="39">
                  <c:v>North Shawnfurt</c:v>
                </c:pt>
                <c:pt idx="40">
                  <c:v>Payneshire</c:v>
                </c:pt>
                <c:pt idx="41">
                  <c:v>Port Lanceland</c:v>
                </c:pt>
                <c:pt idx="42">
                  <c:v>Port Susanfort</c:v>
                </c:pt>
                <c:pt idx="43">
                  <c:v>Seanville</c:v>
                </c:pt>
                <c:pt idx="44">
                  <c:v>South Brendafurt</c:v>
                </c:pt>
                <c:pt idx="45">
                  <c:v>South Kylemouth</c:v>
                </c:pt>
                <c:pt idx="46">
                  <c:v>Stephenbury</c:v>
                </c:pt>
                <c:pt idx="47">
                  <c:v>Taraberg</c:v>
                </c:pt>
                <c:pt idx="48">
                  <c:v>Walterland</c:v>
                </c:pt>
                <c:pt idx="49">
                  <c:v>Watsonton</c:v>
                </c:pt>
                <c:pt idx="50">
                  <c:v>West Richardchester</c:v>
                </c:pt>
              </c:strCache>
            </c:strRef>
          </c:cat>
          <c:val>
            <c:numRef>
              <c:f>Sheet6!$C$4:$C$55</c:f>
              <c:numCache>
                <c:formatCode>General</c:formatCode>
                <c:ptCount val="51"/>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numCache>
            </c:numRef>
          </c:val>
          <c:extLst>
            <c:ext xmlns:c16="http://schemas.microsoft.com/office/drawing/2014/chart" uri="{C3380CC4-5D6E-409C-BE32-E72D297353CC}">
              <c16:uniqueId val="{00000001-7D26-4FF4-95BE-B24D17B576AF}"/>
            </c:ext>
          </c:extLst>
        </c:ser>
        <c:dLbls>
          <c:showLegendKey val="0"/>
          <c:showVal val="0"/>
          <c:showCatName val="0"/>
          <c:showSerName val="0"/>
          <c:showPercent val="0"/>
          <c:showBubbleSize val="0"/>
        </c:dLbls>
        <c:gapWidth val="219"/>
        <c:overlap val="-27"/>
        <c:axId val="488656447"/>
        <c:axId val="488663647"/>
      </c:barChart>
      <c:catAx>
        <c:axId val="488656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663647"/>
        <c:crosses val="autoZero"/>
        <c:auto val="1"/>
        <c:lblAlgn val="ctr"/>
        <c:lblOffset val="100"/>
        <c:noMultiLvlLbl val="0"/>
      </c:catAx>
      <c:valAx>
        <c:axId val="488663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656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[day_7.xlsx]Sheet2!PivotTable2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Sheet2!$B$3</c:f>
              <c:strCache>
                <c:ptCount val="1"/>
                <c:pt idx="0">
                  <c:v>Sum of Like_ID</c:v>
                </c:pt>
              </c:strCache>
            </c:strRef>
          </c:tx>
          <c:spPr>
            <a:solidFill>
              <a:schemeClr val="accent1"/>
            </a:solidFill>
            <a:ln>
              <a:noFill/>
            </a:ln>
            <a:effectLst/>
          </c:spPr>
          <c:invertIfNegative val="0"/>
          <c:cat>
            <c:strRef>
              <c:f>Sheet2!$A$4:$A$79</c:f>
              <c:strCache>
                <c:ptCount val="75"/>
                <c:pt idx="0">
                  <c:v>3</c:v>
                </c:pt>
                <c:pt idx="1">
                  <c:v>4</c:v>
                </c:pt>
                <c:pt idx="2">
                  <c:v>5</c:v>
                </c:pt>
                <c:pt idx="3">
                  <c:v>6</c:v>
                </c:pt>
                <c:pt idx="4">
                  <c:v>7</c:v>
                </c:pt>
                <c:pt idx="5">
                  <c:v>8</c:v>
                </c:pt>
                <c:pt idx="6">
                  <c:v>10</c:v>
                </c:pt>
                <c:pt idx="7">
                  <c:v>11</c:v>
                </c:pt>
                <c:pt idx="8">
                  <c:v>12</c:v>
                </c:pt>
                <c:pt idx="9">
                  <c:v>14</c:v>
                </c:pt>
                <c:pt idx="10">
                  <c:v>15</c:v>
                </c:pt>
                <c:pt idx="11">
                  <c:v>16</c:v>
                </c:pt>
                <c:pt idx="12">
                  <c:v>17</c:v>
                </c:pt>
                <c:pt idx="13">
                  <c:v>18</c:v>
                </c:pt>
                <c:pt idx="14">
                  <c:v>19</c:v>
                </c:pt>
                <c:pt idx="15">
                  <c:v>23</c:v>
                </c:pt>
                <c:pt idx="16">
                  <c:v>24</c:v>
                </c:pt>
                <c:pt idx="17">
                  <c:v>25</c:v>
                </c:pt>
                <c:pt idx="18">
                  <c:v>26</c:v>
                </c:pt>
                <c:pt idx="19">
                  <c:v>27</c:v>
                </c:pt>
                <c:pt idx="20">
                  <c:v>28</c:v>
                </c:pt>
                <c:pt idx="21">
                  <c:v>29</c:v>
                </c:pt>
                <c:pt idx="22">
                  <c:v>30</c:v>
                </c:pt>
                <c:pt idx="23">
                  <c:v>31</c:v>
                </c:pt>
                <c:pt idx="24">
                  <c:v>32</c:v>
                </c:pt>
                <c:pt idx="25">
                  <c:v>35</c:v>
                </c:pt>
                <c:pt idx="26">
                  <c:v>36</c:v>
                </c:pt>
                <c:pt idx="27">
                  <c:v>37</c:v>
                </c:pt>
                <c:pt idx="28">
                  <c:v>38</c:v>
                </c:pt>
                <c:pt idx="29">
                  <c:v>40</c:v>
                </c:pt>
                <c:pt idx="30">
                  <c:v>42</c:v>
                </c:pt>
                <c:pt idx="31">
                  <c:v>43</c:v>
                </c:pt>
                <c:pt idx="32">
                  <c:v>44</c:v>
                </c:pt>
                <c:pt idx="33">
                  <c:v>47</c:v>
                </c:pt>
                <c:pt idx="34">
                  <c:v>50</c:v>
                </c:pt>
                <c:pt idx="35">
                  <c:v>51</c:v>
                </c:pt>
                <c:pt idx="36">
                  <c:v>52</c:v>
                </c:pt>
                <c:pt idx="37">
                  <c:v>53</c:v>
                </c:pt>
                <c:pt idx="38">
                  <c:v>55</c:v>
                </c:pt>
                <c:pt idx="39">
                  <c:v>56</c:v>
                </c:pt>
                <c:pt idx="40">
                  <c:v>57</c:v>
                </c:pt>
                <c:pt idx="41">
                  <c:v>58</c:v>
                </c:pt>
                <c:pt idx="42">
                  <c:v>60</c:v>
                </c:pt>
                <c:pt idx="43">
                  <c:v>62</c:v>
                </c:pt>
                <c:pt idx="44">
                  <c:v>63</c:v>
                </c:pt>
                <c:pt idx="45">
                  <c:v>65</c:v>
                </c:pt>
                <c:pt idx="46">
                  <c:v>66</c:v>
                </c:pt>
                <c:pt idx="47">
                  <c:v>67</c:v>
                </c:pt>
                <c:pt idx="48">
                  <c:v>68</c:v>
                </c:pt>
                <c:pt idx="49">
                  <c:v>69</c:v>
                </c:pt>
                <c:pt idx="50">
                  <c:v>70</c:v>
                </c:pt>
                <c:pt idx="51">
                  <c:v>71</c:v>
                </c:pt>
                <c:pt idx="52">
                  <c:v>72</c:v>
                </c:pt>
                <c:pt idx="53">
                  <c:v>73</c:v>
                </c:pt>
                <c:pt idx="54">
                  <c:v>74</c:v>
                </c:pt>
                <c:pt idx="55">
                  <c:v>75</c:v>
                </c:pt>
                <c:pt idx="56">
                  <c:v>76</c:v>
                </c:pt>
                <c:pt idx="57">
                  <c:v>77</c:v>
                </c:pt>
                <c:pt idx="58">
                  <c:v>78</c:v>
                </c:pt>
                <c:pt idx="59">
                  <c:v>79</c:v>
                </c:pt>
                <c:pt idx="60">
                  <c:v>81</c:v>
                </c:pt>
                <c:pt idx="61">
                  <c:v>82</c:v>
                </c:pt>
                <c:pt idx="62">
                  <c:v>84</c:v>
                </c:pt>
                <c:pt idx="63">
                  <c:v>85</c:v>
                </c:pt>
                <c:pt idx="64">
                  <c:v>86</c:v>
                </c:pt>
                <c:pt idx="65">
                  <c:v>87</c:v>
                </c:pt>
                <c:pt idx="66">
                  <c:v>88</c:v>
                </c:pt>
                <c:pt idx="67">
                  <c:v>89</c:v>
                </c:pt>
                <c:pt idx="68">
                  <c:v>90</c:v>
                </c:pt>
                <c:pt idx="69">
                  <c:v>91</c:v>
                </c:pt>
                <c:pt idx="70">
                  <c:v>92</c:v>
                </c:pt>
                <c:pt idx="71">
                  <c:v>93</c:v>
                </c:pt>
                <c:pt idx="72">
                  <c:v>96</c:v>
                </c:pt>
                <c:pt idx="73">
                  <c:v>97</c:v>
                </c:pt>
                <c:pt idx="74">
                  <c:v>99</c:v>
                </c:pt>
              </c:strCache>
            </c:strRef>
          </c:cat>
          <c:val>
            <c:numRef>
              <c:f>Sheet2!$B$4:$B$79</c:f>
              <c:numCache>
                <c:formatCode>General</c:formatCode>
                <c:ptCount val="75"/>
                <c:pt idx="0">
                  <c:v>11325</c:v>
                </c:pt>
                <c:pt idx="1">
                  <c:v>11325</c:v>
                </c:pt>
                <c:pt idx="2">
                  <c:v>11325</c:v>
                </c:pt>
                <c:pt idx="3">
                  <c:v>11325</c:v>
                </c:pt>
                <c:pt idx="4">
                  <c:v>11325</c:v>
                </c:pt>
                <c:pt idx="5">
                  <c:v>11325</c:v>
                </c:pt>
                <c:pt idx="6">
                  <c:v>11325</c:v>
                </c:pt>
                <c:pt idx="7">
                  <c:v>11325</c:v>
                </c:pt>
                <c:pt idx="8">
                  <c:v>11325</c:v>
                </c:pt>
                <c:pt idx="9">
                  <c:v>11325</c:v>
                </c:pt>
                <c:pt idx="10">
                  <c:v>11325</c:v>
                </c:pt>
                <c:pt idx="11">
                  <c:v>11325</c:v>
                </c:pt>
                <c:pt idx="12">
                  <c:v>11325</c:v>
                </c:pt>
                <c:pt idx="13">
                  <c:v>11325</c:v>
                </c:pt>
                <c:pt idx="14">
                  <c:v>11325</c:v>
                </c:pt>
                <c:pt idx="15">
                  <c:v>11325</c:v>
                </c:pt>
                <c:pt idx="16">
                  <c:v>11325</c:v>
                </c:pt>
                <c:pt idx="17">
                  <c:v>11325</c:v>
                </c:pt>
                <c:pt idx="18">
                  <c:v>11325</c:v>
                </c:pt>
                <c:pt idx="19">
                  <c:v>11325</c:v>
                </c:pt>
                <c:pt idx="20">
                  <c:v>11325</c:v>
                </c:pt>
                <c:pt idx="21">
                  <c:v>11325</c:v>
                </c:pt>
                <c:pt idx="22">
                  <c:v>11325</c:v>
                </c:pt>
                <c:pt idx="23">
                  <c:v>11325</c:v>
                </c:pt>
                <c:pt idx="24">
                  <c:v>11325</c:v>
                </c:pt>
                <c:pt idx="25">
                  <c:v>11325</c:v>
                </c:pt>
                <c:pt idx="26">
                  <c:v>11325</c:v>
                </c:pt>
                <c:pt idx="27">
                  <c:v>11325</c:v>
                </c:pt>
                <c:pt idx="28">
                  <c:v>11325</c:v>
                </c:pt>
                <c:pt idx="29">
                  <c:v>11325</c:v>
                </c:pt>
                <c:pt idx="30">
                  <c:v>11325</c:v>
                </c:pt>
                <c:pt idx="31">
                  <c:v>11325</c:v>
                </c:pt>
                <c:pt idx="32">
                  <c:v>11325</c:v>
                </c:pt>
                <c:pt idx="33">
                  <c:v>11325</c:v>
                </c:pt>
                <c:pt idx="34">
                  <c:v>11325</c:v>
                </c:pt>
                <c:pt idx="35">
                  <c:v>11325</c:v>
                </c:pt>
                <c:pt idx="36">
                  <c:v>11325</c:v>
                </c:pt>
                <c:pt idx="37">
                  <c:v>11325</c:v>
                </c:pt>
                <c:pt idx="38">
                  <c:v>11325</c:v>
                </c:pt>
                <c:pt idx="39">
                  <c:v>11325</c:v>
                </c:pt>
                <c:pt idx="40">
                  <c:v>11325</c:v>
                </c:pt>
                <c:pt idx="41">
                  <c:v>11325</c:v>
                </c:pt>
                <c:pt idx="42">
                  <c:v>11325</c:v>
                </c:pt>
                <c:pt idx="43">
                  <c:v>11325</c:v>
                </c:pt>
                <c:pt idx="44">
                  <c:v>11325</c:v>
                </c:pt>
                <c:pt idx="45">
                  <c:v>11325</c:v>
                </c:pt>
                <c:pt idx="46">
                  <c:v>11325</c:v>
                </c:pt>
                <c:pt idx="47">
                  <c:v>11325</c:v>
                </c:pt>
                <c:pt idx="48">
                  <c:v>11325</c:v>
                </c:pt>
                <c:pt idx="49">
                  <c:v>11325</c:v>
                </c:pt>
                <c:pt idx="50">
                  <c:v>11325</c:v>
                </c:pt>
                <c:pt idx="51">
                  <c:v>11325</c:v>
                </c:pt>
                <c:pt idx="52">
                  <c:v>11325</c:v>
                </c:pt>
                <c:pt idx="53">
                  <c:v>11325</c:v>
                </c:pt>
                <c:pt idx="54">
                  <c:v>11325</c:v>
                </c:pt>
                <c:pt idx="55">
                  <c:v>11325</c:v>
                </c:pt>
                <c:pt idx="56">
                  <c:v>11325</c:v>
                </c:pt>
                <c:pt idx="57">
                  <c:v>11325</c:v>
                </c:pt>
                <c:pt idx="58">
                  <c:v>11325</c:v>
                </c:pt>
                <c:pt idx="59">
                  <c:v>11325</c:v>
                </c:pt>
                <c:pt idx="60">
                  <c:v>11325</c:v>
                </c:pt>
                <c:pt idx="61">
                  <c:v>11325</c:v>
                </c:pt>
                <c:pt idx="62">
                  <c:v>11325</c:v>
                </c:pt>
                <c:pt idx="63">
                  <c:v>11325</c:v>
                </c:pt>
                <c:pt idx="64">
                  <c:v>11325</c:v>
                </c:pt>
                <c:pt idx="65">
                  <c:v>11325</c:v>
                </c:pt>
                <c:pt idx="66">
                  <c:v>11325</c:v>
                </c:pt>
                <c:pt idx="67">
                  <c:v>11325</c:v>
                </c:pt>
                <c:pt idx="68">
                  <c:v>11325</c:v>
                </c:pt>
                <c:pt idx="69">
                  <c:v>11325</c:v>
                </c:pt>
                <c:pt idx="70">
                  <c:v>11325</c:v>
                </c:pt>
                <c:pt idx="71">
                  <c:v>11325</c:v>
                </c:pt>
                <c:pt idx="72">
                  <c:v>11325</c:v>
                </c:pt>
                <c:pt idx="73">
                  <c:v>11325</c:v>
                </c:pt>
                <c:pt idx="74">
                  <c:v>11325</c:v>
                </c:pt>
              </c:numCache>
            </c:numRef>
          </c:val>
          <c:extLst>
            <c:ext xmlns:c16="http://schemas.microsoft.com/office/drawing/2014/chart" uri="{C3380CC4-5D6E-409C-BE32-E72D297353CC}">
              <c16:uniqueId val="{00000000-5528-4966-9A30-9979A1A2B1FE}"/>
            </c:ext>
          </c:extLst>
        </c:ser>
        <c:ser>
          <c:idx val="1"/>
          <c:order val="1"/>
          <c:tx>
            <c:strRef>
              <c:f>Sheet2!$C$3</c:f>
              <c:strCache>
                <c:ptCount val="1"/>
                <c:pt idx="0">
                  <c:v>Sum of Comment_ID</c:v>
                </c:pt>
              </c:strCache>
            </c:strRef>
          </c:tx>
          <c:spPr>
            <a:solidFill>
              <a:schemeClr val="accent2"/>
            </a:solidFill>
            <a:ln>
              <a:noFill/>
            </a:ln>
            <a:effectLst/>
          </c:spPr>
          <c:invertIfNegative val="0"/>
          <c:cat>
            <c:strRef>
              <c:f>Sheet2!$A$4:$A$79</c:f>
              <c:strCache>
                <c:ptCount val="75"/>
                <c:pt idx="0">
                  <c:v>3</c:v>
                </c:pt>
                <c:pt idx="1">
                  <c:v>4</c:v>
                </c:pt>
                <c:pt idx="2">
                  <c:v>5</c:v>
                </c:pt>
                <c:pt idx="3">
                  <c:v>6</c:v>
                </c:pt>
                <c:pt idx="4">
                  <c:v>7</c:v>
                </c:pt>
                <c:pt idx="5">
                  <c:v>8</c:v>
                </c:pt>
                <c:pt idx="6">
                  <c:v>10</c:v>
                </c:pt>
                <c:pt idx="7">
                  <c:v>11</c:v>
                </c:pt>
                <c:pt idx="8">
                  <c:v>12</c:v>
                </c:pt>
                <c:pt idx="9">
                  <c:v>14</c:v>
                </c:pt>
                <c:pt idx="10">
                  <c:v>15</c:v>
                </c:pt>
                <c:pt idx="11">
                  <c:v>16</c:v>
                </c:pt>
                <c:pt idx="12">
                  <c:v>17</c:v>
                </c:pt>
                <c:pt idx="13">
                  <c:v>18</c:v>
                </c:pt>
                <c:pt idx="14">
                  <c:v>19</c:v>
                </c:pt>
                <c:pt idx="15">
                  <c:v>23</c:v>
                </c:pt>
                <c:pt idx="16">
                  <c:v>24</c:v>
                </c:pt>
                <c:pt idx="17">
                  <c:v>25</c:v>
                </c:pt>
                <c:pt idx="18">
                  <c:v>26</c:v>
                </c:pt>
                <c:pt idx="19">
                  <c:v>27</c:v>
                </c:pt>
                <c:pt idx="20">
                  <c:v>28</c:v>
                </c:pt>
                <c:pt idx="21">
                  <c:v>29</c:v>
                </c:pt>
                <c:pt idx="22">
                  <c:v>30</c:v>
                </c:pt>
                <c:pt idx="23">
                  <c:v>31</c:v>
                </c:pt>
                <c:pt idx="24">
                  <c:v>32</c:v>
                </c:pt>
                <c:pt idx="25">
                  <c:v>35</c:v>
                </c:pt>
                <c:pt idx="26">
                  <c:v>36</c:v>
                </c:pt>
                <c:pt idx="27">
                  <c:v>37</c:v>
                </c:pt>
                <c:pt idx="28">
                  <c:v>38</c:v>
                </c:pt>
                <c:pt idx="29">
                  <c:v>40</c:v>
                </c:pt>
                <c:pt idx="30">
                  <c:v>42</c:v>
                </c:pt>
                <c:pt idx="31">
                  <c:v>43</c:v>
                </c:pt>
                <c:pt idx="32">
                  <c:v>44</c:v>
                </c:pt>
                <c:pt idx="33">
                  <c:v>47</c:v>
                </c:pt>
                <c:pt idx="34">
                  <c:v>50</c:v>
                </c:pt>
                <c:pt idx="35">
                  <c:v>51</c:v>
                </c:pt>
                <c:pt idx="36">
                  <c:v>52</c:v>
                </c:pt>
                <c:pt idx="37">
                  <c:v>53</c:v>
                </c:pt>
                <c:pt idx="38">
                  <c:v>55</c:v>
                </c:pt>
                <c:pt idx="39">
                  <c:v>56</c:v>
                </c:pt>
                <c:pt idx="40">
                  <c:v>57</c:v>
                </c:pt>
                <c:pt idx="41">
                  <c:v>58</c:v>
                </c:pt>
                <c:pt idx="42">
                  <c:v>60</c:v>
                </c:pt>
                <c:pt idx="43">
                  <c:v>62</c:v>
                </c:pt>
                <c:pt idx="44">
                  <c:v>63</c:v>
                </c:pt>
                <c:pt idx="45">
                  <c:v>65</c:v>
                </c:pt>
                <c:pt idx="46">
                  <c:v>66</c:v>
                </c:pt>
                <c:pt idx="47">
                  <c:v>67</c:v>
                </c:pt>
                <c:pt idx="48">
                  <c:v>68</c:v>
                </c:pt>
                <c:pt idx="49">
                  <c:v>69</c:v>
                </c:pt>
                <c:pt idx="50">
                  <c:v>70</c:v>
                </c:pt>
                <c:pt idx="51">
                  <c:v>71</c:v>
                </c:pt>
                <c:pt idx="52">
                  <c:v>72</c:v>
                </c:pt>
                <c:pt idx="53">
                  <c:v>73</c:v>
                </c:pt>
                <c:pt idx="54">
                  <c:v>74</c:v>
                </c:pt>
                <c:pt idx="55">
                  <c:v>75</c:v>
                </c:pt>
                <c:pt idx="56">
                  <c:v>76</c:v>
                </c:pt>
                <c:pt idx="57">
                  <c:v>77</c:v>
                </c:pt>
                <c:pt idx="58">
                  <c:v>78</c:v>
                </c:pt>
                <c:pt idx="59">
                  <c:v>79</c:v>
                </c:pt>
                <c:pt idx="60">
                  <c:v>81</c:v>
                </c:pt>
                <c:pt idx="61">
                  <c:v>82</c:v>
                </c:pt>
                <c:pt idx="62">
                  <c:v>84</c:v>
                </c:pt>
                <c:pt idx="63">
                  <c:v>85</c:v>
                </c:pt>
                <c:pt idx="64">
                  <c:v>86</c:v>
                </c:pt>
                <c:pt idx="65">
                  <c:v>87</c:v>
                </c:pt>
                <c:pt idx="66">
                  <c:v>88</c:v>
                </c:pt>
                <c:pt idx="67">
                  <c:v>89</c:v>
                </c:pt>
                <c:pt idx="68">
                  <c:v>90</c:v>
                </c:pt>
                <c:pt idx="69">
                  <c:v>91</c:v>
                </c:pt>
                <c:pt idx="70">
                  <c:v>92</c:v>
                </c:pt>
                <c:pt idx="71">
                  <c:v>93</c:v>
                </c:pt>
                <c:pt idx="72">
                  <c:v>96</c:v>
                </c:pt>
                <c:pt idx="73">
                  <c:v>97</c:v>
                </c:pt>
                <c:pt idx="74">
                  <c:v>99</c:v>
                </c:pt>
              </c:strCache>
            </c:strRef>
          </c:cat>
          <c:val>
            <c:numRef>
              <c:f>Sheet2!$C$4:$C$79</c:f>
              <c:numCache>
                <c:formatCode>General</c:formatCode>
                <c:ptCount val="75"/>
                <c:pt idx="0">
                  <c:v>86</c:v>
                </c:pt>
                <c:pt idx="1">
                  <c:v>120</c:v>
                </c:pt>
                <c:pt idx="2">
                  <c:v>103</c:v>
                </c:pt>
                <c:pt idx="3">
                  <c:v>84</c:v>
                </c:pt>
                <c:pt idx="4">
                  <c:v>69</c:v>
                </c:pt>
                <c:pt idx="5">
                  <c:v>416</c:v>
                </c:pt>
                <c:pt idx="6">
                  <c:v>190</c:v>
                </c:pt>
                <c:pt idx="7">
                  <c:v>37</c:v>
                </c:pt>
                <c:pt idx="8">
                  <c:v>110</c:v>
                </c:pt>
                <c:pt idx="9">
                  <c:v>171</c:v>
                </c:pt>
                <c:pt idx="10">
                  <c:v>179</c:v>
                </c:pt>
                <c:pt idx="11">
                  <c:v>70</c:v>
                </c:pt>
                <c:pt idx="12">
                  <c:v>135</c:v>
                </c:pt>
                <c:pt idx="13">
                  <c:v>11</c:v>
                </c:pt>
                <c:pt idx="14">
                  <c:v>82</c:v>
                </c:pt>
                <c:pt idx="15">
                  <c:v>8</c:v>
                </c:pt>
                <c:pt idx="16">
                  <c:v>122</c:v>
                </c:pt>
                <c:pt idx="17">
                  <c:v>45</c:v>
                </c:pt>
                <c:pt idx="18">
                  <c:v>18</c:v>
                </c:pt>
                <c:pt idx="19">
                  <c:v>135</c:v>
                </c:pt>
                <c:pt idx="20">
                  <c:v>156</c:v>
                </c:pt>
                <c:pt idx="21">
                  <c:v>90</c:v>
                </c:pt>
                <c:pt idx="22">
                  <c:v>51</c:v>
                </c:pt>
                <c:pt idx="23">
                  <c:v>216</c:v>
                </c:pt>
                <c:pt idx="24">
                  <c:v>232</c:v>
                </c:pt>
                <c:pt idx="25">
                  <c:v>63</c:v>
                </c:pt>
                <c:pt idx="26">
                  <c:v>13</c:v>
                </c:pt>
                <c:pt idx="27">
                  <c:v>46</c:v>
                </c:pt>
                <c:pt idx="28">
                  <c:v>141</c:v>
                </c:pt>
                <c:pt idx="29">
                  <c:v>7</c:v>
                </c:pt>
                <c:pt idx="30">
                  <c:v>28</c:v>
                </c:pt>
                <c:pt idx="31">
                  <c:v>47</c:v>
                </c:pt>
                <c:pt idx="32">
                  <c:v>104</c:v>
                </c:pt>
                <c:pt idx="33">
                  <c:v>59</c:v>
                </c:pt>
                <c:pt idx="34">
                  <c:v>10</c:v>
                </c:pt>
                <c:pt idx="35">
                  <c:v>217</c:v>
                </c:pt>
                <c:pt idx="36">
                  <c:v>35</c:v>
                </c:pt>
                <c:pt idx="37">
                  <c:v>109</c:v>
                </c:pt>
                <c:pt idx="38">
                  <c:v>127</c:v>
                </c:pt>
                <c:pt idx="39">
                  <c:v>212</c:v>
                </c:pt>
                <c:pt idx="40">
                  <c:v>68</c:v>
                </c:pt>
                <c:pt idx="41">
                  <c:v>198</c:v>
                </c:pt>
                <c:pt idx="42">
                  <c:v>12</c:v>
                </c:pt>
                <c:pt idx="43">
                  <c:v>57</c:v>
                </c:pt>
                <c:pt idx="44">
                  <c:v>73</c:v>
                </c:pt>
                <c:pt idx="45">
                  <c:v>118</c:v>
                </c:pt>
                <c:pt idx="46">
                  <c:v>102</c:v>
                </c:pt>
                <c:pt idx="47">
                  <c:v>80</c:v>
                </c:pt>
                <c:pt idx="48">
                  <c:v>94</c:v>
                </c:pt>
                <c:pt idx="49">
                  <c:v>105</c:v>
                </c:pt>
                <c:pt idx="50">
                  <c:v>54</c:v>
                </c:pt>
                <c:pt idx="51">
                  <c:v>139</c:v>
                </c:pt>
                <c:pt idx="52">
                  <c:v>42</c:v>
                </c:pt>
                <c:pt idx="53">
                  <c:v>99</c:v>
                </c:pt>
                <c:pt idx="54">
                  <c:v>2</c:v>
                </c:pt>
                <c:pt idx="55">
                  <c:v>106</c:v>
                </c:pt>
                <c:pt idx="56">
                  <c:v>44</c:v>
                </c:pt>
                <c:pt idx="57">
                  <c:v>43</c:v>
                </c:pt>
                <c:pt idx="58">
                  <c:v>55</c:v>
                </c:pt>
                <c:pt idx="59">
                  <c:v>25</c:v>
                </c:pt>
                <c:pt idx="60">
                  <c:v>174</c:v>
                </c:pt>
                <c:pt idx="61">
                  <c:v>123</c:v>
                </c:pt>
                <c:pt idx="62">
                  <c:v>116</c:v>
                </c:pt>
                <c:pt idx="63">
                  <c:v>114</c:v>
                </c:pt>
                <c:pt idx="64">
                  <c:v>23</c:v>
                </c:pt>
                <c:pt idx="65">
                  <c:v>198</c:v>
                </c:pt>
                <c:pt idx="66">
                  <c:v>77</c:v>
                </c:pt>
                <c:pt idx="67">
                  <c:v>103</c:v>
                </c:pt>
                <c:pt idx="68">
                  <c:v>130</c:v>
                </c:pt>
                <c:pt idx="69">
                  <c:v>85</c:v>
                </c:pt>
                <c:pt idx="70">
                  <c:v>24</c:v>
                </c:pt>
                <c:pt idx="71">
                  <c:v>26</c:v>
                </c:pt>
                <c:pt idx="72">
                  <c:v>118</c:v>
                </c:pt>
                <c:pt idx="73">
                  <c:v>166</c:v>
                </c:pt>
                <c:pt idx="74">
                  <c:v>113</c:v>
                </c:pt>
              </c:numCache>
            </c:numRef>
          </c:val>
          <c:extLst>
            <c:ext xmlns:c16="http://schemas.microsoft.com/office/drawing/2014/chart" uri="{C3380CC4-5D6E-409C-BE32-E72D297353CC}">
              <c16:uniqueId val="{00000001-5528-4966-9A30-9979A1A2B1FE}"/>
            </c:ext>
          </c:extLst>
        </c:ser>
        <c:dLbls>
          <c:showLegendKey val="0"/>
          <c:showVal val="0"/>
          <c:showCatName val="0"/>
          <c:showSerName val="0"/>
          <c:showPercent val="0"/>
          <c:showBubbleSize val="0"/>
        </c:dLbls>
        <c:gapWidth val="150"/>
        <c:overlap val="100"/>
        <c:axId val="1406080704"/>
        <c:axId val="1406083584"/>
      </c:barChart>
      <c:catAx>
        <c:axId val="1406080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083584"/>
        <c:crosses val="autoZero"/>
        <c:auto val="1"/>
        <c:lblAlgn val="ctr"/>
        <c:lblOffset val="100"/>
        <c:noMultiLvlLbl val="0"/>
      </c:catAx>
      <c:valAx>
        <c:axId val="140608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08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[day_7.xlsx]Likes!PivotTable2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Likes!$G$5</c:f>
              <c:strCache>
                <c:ptCount val="1"/>
                <c:pt idx="0">
                  <c:v>Total</c:v>
                </c:pt>
              </c:strCache>
            </c:strRef>
          </c:tx>
          <c:spPr>
            <a:solidFill>
              <a:schemeClr val="accent1"/>
            </a:solidFill>
            <a:ln>
              <a:noFill/>
            </a:ln>
            <a:effectLst/>
          </c:spPr>
          <c:invertIfNegative val="0"/>
          <c:cat>
            <c:strRef>
              <c:f>Likes!$F$6:$F$84</c:f>
              <c:strCache>
                <c:ptCount val="78"/>
                <c:pt idx="0">
                  <c:v>2</c:v>
                </c:pt>
                <c:pt idx="1">
                  <c:v>3</c:v>
                </c:pt>
                <c:pt idx="2">
                  <c:v>4</c:v>
                </c:pt>
                <c:pt idx="3">
                  <c:v>5</c:v>
                </c:pt>
                <c:pt idx="4">
                  <c:v>7</c:v>
                </c:pt>
                <c:pt idx="5">
                  <c:v>8</c:v>
                </c:pt>
                <c:pt idx="6">
                  <c:v>10</c:v>
                </c:pt>
                <c:pt idx="7">
                  <c:v>11</c:v>
                </c:pt>
                <c:pt idx="8">
                  <c:v>12</c:v>
                </c:pt>
                <c:pt idx="9">
                  <c:v>13</c:v>
                </c:pt>
                <c:pt idx="10">
                  <c:v>14</c:v>
                </c:pt>
                <c:pt idx="11">
                  <c:v>15</c:v>
                </c:pt>
                <c:pt idx="12">
                  <c:v>16</c:v>
                </c:pt>
                <c:pt idx="13">
                  <c:v>18</c:v>
                </c:pt>
                <c:pt idx="14">
                  <c:v>19</c:v>
                </c:pt>
                <c:pt idx="15">
                  <c:v>21</c:v>
                </c:pt>
                <c:pt idx="16">
                  <c:v>22</c:v>
                </c:pt>
                <c:pt idx="17">
                  <c:v>23</c:v>
                </c:pt>
                <c:pt idx="18">
                  <c:v>24</c:v>
                </c:pt>
                <c:pt idx="19">
                  <c:v>25</c:v>
                </c:pt>
                <c:pt idx="20">
                  <c:v>26</c:v>
                </c:pt>
                <c:pt idx="21">
                  <c:v>27</c:v>
                </c:pt>
                <c:pt idx="22">
                  <c:v>28</c:v>
                </c:pt>
                <c:pt idx="23">
                  <c:v>29</c:v>
                </c:pt>
                <c:pt idx="24">
                  <c:v>30</c:v>
                </c:pt>
                <c:pt idx="25">
                  <c:v>31</c:v>
                </c:pt>
                <c:pt idx="26">
                  <c:v>33</c:v>
                </c:pt>
                <c:pt idx="27">
                  <c:v>34</c:v>
                </c:pt>
                <c:pt idx="28">
                  <c:v>35</c:v>
                </c:pt>
                <c:pt idx="29">
                  <c:v>37</c:v>
                </c:pt>
                <c:pt idx="30">
                  <c:v>38</c:v>
                </c:pt>
                <c:pt idx="31">
                  <c:v>39</c:v>
                </c:pt>
                <c:pt idx="32">
                  <c:v>40</c:v>
                </c:pt>
                <c:pt idx="33">
                  <c:v>42</c:v>
                </c:pt>
                <c:pt idx="34">
                  <c:v>46</c:v>
                </c:pt>
                <c:pt idx="35">
                  <c:v>47</c:v>
                </c:pt>
                <c:pt idx="36">
                  <c:v>48</c:v>
                </c:pt>
                <c:pt idx="37">
                  <c:v>49</c:v>
                </c:pt>
                <c:pt idx="38">
                  <c:v>50</c:v>
                </c:pt>
                <c:pt idx="39">
                  <c:v>51</c:v>
                </c:pt>
                <c:pt idx="40">
                  <c:v>52</c:v>
                </c:pt>
                <c:pt idx="41">
                  <c:v>55</c:v>
                </c:pt>
                <c:pt idx="42">
                  <c:v>57</c:v>
                </c:pt>
                <c:pt idx="43">
                  <c:v>58</c:v>
                </c:pt>
                <c:pt idx="44">
                  <c:v>59</c:v>
                </c:pt>
                <c:pt idx="45">
                  <c:v>60</c:v>
                </c:pt>
                <c:pt idx="46">
                  <c:v>62</c:v>
                </c:pt>
                <c:pt idx="47">
                  <c:v>63</c:v>
                </c:pt>
                <c:pt idx="48">
                  <c:v>64</c:v>
                </c:pt>
                <c:pt idx="49">
                  <c:v>65</c:v>
                </c:pt>
                <c:pt idx="50">
                  <c:v>67</c:v>
                </c:pt>
                <c:pt idx="51">
                  <c:v>68</c:v>
                </c:pt>
                <c:pt idx="52">
                  <c:v>69</c:v>
                </c:pt>
                <c:pt idx="53">
                  <c:v>70</c:v>
                </c:pt>
                <c:pt idx="54">
                  <c:v>71</c:v>
                </c:pt>
                <c:pt idx="55">
                  <c:v>72</c:v>
                </c:pt>
                <c:pt idx="56">
                  <c:v>73</c:v>
                </c:pt>
                <c:pt idx="57">
                  <c:v>75</c:v>
                </c:pt>
                <c:pt idx="58">
                  <c:v>76</c:v>
                </c:pt>
                <c:pt idx="59">
                  <c:v>77</c:v>
                </c:pt>
                <c:pt idx="60">
                  <c:v>78</c:v>
                </c:pt>
                <c:pt idx="61">
                  <c:v>79</c:v>
                </c:pt>
                <c:pt idx="62">
                  <c:v>80</c:v>
                </c:pt>
                <c:pt idx="63">
                  <c:v>81</c:v>
                </c:pt>
                <c:pt idx="64">
                  <c:v>82</c:v>
                </c:pt>
                <c:pt idx="65">
                  <c:v>84</c:v>
                </c:pt>
                <c:pt idx="66">
                  <c:v>85</c:v>
                </c:pt>
                <c:pt idx="67">
                  <c:v>87</c:v>
                </c:pt>
                <c:pt idx="68">
                  <c:v>89</c:v>
                </c:pt>
                <c:pt idx="69">
                  <c:v>90</c:v>
                </c:pt>
                <c:pt idx="70">
                  <c:v>91</c:v>
                </c:pt>
                <c:pt idx="71">
                  <c:v>92</c:v>
                </c:pt>
                <c:pt idx="72">
                  <c:v>93</c:v>
                </c:pt>
                <c:pt idx="73">
                  <c:v>94</c:v>
                </c:pt>
                <c:pt idx="74">
                  <c:v>95</c:v>
                </c:pt>
                <c:pt idx="75">
                  <c:v>96</c:v>
                </c:pt>
                <c:pt idx="76">
                  <c:v>98</c:v>
                </c:pt>
                <c:pt idx="77">
                  <c:v>99</c:v>
                </c:pt>
              </c:strCache>
            </c:strRef>
          </c:cat>
          <c:val>
            <c:numRef>
              <c:f>Likes!$G$6:$G$84</c:f>
              <c:numCache>
                <c:formatCode>General</c:formatCode>
                <c:ptCount val="78"/>
                <c:pt idx="0">
                  <c:v>3</c:v>
                </c:pt>
                <c:pt idx="1">
                  <c:v>1</c:v>
                </c:pt>
                <c:pt idx="2">
                  <c:v>2</c:v>
                </c:pt>
                <c:pt idx="3">
                  <c:v>1</c:v>
                </c:pt>
                <c:pt idx="4">
                  <c:v>4</c:v>
                </c:pt>
                <c:pt idx="5">
                  <c:v>2</c:v>
                </c:pt>
                <c:pt idx="6">
                  <c:v>3</c:v>
                </c:pt>
                <c:pt idx="7">
                  <c:v>1</c:v>
                </c:pt>
                <c:pt idx="8">
                  <c:v>1</c:v>
                </c:pt>
                <c:pt idx="9">
                  <c:v>2</c:v>
                </c:pt>
                <c:pt idx="10">
                  <c:v>2</c:v>
                </c:pt>
                <c:pt idx="11">
                  <c:v>2</c:v>
                </c:pt>
                <c:pt idx="12">
                  <c:v>2</c:v>
                </c:pt>
                <c:pt idx="13">
                  <c:v>2</c:v>
                </c:pt>
                <c:pt idx="14">
                  <c:v>3</c:v>
                </c:pt>
                <c:pt idx="15">
                  <c:v>2</c:v>
                </c:pt>
                <c:pt idx="16">
                  <c:v>1</c:v>
                </c:pt>
                <c:pt idx="17">
                  <c:v>1</c:v>
                </c:pt>
                <c:pt idx="18">
                  <c:v>1</c:v>
                </c:pt>
                <c:pt idx="19">
                  <c:v>1</c:v>
                </c:pt>
                <c:pt idx="20">
                  <c:v>1</c:v>
                </c:pt>
                <c:pt idx="21">
                  <c:v>1</c:v>
                </c:pt>
                <c:pt idx="22">
                  <c:v>1</c:v>
                </c:pt>
                <c:pt idx="23">
                  <c:v>1</c:v>
                </c:pt>
                <c:pt idx="24">
                  <c:v>1</c:v>
                </c:pt>
                <c:pt idx="25">
                  <c:v>2</c:v>
                </c:pt>
                <c:pt idx="26">
                  <c:v>4</c:v>
                </c:pt>
                <c:pt idx="27">
                  <c:v>1</c:v>
                </c:pt>
                <c:pt idx="28">
                  <c:v>1</c:v>
                </c:pt>
                <c:pt idx="29">
                  <c:v>2</c:v>
                </c:pt>
                <c:pt idx="30">
                  <c:v>1</c:v>
                </c:pt>
                <c:pt idx="31">
                  <c:v>3</c:v>
                </c:pt>
                <c:pt idx="32">
                  <c:v>2</c:v>
                </c:pt>
                <c:pt idx="33">
                  <c:v>2</c:v>
                </c:pt>
                <c:pt idx="34">
                  <c:v>4</c:v>
                </c:pt>
                <c:pt idx="35">
                  <c:v>1</c:v>
                </c:pt>
                <c:pt idx="36">
                  <c:v>1</c:v>
                </c:pt>
                <c:pt idx="37">
                  <c:v>2</c:v>
                </c:pt>
                <c:pt idx="38">
                  <c:v>3</c:v>
                </c:pt>
                <c:pt idx="39">
                  <c:v>4</c:v>
                </c:pt>
                <c:pt idx="40">
                  <c:v>1</c:v>
                </c:pt>
                <c:pt idx="41">
                  <c:v>1</c:v>
                </c:pt>
                <c:pt idx="42">
                  <c:v>1</c:v>
                </c:pt>
                <c:pt idx="43">
                  <c:v>1</c:v>
                </c:pt>
                <c:pt idx="44">
                  <c:v>2</c:v>
                </c:pt>
                <c:pt idx="45">
                  <c:v>1</c:v>
                </c:pt>
                <c:pt idx="46">
                  <c:v>1</c:v>
                </c:pt>
                <c:pt idx="47">
                  <c:v>5</c:v>
                </c:pt>
                <c:pt idx="48">
                  <c:v>2</c:v>
                </c:pt>
                <c:pt idx="49">
                  <c:v>1</c:v>
                </c:pt>
                <c:pt idx="50">
                  <c:v>1</c:v>
                </c:pt>
                <c:pt idx="51">
                  <c:v>2</c:v>
                </c:pt>
                <c:pt idx="52">
                  <c:v>1</c:v>
                </c:pt>
                <c:pt idx="53">
                  <c:v>2</c:v>
                </c:pt>
                <c:pt idx="54">
                  <c:v>1</c:v>
                </c:pt>
                <c:pt idx="55">
                  <c:v>1</c:v>
                </c:pt>
                <c:pt idx="56">
                  <c:v>4</c:v>
                </c:pt>
                <c:pt idx="57">
                  <c:v>3</c:v>
                </c:pt>
                <c:pt idx="58">
                  <c:v>3</c:v>
                </c:pt>
                <c:pt idx="59">
                  <c:v>2</c:v>
                </c:pt>
                <c:pt idx="60">
                  <c:v>2</c:v>
                </c:pt>
                <c:pt idx="61">
                  <c:v>2</c:v>
                </c:pt>
                <c:pt idx="62">
                  <c:v>3</c:v>
                </c:pt>
                <c:pt idx="63">
                  <c:v>3</c:v>
                </c:pt>
                <c:pt idx="64">
                  <c:v>1</c:v>
                </c:pt>
                <c:pt idx="65">
                  <c:v>1</c:v>
                </c:pt>
                <c:pt idx="66">
                  <c:v>2</c:v>
                </c:pt>
                <c:pt idx="67">
                  <c:v>2</c:v>
                </c:pt>
                <c:pt idx="68">
                  <c:v>1</c:v>
                </c:pt>
                <c:pt idx="69">
                  <c:v>1</c:v>
                </c:pt>
                <c:pt idx="70">
                  <c:v>5</c:v>
                </c:pt>
                <c:pt idx="71">
                  <c:v>4</c:v>
                </c:pt>
                <c:pt idx="72">
                  <c:v>3</c:v>
                </c:pt>
                <c:pt idx="73">
                  <c:v>3</c:v>
                </c:pt>
                <c:pt idx="74">
                  <c:v>1</c:v>
                </c:pt>
                <c:pt idx="75">
                  <c:v>2</c:v>
                </c:pt>
                <c:pt idx="76">
                  <c:v>2</c:v>
                </c:pt>
                <c:pt idx="77">
                  <c:v>1</c:v>
                </c:pt>
              </c:numCache>
            </c:numRef>
          </c:val>
          <c:extLst>
            <c:ext xmlns:c16="http://schemas.microsoft.com/office/drawing/2014/chart" uri="{C3380CC4-5D6E-409C-BE32-E72D297353CC}">
              <c16:uniqueId val="{00000000-32C0-42AF-815C-54713797D15F}"/>
            </c:ext>
          </c:extLst>
        </c:ser>
        <c:dLbls>
          <c:showLegendKey val="0"/>
          <c:showVal val="0"/>
          <c:showCatName val="0"/>
          <c:showSerName val="0"/>
          <c:showPercent val="0"/>
          <c:showBubbleSize val="0"/>
        </c:dLbls>
        <c:gapWidth val="182"/>
        <c:axId val="359531263"/>
        <c:axId val="359541343"/>
      </c:barChart>
      <c:catAx>
        <c:axId val="359531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541343"/>
        <c:crosses val="autoZero"/>
        <c:auto val="1"/>
        <c:lblAlgn val="ctr"/>
        <c:lblOffset val="100"/>
        <c:noMultiLvlLbl val="0"/>
      </c:catAx>
      <c:valAx>
        <c:axId val="3595413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53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[day_7.xlsx]Sheet4!PivotTable5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Sheet4!$B$3</c:f>
              <c:strCache>
                <c:ptCount val="1"/>
                <c:pt idx="0">
                  <c:v>Total</c:v>
                </c:pt>
              </c:strCache>
            </c:strRef>
          </c:tx>
          <c:spPr>
            <a:solidFill>
              <a:schemeClr val="accent1"/>
            </a:solidFill>
            <a:ln>
              <a:noFill/>
            </a:ln>
            <a:effectLst/>
            <a:sp3d/>
          </c:spPr>
          <c:invertIfNegative val="0"/>
          <c:cat>
            <c:strRef>
              <c:f>Sheet4!$A$4:$A$54</c:f>
              <c:strCache>
                <c:ptCount val="50"/>
                <c:pt idx="0">
                  <c:v>Amandafurt</c:v>
                </c:pt>
                <c:pt idx="1">
                  <c:v>Andreaborough</c:v>
                </c:pt>
                <c:pt idx="2">
                  <c:v>Bushstad</c:v>
                </c:pt>
                <c:pt idx="3">
                  <c:v>Calderonbury</c:v>
                </c:pt>
                <c:pt idx="4">
                  <c:v>Christopherside</c:v>
                </c:pt>
                <c:pt idx="5">
                  <c:v>Codyview</c:v>
                </c:pt>
                <c:pt idx="6">
                  <c:v>Cruzfurt</c:v>
                </c:pt>
                <c:pt idx="7">
                  <c:v>Danielhaven</c:v>
                </c:pt>
                <c:pt idx="8">
                  <c:v>Davidville</c:v>
                </c:pt>
                <c:pt idx="9">
                  <c:v>East Jennifer</c:v>
                </c:pt>
                <c:pt idx="10">
                  <c:v>East Luisberg</c:v>
                </c:pt>
                <c:pt idx="11">
                  <c:v>East Melissaville</c:v>
                </c:pt>
                <c:pt idx="12">
                  <c:v>East Michael</c:v>
                </c:pt>
                <c:pt idx="13">
                  <c:v>East Sharontown</c:v>
                </c:pt>
                <c:pt idx="14">
                  <c:v>East Taylorfurt</c:v>
                </c:pt>
                <c:pt idx="15">
                  <c:v>East Willieton</c:v>
                </c:pt>
                <c:pt idx="16">
                  <c:v>Edwardsbury</c:v>
                </c:pt>
                <c:pt idx="17">
                  <c:v>Garciashire</c:v>
                </c:pt>
                <c:pt idx="18">
                  <c:v>Heatherland</c:v>
                </c:pt>
                <c:pt idx="19">
                  <c:v>Hollandmouth</c:v>
                </c:pt>
                <c:pt idx="20">
                  <c:v>Hunterland</c:v>
                </c:pt>
                <c:pt idx="21">
                  <c:v>Jerrychester</c:v>
                </c:pt>
                <c:pt idx="22">
                  <c:v>Josephshire</c:v>
                </c:pt>
                <c:pt idx="23">
                  <c:v>Kathyview</c:v>
                </c:pt>
                <c:pt idx="24">
                  <c:v>Kennethside</c:v>
                </c:pt>
                <c:pt idx="25">
                  <c:v>Lake Eric</c:v>
                </c:pt>
                <c:pt idx="26">
                  <c:v>Lake Nathan</c:v>
                </c:pt>
                <c:pt idx="27">
                  <c:v>Lauraberg</c:v>
                </c:pt>
                <c:pt idx="28">
                  <c:v>Leahborough</c:v>
                </c:pt>
                <c:pt idx="29">
                  <c:v>Mendezborough</c:v>
                </c:pt>
                <c:pt idx="30">
                  <c:v>Mooreshire</c:v>
                </c:pt>
                <c:pt idx="31">
                  <c:v>Morrisfurt</c:v>
                </c:pt>
                <c:pt idx="32">
                  <c:v>New Amanda</c:v>
                </c:pt>
                <c:pt idx="33">
                  <c:v>New David</c:v>
                </c:pt>
                <c:pt idx="34">
                  <c:v>New Krystal</c:v>
                </c:pt>
                <c:pt idx="35">
                  <c:v>North Amandaton</c:v>
                </c:pt>
                <c:pt idx="36">
                  <c:v>North Anna</c:v>
                </c:pt>
                <c:pt idx="37">
                  <c:v>North Benjamin</c:v>
                </c:pt>
                <c:pt idx="38">
                  <c:v>North Shawnfurt</c:v>
                </c:pt>
                <c:pt idx="39">
                  <c:v>Payneshire</c:v>
                </c:pt>
                <c:pt idx="40">
                  <c:v>Port Lanceland</c:v>
                </c:pt>
                <c:pt idx="41">
                  <c:v>Port Susanfort</c:v>
                </c:pt>
                <c:pt idx="42">
                  <c:v>Seanville</c:v>
                </c:pt>
                <c:pt idx="43">
                  <c:v>South Brendafurt</c:v>
                </c:pt>
                <c:pt idx="44">
                  <c:v>South Kylemouth</c:v>
                </c:pt>
                <c:pt idx="45">
                  <c:v>Stephenbury</c:v>
                </c:pt>
                <c:pt idx="46">
                  <c:v>Taraberg</c:v>
                </c:pt>
                <c:pt idx="47">
                  <c:v>Walterland</c:v>
                </c:pt>
                <c:pt idx="48">
                  <c:v>Watsonton</c:v>
                </c:pt>
                <c:pt idx="49">
                  <c:v>West Richardchester</c:v>
                </c:pt>
              </c:strCache>
            </c:strRef>
          </c:cat>
          <c:val>
            <c:numRef>
              <c:f>Sheet4!$B$4:$B$54</c:f>
              <c:numCache>
                <c:formatCode>General</c:formatCode>
                <c:ptCount val="5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numCache>
            </c:numRef>
          </c:val>
          <c:extLst>
            <c:ext xmlns:c16="http://schemas.microsoft.com/office/drawing/2014/chart" uri="{C3380CC4-5D6E-409C-BE32-E72D297353CC}">
              <c16:uniqueId val="{00000000-FED3-440D-AAB7-6D66B79E8C5F}"/>
            </c:ext>
          </c:extLst>
        </c:ser>
        <c:dLbls>
          <c:showLegendKey val="0"/>
          <c:showVal val="0"/>
          <c:showCatName val="0"/>
          <c:showSerName val="0"/>
          <c:showPercent val="0"/>
          <c:showBubbleSize val="0"/>
        </c:dLbls>
        <c:gapWidth val="150"/>
        <c:shape val="box"/>
        <c:axId val="1193211215"/>
        <c:axId val="1193212175"/>
        <c:axId val="0"/>
      </c:bar3DChart>
      <c:catAx>
        <c:axId val="11932112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212175"/>
        <c:crosses val="autoZero"/>
        <c:auto val="1"/>
        <c:lblAlgn val="ctr"/>
        <c:lblOffset val="100"/>
        <c:noMultiLvlLbl val="0"/>
      </c:catAx>
      <c:valAx>
        <c:axId val="1193212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211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xdr:col>
      <xdr:colOff>25400</xdr:colOff>
      <xdr:row>6</xdr:row>
      <xdr:rowOff>177800</xdr:rowOff>
    </xdr:from>
    <xdr:to>
      <xdr:col>2</xdr:col>
      <xdr:colOff>1562099</xdr:colOff>
      <xdr:row>18</xdr:row>
      <xdr:rowOff>155948</xdr:rowOff>
    </xdr:to>
    <xdr:pic>
      <xdr:nvPicPr>
        <xdr:cNvPr id="3" name="Picture 2">
          <a:extLst>
            <a:ext uri="{FF2B5EF4-FFF2-40B4-BE49-F238E27FC236}">
              <a16:creationId xmlns:a16="http://schemas.microsoft.com/office/drawing/2014/main" id="{BF9AB230-E64B-7F85-48E2-36B8C92E0453}"/>
            </a:ext>
          </a:extLst>
        </xdr:cNvPr>
        <xdr:cNvPicPr>
          <a:picLocks noChangeAspect="1"/>
        </xdr:cNvPicPr>
      </xdr:nvPicPr>
      <xdr:blipFill>
        <a:blip xmlns:r="http://schemas.openxmlformats.org/officeDocument/2006/relationships" r:embed="rId1"/>
        <a:stretch>
          <a:fillRect/>
        </a:stretch>
      </xdr:blipFill>
      <xdr:spPr>
        <a:xfrm>
          <a:off x="990600" y="1098550"/>
          <a:ext cx="3644899" cy="2187948"/>
        </a:xfrm>
        <a:prstGeom prst="rect">
          <a:avLst/>
        </a:prstGeom>
      </xdr:spPr>
    </xdr:pic>
    <xdr:clientData/>
  </xdr:twoCellAnchor>
  <xdr:twoCellAnchor editAs="oneCell">
    <xdr:from>
      <xdr:col>2</xdr:col>
      <xdr:colOff>1600200</xdr:colOff>
      <xdr:row>6</xdr:row>
      <xdr:rowOff>177800</xdr:rowOff>
    </xdr:from>
    <xdr:to>
      <xdr:col>4</xdr:col>
      <xdr:colOff>1342916</xdr:colOff>
      <xdr:row>19</xdr:row>
      <xdr:rowOff>31749</xdr:rowOff>
    </xdr:to>
    <xdr:pic>
      <xdr:nvPicPr>
        <xdr:cNvPr id="4" name="Picture 3">
          <a:extLst>
            <a:ext uri="{FF2B5EF4-FFF2-40B4-BE49-F238E27FC236}">
              <a16:creationId xmlns:a16="http://schemas.microsoft.com/office/drawing/2014/main" id="{68E71235-C4D0-DB1E-D3C1-D8394A4EE728}"/>
            </a:ext>
          </a:extLst>
        </xdr:cNvPr>
        <xdr:cNvPicPr>
          <a:picLocks noChangeAspect="1"/>
        </xdr:cNvPicPr>
      </xdr:nvPicPr>
      <xdr:blipFill>
        <a:blip xmlns:r="http://schemas.openxmlformats.org/officeDocument/2006/relationships" r:embed="rId2"/>
        <a:stretch>
          <a:fillRect/>
        </a:stretch>
      </xdr:blipFill>
      <xdr:spPr>
        <a:xfrm>
          <a:off x="3962400" y="1098550"/>
          <a:ext cx="3552716" cy="2247899"/>
        </a:xfrm>
        <a:prstGeom prst="rect">
          <a:avLst/>
        </a:prstGeom>
      </xdr:spPr>
    </xdr:pic>
    <xdr:clientData/>
  </xdr:twoCellAnchor>
  <xdr:twoCellAnchor editAs="oneCell">
    <xdr:from>
      <xdr:col>4</xdr:col>
      <xdr:colOff>1365250</xdr:colOff>
      <xdr:row>6</xdr:row>
      <xdr:rowOff>127000</xdr:rowOff>
    </xdr:from>
    <xdr:to>
      <xdr:col>6</xdr:col>
      <xdr:colOff>107950</xdr:colOff>
      <xdr:row>19</xdr:row>
      <xdr:rowOff>0</xdr:rowOff>
    </xdr:to>
    <xdr:pic>
      <xdr:nvPicPr>
        <xdr:cNvPr id="5" name="Picture 4">
          <a:extLst>
            <a:ext uri="{FF2B5EF4-FFF2-40B4-BE49-F238E27FC236}">
              <a16:creationId xmlns:a16="http://schemas.microsoft.com/office/drawing/2014/main" id="{1398FF1A-A4D2-A249-0B04-99042D4280EC}"/>
            </a:ext>
          </a:extLst>
        </xdr:cNvPr>
        <xdr:cNvPicPr>
          <a:picLocks noChangeAspect="1"/>
        </xdr:cNvPicPr>
      </xdr:nvPicPr>
      <xdr:blipFill>
        <a:blip xmlns:r="http://schemas.openxmlformats.org/officeDocument/2006/relationships" r:embed="rId3"/>
        <a:stretch>
          <a:fillRect/>
        </a:stretch>
      </xdr:blipFill>
      <xdr:spPr>
        <a:xfrm>
          <a:off x="8248650" y="1047750"/>
          <a:ext cx="3422650" cy="2266950"/>
        </a:xfrm>
        <a:prstGeom prst="rect">
          <a:avLst/>
        </a:prstGeom>
      </xdr:spPr>
    </xdr:pic>
    <xdr:clientData/>
  </xdr:twoCellAnchor>
  <xdr:twoCellAnchor editAs="oneCell">
    <xdr:from>
      <xdr:col>3</xdr:col>
      <xdr:colOff>1104900</xdr:colOff>
      <xdr:row>32</xdr:row>
      <xdr:rowOff>126999</xdr:rowOff>
    </xdr:from>
    <xdr:to>
      <xdr:col>6</xdr:col>
      <xdr:colOff>196849</xdr:colOff>
      <xdr:row>44</xdr:row>
      <xdr:rowOff>180604</xdr:rowOff>
    </xdr:to>
    <xdr:pic>
      <xdr:nvPicPr>
        <xdr:cNvPr id="6" name="Picture 5">
          <a:extLst>
            <a:ext uri="{FF2B5EF4-FFF2-40B4-BE49-F238E27FC236}">
              <a16:creationId xmlns:a16="http://schemas.microsoft.com/office/drawing/2014/main" id="{F2E5972D-0A3D-4418-F096-F29E57E4B0A3}"/>
            </a:ext>
          </a:extLst>
        </xdr:cNvPr>
        <xdr:cNvPicPr>
          <a:picLocks noChangeAspect="1"/>
        </xdr:cNvPicPr>
      </xdr:nvPicPr>
      <xdr:blipFill>
        <a:blip xmlns:r="http://schemas.openxmlformats.org/officeDocument/2006/relationships" r:embed="rId4"/>
        <a:stretch>
          <a:fillRect/>
        </a:stretch>
      </xdr:blipFill>
      <xdr:spPr>
        <a:xfrm>
          <a:off x="5410200" y="6019799"/>
          <a:ext cx="5638799" cy="2263405"/>
        </a:xfrm>
        <a:prstGeom prst="rect">
          <a:avLst/>
        </a:prstGeom>
      </xdr:spPr>
    </xdr:pic>
    <xdr:clientData/>
  </xdr:twoCellAnchor>
  <xdr:twoCellAnchor editAs="oneCell">
    <xdr:from>
      <xdr:col>0</xdr:col>
      <xdr:colOff>958850</xdr:colOff>
      <xdr:row>32</xdr:row>
      <xdr:rowOff>120650</xdr:rowOff>
    </xdr:from>
    <xdr:to>
      <xdr:col>3</xdr:col>
      <xdr:colOff>1047750</xdr:colOff>
      <xdr:row>45</xdr:row>
      <xdr:rowOff>6349</xdr:rowOff>
    </xdr:to>
    <xdr:pic>
      <xdr:nvPicPr>
        <xdr:cNvPr id="7" name="Picture 6">
          <a:extLst>
            <a:ext uri="{FF2B5EF4-FFF2-40B4-BE49-F238E27FC236}">
              <a16:creationId xmlns:a16="http://schemas.microsoft.com/office/drawing/2014/main" id="{BEA35D28-BE33-166C-BE9D-E1C4B74F9B3E}"/>
            </a:ext>
          </a:extLst>
        </xdr:cNvPr>
        <xdr:cNvPicPr>
          <a:picLocks noChangeAspect="1"/>
        </xdr:cNvPicPr>
      </xdr:nvPicPr>
      <xdr:blipFill>
        <a:blip xmlns:r="http://schemas.openxmlformats.org/officeDocument/2006/relationships" r:embed="rId5"/>
        <a:stretch>
          <a:fillRect/>
        </a:stretch>
      </xdr:blipFill>
      <xdr:spPr>
        <a:xfrm>
          <a:off x="958850" y="5829300"/>
          <a:ext cx="5099050" cy="2279649"/>
        </a:xfrm>
        <a:prstGeom prst="rect">
          <a:avLst/>
        </a:prstGeom>
      </xdr:spPr>
    </xdr:pic>
    <xdr:clientData/>
  </xdr:twoCellAnchor>
  <xdr:twoCellAnchor editAs="oneCell">
    <xdr:from>
      <xdr:col>4</xdr:col>
      <xdr:colOff>1371601</xdr:colOff>
      <xdr:row>19</xdr:row>
      <xdr:rowOff>19050</xdr:rowOff>
    </xdr:from>
    <xdr:to>
      <xdr:col>6</xdr:col>
      <xdr:colOff>127001</xdr:colOff>
      <xdr:row>31</xdr:row>
      <xdr:rowOff>165100</xdr:rowOff>
    </xdr:to>
    <xdr:pic>
      <xdr:nvPicPr>
        <xdr:cNvPr id="8" name="Picture 7">
          <a:extLst>
            <a:ext uri="{FF2B5EF4-FFF2-40B4-BE49-F238E27FC236}">
              <a16:creationId xmlns:a16="http://schemas.microsoft.com/office/drawing/2014/main" id="{36118149-B23A-2973-5C1A-9B92EA094768}"/>
            </a:ext>
          </a:extLst>
        </xdr:cNvPr>
        <xdr:cNvPicPr>
          <a:picLocks noChangeAspect="1"/>
        </xdr:cNvPicPr>
      </xdr:nvPicPr>
      <xdr:blipFill>
        <a:blip xmlns:r="http://schemas.openxmlformats.org/officeDocument/2006/relationships" r:embed="rId6"/>
        <a:stretch>
          <a:fillRect/>
        </a:stretch>
      </xdr:blipFill>
      <xdr:spPr>
        <a:xfrm>
          <a:off x="8255001" y="3333750"/>
          <a:ext cx="3435350" cy="2355850"/>
        </a:xfrm>
        <a:prstGeom prst="rect">
          <a:avLst/>
        </a:prstGeom>
      </xdr:spPr>
    </xdr:pic>
    <xdr:clientData/>
  </xdr:twoCellAnchor>
  <xdr:twoCellAnchor editAs="oneCell">
    <xdr:from>
      <xdr:col>0</xdr:col>
      <xdr:colOff>253999</xdr:colOff>
      <xdr:row>19</xdr:row>
      <xdr:rowOff>76200</xdr:rowOff>
    </xdr:from>
    <xdr:to>
      <xdr:col>2</xdr:col>
      <xdr:colOff>1543050</xdr:colOff>
      <xdr:row>31</xdr:row>
      <xdr:rowOff>177800</xdr:rowOff>
    </xdr:to>
    <xdr:pic>
      <xdr:nvPicPr>
        <xdr:cNvPr id="9" name="Picture 8">
          <a:extLst>
            <a:ext uri="{FF2B5EF4-FFF2-40B4-BE49-F238E27FC236}">
              <a16:creationId xmlns:a16="http://schemas.microsoft.com/office/drawing/2014/main" id="{F912742B-DBDC-3628-7083-F1E134DCE3D5}"/>
            </a:ext>
          </a:extLst>
        </xdr:cNvPr>
        <xdr:cNvPicPr>
          <a:picLocks noChangeAspect="1"/>
        </xdr:cNvPicPr>
      </xdr:nvPicPr>
      <xdr:blipFill>
        <a:blip xmlns:r="http://schemas.openxmlformats.org/officeDocument/2006/relationships" r:embed="rId7"/>
        <a:stretch>
          <a:fillRect/>
        </a:stretch>
      </xdr:blipFill>
      <xdr:spPr>
        <a:xfrm>
          <a:off x="253999" y="3575050"/>
          <a:ext cx="3651251" cy="2311400"/>
        </a:xfrm>
        <a:prstGeom prst="rect">
          <a:avLst/>
        </a:prstGeom>
      </xdr:spPr>
    </xdr:pic>
    <xdr:clientData/>
  </xdr:twoCellAnchor>
  <xdr:twoCellAnchor editAs="oneCell">
    <xdr:from>
      <xdr:col>2</xdr:col>
      <xdr:colOff>1581151</xdr:colOff>
      <xdr:row>19</xdr:row>
      <xdr:rowOff>69850</xdr:rowOff>
    </xdr:from>
    <xdr:to>
      <xdr:col>4</xdr:col>
      <xdr:colOff>1295400</xdr:colOff>
      <xdr:row>31</xdr:row>
      <xdr:rowOff>161778</xdr:rowOff>
    </xdr:to>
    <xdr:pic>
      <xdr:nvPicPr>
        <xdr:cNvPr id="10" name="Picture 9">
          <a:extLst>
            <a:ext uri="{FF2B5EF4-FFF2-40B4-BE49-F238E27FC236}">
              <a16:creationId xmlns:a16="http://schemas.microsoft.com/office/drawing/2014/main" id="{B6B2AD53-96E2-59C3-A118-EBA83BE341AE}"/>
            </a:ext>
          </a:extLst>
        </xdr:cNvPr>
        <xdr:cNvPicPr>
          <a:picLocks noChangeAspect="1"/>
        </xdr:cNvPicPr>
      </xdr:nvPicPr>
      <xdr:blipFill>
        <a:blip xmlns:r="http://schemas.openxmlformats.org/officeDocument/2006/relationships" r:embed="rId8"/>
        <a:stretch>
          <a:fillRect/>
        </a:stretch>
      </xdr:blipFill>
      <xdr:spPr>
        <a:xfrm>
          <a:off x="3943351" y="3568700"/>
          <a:ext cx="3524249" cy="2301728"/>
        </a:xfrm>
        <a:prstGeom prst="rect">
          <a:avLst/>
        </a:prstGeom>
      </xdr:spPr>
    </xdr:pic>
    <xdr:clientData/>
  </xdr:twoCellAnchor>
  <xdr:oneCellAnchor>
    <xdr:from>
      <xdr:col>1</xdr:col>
      <xdr:colOff>152400</xdr:colOff>
      <xdr:row>2</xdr:row>
      <xdr:rowOff>114300</xdr:rowOff>
    </xdr:from>
    <xdr:ext cx="10439400" cy="245510"/>
    <xdr:sp macro="" textlink="">
      <xdr:nvSpPr>
        <xdr:cNvPr id="11" name="TextBox 10">
          <a:extLst>
            <a:ext uri="{FF2B5EF4-FFF2-40B4-BE49-F238E27FC236}">
              <a16:creationId xmlns:a16="http://schemas.microsoft.com/office/drawing/2014/main" id="{3643ADAF-FB68-D7CD-4BA5-1D925F93E892}"/>
            </a:ext>
          </a:extLst>
        </xdr:cNvPr>
        <xdr:cNvSpPr txBox="1"/>
      </xdr:nvSpPr>
      <xdr:spPr>
        <a:xfrm>
          <a:off x="1117600" y="298450"/>
          <a:ext cx="10439400" cy="245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twoCellAnchor>
    <xdr:from>
      <xdr:col>1</xdr:col>
      <xdr:colOff>12700</xdr:colOff>
      <xdr:row>0</xdr:row>
      <xdr:rowOff>63500</xdr:rowOff>
    </xdr:from>
    <xdr:to>
      <xdr:col>6</xdr:col>
      <xdr:colOff>31750</xdr:colOff>
      <xdr:row>3</xdr:row>
      <xdr:rowOff>38100</xdr:rowOff>
    </xdr:to>
    <xdr:sp macro="" textlink="">
      <xdr:nvSpPr>
        <xdr:cNvPr id="12" name="TextBox 11">
          <a:extLst>
            <a:ext uri="{FF2B5EF4-FFF2-40B4-BE49-F238E27FC236}">
              <a16:creationId xmlns:a16="http://schemas.microsoft.com/office/drawing/2014/main" id="{9CDDC38C-DDD1-0254-5DDF-AFA9503A214D}"/>
            </a:ext>
          </a:extLst>
        </xdr:cNvPr>
        <xdr:cNvSpPr txBox="1"/>
      </xdr:nvSpPr>
      <xdr:spPr>
        <a:xfrm>
          <a:off x="266700" y="63500"/>
          <a:ext cx="10617200" cy="52705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3600" b="1">
              <a:solidFill>
                <a:schemeClr val="tx2"/>
              </a:solidFill>
            </a:rPr>
            <a:t>                   Social Media Insights Dashboard</a:t>
          </a:r>
        </a:p>
        <a:p>
          <a:endParaRPr lang="en-IN" sz="1100">
            <a:solidFill>
              <a:schemeClr val="tx2">
                <a:lumMod val="75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254000</xdr:colOff>
      <xdr:row>2</xdr:row>
      <xdr:rowOff>38100</xdr:rowOff>
    </xdr:from>
    <xdr:to>
      <xdr:col>9</xdr:col>
      <xdr:colOff>558800</xdr:colOff>
      <xdr:row>17</xdr:row>
      <xdr:rowOff>19050</xdr:rowOff>
    </xdr:to>
    <xdr:graphicFrame macro="">
      <xdr:nvGraphicFramePr>
        <xdr:cNvPr id="2" name="Chart 1">
          <a:extLst>
            <a:ext uri="{FF2B5EF4-FFF2-40B4-BE49-F238E27FC236}">
              <a16:creationId xmlns:a16="http://schemas.microsoft.com/office/drawing/2014/main" id="{F99B9D33-2D75-4A53-C5FF-633A89758A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88900</xdr:colOff>
      <xdr:row>2</xdr:row>
      <xdr:rowOff>120650</xdr:rowOff>
    </xdr:from>
    <xdr:to>
      <xdr:col>7</xdr:col>
      <xdr:colOff>501650</xdr:colOff>
      <xdr:row>17</xdr:row>
      <xdr:rowOff>101600</xdr:rowOff>
    </xdr:to>
    <xdr:graphicFrame macro="">
      <xdr:nvGraphicFramePr>
        <xdr:cNvPr id="2" name="Chart 1">
          <a:extLst>
            <a:ext uri="{FF2B5EF4-FFF2-40B4-BE49-F238E27FC236}">
              <a16:creationId xmlns:a16="http://schemas.microsoft.com/office/drawing/2014/main" id="{DE6181A5-1373-CCD4-8E0C-88422F1BF4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260350</xdr:colOff>
      <xdr:row>2</xdr:row>
      <xdr:rowOff>107950</xdr:rowOff>
    </xdr:from>
    <xdr:to>
      <xdr:col>7</xdr:col>
      <xdr:colOff>546100</xdr:colOff>
      <xdr:row>10</xdr:row>
      <xdr:rowOff>6350</xdr:rowOff>
    </xdr:to>
    <mc:AlternateContent xmlns:mc="http://schemas.openxmlformats.org/markup-compatibility/2006">
      <mc:Choice xmlns:tsle="http://schemas.microsoft.com/office/drawing/2012/timeslicer" Requires="tsle">
        <xdr:graphicFrame macro="">
          <xdr:nvGraphicFramePr>
            <xdr:cNvPr id="2" name="Post_Date">
              <a:extLst>
                <a:ext uri="{FF2B5EF4-FFF2-40B4-BE49-F238E27FC236}">
                  <a16:creationId xmlns:a16="http://schemas.microsoft.com/office/drawing/2014/main" id="{A31B0E77-4FDC-ECB3-DB3B-2FD3DE686D01}"/>
                </a:ext>
              </a:extLst>
            </xdr:cNvPr>
            <xdr:cNvGraphicFramePr/>
          </xdr:nvGraphicFramePr>
          <xdr:xfrm>
            <a:off x="0" y="0"/>
            <a:ext cx="0" cy="0"/>
          </xdr:xfrm>
          <a:graphic>
            <a:graphicData uri="http://schemas.microsoft.com/office/drawing/2012/timeslicer">
              <tsle:timeslicer xmlns:tsle="http://schemas.microsoft.com/office/drawing/2012/timeslicer" name="Post_Date"/>
            </a:graphicData>
          </a:graphic>
        </xdr:graphicFrame>
      </mc:Choice>
      <mc:Fallback>
        <xdr:sp macro="" textlink="">
          <xdr:nvSpPr>
            <xdr:cNvPr id="0" name=""/>
            <xdr:cNvSpPr>
              <a:spLocks noTextEdit="1"/>
            </xdr:cNvSpPr>
          </xdr:nvSpPr>
          <xdr:spPr>
            <a:xfrm>
              <a:off x="2063750" y="47625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7</xdr:col>
      <xdr:colOff>596900</xdr:colOff>
      <xdr:row>2</xdr:row>
      <xdr:rowOff>88900</xdr:rowOff>
    </xdr:from>
    <xdr:to>
      <xdr:col>10</xdr:col>
      <xdr:colOff>596900</xdr:colOff>
      <xdr:row>16</xdr:row>
      <xdr:rowOff>34925</xdr:rowOff>
    </xdr:to>
    <mc:AlternateContent xmlns:mc="http://schemas.openxmlformats.org/markup-compatibility/2006">
      <mc:Choice xmlns:a14="http://schemas.microsoft.com/office/drawing/2010/main" Requires="a14">
        <xdr:graphicFrame macro="">
          <xdr:nvGraphicFramePr>
            <xdr:cNvPr id="3" name="Post_ID">
              <a:extLst>
                <a:ext uri="{FF2B5EF4-FFF2-40B4-BE49-F238E27FC236}">
                  <a16:creationId xmlns:a16="http://schemas.microsoft.com/office/drawing/2014/main" id="{DE3D4A6F-08BD-86A8-134B-BB1C040CBD0D}"/>
                </a:ext>
              </a:extLst>
            </xdr:cNvPr>
            <xdr:cNvGraphicFramePr/>
          </xdr:nvGraphicFramePr>
          <xdr:xfrm>
            <a:off x="0" y="0"/>
            <a:ext cx="0" cy="0"/>
          </xdr:xfrm>
          <a:graphic>
            <a:graphicData uri="http://schemas.microsoft.com/office/drawing/2010/slicer">
              <sle:slicer xmlns:sle="http://schemas.microsoft.com/office/drawing/2010/slicer" name="Post_ID"/>
            </a:graphicData>
          </a:graphic>
        </xdr:graphicFrame>
      </mc:Choice>
      <mc:Fallback>
        <xdr:sp macro="" textlink="">
          <xdr:nvSpPr>
            <xdr:cNvPr id="0" name=""/>
            <xdr:cNvSpPr>
              <a:spLocks noTextEdit="1"/>
            </xdr:cNvSpPr>
          </xdr:nvSpPr>
          <xdr:spPr>
            <a:xfrm>
              <a:off x="5448300" y="4572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152400</xdr:colOff>
      <xdr:row>2</xdr:row>
      <xdr:rowOff>19050</xdr:rowOff>
    </xdr:from>
    <xdr:to>
      <xdr:col>8</xdr:col>
      <xdr:colOff>342900</xdr:colOff>
      <xdr:row>13</xdr:row>
      <xdr:rowOff>152400</xdr:rowOff>
    </xdr:to>
    <xdr:graphicFrame macro="">
      <xdr:nvGraphicFramePr>
        <xdr:cNvPr id="2" name="Chart 1">
          <a:extLst>
            <a:ext uri="{FF2B5EF4-FFF2-40B4-BE49-F238E27FC236}">
              <a16:creationId xmlns:a16="http://schemas.microsoft.com/office/drawing/2014/main" id="{8E682F79-F6D1-630A-8232-E4C07C295F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101600</xdr:colOff>
      <xdr:row>2</xdr:row>
      <xdr:rowOff>82550</xdr:rowOff>
    </xdr:from>
    <xdr:to>
      <xdr:col>10</xdr:col>
      <xdr:colOff>406400</xdr:colOff>
      <xdr:row>17</xdr:row>
      <xdr:rowOff>63500</xdr:rowOff>
    </xdr:to>
    <xdr:graphicFrame macro="">
      <xdr:nvGraphicFramePr>
        <xdr:cNvPr id="2" name="Chart 1">
          <a:extLst>
            <a:ext uri="{FF2B5EF4-FFF2-40B4-BE49-F238E27FC236}">
              <a16:creationId xmlns:a16="http://schemas.microsoft.com/office/drawing/2014/main" id="{D5AFA671-36C0-2370-CBED-3F0285AA8E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184150</xdr:colOff>
      <xdr:row>2</xdr:row>
      <xdr:rowOff>31750</xdr:rowOff>
    </xdr:from>
    <xdr:to>
      <xdr:col>9</xdr:col>
      <xdr:colOff>527050</xdr:colOff>
      <xdr:row>17</xdr:row>
      <xdr:rowOff>63500</xdr:rowOff>
    </xdr:to>
    <xdr:graphicFrame macro="">
      <xdr:nvGraphicFramePr>
        <xdr:cNvPr id="2" name="Chart 1">
          <a:extLst>
            <a:ext uri="{FF2B5EF4-FFF2-40B4-BE49-F238E27FC236}">
              <a16:creationId xmlns:a16="http://schemas.microsoft.com/office/drawing/2014/main" id="{7ECF5E8E-96D6-FDFA-EB67-C205D7A931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257175</xdr:colOff>
      <xdr:row>4</xdr:row>
      <xdr:rowOff>12700</xdr:rowOff>
    </xdr:from>
    <xdr:to>
      <xdr:col>11</xdr:col>
      <xdr:colOff>561975</xdr:colOff>
      <xdr:row>18</xdr:row>
      <xdr:rowOff>177800</xdr:rowOff>
    </xdr:to>
    <xdr:graphicFrame macro="">
      <xdr:nvGraphicFramePr>
        <xdr:cNvPr id="2" name="Chart 1">
          <a:extLst>
            <a:ext uri="{FF2B5EF4-FFF2-40B4-BE49-F238E27FC236}">
              <a16:creationId xmlns:a16="http://schemas.microsoft.com/office/drawing/2014/main" id="{A2D05A9E-6CEC-071B-CD18-1F940B843A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149225</xdr:colOff>
      <xdr:row>3</xdr:row>
      <xdr:rowOff>69850</xdr:rowOff>
    </xdr:from>
    <xdr:to>
      <xdr:col>8</xdr:col>
      <xdr:colOff>352425</xdr:colOff>
      <xdr:row>18</xdr:row>
      <xdr:rowOff>50800</xdr:rowOff>
    </xdr:to>
    <xdr:graphicFrame macro="">
      <xdr:nvGraphicFramePr>
        <xdr:cNvPr id="2" name="Chart 1">
          <a:extLst>
            <a:ext uri="{FF2B5EF4-FFF2-40B4-BE49-F238E27FC236}">
              <a16:creationId xmlns:a16="http://schemas.microsoft.com/office/drawing/2014/main" id="{B4C74727-D604-D832-2EA5-A0C225D854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20.640186689816" createdVersion="8" refreshedVersion="8" minRefreshableVersion="3" recordCount="120" xr:uid="{C19574F3-9558-4DC7-9BEF-09671C90188E}">
  <cacheSource type="worksheet">
    <worksheetSource name="Table4"/>
  </cacheSource>
  <cacheFields count="7">
    <cacheField name="Comment_ID" numFmtId="0">
      <sharedItems containsSemiMixedTypes="0" containsString="0" containsNumber="1" containsInteger="1" minValue="1" maxValue="120"/>
    </cacheField>
    <cacheField name="Post_ID" numFmtId="0">
      <sharedItems containsSemiMixedTypes="0" containsString="0" containsNumber="1" containsInteger="1" minValue="3" maxValue="99" count="75">
        <n v="68"/>
        <n v="74"/>
        <n v="88"/>
        <n v="70"/>
        <n v="76"/>
        <n v="81"/>
        <n v="40"/>
        <n v="23"/>
        <n v="63"/>
        <n v="50"/>
        <n v="18"/>
        <n v="60"/>
        <n v="36"/>
        <n v="3"/>
        <n v="32"/>
        <n v="85"/>
        <n v="69"/>
        <n v="26"/>
        <n v="91"/>
        <n v="27"/>
        <n v="82"/>
        <n v="86"/>
        <n v="92"/>
        <n v="79"/>
        <n v="93"/>
        <n v="56"/>
        <n v="42"/>
        <n v="5"/>
        <n v="52"/>
        <n v="90"/>
        <n v="11"/>
        <n v="87"/>
        <n v="65"/>
        <n v="72"/>
        <n v="77"/>
        <n v="55"/>
        <n v="25"/>
        <n v="37"/>
        <n v="43"/>
        <n v="17"/>
        <n v="30"/>
        <n v="31"/>
        <n v="71"/>
        <n v="8"/>
        <n v="78"/>
        <n v="62"/>
        <n v="47"/>
        <n v="24"/>
        <n v="97"/>
        <n v="35"/>
        <n v="38"/>
        <n v="15"/>
        <n v="57"/>
        <n v="7"/>
        <n v="16"/>
        <n v="28"/>
        <n v="10"/>
        <n v="14"/>
        <n v="67"/>
        <n v="19"/>
        <n v="6"/>
        <n v="29"/>
        <n v="58"/>
        <n v="73"/>
        <n v="51"/>
        <n v="66"/>
        <n v="89"/>
        <n v="44"/>
        <n v="75"/>
        <n v="53"/>
        <n v="12"/>
        <n v="99"/>
        <n v="84"/>
        <n v="96"/>
        <n v="4"/>
      </sharedItems>
    </cacheField>
    <cacheField name="User_ID" numFmtId="0">
      <sharedItems containsSemiMixedTypes="0" containsString="0" containsNumber="1" containsInteger="1" minValue="1" maxValue="50"/>
    </cacheField>
    <cacheField name="Comment_Text" numFmtId="0">
      <sharedItems/>
    </cacheField>
    <cacheField name="Comment_Date" numFmtId="164">
      <sharedItems containsSemiMixedTypes="0" containsNonDate="0" containsDate="1" containsString="0" minDate="2024-09-18T00:00:00" maxDate="2025-09-13T00:00:00"/>
    </cacheField>
    <cacheField name="count_comment" numFmtId="0">
      <sharedItems containsSemiMixedTypes="0" containsString="0" containsNumber="1" containsInteger="1" minValue="0" maxValue="0"/>
    </cacheField>
    <cacheField name="commenter_username" numFmtId="0">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0.658956018517" backgroundQuery="1" createdVersion="8" refreshedVersion="8" minRefreshableVersion="3" recordCount="0" supportSubquery="1" supportAdvancedDrill="1" xr:uid="{A52093E8-EDE9-4335-8E43-95A4C1E2FEE1}">
  <cacheSource type="external" connectionId="1"/>
  <cacheFields count="2">
    <cacheField name="[Table1].[City].[City]" caption="City" numFmtId="0" hierarchy="6" level="1">
      <sharedItems count="50">
        <s v="Amandafurt"/>
        <s v="Andreaborough"/>
        <s v="Bushstad"/>
        <s v="Calderonbury"/>
        <s v="Christopherside"/>
        <s v="Codyview"/>
        <s v="Cruzfurt"/>
        <s v="Danielhaven"/>
        <s v="Davidville"/>
        <s v="East Jennifer"/>
        <s v="East Luisberg"/>
        <s v="East Melissaville"/>
        <s v="East Michael"/>
        <s v="East Sharontown"/>
        <s v="East Taylorfurt"/>
        <s v="East Willieton"/>
        <s v="Edwardsbury"/>
        <s v="Garciashire"/>
        <s v="Heatherland"/>
        <s v="Hollandmouth"/>
        <s v="Hunterland"/>
        <s v="Jerrychester"/>
        <s v="Josephshire"/>
        <s v="Kathyview"/>
        <s v="Kennethside"/>
        <s v="Lake Eric"/>
        <s v="Lake Nathan"/>
        <s v="Lauraberg"/>
        <s v="Leahborough"/>
        <s v="Mendezborough"/>
        <s v="Mooreshire"/>
        <s v="Morrisfurt"/>
        <s v="New Amanda"/>
        <s v="New David"/>
        <s v="New Krystal"/>
        <s v="North Amandaton"/>
        <s v="North Anna"/>
        <s v="North Benjamin"/>
        <s v="North Shawnfurt"/>
        <s v="Payneshire"/>
        <s v="Port Lanceland"/>
        <s v="Port Susanfort"/>
        <s v="Seanville"/>
        <s v="South Brendafurt"/>
        <s v="South Kylemouth"/>
        <s v="Stephenbury"/>
        <s v="Taraberg"/>
        <s v="Walterland"/>
        <s v="Watsonton"/>
        <s v="West Richardchester"/>
      </sharedItems>
    </cacheField>
    <cacheField name="[Measures].[Count of User_ID]" caption="Count of User_ID" numFmtId="0" hierarchy="41" level="32767"/>
  </cacheFields>
  <cacheHierarchies count="45">
    <cacheHierarchy uniqueName="[Range].[Join_Date]" caption="Join_Date" attribute="1" time="1" defaultMemberUniqueName="[Range].[Join_Date].[All]" allUniqueName="[Range].[Join_Date].[All]" dimensionUniqueName="[Range]" displayFolder="" count="0" memberValueDatatype="7" unbalanced="0"/>
    <cacheHierarchy uniqueName="[Range 1].[City]" caption="City" attribute="1" defaultMemberUniqueName="[Range 1].[City].[All]" allUniqueName="[Range 1].[City].[All]" dimensionUniqueName="[Range 1]" displayFolder="" count="0" memberValueDatatype="130" unbalanced="0"/>
    <cacheHierarchy uniqueName="[Table1].[User_ID]" caption="User_ID" attribute="1" defaultMemberUniqueName="[Table1].[User_ID].[All]" allUniqueName="[Table1].[User_ID].[All]" dimensionUniqueName="[Table1]" displayFolder="" count="0" memberValueDatatype="20" unbalanced="0"/>
    <cacheHierarchy uniqueName="[Table1].[Username]" caption="Username" attribute="1" defaultMemberUniqueName="[Table1].[Username].[All]" allUniqueName="[Table1].[Username].[All]" dimensionUniqueName="[Table1]" displayFolder="" count="0" memberValueDatatype="130" unbalanced="0"/>
    <cacheHierarchy uniqueName="[Table1].[Email]" caption="Email" attribute="1" defaultMemberUniqueName="[Table1].[Email].[All]" allUniqueName="[Table1].[Email].[All]" dimensionUniqueName="[Table1]" displayFolder="" count="0" memberValueDatatype="130" unbalanced="0"/>
    <cacheHierarchy uniqueName="[Table1].[Join_Date]" caption="Join_Date" attribute="1" time="1" defaultMemberUniqueName="[Table1].[Join_Date].[All]" allUniqueName="[Table1].[Join_Date].[All]" dimensionUniqueName="[Table1]" displayFolder="" count="0" memberValueDatatype="7" unbalanced="0"/>
    <cacheHierarchy uniqueName="[Table1].[City]" caption="City" attribute="1" defaultMemberUniqueName="[Table1].[City].[All]" allUniqueName="[Table1].[City].[All]" dimensionUniqueName="[Table1]" displayFolder="" count="2" memberValueDatatype="130" unbalanced="0">
      <fieldsUsage count="2">
        <fieldUsage x="-1"/>
        <fieldUsage x="0"/>
      </fieldsUsage>
    </cacheHierarchy>
    <cacheHierarchy uniqueName="[Table1].[domain]" caption="domain" attribute="1" defaultMemberUniqueName="[Table1].[domain].[All]" allUniqueName="[Table1].[domain].[All]" dimensionUniqueName="[Table1]" displayFolder="" count="0" memberValueDatatype="130" unbalanced="0"/>
    <cacheHierarchy uniqueName="[Table1].[most_active_users]" caption="most_active_users" attribute="1" defaultMemberUniqueName="[Table1].[most_active_users].[All]" allUniqueName="[Table1].[most_active_users].[All]" dimensionUniqueName="[Table1]" displayFolder="" count="0" memberValueDatatype="20" unbalanced="0"/>
    <cacheHierarchy uniqueName="[Table2].[Post_ID]" caption="Post_ID" attribute="1" defaultMemberUniqueName="[Table2].[Post_ID].[All]" allUniqueName="[Table2].[Post_ID].[All]" dimensionUniqueName="[Table2]" displayFolder="" count="0" memberValueDatatype="20" unbalanced="0"/>
    <cacheHierarchy uniqueName="[Table2].[User_ID]" caption="User_ID" attribute="1" defaultMemberUniqueName="[Table2].[User_ID].[All]" allUniqueName="[Table2].[User_ID].[All]" dimensionUniqueName="[Table2]" displayFolder="" count="0" memberValueDatatype="20" unbalanced="0"/>
    <cacheHierarchy uniqueName="[Table2].[Content_Length]" caption="Content_Length" attribute="1" defaultMemberUniqueName="[Table2].[Content_Length].[All]" allUniqueName="[Table2].[Content_Length].[All]" dimensionUniqueName="[Table2]" displayFolder="" count="0" memberValueDatatype="20" unbalanced="0"/>
    <cacheHierarchy uniqueName="[Table2].[Post_Date]" caption="Post_Date" attribute="1" time="1" defaultMemberUniqueName="[Table2].[Post_Date].[All]" allUniqueName="[Table2].[Post_Date].[All]" dimensionUniqueName="[Table2]" displayFolder="" count="0" memberValueDatatype="7" unbalanced="0"/>
    <cacheHierarchy uniqueName="[Table2].[posst_count]" caption="posst_count" attribute="1" defaultMemberUniqueName="[Table2].[posst_count].[All]" allUniqueName="[Table2].[posst_count].[All]" dimensionUniqueName="[Table2]" displayFolder="" count="0" memberValueDatatype="20" unbalanced="0"/>
    <cacheHierarchy uniqueName="[Table2].[content_length2]" caption="content_length2" attribute="1" defaultMemberUniqueName="[Table2].[content_length2].[All]" allUniqueName="[Table2].[content_length2].[All]" dimensionUniqueName="[Table2]" displayFolder="" count="0" memberValueDatatype="20" unbalanced="0"/>
    <cacheHierarchy uniqueName="[Table2].[average_content_[length]" caption="average_content_[length" attribute="1" defaultMemberUniqueName="[Table2].[average_content_[length].[All]" allUniqueName="[Table2].[average_content_[length].[All]" dimensionUniqueName="[Table2]" displayFolder="" count="0" memberValueDatatype="20" unbalanced="0"/>
    <cacheHierarchy uniqueName="[Table3].[Like_ID]" caption="Like_ID" attribute="1" defaultMemberUniqueName="[Table3].[Like_ID].[All]" allUniqueName="[Table3].[Like_ID].[All]" dimensionUniqueName="[Table3]" displayFolder="" count="0" memberValueDatatype="20" unbalanced="0"/>
    <cacheHierarchy uniqueName="[Table3].[User_ID]" caption="User_ID" attribute="1" defaultMemberUniqueName="[Table3].[User_ID].[All]" allUniqueName="[Table3].[User_ID].[All]" dimensionUniqueName="[Table3]" displayFolder="" count="0" memberValueDatatype="20" unbalanced="0"/>
    <cacheHierarchy uniqueName="[Table3].[Post_ID]" caption="Post_ID" attribute="1" defaultMemberUniqueName="[Table3].[Post_ID].[All]" allUniqueName="[Table3].[Post_ID].[All]" dimensionUniqueName="[Table3]" displayFolder="" count="0" memberValueDatatype="20" unbalanced="0"/>
    <cacheHierarchy uniqueName="[Table3].[Like_Date]" caption="Like_Date" attribute="1" time="1" defaultMemberUniqueName="[Table3].[Like_Date].[All]" allUniqueName="[Table3].[Like_Date].[All]" dimensionUniqueName="[Table3]" displayFolder="" count="0" memberValueDatatype="7" unbalanced="0"/>
    <cacheHierarchy uniqueName="[Table3].[likes_given]" caption="likes_given" attribute="1" defaultMemberUniqueName="[Table3].[likes_given].[All]" allUniqueName="[Table3].[likes_given].[All]" dimensionUniqueName="[Table3]" displayFolder="" count="0" memberValueDatatype="20" unbalanced="0"/>
    <cacheHierarchy uniqueName="[Table4].[Comment_ID]" caption="Comment_ID" attribute="1" defaultMemberUniqueName="[Table4].[Comment_ID].[All]" allUniqueName="[Table4].[Comment_ID].[All]" dimensionUniqueName="[Table4]" displayFolder="" count="0" memberValueDatatype="20" unbalanced="0"/>
    <cacheHierarchy uniqueName="[Table4].[Post_ID]" caption="Post_ID" attribute="1" defaultMemberUniqueName="[Table4].[Post_ID].[All]" allUniqueName="[Table4].[Post_ID].[All]" dimensionUniqueName="[Table4]" displayFolder="" count="0" memberValueDatatype="20" unbalanced="0"/>
    <cacheHierarchy uniqueName="[Table4].[User_ID]" caption="User_ID" attribute="1" defaultMemberUniqueName="[Table4].[User_ID].[All]" allUniqueName="[Table4].[User_ID].[All]" dimensionUniqueName="[Table4]" displayFolder="" count="0" memberValueDatatype="20" unbalanced="0"/>
    <cacheHierarchy uniqueName="[Table4].[Comment_Text]" caption="Comment_Text" attribute="1" defaultMemberUniqueName="[Table4].[Comment_Text].[All]" allUniqueName="[Table4].[Comment_Text].[All]" dimensionUniqueName="[Table4]" displayFolder="" count="0" memberValueDatatype="130" unbalanced="0"/>
    <cacheHierarchy uniqueName="[Table4].[Comment_Date]" caption="Comment_Date" attribute="1" time="1" defaultMemberUniqueName="[Table4].[Comment_Date].[All]" allUniqueName="[Table4].[Comment_Date].[All]" dimensionUniqueName="[Table4]" displayFolder="" count="0" memberValueDatatype="7" unbalanced="0"/>
    <cacheHierarchy uniqueName="[Table4].[count_comment]" caption="count_comment" attribute="1" defaultMemberUniqueName="[Table4].[count_comment].[All]" allUniqueName="[Table4].[count_comment].[All]" dimensionUniqueName="[Table4]" displayFolder="" count="0" memberValueDatatype="20" unbalanced="0"/>
    <cacheHierarchy uniqueName="[Table4].[commenter_username]" caption="commenter_username" attribute="1" defaultMemberUniqueName="[Table4].[commenter_username].[All]" allUniqueName="[Table4].[commenter_username].[All]" dimensionUniqueName="[Table4]" displayFolder="" count="0" memberValueDatatype="130" unbalanced="0"/>
    <cacheHierarchy uniqueName="[Measures].[__XL_Count Table4]" caption="__XL_Count Table4" measure="1" displayFolder="" measureGroup="Table4" count="0" hidden="1"/>
    <cacheHierarchy uniqueName="[Measures].[__XL_Count Table3]" caption="__XL_Count Table3" measure="1" displayFolder="" measureGroup="Table3"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Like_ID]" caption="Sum of Like_ID" measure="1" displayFolder="" measureGroup="Table3" count="0" hidden="1">
      <extLst>
        <ext xmlns:x15="http://schemas.microsoft.com/office/spreadsheetml/2010/11/main" uri="{B97F6D7D-B522-45F9-BDA1-12C45D357490}">
          <x15:cacheHierarchy aggregatedColumn="16"/>
        </ext>
      </extLst>
    </cacheHierarchy>
    <cacheHierarchy uniqueName="[Measures].[Sum of Comment_ID]" caption="Sum of Comment_ID" measure="1" displayFolder="" measureGroup="Table4" count="0" hidden="1">
      <extLst>
        <ext xmlns:x15="http://schemas.microsoft.com/office/spreadsheetml/2010/11/main" uri="{B97F6D7D-B522-45F9-BDA1-12C45D357490}">
          <x15:cacheHierarchy aggregatedColumn="21"/>
        </ext>
      </extLst>
    </cacheHierarchy>
    <cacheHierarchy uniqueName="[Measures].[Count of Like_ID]" caption="Count of Like_ID" measure="1" displayFolder="" measureGroup="Table3" count="0" hidden="1">
      <extLst>
        <ext xmlns:x15="http://schemas.microsoft.com/office/spreadsheetml/2010/11/main" uri="{B97F6D7D-B522-45F9-BDA1-12C45D357490}">
          <x15:cacheHierarchy aggregatedColumn="16"/>
        </ext>
      </extLst>
    </cacheHierarchy>
    <cacheHierarchy uniqueName="[Measures].[Sum of User_ID]" caption="Sum of User_ID" measure="1" displayFolder="" measureGroup="Table1" count="0" hidden="1">
      <extLst>
        <ext xmlns:x15="http://schemas.microsoft.com/office/spreadsheetml/2010/11/main" uri="{B97F6D7D-B522-45F9-BDA1-12C45D357490}">
          <x15:cacheHierarchy aggregatedColumn="2"/>
        </ext>
      </extLst>
    </cacheHierarchy>
    <cacheHierarchy uniqueName="[Measures].[Sum of User_ID 2]" caption="Sum of User_ID 2" measure="1" displayFolder="" measureGroup="Table2" count="0" hidden="1">
      <extLst>
        <ext xmlns:x15="http://schemas.microsoft.com/office/spreadsheetml/2010/11/main" uri="{B97F6D7D-B522-45F9-BDA1-12C45D357490}">
          <x15:cacheHierarchy aggregatedColumn="10"/>
        </ext>
      </extLst>
    </cacheHierarchy>
    <cacheHierarchy uniqueName="[Measures].[Sum of User_ID 3]" caption="Sum of User_ID 3" measure="1" displayFolder="" measureGroup="Table3" count="0" hidden="1">
      <extLst>
        <ext xmlns:x15="http://schemas.microsoft.com/office/spreadsheetml/2010/11/main" uri="{B97F6D7D-B522-45F9-BDA1-12C45D357490}">
          <x15:cacheHierarchy aggregatedColumn="17"/>
        </ext>
      </extLst>
    </cacheHierarchy>
    <cacheHierarchy uniqueName="[Measures].[Count of User_ID]" caption="Count of User_ID" measure="1" displayFolder="" measureGroup="Table1"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User_ID 2]" caption="Count of User_ID 2" measure="1" displayFolder="" measureGroup="Table2" count="0" hidden="1">
      <extLst>
        <ext xmlns:x15="http://schemas.microsoft.com/office/spreadsheetml/2010/11/main" uri="{B97F6D7D-B522-45F9-BDA1-12C45D357490}">
          <x15:cacheHierarchy aggregatedColumn="10"/>
        </ext>
      </extLst>
    </cacheHierarchy>
    <cacheHierarchy uniqueName="[Measures].[Count of User_ID 3]" caption="Count of User_ID 3" measure="1" displayFolder="" measureGroup="Table3" count="0" hidden="1">
      <extLst>
        <ext xmlns:x15="http://schemas.microsoft.com/office/spreadsheetml/2010/11/main" uri="{B97F6D7D-B522-45F9-BDA1-12C45D357490}">
          <x15:cacheHierarchy aggregatedColumn="17"/>
        </ext>
      </extLst>
    </cacheHierarchy>
    <cacheHierarchy uniqueName="[Measures].[Count of Join_Date]" caption="Count of Join_Date" measure="1" displayFolder="" measureGroup="Range" count="0" hidden="1">
      <extLst>
        <ext xmlns:x15="http://schemas.microsoft.com/office/spreadsheetml/2010/11/main" uri="{B97F6D7D-B522-45F9-BDA1-12C45D357490}">
          <x15:cacheHierarchy aggregatedColumn="0"/>
        </ext>
      </extLst>
    </cacheHierarchy>
  </cacheHierarchies>
  <kpis count="0"/>
  <dimensions count="7">
    <dimension measure="1" name="Measures" uniqueName="[Measures]" caption="Measures"/>
    <dimension name="Range" uniqueName="[Range]" caption="Range"/>
    <dimension name="Range 1" uniqueName="[Range 1]" caption="Range 1"/>
    <dimension name="Table1" uniqueName="[Table1]" caption="Table1"/>
    <dimension name="Table2" uniqueName="[Table2]" caption="Table2"/>
    <dimension name="Table3" uniqueName="[Table3]" caption="Table3"/>
    <dimension name="Table4" uniqueName="[Table4]" caption="Table4"/>
  </dimensions>
  <measureGroups count="6">
    <measureGroup name="Range" caption="Range"/>
    <measureGroup name="Range 1" caption="Range 1"/>
    <measureGroup name="Table1" caption="Table1"/>
    <measureGroup name="Table2" caption="Table2"/>
    <measureGroup name="Table3" caption="Table3"/>
    <measureGroup name="Table4" caption="Table4"/>
  </measureGroups>
  <maps count="7">
    <map measureGroup="0" dimension="1"/>
    <map measureGroup="1" dimension="2"/>
    <map measureGroup="2" dimension="3"/>
    <map measureGroup="3" dimension="4"/>
    <map measureGroup="4" dimension="5"/>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1.628711458332" backgroundQuery="1" createdVersion="8" refreshedVersion="8" minRefreshableVersion="3" recordCount="0" supportSubquery="1" supportAdvancedDrill="1" xr:uid="{74EF6887-4E93-4D97-A238-F346E3D478D8}">
  <cacheSource type="external" connectionId="1"/>
  <cacheFields count="2">
    <cacheField name="[Table4].[Post_ID].[Post_ID]" caption="Post_ID" numFmtId="0" hierarchy="22" level="1">
      <sharedItems containsSemiMixedTypes="0" containsString="0" containsNumber="1" containsInteger="1" minValue="3" maxValue="14" count="10">
        <n v="3"/>
        <n v="4"/>
        <n v="5"/>
        <n v="6"/>
        <n v="7"/>
        <n v="8"/>
        <n v="10"/>
        <n v="11"/>
        <n v="12"/>
        <n v="14"/>
      </sharedItems>
      <extLst>
        <ext xmlns:x15="http://schemas.microsoft.com/office/spreadsheetml/2010/11/main" uri="{4F2E5C28-24EA-4eb8-9CBF-B6C8F9C3D259}">
          <x15:cachedUniqueNames>
            <x15:cachedUniqueName index="0" name="[Table4].[Post_ID].&amp;[3]"/>
            <x15:cachedUniqueName index="1" name="[Table4].[Post_ID].&amp;[4]"/>
            <x15:cachedUniqueName index="2" name="[Table4].[Post_ID].&amp;[5]"/>
            <x15:cachedUniqueName index="3" name="[Table4].[Post_ID].&amp;[6]"/>
            <x15:cachedUniqueName index="4" name="[Table4].[Post_ID].&amp;[7]"/>
            <x15:cachedUniqueName index="5" name="[Table4].[Post_ID].&amp;[8]"/>
            <x15:cachedUniqueName index="6" name="[Table4].[Post_ID].&amp;[10]"/>
            <x15:cachedUniqueName index="7" name="[Table4].[Post_ID].&amp;[11]"/>
            <x15:cachedUniqueName index="8" name="[Table4].[Post_ID].&amp;[12]"/>
            <x15:cachedUniqueName index="9" name="[Table4].[Post_ID].&amp;[14]"/>
          </x15:cachedUniqueNames>
        </ext>
      </extLst>
    </cacheField>
    <cacheField name="[Measures].[Count of Like_ID]" caption="Count of Like_ID" numFmtId="0" hierarchy="37" level="32767"/>
  </cacheFields>
  <cacheHierarchies count="45">
    <cacheHierarchy uniqueName="[Range].[Join_Date]" caption="Join_Date" attribute="1" time="1" defaultMemberUniqueName="[Range].[Join_Date].[All]" allUniqueName="[Range].[Join_Date].[All]" dimensionUniqueName="[Range]" displayFolder="" count="0" memberValueDatatype="7" unbalanced="0"/>
    <cacheHierarchy uniqueName="[Range 1].[City]" caption="City" attribute="1" defaultMemberUniqueName="[Range 1].[City].[All]" allUniqueName="[Range 1].[City].[All]" dimensionUniqueName="[Range 1]" displayFolder="" count="0" memberValueDatatype="130" unbalanced="0"/>
    <cacheHierarchy uniqueName="[Table1].[User_ID]" caption="User_ID" attribute="1" defaultMemberUniqueName="[Table1].[User_ID].[All]" allUniqueName="[Table1].[User_ID].[All]" dimensionUniqueName="[Table1]" displayFolder="" count="0" memberValueDatatype="20" unbalanced="0"/>
    <cacheHierarchy uniqueName="[Table1].[Username]" caption="Username" attribute="1" defaultMemberUniqueName="[Table1].[Username].[All]" allUniqueName="[Table1].[Username].[All]" dimensionUniqueName="[Table1]" displayFolder="" count="0" memberValueDatatype="130" unbalanced="0"/>
    <cacheHierarchy uniqueName="[Table1].[Email]" caption="Email" attribute="1" defaultMemberUniqueName="[Table1].[Email].[All]" allUniqueName="[Table1].[Email].[All]" dimensionUniqueName="[Table1]" displayFolder="" count="0" memberValueDatatype="130" unbalanced="0"/>
    <cacheHierarchy uniqueName="[Table1].[Join_Date]" caption="Join_Date" attribute="1" time="1" defaultMemberUniqueName="[Table1].[Join_Date].[All]" allUniqueName="[Table1].[Join_Date].[All]" dimensionUniqueName="[Table1]" displayFolder="" count="0" memberValueDatatype="7" unbalanced="0"/>
    <cacheHierarchy uniqueName="[Table1].[City]" caption="City" attribute="1" defaultMemberUniqueName="[Table1].[City].[All]" allUniqueName="[Table1].[City].[All]" dimensionUniqueName="[Table1]" displayFolder="" count="0" memberValueDatatype="130" unbalanced="0"/>
    <cacheHierarchy uniqueName="[Table1].[domain]" caption="domain" attribute="1" defaultMemberUniqueName="[Table1].[domain].[All]" allUniqueName="[Table1].[domain].[All]" dimensionUniqueName="[Table1]" displayFolder="" count="0" memberValueDatatype="130" unbalanced="0"/>
    <cacheHierarchy uniqueName="[Table1].[most_active_users]" caption="most_active_users" attribute="1" defaultMemberUniqueName="[Table1].[most_active_users].[All]" allUniqueName="[Table1].[most_active_users].[All]" dimensionUniqueName="[Table1]" displayFolder="" count="0" memberValueDatatype="20" unbalanced="0"/>
    <cacheHierarchy uniqueName="[Table2].[Post_ID]" caption="Post_ID" attribute="1" defaultMemberUniqueName="[Table2].[Post_ID].[All]" allUniqueName="[Table2].[Post_ID].[All]" dimensionUniqueName="[Table2]" displayFolder="" count="0" memberValueDatatype="20" unbalanced="0"/>
    <cacheHierarchy uniqueName="[Table2].[User_ID]" caption="User_ID" attribute="1" defaultMemberUniqueName="[Table2].[User_ID].[All]" allUniqueName="[Table2].[User_ID].[All]" dimensionUniqueName="[Table2]" displayFolder="" count="0" memberValueDatatype="20" unbalanced="0"/>
    <cacheHierarchy uniqueName="[Table2].[Content_Length]" caption="Content_Length" attribute="1" defaultMemberUniqueName="[Table2].[Content_Length].[All]" allUniqueName="[Table2].[Content_Length].[All]" dimensionUniqueName="[Table2]" displayFolder="" count="0" memberValueDatatype="20" unbalanced="0"/>
    <cacheHierarchy uniqueName="[Table2].[Post_Date]" caption="Post_Date" attribute="1" time="1" defaultMemberUniqueName="[Table2].[Post_Date].[All]" allUniqueName="[Table2].[Post_Date].[All]" dimensionUniqueName="[Table2]" displayFolder="" count="0" memberValueDatatype="7" unbalanced="0"/>
    <cacheHierarchy uniqueName="[Table2].[posst_count]" caption="posst_count" attribute="1" defaultMemberUniqueName="[Table2].[posst_count].[All]" allUniqueName="[Table2].[posst_count].[All]" dimensionUniqueName="[Table2]" displayFolder="" count="0" memberValueDatatype="20" unbalanced="0"/>
    <cacheHierarchy uniqueName="[Table2].[content_length2]" caption="content_length2" attribute="1" defaultMemberUniqueName="[Table2].[content_length2].[All]" allUniqueName="[Table2].[content_length2].[All]" dimensionUniqueName="[Table2]" displayFolder="" count="0" memberValueDatatype="20" unbalanced="0"/>
    <cacheHierarchy uniqueName="[Table2].[average_content_[length]" caption="average_content_[length" attribute="1" defaultMemberUniqueName="[Table2].[average_content_[length].[All]" allUniqueName="[Table2].[average_content_[length].[All]" dimensionUniqueName="[Table2]" displayFolder="" count="0" memberValueDatatype="20" unbalanced="0"/>
    <cacheHierarchy uniqueName="[Table3].[Like_ID]" caption="Like_ID" attribute="1" defaultMemberUniqueName="[Table3].[Like_ID].[All]" allUniqueName="[Table3].[Like_ID].[All]" dimensionUniqueName="[Table3]" displayFolder="" count="0" memberValueDatatype="20" unbalanced="0"/>
    <cacheHierarchy uniqueName="[Table3].[User_ID]" caption="User_ID" attribute="1" defaultMemberUniqueName="[Table3].[User_ID].[All]" allUniqueName="[Table3].[User_ID].[All]" dimensionUniqueName="[Table3]" displayFolder="" count="0" memberValueDatatype="20" unbalanced="0"/>
    <cacheHierarchy uniqueName="[Table3].[Post_ID]" caption="Post_ID" attribute="1" defaultMemberUniqueName="[Table3].[Post_ID].[All]" allUniqueName="[Table3].[Post_ID].[All]" dimensionUniqueName="[Table3]" displayFolder="" count="0" memberValueDatatype="20" unbalanced="0"/>
    <cacheHierarchy uniqueName="[Table3].[Like_Date]" caption="Like_Date" attribute="1" time="1" defaultMemberUniqueName="[Table3].[Like_Date].[All]" allUniqueName="[Table3].[Like_Date].[All]" dimensionUniqueName="[Table3]" displayFolder="" count="0" memberValueDatatype="7" unbalanced="0"/>
    <cacheHierarchy uniqueName="[Table3].[likes_given]" caption="likes_given" attribute="1" defaultMemberUniqueName="[Table3].[likes_given].[All]" allUniqueName="[Table3].[likes_given].[All]" dimensionUniqueName="[Table3]" displayFolder="" count="0" memberValueDatatype="20" unbalanced="0"/>
    <cacheHierarchy uniqueName="[Table4].[Comment_ID]" caption="Comment_ID" attribute="1" defaultMemberUniqueName="[Table4].[Comment_ID].[All]" allUniqueName="[Table4].[Comment_ID].[All]" dimensionUniqueName="[Table4]" displayFolder="" count="0" memberValueDatatype="20" unbalanced="0"/>
    <cacheHierarchy uniqueName="[Table4].[Post_ID]" caption="Post_ID" attribute="1" defaultMemberUniqueName="[Table4].[Post_ID].[All]" allUniqueName="[Table4].[Post_ID].[All]" dimensionUniqueName="[Table4]" displayFolder="" count="2" memberValueDatatype="20" unbalanced="0">
      <fieldsUsage count="2">
        <fieldUsage x="-1"/>
        <fieldUsage x="0"/>
      </fieldsUsage>
    </cacheHierarchy>
    <cacheHierarchy uniqueName="[Table4].[User_ID]" caption="User_ID" attribute="1" defaultMemberUniqueName="[Table4].[User_ID].[All]" allUniqueName="[Table4].[User_ID].[All]" dimensionUniqueName="[Table4]" displayFolder="" count="0" memberValueDatatype="20" unbalanced="0"/>
    <cacheHierarchy uniqueName="[Table4].[Comment_Text]" caption="Comment_Text" attribute="1" defaultMemberUniqueName="[Table4].[Comment_Text].[All]" allUniqueName="[Table4].[Comment_Text].[All]" dimensionUniqueName="[Table4]" displayFolder="" count="0" memberValueDatatype="130" unbalanced="0"/>
    <cacheHierarchy uniqueName="[Table4].[Comment_Date]" caption="Comment_Date" attribute="1" time="1" defaultMemberUniqueName="[Table4].[Comment_Date].[All]" allUniqueName="[Table4].[Comment_Date].[All]" dimensionUniqueName="[Table4]" displayFolder="" count="0" memberValueDatatype="7" unbalanced="0"/>
    <cacheHierarchy uniqueName="[Table4].[count_comment]" caption="count_comment" attribute="1" defaultMemberUniqueName="[Table4].[count_comment].[All]" allUniqueName="[Table4].[count_comment].[All]" dimensionUniqueName="[Table4]" displayFolder="" count="0" memberValueDatatype="20" unbalanced="0"/>
    <cacheHierarchy uniqueName="[Table4].[commenter_username]" caption="commenter_username" attribute="1" defaultMemberUniqueName="[Table4].[commenter_username].[All]" allUniqueName="[Table4].[commenter_username].[All]" dimensionUniqueName="[Table4]" displayFolder="" count="0" memberValueDatatype="130" unbalanced="0"/>
    <cacheHierarchy uniqueName="[Measures].[__XL_Count Table4]" caption="__XL_Count Table4" measure="1" displayFolder="" measureGroup="Table4" count="0" hidden="1"/>
    <cacheHierarchy uniqueName="[Measures].[__XL_Count Table3]" caption="__XL_Count Table3" measure="1" displayFolder="" measureGroup="Table3"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Like_ID]" caption="Sum of Like_ID" measure="1" displayFolder="" measureGroup="Table3" count="0" hidden="1">
      <extLst>
        <ext xmlns:x15="http://schemas.microsoft.com/office/spreadsheetml/2010/11/main" uri="{B97F6D7D-B522-45F9-BDA1-12C45D357490}">
          <x15:cacheHierarchy aggregatedColumn="16"/>
        </ext>
      </extLst>
    </cacheHierarchy>
    <cacheHierarchy uniqueName="[Measures].[Sum of Comment_ID]" caption="Sum of Comment_ID" measure="1" displayFolder="" measureGroup="Table4" count="0" hidden="1">
      <extLst>
        <ext xmlns:x15="http://schemas.microsoft.com/office/spreadsheetml/2010/11/main" uri="{B97F6D7D-B522-45F9-BDA1-12C45D357490}">
          <x15:cacheHierarchy aggregatedColumn="21"/>
        </ext>
      </extLst>
    </cacheHierarchy>
    <cacheHierarchy uniqueName="[Measures].[Count of Like_ID]" caption="Count of Like_ID" measure="1" displayFolder="" measureGroup="Table3"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User_ID]" caption="Sum of User_ID" measure="1" displayFolder="" measureGroup="Table1" count="0" hidden="1">
      <extLst>
        <ext xmlns:x15="http://schemas.microsoft.com/office/spreadsheetml/2010/11/main" uri="{B97F6D7D-B522-45F9-BDA1-12C45D357490}">
          <x15:cacheHierarchy aggregatedColumn="2"/>
        </ext>
      </extLst>
    </cacheHierarchy>
    <cacheHierarchy uniqueName="[Measures].[Sum of User_ID 2]" caption="Sum of User_ID 2" measure="1" displayFolder="" measureGroup="Table2" count="0" hidden="1">
      <extLst>
        <ext xmlns:x15="http://schemas.microsoft.com/office/spreadsheetml/2010/11/main" uri="{B97F6D7D-B522-45F9-BDA1-12C45D357490}">
          <x15:cacheHierarchy aggregatedColumn="10"/>
        </ext>
      </extLst>
    </cacheHierarchy>
    <cacheHierarchy uniqueName="[Measures].[Sum of User_ID 3]" caption="Sum of User_ID 3" measure="1" displayFolder="" measureGroup="Table3" count="0" hidden="1">
      <extLst>
        <ext xmlns:x15="http://schemas.microsoft.com/office/spreadsheetml/2010/11/main" uri="{B97F6D7D-B522-45F9-BDA1-12C45D357490}">
          <x15:cacheHierarchy aggregatedColumn="17"/>
        </ext>
      </extLst>
    </cacheHierarchy>
    <cacheHierarchy uniqueName="[Measures].[Count of User_ID]" caption="Count of User_ID" measure="1" displayFolder="" measureGroup="Table1" count="0" hidden="1">
      <extLst>
        <ext xmlns:x15="http://schemas.microsoft.com/office/spreadsheetml/2010/11/main" uri="{B97F6D7D-B522-45F9-BDA1-12C45D357490}">
          <x15:cacheHierarchy aggregatedColumn="2"/>
        </ext>
      </extLst>
    </cacheHierarchy>
    <cacheHierarchy uniqueName="[Measures].[Count of User_ID 2]" caption="Count of User_ID 2" measure="1" displayFolder="" measureGroup="Table2" count="0" hidden="1">
      <extLst>
        <ext xmlns:x15="http://schemas.microsoft.com/office/spreadsheetml/2010/11/main" uri="{B97F6D7D-B522-45F9-BDA1-12C45D357490}">
          <x15:cacheHierarchy aggregatedColumn="10"/>
        </ext>
      </extLst>
    </cacheHierarchy>
    <cacheHierarchy uniqueName="[Measures].[Count of User_ID 3]" caption="Count of User_ID 3" measure="1" displayFolder="" measureGroup="Table3" count="0" hidden="1">
      <extLst>
        <ext xmlns:x15="http://schemas.microsoft.com/office/spreadsheetml/2010/11/main" uri="{B97F6D7D-B522-45F9-BDA1-12C45D357490}">
          <x15:cacheHierarchy aggregatedColumn="17"/>
        </ext>
      </extLst>
    </cacheHierarchy>
    <cacheHierarchy uniqueName="[Measures].[Count of Join_Date]" caption="Count of Join_Date" measure="1" displayFolder="" measureGroup="Range" count="0" hidden="1">
      <extLst>
        <ext xmlns:x15="http://schemas.microsoft.com/office/spreadsheetml/2010/11/main" uri="{B97F6D7D-B522-45F9-BDA1-12C45D357490}">
          <x15:cacheHierarchy aggregatedColumn="0"/>
        </ext>
      </extLst>
    </cacheHierarchy>
  </cacheHierarchies>
  <kpis count="0"/>
  <dimensions count="7">
    <dimension measure="1" name="Measures" uniqueName="[Measures]" caption="Measures"/>
    <dimension name="Range" uniqueName="[Range]" caption="Range"/>
    <dimension name="Range 1" uniqueName="[Range 1]" caption="Range 1"/>
    <dimension name="Table1" uniqueName="[Table1]" caption="Table1"/>
    <dimension name="Table2" uniqueName="[Table2]" caption="Table2"/>
    <dimension name="Table3" uniqueName="[Table3]" caption="Table3"/>
    <dimension name="Table4" uniqueName="[Table4]" caption="Table4"/>
  </dimensions>
  <measureGroups count="6">
    <measureGroup name="Range" caption="Range"/>
    <measureGroup name="Range 1" caption="Range 1"/>
    <measureGroup name="Table1" caption="Table1"/>
    <measureGroup name="Table2" caption="Table2"/>
    <measureGroup name="Table3" caption="Table3"/>
    <measureGroup name="Table4" caption="Table4"/>
  </measureGroups>
  <maps count="7">
    <map measureGroup="0" dimension="1"/>
    <map measureGroup="1" dimension="2"/>
    <map measureGroup="2" dimension="3"/>
    <map measureGroup="3" dimension="4"/>
    <map measureGroup="4" dimension="5"/>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1.665420254627" backgroundQuery="1" createdVersion="8" refreshedVersion="8" minRefreshableVersion="3" recordCount="0" supportSubquery="1" supportAdvancedDrill="1" xr:uid="{C6E00B71-C767-4BB1-85AD-95830FA21723}">
  <cacheSource type="external" connectionId="1"/>
  <cacheFields count="2">
    <cacheField name="[Range 1].[City].[City]" caption="City" numFmtId="0" hierarchy="1" level="1">
      <sharedItems containsBlank="1" count="51">
        <m/>
        <s v="Amandafurt"/>
        <s v="Andreaborough"/>
        <s v="Bushstad"/>
        <s v="Calderonbury"/>
        <s v="Christopherside"/>
        <s v="Codyview"/>
        <s v="Cruzfurt"/>
        <s v="Danielhaven"/>
        <s v="Davidville"/>
        <s v="East Jennifer"/>
        <s v="East Luisberg"/>
        <s v="East Melissaville"/>
        <s v="East Michael"/>
        <s v="East Sharontown"/>
        <s v="East Taylorfurt"/>
        <s v="East Willieton"/>
        <s v="Edwardsbury"/>
        <s v="Garciashire"/>
        <s v="Heatherland"/>
        <s v="Hollandmouth"/>
        <s v="Hunterland"/>
        <s v="Jerrychester"/>
        <s v="Josephshire"/>
        <s v="Kathyview"/>
        <s v="Kennethside"/>
        <s v="Lake Eric"/>
        <s v="Lake Nathan"/>
        <s v="Lauraberg"/>
        <s v="Leahborough"/>
        <s v="Mendezborough"/>
        <s v="Mooreshire"/>
        <s v="Morrisfurt"/>
        <s v="New Amanda"/>
        <s v="New David"/>
        <s v="New Krystal"/>
        <s v="North Amandaton"/>
        <s v="North Anna"/>
        <s v="North Benjamin"/>
        <s v="North Shawnfurt"/>
        <s v="Payneshire"/>
        <s v="Port Lanceland"/>
        <s v="Port Susanfort"/>
        <s v="Seanville"/>
        <s v="South Brendafurt"/>
        <s v="South Kylemouth"/>
        <s v="Stephenbury"/>
        <s v="Taraberg"/>
        <s v="Walterland"/>
        <s v="Watsonton"/>
        <s v="West Richardchester"/>
      </sharedItems>
    </cacheField>
    <cacheField name="[Measures].[Count of User_ID]" caption="Count of User_ID" numFmtId="0" hierarchy="41" level="32767"/>
  </cacheFields>
  <cacheHierarchies count="45">
    <cacheHierarchy uniqueName="[Range].[Join_Date]" caption="Join_Date" attribute="1" time="1" defaultMemberUniqueName="[Range].[Join_Date].[All]" allUniqueName="[Range].[Join_Date].[All]" dimensionUniqueName="[Range]" displayFolder="" count="0" memberValueDatatype="7" unbalanced="0"/>
    <cacheHierarchy uniqueName="[Range 1].[City]" caption="City" attribute="1" defaultMemberUniqueName="[Range 1].[City].[All]" allUniqueName="[Range 1].[City].[All]" dimensionUniqueName="[Range 1]" displayFolder="" count="2" memberValueDatatype="130" unbalanced="0">
      <fieldsUsage count="2">
        <fieldUsage x="-1"/>
        <fieldUsage x="0"/>
      </fieldsUsage>
    </cacheHierarchy>
    <cacheHierarchy uniqueName="[Table1].[User_ID]" caption="User_ID" attribute="1" defaultMemberUniqueName="[Table1].[User_ID].[All]" allUniqueName="[Table1].[User_ID].[All]" dimensionUniqueName="[Table1]" displayFolder="" count="0" memberValueDatatype="20" unbalanced="0"/>
    <cacheHierarchy uniqueName="[Table1].[Username]" caption="Username" attribute="1" defaultMemberUniqueName="[Table1].[Username].[All]" allUniqueName="[Table1].[Username].[All]" dimensionUniqueName="[Table1]" displayFolder="" count="0" memberValueDatatype="130" unbalanced="0"/>
    <cacheHierarchy uniqueName="[Table1].[Email]" caption="Email" attribute="1" defaultMemberUniqueName="[Table1].[Email].[All]" allUniqueName="[Table1].[Email].[All]" dimensionUniqueName="[Table1]" displayFolder="" count="0" memberValueDatatype="130" unbalanced="0"/>
    <cacheHierarchy uniqueName="[Table1].[Join_Date]" caption="Join_Date" attribute="1" time="1" defaultMemberUniqueName="[Table1].[Join_Date].[All]" allUniqueName="[Table1].[Join_Date].[All]" dimensionUniqueName="[Table1]" displayFolder="" count="0" memberValueDatatype="7" unbalanced="0"/>
    <cacheHierarchy uniqueName="[Table1].[City]" caption="City" attribute="1" defaultMemberUniqueName="[Table1].[City].[All]" allUniqueName="[Table1].[City].[All]" dimensionUniqueName="[Table1]" displayFolder="" count="0" memberValueDatatype="130" unbalanced="0"/>
    <cacheHierarchy uniqueName="[Table1].[domain]" caption="domain" attribute="1" defaultMemberUniqueName="[Table1].[domain].[All]" allUniqueName="[Table1].[domain].[All]" dimensionUniqueName="[Table1]" displayFolder="" count="0" memberValueDatatype="130" unbalanced="0"/>
    <cacheHierarchy uniqueName="[Table1].[most_active_users]" caption="most_active_users" attribute="1" defaultMemberUniqueName="[Table1].[most_active_users].[All]" allUniqueName="[Table1].[most_active_users].[All]" dimensionUniqueName="[Table1]" displayFolder="" count="0" memberValueDatatype="20" unbalanced="0"/>
    <cacheHierarchy uniqueName="[Table2].[Post_ID]" caption="Post_ID" attribute="1" defaultMemberUniqueName="[Table2].[Post_ID].[All]" allUniqueName="[Table2].[Post_ID].[All]" dimensionUniqueName="[Table2]" displayFolder="" count="0" memberValueDatatype="20" unbalanced="0"/>
    <cacheHierarchy uniqueName="[Table2].[User_ID]" caption="User_ID" attribute="1" defaultMemberUniqueName="[Table2].[User_ID].[All]" allUniqueName="[Table2].[User_ID].[All]" dimensionUniqueName="[Table2]" displayFolder="" count="0" memberValueDatatype="20" unbalanced="0"/>
    <cacheHierarchy uniqueName="[Table2].[Content_Length]" caption="Content_Length" attribute="1" defaultMemberUniqueName="[Table2].[Content_Length].[All]" allUniqueName="[Table2].[Content_Length].[All]" dimensionUniqueName="[Table2]" displayFolder="" count="0" memberValueDatatype="20" unbalanced="0"/>
    <cacheHierarchy uniqueName="[Table2].[Post_Date]" caption="Post_Date" attribute="1" time="1" defaultMemberUniqueName="[Table2].[Post_Date].[All]" allUniqueName="[Table2].[Post_Date].[All]" dimensionUniqueName="[Table2]" displayFolder="" count="0" memberValueDatatype="7" unbalanced="0"/>
    <cacheHierarchy uniqueName="[Table2].[posst_count]" caption="posst_count" attribute="1" defaultMemberUniqueName="[Table2].[posst_count].[All]" allUniqueName="[Table2].[posst_count].[All]" dimensionUniqueName="[Table2]" displayFolder="" count="0" memberValueDatatype="20" unbalanced="0"/>
    <cacheHierarchy uniqueName="[Table2].[content_length2]" caption="content_length2" attribute="1" defaultMemberUniqueName="[Table2].[content_length2].[All]" allUniqueName="[Table2].[content_length2].[All]" dimensionUniqueName="[Table2]" displayFolder="" count="0" memberValueDatatype="20" unbalanced="0"/>
    <cacheHierarchy uniqueName="[Table2].[average_content_[length]" caption="average_content_[length" attribute="1" defaultMemberUniqueName="[Table2].[average_content_[length].[All]" allUniqueName="[Table2].[average_content_[length].[All]" dimensionUniqueName="[Table2]" displayFolder="" count="0" memberValueDatatype="20" unbalanced="0"/>
    <cacheHierarchy uniqueName="[Table3].[Like_ID]" caption="Like_ID" attribute="1" defaultMemberUniqueName="[Table3].[Like_ID].[All]" allUniqueName="[Table3].[Like_ID].[All]" dimensionUniqueName="[Table3]" displayFolder="" count="0" memberValueDatatype="20" unbalanced="0"/>
    <cacheHierarchy uniqueName="[Table3].[User_ID]" caption="User_ID" attribute="1" defaultMemberUniqueName="[Table3].[User_ID].[All]" allUniqueName="[Table3].[User_ID].[All]" dimensionUniqueName="[Table3]" displayFolder="" count="0" memberValueDatatype="20" unbalanced="0"/>
    <cacheHierarchy uniqueName="[Table3].[Post_ID]" caption="Post_ID" attribute="1" defaultMemberUniqueName="[Table3].[Post_ID].[All]" allUniqueName="[Table3].[Post_ID].[All]" dimensionUniqueName="[Table3]" displayFolder="" count="0" memberValueDatatype="20" unbalanced="0"/>
    <cacheHierarchy uniqueName="[Table3].[Like_Date]" caption="Like_Date" attribute="1" time="1" defaultMemberUniqueName="[Table3].[Like_Date].[All]" allUniqueName="[Table3].[Like_Date].[All]" dimensionUniqueName="[Table3]" displayFolder="" count="0" memberValueDatatype="7" unbalanced="0"/>
    <cacheHierarchy uniqueName="[Table3].[likes_given]" caption="likes_given" attribute="1" defaultMemberUniqueName="[Table3].[likes_given].[All]" allUniqueName="[Table3].[likes_given].[All]" dimensionUniqueName="[Table3]" displayFolder="" count="0" memberValueDatatype="20" unbalanced="0"/>
    <cacheHierarchy uniqueName="[Table4].[Comment_ID]" caption="Comment_ID" attribute="1" defaultMemberUniqueName="[Table4].[Comment_ID].[All]" allUniqueName="[Table4].[Comment_ID].[All]" dimensionUniqueName="[Table4]" displayFolder="" count="0" memberValueDatatype="20" unbalanced="0"/>
    <cacheHierarchy uniqueName="[Table4].[Post_ID]" caption="Post_ID" attribute="1" defaultMemberUniqueName="[Table4].[Post_ID].[All]" allUniqueName="[Table4].[Post_ID].[All]" dimensionUniqueName="[Table4]" displayFolder="" count="0" memberValueDatatype="20" unbalanced="0"/>
    <cacheHierarchy uniqueName="[Table4].[User_ID]" caption="User_ID" attribute="1" defaultMemberUniqueName="[Table4].[User_ID].[All]" allUniqueName="[Table4].[User_ID].[All]" dimensionUniqueName="[Table4]" displayFolder="" count="0" memberValueDatatype="20" unbalanced="0"/>
    <cacheHierarchy uniqueName="[Table4].[Comment_Text]" caption="Comment_Text" attribute="1" defaultMemberUniqueName="[Table4].[Comment_Text].[All]" allUniqueName="[Table4].[Comment_Text].[All]" dimensionUniqueName="[Table4]" displayFolder="" count="0" memberValueDatatype="130" unbalanced="0"/>
    <cacheHierarchy uniqueName="[Table4].[Comment_Date]" caption="Comment_Date" attribute="1" time="1" defaultMemberUniqueName="[Table4].[Comment_Date].[All]" allUniqueName="[Table4].[Comment_Date].[All]" dimensionUniqueName="[Table4]" displayFolder="" count="0" memberValueDatatype="7" unbalanced="0"/>
    <cacheHierarchy uniqueName="[Table4].[count_comment]" caption="count_comment" attribute="1" defaultMemberUniqueName="[Table4].[count_comment].[All]" allUniqueName="[Table4].[count_comment].[All]" dimensionUniqueName="[Table4]" displayFolder="" count="0" memberValueDatatype="20" unbalanced="0"/>
    <cacheHierarchy uniqueName="[Table4].[commenter_username]" caption="commenter_username" attribute="1" defaultMemberUniqueName="[Table4].[commenter_username].[All]" allUniqueName="[Table4].[commenter_username].[All]" dimensionUniqueName="[Table4]" displayFolder="" count="0" memberValueDatatype="130" unbalanced="0"/>
    <cacheHierarchy uniqueName="[Measures].[__XL_Count Table4]" caption="__XL_Count Table4" measure="1" displayFolder="" measureGroup="Table4" count="0" hidden="1"/>
    <cacheHierarchy uniqueName="[Measures].[__XL_Count Table3]" caption="__XL_Count Table3" measure="1" displayFolder="" measureGroup="Table3"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Like_ID]" caption="Sum of Like_ID" measure="1" displayFolder="" measureGroup="Table3" count="0" hidden="1">
      <extLst>
        <ext xmlns:x15="http://schemas.microsoft.com/office/spreadsheetml/2010/11/main" uri="{B97F6D7D-B522-45F9-BDA1-12C45D357490}">
          <x15:cacheHierarchy aggregatedColumn="16"/>
        </ext>
      </extLst>
    </cacheHierarchy>
    <cacheHierarchy uniqueName="[Measures].[Sum of Comment_ID]" caption="Sum of Comment_ID" measure="1" displayFolder="" measureGroup="Table4" count="0" hidden="1">
      <extLst>
        <ext xmlns:x15="http://schemas.microsoft.com/office/spreadsheetml/2010/11/main" uri="{B97F6D7D-B522-45F9-BDA1-12C45D357490}">
          <x15:cacheHierarchy aggregatedColumn="21"/>
        </ext>
      </extLst>
    </cacheHierarchy>
    <cacheHierarchy uniqueName="[Measures].[Count of Like_ID]" caption="Count of Like_ID" measure="1" displayFolder="" measureGroup="Table3" count="0" hidden="1">
      <extLst>
        <ext xmlns:x15="http://schemas.microsoft.com/office/spreadsheetml/2010/11/main" uri="{B97F6D7D-B522-45F9-BDA1-12C45D357490}">
          <x15:cacheHierarchy aggregatedColumn="16"/>
        </ext>
      </extLst>
    </cacheHierarchy>
    <cacheHierarchy uniqueName="[Measures].[Sum of User_ID]" caption="Sum of User_ID" measure="1" displayFolder="" measureGroup="Table1" count="0" hidden="1">
      <extLst>
        <ext xmlns:x15="http://schemas.microsoft.com/office/spreadsheetml/2010/11/main" uri="{B97F6D7D-B522-45F9-BDA1-12C45D357490}">
          <x15:cacheHierarchy aggregatedColumn="2"/>
        </ext>
      </extLst>
    </cacheHierarchy>
    <cacheHierarchy uniqueName="[Measures].[Sum of User_ID 2]" caption="Sum of User_ID 2" measure="1" displayFolder="" measureGroup="Table2" count="0" hidden="1">
      <extLst>
        <ext xmlns:x15="http://schemas.microsoft.com/office/spreadsheetml/2010/11/main" uri="{B97F6D7D-B522-45F9-BDA1-12C45D357490}">
          <x15:cacheHierarchy aggregatedColumn="10"/>
        </ext>
      </extLst>
    </cacheHierarchy>
    <cacheHierarchy uniqueName="[Measures].[Sum of User_ID 3]" caption="Sum of User_ID 3" measure="1" displayFolder="" measureGroup="Table3" count="0" hidden="1">
      <extLst>
        <ext xmlns:x15="http://schemas.microsoft.com/office/spreadsheetml/2010/11/main" uri="{B97F6D7D-B522-45F9-BDA1-12C45D357490}">
          <x15:cacheHierarchy aggregatedColumn="17"/>
        </ext>
      </extLst>
    </cacheHierarchy>
    <cacheHierarchy uniqueName="[Measures].[Count of User_ID]" caption="Count of User_ID" measure="1" displayFolder="" measureGroup="Table1"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User_ID 2]" caption="Count of User_ID 2" measure="1" displayFolder="" measureGroup="Table2" count="0" hidden="1">
      <extLst>
        <ext xmlns:x15="http://schemas.microsoft.com/office/spreadsheetml/2010/11/main" uri="{B97F6D7D-B522-45F9-BDA1-12C45D357490}">
          <x15:cacheHierarchy aggregatedColumn="10"/>
        </ext>
      </extLst>
    </cacheHierarchy>
    <cacheHierarchy uniqueName="[Measures].[Count of User_ID 3]" caption="Count of User_ID 3" measure="1" displayFolder="" measureGroup="Table3" count="0" hidden="1">
      <extLst>
        <ext xmlns:x15="http://schemas.microsoft.com/office/spreadsheetml/2010/11/main" uri="{B97F6D7D-B522-45F9-BDA1-12C45D357490}">
          <x15:cacheHierarchy aggregatedColumn="17"/>
        </ext>
      </extLst>
    </cacheHierarchy>
    <cacheHierarchy uniqueName="[Measures].[Count of Join_Date]" caption="Count of Join_Date" measure="1" displayFolder="" measureGroup="Range" count="0" hidden="1">
      <extLst>
        <ext xmlns:x15="http://schemas.microsoft.com/office/spreadsheetml/2010/11/main" uri="{B97F6D7D-B522-45F9-BDA1-12C45D357490}">
          <x15:cacheHierarchy aggregatedColumn="0"/>
        </ext>
      </extLst>
    </cacheHierarchy>
  </cacheHierarchies>
  <kpis count="0"/>
  <dimensions count="7">
    <dimension measure="1" name="Measures" uniqueName="[Measures]" caption="Measures"/>
    <dimension name="Range" uniqueName="[Range]" caption="Range"/>
    <dimension name="Range 1" uniqueName="[Range 1]" caption="Range 1"/>
    <dimension name="Table1" uniqueName="[Table1]" caption="Table1"/>
    <dimension name="Table2" uniqueName="[Table2]" caption="Table2"/>
    <dimension name="Table3" uniqueName="[Table3]" caption="Table3"/>
    <dimension name="Table4" uniqueName="[Table4]" caption="Table4"/>
  </dimensions>
  <measureGroups count="6">
    <measureGroup name="Range" caption="Range"/>
    <measureGroup name="Range 1" caption="Range 1"/>
    <measureGroup name="Table1" caption="Table1"/>
    <measureGroup name="Table2" caption="Table2"/>
    <measureGroup name="Table3" caption="Table3"/>
    <measureGroup name="Table4" caption="Table4"/>
  </measureGroups>
  <maps count="7">
    <map measureGroup="0" dimension="1"/>
    <map measureGroup="1" dimension="2"/>
    <map measureGroup="2" dimension="3"/>
    <map measureGroup="3" dimension="4"/>
    <map measureGroup="4" dimension="5"/>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1.630525810186" backgroundQuery="1" createdVersion="3" refreshedVersion="8" minRefreshableVersion="3" recordCount="0" supportSubquery="1" supportAdvancedDrill="1" xr:uid="{86D69ED1-4BC2-4B3E-8C46-588006FBE226}">
  <cacheSource type="external" connectionId="1">
    <extLst>
      <ext xmlns:x14="http://schemas.microsoft.com/office/spreadsheetml/2009/9/main" uri="{F057638F-6D5F-4e77-A914-E7F072B9BCA8}">
        <x14:sourceConnection name="ThisWorkbookDataModel"/>
      </ext>
    </extLst>
  </cacheSource>
  <cacheFields count="0"/>
  <cacheHierarchies count="45">
    <cacheHierarchy uniqueName="[Range].[Join_Date]" caption="Join_Date" attribute="1" time="1" defaultMemberUniqueName="[Range].[Join_Date].[All]" allUniqueName="[Range].[Join_Date].[All]" dimensionUniqueName="[Range]" displayFolder="" count="0" memberValueDatatype="7" unbalanced="0"/>
    <cacheHierarchy uniqueName="[Range 1].[City]" caption="City" attribute="1" defaultMemberUniqueName="[Range 1].[City].[All]" allUniqueName="[Range 1].[City].[All]" dimensionUniqueName="[Range 1]" displayFolder="" count="0" memberValueDatatype="130" unbalanced="0"/>
    <cacheHierarchy uniqueName="[Table1].[User_ID]" caption="User_ID" attribute="1" defaultMemberUniqueName="[Table1].[User_ID].[All]" allUniqueName="[Table1].[User_ID].[All]" dimensionUniqueName="[Table1]" displayFolder="" count="0" memberValueDatatype="20" unbalanced="0"/>
    <cacheHierarchy uniqueName="[Table1].[Username]" caption="Username" attribute="1" defaultMemberUniqueName="[Table1].[Username].[All]" allUniqueName="[Table1].[Username].[All]" dimensionUniqueName="[Table1]" displayFolder="" count="0" memberValueDatatype="130" unbalanced="0"/>
    <cacheHierarchy uniqueName="[Table1].[Email]" caption="Email" attribute="1" defaultMemberUniqueName="[Table1].[Email].[All]" allUniqueName="[Table1].[Email].[All]" dimensionUniqueName="[Table1]" displayFolder="" count="0" memberValueDatatype="130" unbalanced="0"/>
    <cacheHierarchy uniqueName="[Table1].[Join_Date]" caption="Join_Date" attribute="1" time="1" defaultMemberUniqueName="[Table1].[Join_Date].[All]" allUniqueName="[Table1].[Join_Date].[All]" dimensionUniqueName="[Table1]" displayFolder="" count="0" memberValueDatatype="7" unbalanced="0"/>
    <cacheHierarchy uniqueName="[Table1].[City]" caption="City" attribute="1" defaultMemberUniqueName="[Table1].[City].[All]" allUniqueName="[Table1].[City].[All]" dimensionUniqueName="[Table1]" displayFolder="" count="0" memberValueDatatype="130" unbalanced="0"/>
    <cacheHierarchy uniqueName="[Table1].[domain]" caption="domain" attribute="1" defaultMemberUniqueName="[Table1].[domain].[All]" allUniqueName="[Table1].[domain].[All]" dimensionUniqueName="[Table1]" displayFolder="" count="0" memberValueDatatype="130" unbalanced="0"/>
    <cacheHierarchy uniqueName="[Table1].[most_active_users]" caption="most_active_users" attribute="1" defaultMemberUniqueName="[Table1].[most_active_users].[All]" allUniqueName="[Table1].[most_active_users].[All]" dimensionUniqueName="[Table1]" displayFolder="" count="0" memberValueDatatype="20" unbalanced="0"/>
    <cacheHierarchy uniqueName="[Table2].[Post_ID]" caption="Post_ID" attribute="1" defaultMemberUniqueName="[Table2].[Post_ID].[All]" allUniqueName="[Table2].[Post_ID].[All]" dimensionUniqueName="[Table2]" displayFolder="" count="0" memberValueDatatype="20" unbalanced="0"/>
    <cacheHierarchy uniqueName="[Table2].[User_ID]" caption="User_ID" attribute="1" defaultMemberUniqueName="[Table2].[User_ID].[All]" allUniqueName="[Table2].[User_ID].[All]" dimensionUniqueName="[Table2]" displayFolder="" count="0" memberValueDatatype="20" unbalanced="0"/>
    <cacheHierarchy uniqueName="[Table2].[Content_Length]" caption="Content_Length" attribute="1" defaultMemberUniqueName="[Table2].[Content_Length].[All]" allUniqueName="[Table2].[Content_Length].[All]" dimensionUniqueName="[Table2]" displayFolder="" count="0" memberValueDatatype="20" unbalanced="0"/>
    <cacheHierarchy uniqueName="[Table2].[Post_Date]" caption="Post_Date" attribute="1" time="1" defaultMemberUniqueName="[Table2].[Post_Date].[All]" allUniqueName="[Table2].[Post_Date].[All]" dimensionUniqueName="[Table2]" displayFolder="" count="0" memberValueDatatype="7" unbalanced="0"/>
    <cacheHierarchy uniqueName="[Table2].[posst_count]" caption="posst_count" attribute="1" defaultMemberUniqueName="[Table2].[posst_count].[All]" allUniqueName="[Table2].[posst_count].[All]" dimensionUniqueName="[Table2]" displayFolder="" count="0" memberValueDatatype="20" unbalanced="0"/>
    <cacheHierarchy uniqueName="[Table2].[content_length2]" caption="content_length2" attribute="1" defaultMemberUniqueName="[Table2].[content_length2].[All]" allUniqueName="[Table2].[content_length2].[All]" dimensionUniqueName="[Table2]" displayFolder="" count="0" memberValueDatatype="20" unbalanced="0"/>
    <cacheHierarchy uniqueName="[Table2].[average_content_[length]" caption="average_content_[length" attribute="1" defaultMemberUniqueName="[Table2].[average_content_[length].[All]" allUniqueName="[Table2].[average_content_[length].[All]" dimensionUniqueName="[Table2]" displayFolder="" count="0" memberValueDatatype="20" unbalanced="0"/>
    <cacheHierarchy uniqueName="[Table3].[Like_ID]" caption="Like_ID" attribute="1" defaultMemberUniqueName="[Table3].[Like_ID].[All]" allUniqueName="[Table3].[Like_ID].[All]" dimensionUniqueName="[Table3]" displayFolder="" count="0" memberValueDatatype="20" unbalanced="0"/>
    <cacheHierarchy uniqueName="[Table3].[User_ID]" caption="User_ID" attribute="1" defaultMemberUniqueName="[Table3].[User_ID].[All]" allUniqueName="[Table3].[User_ID].[All]" dimensionUniqueName="[Table3]" displayFolder="" count="0" memberValueDatatype="20" unbalanced="0"/>
    <cacheHierarchy uniqueName="[Table3].[Post_ID]" caption="Post_ID" attribute="1" defaultMemberUniqueName="[Table3].[Post_ID].[All]" allUniqueName="[Table3].[Post_ID].[All]" dimensionUniqueName="[Table3]" displayFolder="" count="0" memberValueDatatype="20" unbalanced="0"/>
    <cacheHierarchy uniqueName="[Table3].[Like_Date]" caption="Like_Date" attribute="1" time="1" defaultMemberUniqueName="[Table3].[Like_Date].[All]" allUniqueName="[Table3].[Like_Date].[All]" dimensionUniqueName="[Table3]" displayFolder="" count="0" memberValueDatatype="7" unbalanced="0"/>
    <cacheHierarchy uniqueName="[Table3].[likes_given]" caption="likes_given" attribute="1" defaultMemberUniqueName="[Table3].[likes_given].[All]" allUniqueName="[Table3].[likes_given].[All]" dimensionUniqueName="[Table3]" displayFolder="" count="0" memberValueDatatype="20" unbalanced="0"/>
    <cacheHierarchy uniqueName="[Table4].[Comment_ID]" caption="Comment_ID" attribute="1" defaultMemberUniqueName="[Table4].[Comment_ID].[All]" allUniqueName="[Table4].[Comment_ID].[All]" dimensionUniqueName="[Table4]" displayFolder="" count="0" memberValueDatatype="20" unbalanced="0"/>
    <cacheHierarchy uniqueName="[Table4].[Post_ID]" caption="Post_ID" attribute="1" defaultMemberUniqueName="[Table4].[Post_ID].[All]" allUniqueName="[Table4].[Post_ID].[All]" dimensionUniqueName="[Table4]" displayFolder="" count="0" memberValueDatatype="20" unbalanced="0"/>
    <cacheHierarchy uniqueName="[Table4].[User_ID]" caption="User_ID" attribute="1" defaultMemberUniqueName="[Table4].[User_ID].[All]" allUniqueName="[Table4].[User_ID].[All]" dimensionUniqueName="[Table4]" displayFolder="" count="0" memberValueDatatype="20" unbalanced="0"/>
    <cacheHierarchy uniqueName="[Table4].[Comment_Text]" caption="Comment_Text" attribute="1" defaultMemberUniqueName="[Table4].[Comment_Text].[All]" allUniqueName="[Table4].[Comment_Text].[All]" dimensionUniqueName="[Table4]" displayFolder="" count="0" memberValueDatatype="130" unbalanced="0"/>
    <cacheHierarchy uniqueName="[Table4].[Comment_Date]" caption="Comment_Date" attribute="1" time="1" defaultMemberUniqueName="[Table4].[Comment_Date].[All]" allUniqueName="[Table4].[Comment_Date].[All]" dimensionUniqueName="[Table4]" displayFolder="" count="0" memberValueDatatype="7" unbalanced="0"/>
    <cacheHierarchy uniqueName="[Table4].[count_comment]" caption="count_comment" attribute="1" defaultMemberUniqueName="[Table4].[count_comment].[All]" allUniqueName="[Table4].[count_comment].[All]" dimensionUniqueName="[Table4]" displayFolder="" count="0" memberValueDatatype="20" unbalanced="0"/>
    <cacheHierarchy uniqueName="[Table4].[commenter_username]" caption="commenter_username" attribute="1" defaultMemberUniqueName="[Table4].[commenter_username].[All]" allUniqueName="[Table4].[commenter_username].[All]" dimensionUniqueName="[Table4]" displayFolder="" count="0" memberValueDatatype="130" unbalanced="0"/>
    <cacheHierarchy uniqueName="[Measures].[__XL_Count Table4]" caption="__XL_Count Table4" measure="1" displayFolder="" measureGroup="Table4" count="0" hidden="1"/>
    <cacheHierarchy uniqueName="[Measures].[__XL_Count Table3]" caption="__XL_Count Table3" measure="1" displayFolder="" measureGroup="Table3"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Like_ID]" caption="Sum of Like_ID" measure="1" displayFolder="" measureGroup="Table3" count="0" hidden="1">
      <extLst>
        <ext xmlns:x15="http://schemas.microsoft.com/office/spreadsheetml/2010/11/main" uri="{B97F6D7D-B522-45F9-BDA1-12C45D357490}">
          <x15:cacheHierarchy aggregatedColumn="16"/>
        </ext>
      </extLst>
    </cacheHierarchy>
    <cacheHierarchy uniqueName="[Measures].[Sum of Comment_ID]" caption="Sum of Comment_ID" measure="1" displayFolder="" measureGroup="Table4" count="0" hidden="1">
      <extLst>
        <ext xmlns:x15="http://schemas.microsoft.com/office/spreadsheetml/2010/11/main" uri="{B97F6D7D-B522-45F9-BDA1-12C45D357490}">
          <x15:cacheHierarchy aggregatedColumn="21"/>
        </ext>
      </extLst>
    </cacheHierarchy>
    <cacheHierarchy uniqueName="[Measures].[Count of Like_ID]" caption="Count of Like_ID" measure="1" displayFolder="" measureGroup="Table3" count="0" hidden="1">
      <extLst>
        <ext xmlns:x15="http://schemas.microsoft.com/office/spreadsheetml/2010/11/main" uri="{B97F6D7D-B522-45F9-BDA1-12C45D357490}">
          <x15:cacheHierarchy aggregatedColumn="16"/>
        </ext>
      </extLst>
    </cacheHierarchy>
    <cacheHierarchy uniqueName="[Measures].[Sum of User_ID]" caption="Sum of User_ID" measure="1" displayFolder="" measureGroup="Table1" count="0" hidden="1">
      <extLst>
        <ext xmlns:x15="http://schemas.microsoft.com/office/spreadsheetml/2010/11/main" uri="{B97F6D7D-B522-45F9-BDA1-12C45D357490}">
          <x15:cacheHierarchy aggregatedColumn="2"/>
        </ext>
      </extLst>
    </cacheHierarchy>
    <cacheHierarchy uniqueName="[Measures].[Sum of User_ID 2]" caption="Sum of User_ID 2" measure="1" displayFolder="" measureGroup="Table2" count="0" hidden="1">
      <extLst>
        <ext xmlns:x15="http://schemas.microsoft.com/office/spreadsheetml/2010/11/main" uri="{B97F6D7D-B522-45F9-BDA1-12C45D357490}">
          <x15:cacheHierarchy aggregatedColumn="10"/>
        </ext>
      </extLst>
    </cacheHierarchy>
    <cacheHierarchy uniqueName="[Measures].[Sum of User_ID 3]" caption="Sum of User_ID 3" measure="1" displayFolder="" measureGroup="Table3" count="0" hidden="1">
      <extLst>
        <ext xmlns:x15="http://schemas.microsoft.com/office/spreadsheetml/2010/11/main" uri="{B97F6D7D-B522-45F9-BDA1-12C45D357490}">
          <x15:cacheHierarchy aggregatedColumn="17"/>
        </ext>
      </extLst>
    </cacheHierarchy>
    <cacheHierarchy uniqueName="[Measures].[Count of User_ID]" caption="Count of User_ID" measure="1" displayFolder="" measureGroup="Table1" count="0" hidden="1">
      <extLst>
        <ext xmlns:x15="http://schemas.microsoft.com/office/spreadsheetml/2010/11/main" uri="{B97F6D7D-B522-45F9-BDA1-12C45D357490}">
          <x15:cacheHierarchy aggregatedColumn="2"/>
        </ext>
      </extLst>
    </cacheHierarchy>
    <cacheHierarchy uniqueName="[Measures].[Count of User_ID 2]" caption="Count of User_ID 2" measure="1" displayFolder="" measureGroup="Table2" count="0" hidden="1">
      <extLst>
        <ext xmlns:x15="http://schemas.microsoft.com/office/spreadsheetml/2010/11/main" uri="{B97F6D7D-B522-45F9-BDA1-12C45D357490}">
          <x15:cacheHierarchy aggregatedColumn="10"/>
        </ext>
      </extLst>
    </cacheHierarchy>
    <cacheHierarchy uniqueName="[Measures].[Count of User_ID 3]" caption="Count of User_ID 3" measure="1" displayFolder="" measureGroup="Table3" count="0" hidden="1">
      <extLst>
        <ext xmlns:x15="http://schemas.microsoft.com/office/spreadsheetml/2010/11/main" uri="{B97F6D7D-B522-45F9-BDA1-12C45D357490}">
          <x15:cacheHierarchy aggregatedColumn="17"/>
        </ext>
      </extLst>
    </cacheHierarchy>
    <cacheHierarchy uniqueName="[Measures].[Count of Join_Date]" caption="Count of Join_Date" measure="1" displayFolder="" measureGroup="Range" count="0" hidden="1">
      <extLst>
        <ext xmlns:x15="http://schemas.microsoft.com/office/spreadsheetml/2010/11/main" uri="{B97F6D7D-B522-45F9-BDA1-12C45D357490}">
          <x15:cacheHierarchy aggregatedColumn="0"/>
        </ext>
      </extLst>
    </cacheHierarchy>
  </cacheHierarchies>
  <kpis count="0"/>
  <dimensions count="7">
    <dimension measure="1" name="Measures" uniqueName="[Measures]" caption="Measures"/>
    <dimension name="Range" uniqueName="[Range]" caption="Range"/>
    <dimension name="Range 1" uniqueName="[Range 1]" caption="Range 1"/>
    <dimension name="Table1" uniqueName="[Table1]" caption="Table1"/>
    <dimension name="Table2" uniqueName="[Table2]" caption="Table2"/>
    <dimension name="Table3" uniqueName="[Table3]" caption="Table3"/>
    <dimension name="Table4" uniqueName="[Table4]" caption="Table4"/>
  </dimensions>
  <measureGroups count="6">
    <measureGroup name="Range" caption="Range"/>
    <measureGroup name="Range 1" caption="Range 1"/>
    <measureGroup name="Table1" caption="Table1"/>
    <measureGroup name="Table2" caption="Table2"/>
    <measureGroup name="Table3" caption="Table3"/>
    <measureGroup name="Table4" caption="Table4"/>
  </measureGroups>
  <maps count="7">
    <map measureGroup="0" dimension="1"/>
    <map measureGroup="1" dimension="2"/>
    <map measureGroup="2" dimension="3"/>
    <map measureGroup="3" dimension="4"/>
    <map measureGroup="4" dimension="5"/>
    <map measureGroup="5" dimension="5"/>
    <map measureGroup="5" dimension="6"/>
  </maps>
  <extLst>
    <ext xmlns:x14="http://schemas.microsoft.com/office/spreadsheetml/2009/9/main" uri="{725AE2AE-9491-48be-B2B4-4EB974FC3084}">
      <x14:pivotCacheDefinition pivotCacheId="78679908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20.656383796297" createdVersion="8" refreshedVersion="8" minRefreshableVersion="3" recordCount="51" xr:uid="{7654EFF7-CEBB-4F14-9010-D178037C1196}">
  <cacheSource type="worksheet">
    <worksheetSource name="Table1"/>
  </cacheSource>
  <cacheFields count="7">
    <cacheField name="User_ID" numFmtId="0">
      <sharedItems containsString="0" containsBlank="1" containsNumber="1" containsInteger="1" minValue="1" maxValue="50"/>
    </cacheField>
    <cacheField name="Username" numFmtId="0">
      <sharedItems containsBlank="1"/>
    </cacheField>
    <cacheField name="Email" numFmtId="0">
      <sharedItems containsBlank="1"/>
    </cacheField>
    <cacheField name="Join_Date" numFmtId="165">
      <sharedItems containsNonDate="0" containsDate="1" containsString="0" containsBlank="1" minDate="2023-09-24T00:00:00" maxDate="2025-08-25T00:00:00"/>
    </cacheField>
    <cacheField name="City" numFmtId="0">
      <sharedItems containsBlank="1"/>
    </cacheField>
    <cacheField name="domain" numFmtId="0">
      <sharedItems containsBlank="1"/>
    </cacheField>
    <cacheField name="most_active_users" numFmtId="0">
      <sharedItems containsSemiMixedTypes="0" containsString="0" containsNumber="1" containsInteger="1" minValue="1" maxValue="3"/>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21.630113194442" createdVersion="8" refreshedVersion="8" minRefreshableVersion="3" recordCount="100" xr:uid="{6C10DCE5-7831-4D29-BE85-201BA3924A47}">
  <cacheSource type="worksheet">
    <worksheetSource name="Table2"/>
  </cacheSource>
  <cacheFields count="10">
    <cacheField name="Post_ID" numFmtId="0">
      <sharedItems containsSemiMixedTypes="0" containsString="0" containsNumber="1" containsInteger="1" minValue="1" maxValue="100" count="1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sharedItems>
    </cacheField>
    <cacheField name="User_ID" numFmtId="0">
      <sharedItems containsSemiMixedTypes="0" containsString="0" containsNumber="1" containsInteger="1" minValue="1" maxValue="49"/>
    </cacheField>
    <cacheField name="Content_Length" numFmtId="0">
      <sharedItems containsSemiMixedTypes="0" containsString="0" containsNumber="1" containsInteger="1" minValue="10" maxValue="200"/>
    </cacheField>
    <cacheField name="Post_Date" numFmtId="164">
      <sharedItems containsSemiMixedTypes="0" containsNonDate="0" containsDate="1" containsString="0" minDate="2024-09-16T00:00:00" maxDate="2025-09-11T00:00:00" count="88">
        <d v="2025-01-02T00:00:00"/>
        <d v="2024-12-21T00:00:00"/>
        <d v="2024-11-28T00:00:00"/>
        <d v="2025-07-03T00:00:00"/>
        <d v="2025-08-18T00:00:00"/>
        <d v="2025-03-21T00:00:00"/>
        <d v="2024-09-16T00:00:00"/>
        <d v="2025-05-02T00:00:00"/>
        <d v="2025-02-15T00:00:00"/>
        <d v="2025-02-06T00:00:00"/>
        <d v="2025-03-12T00:00:00"/>
        <d v="2025-07-12T00:00:00"/>
        <d v="2024-09-19T00:00:00"/>
        <d v="2025-04-29T00:00:00"/>
        <d v="2025-02-17T00:00:00"/>
        <d v="2025-04-13T00:00:00"/>
        <d v="2024-12-13T00:00:00"/>
        <d v="2025-05-17T00:00:00"/>
        <d v="2024-11-25T00:00:00"/>
        <d v="2025-05-24T00:00:00"/>
        <d v="2025-04-03T00:00:00"/>
        <d v="2024-10-01T00:00:00"/>
        <d v="2025-02-03T00:00:00"/>
        <d v="2025-01-03T00:00:00"/>
        <d v="2025-08-22T00:00:00"/>
        <d v="2025-02-05T00:00:00"/>
        <d v="2025-01-19T00:00:00"/>
        <d v="2024-11-22T00:00:00"/>
        <d v="2024-11-30T00:00:00"/>
        <d v="2025-01-21T00:00:00"/>
        <d v="2025-05-04T00:00:00"/>
        <d v="2025-03-20T00:00:00"/>
        <d v="2025-01-25T00:00:00"/>
        <d v="2024-10-08T00:00:00"/>
        <d v="2024-10-27T00:00:00"/>
        <d v="2025-04-28T00:00:00"/>
        <d v="2024-10-17T00:00:00"/>
        <d v="2025-05-11T00:00:00"/>
        <d v="2025-06-04T00:00:00"/>
        <d v="2025-02-12T00:00:00"/>
        <d v="2024-12-07T00:00:00"/>
        <d v="2025-08-06T00:00:00"/>
        <d v="2025-09-04T00:00:00"/>
        <d v="2024-11-20T00:00:00"/>
        <d v="2025-06-05T00:00:00"/>
        <d v="2024-11-12T00:00:00"/>
        <d v="2025-04-14T00:00:00"/>
        <d v="2025-08-11T00:00:00"/>
        <d v="2025-01-13T00:00:00"/>
        <d v="2025-01-08T00:00:00"/>
        <d v="2025-09-05T00:00:00"/>
        <d v="2025-04-09T00:00:00"/>
        <d v="2025-09-10T00:00:00"/>
        <d v="2025-03-06T00:00:00"/>
        <d v="2025-05-27T00:00:00"/>
        <d v="2025-07-09T00:00:00"/>
        <d v="2024-11-21T00:00:00"/>
        <d v="2025-02-16T00:00:00"/>
        <d v="2024-10-31T00:00:00"/>
        <d v="2025-06-07T00:00:00"/>
        <d v="2024-12-17T00:00:00"/>
        <d v="2025-03-25T00:00:00"/>
        <d v="2024-12-03T00:00:00"/>
        <d v="2025-02-28T00:00:00"/>
        <d v="2024-10-22T00:00:00"/>
        <d v="2025-05-08T00:00:00"/>
        <d v="2024-10-07T00:00:00"/>
        <d v="2025-06-27T00:00:00"/>
        <d v="2025-02-27T00:00:00"/>
        <d v="2025-03-27T00:00:00"/>
        <d v="2025-03-01T00:00:00"/>
        <d v="2024-10-10T00:00:00"/>
        <d v="2025-05-10T00:00:00"/>
        <d v="2025-06-25T00:00:00"/>
        <d v="2025-06-14T00:00:00"/>
        <d v="2025-01-18T00:00:00"/>
        <d v="2025-04-12T00:00:00"/>
        <d v="2025-04-11T00:00:00"/>
        <d v="2025-08-19T00:00:00"/>
        <d v="2024-09-29T00:00:00"/>
        <d v="2025-01-17T00:00:00"/>
        <d v="2025-03-13T00:00:00"/>
        <d v="2024-11-13T00:00:00"/>
        <d v="2025-01-29T00:00:00"/>
        <d v="2025-07-04T00:00:00"/>
        <d v="2025-02-19T00:00:00"/>
        <d v="2025-03-31T00:00:00"/>
        <d v="2024-12-04T00:00:00"/>
      </sharedItems>
      <fieldGroup par="9"/>
    </cacheField>
    <cacheField name="posst_count" numFmtId="0">
      <sharedItems containsSemiMixedTypes="0" containsString="0" containsNumber="1" containsInteger="1" minValue="0" maxValue="6"/>
    </cacheField>
    <cacheField name="content_length2" numFmtId="0">
      <sharedItems containsSemiMixedTypes="0" containsString="0" containsNumber="1" containsInteger="1" minValue="5" maxValue="5"/>
    </cacheField>
    <cacheField name="average_content_[length" numFmtId="0">
      <sharedItems containsSemiMixedTypes="0" containsString="0" containsNumber="1" containsInteger="1" minValue="1" maxValue="49"/>
    </cacheField>
    <cacheField name="Months (Post_Date)" numFmtId="0" databaseField="0">
      <fieldGroup base="3">
        <rangePr groupBy="months" startDate="2024-09-16T00:00:00" endDate="2025-09-11T00:00:00"/>
        <groupItems count="14">
          <s v="&lt;16-09-2024"/>
          <s v="Jan"/>
          <s v="Feb"/>
          <s v="Mar"/>
          <s v="Apr"/>
          <s v="May"/>
          <s v="Jun"/>
          <s v="Jul"/>
          <s v="Aug"/>
          <s v="Sep"/>
          <s v="Oct"/>
          <s v="Nov"/>
          <s v="Dec"/>
          <s v="&gt;11-09-2025"/>
        </groupItems>
      </fieldGroup>
    </cacheField>
    <cacheField name="Quarters (Post_Date)" numFmtId="0" databaseField="0">
      <fieldGroup base="3">
        <rangePr groupBy="quarters" startDate="2024-09-16T00:00:00" endDate="2025-09-11T00:00:00"/>
        <groupItems count="6">
          <s v="&lt;16-09-2024"/>
          <s v="Qtr1"/>
          <s v="Qtr2"/>
          <s v="Qtr3"/>
          <s v="Qtr4"/>
          <s v="&gt;11-09-2025"/>
        </groupItems>
      </fieldGroup>
    </cacheField>
    <cacheField name="Years (Post_Date)" numFmtId="0" databaseField="0">
      <fieldGroup base="3">
        <rangePr groupBy="years" startDate="2024-09-16T00:00:00" endDate="2025-09-11T00:00:00"/>
        <groupItems count="4">
          <s v="&lt;16-09-2024"/>
          <s v="2024"/>
          <s v="2025"/>
          <s v="&gt;11-09-2025"/>
        </groupItems>
      </fieldGroup>
    </cacheField>
  </cacheFields>
  <extLst>
    <ext xmlns:x14="http://schemas.microsoft.com/office/spreadsheetml/2009/9/main" uri="{725AE2AE-9491-48be-B2B4-4EB974FC3084}">
      <x14:pivotCacheDefinition pivotCacheId="1900723264"/>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21.636512500001" createdVersion="8" refreshedVersion="8" minRefreshableVersion="3" recordCount="150" xr:uid="{1948ED5E-43A5-4898-9D2F-9F934241009A}">
  <cacheSource type="worksheet">
    <worksheetSource name="Table3"/>
  </cacheSource>
  <cacheFields count="5">
    <cacheField name="Like_ID" numFmtId="0">
      <sharedItems containsSemiMixedTypes="0" containsString="0" containsNumber="1" containsInteger="1" minValue="1" maxValue="150" count="1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sharedItems>
    </cacheField>
    <cacheField name="User_ID" numFmtId="0">
      <sharedItems containsSemiMixedTypes="0" containsString="0" containsNumber="1" containsInteger="1" minValue="1" maxValue="50"/>
    </cacheField>
    <cacheField name="Post_ID" numFmtId="0">
      <sharedItems containsSemiMixedTypes="0" containsString="0" containsNumber="1" containsInteger="1" minValue="2" maxValue="99" count="78">
        <n v="33"/>
        <n v="7"/>
        <n v="78"/>
        <n v="63"/>
        <n v="27"/>
        <n v="87"/>
        <n v="65"/>
        <n v="90"/>
        <n v="96"/>
        <n v="95"/>
        <n v="50"/>
        <n v="75"/>
        <n v="2"/>
        <n v="73"/>
        <n v="99"/>
        <n v="39"/>
        <n v="34"/>
        <n v="51"/>
        <n v="14"/>
        <n v="30"/>
        <n v="76"/>
        <n v="92"/>
        <n v="62"/>
        <n v="19"/>
        <n v="16"/>
        <n v="81"/>
        <n v="42"/>
        <n v="31"/>
        <n v="80"/>
        <n v="12"/>
        <n v="21"/>
        <n v="28"/>
        <n v="37"/>
        <n v="15"/>
        <n v="70"/>
        <n v="57"/>
        <n v="24"/>
        <n v="49"/>
        <n v="23"/>
        <n v="77"/>
        <n v="59"/>
        <n v="58"/>
        <n v="89"/>
        <n v="91"/>
        <n v="94"/>
        <n v="18"/>
        <n v="46"/>
        <n v="10"/>
        <n v="13"/>
        <n v="79"/>
        <n v="93"/>
        <n v="48"/>
        <n v="22"/>
        <n v="98"/>
        <n v="64"/>
        <n v="40"/>
        <n v="29"/>
        <n v="68"/>
        <n v="38"/>
        <n v="71"/>
        <n v="69"/>
        <n v="35"/>
        <n v="52"/>
        <n v="4"/>
        <n v="8"/>
        <n v="25"/>
        <n v="5"/>
        <n v="67"/>
        <n v="82"/>
        <n v="3"/>
        <n v="55"/>
        <n v="47"/>
        <n v="72"/>
        <n v="84"/>
        <n v="85"/>
        <n v="60"/>
        <n v="26"/>
        <n v="11"/>
      </sharedItems>
    </cacheField>
    <cacheField name="Like_Date" numFmtId="164">
      <sharedItems containsSemiMixedTypes="0" containsNonDate="0" containsDate="1" containsString="0" minDate="2024-09-19T00:00:00" maxDate="2025-09-17T00:00:00"/>
    </cacheField>
    <cacheField name="likes_given" numFmtId="0">
      <sharedItems containsSemiMixedTypes="0" containsString="0" containsNumber="1" containsInteger="1" minValue="1" maxValue="3" count="3">
        <n v="1"/>
        <n v="2"/>
        <n v="3"/>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21.651778587962" createdVersion="8" refreshedVersion="8" minRefreshableVersion="3" recordCount="80" xr:uid="{37193B4D-745A-43B6-A0A1-7978120C1F97}">
  <cacheSource type="worksheet">
    <worksheetSource name="Table5"/>
  </cacheSource>
  <cacheFields count="5">
    <cacheField name="Friendship_ID" numFmtId="0">
      <sharedItems containsSemiMixedTypes="0" containsString="0" containsNumber="1" containsInteger="1" minValue="1" maxValue="80"/>
    </cacheField>
    <cacheField name="User_ID1" numFmtId="0">
      <sharedItems containsSemiMixedTypes="0" containsString="0" containsNumber="1" containsInteger="1" minValue="1" maxValue="50"/>
    </cacheField>
    <cacheField name="User_ID2" numFmtId="0">
      <sharedItems containsSemiMixedTypes="0" containsString="0" containsNumber="1" containsInteger="1" minValue="2" maxValue="50"/>
    </cacheField>
    <cacheField name="Since_Date" numFmtId="164">
      <sharedItems containsSemiMixedTypes="0" containsNonDate="0" containsDate="1" containsString="0" minDate="2023-09-28T00:00:00" maxDate="2025-09-16T00:00:00"/>
    </cacheField>
    <cacheField name="duration_month" numFmtId="0">
      <sharedItems containsSemiMixedTypes="0" containsString="0" containsNumber="1" containsInteger="1" minValue="0" maxValue="23"/>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21.658491319446" createdVersion="8" refreshedVersion="8" minRefreshableVersion="3" recordCount="52" xr:uid="{167B7CE7-4E1E-4E04-B509-C510F6D940CD}">
  <cacheSource type="worksheet">
    <worksheetSource ref="D1:D1048576" sheet="Users"/>
  </cacheSource>
  <cacheFields count="4">
    <cacheField name="Join_Date" numFmtId="14">
      <sharedItems containsNonDate="0" containsDate="1" containsString="0" containsBlank="1" minDate="2023-09-24T00:00:00" maxDate="2025-08-25T00:00:00" count="51">
        <d v="2024-02-13T00:00:00"/>
        <d v="2024-01-26T00:00:00"/>
        <d v="2023-11-08T00:00:00"/>
        <d v="2025-04-21T00:00:00"/>
        <d v="2025-07-10T00:00:00"/>
        <d v="2024-09-01T00:00:00"/>
        <d v="2023-09-24T00:00:00"/>
        <d v="2024-12-03T00:00:00"/>
        <d v="2024-03-25T00:00:00"/>
        <d v="2024-02-22T00:00:00"/>
        <d v="2024-09-19T00:00:00"/>
        <d v="2024-04-12T00:00:00"/>
        <d v="2024-10-31T00:00:00"/>
        <d v="2025-06-12T00:00:00"/>
        <d v="2024-07-03T00:00:00"/>
        <d v="2024-03-21T00:00:00"/>
        <d v="2023-10-18T00:00:00"/>
        <d v="2025-01-12T00:00:00"/>
        <d v="2024-08-22T00:00:00"/>
        <d v="2024-11-13T00:00:00"/>
        <d v="2025-08-14T00:00:00"/>
        <d v="2025-05-21T00:00:00"/>
        <d v="2024-09-24T00:00:00"/>
        <d v="2024-10-22T00:00:00"/>
        <d v="2025-07-15T00:00:00"/>
        <d v="2024-07-08T00:00:00"/>
        <d v="2025-07-08T00:00:00"/>
        <d v="2023-09-25T00:00:00"/>
        <d v="2024-04-23T00:00:00"/>
        <d v="2023-12-08T00:00:00"/>
        <d v="2024-09-13T00:00:00"/>
        <d v="2025-08-24T00:00:00"/>
        <d v="2023-12-05T00:00:00"/>
        <d v="2024-09-26T00:00:00"/>
        <d v="2025-02-15T00:00:00"/>
        <d v="2025-03-07T00:00:00"/>
        <d v="2023-12-24T00:00:00"/>
        <d v="2025-06-16T00:00:00"/>
        <d v="2023-09-28T00:00:00"/>
        <d v="2024-06-21T00:00:00"/>
        <d v="2024-05-03T00:00:00"/>
        <d v="2024-05-14T00:00:00"/>
        <d v="2023-11-07T00:00:00"/>
        <d v="2025-03-19T00:00:00"/>
        <d v="2024-08-15T00:00:00"/>
        <d v="2025-01-19T00:00:00"/>
        <d v="2024-01-28T00:00:00"/>
        <d v="2025-04-02T00:00:00"/>
        <d v="2025-05-26T00:00:00"/>
        <d v="2024-09-21T00:00:00"/>
        <m/>
      </sharedItems>
      <fieldGroup par="3"/>
    </cacheField>
    <cacheField name="Months (Join_Date)" numFmtId="0" databaseField="0">
      <fieldGroup base="0">
        <rangePr groupBy="months" startDate="2023-09-24T00:00:00" endDate="2025-08-25T00:00:00"/>
        <groupItems count="14">
          <s v="&lt;24-09-2023"/>
          <s v="Jan"/>
          <s v="Feb"/>
          <s v="Mar"/>
          <s v="Apr"/>
          <s v="May"/>
          <s v="Jun"/>
          <s v="Jul"/>
          <s v="Aug"/>
          <s v="Sep"/>
          <s v="Oct"/>
          <s v="Nov"/>
          <s v="Dec"/>
          <s v="&gt;25-08-2025"/>
        </groupItems>
      </fieldGroup>
    </cacheField>
    <cacheField name="Quarters (Join_Date)" numFmtId="0" databaseField="0">
      <fieldGroup base="0">
        <rangePr groupBy="quarters" startDate="2023-09-24T00:00:00" endDate="2025-08-25T00:00:00"/>
        <groupItems count="6">
          <s v="&lt;24-09-2023"/>
          <s v="Qtr1"/>
          <s v="Qtr2"/>
          <s v="Qtr3"/>
          <s v="Qtr4"/>
          <s v="&gt;25-08-2025"/>
        </groupItems>
      </fieldGroup>
    </cacheField>
    <cacheField name="Years (Join_Date)" numFmtId="0" databaseField="0">
      <fieldGroup base="0">
        <rangePr groupBy="years" startDate="2023-09-24T00:00:00" endDate="2025-08-25T00:00:00"/>
        <groupItems count="5">
          <s v="&lt;24-09-2023"/>
          <s v="2023"/>
          <s v="2024"/>
          <s v="2025"/>
          <s v="&gt;25-08-2025"/>
        </groupItems>
      </fieldGroup>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1.659090856483" backgroundQuery="1" createdVersion="8" refreshedVersion="8" minRefreshableVersion="3" recordCount="0" supportSubquery="1" supportAdvancedDrill="1" xr:uid="{0CD73CAC-456A-418A-9609-CDF50AFD6479}">
  <cacheSource type="external" connectionId="1"/>
  <cacheFields count="2">
    <cacheField name="[Range].[Join_Date].[Join_Date]" caption="Join_Date" numFmtId="0" level="1">
      <sharedItems containsNonDate="0" containsDate="1" containsString="0" containsBlank="1" minDate="2023-09-24T00:00:00" maxDate="2025-08-25T00:00:00" count="51">
        <m/>
        <d v="2023-09-24T00:00:00"/>
        <d v="2023-09-25T00:00:00"/>
        <d v="2023-09-28T00:00:00"/>
        <d v="2023-10-18T00:00:00"/>
        <d v="2023-11-07T00:00:00"/>
        <d v="2023-11-08T00:00:00"/>
        <d v="2023-12-05T00:00:00"/>
        <d v="2023-12-08T00:00:00"/>
        <d v="2023-12-24T00:00:00"/>
        <d v="2024-01-26T00:00:00"/>
        <d v="2024-01-28T00:00:00"/>
        <d v="2024-02-13T00:00:00"/>
        <d v="2024-02-22T00:00:00"/>
        <d v="2024-03-21T00:00:00"/>
        <d v="2024-03-25T00:00:00"/>
        <d v="2024-04-12T00:00:00"/>
        <d v="2024-04-23T00:00:00"/>
        <d v="2024-05-03T00:00:00"/>
        <d v="2024-05-14T00:00:00"/>
        <d v="2024-06-21T00:00:00"/>
        <d v="2024-07-03T00:00:00"/>
        <d v="2024-07-08T00:00:00"/>
        <d v="2024-08-15T00:00:00"/>
        <d v="2024-08-22T00:00:00"/>
        <d v="2024-09-01T00:00:00"/>
        <d v="2024-09-13T00:00:00"/>
        <d v="2024-09-19T00:00:00"/>
        <d v="2024-09-21T00:00:00"/>
        <d v="2024-09-24T00:00:00"/>
        <d v="2024-09-26T00:00:00"/>
        <d v="2024-10-22T00:00:00"/>
        <d v="2024-10-31T00:00:00"/>
        <d v="2024-11-13T00:00:00"/>
        <d v="2024-12-03T00:00:00"/>
        <d v="2025-01-12T00:00:00"/>
        <d v="2025-01-19T00:00:00"/>
        <d v="2025-02-15T00:00:00"/>
        <d v="2025-03-07T00:00:00"/>
        <d v="2025-03-19T00:00:00"/>
        <d v="2025-04-02T00:00:00"/>
        <d v="2025-04-21T00:00:00"/>
        <d v="2025-05-21T00:00:00"/>
        <d v="2025-05-26T00:00:00"/>
        <d v="2025-06-12T00:00:00"/>
        <d v="2025-06-16T00:00:00"/>
        <d v="2025-07-08T00:00:00"/>
        <d v="2025-07-10T00:00:00"/>
        <d v="2025-07-15T00:00:00"/>
        <d v="2025-08-14T00:00:00"/>
        <d v="2025-08-24T00:00:00"/>
      </sharedItems>
    </cacheField>
    <cacheField name="[Measures].[Sum of User_ID]" caption="Sum of User_ID" numFmtId="0" hierarchy="38" level="32767"/>
  </cacheFields>
  <cacheHierarchies count="45">
    <cacheHierarchy uniqueName="[Range].[Join_Date]" caption="Join_Date" attribute="1" time="1" defaultMemberUniqueName="[Range].[Join_Date].[All]" allUniqueName="[Range].[Join_Date].[All]" dimensionUniqueName="[Range]" displayFolder="" count="2" memberValueDatatype="7" unbalanced="0">
      <fieldsUsage count="2">
        <fieldUsage x="-1"/>
        <fieldUsage x="0"/>
      </fieldsUsage>
    </cacheHierarchy>
    <cacheHierarchy uniqueName="[Range 1].[City]" caption="City" attribute="1" defaultMemberUniqueName="[Range 1].[City].[All]" allUniqueName="[Range 1].[City].[All]" dimensionUniqueName="[Range 1]" displayFolder="" count="0" memberValueDatatype="130" unbalanced="0"/>
    <cacheHierarchy uniqueName="[Table1].[User_ID]" caption="User_ID" attribute="1" defaultMemberUniqueName="[Table1].[User_ID].[All]" allUniqueName="[Table1].[User_ID].[All]" dimensionUniqueName="[Table1]" displayFolder="" count="0" memberValueDatatype="20" unbalanced="0"/>
    <cacheHierarchy uniqueName="[Table1].[Username]" caption="Username" attribute="1" defaultMemberUniqueName="[Table1].[Username].[All]" allUniqueName="[Table1].[Username].[All]" dimensionUniqueName="[Table1]" displayFolder="" count="0" memberValueDatatype="130" unbalanced="0"/>
    <cacheHierarchy uniqueName="[Table1].[Email]" caption="Email" attribute="1" defaultMemberUniqueName="[Table1].[Email].[All]" allUniqueName="[Table1].[Email].[All]" dimensionUniqueName="[Table1]" displayFolder="" count="0" memberValueDatatype="130" unbalanced="0"/>
    <cacheHierarchy uniqueName="[Table1].[Join_Date]" caption="Join_Date" attribute="1" time="1" defaultMemberUniqueName="[Table1].[Join_Date].[All]" allUniqueName="[Table1].[Join_Date].[All]" dimensionUniqueName="[Table1]" displayFolder="" count="0" memberValueDatatype="7" unbalanced="0"/>
    <cacheHierarchy uniqueName="[Table1].[City]" caption="City" attribute="1" defaultMemberUniqueName="[Table1].[City].[All]" allUniqueName="[Table1].[City].[All]" dimensionUniqueName="[Table1]" displayFolder="" count="0" memberValueDatatype="130" unbalanced="0"/>
    <cacheHierarchy uniqueName="[Table1].[domain]" caption="domain" attribute="1" defaultMemberUniqueName="[Table1].[domain].[All]" allUniqueName="[Table1].[domain].[All]" dimensionUniqueName="[Table1]" displayFolder="" count="0" memberValueDatatype="130" unbalanced="0"/>
    <cacheHierarchy uniqueName="[Table1].[most_active_users]" caption="most_active_users" attribute="1" defaultMemberUniqueName="[Table1].[most_active_users].[All]" allUniqueName="[Table1].[most_active_users].[All]" dimensionUniqueName="[Table1]" displayFolder="" count="0" memberValueDatatype="20" unbalanced="0"/>
    <cacheHierarchy uniqueName="[Table2].[Post_ID]" caption="Post_ID" attribute="1" defaultMemberUniqueName="[Table2].[Post_ID].[All]" allUniqueName="[Table2].[Post_ID].[All]" dimensionUniqueName="[Table2]" displayFolder="" count="0" memberValueDatatype="20" unbalanced="0"/>
    <cacheHierarchy uniqueName="[Table2].[User_ID]" caption="User_ID" attribute="1" defaultMemberUniqueName="[Table2].[User_ID].[All]" allUniqueName="[Table2].[User_ID].[All]" dimensionUniqueName="[Table2]" displayFolder="" count="0" memberValueDatatype="20" unbalanced="0"/>
    <cacheHierarchy uniqueName="[Table2].[Content_Length]" caption="Content_Length" attribute="1" defaultMemberUniqueName="[Table2].[Content_Length].[All]" allUniqueName="[Table2].[Content_Length].[All]" dimensionUniqueName="[Table2]" displayFolder="" count="0" memberValueDatatype="20" unbalanced="0"/>
    <cacheHierarchy uniqueName="[Table2].[Post_Date]" caption="Post_Date" attribute="1" time="1" defaultMemberUniqueName="[Table2].[Post_Date].[All]" allUniqueName="[Table2].[Post_Date].[All]" dimensionUniqueName="[Table2]" displayFolder="" count="0" memberValueDatatype="7" unbalanced="0"/>
    <cacheHierarchy uniqueName="[Table2].[posst_count]" caption="posst_count" attribute="1" defaultMemberUniqueName="[Table2].[posst_count].[All]" allUniqueName="[Table2].[posst_count].[All]" dimensionUniqueName="[Table2]" displayFolder="" count="0" memberValueDatatype="20" unbalanced="0"/>
    <cacheHierarchy uniqueName="[Table2].[content_length2]" caption="content_length2" attribute="1" defaultMemberUniqueName="[Table2].[content_length2].[All]" allUniqueName="[Table2].[content_length2].[All]" dimensionUniqueName="[Table2]" displayFolder="" count="0" memberValueDatatype="20" unbalanced="0"/>
    <cacheHierarchy uniqueName="[Table2].[average_content_[length]" caption="average_content_[length" attribute="1" defaultMemberUniqueName="[Table2].[average_content_[length].[All]" allUniqueName="[Table2].[average_content_[length].[All]" dimensionUniqueName="[Table2]" displayFolder="" count="0" memberValueDatatype="20" unbalanced="0"/>
    <cacheHierarchy uniqueName="[Table3].[Like_ID]" caption="Like_ID" attribute="1" defaultMemberUniqueName="[Table3].[Like_ID].[All]" allUniqueName="[Table3].[Like_ID].[All]" dimensionUniqueName="[Table3]" displayFolder="" count="0" memberValueDatatype="20" unbalanced="0"/>
    <cacheHierarchy uniqueName="[Table3].[User_ID]" caption="User_ID" attribute="1" defaultMemberUniqueName="[Table3].[User_ID].[All]" allUniqueName="[Table3].[User_ID].[All]" dimensionUniqueName="[Table3]" displayFolder="" count="0" memberValueDatatype="20" unbalanced="0"/>
    <cacheHierarchy uniqueName="[Table3].[Post_ID]" caption="Post_ID" attribute="1" defaultMemberUniqueName="[Table3].[Post_ID].[All]" allUniqueName="[Table3].[Post_ID].[All]" dimensionUniqueName="[Table3]" displayFolder="" count="0" memberValueDatatype="20" unbalanced="0"/>
    <cacheHierarchy uniqueName="[Table3].[Like_Date]" caption="Like_Date" attribute="1" time="1" defaultMemberUniqueName="[Table3].[Like_Date].[All]" allUniqueName="[Table3].[Like_Date].[All]" dimensionUniqueName="[Table3]" displayFolder="" count="0" memberValueDatatype="7" unbalanced="0"/>
    <cacheHierarchy uniqueName="[Table3].[likes_given]" caption="likes_given" attribute="1" defaultMemberUniqueName="[Table3].[likes_given].[All]" allUniqueName="[Table3].[likes_given].[All]" dimensionUniqueName="[Table3]" displayFolder="" count="0" memberValueDatatype="20" unbalanced="0"/>
    <cacheHierarchy uniqueName="[Table4].[Comment_ID]" caption="Comment_ID" attribute="1" defaultMemberUniqueName="[Table4].[Comment_ID].[All]" allUniqueName="[Table4].[Comment_ID].[All]" dimensionUniqueName="[Table4]" displayFolder="" count="0" memberValueDatatype="20" unbalanced="0"/>
    <cacheHierarchy uniqueName="[Table4].[Post_ID]" caption="Post_ID" attribute="1" defaultMemberUniqueName="[Table4].[Post_ID].[All]" allUniqueName="[Table4].[Post_ID].[All]" dimensionUniqueName="[Table4]" displayFolder="" count="0" memberValueDatatype="20" unbalanced="0"/>
    <cacheHierarchy uniqueName="[Table4].[User_ID]" caption="User_ID" attribute="1" defaultMemberUniqueName="[Table4].[User_ID].[All]" allUniqueName="[Table4].[User_ID].[All]" dimensionUniqueName="[Table4]" displayFolder="" count="0" memberValueDatatype="20" unbalanced="0"/>
    <cacheHierarchy uniqueName="[Table4].[Comment_Text]" caption="Comment_Text" attribute="1" defaultMemberUniqueName="[Table4].[Comment_Text].[All]" allUniqueName="[Table4].[Comment_Text].[All]" dimensionUniqueName="[Table4]" displayFolder="" count="0" memberValueDatatype="130" unbalanced="0"/>
    <cacheHierarchy uniqueName="[Table4].[Comment_Date]" caption="Comment_Date" attribute="1" time="1" defaultMemberUniqueName="[Table4].[Comment_Date].[All]" allUniqueName="[Table4].[Comment_Date].[All]" dimensionUniqueName="[Table4]" displayFolder="" count="0" memberValueDatatype="7" unbalanced="0"/>
    <cacheHierarchy uniqueName="[Table4].[count_comment]" caption="count_comment" attribute="1" defaultMemberUniqueName="[Table4].[count_comment].[All]" allUniqueName="[Table4].[count_comment].[All]" dimensionUniqueName="[Table4]" displayFolder="" count="0" memberValueDatatype="20" unbalanced="0"/>
    <cacheHierarchy uniqueName="[Table4].[commenter_username]" caption="commenter_username" attribute="1" defaultMemberUniqueName="[Table4].[commenter_username].[All]" allUniqueName="[Table4].[commenter_username].[All]" dimensionUniqueName="[Table4]" displayFolder="" count="0" memberValueDatatype="130" unbalanced="0"/>
    <cacheHierarchy uniqueName="[Measures].[__XL_Count Table4]" caption="__XL_Count Table4" measure="1" displayFolder="" measureGroup="Table4" count="0" hidden="1"/>
    <cacheHierarchy uniqueName="[Measures].[__XL_Count Table3]" caption="__XL_Count Table3" measure="1" displayFolder="" measureGroup="Table3"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Like_ID]" caption="Sum of Like_ID" measure="1" displayFolder="" measureGroup="Table3" count="0" hidden="1">
      <extLst>
        <ext xmlns:x15="http://schemas.microsoft.com/office/spreadsheetml/2010/11/main" uri="{B97F6D7D-B522-45F9-BDA1-12C45D357490}">
          <x15:cacheHierarchy aggregatedColumn="16"/>
        </ext>
      </extLst>
    </cacheHierarchy>
    <cacheHierarchy uniqueName="[Measures].[Sum of Comment_ID]" caption="Sum of Comment_ID" measure="1" displayFolder="" measureGroup="Table4" count="0" hidden="1">
      <extLst>
        <ext xmlns:x15="http://schemas.microsoft.com/office/spreadsheetml/2010/11/main" uri="{B97F6D7D-B522-45F9-BDA1-12C45D357490}">
          <x15:cacheHierarchy aggregatedColumn="21"/>
        </ext>
      </extLst>
    </cacheHierarchy>
    <cacheHierarchy uniqueName="[Measures].[Count of Like_ID]" caption="Count of Like_ID" measure="1" displayFolder="" measureGroup="Table3" count="0" hidden="1">
      <extLst>
        <ext xmlns:x15="http://schemas.microsoft.com/office/spreadsheetml/2010/11/main" uri="{B97F6D7D-B522-45F9-BDA1-12C45D357490}">
          <x15:cacheHierarchy aggregatedColumn="16"/>
        </ext>
      </extLst>
    </cacheHierarchy>
    <cacheHierarchy uniqueName="[Measures].[Sum of User_ID]" caption="Sum of User_ID" measure="1" displayFolder="" measureGroup="Table1"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User_ID 2]" caption="Sum of User_ID 2" measure="1" displayFolder="" measureGroup="Table2" count="0" hidden="1">
      <extLst>
        <ext xmlns:x15="http://schemas.microsoft.com/office/spreadsheetml/2010/11/main" uri="{B97F6D7D-B522-45F9-BDA1-12C45D357490}">
          <x15:cacheHierarchy aggregatedColumn="10"/>
        </ext>
      </extLst>
    </cacheHierarchy>
    <cacheHierarchy uniqueName="[Measures].[Sum of User_ID 3]" caption="Sum of User_ID 3" measure="1" displayFolder="" measureGroup="Table3" count="0" hidden="1">
      <extLst>
        <ext xmlns:x15="http://schemas.microsoft.com/office/spreadsheetml/2010/11/main" uri="{B97F6D7D-B522-45F9-BDA1-12C45D357490}">
          <x15:cacheHierarchy aggregatedColumn="17"/>
        </ext>
      </extLst>
    </cacheHierarchy>
    <cacheHierarchy uniqueName="[Measures].[Count of User_ID]" caption="Count of User_ID" measure="1" displayFolder="" measureGroup="Table1" count="0" hidden="1">
      <extLst>
        <ext xmlns:x15="http://schemas.microsoft.com/office/spreadsheetml/2010/11/main" uri="{B97F6D7D-B522-45F9-BDA1-12C45D357490}">
          <x15:cacheHierarchy aggregatedColumn="2"/>
        </ext>
      </extLst>
    </cacheHierarchy>
    <cacheHierarchy uniqueName="[Measures].[Count of User_ID 2]" caption="Count of User_ID 2" measure="1" displayFolder="" measureGroup="Table2" count="0" hidden="1">
      <extLst>
        <ext xmlns:x15="http://schemas.microsoft.com/office/spreadsheetml/2010/11/main" uri="{B97F6D7D-B522-45F9-BDA1-12C45D357490}">
          <x15:cacheHierarchy aggregatedColumn="10"/>
        </ext>
      </extLst>
    </cacheHierarchy>
    <cacheHierarchy uniqueName="[Measures].[Count of User_ID 3]" caption="Count of User_ID 3" measure="1" displayFolder="" measureGroup="Table3" count="0" hidden="1">
      <extLst>
        <ext xmlns:x15="http://schemas.microsoft.com/office/spreadsheetml/2010/11/main" uri="{B97F6D7D-B522-45F9-BDA1-12C45D357490}">
          <x15:cacheHierarchy aggregatedColumn="17"/>
        </ext>
      </extLst>
    </cacheHierarchy>
    <cacheHierarchy uniqueName="[Measures].[Count of Join_Date]" caption="Count of Join_Date" measure="1" displayFolder="" measureGroup="Range" count="0" hidden="1">
      <extLst>
        <ext xmlns:x15="http://schemas.microsoft.com/office/spreadsheetml/2010/11/main" uri="{B97F6D7D-B522-45F9-BDA1-12C45D357490}">
          <x15:cacheHierarchy aggregatedColumn="0"/>
        </ext>
      </extLst>
    </cacheHierarchy>
  </cacheHierarchies>
  <kpis count="0"/>
  <dimensions count="7">
    <dimension measure="1" name="Measures" uniqueName="[Measures]" caption="Measures"/>
    <dimension name="Range" uniqueName="[Range]" caption="Range"/>
    <dimension name="Range 1" uniqueName="[Range 1]" caption="Range 1"/>
    <dimension name="Table1" uniqueName="[Table1]" caption="Table1"/>
    <dimension name="Table2" uniqueName="[Table2]" caption="Table2"/>
    <dimension name="Table3" uniqueName="[Table3]" caption="Table3"/>
    <dimension name="Table4" uniqueName="[Table4]" caption="Table4"/>
  </dimensions>
  <measureGroups count="6">
    <measureGroup name="Range" caption="Range"/>
    <measureGroup name="Range 1" caption="Range 1"/>
    <measureGroup name="Table1" caption="Table1"/>
    <measureGroup name="Table2" caption="Table2"/>
    <measureGroup name="Table3" caption="Table3"/>
    <measureGroup name="Table4" caption="Table4"/>
  </measureGroups>
  <maps count="7">
    <map measureGroup="0" dimension="1"/>
    <map measureGroup="1" dimension="2"/>
    <map measureGroup="2" dimension="3"/>
    <map measureGroup="3" dimension="4"/>
    <map measureGroup="4" dimension="5"/>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1.629397453704" backgroundQuery="1" createdVersion="8" refreshedVersion="8" minRefreshableVersion="3" recordCount="0" supportSubquery="1" supportAdvancedDrill="1" xr:uid="{3B2B8557-F767-4034-8756-11E4C0460947}">
  <cacheSource type="external" connectionId="1"/>
  <cacheFields count="3">
    <cacheField name="[Table1].[City].[City]" caption="City" numFmtId="0" hierarchy="6" level="1">
      <sharedItems containsBlank="1" count="51">
        <m/>
        <s v="Amandafurt"/>
        <s v="Andreaborough"/>
        <s v="Bushstad"/>
        <s v="Calderonbury"/>
        <s v="Christopherside"/>
        <s v="Codyview"/>
        <s v="Cruzfurt"/>
        <s v="Danielhaven"/>
        <s v="Davidville"/>
        <s v="East Jennifer"/>
        <s v="East Luisberg"/>
        <s v="East Melissaville"/>
        <s v="East Michael"/>
        <s v="East Sharontown"/>
        <s v="East Taylorfurt"/>
        <s v="East Willieton"/>
        <s v="Edwardsbury"/>
        <s v="Garciashire"/>
        <s v="Heatherland"/>
        <s v="Hollandmouth"/>
        <s v="Hunterland"/>
        <s v="Jerrychester"/>
        <s v="Josephshire"/>
        <s v="Kathyview"/>
        <s v="Kennethside"/>
        <s v="Lake Eric"/>
        <s v="Lake Nathan"/>
        <s v="Lauraberg"/>
        <s v="Leahborough"/>
        <s v="Mendezborough"/>
        <s v="Mooreshire"/>
        <s v="Morrisfurt"/>
        <s v="New Amanda"/>
        <s v="New David"/>
        <s v="New Krystal"/>
        <s v="North Amandaton"/>
        <s v="North Anna"/>
        <s v="North Benjamin"/>
        <s v="North Shawnfurt"/>
        <s v="Payneshire"/>
        <s v="Port Lanceland"/>
        <s v="Port Susanfort"/>
        <s v="Seanville"/>
        <s v="South Brendafurt"/>
        <s v="South Kylemouth"/>
        <s v="Stephenbury"/>
        <s v="Taraberg"/>
        <s v="Walterland"/>
        <s v="Watsonton"/>
        <s v="West Richardchester"/>
      </sharedItems>
    </cacheField>
    <cacheField name="[Measures].[Count of User_ID 2]" caption="Count of User_ID 2" numFmtId="0" hierarchy="42" level="32767"/>
    <cacheField name="[Measures].[Count of User_ID 3]" caption="Count of User_ID 3" numFmtId="0" hierarchy="43" level="32767"/>
  </cacheFields>
  <cacheHierarchies count="45">
    <cacheHierarchy uniqueName="[Range].[Join_Date]" caption="Join_Date" attribute="1" time="1" defaultMemberUniqueName="[Range].[Join_Date].[All]" allUniqueName="[Range].[Join_Date].[All]" dimensionUniqueName="[Range]" displayFolder="" count="0" memberValueDatatype="7" unbalanced="0"/>
    <cacheHierarchy uniqueName="[Range 1].[City]" caption="City" attribute="1" defaultMemberUniqueName="[Range 1].[City].[All]" allUniqueName="[Range 1].[City].[All]" dimensionUniqueName="[Range 1]" displayFolder="" count="0" memberValueDatatype="130" unbalanced="0"/>
    <cacheHierarchy uniqueName="[Table1].[User_ID]" caption="User_ID" attribute="1" defaultMemberUniqueName="[Table1].[User_ID].[All]" allUniqueName="[Table1].[User_ID].[All]" dimensionUniqueName="[Table1]" displayFolder="" count="0" memberValueDatatype="20" unbalanced="0"/>
    <cacheHierarchy uniqueName="[Table1].[Username]" caption="Username" attribute="1" defaultMemberUniqueName="[Table1].[Username].[All]" allUniqueName="[Table1].[Username].[All]" dimensionUniqueName="[Table1]" displayFolder="" count="0" memberValueDatatype="130" unbalanced="0"/>
    <cacheHierarchy uniqueName="[Table1].[Email]" caption="Email" attribute="1" defaultMemberUniqueName="[Table1].[Email].[All]" allUniqueName="[Table1].[Email].[All]" dimensionUniqueName="[Table1]" displayFolder="" count="0" memberValueDatatype="130" unbalanced="0"/>
    <cacheHierarchy uniqueName="[Table1].[Join_Date]" caption="Join_Date" attribute="1" time="1" defaultMemberUniqueName="[Table1].[Join_Date].[All]" allUniqueName="[Table1].[Join_Date].[All]" dimensionUniqueName="[Table1]" displayFolder="" count="0" memberValueDatatype="7" unbalanced="0"/>
    <cacheHierarchy uniqueName="[Table1].[City]" caption="City" attribute="1" defaultMemberUniqueName="[Table1].[City].[All]" allUniqueName="[Table1].[City].[All]" dimensionUniqueName="[Table1]" displayFolder="" count="2" memberValueDatatype="130" unbalanced="0">
      <fieldsUsage count="2">
        <fieldUsage x="-1"/>
        <fieldUsage x="0"/>
      </fieldsUsage>
    </cacheHierarchy>
    <cacheHierarchy uniqueName="[Table1].[domain]" caption="domain" attribute="1" defaultMemberUniqueName="[Table1].[domain].[All]" allUniqueName="[Table1].[domain].[All]" dimensionUniqueName="[Table1]" displayFolder="" count="0" memberValueDatatype="130" unbalanced="0"/>
    <cacheHierarchy uniqueName="[Table1].[most_active_users]" caption="most_active_users" attribute="1" defaultMemberUniqueName="[Table1].[most_active_users].[All]" allUniqueName="[Table1].[most_active_users].[All]" dimensionUniqueName="[Table1]" displayFolder="" count="0" memberValueDatatype="20" unbalanced="0"/>
    <cacheHierarchy uniqueName="[Table2].[Post_ID]" caption="Post_ID" attribute="1" defaultMemberUniqueName="[Table2].[Post_ID].[All]" allUniqueName="[Table2].[Post_ID].[All]" dimensionUniqueName="[Table2]" displayFolder="" count="0" memberValueDatatype="20" unbalanced="0"/>
    <cacheHierarchy uniqueName="[Table2].[User_ID]" caption="User_ID" attribute="1" defaultMemberUniqueName="[Table2].[User_ID].[All]" allUniqueName="[Table2].[User_ID].[All]" dimensionUniqueName="[Table2]" displayFolder="" count="0" memberValueDatatype="20" unbalanced="0"/>
    <cacheHierarchy uniqueName="[Table2].[Content_Length]" caption="Content_Length" attribute="1" defaultMemberUniqueName="[Table2].[Content_Length].[All]" allUniqueName="[Table2].[Content_Length].[All]" dimensionUniqueName="[Table2]" displayFolder="" count="0" memberValueDatatype="20" unbalanced="0"/>
    <cacheHierarchy uniqueName="[Table2].[Post_Date]" caption="Post_Date" attribute="1" time="1" defaultMemberUniqueName="[Table2].[Post_Date].[All]" allUniqueName="[Table2].[Post_Date].[All]" dimensionUniqueName="[Table2]" displayFolder="" count="0" memberValueDatatype="7" unbalanced="0"/>
    <cacheHierarchy uniqueName="[Table2].[posst_count]" caption="posst_count" attribute="1" defaultMemberUniqueName="[Table2].[posst_count].[All]" allUniqueName="[Table2].[posst_count].[All]" dimensionUniqueName="[Table2]" displayFolder="" count="0" memberValueDatatype="20" unbalanced="0"/>
    <cacheHierarchy uniqueName="[Table2].[content_length2]" caption="content_length2" attribute="1" defaultMemberUniqueName="[Table2].[content_length2].[All]" allUniqueName="[Table2].[content_length2].[All]" dimensionUniqueName="[Table2]" displayFolder="" count="0" memberValueDatatype="20" unbalanced="0"/>
    <cacheHierarchy uniqueName="[Table2].[average_content_[length]" caption="average_content_[length" attribute="1" defaultMemberUniqueName="[Table2].[average_content_[length].[All]" allUniqueName="[Table2].[average_content_[length].[All]" dimensionUniqueName="[Table2]" displayFolder="" count="0" memberValueDatatype="20" unbalanced="0"/>
    <cacheHierarchy uniqueName="[Table3].[Like_ID]" caption="Like_ID" attribute="1" defaultMemberUniqueName="[Table3].[Like_ID].[All]" allUniqueName="[Table3].[Like_ID].[All]" dimensionUniqueName="[Table3]" displayFolder="" count="0" memberValueDatatype="20" unbalanced="0"/>
    <cacheHierarchy uniqueName="[Table3].[User_ID]" caption="User_ID" attribute="1" defaultMemberUniqueName="[Table3].[User_ID].[All]" allUniqueName="[Table3].[User_ID].[All]" dimensionUniqueName="[Table3]" displayFolder="" count="0" memberValueDatatype="20" unbalanced="0"/>
    <cacheHierarchy uniqueName="[Table3].[Post_ID]" caption="Post_ID" attribute="1" defaultMemberUniqueName="[Table3].[Post_ID].[All]" allUniqueName="[Table3].[Post_ID].[All]" dimensionUniqueName="[Table3]" displayFolder="" count="0" memberValueDatatype="20" unbalanced="0"/>
    <cacheHierarchy uniqueName="[Table3].[Like_Date]" caption="Like_Date" attribute="1" time="1" defaultMemberUniqueName="[Table3].[Like_Date].[All]" allUniqueName="[Table3].[Like_Date].[All]" dimensionUniqueName="[Table3]" displayFolder="" count="0" memberValueDatatype="7" unbalanced="0"/>
    <cacheHierarchy uniqueName="[Table3].[likes_given]" caption="likes_given" attribute="1" defaultMemberUniqueName="[Table3].[likes_given].[All]" allUniqueName="[Table3].[likes_given].[All]" dimensionUniqueName="[Table3]" displayFolder="" count="0" memberValueDatatype="20" unbalanced="0"/>
    <cacheHierarchy uniqueName="[Table4].[Comment_ID]" caption="Comment_ID" attribute="1" defaultMemberUniqueName="[Table4].[Comment_ID].[All]" allUniqueName="[Table4].[Comment_ID].[All]" dimensionUniqueName="[Table4]" displayFolder="" count="0" memberValueDatatype="20" unbalanced="0"/>
    <cacheHierarchy uniqueName="[Table4].[Post_ID]" caption="Post_ID" attribute="1" defaultMemberUniqueName="[Table4].[Post_ID].[All]" allUniqueName="[Table4].[Post_ID].[All]" dimensionUniqueName="[Table4]" displayFolder="" count="0" memberValueDatatype="20" unbalanced="0"/>
    <cacheHierarchy uniqueName="[Table4].[User_ID]" caption="User_ID" attribute="1" defaultMemberUniqueName="[Table4].[User_ID].[All]" allUniqueName="[Table4].[User_ID].[All]" dimensionUniqueName="[Table4]" displayFolder="" count="0" memberValueDatatype="20" unbalanced="0"/>
    <cacheHierarchy uniqueName="[Table4].[Comment_Text]" caption="Comment_Text" attribute="1" defaultMemberUniqueName="[Table4].[Comment_Text].[All]" allUniqueName="[Table4].[Comment_Text].[All]" dimensionUniqueName="[Table4]" displayFolder="" count="0" memberValueDatatype="130" unbalanced="0"/>
    <cacheHierarchy uniqueName="[Table4].[Comment_Date]" caption="Comment_Date" attribute="1" time="1" defaultMemberUniqueName="[Table4].[Comment_Date].[All]" allUniqueName="[Table4].[Comment_Date].[All]" dimensionUniqueName="[Table4]" displayFolder="" count="0" memberValueDatatype="7" unbalanced="0"/>
    <cacheHierarchy uniqueName="[Table4].[count_comment]" caption="count_comment" attribute="1" defaultMemberUniqueName="[Table4].[count_comment].[All]" allUniqueName="[Table4].[count_comment].[All]" dimensionUniqueName="[Table4]" displayFolder="" count="0" memberValueDatatype="20" unbalanced="0"/>
    <cacheHierarchy uniqueName="[Table4].[commenter_username]" caption="commenter_username" attribute="1" defaultMemberUniqueName="[Table4].[commenter_username].[All]" allUniqueName="[Table4].[commenter_username].[All]" dimensionUniqueName="[Table4]" displayFolder="" count="0" memberValueDatatype="130" unbalanced="0"/>
    <cacheHierarchy uniqueName="[Measures].[__XL_Count Table4]" caption="__XL_Count Table4" measure="1" displayFolder="" measureGroup="Table4" count="0" hidden="1"/>
    <cacheHierarchy uniqueName="[Measures].[__XL_Count Table3]" caption="__XL_Count Table3" measure="1" displayFolder="" measureGroup="Table3"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Like_ID]" caption="Sum of Like_ID" measure="1" displayFolder="" measureGroup="Table3" count="0" hidden="1">
      <extLst>
        <ext xmlns:x15="http://schemas.microsoft.com/office/spreadsheetml/2010/11/main" uri="{B97F6D7D-B522-45F9-BDA1-12C45D357490}">
          <x15:cacheHierarchy aggregatedColumn="16"/>
        </ext>
      </extLst>
    </cacheHierarchy>
    <cacheHierarchy uniqueName="[Measures].[Sum of Comment_ID]" caption="Sum of Comment_ID" measure="1" displayFolder="" measureGroup="Table4" count="0" hidden="1">
      <extLst>
        <ext xmlns:x15="http://schemas.microsoft.com/office/spreadsheetml/2010/11/main" uri="{B97F6D7D-B522-45F9-BDA1-12C45D357490}">
          <x15:cacheHierarchy aggregatedColumn="21"/>
        </ext>
      </extLst>
    </cacheHierarchy>
    <cacheHierarchy uniqueName="[Measures].[Count of Like_ID]" caption="Count of Like_ID" measure="1" displayFolder="" measureGroup="Table3" count="0" hidden="1">
      <extLst>
        <ext xmlns:x15="http://schemas.microsoft.com/office/spreadsheetml/2010/11/main" uri="{B97F6D7D-B522-45F9-BDA1-12C45D357490}">
          <x15:cacheHierarchy aggregatedColumn="16"/>
        </ext>
      </extLst>
    </cacheHierarchy>
    <cacheHierarchy uniqueName="[Measures].[Sum of User_ID]" caption="Sum of User_ID" measure="1" displayFolder="" measureGroup="Table1" count="0" hidden="1">
      <extLst>
        <ext xmlns:x15="http://schemas.microsoft.com/office/spreadsheetml/2010/11/main" uri="{B97F6D7D-B522-45F9-BDA1-12C45D357490}">
          <x15:cacheHierarchy aggregatedColumn="2"/>
        </ext>
      </extLst>
    </cacheHierarchy>
    <cacheHierarchy uniqueName="[Measures].[Sum of User_ID 2]" caption="Sum of User_ID 2" measure="1" displayFolder="" measureGroup="Table2" count="0" hidden="1">
      <extLst>
        <ext xmlns:x15="http://schemas.microsoft.com/office/spreadsheetml/2010/11/main" uri="{B97F6D7D-B522-45F9-BDA1-12C45D357490}">
          <x15:cacheHierarchy aggregatedColumn="10"/>
        </ext>
      </extLst>
    </cacheHierarchy>
    <cacheHierarchy uniqueName="[Measures].[Sum of User_ID 3]" caption="Sum of User_ID 3" measure="1" displayFolder="" measureGroup="Table3" count="0" hidden="1">
      <extLst>
        <ext xmlns:x15="http://schemas.microsoft.com/office/spreadsheetml/2010/11/main" uri="{B97F6D7D-B522-45F9-BDA1-12C45D357490}">
          <x15:cacheHierarchy aggregatedColumn="17"/>
        </ext>
      </extLst>
    </cacheHierarchy>
    <cacheHierarchy uniqueName="[Measures].[Count of User_ID]" caption="Count of User_ID" measure="1" displayFolder="" measureGroup="Table1" count="0" hidden="1">
      <extLst>
        <ext xmlns:x15="http://schemas.microsoft.com/office/spreadsheetml/2010/11/main" uri="{B97F6D7D-B522-45F9-BDA1-12C45D357490}">
          <x15:cacheHierarchy aggregatedColumn="2"/>
        </ext>
      </extLst>
    </cacheHierarchy>
    <cacheHierarchy uniqueName="[Measures].[Count of User_ID 2]" caption="Count of User_ID 2" measure="1" displayFolder="" measureGroup="Table2"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User_ID 3]" caption="Count of User_ID 3" measure="1" displayFolder="" measureGroup="Table3"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Join_Date]" caption="Count of Join_Date" measure="1" displayFolder="" measureGroup="Range" count="0" hidden="1">
      <extLst>
        <ext xmlns:x15="http://schemas.microsoft.com/office/spreadsheetml/2010/11/main" uri="{B97F6D7D-B522-45F9-BDA1-12C45D357490}">
          <x15:cacheHierarchy aggregatedColumn="0"/>
        </ext>
      </extLst>
    </cacheHierarchy>
  </cacheHierarchies>
  <kpis count="0"/>
  <dimensions count="7">
    <dimension measure="1" name="Measures" uniqueName="[Measures]" caption="Measures"/>
    <dimension name="Range" uniqueName="[Range]" caption="Range"/>
    <dimension name="Range 1" uniqueName="[Range 1]" caption="Range 1"/>
    <dimension name="Table1" uniqueName="[Table1]" caption="Table1"/>
    <dimension name="Table2" uniqueName="[Table2]" caption="Table2"/>
    <dimension name="Table3" uniqueName="[Table3]" caption="Table3"/>
    <dimension name="Table4" uniqueName="[Table4]" caption="Table4"/>
  </dimensions>
  <measureGroups count="6">
    <measureGroup name="Range" caption="Range"/>
    <measureGroup name="Range 1" caption="Range 1"/>
    <measureGroup name="Table1" caption="Table1"/>
    <measureGroup name="Table2" caption="Table2"/>
    <measureGroup name="Table3" caption="Table3"/>
    <measureGroup name="Table4" caption="Table4"/>
  </measureGroups>
  <maps count="7">
    <map measureGroup="0" dimension="1"/>
    <map measureGroup="1" dimension="2"/>
    <map measureGroup="2" dimension="3"/>
    <map measureGroup="3" dimension="4"/>
    <map measureGroup="4" dimension="5"/>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1.628710185185" backgroundQuery="1" createdVersion="8" refreshedVersion="8" minRefreshableVersion="3" recordCount="0" supportSubquery="1" supportAdvancedDrill="1" xr:uid="{CB4300A9-10A5-422A-97DF-0276E018DE87}">
  <cacheSource type="external" connectionId="1"/>
  <cacheFields count="3">
    <cacheField name="[Table4].[Post_ID].[Post_ID]" caption="Post_ID" numFmtId="0" hierarchy="22" level="1">
      <sharedItems containsSemiMixedTypes="0" containsString="0" containsNumber="1" containsInteger="1" minValue="3" maxValue="99" count="75">
        <n v="3"/>
        <n v="4"/>
        <n v="5"/>
        <n v="6"/>
        <n v="7"/>
        <n v="8"/>
        <n v="10"/>
        <n v="11"/>
        <n v="12"/>
        <n v="14"/>
        <n v="15"/>
        <n v="16"/>
        <n v="17"/>
        <n v="18"/>
        <n v="19"/>
        <n v="23"/>
        <n v="24"/>
        <n v="25"/>
        <n v="26"/>
        <n v="27"/>
        <n v="28"/>
        <n v="29"/>
        <n v="30"/>
        <n v="31"/>
        <n v="32"/>
        <n v="35"/>
        <n v="36"/>
        <n v="37"/>
        <n v="38"/>
        <n v="40"/>
        <n v="42"/>
        <n v="43"/>
        <n v="44"/>
        <n v="47"/>
        <n v="50"/>
        <n v="51"/>
        <n v="52"/>
        <n v="53"/>
        <n v="55"/>
        <n v="56"/>
        <n v="57"/>
        <n v="58"/>
        <n v="60"/>
        <n v="62"/>
        <n v="63"/>
        <n v="65"/>
        <n v="66"/>
        <n v="67"/>
        <n v="68"/>
        <n v="69"/>
        <n v="70"/>
        <n v="71"/>
        <n v="72"/>
        <n v="73"/>
        <n v="74"/>
        <n v="75"/>
        <n v="76"/>
        <n v="77"/>
        <n v="78"/>
        <n v="79"/>
        <n v="81"/>
        <n v="82"/>
        <n v="84"/>
        <n v="85"/>
        <n v="86"/>
        <n v="87"/>
        <n v="88"/>
        <n v="89"/>
        <n v="90"/>
        <n v="91"/>
        <n v="92"/>
        <n v="93"/>
        <n v="96"/>
        <n v="97"/>
        <n v="99"/>
      </sharedItems>
      <extLst>
        <ext xmlns:x15="http://schemas.microsoft.com/office/spreadsheetml/2010/11/main" uri="{4F2E5C28-24EA-4eb8-9CBF-B6C8F9C3D259}">
          <x15:cachedUniqueNames>
            <x15:cachedUniqueName index="0" name="[Table4].[Post_ID].&amp;[3]"/>
            <x15:cachedUniqueName index="1" name="[Table4].[Post_ID].&amp;[4]"/>
            <x15:cachedUniqueName index="2" name="[Table4].[Post_ID].&amp;[5]"/>
            <x15:cachedUniqueName index="3" name="[Table4].[Post_ID].&amp;[6]"/>
            <x15:cachedUniqueName index="4" name="[Table4].[Post_ID].&amp;[7]"/>
            <x15:cachedUniqueName index="5" name="[Table4].[Post_ID].&amp;[8]"/>
            <x15:cachedUniqueName index="6" name="[Table4].[Post_ID].&amp;[10]"/>
            <x15:cachedUniqueName index="7" name="[Table4].[Post_ID].&amp;[11]"/>
            <x15:cachedUniqueName index="8" name="[Table4].[Post_ID].&amp;[12]"/>
            <x15:cachedUniqueName index="9" name="[Table4].[Post_ID].&amp;[14]"/>
            <x15:cachedUniqueName index="10" name="[Table4].[Post_ID].&amp;[15]"/>
            <x15:cachedUniqueName index="11" name="[Table4].[Post_ID].&amp;[16]"/>
            <x15:cachedUniqueName index="12" name="[Table4].[Post_ID].&amp;[17]"/>
            <x15:cachedUniqueName index="13" name="[Table4].[Post_ID].&amp;[18]"/>
            <x15:cachedUniqueName index="14" name="[Table4].[Post_ID].&amp;[19]"/>
            <x15:cachedUniqueName index="15" name="[Table4].[Post_ID].&amp;[23]"/>
            <x15:cachedUniqueName index="16" name="[Table4].[Post_ID].&amp;[24]"/>
            <x15:cachedUniqueName index="17" name="[Table4].[Post_ID].&amp;[25]"/>
            <x15:cachedUniqueName index="18" name="[Table4].[Post_ID].&amp;[26]"/>
            <x15:cachedUniqueName index="19" name="[Table4].[Post_ID].&amp;[27]"/>
            <x15:cachedUniqueName index="20" name="[Table4].[Post_ID].&amp;[28]"/>
            <x15:cachedUniqueName index="21" name="[Table4].[Post_ID].&amp;[29]"/>
            <x15:cachedUniqueName index="22" name="[Table4].[Post_ID].&amp;[30]"/>
            <x15:cachedUniqueName index="23" name="[Table4].[Post_ID].&amp;[31]"/>
            <x15:cachedUniqueName index="24" name="[Table4].[Post_ID].&amp;[32]"/>
            <x15:cachedUniqueName index="25" name="[Table4].[Post_ID].&amp;[35]"/>
            <x15:cachedUniqueName index="26" name="[Table4].[Post_ID].&amp;[36]"/>
            <x15:cachedUniqueName index="27" name="[Table4].[Post_ID].&amp;[37]"/>
            <x15:cachedUniqueName index="28" name="[Table4].[Post_ID].&amp;[38]"/>
            <x15:cachedUniqueName index="29" name="[Table4].[Post_ID].&amp;[40]"/>
            <x15:cachedUniqueName index="30" name="[Table4].[Post_ID].&amp;[42]"/>
            <x15:cachedUniqueName index="31" name="[Table4].[Post_ID].&amp;[43]"/>
            <x15:cachedUniqueName index="32" name="[Table4].[Post_ID].&amp;[44]"/>
            <x15:cachedUniqueName index="33" name="[Table4].[Post_ID].&amp;[47]"/>
            <x15:cachedUniqueName index="34" name="[Table4].[Post_ID].&amp;[50]"/>
            <x15:cachedUniqueName index="35" name="[Table4].[Post_ID].&amp;[51]"/>
            <x15:cachedUniqueName index="36" name="[Table4].[Post_ID].&amp;[52]"/>
            <x15:cachedUniqueName index="37" name="[Table4].[Post_ID].&amp;[53]"/>
            <x15:cachedUniqueName index="38" name="[Table4].[Post_ID].&amp;[55]"/>
            <x15:cachedUniqueName index="39" name="[Table4].[Post_ID].&amp;[56]"/>
            <x15:cachedUniqueName index="40" name="[Table4].[Post_ID].&amp;[57]"/>
            <x15:cachedUniqueName index="41" name="[Table4].[Post_ID].&amp;[58]"/>
            <x15:cachedUniqueName index="42" name="[Table4].[Post_ID].&amp;[60]"/>
            <x15:cachedUniqueName index="43" name="[Table4].[Post_ID].&amp;[62]"/>
            <x15:cachedUniqueName index="44" name="[Table4].[Post_ID].&amp;[63]"/>
            <x15:cachedUniqueName index="45" name="[Table4].[Post_ID].&amp;[65]"/>
            <x15:cachedUniqueName index="46" name="[Table4].[Post_ID].&amp;[66]"/>
            <x15:cachedUniqueName index="47" name="[Table4].[Post_ID].&amp;[67]"/>
            <x15:cachedUniqueName index="48" name="[Table4].[Post_ID].&amp;[68]"/>
            <x15:cachedUniqueName index="49" name="[Table4].[Post_ID].&amp;[69]"/>
            <x15:cachedUniqueName index="50" name="[Table4].[Post_ID].&amp;[70]"/>
            <x15:cachedUniqueName index="51" name="[Table4].[Post_ID].&amp;[71]"/>
            <x15:cachedUniqueName index="52" name="[Table4].[Post_ID].&amp;[72]"/>
            <x15:cachedUniqueName index="53" name="[Table4].[Post_ID].&amp;[73]"/>
            <x15:cachedUniqueName index="54" name="[Table4].[Post_ID].&amp;[74]"/>
            <x15:cachedUniqueName index="55" name="[Table4].[Post_ID].&amp;[75]"/>
            <x15:cachedUniqueName index="56" name="[Table4].[Post_ID].&amp;[76]"/>
            <x15:cachedUniqueName index="57" name="[Table4].[Post_ID].&amp;[77]"/>
            <x15:cachedUniqueName index="58" name="[Table4].[Post_ID].&amp;[78]"/>
            <x15:cachedUniqueName index="59" name="[Table4].[Post_ID].&amp;[79]"/>
            <x15:cachedUniqueName index="60" name="[Table4].[Post_ID].&amp;[81]"/>
            <x15:cachedUniqueName index="61" name="[Table4].[Post_ID].&amp;[82]"/>
            <x15:cachedUniqueName index="62" name="[Table4].[Post_ID].&amp;[84]"/>
            <x15:cachedUniqueName index="63" name="[Table4].[Post_ID].&amp;[85]"/>
            <x15:cachedUniqueName index="64" name="[Table4].[Post_ID].&amp;[86]"/>
            <x15:cachedUniqueName index="65" name="[Table4].[Post_ID].&amp;[87]"/>
            <x15:cachedUniqueName index="66" name="[Table4].[Post_ID].&amp;[88]"/>
            <x15:cachedUniqueName index="67" name="[Table4].[Post_ID].&amp;[89]"/>
            <x15:cachedUniqueName index="68" name="[Table4].[Post_ID].&amp;[90]"/>
            <x15:cachedUniqueName index="69" name="[Table4].[Post_ID].&amp;[91]"/>
            <x15:cachedUniqueName index="70" name="[Table4].[Post_ID].&amp;[92]"/>
            <x15:cachedUniqueName index="71" name="[Table4].[Post_ID].&amp;[93]"/>
            <x15:cachedUniqueName index="72" name="[Table4].[Post_ID].&amp;[96]"/>
            <x15:cachedUniqueName index="73" name="[Table4].[Post_ID].&amp;[97]"/>
            <x15:cachedUniqueName index="74" name="[Table4].[Post_ID].&amp;[99]"/>
          </x15:cachedUniqueNames>
        </ext>
      </extLst>
    </cacheField>
    <cacheField name="[Measures].[Sum of Like_ID]" caption="Sum of Like_ID" numFmtId="0" hierarchy="35" level="32767"/>
    <cacheField name="[Measures].[Sum of Comment_ID]" caption="Sum of Comment_ID" numFmtId="0" hierarchy="36" level="32767"/>
  </cacheFields>
  <cacheHierarchies count="45">
    <cacheHierarchy uniqueName="[Range].[Join_Date]" caption="Join_Date" attribute="1" time="1" defaultMemberUniqueName="[Range].[Join_Date].[All]" allUniqueName="[Range].[Join_Date].[All]" dimensionUniqueName="[Range]" displayFolder="" count="0" memberValueDatatype="7" unbalanced="0"/>
    <cacheHierarchy uniqueName="[Range 1].[City]" caption="City" attribute="1" defaultMemberUniqueName="[Range 1].[City].[All]" allUniqueName="[Range 1].[City].[All]" dimensionUniqueName="[Range 1]" displayFolder="" count="0" memberValueDatatype="130" unbalanced="0"/>
    <cacheHierarchy uniqueName="[Table1].[User_ID]" caption="User_ID" attribute="1" defaultMemberUniqueName="[Table1].[User_ID].[All]" allUniqueName="[Table1].[User_ID].[All]" dimensionUniqueName="[Table1]" displayFolder="" count="0" memberValueDatatype="20" unbalanced="0"/>
    <cacheHierarchy uniqueName="[Table1].[Username]" caption="Username" attribute="1" defaultMemberUniqueName="[Table1].[Username].[All]" allUniqueName="[Table1].[Username].[All]" dimensionUniqueName="[Table1]" displayFolder="" count="0" memberValueDatatype="130" unbalanced="0"/>
    <cacheHierarchy uniqueName="[Table1].[Email]" caption="Email" attribute="1" defaultMemberUniqueName="[Table1].[Email].[All]" allUniqueName="[Table1].[Email].[All]" dimensionUniqueName="[Table1]" displayFolder="" count="0" memberValueDatatype="130" unbalanced="0"/>
    <cacheHierarchy uniqueName="[Table1].[Join_Date]" caption="Join_Date" attribute="1" time="1" defaultMemberUniqueName="[Table1].[Join_Date].[All]" allUniqueName="[Table1].[Join_Date].[All]" dimensionUniqueName="[Table1]" displayFolder="" count="0" memberValueDatatype="7" unbalanced="0"/>
    <cacheHierarchy uniqueName="[Table1].[City]" caption="City" attribute="1" defaultMemberUniqueName="[Table1].[City].[All]" allUniqueName="[Table1].[City].[All]" dimensionUniqueName="[Table1]" displayFolder="" count="0" memberValueDatatype="130" unbalanced="0"/>
    <cacheHierarchy uniqueName="[Table1].[domain]" caption="domain" attribute="1" defaultMemberUniqueName="[Table1].[domain].[All]" allUniqueName="[Table1].[domain].[All]" dimensionUniqueName="[Table1]" displayFolder="" count="0" memberValueDatatype="130" unbalanced="0"/>
    <cacheHierarchy uniqueName="[Table1].[most_active_users]" caption="most_active_users" attribute="1" defaultMemberUniqueName="[Table1].[most_active_users].[All]" allUniqueName="[Table1].[most_active_users].[All]" dimensionUniqueName="[Table1]" displayFolder="" count="0" memberValueDatatype="20" unbalanced="0"/>
    <cacheHierarchy uniqueName="[Table2].[Post_ID]" caption="Post_ID" attribute="1" defaultMemberUniqueName="[Table2].[Post_ID].[All]" allUniqueName="[Table2].[Post_ID].[All]" dimensionUniqueName="[Table2]" displayFolder="" count="0" memberValueDatatype="20" unbalanced="0"/>
    <cacheHierarchy uniqueName="[Table2].[User_ID]" caption="User_ID" attribute="1" defaultMemberUniqueName="[Table2].[User_ID].[All]" allUniqueName="[Table2].[User_ID].[All]" dimensionUniqueName="[Table2]" displayFolder="" count="0" memberValueDatatype="20" unbalanced="0"/>
    <cacheHierarchy uniqueName="[Table2].[Content_Length]" caption="Content_Length" attribute="1" defaultMemberUniqueName="[Table2].[Content_Length].[All]" allUniqueName="[Table2].[Content_Length].[All]" dimensionUniqueName="[Table2]" displayFolder="" count="0" memberValueDatatype="20" unbalanced="0"/>
    <cacheHierarchy uniqueName="[Table2].[Post_Date]" caption="Post_Date" attribute="1" time="1" defaultMemberUniqueName="[Table2].[Post_Date].[All]" allUniqueName="[Table2].[Post_Date].[All]" dimensionUniqueName="[Table2]" displayFolder="" count="0" memberValueDatatype="7" unbalanced="0"/>
    <cacheHierarchy uniqueName="[Table2].[posst_count]" caption="posst_count" attribute="1" defaultMemberUniqueName="[Table2].[posst_count].[All]" allUniqueName="[Table2].[posst_count].[All]" dimensionUniqueName="[Table2]" displayFolder="" count="0" memberValueDatatype="20" unbalanced="0"/>
    <cacheHierarchy uniqueName="[Table2].[content_length2]" caption="content_length2" attribute="1" defaultMemberUniqueName="[Table2].[content_length2].[All]" allUniqueName="[Table2].[content_length2].[All]" dimensionUniqueName="[Table2]" displayFolder="" count="0" memberValueDatatype="20" unbalanced="0"/>
    <cacheHierarchy uniqueName="[Table2].[average_content_[length]" caption="average_content_[length" attribute="1" defaultMemberUniqueName="[Table2].[average_content_[length].[All]" allUniqueName="[Table2].[average_content_[length].[All]" dimensionUniqueName="[Table2]" displayFolder="" count="0" memberValueDatatype="20" unbalanced="0"/>
    <cacheHierarchy uniqueName="[Table3].[Like_ID]" caption="Like_ID" attribute="1" defaultMemberUniqueName="[Table3].[Like_ID].[All]" allUniqueName="[Table3].[Like_ID].[All]" dimensionUniqueName="[Table3]" displayFolder="" count="0" memberValueDatatype="20" unbalanced="0"/>
    <cacheHierarchy uniqueName="[Table3].[User_ID]" caption="User_ID" attribute="1" defaultMemberUniqueName="[Table3].[User_ID].[All]" allUniqueName="[Table3].[User_ID].[All]" dimensionUniqueName="[Table3]" displayFolder="" count="0" memberValueDatatype="20" unbalanced="0"/>
    <cacheHierarchy uniqueName="[Table3].[Post_ID]" caption="Post_ID" attribute="1" defaultMemberUniqueName="[Table3].[Post_ID].[All]" allUniqueName="[Table3].[Post_ID].[All]" dimensionUniqueName="[Table3]" displayFolder="" count="0" memberValueDatatype="20" unbalanced="0"/>
    <cacheHierarchy uniqueName="[Table3].[Like_Date]" caption="Like_Date" attribute="1" time="1" defaultMemberUniqueName="[Table3].[Like_Date].[All]" allUniqueName="[Table3].[Like_Date].[All]" dimensionUniqueName="[Table3]" displayFolder="" count="0" memberValueDatatype="7" unbalanced="0"/>
    <cacheHierarchy uniqueName="[Table3].[likes_given]" caption="likes_given" attribute="1" defaultMemberUniqueName="[Table3].[likes_given].[All]" allUniqueName="[Table3].[likes_given].[All]" dimensionUniqueName="[Table3]" displayFolder="" count="0" memberValueDatatype="20" unbalanced="0"/>
    <cacheHierarchy uniqueName="[Table4].[Comment_ID]" caption="Comment_ID" attribute="1" defaultMemberUniqueName="[Table4].[Comment_ID].[All]" allUniqueName="[Table4].[Comment_ID].[All]" dimensionUniqueName="[Table4]" displayFolder="" count="0" memberValueDatatype="20" unbalanced="0"/>
    <cacheHierarchy uniqueName="[Table4].[Post_ID]" caption="Post_ID" attribute="1" defaultMemberUniqueName="[Table4].[Post_ID].[All]" allUniqueName="[Table4].[Post_ID].[All]" dimensionUniqueName="[Table4]" displayFolder="" count="2" memberValueDatatype="20" unbalanced="0">
      <fieldsUsage count="2">
        <fieldUsage x="-1"/>
        <fieldUsage x="0"/>
      </fieldsUsage>
    </cacheHierarchy>
    <cacheHierarchy uniqueName="[Table4].[User_ID]" caption="User_ID" attribute="1" defaultMemberUniqueName="[Table4].[User_ID].[All]" allUniqueName="[Table4].[User_ID].[All]" dimensionUniqueName="[Table4]" displayFolder="" count="0" memberValueDatatype="20" unbalanced="0"/>
    <cacheHierarchy uniqueName="[Table4].[Comment_Text]" caption="Comment_Text" attribute="1" defaultMemberUniqueName="[Table4].[Comment_Text].[All]" allUniqueName="[Table4].[Comment_Text].[All]" dimensionUniqueName="[Table4]" displayFolder="" count="0" memberValueDatatype="130" unbalanced="0"/>
    <cacheHierarchy uniqueName="[Table4].[Comment_Date]" caption="Comment_Date" attribute="1" time="1" defaultMemberUniqueName="[Table4].[Comment_Date].[All]" allUniqueName="[Table4].[Comment_Date].[All]" dimensionUniqueName="[Table4]" displayFolder="" count="0" memberValueDatatype="7" unbalanced="0"/>
    <cacheHierarchy uniqueName="[Table4].[count_comment]" caption="count_comment" attribute="1" defaultMemberUniqueName="[Table4].[count_comment].[All]" allUniqueName="[Table4].[count_comment].[All]" dimensionUniqueName="[Table4]" displayFolder="" count="0" memberValueDatatype="20" unbalanced="0"/>
    <cacheHierarchy uniqueName="[Table4].[commenter_username]" caption="commenter_username" attribute="1" defaultMemberUniqueName="[Table4].[commenter_username].[All]" allUniqueName="[Table4].[commenter_username].[All]" dimensionUniqueName="[Table4]" displayFolder="" count="0" memberValueDatatype="130" unbalanced="0"/>
    <cacheHierarchy uniqueName="[Measures].[__XL_Count Table4]" caption="__XL_Count Table4" measure="1" displayFolder="" measureGroup="Table4" count="0" hidden="1"/>
    <cacheHierarchy uniqueName="[Measures].[__XL_Count Table3]" caption="__XL_Count Table3" measure="1" displayFolder="" measureGroup="Table3"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Like_ID]" caption="Sum of Like_ID" measure="1" displayFolder="" measureGroup="Table3"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Comment_ID]" caption="Sum of Comment_ID" measure="1" displayFolder="" measureGroup="Table4" count="0" oneField="1" hidden="1">
      <fieldsUsage count="1">
        <fieldUsage x="2"/>
      </fieldsUsage>
      <extLst>
        <ext xmlns:x15="http://schemas.microsoft.com/office/spreadsheetml/2010/11/main" uri="{B97F6D7D-B522-45F9-BDA1-12C45D357490}">
          <x15:cacheHierarchy aggregatedColumn="21"/>
        </ext>
      </extLst>
    </cacheHierarchy>
    <cacheHierarchy uniqueName="[Measures].[Count of Like_ID]" caption="Count of Like_ID" measure="1" displayFolder="" measureGroup="Table3" count="0" hidden="1">
      <extLst>
        <ext xmlns:x15="http://schemas.microsoft.com/office/spreadsheetml/2010/11/main" uri="{B97F6D7D-B522-45F9-BDA1-12C45D357490}">
          <x15:cacheHierarchy aggregatedColumn="16"/>
        </ext>
      </extLst>
    </cacheHierarchy>
    <cacheHierarchy uniqueName="[Measures].[Sum of User_ID]" caption="Sum of User_ID" measure="1" displayFolder="" measureGroup="Table1" count="0" hidden="1">
      <extLst>
        <ext xmlns:x15="http://schemas.microsoft.com/office/spreadsheetml/2010/11/main" uri="{B97F6D7D-B522-45F9-BDA1-12C45D357490}">
          <x15:cacheHierarchy aggregatedColumn="2"/>
        </ext>
      </extLst>
    </cacheHierarchy>
    <cacheHierarchy uniqueName="[Measures].[Sum of User_ID 2]" caption="Sum of User_ID 2" measure="1" displayFolder="" measureGroup="Table2" count="0" hidden="1">
      <extLst>
        <ext xmlns:x15="http://schemas.microsoft.com/office/spreadsheetml/2010/11/main" uri="{B97F6D7D-B522-45F9-BDA1-12C45D357490}">
          <x15:cacheHierarchy aggregatedColumn="10"/>
        </ext>
      </extLst>
    </cacheHierarchy>
    <cacheHierarchy uniqueName="[Measures].[Sum of User_ID 3]" caption="Sum of User_ID 3" measure="1" displayFolder="" measureGroup="Table3" count="0" hidden="1">
      <extLst>
        <ext xmlns:x15="http://schemas.microsoft.com/office/spreadsheetml/2010/11/main" uri="{B97F6D7D-B522-45F9-BDA1-12C45D357490}">
          <x15:cacheHierarchy aggregatedColumn="17"/>
        </ext>
      </extLst>
    </cacheHierarchy>
    <cacheHierarchy uniqueName="[Measures].[Count of User_ID]" caption="Count of User_ID" measure="1" displayFolder="" measureGroup="Table1" count="0" hidden="1">
      <extLst>
        <ext xmlns:x15="http://schemas.microsoft.com/office/spreadsheetml/2010/11/main" uri="{B97F6D7D-B522-45F9-BDA1-12C45D357490}">
          <x15:cacheHierarchy aggregatedColumn="2"/>
        </ext>
      </extLst>
    </cacheHierarchy>
    <cacheHierarchy uniqueName="[Measures].[Count of User_ID 2]" caption="Count of User_ID 2" measure="1" displayFolder="" measureGroup="Table2" count="0" hidden="1">
      <extLst>
        <ext xmlns:x15="http://schemas.microsoft.com/office/spreadsheetml/2010/11/main" uri="{B97F6D7D-B522-45F9-BDA1-12C45D357490}">
          <x15:cacheHierarchy aggregatedColumn="10"/>
        </ext>
      </extLst>
    </cacheHierarchy>
    <cacheHierarchy uniqueName="[Measures].[Count of User_ID 3]" caption="Count of User_ID 3" measure="1" displayFolder="" measureGroup="Table3" count="0" hidden="1">
      <extLst>
        <ext xmlns:x15="http://schemas.microsoft.com/office/spreadsheetml/2010/11/main" uri="{B97F6D7D-B522-45F9-BDA1-12C45D357490}">
          <x15:cacheHierarchy aggregatedColumn="17"/>
        </ext>
      </extLst>
    </cacheHierarchy>
    <cacheHierarchy uniqueName="[Measures].[Count of Join_Date]" caption="Count of Join_Date" measure="1" displayFolder="" measureGroup="Range" count="0" hidden="1">
      <extLst>
        <ext xmlns:x15="http://schemas.microsoft.com/office/spreadsheetml/2010/11/main" uri="{B97F6D7D-B522-45F9-BDA1-12C45D357490}">
          <x15:cacheHierarchy aggregatedColumn="0"/>
        </ext>
      </extLst>
    </cacheHierarchy>
  </cacheHierarchies>
  <kpis count="0"/>
  <dimensions count="7">
    <dimension measure="1" name="Measures" uniqueName="[Measures]" caption="Measures"/>
    <dimension name="Range" uniqueName="[Range]" caption="Range"/>
    <dimension name="Range 1" uniqueName="[Range 1]" caption="Range 1"/>
    <dimension name="Table1" uniqueName="[Table1]" caption="Table1"/>
    <dimension name="Table2" uniqueName="[Table2]" caption="Table2"/>
    <dimension name="Table3" uniqueName="[Table3]" caption="Table3"/>
    <dimension name="Table4" uniqueName="[Table4]" caption="Table4"/>
  </dimensions>
  <measureGroups count="6">
    <measureGroup name="Range" caption="Range"/>
    <measureGroup name="Range 1" caption="Range 1"/>
    <measureGroup name="Table1" caption="Table1"/>
    <measureGroup name="Table2" caption="Table2"/>
    <measureGroup name="Table3" caption="Table3"/>
    <measureGroup name="Table4" caption="Table4"/>
  </measureGroups>
  <maps count="7">
    <map measureGroup="0" dimension="1"/>
    <map measureGroup="1" dimension="2"/>
    <map measureGroup="2" dimension="3"/>
    <map measureGroup="3" dimension="4"/>
    <map measureGroup="4" dimension="5"/>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1"/>
    <x v="0"/>
    <n v="42"/>
    <s v="Total protect news response past author."/>
    <d v="2024-12-03T00:00:00"/>
    <n v="0"/>
    <s v="lindadelgado"/>
  </r>
  <r>
    <n v="2"/>
    <x v="1"/>
    <n v="28"/>
    <s v="Guess push nearly sit."/>
    <d v="2025-05-03T00:00:00"/>
    <n v="0"/>
    <s v="kristendecker"/>
  </r>
  <r>
    <n v="3"/>
    <x v="2"/>
    <n v="24"/>
    <s v="Nation mean draw."/>
    <d v="2024-11-08T00:00:00"/>
    <n v="0"/>
    <s v="privera"/>
  </r>
  <r>
    <n v="4"/>
    <x v="3"/>
    <n v="1"/>
    <s v="Ago kitchen century key small."/>
    <d v="2025-04-10T00:00:00"/>
    <n v="0"/>
    <s v="daniel14"/>
  </r>
  <r>
    <n v="5"/>
    <x v="4"/>
    <n v="45"/>
    <s v="Understand plant energy apply professor defense agreement likely."/>
    <d v="2025-02-27T00:00:00"/>
    <n v="0"/>
    <s v="rebeccapacheco"/>
  </r>
  <r>
    <n v="6"/>
    <x v="5"/>
    <n v="16"/>
    <s v="Health special force city to."/>
    <d v="2025-07-08T00:00:00"/>
    <n v="0"/>
    <s v="ericabaker"/>
  </r>
  <r>
    <n v="7"/>
    <x v="6"/>
    <n v="45"/>
    <s v="Check clear program cell case government add store."/>
    <d v="2025-05-03T00:00:00"/>
    <n v="0"/>
    <s v="rebeccapacheco"/>
  </r>
  <r>
    <n v="8"/>
    <x v="7"/>
    <n v="18"/>
    <s v="Perform figure beat watch as American."/>
    <d v="2025-06-04T00:00:00"/>
    <n v="0"/>
    <s v="oromero"/>
  </r>
  <r>
    <n v="9"/>
    <x v="8"/>
    <n v="4"/>
    <s v="Short prepare machine adult peace conference expect."/>
    <d v="2024-10-27T00:00:00"/>
    <n v="0"/>
    <s v="joshuatucker"/>
  </r>
  <r>
    <n v="10"/>
    <x v="9"/>
    <n v="19"/>
    <s v="Point offer once wear most why them quickly."/>
    <d v="2025-07-10T00:00:00"/>
    <n v="0"/>
    <s v="bassjason"/>
  </r>
  <r>
    <n v="11"/>
    <x v="10"/>
    <n v="6"/>
    <s v="Study he particularly nor difficult."/>
    <d v="2025-08-22T00:00:00"/>
    <n v="0"/>
    <s v="ghogan"/>
  </r>
  <r>
    <n v="12"/>
    <x v="11"/>
    <n v="49"/>
    <s v="Why number return outside."/>
    <d v="2025-05-06T00:00:00"/>
    <n v="0"/>
    <s v="pgarcia"/>
  </r>
  <r>
    <n v="13"/>
    <x v="12"/>
    <n v="28"/>
    <s v="Pattern know red single media."/>
    <d v="2025-03-29T00:00:00"/>
    <n v="0"/>
    <s v="kristendecker"/>
  </r>
  <r>
    <n v="14"/>
    <x v="13"/>
    <n v="27"/>
    <s v="Surface whole paper agreement true article."/>
    <d v="2025-02-15T00:00:00"/>
    <n v="0"/>
    <s v="taylorclark"/>
  </r>
  <r>
    <n v="15"/>
    <x v="14"/>
    <n v="6"/>
    <s v="Usually employee investment wall."/>
    <d v="2025-05-16T00:00:00"/>
    <n v="0"/>
    <s v="ghogan"/>
  </r>
  <r>
    <n v="16"/>
    <x v="15"/>
    <n v="46"/>
    <s v="Former may best ask understand."/>
    <d v="2025-01-15T00:00:00"/>
    <n v="0"/>
    <s v="vbutler"/>
  </r>
  <r>
    <n v="17"/>
    <x v="16"/>
    <n v="50"/>
    <s v="Charge know onto while."/>
    <d v="2024-11-09T00:00:00"/>
    <n v="0"/>
    <s v="tiffanymoore"/>
  </r>
  <r>
    <n v="18"/>
    <x v="17"/>
    <n v="46"/>
    <s v="Option single focus issue particular and rate."/>
    <d v="2025-01-20T00:00:00"/>
    <n v="0"/>
    <s v="vbutler"/>
  </r>
  <r>
    <n v="19"/>
    <x v="5"/>
    <n v="46"/>
    <s v="Very less national theory themselves."/>
    <d v="2025-09-03T00:00:00"/>
    <n v="0"/>
    <s v="vbutler"/>
  </r>
  <r>
    <n v="20"/>
    <x v="18"/>
    <n v="18"/>
    <s v="Case collection before fine thought start year."/>
    <d v="2024-12-25T00:00:00"/>
    <n v="0"/>
    <s v="oromero"/>
  </r>
  <r>
    <n v="21"/>
    <x v="19"/>
    <n v="49"/>
    <s v="Measure accept explain light maybe meeting personal public."/>
    <d v="2025-08-03T00:00:00"/>
    <n v="0"/>
    <s v="pgarcia"/>
  </r>
  <r>
    <n v="22"/>
    <x v="20"/>
    <n v="28"/>
    <s v="Another discussion course miss opportunity wish."/>
    <d v="2025-04-05T00:00:00"/>
    <n v="0"/>
    <s v="kristendecker"/>
  </r>
  <r>
    <n v="23"/>
    <x v="21"/>
    <n v="33"/>
    <s v="Should economic happy mouth benefit."/>
    <d v="2025-01-28T00:00:00"/>
    <n v="0"/>
    <s v="jonessydney"/>
  </r>
  <r>
    <n v="24"/>
    <x v="22"/>
    <n v="50"/>
    <s v="Bed hard drive prove north various shoulder state."/>
    <d v="2025-09-07T00:00:00"/>
    <n v="0"/>
    <s v="tiffanymoore"/>
  </r>
  <r>
    <n v="25"/>
    <x v="23"/>
    <n v="34"/>
    <s v="Weight accept campaign approach over training."/>
    <d v="2025-05-30T00:00:00"/>
    <n v="0"/>
    <s v="carrillotiffany"/>
  </r>
  <r>
    <n v="26"/>
    <x v="24"/>
    <n v="12"/>
    <s v="Sing would worry test improve several."/>
    <d v="2025-03-12T00:00:00"/>
    <n v="0"/>
    <s v="meyersjacqueline"/>
  </r>
  <r>
    <n v="27"/>
    <x v="25"/>
    <n v="20"/>
    <s v="Street still that air leg play."/>
    <d v="2025-07-10T00:00:00"/>
    <n v="0"/>
    <s v="haledavid"/>
  </r>
  <r>
    <n v="28"/>
    <x v="26"/>
    <n v="30"/>
    <s v="Current their name sing production month science little."/>
    <d v="2025-09-08T00:00:00"/>
    <n v="0"/>
    <s v="victorjackson"/>
  </r>
  <r>
    <n v="29"/>
    <x v="14"/>
    <n v="2"/>
    <s v="Story south far cold you current."/>
    <d v="2025-04-28T00:00:00"/>
    <n v="0"/>
    <s v="jacksonbrianna"/>
  </r>
  <r>
    <n v="30"/>
    <x v="27"/>
    <n v="25"/>
    <s v="Writer even movie."/>
    <d v="2025-08-11T00:00:00"/>
    <n v="0"/>
    <s v="abigailmercer"/>
  </r>
  <r>
    <n v="31"/>
    <x v="8"/>
    <n v="12"/>
    <s v="Have turn teach Democrat reason treatment ago."/>
    <d v="2025-05-03T00:00:00"/>
    <n v="0"/>
    <s v="meyersjacqueline"/>
  </r>
  <r>
    <n v="32"/>
    <x v="16"/>
    <n v="41"/>
    <s v="Fear film low truth practice."/>
    <d v="2025-01-15T00:00:00"/>
    <n v="0"/>
    <s v="samuel65"/>
  </r>
  <r>
    <n v="33"/>
    <x v="8"/>
    <n v="3"/>
    <s v="Great table receive then."/>
    <d v="2025-05-07T00:00:00"/>
    <n v="0"/>
    <s v="restes"/>
  </r>
  <r>
    <n v="34"/>
    <x v="14"/>
    <n v="32"/>
    <s v="Decade low that number."/>
    <d v="2024-12-29T00:00:00"/>
    <n v="0"/>
    <s v="lucerodavid"/>
  </r>
  <r>
    <n v="35"/>
    <x v="28"/>
    <n v="14"/>
    <s v="Its buy writer kitchen debate coach dream."/>
    <d v="2025-07-10T00:00:00"/>
    <n v="0"/>
    <s v="williamsrobert"/>
  </r>
  <r>
    <n v="36"/>
    <x v="29"/>
    <n v="44"/>
    <s v="Whether development ten however career that nearly style."/>
    <d v="2024-10-17T00:00:00"/>
    <n v="0"/>
    <s v="weavergina"/>
  </r>
  <r>
    <n v="37"/>
    <x v="30"/>
    <n v="32"/>
    <s v="Something production support develop."/>
    <d v="2025-07-01T00:00:00"/>
    <n v="0"/>
    <s v="lucerodavid"/>
  </r>
  <r>
    <n v="38"/>
    <x v="31"/>
    <n v="32"/>
    <s v="Discover probably wonder."/>
    <d v="2025-02-28T00:00:00"/>
    <n v="0"/>
    <s v="lucerodavid"/>
  </r>
  <r>
    <n v="39"/>
    <x v="4"/>
    <n v="9"/>
    <s v="Affect manager body former maintain stop."/>
    <d v="2025-03-14T00:00:00"/>
    <n v="0"/>
    <s v="ahamilton"/>
  </r>
  <r>
    <n v="40"/>
    <x v="32"/>
    <n v="17"/>
    <s v="A else general simple."/>
    <d v="2025-07-14T00:00:00"/>
    <n v="0"/>
    <s v="smithlogan"/>
  </r>
  <r>
    <n v="41"/>
    <x v="5"/>
    <n v="23"/>
    <s v="Little whole good quickly my successful protect well."/>
    <d v="2025-03-14T00:00:00"/>
    <n v="0"/>
    <s v="kevinhampton"/>
  </r>
  <r>
    <n v="42"/>
    <x v="33"/>
    <n v="32"/>
    <s v="Mrs free human sea design big back."/>
    <d v="2025-06-19T00:00:00"/>
    <n v="0"/>
    <s v="lucerodavid"/>
  </r>
  <r>
    <n v="43"/>
    <x v="34"/>
    <n v="43"/>
    <s v="Phone usually community or."/>
    <d v="2025-03-01T00:00:00"/>
    <n v="0"/>
    <s v="suzannevillanueva"/>
  </r>
  <r>
    <n v="44"/>
    <x v="35"/>
    <n v="29"/>
    <s v="Particularly indeed remain much American."/>
    <d v="2025-06-29T00:00:00"/>
    <n v="0"/>
    <s v="ssharp"/>
  </r>
  <r>
    <n v="45"/>
    <x v="36"/>
    <n v="10"/>
    <s v="Two sound yes both better."/>
    <d v="2025-03-25T00:00:00"/>
    <n v="0"/>
    <s v="chamberslouis"/>
  </r>
  <r>
    <n v="46"/>
    <x v="37"/>
    <n v="16"/>
    <s v="Draw back world culture."/>
    <d v="2025-08-25T00:00:00"/>
    <n v="0"/>
    <s v="ericabaker"/>
  </r>
  <r>
    <n v="47"/>
    <x v="38"/>
    <n v="46"/>
    <s v="Start happen approach whose she indeed soon president."/>
    <d v="2025-06-24T00:00:00"/>
    <n v="0"/>
    <s v="vbutler"/>
  </r>
  <r>
    <n v="48"/>
    <x v="39"/>
    <n v="22"/>
    <s v="Standard over mother."/>
    <d v="2025-02-01T00:00:00"/>
    <n v="0"/>
    <s v="erikaphillips"/>
  </r>
  <r>
    <n v="49"/>
    <x v="31"/>
    <n v="3"/>
    <s v="Price name why decade."/>
    <d v="2025-05-03T00:00:00"/>
    <n v="0"/>
    <s v="restes"/>
  </r>
  <r>
    <n v="50"/>
    <x v="3"/>
    <n v="32"/>
    <s v="To painting couple step human pressure still."/>
    <d v="2025-05-01T00:00:00"/>
    <n v="0"/>
    <s v="lucerodavid"/>
  </r>
  <r>
    <n v="51"/>
    <x v="40"/>
    <n v="15"/>
    <s v="Add he debate computer loss product network."/>
    <d v="2024-12-26T00:00:00"/>
    <n v="0"/>
    <s v="seandonaldson"/>
  </r>
  <r>
    <n v="52"/>
    <x v="41"/>
    <n v="7"/>
    <s v="Stage point represent hope company conference thing from."/>
    <d v="2024-11-02T00:00:00"/>
    <n v="0"/>
    <s v="costamark"/>
  </r>
  <r>
    <n v="53"/>
    <x v="42"/>
    <n v="5"/>
    <s v="Population single music company."/>
    <d v="2025-03-05T00:00:00"/>
    <n v="0"/>
    <s v="matthew35"/>
  </r>
  <r>
    <n v="54"/>
    <x v="43"/>
    <n v="23"/>
    <s v="Approach man employee always nature."/>
    <d v="2024-10-02T00:00:00"/>
    <n v="0"/>
    <s v="kevinhampton"/>
  </r>
  <r>
    <n v="55"/>
    <x v="44"/>
    <n v="29"/>
    <s v="Local health instead beautiful particularly government create."/>
    <d v="2025-08-04T00:00:00"/>
    <n v="0"/>
    <s v="ssharp"/>
  </r>
  <r>
    <n v="56"/>
    <x v="16"/>
    <n v="36"/>
    <s v="Large always list more perform west."/>
    <d v="2025-06-03T00:00:00"/>
    <n v="0"/>
    <s v="larry37"/>
  </r>
  <r>
    <n v="57"/>
    <x v="45"/>
    <n v="23"/>
    <s v="Reduce soon bar collection democratic sister."/>
    <d v="2025-08-15T00:00:00"/>
    <n v="0"/>
    <s v="kevinhampton"/>
  </r>
  <r>
    <n v="58"/>
    <x v="14"/>
    <n v="29"/>
    <s v="This together describe write rate hotel."/>
    <d v="2024-10-21T00:00:00"/>
    <n v="0"/>
    <s v="ssharp"/>
  </r>
  <r>
    <n v="59"/>
    <x v="46"/>
    <n v="9"/>
    <s v="Program learn close simply month."/>
    <d v="2025-05-29T00:00:00"/>
    <n v="0"/>
    <s v="ahamilton"/>
  </r>
  <r>
    <n v="60"/>
    <x v="47"/>
    <n v="40"/>
    <s v="Spend cause this yet apply capital."/>
    <d v="2025-05-08T00:00:00"/>
    <n v="0"/>
    <s v="znelson"/>
  </r>
  <r>
    <n v="61"/>
    <x v="48"/>
    <n v="13"/>
    <s v="Run far course think Republican himself herself."/>
    <d v="2024-10-28T00:00:00"/>
    <n v="0"/>
    <s v="ronald33"/>
  </r>
  <r>
    <n v="62"/>
    <x v="47"/>
    <n v="36"/>
    <s v="Exactly character lay success."/>
    <d v="2025-06-18T00:00:00"/>
    <n v="0"/>
    <s v="larry37"/>
  </r>
  <r>
    <n v="63"/>
    <x v="49"/>
    <n v="38"/>
    <s v="Significant education ever."/>
    <d v="2025-07-07T00:00:00"/>
    <n v="0"/>
    <s v="christian06"/>
  </r>
  <r>
    <n v="64"/>
    <x v="50"/>
    <n v="43"/>
    <s v="Smile wait police."/>
    <d v="2025-06-26T00:00:00"/>
    <n v="0"/>
    <s v="suzannevillanueva"/>
  </r>
  <r>
    <n v="65"/>
    <x v="18"/>
    <n v="29"/>
    <s v="Ground fight create while."/>
    <d v="2025-03-03T00:00:00"/>
    <n v="0"/>
    <s v="ssharp"/>
  </r>
  <r>
    <n v="66"/>
    <x v="25"/>
    <n v="25"/>
    <s v="Than speak manage before really."/>
    <d v="2024-12-27T00:00:00"/>
    <n v="0"/>
    <s v="abigailmercer"/>
  </r>
  <r>
    <n v="67"/>
    <x v="51"/>
    <n v="46"/>
    <s v="Report career speak yard."/>
    <d v="2024-09-18T00:00:00"/>
    <n v="0"/>
    <s v="vbutler"/>
  </r>
  <r>
    <n v="68"/>
    <x v="52"/>
    <n v="4"/>
    <s v="Rock kitchen fight agreement upon even ahead free."/>
    <d v="2025-04-16T00:00:00"/>
    <n v="0"/>
    <s v="joshuatucker"/>
  </r>
  <r>
    <n v="69"/>
    <x v="53"/>
    <n v="47"/>
    <s v="Ready TV kid likely despite."/>
    <d v="2025-07-29T00:00:00"/>
    <n v="0"/>
    <s v="sheri18"/>
  </r>
  <r>
    <n v="70"/>
    <x v="54"/>
    <n v="34"/>
    <s v="Drop move hope fight various military throw bad."/>
    <d v="2025-09-11T00:00:00"/>
    <n v="0"/>
    <s v="carrillotiffany"/>
  </r>
  <r>
    <n v="71"/>
    <x v="55"/>
    <n v="25"/>
    <s v="Make statement positive couple."/>
    <d v="2025-08-29T00:00:00"/>
    <n v="0"/>
    <s v="abigailmercer"/>
  </r>
  <r>
    <n v="72"/>
    <x v="13"/>
    <n v="30"/>
    <s v="Seem by child human space month."/>
    <d v="2025-03-04T00:00:00"/>
    <n v="0"/>
    <s v="victorjackson"/>
  </r>
  <r>
    <n v="73"/>
    <x v="27"/>
    <n v="29"/>
    <s v="Different one great parent civil much."/>
    <d v="2024-10-27T00:00:00"/>
    <n v="0"/>
    <s v="ssharp"/>
  </r>
  <r>
    <n v="74"/>
    <x v="2"/>
    <n v="40"/>
    <s v="Debate fish sea though mind natural."/>
    <d v="2024-12-05T00:00:00"/>
    <n v="0"/>
    <s v="znelson"/>
  </r>
  <r>
    <n v="75"/>
    <x v="56"/>
    <n v="30"/>
    <s v="Hair quite specific so green answer."/>
    <d v="2025-03-02T00:00:00"/>
    <n v="0"/>
    <s v="victorjackson"/>
  </r>
  <r>
    <n v="76"/>
    <x v="41"/>
    <n v="1"/>
    <s v="Develop fund I new."/>
    <d v="2024-11-15T00:00:00"/>
    <n v="0"/>
    <s v="daniel14"/>
  </r>
  <r>
    <n v="77"/>
    <x v="50"/>
    <n v="20"/>
    <s v="Who effect hospital scientist tax eat."/>
    <d v="2024-12-21T00:00:00"/>
    <n v="0"/>
    <s v="haledavid"/>
  </r>
  <r>
    <n v="78"/>
    <x v="32"/>
    <n v="27"/>
    <s v="Form less shake think from machine."/>
    <d v="2025-04-27T00:00:00"/>
    <n v="0"/>
    <s v="taylorclark"/>
  </r>
  <r>
    <n v="79"/>
    <x v="57"/>
    <n v="16"/>
    <s v="Ahead response reason remain prepare."/>
    <d v="2025-09-05T00:00:00"/>
    <n v="0"/>
    <s v="ericabaker"/>
  </r>
  <r>
    <n v="80"/>
    <x v="58"/>
    <n v="16"/>
    <s v="Western simply international final."/>
    <d v="2025-06-19T00:00:00"/>
    <n v="0"/>
    <s v="ericabaker"/>
  </r>
  <r>
    <n v="81"/>
    <x v="43"/>
    <n v="45"/>
    <s v="Suffer kitchen modern under item keep."/>
    <d v="2025-09-12T00:00:00"/>
    <n v="0"/>
    <s v="rebeccapacheco"/>
  </r>
  <r>
    <n v="82"/>
    <x v="59"/>
    <n v="34"/>
    <s v="Half structure wish they."/>
    <d v="2025-06-27T00:00:00"/>
    <n v="0"/>
    <s v="carrillotiffany"/>
  </r>
  <r>
    <n v="83"/>
    <x v="35"/>
    <n v="38"/>
    <s v="Determine whom beautiful."/>
    <d v="2025-09-05T00:00:00"/>
    <n v="0"/>
    <s v="christian06"/>
  </r>
  <r>
    <n v="84"/>
    <x v="60"/>
    <n v="21"/>
    <s v="Security challenge house war teach."/>
    <d v="2024-10-02T00:00:00"/>
    <n v="0"/>
    <s v="carpentermckenzie"/>
  </r>
  <r>
    <n v="85"/>
    <x v="55"/>
    <n v="22"/>
    <s v="Loss parent house attention after."/>
    <d v="2025-03-24T00:00:00"/>
    <n v="0"/>
    <s v="erikaphillips"/>
  </r>
  <r>
    <n v="86"/>
    <x v="42"/>
    <n v="34"/>
    <s v="Mr blood everyone civil that draw."/>
    <d v="2025-01-29T00:00:00"/>
    <n v="0"/>
    <s v="carrillotiffany"/>
  </r>
  <r>
    <n v="87"/>
    <x v="39"/>
    <n v="22"/>
    <s v="Note beautiful forget space realize."/>
    <d v="2024-12-19T00:00:00"/>
    <n v="0"/>
    <s v="erikaphillips"/>
  </r>
  <r>
    <n v="88"/>
    <x v="41"/>
    <n v="1"/>
    <s v="Ground because office indicate stop."/>
    <d v="2025-08-09T00:00:00"/>
    <n v="0"/>
    <s v="daniel14"/>
  </r>
  <r>
    <n v="89"/>
    <x v="43"/>
    <n v="23"/>
    <s v="Leg husband standard subject who bank environment."/>
    <d v="2024-12-10T00:00:00"/>
    <n v="0"/>
    <s v="kevinhampton"/>
  </r>
  <r>
    <n v="90"/>
    <x v="61"/>
    <n v="42"/>
    <s v="Good safe report us hand society yard into."/>
    <d v="2024-10-08T00:00:00"/>
    <n v="0"/>
    <s v="lindadelgado"/>
  </r>
  <r>
    <n v="91"/>
    <x v="62"/>
    <n v="24"/>
    <s v="Girl fact miss interview step age."/>
    <d v="2025-08-23T00:00:00"/>
    <n v="0"/>
    <s v="privera"/>
  </r>
  <r>
    <n v="92"/>
    <x v="57"/>
    <n v="4"/>
    <s v="Relationship onto himself fact fund."/>
    <d v="2024-10-03T00:00:00"/>
    <n v="0"/>
    <s v="joshuatucker"/>
  </r>
  <r>
    <n v="93"/>
    <x v="0"/>
    <n v="30"/>
    <s v="Must fill me woman service material rest hit."/>
    <d v="2025-08-03T00:00:00"/>
    <n v="0"/>
    <s v="victorjackson"/>
  </r>
  <r>
    <n v="94"/>
    <x v="29"/>
    <n v="35"/>
    <s v="Former production at stand technology."/>
    <d v="2025-07-21T00:00:00"/>
    <n v="0"/>
    <s v="leegina"/>
  </r>
  <r>
    <n v="95"/>
    <x v="43"/>
    <n v="47"/>
    <s v="Then develop woman event."/>
    <d v="2025-03-29T00:00:00"/>
    <n v="0"/>
    <s v="sheri18"/>
  </r>
  <r>
    <n v="96"/>
    <x v="14"/>
    <n v="22"/>
    <s v="Car star mind center top dog discuss."/>
    <d v="2024-10-09T00:00:00"/>
    <n v="0"/>
    <s v="erikaphillips"/>
  </r>
  <r>
    <n v="97"/>
    <x v="43"/>
    <n v="16"/>
    <s v="Others six blood."/>
    <d v="2025-08-22T00:00:00"/>
    <n v="0"/>
    <s v="ericabaker"/>
  </r>
  <r>
    <n v="98"/>
    <x v="15"/>
    <n v="33"/>
    <s v="Hundred participant learn big save discuss create service."/>
    <d v="2025-05-30T00:00:00"/>
    <n v="0"/>
    <s v="jonessydney"/>
  </r>
  <r>
    <n v="99"/>
    <x v="63"/>
    <n v="36"/>
    <s v="Plant management little among item."/>
    <d v="2025-08-15T00:00:00"/>
    <n v="0"/>
    <s v="larry37"/>
  </r>
  <r>
    <n v="100"/>
    <x v="64"/>
    <n v="33"/>
    <s v="Wonder write shoulder share."/>
    <d v="2025-07-31T00:00:00"/>
    <n v="0"/>
    <s v="jonessydney"/>
  </r>
  <r>
    <n v="101"/>
    <x v="20"/>
    <n v="48"/>
    <s v="Husband even fill be design."/>
    <d v="2024-11-10T00:00:00"/>
    <n v="0"/>
    <s v="qfields"/>
  </r>
  <r>
    <n v="102"/>
    <x v="65"/>
    <n v="27"/>
    <s v="Ability notice war seat tell job along fill."/>
    <d v="2025-06-13T00:00:00"/>
    <n v="0"/>
    <s v="taylorclark"/>
  </r>
  <r>
    <n v="103"/>
    <x v="66"/>
    <n v="7"/>
    <s v="Attorney technology order air."/>
    <d v="2025-06-28T00:00:00"/>
    <n v="0"/>
    <s v="costamark"/>
  </r>
  <r>
    <n v="104"/>
    <x v="67"/>
    <n v="45"/>
    <s v="Scene rise billion option."/>
    <d v="2025-08-16T00:00:00"/>
    <n v="0"/>
    <s v="rebeccapacheco"/>
  </r>
  <r>
    <n v="105"/>
    <x v="48"/>
    <n v="3"/>
    <s v="Claim system official possible season sign city speech."/>
    <d v="2025-05-18T00:00:00"/>
    <n v="0"/>
    <s v="restes"/>
  </r>
  <r>
    <n v="106"/>
    <x v="68"/>
    <n v="7"/>
    <s v="Over war represent read."/>
    <d v="2024-12-31T00:00:00"/>
    <n v="0"/>
    <s v="costamark"/>
  </r>
  <r>
    <n v="107"/>
    <x v="62"/>
    <n v="43"/>
    <s v="Mrs military skill card to."/>
    <d v="2025-08-03T00:00:00"/>
    <n v="0"/>
    <s v="suzannevillanueva"/>
  </r>
  <r>
    <n v="108"/>
    <x v="5"/>
    <n v="25"/>
    <s v="Main then wear pretty beautiful strong risk."/>
    <d v="2025-03-08T00:00:00"/>
    <n v="0"/>
    <s v="abigailmercer"/>
  </r>
  <r>
    <n v="109"/>
    <x v="69"/>
    <n v="28"/>
    <s v="Guess church argue source work."/>
    <d v="2024-12-08T00:00:00"/>
    <n v="0"/>
    <s v="kristendecker"/>
  </r>
  <r>
    <n v="110"/>
    <x v="70"/>
    <n v="1"/>
    <s v="Conference head cover population."/>
    <d v="2024-09-27T00:00:00"/>
    <n v="0"/>
    <s v="daniel14"/>
  </r>
  <r>
    <n v="111"/>
    <x v="31"/>
    <n v="21"/>
    <s v="Media themselves other part pattern them."/>
    <d v="2024-10-14T00:00:00"/>
    <n v="0"/>
    <s v="carpentermckenzie"/>
  </r>
  <r>
    <n v="112"/>
    <x v="51"/>
    <n v="44"/>
    <s v="Writer police factor nearly name require."/>
    <d v="2025-01-26T00:00:00"/>
    <n v="0"/>
    <s v="weavergina"/>
  </r>
  <r>
    <n v="113"/>
    <x v="71"/>
    <n v="19"/>
    <s v="Later film free future."/>
    <d v="2025-01-30T00:00:00"/>
    <n v="0"/>
    <s v="bassjason"/>
  </r>
  <r>
    <n v="114"/>
    <x v="19"/>
    <n v="21"/>
    <s v="Nothing gun because better new do."/>
    <d v="2025-03-11T00:00:00"/>
    <n v="0"/>
    <s v="carpentermckenzie"/>
  </r>
  <r>
    <n v="115"/>
    <x v="56"/>
    <n v="8"/>
    <s v="End help seek good."/>
    <d v="2024-11-07T00:00:00"/>
    <n v="0"/>
    <s v="estradatracy"/>
  </r>
  <r>
    <n v="116"/>
    <x v="72"/>
    <n v="8"/>
    <s v="Guy community protect relationship theory name."/>
    <d v="2024-11-23T00:00:00"/>
    <n v="0"/>
    <s v="estradatracy"/>
  </r>
  <r>
    <n v="117"/>
    <x v="64"/>
    <n v="42"/>
    <s v="Style unit power."/>
    <d v="2025-08-24T00:00:00"/>
    <n v="0"/>
    <s v="lindadelgado"/>
  </r>
  <r>
    <n v="118"/>
    <x v="73"/>
    <n v="20"/>
    <s v="Although deal determine."/>
    <d v="2025-04-14T00:00:00"/>
    <n v="0"/>
    <s v="haledavid"/>
  </r>
  <r>
    <n v="119"/>
    <x v="25"/>
    <n v="42"/>
    <s v="Job business billion skin mention not hundred."/>
    <d v="2025-07-14T00:00:00"/>
    <n v="0"/>
    <s v="lindadelgado"/>
  </r>
  <r>
    <n v="120"/>
    <x v="74"/>
    <n v="1"/>
    <s v="Should single officer success."/>
    <d v="2024-10-01T00:00:00"/>
    <n v="0"/>
    <s v="daniel1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n v="1"/>
    <s v="daniel14"/>
    <s v="tina13@hotmail.com"/>
    <d v="2024-02-13T00:00:00"/>
    <s v="New Krystal"/>
    <s v="hotmail.com"/>
    <n v="1"/>
  </r>
  <r>
    <n v="2"/>
    <s v="jacksonbrianna"/>
    <s v="rjohnson@mayo.com"/>
    <d v="2024-01-26T00:00:00"/>
    <s v="East Jennifer"/>
    <s v="mayo.com"/>
    <n v="1"/>
  </r>
  <r>
    <n v="3"/>
    <s v="restes"/>
    <s v="heatherfernandez@jenkins-martinez.com"/>
    <d v="2023-11-08T00:00:00"/>
    <s v="West Richardchester"/>
    <s v="jenkins-martinez.com"/>
    <n v="1"/>
  </r>
  <r>
    <n v="4"/>
    <s v="joshuatucker"/>
    <s v="ortegathomas@gmail.com"/>
    <d v="2025-04-21T00:00:00"/>
    <s v="East Luisberg"/>
    <s v="gmail.com"/>
    <n v="1"/>
  </r>
  <r>
    <n v="5"/>
    <s v="matthew35"/>
    <s v="johnsonnathan@cruz-sullivan.com"/>
    <d v="2025-07-10T00:00:00"/>
    <s v="South Kylemouth"/>
    <s v="cruz-sullivan.com"/>
    <n v="2"/>
  </r>
  <r>
    <n v="6"/>
    <s v="ghogan"/>
    <s v="robert35@gmail.com"/>
    <d v="2024-09-01T00:00:00"/>
    <s v="Payneshire"/>
    <s v="gmail.com"/>
    <n v="2"/>
  </r>
  <r>
    <n v="7"/>
    <s v="costamark"/>
    <s v="mercadoheidi@savage.com"/>
    <d v="2023-09-24T00:00:00"/>
    <s v="Taraberg"/>
    <s v="savage.com"/>
    <n v="1"/>
  </r>
  <r>
    <n v="8"/>
    <s v="estradatracy"/>
    <s v="porterkatherine@horton.com"/>
    <d v="2024-12-03T00:00:00"/>
    <s v="Leahborough"/>
    <s v="horton.com"/>
    <n v="2"/>
  </r>
  <r>
    <n v="9"/>
    <s v="ahamilton"/>
    <s v="qsnow@huang.net"/>
    <d v="2024-03-25T00:00:00"/>
    <s v="Garciashire"/>
    <s v="huang.net"/>
    <n v="2"/>
  </r>
  <r>
    <n v="10"/>
    <s v="chamberslouis"/>
    <s v="davidmoore@gmail.com"/>
    <d v="2024-02-22T00:00:00"/>
    <s v="Edwardsbury"/>
    <s v="gmail.com"/>
    <n v="1"/>
  </r>
  <r>
    <n v="11"/>
    <s v="georgemartin"/>
    <s v="codyoconnor@lopez.com"/>
    <d v="2024-09-19T00:00:00"/>
    <s v="Heatherland"/>
    <s v="lopez.com"/>
    <n v="1"/>
  </r>
  <r>
    <n v="12"/>
    <s v="meyersjacqueline"/>
    <s v="sfowler@hotmail.com"/>
    <d v="2024-04-12T00:00:00"/>
    <s v="Jerrychester"/>
    <s v="hotmail.com"/>
    <n v="1"/>
  </r>
  <r>
    <n v="13"/>
    <s v="ronald33"/>
    <s v="nlarson@delgado.net"/>
    <d v="2024-10-31T00:00:00"/>
    <s v="Stephenbury"/>
    <s v="delgado.net"/>
    <n v="1"/>
  </r>
  <r>
    <n v="14"/>
    <s v="williamsrobert"/>
    <s v="michael13@graves.com"/>
    <d v="2025-06-12T00:00:00"/>
    <s v="Andreaborough"/>
    <s v="graves.com"/>
    <n v="1"/>
  </r>
  <r>
    <n v="15"/>
    <s v="seandonaldson"/>
    <s v="bushandrew@norton.info"/>
    <d v="2024-07-03T00:00:00"/>
    <s v="Morrisfurt"/>
    <s v="norton.info"/>
    <n v="2"/>
  </r>
  <r>
    <n v="16"/>
    <s v="ericabaker"/>
    <s v="grahamdesiree@griffin-herring.com"/>
    <d v="2024-03-21T00:00:00"/>
    <s v="East Taylorfurt"/>
    <s v="griffin-herring.com"/>
    <n v="1"/>
  </r>
  <r>
    <n v="17"/>
    <s v="smithlogan"/>
    <s v="millerkyle@gmail.com"/>
    <d v="2023-10-18T00:00:00"/>
    <s v="Kathyview"/>
    <s v="gmail.com"/>
    <n v="1"/>
  </r>
  <r>
    <n v="18"/>
    <s v="oromero"/>
    <s v="roberthicks@smith-robertson.com"/>
    <d v="2025-01-12T00:00:00"/>
    <s v="Mooreshire"/>
    <s v="smith-robertson.com"/>
    <n v="1"/>
  </r>
  <r>
    <n v="19"/>
    <s v="bassjason"/>
    <s v="joshuabell@gmail.com"/>
    <d v="2024-08-22T00:00:00"/>
    <s v="Hunterland"/>
    <s v="gmail.com"/>
    <n v="1"/>
  </r>
  <r>
    <n v="20"/>
    <s v="haledavid"/>
    <s v="eric01@long-golden.biz"/>
    <d v="2024-11-13T00:00:00"/>
    <s v="Danielhaven"/>
    <s v="long-golden.biz"/>
    <n v="1"/>
  </r>
  <r>
    <n v="21"/>
    <s v="carpentermckenzie"/>
    <s v="tammiemiller@yahoo.com"/>
    <d v="2025-08-14T00:00:00"/>
    <s v="Cruzfurt"/>
    <s v="yahoo.com"/>
    <n v="1"/>
  </r>
  <r>
    <n v="22"/>
    <s v="erikaphillips"/>
    <s v="franklinamanda@hicks.com"/>
    <d v="2025-05-21T00:00:00"/>
    <s v="Calderonbury"/>
    <s v="hicks.com"/>
    <n v="1"/>
  </r>
  <r>
    <n v="23"/>
    <s v="kevinhampton"/>
    <s v="nolantiffany@wilson.com"/>
    <d v="2024-09-24T00:00:00"/>
    <s v="Lake Eric"/>
    <s v="wilson.com"/>
    <n v="1"/>
  </r>
  <r>
    <n v="24"/>
    <s v="privera"/>
    <s v="tiffany20@chavez-robinson.com"/>
    <d v="2024-10-22T00:00:00"/>
    <s v="Hollandmouth"/>
    <s v="chavez-robinson.com"/>
    <n v="1"/>
  </r>
  <r>
    <n v="25"/>
    <s v="abigailmercer"/>
    <s v="kevinporter@schneider.org"/>
    <d v="2025-07-15T00:00:00"/>
    <s v="Kennethside"/>
    <s v="schneider.org"/>
    <n v="1"/>
  </r>
  <r>
    <n v="26"/>
    <s v="mbush"/>
    <s v="xdecker@yahoo.com"/>
    <d v="2024-07-08T00:00:00"/>
    <s v="Codyview"/>
    <s v="yahoo.com"/>
    <n v="1"/>
  </r>
  <r>
    <n v="27"/>
    <s v="taylorclark"/>
    <s v="amanda22@thomas-newman.biz"/>
    <d v="2025-07-08T00:00:00"/>
    <s v="Walterland"/>
    <s v="thomas-newman.biz"/>
    <n v="2"/>
  </r>
  <r>
    <n v="28"/>
    <s v="kristendecker"/>
    <s v="benjamincox@graham.biz"/>
    <d v="2023-09-25T00:00:00"/>
    <s v="Lauraberg"/>
    <s v="graham.biz"/>
    <n v="2"/>
  </r>
  <r>
    <n v="29"/>
    <s v="ssharp"/>
    <s v="mmurray@hotmail.com"/>
    <d v="2024-04-23T00:00:00"/>
    <s v="North Benjamin"/>
    <s v="hotmail.com"/>
    <n v="2"/>
  </r>
  <r>
    <n v="30"/>
    <s v="victorjackson"/>
    <s v="henryblake@yahoo.com"/>
    <d v="2023-12-08T00:00:00"/>
    <s v="North Shawnfurt"/>
    <s v="yahoo.com"/>
    <n v="1"/>
  </r>
  <r>
    <n v="31"/>
    <s v="timothy51"/>
    <s v="laurie37@cook.com"/>
    <d v="2024-09-13T00:00:00"/>
    <s v="Lake Nathan"/>
    <s v="cook.com"/>
    <n v="2"/>
  </r>
  <r>
    <n v="32"/>
    <s v="lucerodavid"/>
    <s v="schroederdennis@gmail.com"/>
    <d v="2025-08-24T00:00:00"/>
    <s v="North Amandaton"/>
    <s v="gmail.com"/>
    <n v="1"/>
  </r>
  <r>
    <n v="33"/>
    <s v="jonessydney"/>
    <s v="courtneyheath@gregory.biz"/>
    <d v="2023-12-05T00:00:00"/>
    <s v="East Sharontown"/>
    <s v="gregory.biz"/>
    <n v="1"/>
  </r>
  <r>
    <n v="34"/>
    <s v="carrillotiffany"/>
    <s v="imartinez@yahoo.com"/>
    <d v="2024-09-26T00:00:00"/>
    <s v="Seanville"/>
    <s v="yahoo.com"/>
    <n v="1"/>
  </r>
  <r>
    <n v="35"/>
    <s v="leegina"/>
    <s v="jrobinson@yahoo.com"/>
    <d v="2025-02-15T00:00:00"/>
    <s v="Port Susanfort"/>
    <s v="yahoo.com"/>
    <n v="1"/>
  </r>
  <r>
    <n v="36"/>
    <s v="larry37"/>
    <s v="lindseyroy@yahoo.com"/>
    <d v="2025-03-07T00:00:00"/>
    <s v="East Melissaville"/>
    <s v="yahoo.com"/>
    <n v="1"/>
  </r>
  <r>
    <n v="37"/>
    <s v="ljohnson"/>
    <s v="coreythomas@yahoo.com"/>
    <d v="2023-12-24T00:00:00"/>
    <s v="East Willieton"/>
    <s v="yahoo.com"/>
    <n v="1"/>
  </r>
  <r>
    <n v="38"/>
    <s v="christian06"/>
    <s v="dennis81@clayton-gonzalez.com"/>
    <d v="2025-06-16T00:00:00"/>
    <s v="South Brendafurt"/>
    <s v="clayton-gonzalez.com"/>
    <n v="2"/>
  </r>
  <r>
    <n v="39"/>
    <s v="traviscarr"/>
    <s v="gordonbrandon@morales.org"/>
    <d v="2023-09-28T00:00:00"/>
    <s v="Bushstad"/>
    <s v="morales.org"/>
    <n v="1"/>
  </r>
  <r>
    <n v="40"/>
    <s v="znelson"/>
    <s v="jonesbrandon@buchanan-sawyer.com"/>
    <d v="2024-06-21T00:00:00"/>
    <s v="Amandafurt"/>
    <s v="buchanan-sawyer.com"/>
    <n v="2"/>
  </r>
  <r>
    <n v="41"/>
    <s v="samuel65"/>
    <s v="rileyjason@keller.com"/>
    <d v="2024-05-03T00:00:00"/>
    <s v="New David"/>
    <s v="keller.com"/>
    <n v="1"/>
  </r>
  <r>
    <n v="42"/>
    <s v="lindadelgado"/>
    <s v="cheryllong@whitehead-harris.com"/>
    <d v="2024-05-14T00:00:00"/>
    <s v="Christopherside"/>
    <s v="whitehead-harris.com"/>
    <n v="2"/>
  </r>
  <r>
    <n v="43"/>
    <s v="suzannevillanueva"/>
    <s v="foleythomas@walker.com"/>
    <d v="2023-11-07T00:00:00"/>
    <s v="North Anna"/>
    <s v="walker.com"/>
    <n v="2"/>
  </r>
  <r>
    <n v="44"/>
    <s v="weavergina"/>
    <s v="melissa75@yahoo.com"/>
    <d v="2025-03-19T00:00:00"/>
    <s v="Davidville"/>
    <s v="yahoo.com"/>
    <n v="1"/>
  </r>
  <r>
    <n v="45"/>
    <s v="rebeccapacheco"/>
    <s v="zunigajohn@gmail.com"/>
    <d v="2024-08-15T00:00:00"/>
    <s v="East Michael"/>
    <s v="gmail.com"/>
    <n v="2"/>
  </r>
  <r>
    <n v="46"/>
    <s v="vbutler"/>
    <s v="stephaniesantiago@ramos-ballard.com"/>
    <d v="2025-01-19T00:00:00"/>
    <s v="Port Lanceland"/>
    <s v="ramos-ballard.com"/>
    <n v="2"/>
  </r>
  <r>
    <n v="47"/>
    <s v="sheri18"/>
    <s v="monique96@gmail.com"/>
    <d v="2024-01-28T00:00:00"/>
    <s v="Mendezborough"/>
    <s v="gmail.com"/>
    <n v="2"/>
  </r>
  <r>
    <n v="48"/>
    <s v="qfields"/>
    <s v="qcox@yahoo.com"/>
    <d v="2025-04-02T00:00:00"/>
    <s v="Josephshire"/>
    <s v="yahoo.com"/>
    <n v="1"/>
  </r>
  <r>
    <n v="49"/>
    <s v="pgarcia"/>
    <s v="ophillips@whitaker.info"/>
    <d v="2025-05-26T00:00:00"/>
    <s v="New Amanda"/>
    <s v="whitaker.info"/>
    <n v="1"/>
  </r>
  <r>
    <n v="50"/>
    <s v="tiffanymoore"/>
    <s v="feliciapatrick@rice-schmidt.com"/>
    <d v="2024-09-21T00:00:00"/>
    <s v="Watsonton"/>
    <s v="rice-schmidt.com"/>
    <n v="1"/>
  </r>
  <r>
    <m/>
    <m/>
    <m/>
    <m/>
    <m/>
    <m/>
    <n v="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n v="13"/>
    <n v="191"/>
    <x v="0"/>
    <n v="2"/>
    <n v="5"/>
    <n v="13"/>
  </r>
  <r>
    <x v="1"/>
    <n v="8"/>
    <n v="175"/>
    <x v="1"/>
    <n v="2"/>
    <n v="5"/>
    <n v="8"/>
  </r>
  <r>
    <x v="2"/>
    <n v="18"/>
    <n v="23"/>
    <x v="2"/>
    <n v="2"/>
    <n v="5"/>
    <n v="18"/>
  </r>
  <r>
    <x v="3"/>
    <n v="2"/>
    <n v="152"/>
    <x v="2"/>
    <n v="2"/>
    <n v="5"/>
    <n v="2"/>
  </r>
  <r>
    <x v="4"/>
    <n v="5"/>
    <n v="112"/>
    <x v="3"/>
    <n v="2"/>
    <n v="5"/>
    <n v="5"/>
  </r>
  <r>
    <x v="5"/>
    <n v="49"/>
    <n v="22"/>
    <x v="4"/>
    <n v="2"/>
    <n v="5"/>
    <n v="49"/>
  </r>
  <r>
    <x v="6"/>
    <n v="8"/>
    <n v="92"/>
    <x v="5"/>
    <n v="2"/>
    <n v="5"/>
    <n v="8"/>
  </r>
  <r>
    <x v="7"/>
    <n v="13"/>
    <n v="69"/>
    <x v="6"/>
    <n v="4"/>
    <n v="5"/>
    <n v="13"/>
  </r>
  <r>
    <x v="8"/>
    <n v="14"/>
    <n v="70"/>
    <x v="7"/>
    <n v="2"/>
    <n v="5"/>
    <n v="14"/>
  </r>
  <r>
    <x v="9"/>
    <n v="11"/>
    <n v="187"/>
    <x v="8"/>
    <n v="0"/>
    <n v="5"/>
    <n v="11"/>
  </r>
  <r>
    <x v="10"/>
    <n v="40"/>
    <n v="67"/>
    <x v="9"/>
    <n v="6"/>
    <n v="5"/>
    <n v="40"/>
  </r>
  <r>
    <x v="11"/>
    <n v="45"/>
    <n v="96"/>
    <x v="10"/>
    <n v="1"/>
    <n v="5"/>
    <n v="45"/>
  </r>
  <r>
    <x v="12"/>
    <n v="33"/>
    <n v="93"/>
    <x v="11"/>
    <n v="3"/>
    <n v="5"/>
    <n v="33"/>
  </r>
  <r>
    <x v="13"/>
    <n v="19"/>
    <n v="37"/>
    <x v="12"/>
    <n v="2"/>
    <n v="5"/>
    <n v="19"/>
  </r>
  <r>
    <x v="14"/>
    <n v="33"/>
    <n v="19"/>
    <x v="13"/>
    <n v="1"/>
    <n v="5"/>
    <n v="33"/>
  </r>
  <r>
    <x v="15"/>
    <n v="24"/>
    <n v="93"/>
    <x v="14"/>
    <n v="2"/>
    <n v="5"/>
    <n v="24"/>
  </r>
  <r>
    <x v="16"/>
    <n v="19"/>
    <n v="124"/>
    <x v="15"/>
    <n v="3"/>
    <n v="5"/>
    <n v="19"/>
  </r>
  <r>
    <x v="17"/>
    <n v="19"/>
    <n v="153"/>
    <x v="16"/>
    <n v="1"/>
    <n v="5"/>
    <n v="19"/>
  </r>
  <r>
    <x v="18"/>
    <n v="20"/>
    <n v="182"/>
    <x v="17"/>
    <n v="4"/>
    <n v="5"/>
    <n v="20"/>
  </r>
  <r>
    <x v="19"/>
    <n v="9"/>
    <n v="40"/>
    <x v="18"/>
    <n v="2"/>
    <n v="5"/>
    <n v="9"/>
  </r>
  <r>
    <x v="20"/>
    <n v="7"/>
    <n v="129"/>
    <x v="19"/>
    <n v="1"/>
    <n v="5"/>
    <n v="7"/>
  </r>
  <r>
    <x v="21"/>
    <n v="8"/>
    <n v="84"/>
    <x v="20"/>
    <n v="5"/>
    <n v="5"/>
    <n v="8"/>
  </r>
  <r>
    <x v="22"/>
    <n v="11"/>
    <n v="158"/>
    <x v="21"/>
    <n v="4"/>
    <n v="5"/>
    <n v="11"/>
  </r>
  <r>
    <x v="23"/>
    <n v="17"/>
    <n v="29"/>
    <x v="22"/>
    <n v="2"/>
    <n v="5"/>
    <n v="17"/>
  </r>
  <r>
    <x v="24"/>
    <n v="22"/>
    <n v="144"/>
    <x v="23"/>
    <n v="3"/>
    <n v="5"/>
    <n v="22"/>
  </r>
  <r>
    <x v="25"/>
    <n v="11"/>
    <n v="14"/>
    <x v="24"/>
    <n v="0"/>
    <n v="5"/>
    <n v="11"/>
  </r>
  <r>
    <x v="26"/>
    <n v="38"/>
    <n v="150"/>
    <x v="25"/>
    <n v="3"/>
    <n v="5"/>
    <n v="38"/>
  </r>
  <r>
    <x v="27"/>
    <n v="46"/>
    <n v="181"/>
    <x v="26"/>
    <n v="0"/>
    <n v="5"/>
    <n v="46"/>
  </r>
  <r>
    <x v="28"/>
    <n v="48"/>
    <n v="10"/>
    <x v="27"/>
    <n v="1"/>
    <n v="5"/>
    <n v="48"/>
  </r>
  <r>
    <x v="29"/>
    <n v="41"/>
    <n v="44"/>
    <x v="28"/>
    <n v="3"/>
    <n v="5"/>
    <n v="41"/>
  </r>
  <r>
    <x v="30"/>
    <n v="27"/>
    <n v="164"/>
    <x v="29"/>
    <n v="1"/>
    <n v="5"/>
    <n v="27"/>
  </r>
  <r>
    <x v="31"/>
    <n v="29"/>
    <n v="48"/>
    <x v="30"/>
    <n v="0"/>
    <n v="5"/>
    <n v="29"/>
  </r>
  <r>
    <x v="32"/>
    <n v="49"/>
    <n v="121"/>
    <x v="31"/>
    <n v="2"/>
    <n v="5"/>
    <n v="49"/>
  </r>
  <r>
    <x v="33"/>
    <n v="3"/>
    <n v="60"/>
    <x v="32"/>
    <n v="2"/>
    <n v="5"/>
    <n v="3"/>
  </r>
  <r>
    <x v="34"/>
    <n v="39"/>
    <n v="64"/>
    <x v="33"/>
    <n v="1"/>
    <n v="5"/>
    <n v="39"/>
  </r>
  <r>
    <x v="35"/>
    <n v="11"/>
    <n v="109"/>
    <x v="34"/>
    <n v="1"/>
    <n v="5"/>
    <n v="11"/>
  </r>
  <r>
    <x v="36"/>
    <n v="6"/>
    <n v="31"/>
    <x v="35"/>
    <n v="0"/>
    <n v="5"/>
    <n v="6"/>
  </r>
  <r>
    <x v="37"/>
    <n v="3"/>
    <n v="106"/>
    <x v="36"/>
    <n v="2"/>
    <n v="5"/>
    <n v="3"/>
  </r>
  <r>
    <x v="38"/>
    <n v="9"/>
    <n v="194"/>
    <x v="37"/>
    <n v="2"/>
    <n v="5"/>
    <n v="9"/>
  </r>
  <r>
    <x v="39"/>
    <n v="39"/>
    <n v="78"/>
    <x v="38"/>
    <n v="2"/>
    <n v="5"/>
    <n v="39"/>
  </r>
  <r>
    <x v="40"/>
    <n v="49"/>
    <n v="142"/>
    <x v="39"/>
    <n v="3"/>
    <n v="5"/>
    <n v="49"/>
  </r>
  <r>
    <x v="41"/>
    <n v="2"/>
    <n v="139"/>
    <x v="40"/>
    <n v="0"/>
    <n v="5"/>
    <n v="2"/>
  </r>
  <r>
    <x v="42"/>
    <n v="12"/>
    <n v="114"/>
    <x v="41"/>
    <n v="2"/>
    <n v="5"/>
    <n v="12"/>
  </r>
  <r>
    <x v="43"/>
    <n v="16"/>
    <n v="17"/>
    <x v="42"/>
    <n v="0"/>
    <n v="5"/>
    <n v="16"/>
  </r>
  <r>
    <x v="44"/>
    <n v="1"/>
    <n v="27"/>
    <x v="43"/>
    <n v="3"/>
    <n v="5"/>
    <n v="1"/>
  </r>
  <r>
    <x v="45"/>
    <n v="23"/>
    <n v="173"/>
    <x v="44"/>
    <n v="4"/>
    <n v="5"/>
    <n v="23"/>
  </r>
  <r>
    <x v="46"/>
    <n v="19"/>
    <n v="115"/>
    <x v="45"/>
    <n v="1"/>
    <n v="5"/>
    <n v="19"/>
  </r>
  <r>
    <x v="47"/>
    <n v="8"/>
    <n v="114"/>
    <x v="46"/>
    <n v="2"/>
    <n v="5"/>
    <n v="8"/>
  </r>
  <r>
    <x v="48"/>
    <n v="46"/>
    <n v="61"/>
    <x v="47"/>
    <n v="5"/>
    <n v="5"/>
    <n v="46"/>
  </r>
  <r>
    <x v="49"/>
    <n v="5"/>
    <n v="38"/>
    <x v="48"/>
    <n v="0"/>
    <n v="5"/>
    <n v="5"/>
  </r>
  <r>
    <x v="50"/>
    <n v="15"/>
    <n v="43"/>
    <x v="49"/>
    <n v="0"/>
    <n v="5"/>
    <n v="15"/>
  </r>
  <r>
    <x v="51"/>
    <n v="25"/>
    <n v="169"/>
    <x v="50"/>
    <n v="0"/>
    <n v="5"/>
    <n v="25"/>
  </r>
  <r>
    <x v="52"/>
    <n v="49"/>
    <n v="181"/>
    <x v="51"/>
    <n v="0"/>
    <n v="5"/>
    <n v="49"/>
  </r>
  <r>
    <x v="53"/>
    <n v="34"/>
    <n v="39"/>
    <x v="52"/>
    <n v="0"/>
    <n v="5"/>
    <n v="34"/>
  </r>
  <r>
    <x v="54"/>
    <n v="1"/>
    <n v="67"/>
    <x v="46"/>
    <n v="0"/>
    <n v="5"/>
    <n v="1"/>
  </r>
  <r>
    <x v="55"/>
    <n v="23"/>
    <n v="200"/>
    <x v="53"/>
    <n v="0"/>
    <n v="5"/>
    <n v="23"/>
  </r>
  <r>
    <x v="56"/>
    <n v="46"/>
    <n v="173"/>
    <x v="31"/>
    <n v="0"/>
    <n v="5"/>
    <n v="46"/>
  </r>
  <r>
    <x v="57"/>
    <n v="22"/>
    <n v="69"/>
    <x v="54"/>
    <n v="0"/>
    <n v="5"/>
    <n v="22"/>
  </r>
  <r>
    <x v="58"/>
    <n v="6"/>
    <n v="64"/>
    <x v="55"/>
    <n v="0"/>
    <n v="5"/>
    <n v="6"/>
  </r>
  <r>
    <x v="59"/>
    <n v="30"/>
    <n v="135"/>
    <x v="18"/>
    <n v="0"/>
    <n v="5"/>
    <n v="30"/>
  </r>
  <r>
    <x v="60"/>
    <n v="41"/>
    <n v="123"/>
    <x v="49"/>
    <n v="0"/>
    <n v="5"/>
    <n v="41"/>
  </r>
  <r>
    <x v="61"/>
    <n v="31"/>
    <n v="40"/>
    <x v="12"/>
    <n v="0"/>
    <n v="5"/>
    <n v="31"/>
  </r>
  <r>
    <x v="62"/>
    <n v="38"/>
    <n v="173"/>
    <x v="56"/>
    <n v="0"/>
    <n v="5"/>
    <n v="38"/>
  </r>
  <r>
    <x v="63"/>
    <n v="49"/>
    <n v="85"/>
    <x v="57"/>
    <n v="0"/>
    <n v="5"/>
    <n v="49"/>
  </r>
  <r>
    <x v="64"/>
    <n v="20"/>
    <n v="60"/>
    <x v="40"/>
    <n v="0"/>
    <n v="5"/>
    <n v="20"/>
  </r>
  <r>
    <x v="65"/>
    <n v="7"/>
    <n v="62"/>
    <x v="58"/>
    <n v="0"/>
    <n v="5"/>
    <n v="7"/>
  </r>
  <r>
    <x v="66"/>
    <n v="11"/>
    <n v="90"/>
    <x v="59"/>
    <n v="0"/>
    <n v="5"/>
    <n v="11"/>
  </r>
  <r>
    <x v="67"/>
    <n v="23"/>
    <n v="196"/>
    <x v="60"/>
    <n v="0"/>
    <n v="5"/>
    <n v="23"/>
  </r>
  <r>
    <x v="68"/>
    <n v="34"/>
    <n v="149"/>
    <x v="61"/>
    <n v="0"/>
    <n v="5"/>
    <n v="34"/>
  </r>
  <r>
    <x v="69"/>
    <n v="25"/>
    <n v="52"/>
    <x v="62"/>
    <n v="0"/>
    <n v="5"/>
    <n v="25"/>
  </r>
  <r>
    <x v="70"/>
    <n v="22"/>
    <n v="37"/>
    <x v="63"/>
    <n v="0"/>
    <n v="5"/>
    <n v="22"/>
  </r>
  <r>
    <x v="71"/>
    <n v="23"/>
    <n v="86"/>
    <x v="64"/>
    <n v="0"/>
    <n v="5"/>
    <n v="23"/>
  </r>
  <r>
    <x v="72"/>
    <n v="4"/>
    <n v="80"/>
    <x v="65"/>
    <n v="0"/>
    <n v="5"/>
    <n v="4"/>
  </r>
  <r>
    <x v="73"/>
    <n v="24"/>
    <n v="14"/>
    <x v="12"/>
    <n v="0"/>
    <n v="5"/>
    <n v="24"/>
  </r>
  <r>
    <x v="74"/>
    <n v="16"/>
    <n v="146"/>
    <x v="66"/>
    <n v="0"/>
    <n v="5"/>
    <n v="16"/>
  </r>
  <r>
    <x v="75"/>
    <n v="30"/>
    <n v="129"/>
    <x v="67"/>
    <n v="0"/>
    <n v="5"/>
    <n v="30"/>
  </r>
  <r>
    <x v="76"/>
    <n v="17"/>
    <n v="90"/>
    <x v="68"/>
    <n v="0"/>
    <n v="5"/>
    <n v="17"/>
  </r>
  <r>
    <x v="77"/>
    <n v="27"/>
    <n v="125"/>
    <x v="69"/>
    <n v="0"/>
    <n v="5"/>
    <n v="27"/>
  </r>
  <r>
    <x v="78"/>
    <n v="14"/>
    <n v="193"/>
    <x v="70"/>
    <n v="0"/>
    <n v="5"/>
    <n v="14"/>
  </r>
  <r>
    <x v="79"/>
    <n v="30"/>
    <n v="160"/>
    <x v="71"/>
    <n v="0"/>
    <n v="5"/>
    <n v="30"/>
  </r>
  <r>
    <x v="80"/>
    <n v="48"/>
    <n v="48"/>
    <x v="72"/>
    <n v="0"/>
    <n v="5"/>
    <n v="48"/>
  </r>
  <r>
    <x v="81"/>
    <n v="36"/>
    <n v="53"/>
    <x v="73"/>
    <n v="0"/>
    <n v="5"/>
    <n v="36"/>
  </r>
  <r>
    <x v="82"/>
    <n v="22"/>
    <n v="131"/>
    <x v="24"/>
    <n v="0"/>
    <n v="5"/>
    <n v="22"/>
  </r>
  <r>
    <x v="83"/>
    <n v="45"/>
    <n v="147"/>
    <x v="74"/>
    <n v="0"/>
    <n v="5"/>
    <n v="45"/>
  </r>
  <r>
    <x v="84"/>
    <n v="27"/>
    <n v="109"/>
    <x v="75"/>
    <n v="0"/>
    <n v="5"/>
    <n v="27"/>
  </r>
  <r>
    <x v="85"/>
    <n v="25"/>
    <n v="65"/>
    <x v="76"/>
    <n v="0"/>
    <n v="5"/>
    <n v="25"/>
  </r>
  <r>
    <x v="86"/>
    <n v="11"/>
    <n v="191"/>
    <x v="77"/>
    <n v="0"/>
    <n v="5"/>
    <n v="11"/>
  </r>
  <r>
    <x v="87"/>
    <n v="21"/>
    <n v="85"/>
    <x v="78"/>
    <n v="0"/>
    <n v="5"/>
    <n v="21"/>
  </r>
  <r>
    <x v="88"/>
    <n v="4"/>
    <n v="192"/>
    <x v="79"/>
    <n v="0"/>
    <n v="5"/>
    <n v="4"/>
  </r>
  <r>
    <x v="89"/>
    <n v="17"/>
    <n v="18"/>
    <x v="8"/>
    <n v="0"/>
    <n v="5"/>
    <n v="17"/>
  </r>
  <r>
    <x v="90"/>
    <n v="43"/>
    <n v="183"/>
    <x v="80"/>
    <n v="0"/>
    <n v="5"/>
    <n v="43"/>
  </r>
  <r>
    <x v="91"/>
    <n v="22"/>
    <n v="146"/>
    <x v="81"/>
    <n v="0"/>
    <n v="5"/>
    <n v="22"/>
  </r>
  <r>
    <x v="92"/>
    <n v="47"/>
    <n v="62"/>
    <x v="82"/>
    <n v="0"/>
    <n v="5"/>
    <n v="47"/>
  </r>
  <r>
    <x v="93"/>
    <n v="43"/>
    <n v="104"/>
    <x v="83"/>
    <n v="0"/>
    <n v="5"/>
    <n v="43"/>
  </r>
  <r>
    <x v="94"/>
    <n v="46"/>
    <n v="130"/>
    <x v="54"/>
    <n v="0"/>
    <n v="5"/>
    <n v="46"/>
  </r>
  <r>
    <x v="95"/>
    <n v="41"/>
    <n v="100"/>
    <x v="84"/>
    <n v="0"/>
    <n v="5"/>
    <n v="41"/>
  </r>
  <r>
    <x v="96"/>
    <n v="13"/>
    <n v="189"/>
    <x v="85"/>
    <n v="0"/>
    <n v="5"/>
    <n v="13"/>
  </r>
  <r>
    <x v="97"/>
    <n v="45"/>
    <n v="58"/>
    <x v="21"/>
    <n v="0"/>
    <n v="5"/>
    <n v="45"/>
  </r>
  <r>
    <x v="98"/>
    <n v="35"/>
    <n v="52"/>
    <x v="86"/>
    <n v="0"/>
    <n v="5"/>
    <n v="35"/>
  </r>
  <r>
    <x v="99"/>
    <n v="40"/>
    <n v="51"/>
    <x v="87"/>
    <n v="0"/>
    <n v="5"/>
    <n v="4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x v="0"/>
    <n v="30"/>
    <x v="0"/>
    <d v="2024-12-13T00:00:00"/>
    <x v="0"/>
  </r>
  <r>
    <x v="1"/>
    <n v="20"/>
    <x v="1"/>
    <d v="2024-09-23T00:00:00"/>
    <x v="0"/>
  </r>
  <r>
    <x v="2"/>
    <n v="10"/>
    <x v="2"/>
    <d v="2024-11-10T00:00:00"/>
    <x v="0"/>
  </r>
  <r>
    <x v="3"/>
    <n v="39"/>
    <x v="3"/>
    <d v="2025-06-11T00:00:00"/>
    <x v="0"/>
  </r>
  <r>
    <x v="4"/>
    <n v="17"/>
    <x v="4"/>
    <d v="2024-10-10T00:00:00"/>
    <x v="1"/>
  </r>
  <r>
    <x v="5"/>
    <n v="20"/>
    <x v="5"/>
    <d v="2024-10-02T00:00:00"/>
    <x v="1"/>
  </r>
  <r>
    <x v="6"/>
    <n v="47"/>
    <x v="6"/>
    <d v="2025-08-13T00:00:00"/>
    <x v="0"/>
  </r>
  <r>
    <x v="7"/>
    <n v="35"/>
    <x v="7"/>
    <d v="2024-12-26T00:00:00"/>
    <x v="1"/>
  </r>
  <r>
    <x v="8"/>
    <n v="22"/>
    <x v="3"/>
    <d v="2025-05-24T00:00:00"/>
    <x v="1"/>
  </r>
  <r>
    <x v="9"/>
    <n v="47"/>
    <x v="8"/>
    <d v="2025-08-10T00:00:00"/>
    <x v="0"/>
  </r>
  <r>
    <x v="10"/>
    <n v="6"/>
    <x v="9"/>
    <d v="2025-02-10T00:00:00"/>
    <x v="0"/>
  </r>
  <r>
    <x v="11"/>
    <n v="22"/>
    <x v="10"/>
    <d v="2025-09-11T00:00:00"/>
    <x v="0"/>
  </r>
  <r>
    <x v="12"/>
    <n v="14"/>
    <x v="11"/>
    <d v="2024-11-29T00:00:00"/>
    <x v="0"/>
  </r>
  <r>
    <x v="13"/>
    <n v="39"/>
    <x v="12"/>
    <d v="2025-01-26T00:00:00"/>
    <x v="0"/>
  </r>
  <r>
    <x v="14"/>
    <n v="50"/>
    <x v="13"/>
    <d v="2025-04-25T00:00:00"/>
    <x v="1"/>
  </r>
  <r>
    <x v="15"/>
    <n v="7"/>
    <x v="14"/>
    <d v="2025-05-03T00:00:00"/>
    <x v="0"/>
  </r>
  <r>
    <x v="16"/>
    <n v="44"/>
    <x v="15"/>
    <d v="2024-12-28T00:00:00"/>
    <x v="0"/>
  </r>
  <r>
    <x v="17"/>
    <n v="24"/>
    <x v="16"/>
    <d v="2025-02-08T00:00:00"/>
    <x v="0"/>
  </r>
  <r>
    <x v="18"/>
    <n v="25"/>
    <x v="17"/>
    <d v="2025-07-20T00:00:00"/>
    <x v="0"/>
  </r>
  <r>
    <x v="19"/>
    <n v="26"/>
    <x v="11"/>
    <d v="2025-01-18T00:00:00"/>
    <x v="0"/>
  </r>
  <r>
    <x v="20"/>
    <n v="13"/>
    <x v="18"/>
    <d v="2024-12-11T00:00:00"/>
    <x v="0"/>
  </r>
  <r>
    <x v="21"/>
    <n v="10"/>
    <x v="19"/>
    <d v="2025-06-19T00:00:00"/>
    <x v="0"/>
  </r>
  <r>
    <x v="22"/>
    <n v="1"/>
    <x v="20"/>
    <d v="2024-11-04T00:00:00"/>
    <x v="0"/>
  </r>
  <r>
    <x v="23"/>
    <n v="5"/>
    <x v="21"/>
    <d v="2025-01-14T00:00:00"/>
    <x v="0"/>
  </r>
  <r>
    <x v="24"/>
    <n v="50"/>
    <x v="13"/>
    <d v="2025-03-24T00:00:00"/>
    <x v="0"/>
  </r>
  <r>
    <x v="25"/>
    <n v="38"/>
    <x v="8"/>
    <d v="2025-08-18T00:00:00"/>
    <x v="0"/>
  </r>
  <r>
    <x v="26"/>
    <n v="38"/>
    <x v="2"/>
    <d v="2024-11-22T00:00:00"/>
    <x v="1"/>
  </r>
  <r>
    <x v="27"/>
    <n v="40"/>
    <x v="22"/>
    <d v="2025-02-03T00:00:00"/>
    <x v="1"/>
  </r>
  <r>
    <x v="28"/>
    <n v="4"/>
    <x v="15"/>
    <d v="2025-08-11T00:00:00"/>
    <x v="1"/>
  </r>
  <r>
    <x v="29"/>
    <n v="41"/>
    <x v="23"/>
    <d v="2025-06-01T00:00:00"/>
    <x v="0"/>
  </r>
  <r>
    <x v="30"/>
    <n v="13"/>
    <x v="24"/>
    <d v="2024-12-10T00:00:00"/>
    <x v="1"/>
  </r>
  <r>
    <x v="31"/>
    <n v="20"/>
    <x v="25"/>
    <d v="2025-05-02T00:00:00"/>
    <x v="0"/>
  </r>
  <r>
    <x v="32"/>
    <n v="4"/>
    <x v="26"/>
    <d v="2025-03-19T00:00:00"/>
    <x v="0"/>
  </r>
  <r>
    <x v="33"/>
    <n v="37"/>
    <x v="27"/>
    <d v="2025-08-25T00:00:00"/>
    <x v="0"/>
  </r>
  <r>
    <x v="34"/>
    <n v="33"/>
    <x v="18"/>
    <d v="2024-12-07T00:00:00"/>
    <x v="0"/>
  </r>
  <r>
    <x v="35"/>
    <n v="10"/>
    <x v="28"/>
    <d v="2025-04-30T00:00:00"/>
    <x v="0"/>
  </r>
  <r>
    <x v="36"/>
    <n v="42"/>
    <x v="17"/>
    <d v="2025-09-14T00:00:00"/>
    <x v="0"/>
  </r>
  <r>
    <x v="37"/>
    <n v="48"/>
    <x v="29"/>
    <d v="2025-01-12T00:00:00"/>
    <x v="1"/>
  </r>
  <r>
    <x v="38"/>
    <n v="42"/>
    <x v="30"/>
    <d v="2025-08-26T00:00:00"/>
    <x v="0"/>
  </r>
  <r>
    <x v="39"/>
    <n v="46"/>
    <x v="13"/>
    <d v="2024-10-26T00:00:00"/>
    <x v="1"/>
  </r>
  <r>
    <x v="40"/>
    <n v="40"/>
    <x v="27"/>
    <d v="2024-09-25T00:00:00"/>
    <x v="0"/>
  </r>
  <r>
    <x v="41"/>
    <n v="15"/>
    <x v="3"/>
    <d v="2025-05-19T00:00:00"/>
    <x v="1"/>
  </r>
  <r>
    <x v="42"/>
    <n v="45"/>
    <x v="1"/>
    <d v="2025-07-13T00:00:00"/>
    <x v="1"/>
  </r>
  <r>
    <x v="43"/>
    <n v="28"/>
    <x v="31"/>
    <d v="2024-09-30T00:00:00"/>
    <x v="0"/>
  </r>
  <r>
    <x v="44"/>
    <n v="27"/>
    <x v="3"/>
    <d v="2024-11-28T00:00:00"/>
    <x v="1"/>
  </r>
  <r>
    <x v="45"/>
    <n v="14"/>
    <x v="32"/>
    <d v="2025-05-05T00:00:00"/>
    <x v="1"/>
  </r>
  <r>
    <x v="46"/>
    <n v="3"/>
    <x v="33"/>
    <d v="2024-10-08T00:00:00"/>
    <x v="1"/>
  </r>
  <r>
    <x v="47"/>
    <n v="7"/>
    <x v="34"/>
    <d v="2025-03-18T00:00:00"/>
    <x v="0"/>
  </r>
  <r>
    <x v="48"/>
    <n v="13"/>
    <x v="28"/>
    <d v="2024-10-29T00:00:00"/>
    <x v="0"/>
  </r>
  <r>
    <x v="49"/>
    <n v="30"/>
    <x v="30"/>
    <d v="2025-05-28T00:00:00"/>
    <x v="0"/>
  </r>
  <r>
    <x v="50"/>
    <n v="1"/>
    <x v="35"/>
    <d v="2025-02-09T00:00:00"/>
    <x v="2"/>
  </r>
  <r>
    <x v="51"/>
    <n v="20"/>
    <x v="36"/>
    <d v="2025-08-27T00:00:00"/>
    <x v="1"/>
  </r>
  <r>
    <x v="52"/>
    <n v="33"/>
    <x v="13"/>
    <d v="2024-10-28T00:00:00"/>
    <x v="0"/>
  </r>
  <r>
    <x v="53"/>
    <n v="27"/>
    <x v="17"/>
    <d v="2025-03-31T00:00:00"/>
    <x v="0"/>
  </r>
  <r>
    <x v="54"/>
    <n v="42"/>
    <x v="37"/>
    <d v="2025-02-26T00:00:00"/>
    <x v="0"/>
  </r>
  <r>
    <x v="55"/>
    <n v="36"/>
    <x v="38"/>
    <d v="2024-11-13T00:00:00"/>
    <x v="0"/>
  </r>
  <r>
    <x v="56"/>
    <n v="29"/>
    <x v="34"/>
    <d v="2024-12-10T00:00:00"/>
    <x v="1"/>
  </r>
  <r>
    <x v="57"/>
    <n v="7"/>
    <x v="39"/>
    <d v="2025-07-13T00:00:00"/>
    <x v="1"/>
  </r>
  <r>
    <x v="58"/>
    <n v="30"/>
    <x v="12"/>
    <d v="2024-10-05T00:00:00"/>
    <x v="0"/>
  </r>
  <r>
    <x v="59"/>
    <n v="28"/>
    <x v="40"/>
    <d v="2025-04-19T00:00:00"/>
    <x v="0"/>
  </r>
  <r>
    <x v="60"/>
    <n v="35"/>
    <x v="41"/>
    <d v="2024-11-21T00:00:00"/>
    <x v="0"/>
  </r>
  <r>
    <x v="61"/>
    <n v="10"/>
    <x v="42"/>
    <d v="2024-10-26T00:00:00"/>
    <x v="1"/>
  </r>
  <r>
    <x v="62"/>
    <n v="45"/>
    <x v="1"/>
    <d v="2025-04-02T00:00:00"/>
    <x v="0"/>
  </r>
  <r>
    <x v="63"/>
    <n v="33"/>
    <x v="43"/>
    <d v="2024-10-09T00:00:00"/>
    <x v="2"/>
  </r>
  <r>
    <x v="64"/>
    <n v="38"/>
    <x v="44"/>
    <d v="2025-03-06T00:00:00"/>
    <x v="0"/>
  </r>
  <r>
    <x v="65"/>
    <n v="1"/>
    <x v="43"/>
    <d v="2025-01-05T00:00:00"/>
    <x v="0"/>
  </r>
  <r>
    <x v="66"/>
    <n v="1"/>
    <x v="37"/>
    <d v="2025-06-28T00:00:00"/>
    <x v="0"/>
  </r>
  <r>
    <x v="67"/>
    <n v="10"/>
    <x v="45"/>
    <d v="2025-05-18T00:00:00"/>
    <x v="2"/>
  </r>
  <r>
    <x v="68"/>
    <n v="32"/>
    <x v="45"/>
    <d v="2025-02-05T00:00:00"/>
    <x v="0"/>
  </r>
  <r>
    <x v="69"/>
    <n v="17"/>
    <x v="43"/>
    <d v="2025-01-13T00:00:00"/>
    <x v="0"/>
  </r>
  <r>
    <x v="70"/>
    <n v="40"/>
    <x v="40"/>
    <d v="2025-03-28T00:00:00"/>
    <x v="0"/>
  </r>
  <r>
    <x v="71"/>
    <n v="17"/>
    <x v="46"/>
    <d v="2025-04-10T00:00:00"/>
    <x v="1"/>
  </r>
  <r>
    <x v="72"/>
    <n v="46"/>
    <x v="47"/>
    <d v="2024-09-19T00:00:00"/>
    <x v="0"/>
  </r>
  <r>
    <x v="73"/>
    <n v="11"/>
    <x v="48"/>
    <d v="2024-12-04T00:00:00"/>
    <x v="0"/>
  </r>
  <r>
    <x v="74"/>
    <n v="42"/>
    <x v="43"/>
    <d v="2024-10-04T00:00:00"/>
    <x v="1"/>
  </r>
  <r>
    <x v="75"/>
    <n v="17"/>
    <x v="44"/>
    <d v="2024-12-16T00:00:00"/>
    <x v="1"/>
  </r>
  <r>
    <x v="76"/>
    <n v="25"/>
    <x v="49"/>
    <d v="2025-03-09T00:00:00"/>
    <x v="1"/>
  </r>
  <r>
    <x v="77"/>
    <n v="42"/>
    <x v="33"/>
    <d v="2025-05-17T00:00:00"/>
    <x v="0"/>
  </r>
  <r>
    <x v="78"/>
    <n v="18"/>
    <x v="21"/>
    <d v="2024-12-20T00:00:00"/>
    <x v="0"/>
  </r>
  <r>
    <x v="79"/>
    <n v="17"/>
    <x v="50"/>
    <d v="2025-04-10T00:00:00"/>
    <x v="1"/>
  </r>
  <r>
    <x v="80"/>
    <n v="33"/>
    <x v="0"/>
    <d v="2024-09-27T00:00:00"/>
    <x v="1"/>
  </r>
  <r>
    <x v="81"/>
    <n v="6"/>
    <x v="20"/>
    <d v="2024-10-04T00:00:00"/>
    <x v="1"/>
  </r>
  <r>
    <x v="82"/>
    <n v="16"/>
    <x v="51"/>
    <d v="2025-08-27T00:00:00"/>
    <x v="1"/>
  </r>
  <r>
    <x v="83"/>
    <n v="21"/>
    <x v="10"/>
    <d v="2025-08-11T00:00:00"/>
    <x v="1"/>
  </r>
  <r>
    <x v="84"/>
    <n v="21"/>
    <x v="52"/>
    <d v="2025-03-09T00:00:00"/>
    <x v="1"/>
  </r>
  <r>
    <x v="85"/>
    <n v="23"/>
    <x v="20"/>
    <d v="2025-08-03T00:00:00"/>
    <x v="0"/>
  </r>
  <r>
    <x v="86"/>
    <n v="8"/>
    <x v="53"/>
    <d v="2025-09-05T00:00:00"/>
    <x v="1"/>
  </r>
  <r>
    <x v="87"/>
    <n v="11"/>
    <x v="54"/>
    <d v="2025-09-05T00:00:00"/>
    <x v="1"/>
  </r>
  <r>
    <x v="88"/>
    <n v="21"/>
    <x v="47"/>
    <d v="2025-07-19T00:00:00"/>
    <x v="0"/>
  </r>
  <r>
    <x v="89"/>
    <n v="38"/>
    <x v="55"/>
    <d v="2024-11-28T00:00:00"/>
    <x v="1"/>
  </r>
  <r>
    <x v="90"/>
    <n v="27"/>
    <x v="46"/>
    <d v="2025-04-04T00:00:00"/>
    <x v="0"/>
  </r>
  <r>
    <x v="91"/>
    <n v="14"/>
    <x v="24"/>
    <d v="2024-12-16T00:00:00"/>
    <x v="1"/>
  </r>
  <r>
    <x v="92"/>
    <n v="46"/>
    <x v="15"/>
    <d v="2025-05-05T00:00:00"/>
    <x v="1"/>
  </r>
  <r>
    <x v="93"/>
    <n v="4"/>
    <x v="48"/>
    <d v="2025-02-09T00:00:00"/>
    <x v="2"/>
  </r>
  <r>
    <x v="94"/>
    <n v="44"/>
    <x v="1"/>
    <d v="2025-01-08T00:00:00"/>
    <x v="0"/>
  </r>
  <r>
    <x v="95"/>
    <n v="42"/>
    <x v="56"/>
    <d v="2025-01-19T00:00:00"/>
    <x v="0"/>
  </r>
  <r>
    <x v="96"/>
    <n v="4"/>
    <x v="57"/>
    <d v="2025-07-08T00:00:00"/>
    <x v="0"/>
  </r>
  <r>
    <x v="97"/>
    <n v="18"/>
    <x v="50"/>
    <d v="2024-10-21T00:00:00"/>
    <x v="0"/>
  </r>
  <r>
    <x v="98"/>
    <n v="1"/>
    <x v="58"/>
    <d v="2024-10-09T00:00:00"/>
    <x v="2"/>
  </r>
  <r>
    <x v="99"/>
    <n v="21"/>
    <x v="59"/>
    <d v="2025-02-09T00:00:00"/>
    <x v="2"/>
  </r>
  <r>
    <x v="100"/>
    <n v="15"/>
    <x v="54"/>
    <d v="2025-01-30T00:00:00"/>
    <x v="0"/>
  </r>
  <r>
    <x v="101"/>
    <n v="36"/>
    <x v="60"/>
    <d v="2025-03-30T00:00:00"/>
    <x v="0"/>
  </r>
  <r>
    <x v="102"/>
    <n v="31"/>
    <x v="46"/>
    <d v="2024-10-08T00:00:00"/>
    <x v="1"/>
  </r>
  <r>
    <x v="103"/>
    <n v="21"/>
    <x v="47"/>
    <d v="2025-08-07T00:00:00"/>
    <x v="0"/>
  </r>
  <r>
    <x v="104"/>
    <n v="42"/>
    <x v="44"/>
    <d v="2024-11-24T00:00:00"/>
    <x v="0"/>
  </r>
  <r>
    <x v="105"/>
    <n v="7"/>
    <x v="50"/>
    <d v="2025-08-31T00:00:00"/>
    <x v="0"/>
  </r>
  <r>
    <x v="106"/>
    <n v="31"/>
    <x v="49"/>
    <d v="2025-05-18T00:00:00"/>
    <x v="2"/>
  </r>
  <r>
    <x v="107"/>
    <n v="3"/>
    <x v="26"/>
    <d v="2025-04-15T00:00:00"/>
    <x v="0"/>
  </r>
  <r>
    <x v="108"/>
    <n v="43"/>
    <x v="61"/>
    <d v="2025-01-03T00:00:00"/>
    <x v="0"/>
  </r>
  <r>
    <x v="109"/>
    <n v="48"/>
    <x v="46"/>
    <d v="2024-10-31T00:00:00"/>
    <x v="0"/>
  </r>
  <r>
    <x v="110"/>
    <n v="23"/>
    <x v="62"/>
    <d v="2024-10-09T00:00:00"/>
    <x v="2"/>
  </r>
  <r>
    <x v="111"/>
    <n v="39"/>
    <x v="12"/>
    <d v="2025-04-27T00:00:00"/>
    <x v="0"/>
  </r>
  <r>
    <x v="112"/>
    <n v="16"/>
    <x v="21"/>
    <d v="2025-05-27T00:00:00"/>
    <x v="0"/>
  </r>
  <r>
    <x v="113"/>
    <n v="10"/>
    <x v="39"/>
    <d v="2025-05-24T00:00:00"/>
    <x v="1"/>
  </r>
  <r>
    <x v="114"/>
    <n v="8"/>
    <x v="43"/>
    <d v="2025-09-16T00:00:00"/>
    <x v="0"/>
  </r>
  <r>
    <x v="115"/>
    <n v="1"/>
    <x v="32"/>
    <d v="2025-07-06T00:00:00"/>
    <x v="0"/>
  </r>
  <r>
    <x v="116"/>
    <n v="32"/>
    <x v="63"/>
    <d v="2024-11-26T00:00:00"/>
    <x v="1"/>
  </r>
  <r>
    <x v="117"/>
    <n v="46"/>
    <x v="64"/>
    <d v="2024-12-31T00:00:00"/>
    <x v="0"/>
  </r>
  <r>
    <x v="118"/>
    <n v="23"/>
    <x v="5"/>
    <d v="2025-04-24T00:00:00"/>
    <x v="0"/>
  </r>
  <r>
    <x v="119"/>
    <n v="41"/>
    <x v="21"/>
    <d v="2025-05-18T00:00:00"/>
    <x v="2"/>
  </r>
  <r>
    <x v="120"/>
    <n v="36"/>
    <x v="65"/>
    <d v="2025-02-07T00:00:00"/>
    <x v="0"/>
  </r>
  <r>
    <x v="121"/>
    <n v="11"/>
    <x v="66"/>
    <d v="2025-08-30T00:00:00"/>
    <x v="0"/>
  </r>
  <r>
    <x v="122"/>
    <n v="35"/>
    <x v="67"/>
    <d v="2025-06-03T00:00:00"/>
    <x v="0"/>
  </r>
  <r>
    <x v="123"/>
    <n v="10"/>
    <x v="3"/>
    <d v="2025-05-30T00:00:00"/>
    <x v="0"/>
  </r>
  <r>
    <x v="124"/>
    <n v="28"/>
    <x v="68"/>
    <d v="2025-04-16T00:00:00"/>
    <x v="0"/>
  </r>
  <r>
    <x v="125"/>
    <n v="21"/>
    <x v="69"/>
    <d v="2025-05-31T00:00:00"/>
    <x v="0"/>
  </r>
  <r>
    <x v="126"/>
    <n v="2"/>
    <x v="0"/>
    <d v="2024-11-02T00:00:00"/>
    <x v="0"/>
  </r>
  <r>
    <x v="127"/>
    <n v="14"/>
    <x v="11"/>
    <d v="2024-11-26T00:00:00"/>
    <x v="1"/>
  </r>
  <r>
    <x v="128"/>
    <n v="5"/>
    <x v="63"/>
    <d v="2025-05-19T00:00:00"/>
    <x v="1"/>
  </r>
  <r>
    <x v="129"/>
    <n v="45"/>
    <x v="64"/>
    <d v="2025-01-12T00:00:00"/>
    <x v="1"/>
  </r>
  <r>
    <x v="130"/>
    <n v="27"/>
    <x v="25"/>
    <d v="2025-07-26T00:00:00"/>
    <x v="0"/>
  </r>
  <r>
    <x v="131"/>
    <n v="17"/>
    <x v="10"/>
    <d v="2024-10-13T00:00:00"/>
    <x v="0"/>
  </r>
  <r>
    <x v="132"/>
    <n v="21"/>
    <x v="70"/>
    <d v="2025-03-05T00:00:00"/>
    <x v="0"/>
  </r>
  <r>
    <x v="133"/>
    <n v="4"/>
    <x v="71"/>
    <d v="2025-04-25T00:00:00"/>
    <x v="1"/>
  </r>
  <r>
    <x v="134"/>
    <n v="30"/>
    <x v="23"/>
    <d v="2024-12-12T00:00:00"/>
    <x v="1"/>
  </r>
  <r>
    <x v="135"/>
    <n v="26"/>
    <x v="57"/>
    <d v="2025-08-28T00:00:00"/>
    <x v="0"/>
  </r>
  <r>
    <x v="136"/>
    <n v="7"/>
    <x v="72"/>
    <d v="2024-11-22T00:00:00"/>
    <x v="1"/>
  </r>
  <r>
    <x v="137"/>
    <n v="32"/>
    <x v="73"/>
    <d v="2024-09-29T00:00:00"/>
    <x v="0"/>
  </r>
  <r>
    <x v="138"/>
    <n v="33"/>
    <x v="25"/>
    <d v="2024-12-26T00:00:00"/>
    <x v="1"/>
  </r>
  <r>
    <x v="139"/>
    <n v="50"/>
    <x v="53"/>
    <d v="2025-08-20T00:00:00"/>
    <x v="0"/>
  </r>
  <r>
    <x v="140"/>
    <n v="47"/>
    <x v="55"/>
    <d v="2025-01-29T00:00:00"/>
    <x v="0"/>
  </r>
  <r>
    <x v="141"/>
    <n v="47"/>
    <x v="74"/>
    <d v="2025-06-26T00:00:00"/>
    <x v="0"/>
  </r>
  <r>
    <x v="142"/>
    <n v="46"/>
    <x v="17"/>
    <d v="2025-01-15T00:00:00"/>
    <x v="0"/>
  </r>
  <r>
    <x v="143"/>
    <n v="50"/>
    <x v="23"/>
    <d v="2024-10-10T00:00:00"/>
    <x v="1"/>
  </r>
  <r>
    <x v="144"/>
    <n v="30"/>
    <x v="75"/>
    <d v="2025-04-05T00:00:00"/>
    <x v="0"/>
  </r>
  <r>
    <x v="145"/>
    <n v="30"/>
    <x v="74"/>
    <d v="2024-12-05T00:00:00"/>
    <x v="0"/>
  </r>
  <r>
    <x v="146"/>
    <n v="19"/>
    <x v="76"/>
    <d v="2024-10-02T00:00:00"/>
    <x v="1"/>
  </r>
  <r>
    <x v="147"/>
    <n v="29"/>
    <x v="77"/>
    <d v="2024-09-27T00:00:00"/>
    <x v="1"/>
  </r>
  <r>
    <x v="148"/>
    <n v="45"/>
    <x v="0"/>
    <d v="2024-12-12T00:00:00"/>
    <x v="1"/>
  </r>
  <r>
    <x v="149"/>
    <n v="17"/>
    <x v="28"/>
    <d v="2025-02-03T00:00:00"/>
    <x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n v="1"/>
    <n v="16"/>
    <n v="47"/>
    <d v="2025-04-09T00:00:00"/>
    <n v="5"/>
  </r>
  <r>
    <n v="2"/>
    <n v="43"/>
    <n v="3"/>
    <d v="2025-01-02T00:00:00"/>
    <n v="8"/>
  </r>
  <r>
    <n v="3"/>
    <n v="5"/>
    <n v="28"/>
    <d v="2025-05-25T00:00:00"/>
    <n v="3"/>
  </r>
  <r>
    <n v="4"/>
    <n v="2"/>
    <n v="11"/>
    <d v="2025-05-23T00:00:00"/>
    <n v="3"/>
  </r>
  <r>
    <n v="5"/>
    <n v="38"/>
    <n v="46"/>
    <d v="2024-04-08T00:00:00"/>
    <n v="17"/>
  </r>
  <r>
    <n v="6"/>
    <n v="15"/>
    <n v="7"/>
    <d v="2024-10-08T00:00:00"/>
    <n v="11"/>
  </r>
  <r>
    <n v="7"/>
    <n v="43"/>
    <n v="23"/>
    <d v="2024-07-25T00:00:00"/>
    <n v="13"/>
  </r>
  <r>
    <n v="8"/>
    <n v="21"/>
    <n v="2"/>
    <d v="2025-05-06T00:00:00"/>
    <n v="4"/>
  </r>
  <r>
    <n v="9"/>
    <n v="38"/>
    <n v="18"/>
    <d v="2024-05-29T00:00:00"/>
    <n v="15"/>
  </r>
  <r>
    <n v="10"/>
    <n v="30"/>
    <n v="41"/>
    <d v="2024-02-13T00:00:00"/>
    <n v="19"/>
  </r>
  <r>
    <n v="11"/>
    <n v="24"/>
    <n v="37"/>
    <d v="2023-10-20T00:00:00"/>
    <n v="23"/>
  </r>
  <r>
    <n v="12"/>
    <n v="13"/>
    <n v="37"/>
    <d v="2025-04-22T00:00:00"/>
    <n v="4"/>
  </r>
  <r>
    <n v="13"/>
    <n v="31"/>
    <n v="24"/>
    <d v="2024-01-05T00:00:00"/>
    <n v="20"/>
  </r>
  <r>
    <n v="14"/>
    <n v="30"/>
    <n v="13"/>
    <d v="2024-06-13T00:00:00"/>
    <n v="15"/>
  </r>
  <r>
    <n v="15"/>
    <n v="15"/>
    <n v="9"/>
    <d v="2025-04-30T00:00:00"/>
    <n v="4"/>
  </r>
  <r>
    <n v="16"/>
    <n v="10"/>
    <n v="31"/>
    <d v="2024-01-12T00:00:00"/>
    <n v="20"/>
  </r>
  <r>
    <n v="17"/>
    <n v="30"/>
    <n v="43"/>
    <d v="2023-10-04T00:00:00"/>
    <n v="23"/>
  </r>
  <r>
    <n v="18"/>
    <n v="20"/>
    <n v="8"/>
    <d v="2025-02-09T00:00:00"/>
    <n v="7"/>
  </r>
  <r>
    <n v="19"/>
    <n v="46"/>
    <n v="36"/>
    <d v="2024-02-02T00:00:00"/>
    <n v="19"/>
  </r>
  <r>
    <n v="20"/>
    <n v="48"/>
    <n v="42"/>
    <d v="2025-02-21T00:00:00"/>
    <n v="7"/>
  </r>
  <r>
    <n v="21"/>
    <n v="36"/>
    <n v="34"/>
    <d v="2024-05-15T00:00:00"/>
    <n v="16"/>
  </r>
  <r>
    <n v="22"/>
    <n v="2"/>
    <n v="29"/>
    <d v="2024-07-26T00:00:00"/>
    <n v="13"/>
  </r>
  <r>
    <n v="23"/>
    <n v="22"/>
    <n v="25"/>
    <d v="2024-02-12T00:00:00"/>
    <n v="19"/>
  </r>
  <r>
    <n v="24"/>
    <n v="15"/>
    <n v="50"/>
    <d v="2024-10-02T00:00:00"/>
    <n v="11"/>
  </r>
  <r>
    <n v="25"/>
    <n v="27"/>
    <n v="15"/>
    <d v="2024-05-22T00:00:00"/>
    <n v="15"/>
  </r>
  <r>
    <n v="26"/>
    <n v="29"/>
    <n v="49"/>
    <d v="2025-05-03T00:00:00"/>
    <n v="4"/>
  </r>
  <r>
    <n v="27"/>
    <n v="1"/>
    <n v="5"/>
    <d v="2023-12-18T00:00:00"/>
    <n v="21"/>
  </r>
  <r>
    <n v="28"/>
    <n v="41"/>
    <n v="32"/>
    <d v="2024-10-01T00:00:00"/>
    <n v="11"/>
  </r>
  <r>
    <n v="29"/>
    <n v="33"/>
    <n v="28"/>
    <d v="2024-11-30T00:00:00"/>
    <n v="9"/>
  </r>
  <r>
    <n v="30"/>
    <n v="5"/>
    <n v="48"/>
    <d v="2023-10-21T00:00:00"/>
    <n v="23"/>
  </r>
  <r>
    <n v="31"/>
    <n v="38"/>
    <n v="27"/>
    <d v="2025-08-02T00:00:00"/>
    <n v="1"/>
  </r>
  <r>
    <n v="32"/>
    <n v="17"/>
    <n v="4"/>
    <d v="2023-10-13T00:00:00"/>
    <n v="23"/>
  </r>
  <r>
    <n v="33"/>
    <n v="18"/>
    <n v="2"/>
    <d v="2025-03-17T00:00:00"/>
    <n v="6"/>
  </r>
  <r>
    <n v="34"/>
    <n v="11"/>
    <n v="18"/>
    <d v="2024-06-04T00:00:00"/>
    <n v="15"/>
  </r>
  <r>
    <n v="35"/>
    <n v="48"/>
    <n v="12"/>
    <d v="2024-05-23T00:00:00"/>
    <n v="15"/>
  </r>
  <r>
    <n v="36"/>
    <n v="20"/>
    <n v="14"/>
    <d v="2023-09-28T00:00:00"/>
    <n v="23"/>
  </r>
  <r>
    <n v="37"/>
    <n v="37"/>
    <n v="9"/>
    <d v="2024-07-05T00:00:00"/>
    <n v="14"/>
  </r>
  <r>
    <n v="38"/>
    <n v="29"/>
    <n v="26"/>
    <d v="2025-02-07T00:00:00"/>
    <n v="7"/>
  </r>
  <r>
    <n v="39"/>
    <n v="21"/>
    <n v="22"/>
    <d v="2025-06-20T00:00:00"/>
    <n v="3"/>
  </r>
  <r>
    <n v="40"/>
    <n v="50"/>
    <n v="3"/>
    <d v="2024-02-03T00:00:00"/>
    <n v="19"/>
  </r>
  <r>
    <n v="41"/>
    <n v="10"/>
    <n v="3"/>
    <d v="2024-10-27T00:00:00"/>
    <n v="10"/>
  </r>
  <r>
    <n v="42"/>
    <n v="13"/>
    <n v="2"/>
    <d v="2024-04-28T00:00:00"/>
    <n v="16"/>
  </r>
  <r>
    <n v="43"/>
    <n v="12"/>
    <n v="37"/>
    <d v="2024-10-12T00:00:00"/>
    <n v="11"/>
  </r>
  <r>
    <n v="44"/>
    <n v="1"/>
    <n v="18"/>
    <d v="2023-11-11T00:00:00"/>
    <n v="22"/>
  </r>
  <r>
    <n v="45"/>
    <n v="39"/>
    <n v="11"/>
    <d v="2025-03-11T00:00:00"/>
    <n v="6"/>
  </r>
  <r>
    <n v="46"/>
    <n v="22"/>
    <n v="4"/>
    <d v="2024-07-05T00:00:00"/>
    <n v="14"/>
  </r>
  <r>
    <n v="47"/>
    <n v="24"/>
    <n v="32"/>
    <d v="2024-08-07T00:00:00"/>
    <n v="13"/>
  </r>
  <r>
    <n v="48"/>
    <n v="3"/>
    <n v="9"/>
    <d v="2025-06-27T00:00:00"/>
    <n v="2"/>
  </r>
  <r>
    <n v="49"/>
    <n v="28"/>
    <n v="29"/>
    <d v="2025-01-17T00:00:00"/>
    <n v="8"/>
  </r>
  <r>
    <n v="50"/>
    <n v="30"/>
    <n v="26"/>
    <d v="2024-08-03T00:00:00"/>
    <n v="13"/>
  </r>
  <r>
    <n v="51"/>
    <n v="5"/>
    <n v="36"/>
    <d v="2023-11-29T00:00:00"/>
    <n v="21"/>
  </r>
  <r>
    <n v="52"/>
    <n v="8"/>
    <n v="35"/>
    <d v="2024-03-12T00:00:00"/>
    <n v="18"/>
  </r>
  <r>
    <n v="53"/>
    <n v="43"/>
    <n v="29"/>
    <d v="2024-05-20T00:00:00"/>
    <n v="16"/>
  </r>
  <r>
    <n v="54"/>
    <n v="15"/>
    <n v="22"/>
    <d v="2025-07-18T00:00:00"/>
    <n v="2"/>
  </r>
  <r>
    <n v="55"/>
    <n v="41"/>
    <n v="50"/>
    <d v="2024-04-04T00:00:00"/>
    <n v="17"/>
  </r>
  <r>
    <n v="56"/>
    <n v="13"/>
    <n v="43"/>
    <d v="2025-03-28T00:00:00"/>
    <n v="5"/>
  </r>
  <r>
    <n v="57"/>
    <n v="15"/>
    <n v="40"/>
    <d v="2023-10-22T00:00:00"/>
    <n v="22"/>
  </r>
  <r>
    <n v="58"/>
    <n v="42"/>
    <n v="3"/>
    <d v="2024-10-22T00:00:00"/>
    <n v="10"/>
  </r>
  <r>
    <n v="59"/>
    <n v="36"/>
    <n v="35"/>
    <d v="2024-12-24T00:00:00"/>
    <n v="8"/>
  </r>
  <r>
    <n v="60"/>
    <n v="9"/>
    <n v="18"/>
    <d v="2025-02-28T00:00:00"/>
    <n v="6"/>
  </r>
  <r>
    <n v="61"/>
    <n v="5"/>
    <n v="38"/>
    <d v="2025-09-08T00:00:00"/>
    <n v="0"/>
  </r>
  <r>
    <n v="62"/>
    <n v="6"/>
    <n v="3"/>
    <d v="2024-03-29T00:00:00"/>
    <n v="17"/>
  </r>
  <r>
    <n v="63"/>
    <n v="2"/>
    <n v="30"/>
    <d v="2025-08-23T00:00:00"/>
    <n v="0"/>
  </r>
  <r>
    <n v="64"/>
    <n v="26"/>
    <n v="33"/>
    <d v="2024-03-13T00:00:00"/>
    <n v="18"/>
  </r>
  <r>
    <n v="65"/>
    <n v="4"/>
    <n v="12"/>
    <d v="2025-04-17T00:00:00"/>
    <n v="5"/>
  </r>
  <r>
    <n v="66"/>
    <n v="7"/>
    <n v="29"/>
    <d v="2024-08-30T00:00:00"/>
    <n v="12"/>
  </r>
  <r>
    <n v="67"/>
    <n v="17"/>
    <n v="15"/>
    <d v="2024-02-06T00:00:00"/>
    <n v="19"/>
  </r>
  <r>
    <n v="68"/>
    <n v="34"/>
    <n v="40"/>
    <d v="2024-02-05T00:00:00"/>
    <n v="19"/>
  </r>
  <r>
    <n v="69"/>
    <n v="35"/>
    <n v="38"/>
    <d v="2025-09-15T00:00:00"/>
    <n v="0"/>
  </r>
  <r>
    <n v="70"/>
    <n v="44"/>
    <n v="50"/>
    <d v="2024-05-31T00:00:00"/>
    <n v="15"/>
  </r>
  <r>
    <n v="71"/>
    <n v="7"/>
    <n v="40"/>
    <d v="2023-11-11T00:00:00"/>
    <n v="22"/>
  </r>
  <r>
    <n v="72"/>
    <n v="42"/>
    <n v="7"/>
    <d v="2023-11-12T00:00:00"/>
    <n v="22"/>
  </r>
  <r>
    <n v="73"/>
    <n v="18"/>
    <n v="49"/>
    <d v="2025-02-04T00:00:00"/>
    <n v="7"/>
  </r>
  <r>
    <n v="74"/>
    <n v="32"/>
    <n v="35"/>
    <d v="2024-02-19T00:00:00"/>
    <n v="19"/>
  </r>
  <r>
    <n v="75"/>
    <n v="7"/>
    <n v="24"/>
    <d v="2025-08-15T00:00:00"/>
    <n v="1"/>
  </r>
  <r>
    <n v="76"/>
    <n v="13"/>
    <n v="49"/>
    <d v="2025-02-15T00:00:00"/>
    <n v="7"/>
  </r>
  <r>
    <n v="77"/>
    <n v="45"/>
    <n v="26"/>
    <d v="2024-05-04T00:00:00"/>
    <n v="16"/>
  </r>
  <r>
    <n v="78"/>
    <n v="19"/>
    <n v="7"/>
    <d v="2024-07-02T00:00:00"/>
    <n v="14"/>
  </r>
  <r>
    <n v="79"/>
    <n v="8"/>
    <n v="16"/>
    <d v="2025-08-17T00:00:00"/>
    <n v="1"/>
  </r>
  <r>
    <n v="80"/>
    <n v="37"/>
    <n v="49"/>
    <d v="2024-05-13T00:00:00"/>
    <n v="16"/>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30"/>
  </r>
  <r>
    <x v="31"/>
  </r>
  <r>
    <x v="32"/>
  </r>
  <r>
    <x v="33"/>
  </r>
  <r>
    <x v="34"/>
  </r>
  <r>
    <x v="35"/>
  </r>
  <r>
    <x v="36"/>
  </r>
  <r>
    <x v="37"/>
  </r>
  <r>
    <x v="38"/>
  </r>
  <r>
    <x v="39"/>
  </r>
  <r>
    <x v="40"/>
  </r>
  <r>
    <x v="41"/>
  </r>
  <r>
    <x v="42"/>
  </r>
  <r>
    <x v="43"/>
  </r>
  <r>
    <x v="44"/>
  </r>
  <r>
    <x v="45"/>
  </r>
  <r>
    <x v="46"/>
  </r>
  <r>
    <x v="47"/>
  </r>
  <r>
    <x v="48"/>
  </r>
  <r>
    <x v="49"/>
  </r>
  <r>
    <x v="50"/>
  </r>
  <r>
    <x v="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8DCAC3-9852-415D-9704-D52F4DA7141D}" name="PivotTable8"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5:F6" firstHeaderRow="1" firstDataRow="1" firstDataCol="0"/>
  <pivotFields count="5">
    <pivotField dataField="1" showAll="0"/>
    <pivotField showAll="0"/>
    <pivotField showAll="0"/>
    <pivotField numFmtId="164" showAll="0"/>
    <pivotField showAll="0"/>
  </pivotFields>
  <rowItems count="1">
    <i/>
  </rowItems>
  <colItems count="1">
    <i/>
  </colItems>
  <dataFields count="1">
    <dataField name="Total friendships" fld="0" subtotal="count" baseField="0" baseItem="0"/>
  </dataFields>
  <formats count="2">
    <format dxfId="4">
      <pivotArea dataOnly="0" labelOnly="1" outline="0" axis="axisValues"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7A1079C-0180-4610-920E-ABF2C6D352B6}" name="PivotTable4"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A17" firstHeaderRow="1" firstDataRow="1" firstDataCol="0"/>
  <pivotFields count="7">
    <pivotField dataField="1" showAll="0"/>
    <pivotField showAll="0"/>
    <pivotField showAll="0"/>
    <pivotField showAll="0"/>
    <pivotField showAll="0"/>
    <pivotField showAll="0"/>
    <pivotField showAll="0"/>
  </pivotFields>
  <rowItems count="1">
    <i/>
  </rowItems>
  <colItems count="1">
    <i/>
  </colItems>
  <dataFields count="1">
    <dataField name="Sum of User_ID"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0E511A9-F4BD-4FD1-8EC2-B8DB94CDD10D}" name="PivotTable3" cacheId="11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rowHeaderCaption="post_id">
  <location ref="A3:B14" firstHeaderRow="1" firstDataRow="1" firstDataCol="1"/>
  <pivotFields count="2">
    <pivotField axis="axisRow" allDrilled="1" showAll="0" measureFilter="1" dataSourceSort="1" defaultAttributeDrillState="1">
      <items count="11">
        <item x="0"/>
        <item x="1"/>
        <item x="2"/>
        <item x="3"/>
        <item x="4"/>
        <item x="5"/>
        <item x="6"/>
        <item x="7"/>
        <item x="8"/>
        <item x="9"/>
        <item t="default"/>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Like_I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Like_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7">
      <autoFilter ref="A1">
        <filterColumn colId="0">
          <top10 val="10" filterVal="10"/>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4]"/>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C3CF710-690F-49BE-BBA6-352126C4EB00}" name="PivotTable1" cacheId="1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ity">
  <location ref="A3:C55" firstHeaderRow="0" firstDataRow="1" firstDataCol="1"/>
  <pivotFields count="3">
    <pivotField axis="axisRow" allDrilled="1" subtotalTop="0" showAll="0" dataSourceSort="1" defaultSubtotal="0" defaultAttributeDrillState="1">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s>
    </pivotField>
    <pivotField dataField="1" subtotalTop="0" showAll="0" defaultSubtotal="0"/>
    <pivotField dataField="1" subtotalTop="0" showAll="0" defaultSubtotal="0"/>
  </pivotFields>
  <rowFields count="1">
    <field x="0"/>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Fields count="1">
    <field x="-2"/>
  </colFields>
  <colItems count="2">
    <i>
      <x/>
    </i>
    <i i="1">
      <x v="1"/>
    </i>
  </colItems>
  <dataFields count="2">
    <dataField name="Count of User_ID" fld="1" subtotal="count" baseField="0" baseItem="0"/>
    <dataField name="Count of User_ID2" fld="2"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User_ID"/>
    <pivotHierarchy dragToData="1" caption="Count of User_ID2"/>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activeTabTopLevelEntity name="[Table3]"/>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8532F55-08B2-47F0-BB7D-E1D746A3EBC2}" name="PivotTable2" cacheId="11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rowHeaderCaption="post_id">
  <location ref="A3:C79" firstHeaderRow="0" firstDataRow="1" firstDataCol="1"/>
  <pivotFields count="3">
    <pivotField axis="axisRow" allDrilled="1" showAll="0" dataSourceSort="1" defaultAttributeDrillState="1">
      <items count="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dataField="1" subtotalTop="0" showAll="0" defaultSubtotal="0"/>
    <pivotField dataField="1" subtotalTop="0" showAll="0" defaultSubtotal="0"/>
  </pivotFields>
  <rowFields count="1">
    <field x="0"/>
  </rowFields>
  <rowItems count="7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t="grand">
      <x/>
    </i>
  </rowItems>
  <colFields count="1">
    <field x="-2"/>
  </colFields>
  <colItems count="2">
    <i>
      <x/>
    </i>
    <i i="1">
      <x v="1"/>
    </i>
  </colItems>
  <dataFields count="2">
    <dataField name="Sum of Like_ID" fld="1" baseField="0" baseItem="0"/>
    <dataField name="Sum of Comment_ID"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4]"/>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1E26720-1374-42D2-9425-2FF465BDBF18}" name="PivotTable2" cacheId="5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ost_id">
  <location ref="F5:G84" firstHeaderRow="1" firstDataRow="1" firstDataCol="1"/>
  <pivotFields count="5">
    <pivotField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axis="axisRow" dataField="1" showAll="0">
      <items count="79">
        <item x="12"/>
        <item x="69"/>
        <item x="63"/>
        <item x="66"/>
        <item x="1"/>
        <item x="64"/>
        <item x="47"/>
        <item x="77"/>
        <item x="29"/>
        <item x="48"/>
        <item x="18"/>
        <item x="33"/>
        <item x="24"/>
        <item x="45"/>
        <item x="23"/>
        <item x="30"/>
        <item x="52"/>
        <item x="38"/>
        <item x="36"/>
        <item x="65"/>
        <item x="76"/>
        <item x="4"/>
        <item x="31"/>
        <item x="56"/>
        <item x="19"/>
        <item x="27"/>
        <item x="0"/>
        <item x="16"/>
        <item x="61"/>
        <item x="32"/>
        <item x="58"/>
        <item x="15"/>
        <item x="55"/>
        <item x="26"/>
        <item x="46"/>
        <item x="71"/>
        <item x="51"/>
        <item x="37"/>
        <item x="10"/>
        <item x="17"/>
        <item x="62"/>
        <item x="70"/>
        <item x="35"/>
        <item x="41"/>
        <item x="40"/>
        <item x="75"/>
        <item x="22"/>
        <item x="3"/>
        <item x="54"/>
        <item x="6"/>
        <item x="67"/>
        <item x="57"/>
        <item x="60"/>
        <item x="34"/>
        <item x="59"/>
        <item x="72"/>
        <item x="13"/>
        <item x="11"/>
        <item x="20"/>
        <item x="39"/>
        <item x="2"/>
        <item x="49"/>
        <item x="28"/>
        <item x="25"/>
        <item x="68"/>
        <item x="73"/>
        <item x="74"/>
        <item x="5"/>
        <item x="42"/>
        <item x="7"/>
        <item x="43"/>
        <item x="21"/>
        <item x="50"/>
        <item x="44"/>
        <item x="9"/>
        <item x="8"/>
        <item x="53"/>
        <item x="14"/>
        <item t="default"/>
      </items>
    </pivotField>
    <pivotField numFmtId="164" showAll="0"/>
    <pivotField showAll="0">
      <items count="4">
        <item x="0"/>
        <item x="1"/>
        <item x="2"/>
        <item t="default"/>
      </items>
    </pivotField>
  </pivotFields>
  <rowFields count="1">
    <field x="2"/>
  </rowFields>
  <rowItems count="7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t="grand">
      <x/>
    </i>
  </rowItems>
  <colItems count="1">
    <i/>
  </colItems>
  <dataFields count="1">
    <dataField name="likes_counts" fld="2" subtotal="count" baseField="2" baseItem="0"/>
  </dataFields>
  <conditionalFormats count="1">
    <conditionalFormat type="all" priority="2">
      <pivotAreas count="1">
        <pivotArea outline="0" axis="axisValues" fieldPosition="0"/>
      </pivotAreas>
    </conditionalFormat>
  </conditional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9B7576E-3F25-4781-9178-6495CFDE65B3}" name="PivotTable5" cacheId="1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ity">
  <location ref="A3:B54" firstHeaderRow="1" firstDataRow="1" firstDataCol="1"/>
  <pivotFields count="2">
    <pivotField axis="axisRow" allDrilled="1" subtotalTop="0" showAll="0" dataSourceSort="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dataField="1" subtotalTop="0" showAll="0" defaultSubtota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Count of User_I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User_I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C538F9-BBA3-4AD7-9EB1-7075DC3422AA}" name="PivotTable7"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5:E6" firstHeaderRow="1" firstDataRow="1" firstDataCol="0"/>
  <pivotFields count="7">
    <pivotField dataField="1" showAll="0"/>
    <pivotField showAll="0"/>
    <pivotField showAll="0"/>
    <pivotField showAll="0"/>
    <pivotField numFmtId="164" showAll="0"/>
    <pivotField showAll="0"/>
    <pivotField showAll="0"/>
  </pivotFields>
  <rowItems count="1">
    <i/>
  </rowItems>
  <colItems count="1">
    <i/>
  </colItems>
  <dataFields count="1">
    <dataField name="Total comments" fld="0" subtotal="count" baseField="0" baseItem="0"/>
  </dataFields>
  <formats count="2">
    <format dxfId="5">
      <pivotArea dataOnly="0" labelOnly="1" outline="0" axis="axisValues" fieldPosition="0"/>
    </format>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CBDE10-3571-4776-92C5-A98CAFA96BE9}" name="PivotTable6"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D6" firstHeaderRow="1" firstDataRow="1" firstDataCol="0"/>
  <pivotFields count="5">
    <pivotField dataField="1" showAll="0"/>
    <pivotField showAll="0"/>
    <pivotField showAll="0"/>
    <pivotField numFmtId="164" showAll="0"/>
    <pivotField showAll="0"/>
  </pivotFields>
  <rowItems count="1">
    <i/>
  </rowItems>
  <colItems count="1">
    <i/>
  </colItems>
  <dataFields count="1">
    <dataField name="Total likes" fld="0" subtotal="count" baseField="0" baseItem="0"/>
  </dataFields>
  <formats count="2">
    <format dxfId="6">
      <pivotArea dataOnly="0" labelOnly="1" outline="0" axis="axisValues" fieldPosition="0"/>
    </format>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E97574-270F-4024-91FF-D4FFBFCB0094}" name="PivotTable5"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C6" firstHeaderRow="1" firstDataRow="1" firstDataCol="0"/>
  <pivotFields count="10">
    <pivotField dataField="1" showAll="0"/>
    <pivotField showAll="0"/>
    <pivotField showAll="0"/>
    <pivotField numFmtId="164" showAll="0">
      <items count="89">
        <item x="6"/>
        <item x="12"/>
        <item x="79"/>
        <item x="21"/>
        <item x="66"/>
        <item x="33"/>
        <item x="71"/>
        <item x="36"/>
        <item x="64"/>
        <item x="34"/>
        <item x="58"/>
        <item x="45"/>
        <item x="82"/>
        <item x="43"/>
        <item x="56"/>
        <item x="27"/>
        <item x="18"/>
        <item x="2"/>
        <item x="28"/>
        <item x="62"/>
        <item x="87"/>
        <item x="40"/>
        <item x="16"/>
        <item x="60"/>
        <item x="1"/>
        <item x="0"/>
        <item x="23"/>
        <item x="49"/>
        <item x="48"/>
        <item x="80"/>
        <item x="75"/>
        <item x="26"/>
        <item x="29"/>
        <item x="32"/>
        <item x="83"/>
        <item x="22"/>
        <item x="25"/>
        <item x="9"/>
        <item x="39"/>
        <item x="8"/>
        <item x="57"/>
        <item x="14"/>
        <item x="85"/>
        <item x="68"/>
        <item x="63"/>
        <item x="70"/>
        <item x="53"/>
        <item x="10"/>
        <item x="81"/>
        <item x="31"/>
        <item x="5"/>
        <item x="61"/>
        <item x="69"/>
        <item x="86"/>
        <item x="20"/>
        <item x="51"/>
        <item x="77"/>
        <item x="76"/>
        <item x="15"/>
        <item x="46"/>
        <item x="35"/>
        <item x="13"/>
        <item x="7"/>
        <item x="30"/>
        <item x="65"/>
        <item x="72"/>
        <item x="37"/>
        <item x="17"/>
        <item x="19"/>
        <item x="54"/>
        <item x="38"/>
        <item x="44"/>
        <item x="59"/>
        <item x="74"/>
        <item x="73"/>
        <item x="67"/>
        <item x="3"/>
        <item x="84"/>
        <item x="55"/>
        <item x="11"/>
        <item x="41"/>
        <item x="47"/>
        <item x="4"/>
        <item x="78"/>
        <item x="24"/>
        <item x="42"/>
        <item x="50"/>
        <item x="52"/>
        <item t="default"/>
      </items>
    </pivotField>
    <pivotField showAll="0"/>
    <pivotField showAll="0"/>
    <pivotField showAll="0"/>
    <pivotField showAll="0" defaultSubtotal="0"/>
    <pivotField showAll="0" defaultSubtotal="0"/>
    <pivotField showAll="0" defaultSubtotal="0">
      <items count="4">
        <item x="0"/>
        <item x="1"/>
        <item x="2"/>
        <item x="3"/>
      </items>
    </pivotField>
  </pivotFields>
  <rowItems count="1">
    <i/>
  </rowItems>
  <colItems count="1">
    <i/>
  </colItems>
  <dataFields count="1">
    <dataField name="Total posts" fld="0" subtotal="count" baseField="0" baseItem="0"/>
  </dataFields>
  <formats count="2">
    <format dxfId="8">
      <pivotArea dataOnly="0" labelOnly="1" outline="0" axis="axisValues" fieldPosition="0"/>
    </format>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A9B807-4286-4250-B9B3-5F52AFE77D1F}" name="PivotTable4"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B6" firstHeaderRow="1" firstDataRow="1" firstDataCol="0"/>
  <pivotFields count="7">
    <pivotField dataField="1" showAll="0"/>
    <pivotField showAll="0"/>
    <pivotField showAll="0"/>
    <pivotField showAll="0"/>
    <pivotField showAll="0"/>
    <pivotField showAll="0"/>
    <pivotField showAll="0"/>
  </pivotFields>
  <rowItems count="1">
    <i/>
  </rowItems>
  <colItems count="1">
    <i/>
  </colItems>
  <dataFields count="1">
    <dataField name="Total users" fld="0" subtotal="count" baseField="0" baseItem="0"/>
  </dataFields>
  <formats count="3">
    <format dxfId="10">
      <pivotArea dataOnly="0" labelOnly="1" outline="0" axis="axisValues" fieldPosition="0"/>
    </format>
    <format dxfId="9">
      <pivotArea outline="0" collapsedLevelsAreSubtotals="1" fieldPosition="0"/>
    </format>
    <format dxfId="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DF13E8A-2189-46C9-90C8-93C893EDB0D0}" name="PivotTable16" cacheId="1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55" firstHeaderRow="1" firstDataRow="1" firstDataCol="1"/>
  <pivotFields count="2">
    <pivotField axis="axisRow" allDrilled="1" showAll="0" dataSourceSort="1" defaultAttributeDrillState="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dataField="1" subtotalTop="0" showAll="0" defaultSubtotal="0"/>
  </pivotFields>
  <rowFields count="1">
    <field x="0"/>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Count of User_I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userid"/>
    <pivotHierarchy dragToData="1"/>
    <pivotHierarchy dragToData="1"/>
    <pivotHierarchy dragToData="1" caption="Count of User_I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339D644-06E1-4896-B96C-D3B627A5C50D}" name="PivotTable14" cacheId="1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55" firstHeaderRow="1" firstDataRow="1" firstDataCol="1"/>
  <pivotFields count="2">
    <pivotField axis="axisRow" allDrilled="1" subtotalTop="0" showAll="0" dataSourceSort="1" defaultSubtotal="0" defaultAttributeDrillState="1">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s>
    </pivotField>
    <pivotField dataField="1" subtotalTop="0" showAll="0" defaultSubtotal="0"/>
  </pivotFields>
  <rowFields count="1">
    <field x="0"/>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Sum of User_ID"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727C60C-FD35-488B-8E03-01F0C4B10708}" name="PivotTable13"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6:H21" firstHeaderRow="1" firstDataRow="1" firstDataCol="1"/>
  <pivotFields count="4">
    <pivotField axis="axisRow" showAll="0">
      <items count="52">
        <item x="6"/>
        <item x="27"/>
        <item x="38"/>
        <item x="16"/>
        <item x="42"/>
        <item x="2"/>
        <item x="32"/>
        <item x="29"/>
        <item x="36"/>
        <item x="1"/>
        <item x="46"/>
        <item x="0"/>
        <item x="9"/>
        <item x="15"/>
        <item x="8"/>
        <item x="11"/>
        <item x="28"/>
        <item x="40"/>
        <item x="41"/>
        <item x="39"/>
        <item x="14"/>
        <item x="25"/>
        <item x="44"/>
        <item x="18"/>
        <item x="5"/>
        <item x="30"/>
        <item x="10"/>
        <item x="49"/>
        <item x="22"/>
        <item x="33"/>
        <item x="23"/>
        <item x="12"/>
        <item x="19"/>
        <item x="7"/>
        <item x="17"/>
        <item x="45"/>
        <item x="34"/>
        <item x="35"/>
        <item x="43"/>
        <item x="47"/>
        <item x="3"/>
        <item x="21"/>
        <item x="48"/>
        <item x="13"/>
        <item x="37"/>
        <item x="26"/>
        <item x="4"/>
        <item x="24"/>
        <item x="20"/>
        <item x="31"/>
        <item x="5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3">
    <field x="3"/>
    <field x="1"/>
    <field x="0"/>
  </rowFields>
  <rowItems count="5">
    <i>
      <x/>
    </i>
    <i>
      <x v="1"/>
    </i>
    <i>
      <x v="2"/>
    </i>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8447605-290B-4093-A560-062845448A02}" name="PivotTable1"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ost_date ">
  <location ref="A4:B17" firstHeaderRow="1" firstDataRow="1" firstDataCol="1"/>
  <pivotFields count="10">
    <pivotField dataField="1"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showAll="0"/>
    <pivotField axis="axisRow" numFmtId="164" showAll="0">
      <items count="89">
        <item x="6"/>
        <item x="12"/>
        <item x="79"/>
        <item x="21"/>
        <item x="66"/>
        <item x="33"/>
        <item x="71"/>
        <item x="36"/>
        <item x="64"/>
        <item x="34"/>
        <item x="58"/>
        <item x="45"/>
        <item x="82"/>
        <item x="43"/>
        <item x="56"/>
        <item x="27"/>
        <item x="18"/>
        <item x="2"/>
        <item x="28"/>
        <item x="62"/>
        <item x="87"/>
        <item x="40"/>
        <item x="16"/>
        <item x="60"/>
        <item x="1"/>
        <item x="0"/>
        <item x="23"/>
        <item x="49"/>
        <item x="48"/>
        <item x="80"/>
        <item x="75"/>
        <item x="26"/>
        <item x="29"/>
        <item x="32"/>
        <item x="83"/>
        <item x="22"/>
        <item x="25"/>
        <item x="9"/>
        <item x="39"/>
        <item x="8"/>
        <item x="57"/>
        <item x="14"/>
        <item x="85"/>
        <item x="68"/>
        <item x="63"/>
        <item x="70"/>
        <item x="53"/>
        <item x="10"/>
        <item x="81"/>
        <item x="31"/>
        <item x="5"/>
        <item x="61"/>
        <item x="69"/>
        <item x="86"/>
        <item x="20"/>
        <item x="51"/>
        <item x="77"/>
        <item x="76"/>
        <item x="15"/>
        <item x="46"/>
        <item x="35"/>
        <item x="13"/>
        <item x="7"/>
        <item x="30"/>
        <item x="65"/>
        <item x="72"/>
        <item x="37"/>
        <item x="17"/>
        <item x="19"/>
        <item x="54"/>
        <item x="38"/>
        <item x="44"/>
        <item x="59"/>
        <item x="74"/>
        <item x="73"/>
        <item x="67"/>
        <item x="3"/>
        <item x="84"/>
        <item x="55"/>
        <item x="11"/>
        <item x="41"/>
        <item x="47"/>
        <item x="4"/>
        <item x="78"/>
        <item x="24"/>
        <item x="42"/>
        <item x="50"/>
        <item x="52"/>
        <item t="default"/>
      </items>
    </pivotField>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4">
    <field x="7"/>
    <field x="8"/>
    <field x="9"/>
    <field x="3"/>
  </rowFields>
  <rowItems count="13">
    <i>
      <x v="1"/>
    </i>
    <i>
      <x v="2"/>
    </i>
    <i>
      <x v="3"/>
    </i>
    <i>
      <x v="4"/>
    </i>
    <i>
      <x v="5"/>
    </i>
    <i>
      <x v="6"/>
    </i>
    <i>
      <x v="7"/>
    </i>
    <i>
      <x v="8"/>
    </i>
    <i>
      <x v="9"/>
    </i>
    <i>
      <x v="10"/>
    </i>
    <i>
      <x v="11"/>
    </i>
    <i>
      <x v="12"/>
    </i>
    <i t="grand">
      <x/>
    </i>
  </rowItems>
  <colItems count="1">
    <i/>
  </colItems>
  <dataFields count="1">
    <dataField name="Sum of Post_ID"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t_ID" xr10:uid="{9084F74B-E201-475E-811D-C9D4B2CF845B}" sourceName="Post_ID">
  <pivotTables>
    <pivotTable tabId="10" name="PivotTable1"/>
  </pivotTables>
  <data>
    <tabular pivotCacheId="1900723264">
      <items count="10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t_ID" xr10:uid="{4A35785F-FE69-43B8-8A7E-BB1D6DBA07CC}" cache="Slicer_Post_ID" caption="Post_I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A84188-96AB-41AD-8288-00C5229A717A}" name="Table1" displayName="Table1" ref="A1:G52" totalsRowShown="0" headerRowDxfId="46" headerRowBorderDxfId="45" tableBorderDxfId="44">
  <autoFilter ref="A1:G52" xr:uid="{F9A84188-96AB-41AD-8288-00C5229A717A}"/>
  <tableColumns count="7">
    <tableColumn id="1" xr3:uid="{A1F7D37A-FC47-41F3-AB5D-953433810326}" name="User_ID"/>
    <tableColumn id="2" xr3:uid="{A7CEBCA2-0B8C-4650-817B-1AF35784457D}" name="Username"/>
    <tableColumn id="3" xr3:uid="{1E0D6C65-B311-4C36-875F-6561E88C05A7}" name="Email"/>
    <tableColumn id="4" xr3:uid="{EA2F4D84-4648-40AD-BE7D-4F620C359ED0}" name="Join_Date" dataDxfId="19"/>
    <tableColumn id="5" xr3:uid="{034A83AB-B20B-4CD0-AD8D-62C08D5EE919}" name="City"/>
    <tableColumn id="7" xr3:uid="{1C3A532D-D658-4345-B7E3-EC8B9C93E423}" name="domain"/>
    <tableColumn id="9" xr3:uid="{4629C7AE-BB24-41BD-82B7-0702FB900F14}" name="most_active_users" dataDxfId="43">
      <calculatedColumnFormula>Table3[[#This Row],[likes_given]]+Table4[[#This Row],[count_comment]]</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3B28F8-8539-4CD2-89EC-CF6CDFBE0E91}" name="Table2" displayName="Table2" ref="A1:G101" totalsRowShown="0" headerRowDxfId="42" headerRowBorderDxfId="41" tableBorderDxfId="40">
  <autoFilter ref="A1:G101" xr:uid="{B63B28F8-8539-4CD2-89EC-CF6CDFBE0E91}"/>
  <tableColumns count="7">
    <tableColumn id="1" xr3:uid="{217B2EEB-7D8F-4FF4-AC3D-F69C282B2F00}" name="Post_ID"/>
    <tableColumn id="2" xr3:uid="{C526CF62-B0EA-4232-A64C-C67B5EFA902E}" name="User_ID"/>
    <tableColumn id="3" xr3:uid="{06951B4E-8F57-43E6-A8F4-E5ACF2426126}" name="Content_Length"/>
    <tableColumn id="4" xr3:uid="{60B32862-D1C0-4384-A879-702BFFEEEBD5}" name="Post_Date" dataDxfId="39"/>
    <tableColumn id="5" xr3:uid="{9CBEAF29-6116-461B-9C01-A75C8FBF76B8}" name="posst_count" dataDxfId="38">
      <calculatedColumnFormula>COUNTIF(Posts!B:B, A2)</calculatedColumnFormula>
    </tableColumn>
    <tableColumn id="6" xr3:uid="{033582E6-648B-4CA8-8DF9-E9938E633B5D}" name="content_length2" dataDxfId="37">
      <calculatedColumnFormula>LEN(D2)</calculatedColumnFormula>
    </tableColumn>
    <tableColumn id="10" xr3:uid="{435C1F7C-907E-44C1-88B1-796C3CEAF02E}" name="average_content_[length" dataDxfId="36">
      <calculatedColumnFormula>AVERAGEIF(B:B,Table2[[#This Row],[User_ID]],B:B)</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103D2E6-316D-4898-B59D-F5EAA74108BA}" name="Table3" displayName="Table3" ref="A1:E151" totalsRowShown="0" headerRowDxfId="35" headerRowBorderDxfId="34" tableBorderDxfId="33">
  <autoFilter ref="A1:E151" xr:uid="{7103D2E6-316D-4898-B59D-F5EAA74108BA}"/>
  <tableColumns count="5">
    <tableColumn id="1" xr3:uid="{F0C98BAE-B264-4A52-B5ED-F4BAB2B1FCEC}" name="Like_ID"/>
    <tableColumn id="2" xr3:uid="{04194B7F-ECB9-4DCB-9A0C-5D26618D214F}" name="User_ID"/>
    <tableColumn id="3" xr3:uid="{D358BBAE-F5A8-4603-B04A-D0F30C8220C2}" name="Post_ID"/>
    <tableColumn id="4" xr3:uid="{45C46A1B-834F-4B8C-BA1C-896416A30E5D}" name="Like_Date" dataDxfId="32"/>
    <tableColumn id="5" xr3:uid="{27AD09EB-57D9-40A1-B2CF-524FC663B661}" name="likes_given" dataDxfId="31">
      <calculatedColumnFormula>COUNTIF(D:D,Table3[[#This Row],[Like_Date]])</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55B46C4-A6A5-4FC6-BB51-C6F33FA2873B}" name="Table4" displayName="Table4" ref="A1:G121" totalsRowShown="0" headerRowDxfId="30" headerRowBorderDxfId="29" tableBorderDxfId="28">
  <autoFilter ref="A1:G121" xr:uid="{B55B46C4-A6A5-4FC6-BB51-C6F33FA2873B}"/>
  <tableColumns count="7">
    <tableColumn id="1" xr3:uid="{7DBC9076-E7DF-4E37-98A2-C9C04B7B1A1D}" name="Comment_ID"/>
    <tableColumn id="2" xr3:uid="{0C0B7FD7-06E4-42ED-B315-9A3DCF83320C}" name="Post_ID"/>
    <tableColumn id="3" xr3:uid="{2FD33CE9-1435-425F-A1AC-9A97132389B4}" name="User_ID"/>
    <tableColumn id="4" xr3:uid="{E190E8B0-46A9-4E3F-A4A2-78D263177845}" name="Comment_Text"/>
    <tableColumn id="5" xr3:uid="{65396E7F-A515-42E1-99A1-0F8738995C6D}" name="Comment_Date" dataDxfId="27"/>
    <tableColumn id="6" xr3:uid="{52A77106-1140-46A7-BE7E-A5DB654F116C}" name="count_comment" dataDxfId="26">
      <calculatedColumnFormula>COUNTIF(D:D,Table4[[#This Row],[Comment_ID]])</calculatedColumnFormula>
    </tableColumn>
    <tableColumn id="7" xr3:uid="{51D42741-BC99-4434-AFFF-F069DF8E3A6A}" name="commenter_username" dataDxfId="25">
      <calculatedColumnFormula>VLOOKUP(Table4[[#This Row],[User_ID]],Users!A:B,2,FALSE)</calculatedColumnFormula>
    </tableColumn>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718B8B3-CBE3-42DF-A743-73725E41EB4D}" name="Table5" displayName="Table5" ref="A1:E81" totalsRowShown="0" headerRowDxfId="24" headerRowBorderDxfId="23" tableBorderDxfId="22">
  <autoFilter ref="A1:E81" xr:uid="{6718B8B3-CBE3-42DF-A743-73725E41EB4D}"/>
  <tableColumns count="5">
    <tableColumn id="1" xr3:uid="{2B23F574-7762-4FE5-9E1C-3D47C7FE0BA6}" name="Friendship_ID"/>
    <tableColumn id="2" xr3:uid="{4E9D9AB2-4EEE-4D8E-BA60-5CFF9056C27F}" name="User_ID1"/>
    <tableColumn id="3" xr3:uid="{A84592B3-7D4E-4552-AF52-2322216F7B56}" name="User_ID2"/>
    <tableColumn id="4" xr3:uid="{BA1524DA-5497-4F6B-AABC-1BDB845AA180}" name="Since_Date" dataDxfId="21"/>
    <tableColumn id="5" xr3:uid="{31549185-68D0-45B0-9FDA-D89F3127C440}" name="duration_month" dataDxfId="20">
      <calculatedColumnFormula>DATEDIF(Table5[[#This Row],[Since_Date]],TODAY(),"m")</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Post_Date" xr10:uid="{D43F2043-6D00-412D-AE5D-47731EC4ED1F}" sourceName="[Table2].[Post_Date]">
  <state minimalRefreshVersion="6" lastRefreshVersion="6" pivotCacheId="786799082" filterType="unknown">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Post_Date" xr10:uid="{F7C41BF9-F3B0-4D31-934F-0477AAC21233}" cache="Timeline_Post_Date" caption="Post_Date" level="2" selectionLevel="2" scrollPosition="2025-06-07T00:00:00"/>
</timeline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3.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8.xml"/><Relationship Id="rId1" Type="http://schemas.openxmlformats.org/officeDocument/2006/relationships/pivotTable" Target="../pivotTables/pivotTable1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5.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mailto:qsnow@huang.net" TargetMode="Externa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9.xml"/><Relationship Id="rId4" Type="http://schemas.microsoft.com/office/2011/relationships/timeline" Target="../timelines/timeline1.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4CB08-1AD3-4FBB-B3B1-D628C86823B2}">
  <dimension ref="A3:A17"/>
  <sheetViews>
    <sheetView workbookViewId="0">
      <selection activeCell="G17" sqref="G17"/>
    </sheetView>
  </sheetViews>
  <sheetFormatPr defaultRowHeight="14.5" x14ac:dyDescent="0.35"/>
  <cols>
    <col min="1" max="1" width="12.36328125" bestFit="1" customWidth="1"/>
  </cols>
  <sheetData>
    <row r="3" spans="1:1" ht="23.5" x14ac:dyDescent="0.35">
      <c r="A3" s="16" t="s">
        <v>365</v>
      </c>
    </row>
    <row r="4" spans="1:1" x14ac:dyDescent="0.35">
      <c r="A4" s="17"/>
    </row>
    <row r="5" spans="1:1" x14ac:dyDescent="0.35">
      <c r="A5" s="18" t="s">
        <v>366</v>
      </c>
    </row>
    <row r="6" spans="1:1" x14ac:dyDescent="0.35">
      <c r="A6" s="17"/>
    </row>
    <row r="7" spans="1:1" x14ac:dyDescent="0.35">
      <c r="A7" s="18" t="s">
        <v>367</v>
      </c>
    </row>
    <row r="8" spans="1:1" x14ac:dyDescent="0.35">
      <c r="A8" s="17"/>
    </row>
    <row r="9" spans="1:1" x14ac:dyDescent="0.35">
      <c r="A9" s="18" t="s">
        <v>368</v>
      </c>
    </row>
    <row r="10" spans="1:1" x14ac:dyDescent="0.35">
      <c r="A10" s="17"/>
    </row>
    <row r="11" spans="1:1" x14ac:dyDescent="0.35">
      <c r="A11" s="18" t="s">
        <v>369</v>
      </c>
    </row>
    <row r="12" spans="1:1" x14ac:dyDescent="0.35">
      <c r="A12" s="17"/>
    </row>
    <row r="13" spans="1:1" x14ac:dyDescent="0.35">
      <c r="A13" s="18" t="s">
        <v>370</v>
      </c>
    </row>
    <row r="14" spans="1:1" x14ac:dyDescent="0.35">
      <c r="A14" s="17"/>
    </row>
    <row r="15" spans="1:1" x14ac:dyDescent="0.35">
      <c r="A15" s="18" t="s">
        <v>371</v>
      </c>
    </row>
    <row r="16" spans="1:1" x14ac:dyDescent="0.35">
      <c r="A16" s="17"/>
    </row>
    <row r="17" spans="1:1" x14ac:dyDescent="0.35">
      <c r="A17" s="18" t="s">
        <v>372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13950-14C0-40B5-A77E-F6983A9FBE18}">
  <dimension ref="A3:C79"/>
  <sheetViews>
    <sheetView workbookViewId="0">
      <selection activeCell="I20" sqref="I20"/>
    </sheetView>
  </sheetViews>
  <sheetFormatPr defaultRowHeight="14.5" x14ac:dyDescent="0.35"/>
  <cols>
    <col min="1" max="1" width="10.7265625" bestFit="1" customWidth="1"/>
    <col min="2" max="2" width="13.26953125" bestFit="1" customWidth="1"/>
    <col min="3" max="3" width="18.36328125" bestFit="1" customWidth="1"/>
    <col min="4" max="120" width="10.08984375" bestFit="1" customWidth="1"/>
    <col min="121" max="121" width="10.7265625" bestFit="1" customWidth="1"/>
  </cols>
  <sheetData>
    <row r="3" spans="1:3" x14ac:dyDescent="0.35">
      <c r="A3" s="6" t="s">
        <v>333</v>
      </c>
      <c r="B3" t="s">
        <v>331</v>
      </c>
      <c r="C3" t="s">
        <v>332</v>
      </c>
    </row>
    <row r="4" spans="1:3" x14ac:dyDescent="0.35">
      <c r="A4" s="7">
        <v>3</v>
      </c>
      <c r="B4" s="9">
        <v>11325</v>
      </c>
      <c r="C4" s="9">
        <v>86</v>
      </c>
    </row>
    <row r="5" spans="1:3" x14ac:dyDescent="0.35">
      <c r="A5" s="7">
        <v>4</v>
      </c>
      <c r="B5" s="9">
        <v>11325</v>
      </c>
      <c r="C5" s="9">
        <v>120</v>
      </c>
    </row>
    <row r="6" spans="1:3" x14ac:dyDescent="0.35">
      <c r="A6" s="7">
        <v>5</v>
      </c>
      <c r="B6" s="9">
        <v>11325</v>
      </c>
      <c r="C6" s="9">
        <v>103</v>
      </c>
    </row>
    <row r="7" spans="1:3" x14ac:dyDescent="0.35">
      <c r="A7" s="7">
        <v>6</v>
      </c>
      <c r="B7" s="9">
        <v>11325</v>
      </c>
      <c r="C7" s="9">
        <v>84</v>
      </c>
    </row>
    <row r="8" spans="1:3" x14ac:dyDescent="0.35">
      <c r="A8" s="7">
        <v>7</v>
      </c>
      <c r="B8" s="9">
        <v>11325</v>
      </c>
      <c r="C8" s="9">
        <v>69</v>
      </c>
    </row>
    <row r="9" spans="1:3" x14ac:dyDescent="0.35">
      <c r="A9" s="7">
        <v>8</v>
      </c>
      <c r="B9" s="9">
        <v>11325</v>
      </c>
      <c r="C9" s="9">
        <v>416</v>
      </c>
    </row>
    <row r="10" spans="1:3" x14ac:dyDescent="0.35">
      <c r="A10" s="7">
        <v>10</v>
      </c>
      <c r="B10" s="9">
        <v>11325</v>
      </c>
      <c r="C10" s="9">
        <v>190</v>
      </c>
    </row>
    <row r="11" spans="1:3" x14ac:dyDescent="0.35">
      <c r="A11" s="7">
        <v>11</v>
      </c>
      <c r="B11" s="9">
        <v>11325</v>
      </c>
      <c r="C11" s="9">
        <v>37</v>
      </c>
    </row>
    <row r="12" spans="1:3" x14ac:dyDescent="0.35">
      <c r="A12" s="7">
        <v>12</v>
      </c>
      <c r="B12" s="9">
        <v>11325</v>
      </c>
      <c r="C12" s="9">
        <v>110</v>
      </c>
    </row>
    <row r="13" spans="1:3" x14ac:dyDescent="0.35">
      <c r="A13" s="7">
        <v>14</v>
      </c>
      <c r="B13" s="9">
        <v>11325</v>
      </c>
      <c r="C13" s="9">
        <v>171</v>
      </c>
    </row>
    <row r="14" spans="1:3" x14ac:dyDescent="0.35">
      <c r="A14" s="7">
        <v>15</v>
      </c>
      <c r="B14" s="9">
        <v>11325</v>
      </c>
      <c r="C14" s="9">
        <v>179</v>
      </c>
    </row>
    <row r="15" spans="1:3" x14ac:dyDescent="0.35">
      <c r="A15" s="7">
        <v>16</v>
      </c>
      <c r="B15" s="9">
        <v>11325</v>
      </c>
      <c r="C15" s="9">
        <v>70</v>
      </c>
    </row>
    <row r="16" spans="1:3" x14ac:dyDescent="0.35">
      <c r="A16" s="7">
        <v>17</v>
      </c>
      <c r="B16" s="9">
        <v>11325</v>
      </c>
      <c r="C16" s="9">
        <v>135</v>
      </c>
    </row>
    <row r="17" spans="1:3" x14ac:dyDescent="0.35">
      <c r="A17" s="7">
        <v>18</v>
      </c>
      <c r="B17" s="9">
        <v>11325</v>
      </c>
      <c r="C17" s="9">
        <v>11</v>
      </c>
    </row>
    <row r="18" spans="1:3" x14ac:dyDescent="0.35">
      <c r="A18" s="7">
        <v>19</v>
      </c>
      <c r="B18" s="9">
        <v>11325</v>
      </c>
      <c r="C18" s="9">
        <v>82</v>
      </c>
    </row>
    <row r="19" spans="1:3" x14ac:dyDescent="0.35">
      <c r="A19" s="7">
        <v>23</v>
      </c>
      <c r="B19" s="9">
        <v>11325</v>
      </c>
      <c r="C19" s="9">
        <v>8</v>
      </c>
    </row>
    <row r="20" spans="1:3" x14ac:dyDescent="0.35">
      <c r="A20" s="7">
        <v>24</v>
      </c>
      <c r="B20" s="9">
        <v>11325</v>
      </c>
      <c r="C20" s="9">
        <v>122</v>
      </c>
    </row>
    <row r="21" spans="1:3" x14ac:dyDescent="0.35">
      <c r="A21" s="7">
        <v>25</v>
      </c>
      <c r="B21" s="9">
        <v>11325</v>
      </c>
      <c r="C21" s="9">
        <v>45</v>
      </c>
    </row>
    <row r="22" spans="1:3" x14ac:dyDescent="0.35">
      <c r="A22" s="7">
        <v>26</v>
      </c>
      <c r="B22" s="9">
        <v>11325</v>
      </c>
      <c r="C22" s="9">
        <v>18</v>
      </c>
    </row>
    <row r="23" spans="1:3" x14ac:dyDescent="0.35">
      <c r="A23" s="7">
        <v>27</v>
      </c>
      <c r="B23" s="9">
        <v>11325</v>
      </c>
      <c r="C23" s="9">
        <v>135</v>
      </c>
    </row>
    <row r="24" spans="1:3" x14ac:dyDescent="0.35">
      <c r="A24" s="7">
        <v>28</v>
      </c>
      <c r="B24" s="9">
        <v>11325</v>
      </c>
      <c r="C24" s="9">
        <v>156</v>
      </c>
    </row>
    <row r="25" spans="1:3" x14ac:dyDescent="0.35">
      <c r="A25" s="7">
        <v>29</v>
      </c>
      <c r="B25" s="9">
        <v>11325</v>
      </c>
      <c r="C25" s="9">
        <v>90</v>
      </c>
    </row>
    <row r="26" spans="1:3" x14ac:dyDescent="0.35">
      <c r="A26" s="7">
        <v>30</v>
      </c>
      <c r="B26" s="9">
        <v>11325</v>
      </c>
      <c r="C26" s="9">
        <v>51</v>
      </c>
    </row>
    <row r="27" spans="1:3" x14ac:dyDescent="0.35">
      <c r="A27" s="7">
        <v>31</v>
      </c>
      <c r="B27" s="9">
        <v>11325</v>
      </c>
      <c r="C27" s="9">
        <v>216</v>
      </c>
    </row>
    <row r="28" spans="1:3" x14ac:dyDescent="0.35">
      <c r="A28" s="7">
        <v>32</v>
      </c>
      <c r="B28" s="9">
        <v>11325</v>
      </c>
      <c r="C28" s="9">
        <v>232</v>
      </c>
    </row>
    <row r="29" spans="1:3" x14ac:dyDescent="0.35">
      <c r="A29" s="7">
        <v>35</v>
      </c>
      <c r="B29" s="9">
        <v>11325</v>
      </c>
      <c r="C29" s="9">
        <v>63</v>
      </c>
    </row>
    <row r="30" spans="1:3" x14ac:dyDescent="0.35">
      <c r="A30" s="7">
        <v>36</v>
      </c>
      <c r="B30" s="9">
        <v>11325</v>
      </c>
      <c r="C30" s="9">
        <v>13</v>
      </c>
    </row>
    <row r="31" spans="1:3" x14ac:dyDescent="0.35">
      <c r="A31" s="7">
        <v>37</v>
      </c>
      <c r="B31" s="9">
        <v>11325</v>
      </c>
      <c r="C31" s="9">
        <v>46</v>
      </c>
    </row>
    <row r="32" spans="1:3" x14ac:dyDescent="0.35">
      <c r="A32" s="7">
        <v>38</v>
      </c>
      <c r="B32" s="9">
        <v>11325</v>
      </c>
      <c r="C32" s="9">
        <v>141</v>
      </c>
    </row>
    <row r="33" spans="1:3" x14ac:dyDescent="0.35">
      <c r="A33" s="7">
        <v>40</v>
      </c>
      <c r="B33" s="9">
        <v>11325</v>
      </c>
      <c r="C33" s="9">
        <v>7</v>
      </c>
    </row>
    <row r="34" spans="1:3" x14ac:dyDescent="0.35">
      <c r="A34" s="7">
        <v>42</v>
      </c>
      <c r="B34" s="9">
        <v>11325</v>
      </c>
      <c r="C34" s="9">
        <v>28</v>
      </c>
    </row>
    <row r="35" spans="1:3" x14ac:dyDescent="0.35">
      <c r="A35" s="7">
        <v>43</v>
      </c>
      <c r="B35" s="9">
        <v>11325</v>
      </c>
      <c r="C35" s="9">
        <v>47</v>
      </c>
    </row>
    <row r="36" spans="1:3" x14ac:dyDescent="0.35">
      <c r="A36" s="7">
        <v>44</v>
      </c>
      <c r="B36" s="9">
        <v>11325</v>
      </c>
      <c r="C36" s="9">
        <v>104</v>
      </c>
    </row>
    <row r="37" spans="1:3" x14ac:dyDescent="0.35">
      <c r="A37" s="7">
        <v>47</v>
      </c>
      <c r="B37" s="9">
        <v>11325</v>
      </c>
      <c r="C37" s="9">
        <v>59</v>
      </c>
    </row>
    <row r="38" spans="1:3" x14ac:dyDescent="0.35">
      <c r="A38" s="7">
        <v>50</v>
      </c>
      <c r="B38" s="9">
        <v>11325</v>
      </c>
      <c r="C38" s="9">
        <v>10</v>
      </c>
    </row>
    <row r="39" spans="1:3" x14ac:dyDescent="0.35">
      <c r="A39" s="7">
        <v>51</v>
      </c>
      <c r="B39" s="9">
        <v>11325</v>
      </c>
      <c r="C39" s="9">
        <v>217</v>
      </c>
    </row>
    <row r="40" spans="1:3" x14ac:dyDescent="0.35">
      <c r="A40" s="7">
        <v>52</v>
      </c>
      <c r="B40" s="9">
        <v>11325</v>
      </c>
      <c r="C40" s="9">
        <v>35</v>
      </c>
    </row>
    <row r="41" spans="1:3" x14ac:dyDescent="0.35">
      <c r="A41" s="7">
        <v>53</v>
      </c>
      <c r="B41" s="9">
        <v>11325</v>
      </c>
      <c r="C41" s="9">
        <v>109</v>
      </c>
    </row>
    <row r="42" spans="1:3" x14ac:dyDescent="0.35">
      <c r="A42" s="7">
        <v>55</v>
      </c>
      <c r="B42" s="9">
        <v>11325</v>
      </c>
      <c r="C42" s="9">
        <v>127</v>
      </c>
    </row>
    <row r="43" spans="1:3" x14ac:dyDescent="0.35">
      <c r="A43" s="7">
        <v>56</v>
      </c>
      <c r="B43" s="9">
        <v>11325</v>
      </c>
      <c r="C43" s="9">
        <v>212</v>
      </c>
    </row>
    <row r="44" spans="1:3" x14ac:dyDescent="0.35">
      <c r="A44" s="7">
        <v>57</v>
      </c>
      <c r="B44" s="9">
        <v>11325</v>
      </c>
      <c r="C44" s="9">
        <v>68</v>
      </c>
    </row>
    <row r="45" spans="1:3" x14ac:dyDescent="0.35">
      <c r="A45" s="7">
        <v>58</v>
      </c>
      <c r="B45" s="9">
        <v>11325</v>
      </c>
      <c r="C45" s="9">
        <v>198</v>
      </c>
    </row>
    <row r="46" spans="1:3" x14ac:dyDescent="0.35">
      <c r="A46" s="7">
        <v>60</v>
      </c>
      <c r="B46" s="9">
        <v>11325</v>
      </c>
      <c r="C46" s="9">
        <v>12</v>
      </c>
    </row>
    <row r="47" spans="1:3" x14ac:dyDescent="0.35">
      <c r="A47" s="7">
        <v>62</v>
      </c>
      <c r="B47" s="9">
        <v>11325</v>
      </c>
      <c r="C47" s="9">
        <v>57</v>
      </c>
    </row>
    <row r="48" spans="1:3" x14ac:dyDescent="0.35">
      <c r="A48" s="7">
        <v>63</v>
      </c>
      <c r="B48" s="9">
        <v>11325</v>
      </c>
      <c r="C48" s="9">
        <v>73</v>
      </c>
    </row>
    <row r="49" spans="1:3" x14ac:dyDescent="0.35">
      <c r="A49" s="7">
        <v>65</v>
      </c>
      <c r="B49" s="9">
        <v>11325</v>
      </c>
      <c r="C49" s="9">
        <v>118</v>
      </c>
    </row>
    <row r="50" spans="1:3" x14ac:dyDescent="0.35">
      <c r="A50" s="7">
        <v>66</v>
      </c>
      <c r="B50" s="9">
        <v>11325</v>
      </c>
      <c r="C50" s="9">
        <v>102</v>
      </c>
    </row>
    <row r="51" spans="1:3" x14ac:dyDescent="0.35">
      <c r="A51" s="7">
        <v>67</v>
      </c>
      <c r="B51" s="9">
        <v>11325</v>
      </c>
      <c r="C51" s="9">
        <v>80</v>
      </c>
    </row>
    <row r="52" spans="1:3" x14ac:dyDescent="0.35">
      <c r="A52" s="7">
        <v>68</v>
      </c>
      <c r="B52" s="9">
        <v>11325</v>
      </c>
      <c r="C52" s="9">
        <v>94</v>
      </c>
    </row>
    <row r="53" spans="1:3" x14ac:dyDescent="0.35">
      <c r="A53" s="7">
        <v>69</v>
      </c>
      <c r="B53" s="9">
        <v>11325</v>
      </c>
      <c r="C53" s="9">
        <v>105</v>
      </c>
    </row>
    <row r="54" spans="1:3" x14ac:dyDescent="0.35">
      <c r="A54" s="7">
        <v>70</v>
      </c>
      <c r="B54" s="9">
        <v>11325</v>
      </c>
      <c r="C54" s="9">
        <v>54</v>
      </c>
    </row>
    <row r="55" spans="1:3" x14ac:dyDescent="0.35">
      <c r="A55" s="7">
        <v>71</v>
      </c>
      <c r="B55" s="9">
        <v>11325</v>
      </c>
      <c r="C55" s="9">
        <v>139</v>
      </c>
    </row>
    <row r="56" spans="1:3" x14ac:dyDescent="0.35">
      <c r="A56" s="7">
        <v>72</v>
      </c>
      <c r="B56" s="9">
        <v>11325</v>
      </c>
      <c r="C56" s="9">
        <v>42</v>
      </c>
    </row>
    <row r="57" spans="1:3" x14ac:dyDescent="0.35">
      <c r="A57" s="7">
        <v>73</v>
      </c>
      <c r="B57" s="9">
        <v>11325</v>
      </c>
      <c r="C57" s="9">
        <v>99</v>
      </c>
    </row>
    <row r="58" spans="1:3" x14ac:dyDescent="0.35">
      <c r="A58" s="7">
        <v>74</v>
      </c>
      <c r="B58" s="9">
        <v>11325</v>
      </c>
      <c r="C58" s="9">
        <v>2</v>
      </c>
    </row>
    <row r="59" spans="1:3" x14ac:dyDescent="0.35">
      <c r="A59" s="7">
        <v>75</v>
      </c>
      <c r="B59" s="9">
        <v>11325</v>
      </c>
      <c r="C59" s="9">
        <v>106</v>
      </c>
    </row>
    <row r="60" spans="1:3" x14ac:dyDescent="0.35">
      <c r="A60" s="7">
        <v>76</v>
      </c>
      <c r="B60" s="9">
        <v>11325</v>
      </c>
      <c r="C60" s="9">
        <v>44</v>
      </c>
    </row>
    <row r="61" spans="1:3" x14ac:dyDescent="0.35">
      <c r="A61" s="7">
        <v>77</v>
      </c>
      <c r="B61" s="9">
        <v>11325</v>
      </c>
      <c r="C61" s="9">
        <v>43</v>
      </c>
    </row>
    <row r="62" spans="1:3" x14ac:dyDescent="0.35">
      <c r="A62" s="7">
        <v>78</v>
      </c>
      <c r="B62" s="9">
        <v>11325</v>
      </c>
      <c r="C62" s="9">
        <v>55</v>
      </c>
    </row>
    <row r="63" spans="1:3" x14ac:dyDescent="0.35">
      <c r="A63" s="7">
        <v>79</v>
      </c>
      <c r="B63" s="9">
        <v>11325</v>
      </c>
      <c r="C63" s="9">
        <v>25</v>
      </c>
    </row>
    <row r="64" spans="1:3" x14ac:dyDescent="0.35">
      <c r="A64" s="7">
        <v>81</v>
      </c>
      <c r="B64" s="9">
        <v>11325</v>
      </c>
      <c r="C64" s="9">
        <v>174</v>
      </c>
    </row>
    <row r="65" spans="1:3" x14ac:dyDescent="0.35">
      <c r="A65" s="7">
        <v>82</v>
      </c>
      <c r="B65" s="9">
        <v>11325</v>
      </c>
      <c r="C65" s="9">
        <v>123</v>
      </c>
    </row>
    <row r="66" spans="1:3" x14ac:dyDescent="0.35">
      <c r="A66" s="7">
        <v>84</v>
      </c>
      <c r="B66" s="9">
        <v>11325</v>
      </c>
      <c r="C66" s="9">
        <v>116</v>
      </c>
    </row>
    <row r="67" spans="1:3" x14ac:dyDescent="0.35">
      <c r="A67" s="7">
        <v>85</v>
      </c>
      <c r="B67" s="9">
        <v>11325</v>
      </c>
      <c r="C67" s="9">
        <v>114</v>
      </c>
    </row>
    <row r="68" spans="1:3" x14ac:dyDescent="0.35">
      <c r="A68" s="7">
        <v>86</v>
      </c>
      <c r="B68" s="9">
        <v>11325</v>
      </c>
      <c r="C68" s="9">
        <v>23</v>
      </c>
    </row>
    <row r="69" spans="1:3" x14ac:dyDescent="0.35">
      <c r="A69" s="7">
        <v>87</v>
      </c>
      <c r="B69" s="9">
        <v>11325</v>
      </c>
      <c r="C69" s="9">
        <v>198</v>
      </c>
    </row>
    <row r="70" spans="1:3" x14ac:dyDescent="0.35">
      <c r="A70" s="7">
        <v>88</v>
      </c>
      <c r="B70" s="9">
        <v>11325</v>
      </c>
      <c r="C70" s="9">
        <v>77</v>
      </c>
    </row>
    <row r="71" spans="1:3" x14ac:dyDescent="0.35">
      <c r="A71" s="7">
        <v>89</v>
      </c>
      <c r="B71" s="9">
        <v>11325</v>
      </c>
      <c r="C71" s="9">
        <v>103</v>
      </c>
    </row>
    <row r="72" spans="1:3" x14ac:dyDescent="0.35">
      <c r="A72" s="7">
        <v>90</v>
      </c>
      <c r="B72" s="9">
        <v>11325</v>
      </c>
      <c r="C72" s="9">
        <v>130</v>
      </c>
    </row>
    <row r="73" spans="1:3" x14ac:dyDescent="0.35">
      <c r="A73" s="7">
        <v>91</v>
      </c>
      <c r="B73" s="9">
        <v>11325</v>
      </c>
      <c r="C73" s="9">
        <v>85</v>
      </c>
    </row>
    <row r="74" spans="1:3" x14ac:dyDescent="0.35">
      <c r="A74" s="7">
        <v>92</v>
      </c>
      <c r="B74" s="9">
        <v>11325</v>
      </c>
      <c r="C74" s="9">
        <v>24</v>
      </c>
    </row>
    <row r="75" spans="1:3" x14ac:dyDescent="0.35">
      <c r="A75" s="7">
        <v>93</v>
      </c>
      <c r="B75" s="9">
        <v>11325</v>
      </c>
      <c r="C75" s="9">
        <v>26</v>
      </c>
    </row>
    <row r="76" spans="1:3" x14ac:dyDescent="0.35">
      <c r="A76" s="7">
        <v>96</v>
      </c>
      <c r="B76" s="9">
        <v>11325</v>
      </c>
      <c r="C76" s="9">
        <v>118</v>
      </c>
    </row>
    <row r="77" spans="1:3" x14ac:dyDescent="0.35">
      <c r="A77" s="7">
        <v>97</v>
      </c>
      <c r="B77" s="9">
        <v>11325</v>
      </c>
      <c r="C77" s="9">
        <v>166</v>
      </c>
    </row>
    <row r="78" spans="1:3" x14ac:dyDescent="0.35">
      <c r="A78" s="7">
        <v>99</v>
      </c>
      <c r="B78" s="9">
        <v>11325</v>
      </c>
      <c r="C78" s="9">
        <v>113</v>
      </c>
    </row>
    <row r="79" spans="1:3" x14ac:dyDescent="0.35">
      <c r="A79" s="7" t="s">
        <v>330</v>
      </c>
      <c r="B79" s="9">
        <v>11325</v>
      </c>
      <c r="C79" s="9">
        <v>7260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1"/>
  <sheetViews>
    <sheetView topLeftCell="A2" workbookViewId="0">
      <selection activeCell="G9" sqref="G9"/>
    </sheetView>
  </sheetViews>
  <sheetFormatPr defaultRowHeight="14.5" x14ac:dyDescent="0.35"/>
  <cols>
    <col min="1" max="1" width="11.453125" bestFit="1" customWidth="1"/>
    <col min="2" max="2" width="12" bestFit="1" customWidth="1"/>
    <col min="3" max="3" width="11.90625" bestFit="1" customWidth="1"/>
    <col min="4" max="4" width="11.08984375" customWidth="1"/>
    <col min="5" max="5" width="14.453125" bestFit="1" customWidth="1"/>
    <col min="6" max="6" width="12.36328125" bestFit="1" customWidth="1"/>
    <col min="7" max="7" width="15.1796875" bestFit="1" customWidth="1"/>
    <col min="8" max="155" width="15.26953125" bestFit="1" customWidth="1"/>
    <col min="156" max="156" width="10.7265625" bestFit="1" customWidth="1"/>
  </cols>
  <sheetData>
    <row r="1" spans="1:7" x14ac:dyDescent="0.35">
      <c r="A1" s="2" t="s">
        <v>158</v>
      </c>
      <c r="B1" s="2" t="s">
        <v>0</v>
      </c>
      <c r="C1" s="2" t="s">
        <v>155</v>
      </c>
      <c r="D1" s="2" t="s">
        <v>159</v>
      </c>
      <c r="E1" s="3" t="s">
        <v>324</v>
      </c>
    </row>
    <row r="2" spans="1:7" x14ac:dyDescent="0.35">
      <c r="A2">
        <v>1</v>
      </c>
      <c r="B2">
        <v>30</v>
      </c>
      <c r="C2">
        <v>33</v>
      </c>
      <c r="D2" s="1">
        <v>45639</v>
      </c>
      <c r="E2">
        <f>COUNTIF(D:D,Table3[[#This Row],[Like_Date]])</f>
        <v>1</v>
      </c>
    </row>
    <row r="3" spans="1:7" x14ac:dyDescent="0.35">
      <c r="A3">
        <v>2</v>
      </c>
      <c r="B3">
        <v>20</v>
      </c>
      <c r="C3">
        <v>7</v>
      </c>
      <c r="D3" s="1">
        <v>45558</v>
      </c>
      <c r="E3">
        <f>COUNTIF(D:D,Table3[[#This Row],[Like_Date]])</f>
        <v>1</v>
      </c>
    </row>
    <row r="4" spans="1:7" x14ac:dyDescent="0.35">
      <c r="A4">
        <v>3</v>
      </c>
      <c r="B4">
        <v>10</v>
      </c>
      <c r="C4">
        <v>78</v>
      </c>
      <c r="D4" s="1">
        <v>45606</v>
      </c>
      <c r="E4">
        <f>COUNTIF(D:D,Table3[[#This Row],[Like_Date]])</f>
        <v>1</v>
      </c>
    </row>
    <row r="5" spans="1:7" x14ac:dyDescent="0.35">
      <c r="A5">
        <v>4</v>
      </c>
      <c r="B5">
        <v>39</v>
      </c>
      <c r="C5">
        <v>63</v>
      </c>
      <c r="D5" s="1">
        <v>45819</v>
      </c>
      <c r="E5">
        <f>COUNTIF(D:D,Table3[[#This Row],[Like_Date]])</f>
        <v>1</v>
      </c>
      <c r="F5" s="6" t="s">
        <v>333</v>
      </c>
      <c r="G5" t="s">
        <v>356</v>
      </c>
    </row>
    <row r="6" spans="1:7" x14ac:dyDescent="0.35">
      <c r="A6">
        <v>5</v>
      </c>
      <c r="B6">
        <v>17</v>
      </c>
      <c r="C6">
        <v>27</v>
      </c>
      <c r="D6" s="1">
        <v>45575</v>
      </c>
      <c r="E6">
        <f>COUNTIF(D:D,Table3[[#This Row],[Like_Date]])</f>
        <v>2</v>
      </c>
      <c r="F6" s="7">
        <v>2</v>
      </c>
      <c r="G6" s="9">
        <v>3</v>
      </c>
    </row>
    <row r="7" spans="1:7" x14ac:dyDescent="0.35">
      <c r="A7">
        <v>6</v>
      </c>
      <c r="B7">
        <v>20</v>
      </c>
      <c r="C7">
        <v>87</v>
      </c>
      <c r="D7" s="1">
        <v>45567</v>
      </c>
      <c r="E7">
        <f>COUNTIF(D:D,Table3[[#This Row],[Like_Date]])</f>
        <v>2</v>
      </c>
      <c r="F7" s="7">
        <v>3</v>
      </c>
      <c r="G7" s="9">
        <v>1</v>
      </c>
    </row>
    <row r="8" spans="1:7" x14ac:dyDescent="0.35">
      <c r="A8">
        <v>7</v>
      </c>
      <c r="B8">
        <v>47</v>
      </c>
      <c r="C8">
        <v>65</v>
      </c>
      <c r="D8" s="1">
        <v>45882</v>
      </c>
      <c r="E8">
        <f>COUNTIF(D:D,Table3[[#This Row],[Like_Date]])</f>
        <v>1</v>
      </c>
      <c r="F8" s="7">
        <v>4</v>
      </c>
      <c r="G8" s="9">
        <v>2</v>
      </c>
    </row>
    <row r="9" spans="1:7" x14ac:dyDescent="0.35">
      <c r="A9">
        <v>8</v>
      </c>
      <c r="B9">
        <v>35</v>
      </c>
      <c r="C9">
        <v>90</v>
      </c>
      <c r="D9" s="1">
        <v>45652</v>
      </c>
      <c r="E9">
        <f>COUNTIF(D:D,Table3[[#This Row],[Like_Date]])</f>
        <v>2</v>
      </c>
      <c r="F9" s="7">
        <v>5</v>
      </c>
      <c r="G9" s="9">
        <v>1</v>
      </c>
    </row>
    <row r="10" spans="1:7" x14ac:dyDescent="0.35">
      <c r="A10">
        <v>9</v>
      </c>
      <c r="B10">
        <v>22</v>
      </c>
      <c r="C10">
        <v>63</v>
      </c>
      <c r="D10" s="1">
        <v>45801</v>
      </c>
      <c r="E10">
        <f>COUNTIF(D:D,Table3[[#This Row],[Like_Date]])</f>
        <v>2</v>
      </c>
      <c r="F10" s="7">
        <v>7</v>
      </c>
      <c r="G10" s="9">
        <v>4</v>
      </c>
    </row>
    <row r="11" spans="1:7" x14ac:dyDescent="0.35">
      <c r="A11">
        <v>10</v>
      </c>
      <c r="B11">
        <v>47</v>
      </c>
      <c r="C11">
        <v>96</v>
      </c>
      <c r="D11" s="1">
        <v>45879</v>
      </c>
      <c r="E11">
        <f>COUNTIF(D:D,Table3[[#This Row],[Like_Date]])</f>
        <v>1</v>
      </c>
      <c r="F11" s="7">
        <v>8</v>
      </c>
      <c r="G11" s="9">
        <v>2</v>
      </c>
    </row>
    <row r="12" spans="1:7" x14ac:dyDescent="0.35">
      <c r="A12">
        <v>11</v>
      </c>
      <c r="B12">
        <v>6</v>
      </c>
      <c r="C12">
        <v>95</v>
      </c>
      <c r="D12" s="1">
        <v>45698</v>
      </c>
      <c r="E12">
        <f>COUNTIF(D:D,Table3[[#This Row],[Like_Date]])</f>
        <v>1</v>
      </c>
      <c r="F12" s="7">
        <v>10</v>
      </c>
      <c r="G12" s="9">
        <v>3</v>
      </c>
    </row>
    <row r="13" spans="1:7" x14ac:dyDescent="0.35">
      <c r="A13">
        <v>12</v>
      </c>
      <c r="B13">
        <v>22</v>
      </c>
      <c r="C13">
        <v>50</v>
      </c>
      <c r="D13" s="1">
        <v>45911</v>
      </c>
      <c r="E13">
        <f>COUNTIF(D:D,Table3[[#This Row],[Like_Date]])</f>
        <v>1</v>
      </c>
      <c r="F13" s="7">
        <v>11</v>
      </c>
      <c r="G13" s="9">
        <v>1</v>
      </c>
    </row>
    <row r="14" spans="1:7" x14ac:dyDescent="0.35">
      <c r="A14">
        <v>13</v>
      </c>
      <c r="B14">
        <v>14</v>
      </c>
      <c r="C14">
        <v>75</v>
      </c>
      <c r="D14" s="1">
        <v>45625</v>
      </c>
      <c r="E14">
        <f>COUNTIF(D:D,Table3[[#This Row],[Like_Date]])</f>
        <v>1</v>
      </c>
      <c r="F14" s="7">
        <v>12</v>
      </c>
      <c r="G14" s="9">
        <v>1</v>
      </c>
    </row>
    <row r="15" spans="1:7" x14ac:dyDescent="0.35">
      <c r="A15">
        <v>14</v>
      </c>
      <c r="B15">
        <v>39</v>
      </c>
      <c r="C15">
        <v>2</v>
      </c>
      <c r="D15" s="1">
        <v>45683</v>
      </c>
      <c r="E15">
        <f>COUNTIF(D:D,Table3[[#This Row],[Like_Date]])</f>
        <v>1</v>
      </c>
      <c r="F15" s="7">
        <v>13</v>
      </c>
      <c r="G15" s="9">
        <v>2</v>
      </c>
    </row>
    <row r="16" spans="1:7" x14ac:dyDescent="0.35">
      <c r="A16">
        <v>15</v>
      </c>
      <c r="B16">
        <v>50</v>
      </c>
      <c r="C16">
        <v>73</v>
      </c>
      <c r="D16" s="1">
        <v>45772</v>
      </c>
      <c r="E16">
        <f>COUNTIF(D:D,Table3[[#This Row],[Like_Date]])</f>
        <v>2</v>
      </c>
      <c r="F16" s="7">
        <v>14</v>
      </c>
      <c r="G16" s="9">
        <v>2</v>
      </c>
    </row>
    <row r="17" spans="1:7" x14ac:dyDescent="0.35">
      <c r="A17">
        <v>16</v>
      </c>
      <c r="B17">
        <v>7</v>
      </c>
      <c r="C17">
        <v>99</v>
      </c>
      <c r="D17" s="1">
        <v>45780</v>
      </c>
      <c r="E17">
        <f>COUNTIF(D:D,Table3[[#This Row],[Like_Date]])</f>
        <v>1</v>
      </c>
      <c r="F17" s="7">
        <v>15</v>
      </c>
      <c r="G17" s="9">
        <v>2</v>
      </c>
    </row>
    <row r="18" spans="1:7" x14ac:dyDescent="0.35">
      <c r="A18">
        <v>17</v>
      </c>
      <c r="B18">
        <v>44</v>
      </c>
      <c r="C18">
        <v>39</v>
      </c>
      <c r="D18" s="1">
        <v>45654</v>
      </c>
      <c r="E18">
        <f>COUNTIF(D:D,Table3[[#This Row],[Like_Date]])</f>
        <v>1</v>
      </c>
      <c r="F18" s="7">
        <v>16</v>
      </c>
      <c r="G18" s="9">
        <v>2</v>
      </c>
    </row>
    <row r="19" spans="1:7" x14ac:dyDescent="0.35">
      <c r="A19">
        <v>18</v>
      </c>
      <c r="B19">
        <v>24</v>
      </c>
      <c r="C19">
        <v>34</v>
      </c>
      <c r="D19" s="1">
        <v>45696</v>
      </c>
      <c r="E19">
        <f>COUNTIF(D:D,Table3[[#This Row],[Like_Date]])</f>
        <v>1</v>
      </c>
      <c r="F19" s="7">
        <v>18</v>
      </c>
      <c r="G19" s="9">
        <v>2</v>
      </c>
    </row>
    <row r="20" spans="1:7" x14ac:dyDescent="0.35">
      <c r="A20">
        <v>19</v>
      </c>
      <c r="B20">
        <v>25</v>
      </c>
      <c r="C20">
        <v>51</v>
      </c>
      <c r="D20" s="1">
        <v>45858</v>
      </c>
      <c r="E20">
        <f>COUNTIF(D:D,Table3[[#This Row],[Like_Date]])</f>
        <v>1</v>
      </c>
      <c r="F20" s="7">
        <v>19</v>
      </c>
      <c r="G20" s="9">
        <v>3</v>
      </c>
    </row>
    <row r="21" spans="1:7" x14ac:dyDescent="0.35">
      <c r="A21">
        <v>20</v>
      </c>
      <c r="B21">
        <v>26</v>
      </c>
      <c r="C21">
        <v>75</v>
      </c>
      <c r="D21" s="1">
        <v>45675</v>
      </c>
      <c r="E21">
        <f>COUNTIF(D:D,Table3[[#This Row],[Like_Date]])</f>
        <v>1</v>
      </c>
      <c r="F21" s="7">
        <v>21</v>
      </c>
      <c r="G21" s="9">
        <v>2</v>
      </c>
    </row>
    <row r="22" spans="1:7" x14ac:dyDescent="0.35">
      <c r="A22">
        <v>21</v>
      </c>
      <c r="B22">
        <v>13</v>
      </c>
      <c r="C22">
        <v>14</v>
      </c>
      <c r="D22" s="1">
        <v>45637</v>
      </c>
      <c r="E22">
        <f>COUNTIF(D:D,Table3[[#This Row],[Like_Date]])</f>
        <v>1</v>
      </c>
      <c r="F22" s="7">
        <v>22</v>
      </c>
      <c r="G22" s="9">
        <v>1</v>
      </c>
    </row>
    <row r="23" spans="1:7" x14ac:dyDescent="0.35">
      <c r="A23">
        <v>22</v>
      </c>
      <c r="B23">
        <v>10</v>
      </c>
      <c r="C23">
        <v>30</v>
      </c>
      <c r="D23" s="1">
        <v>45827</v>
      </c>
      <c r="E23">
        <f>COUNTIF(D:D,Table3[[#This Row],[Like_Date]])</f>
        <v>1</v>
      </c>
      <c r="F23" s="7">
        <v>23</v>
      </c>
      <c r="G23" s="9">
        <v>1</v>
      </c>
    </row>
    <row r="24" spans="1:7" x14ac:dyDescent="0.35">
      <c r="A24">
        <v>23</v>
      </c>
      <c r="B24">
        <v>1</v>
      </c>
      <c r="C24">
        <v>76</v>
      </c>
      <c r="D24" s="1">
        <v>45600</v>
      </c>
      <c r="E24">
        <f>COUNTIF(D:D,Table3[[#This Row],[Like_Date]])</f>
        <v>1</v>
      </c>
      <c r="F24" s="7">
        <v>24</v>
      </c>
      <c r="G24" s="9">
        <v>1</v>
      </c>
    </row>
    <row r="25" spans="1:7" x14ac:dyDescent="0.35">
      <c r="A25">
        <v>24</v>
      </c>
      <c r="B25">
        <v>5</v>
      </c>
      <c r="C25">
        <v>92</v>
      </c>
      <c r="D25" s="1">
        <v>45671</v>
      </c>
      <c r="E25">
        <f>COUNTIF(D:D,Table3[[#This Row],[Like_Date]])</f>
        <v>1</v>
      </c>
      <c r="F25" s="7">
        <v>25</v>
      </c>
      <c r="G25" s="9">
        <v>1</v>
      </c>
    </row>
    <row r="26" spans="1:7" x14ac:dyDescent="0.35">
      <c r="A26">
        <v>25</v>
      </c>
      <c r="B26">
        <v>50</v>
      </c>
      <c r="C26">
        <v>73</v>
      </c>
      <c r="D26" s="1">
        <v>45740</v>
      </c>
      <c r="E26">
        <f>COUNTIF(D:D,Table3[[#This Row],[Like_Date]])</f>
        <v>1</v>
      </c>
      <c r="F26" s="7">
        <v>26</v>
      </c>
      <c r="G26" s="9">
        <v>1</v>
      </c>
    </row>
    <row r="27" spans="1:7" x14ac:dyDescent="0.35">
      <c r="A27">
        <v>26</v>
      </c>
      <c r="B27">
        <v>38</v>
      </c>
      <c r="C27">
        <v>96</v>
      </c>
      <c r="D27" s="1">
        <v>45887</v>
      </c>
      <c r="E27">
        <f>COUNTIF(D:D,Table3[[#This Row],[Like_Date]])</f>
        <v>1</v>
      </c>
      <c r="F27" s="7">
        <v>27</v>
      </c>
      <c r="G27" s="9">
        <v>1</v>
      </c>
    </row>
    <row r="28" spans="1:7" x14ac:dyDescent="0.35">
      <c r="A28">
        <v>27</v>
      </c>
      <c r="B28">
        <v>38</v>
      </c>
      <c r="C28">
        <v>78</v>
      </c>
      <c r="D28" s="1">
        <v>45618</v>
      </c>
      <c r="E28">
        <f>COUNTIF(D:D,Table3[[#This Row],[Like_Date]])</f>
        <v>2</v>
      </c>
      <c r="F28" s="7">
        <v>28</v>
      </c>
      <c r="G28" s="9">
        <v>1</v>
      </c>
    </row>
    <row r="29" spans="1:7" x14ac:dyDescent="0.35">
      <c r="A29">
        <v>28</v>
      </c>
      <c r="B29">
        <v>40</v>
      </c>
      <c r="C29">
        <v>62</v>
      </c>
      <c r="D29" s="1">
        <v>45691</v>
      </c>
      <c r="E29">
        <f>COUNTIF(D:D,Table3[[#This Row],[Like_Date]])</f>
        <v>2</v>
      </c>
      <c r="F29" s="7">
        <v>29</v>
      </c>
      <c r="G29" s="9">
        <v>1</v>
      </c>
    </row>
    <row r="30" spans="1:7" x14ac:dyDescent="0.35">
      <c r="A30">
        <v>29</v>
      </c>
      <c r="B30">
        <v>4</v>
      </c>
      <c r="C30">
        <v>39</v>
      </c>
      <c r="D30" s="1">
        <v>45880</v>
      </c>
      <c r="E30">
        <f>COUNTIF(D:D,Table3[[#This Row],[Like_Date]])</f>
        <v>2</v>
      </c>
      <c r="F30" s="7">
        <v>30</v>
      </c>
      <c r="G30" s="9">
        <v>1</v>
      </c>
    </row>
    <row r="31" spans="1:7" x14ac:dyDescent="0.35">
      <c r="A31">
        <v>30</v>
      </c>
      <c r="B31">
        <v>41</v>
      </c>
      <c r="C31">
        <v>19</v>
      </c>
      <c r="D31" s="1">
        <v>45809</v>
      </c>
      <c r="E31">
        <f>COUNTIF(D:D,Table3[[#This Row],[Like_Date]])</f>
        <v>1</v>
      </c>
      <c r="F31" s="7">
        <v>31</v>
      </c>
      <c r="G31" s="9">
        <v>2</v>
      </c>
    </row>
    <row r="32" spans="1:7" x14ac:dyDescent="0.35">
      <c r="A32">
        <v>31</v>
      </c>
      <c r="B32">
        <v>13</v>
      </c>
      <c r="C32">
        <v>16</v>
      </c>
      <c r="D32" s="1">
        <v>45636</v>
      </c>
      <c r="E32">
        <f>COUNTIF(D:D,Table3[[#This Row],[Like_Date]])</f>
        <v>2</v>
      </c>
      <c r="F32" s="7">
        <v>33</v>
      </c>
      <c r="G32" s="9">
        <v>4</v>
      </c>
    </row>
    <row r="33" spans="1:7" x14ac:dyDescent="0.35">
      <c r="A33">
        <v>32</v>
      </c>
      <c r="B33">
        <v>20</v>
      </c>
      <c r="C33">
        <v>81</v>
      </c>
      <c r="D33" s="1">
        <v>45779</v>
      </c>
      <c r="E33">
        <f>COUNTIF(D:D,Table3[[#This Row],[Like_Date]])</f>
        <v>1</v>
      </c>
      <c r="F33" s="7">
        <v>34</v>
      </c>
      <c r="G33" s="9">
        <v>1</v>
      </c>
    </row>
    <row r="34" spans="1:7" x14ac:dyDescent="0.35">
      <c r="A34">
        <v>33</v>
      </c>
      <c r="B34">
        <v>4</v>
      </c>
      <c r="C34">
        <v>42</v>
      </c>
      <c r="D34" s="1">
        <v>45735</v>
      </c>
      <c r="E34">
        <f>COUNTIF(D:D,Table3[[#This Row],[Like_Date]])</f>
        <v>1</v>
      </c>
      <c r="F34" s="7">
        <v>35</v>
      </c>
      <c r="G34" s="9">
        <v>1</v>
      </c>
    </row>
    <row r="35" spans="1:7" x14ac:dyDescent="0.35">
      <c r="A35">
        <v>34</v>
      </c>
      <c r="B35">
        <v>37</v>
      </c>
      <c r="C35">
        <v>31</v>
      </c>
      <c r="D35" s="1">
        <v>45894</v>
      </c>
      <c r="E35">
        <f>COUNTIF(D:D,Table3[[#This Row],[Like_Date]])</f>
        <v>1</v>
      </c>
      <c r="F35" s="7">
        <v>37</v>
      </c>
      <c r="G35" s="9">
        <v>2</v>
      </c>
    </row>
    <row r="36" spans="1:7" x14ac:dyDescent="0.35">
      <c r="A36">
        <v>35</v>
      </c>
      <c r="B36">
        <v>33</v>
      </c>
      <c r="C36">
        <v>14</v>
      </c>
      <c r="D36" s="1">
        <v>45633</v>
      </c>
      <c r="E36">
        <f>COUNTIF(D:D,Table3[[#This Row],[Like_Date]])</f>
        <v>1</v>
      </c>
      <c r="F36" s="7">
        <v>38</v>
      </c>
      <c r="G36" s="9">
        <v>1</v>
      </c>
    </row>
    <row r="37" spans="1:7" x14ac:dyDescent="0.35">
      <c r="A37">
        <v>36</v>
      </c>
      <c r="B37">
        <v>10</v>
      </c>
      <c r="C37">
        <v>80</v>
      </c>
      <c r="D37" s="1">
        <v>45777</v>
      </c>
      <c r="E37">
        <f>COUNTIF(D:D,Table3[[#This Row],[Like_Date]])</f>
        <v>1</v>
      </c>
      <c r="F37" s="7">
        <v>39</v>
      </c>
      <c r="G37" s="9">
        <v>3</v>
      </c>
    </row>
    <row r="38" spans="1:7" x14ac:dyDescent="0.35">
      <c r="A38">
        <v>37</v>
      </c>
      <c r="B38">
        <v>42</v>
      </c>
      <c r="C38">
        <v>51</v>
      </c>
      <c r="D38" s="1">
        <v>45914</v>
      </c>
      <c r="E38">
        <f>COUNTIF(D:D,Table3[[#This Row],[Like_Date]])</f>
        <v>1</v>
      </c>
      <c r="F38" s="7">
        <v>40</v>
      </c>
      <c r="G38" s="9">
        <v>2</v>
      </c>
    </row>
    <row r="39" spans="1:7" x14ac:dyDescent="0.35">
      <c r="A39">
        <v>38</v>
      </c>
      <c r="B39">
        <v>48</v>
      </c>
      <c r="C39">
        <v>12</v>
      </c>
      <c r="D39" s="1">
        <v>45669</v>
      </c>
      <c r="E39">
        <f>COUNTIF(D:D,Table3[[#This Row],[Like_Date]])</f>
        <v>2</v>
      </c>
      <c r="F39" s="7">
        <v>42</v>
      </c>
      <c r="G39" s="9">
        <v>2</v>
      </c>
    </row>
    <row r="40" spans="1:7" x14ac:dyDescent="0.35">
      <c r="A40">
        <v>39</v>
      </c>
      <c r="B40">
        <v>42</v>
      </c>
      <c r="C40">
        <v>21</v>
      </c>
      <c r="D40" s="1">
        <v>45895</v>
      </c>
      <c r="E40">
        <f>COUNTIF(D:D,Table3[[#This Row],[Like_Date]])</f>
        <v>1</v>
      </c>
      <c r="F40" s="7">
        <v>46</v>
      </c>
      <c r="G40" s="9">
        <v>4</v>
      </c>
    </row>
    <row r="41" spans="1:7" x14ac:dyDescent="0.35">
      <c r="A41">
        <v>40</v>
      </c>
      <c r="B41">
        <v>46</v>
      </c>
      <c r="C41">
        <v>73</v>
      </c>
      <c r="D41" s="1">
        <v>45591</v>
      </c>
      <c r="E41">
        <f>COUNTIF(D:D,Table3[[#This Row],[Like_Date]])</f>
        <v>2</v>
      </c>
      <c r="F41" s="7">
        <v>47</v>
      </c>
      <c r="G41" s="9">
        <v>1</v>
      </c>
    </row>
    <row r="42" spans="1:7" x14ac:dyDescent="0.35">
      <c r="A42">
        <v>41</v>
      </c>
      <c r="B42">
        <v>40</v>
      </c>
      <c r="C42">
        <v>31</v>
      </c>
      <c r="D42" s="1">
        <v>45560</v>
      </c>
      <c r="E42">
        <f>COUNTIF(D:D,Table3[[#This Row],[Like_Date]])</f>
        <v>1</v>
      </c>
      <c r="F42" s="7">
        <v>48</v>
      </c>
      <c r="G42" s="9">
        <v>1</v>
      </c>
    </row>
    <row r="43" spans="1:7" x14ac:dyDescent="0.35">
      <c r="A43">
        <v>42</v>
      </c>
      <c r="B43">
        <v>15</v>
      </c>
      <c r="C43">
        <v>63</v>
      </c>
      <c r="D43" s="1">
        <v>45796</v>
      </c>
      <c r="E43">
        <f>COUNTIF(D:D,Table3[[#This Row],[Like_Date]])</f>
        <v>2</v>
      </c>
      <c r="F43" s="7">
        <v>49</v>
      </c>
      <c r="G43" s="9">
        <v>2</v>
      </c>
    </row>
    <row r="44" spans="1:7" x14ac:dyDescent="0.35">
      <c r="A44">
        <v>43</v>
      </c>
      <c r="B44">
        <v>45</v>
      </c>
      <c r="C44">
        <v>7</v>
      </c>
      <c r="D44" s="1">
        <v>45851</v>
      </c>
      <c r="E44">
        <f>COUNTIF(D:D,Table3[[#This Row],[Like_Date]])</f>
        <v>2</v>
      </c>
      <c r="F44" s="7">
        <v>50</v>
      </c>
      <c r="G44" s="9">
        <v>3</v>
      </c>
    </row>
    <row r="45" spans="1:7" x14ac:dyDescent="0.35">
      <c r="A45">
        <v>44</v>
      </c>
      <c r="B45">
        <v>28</v>
      </c>
      <c r="C45">
        <v>28</v>
      </c>
      <c r="D45" s="1">
        <v>45565</v>
      </c>
      <c r="E45">
        <f>COUNTIF(D:D,Table3[[#This Row],[Like_Date]])</f>
        <v>1</v>
      </c>
      <c r="F45" s="7">
        <v>51</v>
      </c>
      <c r="G45" s="9">
        <v>4</v>
      </c>
    </row>
    <row r="46" spans="1:7" x14ac:dyDescent="0.35">
      <c r="A46">
        <v>45</v>
      </c>
      <c r="B46">
        <v>27</v>
      </c>
      <c r="C46">
        <v>63</v>
      </c>
      <c r="D46" s="1">
        <v>45624</v>
      </c>
      <c r="E46">
        <f>COUNTIF(D:D,Table3[[#This Row],[Like_Date]])</f>
        <v>2</v>
      </c>
      <c r="F46" s="7">
        <v>52</v>
      </c>
      <c r="G46" s="9">
        <v>1</v>
      </c>
    </row>
    <row r="47" spans="1:7" x14ac:dyDescent="0.35">
      <c r="A47">
        <v>46</v>
      </c>
      <c r="B47">
        <v>14</v>
      </c>
      <c r="C47">
        <v>37</v>
      </c>
      <c r="D47" s="1">
        <v>45782</v>
      </c>
      <c r="E47">
        <f>COUNTIF(D:D,Table3[[#This Row],[Like_Date]])</f>
        <v>2</v>
      </c>
      <c r="F47" s="7">
        <v>55</v>
      </c>
      <c r="G47" s="9">
        <v>1</v>
      </c>
    </row>
    <row r="48" spans="1:7" x14ac:dyDescent="0.35">
      <c r="A48">
        <v>47</v>
      </c>
      <c r="B48">
        <v>3</v>
      </c>
      <c r="C48">
        <v>15</v>
      </c>
      <c r="D48" s="1">
        <v>45573</v>
      </c>
      <c r="E48">
        <f>COUNTIF(D:D,Table3[[#This Row],[Like_Date]])</f>
        <v>2</v>
      </c>
      <c r="F48" s="7">
        <v>57</v>
      </c>
      <c r="G48" s="9">
        <v>1</v>
      </c>
    </row>
    <row r="49" spans="1:7" x14ac:dyDescent="0.35">
      <c r="A49">
        <v>48</v>
      </c>
      <c r="B49">
        <v>7</v>
      </c>
      <c r="C49">
        <v>70</v>
      </c>
      <c r="D49" s="1">
        <v>45734</v>
      </c>
      <c r="E49">
        <f>COUNTIF(D:D,Table3[[#This Row],[Like_Date]])</f>
        <v>1</v>
      </c>
      <c r="F49" s="7">
        <v>58</v>
      </c>
      <c r="G49" s="9">
        <v>1</v>
      </c>
    </row>
    <row r="50" spans="1:7" x14ac:dyDescent="0.35">
      <c r="A50">
        <v>49</v>
      </c>
      <c r="B50">
        <v>13</v>
      </c>
      <c r="C50">
        <v>80</v>
      </c>
      <c r="D50" s="1">
        <v>45594</v>
      </c>
      <c r="E50">
        <f>COUNTIF(D:D,Table3[[#This Row],[Like_Date]])</f>
        <v>1</v>
      </c>
      <c r="F50" s="7">
        <v>59</v>
      </c>
      <c r="G50" s="9">
        <v>2</v>
      </c>
    </row>
    <row r="51" spans="1:7" x14ac:dyDescent="0.35">
      <c r="A51">
        <v>50</v>
      </c>
      <c r="B51">
        <v>30</v>
      </c>
      <c r="C51">
        <v>21</v>
      </c>
      <c r="D51" s="1">
        <v>45805</v>
      </c>
      <c r="E51">
        <f>COUNTIF(D:D,Table3[[#This Row],[Like_Date]])</f>
        <v>1</v>
      </c>
      <c r="F51" s="7">
        <v>60</v>
      </c>
      <c r="G51" s="9">
        <v>1</v>
      </c>
    </row>
    <row r="52" spans="1:7" x14ac:dyDescent="0.35">
      <c r="A52">
        <v>51</v>
      </c>
      <c r="B52">
        <v>1</v>
      </c>
      <c r="C52">
        <v>57</v>
      </c>
      <c r="D52" s="1">
        <v>45697</v>
      </c>
      <c r="E52">
        <f>COUNTIF(D:D,Table3[[#This Row],[Like_Date]])</f>
        <v>3</v>
      </c>
      <c r="F52" s="7">
        <v>62</v>
      </c>
      <c r="G52" s="9">
        <v>1</v>
      </c>
    </row>
    <row r="53" spans="1:7" x14ac:dyDescent="0.35">
      <c r="A53">
        <v>52</v>
      </c>
      <c r="B53">
        <v>20</v>
      </c>
      <c r="C53">
        <v>24</v>
      </c>
      <c r="D53" s="1">
        <v>45896</v>
      </c>
      <c r="E53">
        <f>COUNTIF(D:D,Table3[[#This Row],[Like_Date]])</f>
        <v>2</v>
      </c>
      <c r="F53" s="7">
        <v>63</v>
      </c>
      <c r="G53" s="9">
        <v>5</v>
      </c>
    </row>
    <row r="54" spans="1:7" x14ac:dyDescent="0.35">
      <c r="A54">
        <v>53</v>
      </c>
      <c r="B54">
        <v>33</v>
      </c>
      <c r="C54">
        <v>73</v>
      </c>
      <c r="D54" s="1">
        <v>45593</v>
      </c>
      <c r="E54">
        <f>COUNTIF(D:D,Table3[[#This Row],[Like_Date]])</f>
        <v>1</v>
      </c>
      <c r="F54" s="7">
        <v>64</v>
      </c>
      <c r="G54" s="9">
        <v>2</v>
      </c>
    </row>
    <row r="55" spans="1:7" x14ac:dyDescent="0.35">
      <c r="A55">
        <v>54</v>
      </c>
      <c r="B55">
        <v>27</v>
      </c>
      <c r="C55">
        <v>51</v>
      </c>
      <c r="D55" s="1">
        <v>45747</v>
      </c>
      <c r="E55">
        <f>COUNTIF(D:D,Table3[[#This Row],[Like_Date]])</f>
        <v>1</v>
      </c>
      <c r="F55" s="7">
        <v>65</v>
      </c>
      <c r="G55" s="9">
        <v>1</v>
      </c>
    </row>
    <row r="56" spans="1:7" x14ac:dyDescent="0.35">
      <c r="A56">
        <v>55</v>
      </c>
      <c r="B56">
        <v>42</v>
      </c>
      <c r="C56">
        <v>49</v>
      </c>
      <c r="D56" s="1">
        <v>45714</v>
      </c>
      <c r="E56">
        <f>COUNTIF(D:D,Table3[[#This Row],[Like_Date]])</f>
        <v>1</v>
      </c>
      <c r="F56" s="7">
        <v>67</v>
      </c>
      <c r="G56" s="9">
        <v>1</v>
      </c>
    </row>
    <row r="57" spans="1:7" x14ac:dyDescent="0.35">
      <c r="A57">
        <v>56</v>
      </c>
      <c r="B57">
        <v>36</v>
      </c>
      <c r="C57">
        <v>23</v>
      </c>
      <c r="D57" s="1">
        <v>45609</v>
      </c>
      <c r="E57">
        <f>COUNTIF(D:D,Table3[[#This Row],[Like_Date]])</f>
        <v>1</v>
      </c>
      <c r="F57" s="7">
        <v>68</v>
      </c>
      <c r="G57" s="9">
        <v>2</v>
      </c>
    </row>
    <row r="58" spans="1:7" x14ac:dyDescent="0.35">
      <c r="A58">
        <v>57</v>
      </c>
      <c r="B58">
        <v>29</v>
      </c>
      <c r="C58">
        <v>70</v>
      </c>
      <c r="D58" s="1">
        <v>45636</v>
      </c>
      <c r="E58">
        <f>COUNTIF(D:D,Table3[[#This Row],[Like_Date]])</f>
        <v>2</v>
      </c>
      <c r="F58" s="7">
        <v>69</v>
      </c>
      <c r="G58" s="9">
        <v>1</v>
      </c>
    </row>
    <row r="59" spans="1:7" x14ac:dyDescent="0.35">
      <c r="A59">
        <v>58</v>
      </c>
      <c r="B59">
        <v>7</v>
      </c>
      <c r="C59">
        <v>77</v>
      </c>
      <c r="D59" s="1">
        <v>45851</v>
      </c>
      <c r="E59">
        <f>COUNTIF(D:D,Table3[[#This Row],[Like_Date]])</f>
        <v>2</v>
      </c>
      <c r="F59" s="7">
        <v>70</v>
      </c>
      <c r="G59" s="9">
        <v>2</v>
      </c>
    </row>
    <row r="60" spans="1:7" x14ac:dyDescent="0.35">
      <c r="A60">
        <v>59</v>
      </c>
      <c r="B60">
        <v>30</v>
      </c>
      <c r="C60">
        <v>2</v>
      </c>
      <c r="D60" s="1">
        <v>45570</v>
      </c>
      <c r="E60">
        <f>COUNTIF(D:D,Table3[[#This Row],[Like_Date]])</f>
        <v>1</v>
      </c>
      <c r="F60" s="7">
        <v>71</v>
      </c>
      <c r="G60" s="9">
        <v>1</v>
      </c>
    </row>
    <row r="61" spans="1:7" x14ac:dyDescent="0.35">
      <c r="A61">
        <v>60</v>
      </c>
      <c r="B61">
        <v>28</v>
      </c>
      <c r="C61">
        <v>59</v>
      </c>
      <c r="D61" s="1">
        <v>45766</v>
      </c>
      <c r="E61">
        <f>COUNTIF(D:D,Table3[[#This Row],[Like_Date]])</f>
        <v>1</v>
      </c>
      <c r="F61" s="7">
        <v>72</v>
      </c>
      <c r="G61" s="9">
        <v>1</v>
      </c>
    </row>
    <row r="62" spans="1:7" x14ac:dyDescent="0.35">
      <c r="A62">
        <v>61</v>
      </c>
      <c r="B62">
        <v>35</v>
      </c>
      <c r="C62">
        <v>58</v>
      </c>
      <c r="D62" s="1">
        <v>45617</v>
      </c>
      <c r="E62">
        <f>COUNTIF(D:D,Table3[[#This Row],[Like_Date]])</f>
        <v>1</v>
      </c>
      <c r="F62" s="7">
        <v>73</v>
      </c>
      <c r="G62" s="9">
        <v>4</v>
      </c>
    </row>
    <row r="63" spans="1:7" x14ac:dyDescent="0.35">
      <c r="A63">
        <v>62</v>
      </c>
      <c r="B63">
        <v>10</v>
      </c>
      <c r="C63">
        <v>89</v>
      </c>
      <c r="D63" s="1">
        <v>45591</v>
      </c>
      <c r="E63">
        <f>COUNTIF(D:D,Table3[[#This Row],[Like_Date]])</f>
        <v>2</v>
      </c>
      <c r="F63" s="7">
        <v>75</v>
      </c>
      <c r="G63" s="9">
        <v>3</v>
      </c>
    </row>
    <row r="64" spans="1:7" x14ac:dyDescent="0.35">
      <c r="A64">
        <v>63</v>
      </c>
      <c r="B64">
        <v>45</v>
      </c>
      <c r="C64">
        <v>7</v>
      </c>
      <c r="D64" s="1">
        <v>45749</v>
      </c>
      <c r="E64">
        <f>COUNTIF(D:D,Table3[[#This Row],[Like_Date]])</f>
        <v>1</v>
      </c>
      <c r="F64" s="7">
        <v>76</v>
      </c>
      <c r="G64" s="9">
        <v>3</v>
      </c>
    </row>
    <row r="65" spans="1:7" x14ac:dyDescent="0.35">
      <c r="A65">
        <v>64</v>
      </c>
      <c r="B65">
        <v>33</v>
      </c>
      <c r="C65">
        <v>91</v>
      </c>
      <c r="D65" s="1">
        <v>45574</v>
      </c>
      <c r="E65">
        <f>COUNTIF(D:D,Table3[[#This Row],[Like_Date]])</f>
        <v>3</v>
      </c>
      <c r="F65" s="7">
        <v>77</v>
      </c>
      <c r="G65" s="9">
        <v>2</v>
      </c>
    </row>
    <row r="66" spans="1:7" x14ac:dyDescent="0.35">
      <c r="A66">
        <v>65</v>
      </c>
      <c r="B66">
        <v>38</v>
      </c>
      <c r="C66">
        <v>94</v>
      </c>
      <c r="D66" s="1">
        <v>45722</v>
      </c>
      <c r="E66">
        <f>COUNTIF(D:D,Table3[[#This Row],[Like_Date]])</f>
        <v>1</v>
      </c>
      <c r="F66" s="7">
        <v>78</v>
      </c>
      <c r="G66" s="9">
        <v>2</v>
      </c>
    </row>
    <row r="67" spans="1:7" x14ac:dyDescent="0.35">
      <c r="A67">
        <v>66</v>
      </c>
      <c r="B67">
        <v>1</v>
      </c>
      <c r="C67">
        <v>91</v>
      </c>
      <c r="D67" s="1">
        <v>45662</v>
      </c>
      <c r="E67">
        <f>COUNTIF(D:D,Table3[[#This Row],[Like_Date]])</f>
        <v>1</v>
      </c>
      <c r="F67" s="7">
        <v>79</v>
      </c>
      <c r="G67" s="9">
        <v>2</v>
      </c>
    </row>
    <row r="68" spans="1:7" x14ac:dyDescent="0.35">
      <c r="A68">
        <v>67</v>
      </c>
      <c r="B68">
        <v>1</v>
      </c>
      <c r="C68">
        <v>49</v>
      </c>
      <c r="D68" s="1">
        <v>45836</v>
      </c>
      <c r="E68">
        <f>COUNTIF(D:D,Table3[[#This Row],[Like_Date]])</f>
        <v>1</v>
      </c>
      <c r="F68" s="7">
        <v>80</v>
      </c>
      <c r="G68" s="9">
        <v>3</v>
      </c>
    </row>
    <row r="69" spans="1:7" x14ac:dyDescent="0.35">
      <c r="A69">
        <v>68</v>
      </c>
      <c r="B69">
        <v>10</v>
      </c>
      <c r="C69">
        <v>18</v>
      </c>
      <c r="D69" s="1">
        <v>45795</v>
      </c>
      <c r="E69">
        <f>COUNTIF(D:D,Table3[[#This Row],[Like_Date]])</f>
        <v>3</v>
      </c>
      <c r="F69" s="7">
        <v>81</v>
      </c>
      <c r="G69" s="9">
        <v>3</v>
      </c>
    </row>
    <row r="70" spans="1:7" x14ac:dyDescent="0.35">
      <c r="A70">
        <v>69</v>
      </c>
      <c r="B70">
        <v>32</v>
      </c>
      <c r="C70">
        <v>18</v>
      </c>
      <c r="D70" s="1">
        <v>45693</v>
      </c>
      <c r="E70">
        <f>COUNTIF(D:D,Table3[[#This Row],[Like_Date]])</f>
        <v>1</v>
      </c>
      <c r="F70" s="7">
        <v>82</v>
      </c>
      <c r="G70" s="9">
        <v>1</v>
      </c>
    </row>
    <row r="71" spans="1:7" x14ac:dyDescent="0.35">
      <c r="A71">
        <v>70</v>
      </c>
      <c r="B71">
        <v>17</v>
      </c>
      <c r="C71">
        <v>91</v>
      </c>
      <c r="D71" s="1">
        <v>45670</v>
      </c>
      <c r="E71">
        <f>COUNTIF(D:D,Table3[[#This Row],[Like_Date]])</f>
        <v>1</v>
      </c>
      <c r="F71" s="7">
        <v>84</v>
      </c>
      <c r="G71" s="9">
        <v>1</v>
      </c>
    </row>
    <row r="72" spans="1:7" x14ac:dyDescent="0.35">
      <c r="A72">
        <v>71</v>
      </c>
      <c r="B72">
        <v>40</v>
      </c>
      <c r="C72">
        <v>59</v>
      </c>
      <c r="D72" s="1">
        <v>45744</v>
      </c>
      <c r="E72">
        <f>COUNTIF(D:D,Table3[[#This Row],[Like_Date]])</f>
        <v>1</v>
      </c>
      <c r="F72" s="7">
        <v>85</v>
      </c>
      <c r="G72" s="9">
        <v>2</v>
      </c>
    </row>
    <row r="73" spans="1:7" x14ac:dyDescent="0.35">
      <c r="A73">
        <v>72</v>
      </c>
      <c r="B73">
        <v>17</v>
      </c>
      <c r="C73">
        <v>46</v>
      </c>
      <c r="D73" s="1">
        <v>45757</v>
      </c>
      <c r="E73">
        <f>COUNTIF(D:D,Table3[[#This Row],[Like_Date]])</f>
        <v>2</v>
      </c>
      <c r="F73" s="7">
        <v>87</v>
      </c>
      <c r="G73" s="9">
        <v>2</v>
      </c>
    </row>
    <row r="74" spans="1:7" x14ac:dyDescent="0.35">
      <c r="A74">
        <v>73</v>
      </c>
      <c r="B74">
        <v>46</v>
      </c>
      <c r="C74">
        <v>10</v>
      </c>
      <c r="D74" s="1">
        <v>45554</v>
      </c>
      <c r="E74">
        <f>COUNTIF(D:D,Table3[[#This Row],[Like_Date]])</f>
        <v>1</v>
      </c>
      <c r="F74" s="7">
        <v>89</v>
      </c>
      <c r="G74" s="9">
        <v>1</v>
      </c>
    </row>
    <row r="75" spans="1:7" x14ac:dyDescent="0.35">
      <c r="A75">
        <v>74</v>
      </c>
      <c r="B75">
        <v>11</v>
      </c>
      <c r="C75">
        <v>13</v>
      </c>
      <c r="D75" s="1">
        <v>45630</v>
      </c>
      <c r="E75">
        <f>COUNTIF(D:D,Table3[[#This Row],[Like_Date]])</f>
        <v>1</v>
      </c>
      <c r="F75" s="7">
        <v>90</v>
      </c>
      <c r="G75" s="9">
        <v>1</v>
      </c>
    </row>
    <row r="76" spans="1:7" x14ac:dyDescent="0.35">
      <c r="A76">
        <v>75</v>
      </c>
      <c r="B76">
        <v>42</v>
      </c>
      <c r="C76">
        <v>91</v>
      </c>
      <c r="D76" s="1">
        <v>45569</v>
      </c>
      <c r="E76">
        <f>COUNTIF(D:D,Table3[[#This Row],[Like_Date]])</f>
        <v>2</v>
      </c>
      <c r="F76" s="7">
        <v>91</v>
      </c>
      <c r="G76" s="9">
        <v>5</v>
      </c>
    </row>
    <row r="77" spans="1:7" x14ac:dyDescent="0.35">
      <c r="A77">
        <v>76</v>
      </c>
      <c r="B77">
        <v>17</v>
      </c>
      <c r="C77">
        <v>94</v>
      </c>
      <c r="D77" s="1">
        <v>45642</v>
      </c>
      <c r="E77">
        <f>COUNTIF(D:D,Table3[[#This Row],[Like_Date]])</f>
        <v>2</v>
      </c>
      <c r="F77" s="7">
        <v>92</v>
      </c>
      <c r="G77" s="9">
        <v>4</v>
      </c>
    </row>
    <row r="78" spans="1:7" x14ac:dyDescent="0.35">
      <c r="A78">
        <v>77</v>
      </c>
      <c r="B78">
        <v>25</v>
      </c>
      <c r="C78">
        <v>79</v>
      </c>
      <c r="D78" s="1">
        <v>45725</v>
      </c>
      <c r="E78">
        <f>COUNTIF(D:D,Table3[[#This Row],[Like_Date]])</f>
        <v>2</v>
      </c>
      <c r="F78" s="7">
        <v>93</v>
      </c>
      <c r="G78" s="9">
        <v>3</v>
      </c>
    </row>
    <row r="79" spans="1:7" x14ac:dyDescent="0.35">
      <c r="A79">
        <v>78</v>
      </c>
      <c r="B79">
        <v>42</v>
      </c>
      <c r="C79">
        <v>15</v>
      </c>
      <c r="D79" s="1">
        <v>45794</v>
      </c>
      <c r="E79">
        <f>COUNTIF(D:D,Table3[[#This Row],[Like_Date]])</f>
        <v>1</v>
      </c>
      <c r="F79" s="7">
        <v>94</v>
      </c>
      <c r="G79" s="9">
        <v>3</v>
      </c>
    </row>
    <row r="80" spans="1:7" x14ac:dyDescent="0.35">
      <c r="A80">
        <v>79</v>
      </c>
      <c r="B80">
        <v>18</v>
      </c>
      <c r="C80">
        <v>92</v>
      </c>
      <c r="D80" s="1">
        <v>45646</v>
      </c>
      <c r="E80">
        <f>COUNTIF(D:D,Table3[[#This Row],[Like_Date]])</f>
        <v>1</v>
      </c>
      <c r="F80" s="7">
        <v>95</v>
      </c>
      <c r="G80" s="9">
        <v>1</v>
      </c>
    </row>
    <row r="81" spans="1:7" x14ac:dyDescent="0.35">
      <c r="A81">
        <v>80</v>
      </c>
      <c r="B81">
        <v>17</v>
      </c>
      <c r="C81">
        <v>93</v>
      </c>
      <c r="D81" s="1">
        <v>45757</v>
      </c>
      <c r="E81">
        <f>COUNTIF(D:D,Table3[[#This Row],[Like_Date]])</f>
        <v>2</v>
      </c>
      <c r="F81" s="7">
        <v>96</v>
      </c>
      <c r="G81" s="9">
        <v>2</v>
      </c>
    </row>
    <row r="82" spans="1:7" x14ac:dyDescent="0.35">
      <c r="A82">
        <v>81</v>
      </c>
      <c r="B82">
        <v>33</v>
      </c>
      <c r="C82">
        <v>33</v>
      </c>
      <c r="D82" s="1">
        <v>45562</v>
      </c>
      <c r="E82">
        <f>COUNTIF(D:D,Table3[[#This Row],[Like_Date]])</f>
        <v>2</v>
      </c>
      <c r="F82" s="7">
        <v>98</v>
      </c>
      <c r="G82" s="9">
        <v>2</v>
      </c>
    </row>
    <row r="83" spans="1:7" x14ac:dyDescent="0.35">
      <c r="A83">
        <v>82</v>
      </c>
      <c r="B83">
        <v>6</v>
      </c>
      <c r="C83">
        <v>76</v>
      </c>
      <c r="D83" s="1">
        <v>45569</v>
      </c>
      <c r="E83">
        <f>COUNTIF(D:D,Table3[[#This Row],[Like_Date]])</f>
        <v>2</v>
      </c>
      <c r="F83" s="7">
        <v>99</v>
      </c>
      <c r="G83" s="9">
        <v>1</v>
      </c>
    </row>
    <row r="84" spans="1:7" x14ac:dyDescent="0.35">
      <c r="A84">
        <v>83</v>
      </c>
      <c r="B84">
        <v>16</v>
      </c>
      <c r="C84">
        <v>48</v>
      </c>
      <c r="D84" s="1">
        <v>45896</v>
      </c>
      <c r="E84">
        <f>COUNTIF(D:D,Table3[[#This Row],[Like_Date]])</f>
        <v>2</v>
      </c>
      <c r="F84" s="7" t="s">
        <v>330</v>
      </c>
      <c r="G84" s="9">
        <v>150</v>
      </c>
    </row>
    <row r="85" spans="1:7" x14ac:dyDescent="0.35">
      <c r="A85">
        <v>84</v>
      </c>
      <c r="B85">
        <v>21</v>
      </c>
      <c r="C85">
        <v>50</v>
      </c>
      <c r="D85" s="1">
        <v>45880</v>
      </c>
      <c r="E85">
        <f>COUNTIF(D:D,Table3[[#This Row],[Like_Date]])</f>
        <v>2</v>
      </c>
    </row>
    <row r="86" spans="1:7" x14ac:dyDescent="0.35">
      <c r="A86">
        <v>85</v>
      </c>
      <c r="B86">
        <v>21</v>
      </c>
      <c r="C86">
        <v>22</v>
      </c>
      <c r="D86" s="1">
        <v>45725</v>
      </c>
      <c r="E86">
        <f>COUNTIF(D:D,Table3[[#This Row],[Like_Date]])</f>
        <v>2</v>
      </c>
    </row>
    <row r="87" spans="1:7" x14ac:dyDescent="0.35">
      <c r="A87">
        <v>86</v>
      </c>
      <c r="B87">
        <v>23</v>
      </c>
      <c r="C87">
        <v>76</v>
      </c>
      <c r="D87" s="1">
        <v>45872</v>
      </c>
      <c r="E87">
        <f>COUNTIF(D:D,Table3[[#This Row],[Like_Date]])</f>
        <v>1</v>
      </c>
    </row>
    <row r="88" spans="1:7" x14ac:dyDescent="0.35">
      <c r="A88">
        <v>87</v>
      </c>
      <c r="B88">
        <v>8</v>
      </c>
      <c r="C88">
        <v>98</v>
      </c>
      <c r="D88" s="1">
        <v>45905</v>
      </c>
      <c r="E88">
        <f>COUNTIF(D:D,Table3[[#This Row],[Like_Date]])</f>
        <v>2</v>
      </c>
    </row>
    <row r="89" spans="1:7" x14ac:dyDescent="0.35">
      <c r="A89">
        <v>88</v>
      </c>
      <c r="B89">
        <v>11</v>
      </c>
      <c r="C89">
        <v>64</v>
      </c>
      <c r="D89" s="1">
        <v>45905</v>
      </c>
      <c r="E89">
        <f>COUNTIF(D:D,Table3[[#This Row],[Like_Date]])</f>
        <v>2</v>
      </c>
    </row>
    <row r="90" spans="1:7" x14ac:dyDescent="0.35">
      <c r="A90">
        <v>89</v>
      </c>
      <c r="B90">
        <v>21</v>
      </c>
      <c r="C90">
        <v>10</v>
      </c>
      <c r="D90" s="1">
        <v>45857</v>
      </c>
      <c r="E90">
        <f>COUNTIF(D:D,Table3[[#This Row],[Like_Date]])</f>
        <v>1</v>
      </c>
    </row>
    <row r="91" spans="1:7" x14ac:dyDescent="0.35">
      <c r="A91">
        <v>90</v>
      </c>
      <c r="B91">
        <v>38</v>
      </c>
      <c r="C91">
        <v>40</v>
      </c>
      <c r="D91" s="1">
        <v>45624</v>
      </c>
      <c r="E91">
        <f>COUNTIF(D:D,Table3[[#This Row],[Like_Date]])</f>
        <v>2</v>
      </c>
    </row>
    <row r="92" spans="1:7" x14ac:dyDescent="0.35">
      <c r="A92">
        <v>91</v>
      </c>
      <c r="B92">
        <v>27</v>
      </c>
      <c r="C92">
        <v>46</v>
      </c>
      <c r="D92" s="1">
        <v>45751</v>
      </c>
      <c r="E92">
        <f>COUNTIF(D:D,Table3[[#This Row],[Like_Date]])</f>
        <v>1</v>
      </c>
    </row>
    <row r="93" spans="1:7" x14ac:dyDescent="0.35">
      <c r="A93">
        <v>92</v>
      </c>
      <c r="B93">
        <v>14</v>
      </c>
      <c r="C93">
        <v>16</v>
      </c>
      <c r="D93" s="1">
        <v>45642</v>
      </c>
      <c r="E93">
        <f>COUNTIF(D:D,Table3[[#This Row],[Like_Date]])</f>
        <v>2</v>
      </c>
    </row>
    <row r="94" spans="1:7" x14ac:dyDescent="0.35">
      <c r="A94">
        <v>93</v>
      </c>
      <c r="B94">
        <v>46</v>
      </c>
      <c r="C94">
        <v>39</v>
      </c>
      <c r="D94" s="1">
        <v>45782</v>
      </c>
      <c r="E94">
        <f>COUNTIF(D:D,Table3[[#This Row],[Like_Date]])</f>
        <v>2</v>
      </c>
    </row>
    <row r="95" spans="1:7" x14ac:dyDescent="0.35">
      <c r="A95">
        <v>94</v>
      </c>
      <c r="B95">
        <v>4</v>
      </c>
      <c r="C95">
        <v>13</v>
      </c>
      <c r="D95" s="1">
        <v>45697</v>
      </c>
      <c r="E95">
        <f>COUNTIF(D:D,Table3[[#This Row],[Like_Date]])</f>
        <v>3</v>
      </c>
    </row>
    <row r="96" spans="1:7" x14ac:dyDescent="0.35">
      <c r="A96">
        <v>95</v>
      </c>
      <c r="B96">
        <v>44</v>
      </c>
      <c r="C96">
        <v>7</v>
      </c>
      <c r="D96" s="1">
        <v>45665</v>
      </c>
      <c r="E96">
        <f>COUNTIF(D:D,Table3[[#This Row],[Like_Date]])</f>
        <v>1</v>
      </c>
    </row>
    <row r="97" spans="1:5" x14ac:dyDescent="0.35">
      <c r="A97">
        <v>96</v>
      </c>
      <c r="B97">
        <v>42</v>
      </c>
      <c r="C97">
        <v>29</v>
      </c>
      <c r="D97" s="1">
        <v>45676</v>
      </c>
      <c r="E97">
        <f>COUNTIF(D:D,Table3[[#This Row],[Like_Date]])</f>
        <v>1</v>
      </c>
    </row>
    <row r="98" spans="1:5" x14ac:dyDescent="0.35">
      <c r="A98">
        <v>97</v>
      </c>
      <c r="B98">
        <v>4</v>
      </c>
      <c r="C98">
        <v>68</v>
      </c>
      <c r="D98" s="1">
        <v>45846</v>
      </c>
      <c r="E98">
        <f>COUNTIF(D:D,Table3[[#This Row],[Like_Date]])</f>
        <v>1</v>
      </c>
    </row>
    <row r="99" spans="1:5" x14ac:dyDescent="0.35">
      <c r="A99">
        <v>98</v>
      </c>
      <c r="B99">
        <v>18</v>
      </c>
      <c r="C99">
        <v>93</v>
      </c>
      <c r="D99" s="1">
        <v>45586</v>
      </c>
      <c r="E99">
        <f>COUNTIF(D:D,Table3[[#This Row],[Like_Date]])</f>
        <v>1</v>
      </c>
    </row>
    <row r="100" spans="1:5" x14ac:dyDescent="0.35">
      <c r="A100">
        <v>99</v>
      </c>
      <c r="B100">
        <v>1</v>
      </c>
      <c r="C100">
        <v>38</v>
      </c>
      <c r="D100" s="1">
        <v>45574</v>
      </c>
      <c r="E100">
        <f>COUNTIF(D:D,Table3[[#This Row],[Like_Date]])</f>
        <v>3</v>
      </c>
    </row>
    <row r="101" spans="1:5" x14ac:dyDescent="0.35">
      <c r="A101">
        <v>100</v>
      </c>
      <c r="B101">
        <v>21</v>
      </c>
      <c r="C101">
        <v>71</v>
      </c>
      <c r="D101" s="1">
        <v>45697</v>
      </c>
      <c r="E101">
        <f>COUNTIF(D:D,Table3[[#This Row],[Like_Date]])</f>
        <v>3</v>
      </c>
    </row>
    <row r="102" spans="1:5" x14ac:dyDescent="0.35">
      <c r="A102">
        <v>101</v>
      </c>
      <c r="B102">
        <v>15</v>
      </c>
      <c r="C102">
        <v>64</v>
      </c>
      <c r="D102" s="1">
        <v>45687</v>
      </c>
      <c r="E102">
        <f>COUNTIF(D:D,Table3[[#This Row],[Like_Date]])</f>
        <v>1</v>
      </c>
    </row>
    <row r="103" spans="1:5" x14ac:dyDescent="0.35">
      <c r="A103">
        <v>102</v>
      </c>
      <c r="B103">
        <v>36</v>
      </c>
      <c r="C103">
        <v>69</v>
      </c>
      <c r="D103" s="1">
        <v>45746</v>
      </c>
      <c r="E103">
        <f>COUNTIF(D:D,Table3[[#This Row],[Like_Date]])</f>
        <v>1</v>
      </c>
    </row>
    <row r="104" spans="1:5" x14ac:dyDescent="0.35">
      <c r="A104">
        <v>103</v>
      </c>
      <c r="B104">
        <v>31</v>
      </c>
      <c r="C104">
        <v>46</v>
      </c>
      <c r="D104" s="1">
        <v>45573</v>
      </c>
      <c r="E104">
        <f>COUNTIF(D:D,Table3[[#This Row],[Like_Date]])</f>
        <v>2</v>
      </c>
    </row>
    <row r="105" spans="1:5" x14ac:dyDescent="0.35">
      <c r="A105">
        <v>104</v>
      </c>
      <c r="B105">
        <v>21</v>
      </c>
      <c r="C105">
        <v>10</v>
      </c>
      <c r="D105" s="1">
        <v>45876</v>
      </c>
      <c r="E105">
        <f>COUNTIF(D:D,Table3[[#This Row],[Like_Date]])</f>
        <v>1</v>
      </c>
    </row>
    <row r="106" spans="1:5" x14ac:dyDescent="0.35">
      <c r="A106">
        <v>105</v>
      </c>
      <c r="B106">
        <v>42</v>
      </c>
      <c r="C106">
        <v>94</v>
      </c>
      <c r="D106" s="1">
        <v>45620</v>
      </c>
      <c r="E106">
        <f>COUNTIF(D:D,Table3[[#This Row],[Like_Date]])</f>
        <v>1</v>
      </c>
    </row>
    <row r="107" spans="1:5" x14ac:dyDescent="0.35">
      <c r="A107">
        <v>106</v>
      </c>
      <c r="B107">
        <v>7</v>
      </c>
      <c r="C107">
        <v>93</v>
      </c>
      <c r="D107" s="1">
        <v>45900</v>
      </c>
      <c r="E107">
        <f>COUNTIF(D:D,Table3[[#This Row],[Like_Date]])</f>
        <v>1</v>
      </c>
    </row>
    <row r="108" spans="1:5" x14ac:dyDescent="0.35">
      <c r="A108">
        <v>107</v>
      </c>
      <c r="B108">
        <v>31</v>
      </c>
      <c r="C108">
        <v>79</v>
      </c>
      <c r="D108" s="1">
        <v>45795</v>
      </c>
      <c r="E108">
        <f>COUNTIF(D:D,Table3[[#This Row],[Like_Date]])</f>
        <v>3</v>
      </c>
    </row>
    <row r="109" spans="1:5" x14ac:dyDescent="0.35">
      <c r="A109">
        <v>108</v>
      </c>
      <c r="B109">
        <v>3</v>
      </c>
      <c r="C109">
        <v>42</v>
      </c>
      <c r="D109" s="1">
        <v>45762</v>
      </c>
      <c r="E109">
        <f>COUNTIF(D:D,Table3[[#This Row],[Like_Date]])</f>
        <v>1</v>
      </c>
    </row>
    <row r="110" spans="1:5" x14ac:dyDescent="0.35">
      <c r="A110">
        <v>109</v>
      </c>
      <c r="B110">
        <v>43</v>
      </c>
      <c r="C110">
        <v>35</v>
      </c>
      <c r="D110" s="1">
        <v>45660</v>
      </c>
      <c r="E110">
        <f>COUNTIF(D:D,Table3[[#This Row],[Like_Date]])</f>
        <v>1</v>
      </c>
    </row>
    <row r="111" spans="1:5" x14ac:dyDescent="0.35">
      <c r="A111">
        <v>110</v>
      </c>
      <c r="B111">
        <v>48</v>
      </c>
      <c r="C111">
        <v>46</v>
      </c>
      <c r="D111" s="1">
        <v>45596</v>
      </c>
      <c r="E111">
        <f>COUNTIF(D:D,Table3[[#This Row],[Like_Date]])</f>
        <v>1</v>
      </c>
    </row>
    <row r="112" spans="1:5" x14ac:dyDescent="0.35">
      <c r="A112">
        <v>111</v>
      </c>
      <c r="B112">
        <v>23</v>
      </c>
      <c r="C112">
        <v>52</v>
      </c>
      <c r="D112" s="1">
        <v>45574</v>
      </c>
      <c r="E112">
        <f>COUNTIF(D:D,Table3[[#This Row],[Like_Date]])</f>
        <v>3</v>
      </c>
    </row>
    <row r="113" spans="1:5" x14ac:dyDescent="0.35">
      <c r="A113">
        <v>112</v>
      </c>
      <c r="B113">
        <v>39</v>
      </c>
      <c r="C113">
        <v>2</v>
      </c>
      <c r="D113" s="1">
        <v>45774</v>
      </c>
      <c r="E113">
        <f>COUNTIF(D:D,Table3[[#This Row],[Like_Date]])</f>
        <v>1</v>
      </c>
    </row>
    <row r="114" spans="1:5" x14ac:dyDescent="0.35">
      <c r="A114">
        <v>113</v>
      </c>
      <c r="B114">
        <v>16</v>
      </c>
      <c r="C114">
        <v>92</v>
      </c>
      <c r="D114" s="1">
        <v>45804</v>
      </c>
      <c r="E114">
        <f>COUNTIF(D:D,Table3[[#This Row],[Like_Date]])</f>
        <v>1</v>
      </c>
    </row>
    <row r="115" spans="1:5" x14ac:dyDescent="0.35">
      <c r="A115">
        <v>114</v>
      </c>
      <c r="B115">
        <v>10</v>
      </c>
      <c r="C115">
        <v>77</v>
      </c>
      <c r="D115" s="1">
        <v>45801</v>
      </c>
      <c r="E115">
        <f>COUNTIF(D:D,Table3[[#This Row],[Like_Date]])</f>
        <v>2</v>
      </c>
    </row>
    <row r="116" spans="1:5" x14ac:dyDescent="0.35">
      <c r="A116">
        <v>115</v>
      </c>
      <c r="B116">
        <v>8</v>
      </c>
      <c r="C116">
        <v>91</v>
      </c>
      <c r="D116" s="1">
        <v>45916</v>
      </c>
      <c r="E116">
        <f>COUNTIF(D:D,Table3[[#This Row],[Like_Date]])</f>
        <v>1</v>
      </c>
    </row>
    <row r="117" spans="1:5" x14ac:dyDescent="0.35">
      <c r="A117">
        <v>116</v>
      </c>
      <c r="B117">
        <v>1</v>
      </c>
      <c r="C117">
        <v>37</v>
      </c>
      <c r="D117" s="1">
        <v>45844</v>
      </c>
      <c r="E117">
        <f>COUNTIF(D:D,Table3[[#This Row],[Like_Date]])</f>
        <v>1</v>
      </c>
    </row>
    <row r="118" spans="1:5" x14ac:dyDescent="0.35">
      <c r="A118">
        <v>117</v>
      </c>
      <c r="B118">
        <v>32</v>
      </c>
      <c r="C118">
        <v>4</v>
      </c>
      <c r="D118" s="1">
        <v>45622</v>
      </c>
      <c r="E118">
        <f>COUNTIF(D:D,Table3[[#This Row],[Like_Date]])</f>
        <v>2</v>
      </c>
    </row>
    <row r="119" spans="1:5" x14ac:dyDescent="0.35">
      <c r="A119">
        <v>118</v>
      </c>
      <c r="B119">
        <v>46</v>
      </c>
      <c r="C119">
        <v>8</v>
      </c>
      <c r="D119" s="1">
        <v>45657</v>
      </c>
      <c r="E119">
        <f>COUNTIF(D:D,Table3[[#This Row],[Like_Date]])</f>
        <v>1</v>
      </c>
    </row>
    <row r="120" spans="1:5" x14ac:dyDescent="0.35">
      <c r="A120">
        <v>119</v>
      </c>
      <c r="B120">
        <v>23</v>
      </c>
      <c r="C120">
        <v>87</v>
      </c>
      <c r="D120" s="1">
        <v>45771</v>
      </c>
      <c r="E120">
        <f>COUNTIF(D:D,Table3[[#This Row],[Like_Date]])</f>
        <v>1</v>
      </c>
    </row>
    <row r="121" spans="1:5" x14ac:dyDescent="0.35">
      <c r="A121">
        <v>120</v>
      </c>
      <c r="B121">
        <v>41</v>
      </c>
      <c r="C121">
        <v>92</v>
      </c>
      <c r="D121" s="1">
        <v>45795</v>
      </c>
      <c r="E121">
        <f>COUNTIF(D:D,Table3[[#This Row],[Like_Date]])</f>
        <v>3</v>
      </c>
    </row>
    <row r="122" spans="1:5" x14ac:dyDescent="0.35">
      <c r="A122">
        <v>121</v>
      </c>
      <c r="B122">
        <v>36</v>
      </c>
      <c r="C122">
        <v>25</v>
      </c>
      <c r="D122" s="1">
        <v>45695</v>
      </c>
      <c r="E122">
        <f>COUNTIF(D:D,Table3[[#This Row],[Like_Date]])</f>
        <v>1</v>
      </c>
    </row>
    <row r="123" spans="1:5" x14ac:dyDescent="0.35">
      <c r="A123">
        <v>122</v>
      </c>
      <c r="B123">
        <v>11</v>
      </c>
      <c r="C123">
        <v>5</v>
      </c>
      <c r="D123" s="1">
        <v>45899</v>
      </c>
      <c r="E123">
        <f>COUNTIF(D:D,Table3[[#This Row],[Like_Date]])</f>
        <v>1</v>
      </c>
    </row>
    <row r="124" spans="1:5" x14ac:dyDescent="0.35">
      <c r="A124">
        <v>123</v>
      </c>
      <c r="B124">
        <v>35</v>
      </c>
      <c r="C124">
        <v>67</v>
      </c>
      <c r="D124" s="1">
        <v>45811</v>
      </c>
      <c r="E124">
        <f>COUNTIF(D:D,Table3[[#This Row],[Like_Date]])</f>
        <v>1</v>
      </c>
    </row>
    <row r="125" spans="1:5" x14ac:dyDescent="0.35">
      <c r="A125">
        <v>124</v>
      </c>
      <c r="B125">
        <v>10</v>
      </c>
      <c r="C125">
        <v>63</v>
      </c>
      <c r="D125" s="1">
        <v>45807</v>
      </c>
      <c r="E125">
        <f>COUNTIF(D:D,Table3[[#This Row],[Like_Date]])</f>
        <v>1</v>
      </c>
    </row>
    <row r="126" spans="1:5" x14ac:dyDescent="0.35">
      <c r="A126">
        <v>125</v>
      </c>
      <c r="B126">
        <v>28</v>
      </c>
      <c r="C126">
        <v>82</v>
      </c>
      <c r="D126" s="1">
        <v>45763</v>
      </c>
      <c r="E126">
        <f>COUNTIF(D:D,Table3[[#This Row],[Like_Date]])</f>
        <v>1</v>
      </c>
    </row>
    <row r="127" spans="1:5" x14ac:dyDescent="0.35">
      <c r="A127">
        <v>126</v>
      </c>
      <c r="B127">
        <v>21</v>
      </c>
      <c r="C127">
        <v>3</v>
      </c>
      <c r="D127" s="1">
        <v>45808</v>
      </c>
      <c r="E127">
        <f>COUNTIF(D:D,Table3[[#This Row],[Like_Date]])</f>
        <v>1</v>
      </c>
    </row>
    <row r="128" spans="1:5" x14ac:dyDescent="0.35">
      <c r="A128">
        <v>127</v>
      </c>
      <c r="B128">
        <v>2</v>
      </c>
      <c r="C128">
        <v>33</v>
      </c>
      <c r="D128" s="1">
        <v>45598</v>
      </c>
      <c r="E128">
        <f>COUNTIF(D:D,Table3[[#This Row],[Like_Date]])</f>
        <v>1</v>
      </c>
    </row>
    <row r="129" spans="1:5" x14ac:dyDescent="0.35">
      <c r="A129">
        <v>128</v>
      </c>
      <c r="B129">
        <v>14</v>
      </c>
      <c r="C129">
        <v>75</v>
      </c>
      <c r="D129" s="1">
        <v>45622</v>
      </c>
      <c r="E129">
        <f>COUNTIF(D:D,Table3[[#This Row],[Like_Date]])</f>
        <v>2</v>
      </c>
    </row>
    <row r="130" spans="1:5" x14ac:dyDescent="0.35">
      <c r="A130">
        <v>129</v>
      </c>
      <c r="B130">
        <v>5</v>
      </c>
      <c r="C130">
        <v>4</v>
      </c>
      <c r="D130" s="1">
        <v>45796</v>
      </c>
      <c r="E130">
        <f>COUNTIF(D:D,Table3[[#This Row],[Like_Date]])</f>
        <v>2</v>
      </c>
    </row>
    <row r="131" spans="1:5" x14ac:dyDescent="0.35">
      <c r="A131">
        <v>130</v>
      </c>
      <c r="B131">
        <v>45</v>
      </c>
      <c r="C131">
        <v>8</v>
      </c>
      <c r="D131" s="1">
        <v>45669</v>
      </c>
      <c r="E131">
        <f>COUNTIF(D:D,Table3[[#This Row],[Like_Date]])</f>
        <v>2</v>
      </c>
    </row>
    <row r="132" spans="1:5" x14ac:dyDescent="0.35">
      <c r="A132">
        <v>131</v>
      </c>
      <c r="B132">
        <v>27</v>
      </c>
      <c r="C132">
        <v>81</v>
      </c>
      <c r="D132" s="1">
        <v>45864</v>
      </c>
      <c r="E132">
        <f>COUNTIF(D:D,Table3[[#This Row],[Like_Date]])</f>
        <v>1</v>
      </c>
    </row>
    <row r="133" spans="1:5" x14ac:dyDescent="0.35">
      <c r="A133">
        <v>132</v>
      </c>
      <c r="B133">
        <v>17</v>
      </c>
      <c r="C133">
        <v>50</v>
      </c>
      <c r="D133" s="1">
        <v>45578</v>
      </c>
      <c r="E133">
        <f>COUNTIF(D:D,Table3[[#This Row],[Like_Date]])</f>
        <v>1</v>
      </c>
    </row>
    <row r="134" spans="1:5" x14ac:dyDescent="0.35">
      <c r="A134">
        <v>133</v>
      </c>
      <c r="B134">
        <v>21</v>
      </c>
      <c r="C134">
        <v>55</v>
      </c>
      <c r="D134" s="1">
        <v>45721</v>
      </c>
      <c r="E134">
        <f>COUNTIF(D:D,Table3[[#This Row],[Like_Date]])</f>
        <v>1</v>
      </c>
    </row>
    <row r="135" spans="1:5" x14ac:dyDescent="0.35">
      <c r="A135">
        <v>134</v>
      </c>
      <c r="B135">
        <v>4</v>
      </c>
      <c r="C135">
        <v>47</v>
      </c>
      <c r="D135" s="1">
        <v>45772</v>
      </c>
      <c r="E135">
        <f>COUNTIF(D:D,Table3[[#This Row],[Like_Date]])</f>
        <v>2</v>
      </c>
    </row>
    <row r="136" spans="1:5" x14ac:dyDescent="0.35">
      <c r="A136">
        <v>135</v>
      </c>
      <c r="B136">
        <v>30</v>
      </c>
      <c r="C136">
        <v>19</v>
      </c>
      <c r="D136" s="1">
        <v>45638</v>
      </c>
      <c r="E136">
        <f>COUNTIF(D:D,Table3[[#This Row],[Like_Date]])</f>
        <v>2</v>
      </c>
    </row>
    <row r="137" spans="1:5" x14ac:dyDescent="0.35">
      <c r="A137">
        <v>136</v>
      </c>
      <c r="B137">
        <v>26</v>
      </c>
      <c r="C137">
        <v>68</v>
      </c>
      <c r="D137" s="1">
        <v>45897</v>
      </c>
      <c r="E137">
        <f>COUNTIF(D:D,Table3[[#This Row],[Like_Date]])</f>
        <v>1</v>
      </c>
    </row>
    <row r="138" spans="1:5" x14ac:dyDescent="0.35">
      <c r="A138">
        <v>137</v>
      </c>
      <c r="B138">
        <v>7</v>
      </c>
      <c r="C138">
        <v>72</v>
      </c>
      <c r="D138" s="1">
        <v>45618</v>
      </c>
      <c r="E138">
        <f>COUNTIF(D:D,Table3[[#This Row],[Like_Date]])</f>
        <v>2</v>
      </c>
    </row>
    <row r="139" spans="1:5" x14ac:dyDescent="0.35">
      <c r="A139">
        <v>138</v>
      </c>
      <c r="B139">
        <v>32</v>
      </c>
      <c r="C139">
        <v>84</v>
      </c>
      <c r="D139" s="1">
        <v>45564</v>
      </c>
      <c r="E139">
        <f>COUNTIF(D:D,Table3[[#This Row],[Like_Date]])</f>
        <v>1</v>
      </c>
    </row>
    <row r="140" spans="1:5" x14ac:dyDescent="0.35">
      <c r="A140">
        <v>139</v>
      </c>
      <c r="B140">
        <v>33</v>
      </c>
      <c r="C140">
        <v>81</v>
      </c>
      <c r="D140" s="1">
        <v>45652</v>
      </c>
      <c r="E140">
        <f>COUNTIF(D:D,Table3[[#This Row],[Like_Date]])</f>
        <v>2</v>
      </c>
    </row>
    <row r="141" spans="1:5" x14ac:dyDescent="0.35">
      <c r="A141">
        <v>140</v>
      </c>
      <c r="B141">
        <v>50</v>
      </c>
      <c r="C141">
        <v>98</v>
      </c>
      <c r="D141" s="1">
        <v>45889</v>
      </c>
      <c r="E141">
        <f>COUNTIF(D:D,Table3[[#This Row],[Like_Date]])</f>
        <v>1</v>
      </c>
    </row>
    <row r="142" spans="1:5" x14ac:dyDescent="0.35">
      <c r="A142">
        <v>141</v>
      </c>
      <c r="B142">
        <v>47</v>
      </c>
      <c r="C142">
        <v>40</v>
      </c>
      <c r="D142" s="1">
        <v>45686</v>
      </c>
      <c r="E142">
        <f>COUNTIF(D:D,Table3[[#This Row],[Like_Date]])</f>
        <v>1</v>
      </c>
    </row>
    <row r="143" spans="1:5" x14ac:dyDescent="0.35">
      <c r="A143">
        <v>142</v>
      </c>
      <c r="B143">
        <v>47</v>
      </c>
      <c r="C143">
        <v>85</v>
      </c>
      <c r="D143" s="1">
        <v>45834</v>
      </c>
      <c r="E143">
        <f>COUNTIF(D:D,Table3[[#This Row],[Like_Date]])</f>
        <v>1</v>
      </c>
    </row>
    <row r="144" spans="1:5" x14ac:dyDescent="0.35">
      <c r="A144">
        <v>143</v>
      </c>
      <c r="B144">
        <v>46</v>
      </c>
      <c r="C144">
        <v>51</v>
      </c>
      <c r="D144" s="1">
        <v>45672</v>
      </c>
      <c r="E144">
        <f>COUNTIF(D:D,Table3[[#This Row],[Like_Date]])</f>
        <v>1</v>
      </c>
    </row>
    <row r="145" spans="1:5" x14ac:dyDescent="0.35">
      <c r="A145">
        <v>144</v>
      </c>
      <c r="B145">
        <v>50</v>
      </c>
      <c r="C145">
        <v>19</v>
      </c>
      <c r="D145" s="1">
        <v>45575</v>
      </c>
      <c r="E145">
        <f>COUNTIF(D:D,Table3[[#This Row],[Like_Date]])</f>
        <v>2</v>
      </c>
    </row>
    <row r="146" spans="1:5" x14ac:dyDescent="0.35">
      <c r="A146">
        <v>145</v>
      </c>
      <c r="B146">
        <v>30</v>
      </c>
      <c r="C146">
        <v>60</v>
      </c>
      <c r="D146" s="1">
        <v>45752</v>
      </c>
      <c r="E146">
        <f>COUNTIF(D:D,Table3[[#This Row],[Like_Date]])</f>
        <v>1</v>
      </c>
    </row>
    <row r="147" spans="1:5" x14ac:dyDescent="0.35">
      <c r="A147">
        <v>146</v>
      </c>
      <c r="B147">
        <v>30</v>
      </c>
      <c r="C147">
        <v>85</v>
      </c>
      <c r="D147" s="1">
        <v>45631</v>
      </c>
      <c r="E147">
        <f>COUNTIF(D:D,Table3[[#This Row],[Like_Date]])</f>
        <v>1</v>
      </c>
    </row>
    <row r="148" spans="1:5" x14ac:dyDescent="0.35">
      <c r="A148">
        <v>147</v>
      </c>
      <c r="B148">
        <v>19</v>
      </c>
      <c r="C148">
        <v>26</v>
      </c>
      <c r="D148" s="1">
        <v>45567</v>
      </c>
      <c r="E148">
        <f>COUNTIF(D:D,Table3[[#This Row],[Like_Date]])</f>
        <v>2</v>
      </c>
    </row>
    <row r="149" spans="1:5" x14ac:dyDescent="0.35">
      <c r="A149">
        <v>148</v>
      </c>
      <c r="B149">
        <v>29</v>
      </c>
      <c r="C149">
        <v>11</v>
      </c>
      <c r="D149" s="1">
        <v>45562</v>
      </c>
      <c r="E149">
        <f>COUNTIF(D:D,Table3[[#This Row],[Like_Date]])</f>
        <v>2</v>
      </c>
    </row>
    <row r="150" spans="1:5" x14ac:dyDescent="0.35">
      <c r="A150">
        <v>149</v>
      </c>
      <c r="B150">
        <v>45</v>
      </c>
      <c r="C150">
        <v>33</v>
      </c>
      <c r="D150" s="1">
        <v>45638</v>
      </c>
      <c r="E150">
        <f>COUNTIF(D:D,Table3[[#This Row],[Like_Date]])</f>
        <v>2</v>
      </c>
    </row>
    <row r="151" spans="1:5" x14ac:dyDescent="0.35">
      <c r="A151">
        <v>150</v>
      </c>
      <c r="B151">
        <v>17</v>
      </c>
      <c r="C151">
        <v>80</v>
      </c>
      <c r="D151" s="1">
        <v>45691</v>
      </c>
      <c r="E151">
        <f>COUNTIF(D:D,Table3[[#This Row],[Like_Date]])</f>
        <v>2</v>
      </c>
    </row>
  </sheetData>
  <conditionalFormatting sqref="G5">
    <cfRule type="top10" dxfId="13" priority="3" rank="3"/>
  </conditionalFormatting>
  <conditionalFormatting pivot="1" sqref="G5">
    <cfRule type="top10" dxfId="12" priority="2" rank="3"/>
  </conditionalFormatting>
  <conditionalFormatting sqref="C1:C1048576">
    <cfRule type="top10" dxfId="11" priority="1" rank="3"/>
  </conditionalFormatting>
  <pageMargins left="0.75" right="0.75" top="1" bottom="1" header="0.5" footer="0.5"/>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5DDA6-CEAC-44E3-A876-93CB4759B89C}">
  <dimension ref="A3:B54"/>
  <sheetViews>
    <sheetView workbookViewId="0">
      <selection activeCell="J25" sqref="J25"/>
    </sheetView>
  </sheetViews>
  <sheetFormatPr defaultRowHeight="14.5" x14ac:dyDescent="0.35"/>
  <cols>
    <col min="1" max="1" width="18.08984375" bestFit="1" customWidth="1"/>
    <col min="2" max="2" width="15.26953125" bestFit="1" customWidth="1"/>
    <col min="3" max="4" width="13.81640625" bestFit="1" customWidth="1"/>
  </cols>
  <sheetData>
    <row r="3" spans="1:2" x14ac:dyDescent="0.35">
      <c r="A3" s="6" t="s">
        <v>337</v>
      </c>
      <c r="B3" t="s">
        <v>336</v>
      </c>
    </row>
    <row r="4" spans="1:2" x14ac:dyDescent="0.35">
      <c r="A4" s="7" t="s">
        <v>124</v>
      </c>
      <c r="B4">
        <v>1</v>
      </c>
    </row>
    <row r="5" spans="1:2" x14ac:dyDescent="0.35">
      <c r="A5" s="7" t="s">
        <v>46</v>
      </c>
      <c r="B5">
        <v>1</v>
      </c>
    </row>
    <row r="6" spans="1:2" x14ac:dyDescent="0.35">
      <c r="A6" s="7" t="s">
        <v>121</v>
      </c>
      <c r="B6">
        <v>1</v>
      </c>
    </row>
    <row r="7" spans="1:2" x14ac:dyDescent="0.35">
      <c r="A7" s="7" t="s">
        <v>70</v>
      </c>
      <c r="B7">
        <v>1</v>
      </c>
    </row>
    <row r="8" spans="1:2" x14ac:dyDescent="0.35">
      <c r="A8" s="7" t="s">
        <v>130</v>
      </c>
      <c r="B8">
        <v>1</v>
      </c>
    </row>
    <row r="9" spans="1:2" x14ac:dyDescent="0.35">
      <c r="A9" s="7" t="s">
        <v>82</v>
      </c>
      <c r="B9">
        <v>1</v>
      </c>
    </row>
    <row r="10" spans="1:2" x14ac:dyDescent="0.35">
      <c r="A10" s="7" t="s">
        <v>67</v>
      </c>
      <c r="B10">
        <v>1</v>
      </c>
    </row>
    <row r="11" spans="1:2" x14ac:dyDescent="0.35">
      <c r="A11" s="7" t="s">
        <v>64</v>
      </c>
      <c r="B11">
        <v>1</v>
      </c>
    </row>
    <row r="12" spans="1:2" x14ac:dyDescent="0.35">
      <c r="A12" s="7" t="s">
        <v>136</v>
      </c>
      <c r="B12">
        <v>1</v>
      </c>
    </row>
    <row r="13" spans="1:2" x14ac:dyDescent="0.35">
      <c r="A13" s="7" t="s">
        <v>10</v>
      </c>
      <c r="B13">
        <v>1</v>
      </c>
    </row>
    <row r="14" spans="1:2" x14ac:dyDescent="0.35">
      <c r="A14" s="7" t="s">
        <v>16</v>
      </c>
      <c r="B14">
        <v>1</v>
      </c>
    </row>
    <row r="15" spans="1:2" x14ac:dyDescent="0.35">
      <c r="A15" s="7" t="s">
        <v>112</v>
      </c>
      <c r="B15">
        <v>1</v>
      </c>
    </row>
    <row r="16" spans="1:2" x14ac:dyDescent="0.35">
      <c r="A16" s="7" t="s">
        <v>139</v>
      </c>
      <c r="B16">
        <v>1</v>
      </c>
    </row>
    <row r="17" spans="1:2" x14ac:dyDescent="0.35">
      <c r="A17" s="7" t="s">
        <v>103</v>
      </c>
      <c r="B17">
        <v>1</v>
      </c>
    </row>
    <row r="18" spans="1:2" x14ac:dyDescent="0.35">
      <c r="A18" s="7" t="s">
        <v>52</v>
      </c>
      <c r="B18">
        <v>1</v>
      </c>
    </row>
    <row r="19" spans="1:2" x14ac:dyDescent="0.35">
      <c r="A19" s="7" t="s">
        <v>115</v>
      </c>
      <c r="B19">
        <v>1</v>
      </c>
    </row>
    <row r="20" spans="1:2" x14ac:dyDescent="0.35">
      <c r="A20" s="7" t="s">
        <v>34</v>
      </c>
      <c r="B20">
        <v>1</v>
      </c>
    </row>
    <row r="21" spans="1:2" x14ac:dyDescent="0.35">
      <c r="A21" s="7" t="s">
        <v>31</v>
      </c>
      <c r="B21">
        <v>1</v>
      </c>
    </row>
    <row r="22" spans="1:2" x14ac:dyDescent="0.35">
      <c r="A22" s="7" t="s">
        <v>37</v>
      </c>
      <c r="B22">
        <v>1</v>
      </c>
    </row>
    <row r="23" spans="1:2" x14ac:dyDescent="0.35">
      <c r="A23" s="7" t="s">
        <v>76</v>
      </c>
      <c r="B23">
        <v>1</v>
      </c>
    </row>
    <row r="24" spans="1:2" x14ac:dyDescent="0.35">
      <c r="A24" s="7" t="s">
        <v>61</v>
      </c>
      <c r="B24">
        <v>1</v>
      </c>
    </row>
    <row r="25" spans="1:2" x14ac:dyDescent="0.35">
      <c r="A25" s="7" t="s">
        <v>40</v>
      </c>
      <c r="B25">
        <v>1</v>
      </c>
    </row>
    <row r="26" spans="1:2" x14ac:dyDescent="0.35">
      <c r="A26" s="7" t="s">
        <v>148</v>
      </c>
      <c r="B26">
        <v>1</v>
      </c>
    </row>
    <row r="27" spans="1:2" x14ac:dyDescent="0.35">
      <c r="A27" s="7" t="s">
        <v>55</v>
      </c>
      <c r="B27">
        <v>1</v>
      </c>
    </row>
    <row r="28" spans="1:2" x14ac:dyDescent="0.35">
      <c r="A28" s="7" t="s">
        <v>79</v>
      </c>
      <c r="B28">
        <v>1</v>
      </c>
    </row>
    <row r="29" spans="1:2" x14ac:dyDescent="0.35">
      <c r="A29" s="7" t="s">
        <v>73</v>
      </c>
      <c r="B29">
        <v>1</v>
      </c>
    </row>
    <row r="30" spans="1:2" x14ac:dyDescent="0.35">
      <c r="A30" s="7" t="s">
        <v>97</v>
      </c>
      <c r="B30">
        <v>1</v>
      </c>
    </row>
    <row r="31" spans="1:2" x14ac:dyDescent="0.35">
      <c r="A31" s="7" t="s">
        <v>88</v>
      </c>
      <c r="B31">
        <v>1</v>
      </c>
    </row>
    <row r="32" spans="1:2" x14ac:dyDescent="0.35">
      <c r="A32" s="7" t="s">
        <v>28</v>
      </c>
      <c r="B32">
        <v>1</v>
      </c>
    </row>
    <row r="33" spans="1:2" x14ac:dyDescent="0.35">
      <c r="A33" s="7" t="s">
        <v>145</v>
      </c>
      <c r="B33">
        <v>1</v>
      </c>
    </row>
    <row r="34" spans="1:2" x14ac:dyDescent="0.35">
      <c r="A34" s="7" t="s">
        <v>58</v>
      </c>
      <c r="B34">
        <v>1</v>
      </c>
    </row>
    <row r="35" spans="1:2" x14ac:dyDescent="0.35">
      <c r="A35" s="7" t="s">
        <v>49</v>
      </c>
      <c r="B35">
        <v>1</v>
      </c>
    </row>
    <row r="36" spans="1:2" x14ac:dyDescent="0.35">
      <c r="A36" s="7" t="s">
        <v>151</v>
      </c>
      <c r="B36">
        <v>1</v>
      </c>
    </row>
    <row r="37" spans="1:2" x14ac:dyDescent="0.35">
      <c r="A37" s="7" t="s">
        <v>127</v>
      </c>
      <c r="B37">
        <v>1</v>
      </c>
    </row>
    <row r="38" spans="1:2" x14ac:dyDescent="0.35">
      <c r="A38" s="7" t="s">
        <v>7</v>
      </c>
      <c r="B38">
        <v>1</v>
      </c>
    </row>
    <row r="39" spans="1:2" x14ac:dyDescent="0.35">
      <c r="A39" s="7" t="s">
        <v>100</v>
      </c>
      <c r="B39">
        <v>1</v>
      </c>
    </row>
    <row r="40" spans="1:2" x14ac:dyDescent="0.35">
      <c r="A40" s="7" t="s">
        <v>133</v>
      </c>
      <c r="B40">
        <v>1</v>
      </c>
    </row>
    <row r="41" spans="1:2" x14ac:dyDescent="0.35">
      <c r="A41" s="7" t="s">
        <v>91</v>
      </c>
      <c r="B41">
        <v>1</v>
      </c>
    </row>
    <row r="42" spans="1:2" x14ac:dyDescent="0.35">
      <c r="A42" s="7" t="s">
        <v>94</v>
      </c>
      <c r="B42">
        <v>1</v>
      </c>
    </row>
    <row r="43" spans="1:2" x14ac:dyDescent="0.35">
      <c r="A43" s="7" t="s">
        <v>22</v>
      </c>
      <c r="B43">
        <v>1</v>
      </c>
    </row>
    <row r="44" spans="1:2" x14ac:dyDescent="0.35">
      <c r="A44" s="7" t="s">
        <v>142</v>
      </c>
      <c r="B44">
        <v>1</v>
      </c>
    </row>
    <row r="45" spans="1:2" x14ac:dyDescent="0.35">
      <c r="A45" s="7" t="s">
        <v>109</v>
      </c>
      <c r="B45">
        <v>1</v>
      </c>
    </row>
    <row r="46" spans="1:2" x14ac:dyDescent="0.35">
      <c r="A46" s="7" t="s">
        <v>106</v>
      </c>
      <c r="B46">
        <v>1</v>
      </c>
    </row>
    <row r="47" spans="1:2" x14ac:dyDescent="0.35">
      <c r="A47" s="7" t="s">
        <v>118</v>
      </c>
      <c r="B47">
        <v>1</v>
      </c>
    </row>
    <row r="48" spans="1:2" x14ac:dyDescent="0.35">
      <c r="A48" s="7" t="s">
        <v>19</v>
      </c>
      <c r="B48">
        <v>1</v>
      </c>
    </row>
    <row r="49" spans="1:2" x14ac:dyDescent="0.35">
      <c r="A49" s="7" t="s">
        <v>43</v>
      </c>
      <c r="B49">
        <v>1</v>
      </c>
    </row>
    <row r="50" spans="1:2" x14ac:dyDescent="0.35">
      <c r="A50" s="7" t="s">
        <v>25</v>
      </c>
      <c r="B50">
        <v>1</v>
      </c>
    </row>
    <row r="51" spans="1:2" x14ac:dyDescent="0.35">
      <c r="A51" s="7" t="s">
        <v>85</v>
      </c>
      <c r="B51">
        <v>1</v>
      </c>
    </row>
    <row r="52" spans="1:2" x14ac:dyDescent="0.35">
      <c r="A52" s="7" t="s">
        <v>154</v>
      </c>
      <c r="B52">
        <v>1</v>
      </c>
    </row>
    <row r="53" spans="1:2" x14ac:dyDescent="0.35">
      <c r="A53" s="7" t="s">
        <v>13</v>
      </c>
      <c r="B53">
        <v>1</v>
      </c>
    </row>
    <row r="54" spans="1:2" x14ac:dyDescent="0.35">
      <c r="A54" s="7" t="s">
        <v>330</v>
      </c>
      <c r="B54">
        <v>50</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51"/>
  <sheetViews>
    <sheetView topLeftCell="A2" workbookViewId="0">
      <selection activeCell="D12" sqref="D12"/>
    </sheetView>
  </sheetViews>
  <sheetFormatPr defaultRowHeight="14.5" x14ac:dyDescent="0.35"/>
  <cols>
    <col min="1" max="1" width="16.453125" bestFit="1" customWidth="1"/>
    <col min="2" max="2" width="9.36328125" customWidth="1"/>
    <col min="3" max="3" width="12" bestFit="1" customWidth="1"/>
    <col min="4" max="4" width="57.6328125" bestFit="1" customWidth="1"/>
    <col min="5" max="5" width="16.08984375" customWidth="1"/>
    <col min="6" max="6" width="19.26953125" bestFit="1" customWidth="1"/>
    <col min="7" max="7" width="24.6328125" bestFit="1" customWidth="1"/>
    <col min="8" max="8" width="14.453125" bestFit="1" customWidth="1"/>
  </cols>
  <sheetData>
    <row r="1" spans="1:8" x14ac:dyDescent="0.35">
      <c r="A1" s="2" t="s">
        <v>160</v>
      </c>
      <c r="B1" s="2" t="s">
        <v>155</v>
      </c>
      <c r="C1" s="2" t="s">
        <v>0</v>
      </c>
      <c r="D1" s="2" t="s">
        <v>161</v>
      </c>
      <c r="E1" s="2" t="s">
        <v>162</v>
      </c>
      <c r="F1" s="3" t="s">
        <v>325</v>
      </c>
      <c r="G1" s="3" t="s">
        <v>327</v>
      </c>
      <c r="H1" s="3" t="s">
        <v>324</v>
      </c>
    </row>
    <row r="2" spans="1:8" x14ac:dyDescent="0.35">
      <c r="A2">
        <v>1</v>
      </c>
      <c r="B2">
        <v>68</v>
      </c>
      <c r="C2">
        <v>42</v>
      </c>
      <c r="D2" t="s">
        <v>163</v>
      </c>
      <c r="E2" s="1">
        <v>45629</v>
      </c>
      <c r="F2">
        <f>COUNTIF(D:D,Table4[[#This Row],[Comment_ID]])</f>
        <v>0</v>
      </c>
      <c r="G2" t="str">
        <f>VLOOKUP(Table4[[#This Row],[User_ID]],Users!A:B,2,FALSE)</f>
        <v>lindadelgado</v>
      </c>
      <c r="H2">
        <f>COUNTIF(G:G,Table3[[#This Row],[Like_Date]])</f>
        <v>0</v>
      </c>
    </row>
    <row r="3" spans="1:8" x14ac:dyDescent="0.35">
      <c r="A3">
        <v>2</v>
      </c>
      <c r="B3">
        <v>74</v>
      </c>
      <c r="C3">
        <v>28</v>
      </c>
      <c r="D3" t="s">
        <v>164</v>
      </c>
      <c r="E3" s="1">
        <v>45780</v>
      </c>
      <c r="F3">
        <f>COUNTIF(D:D,Table4[[#This Row],[Comment_ID]])</f>
        <v>0</v>
      </c>
      <c r="G3" t="str">
        <f>VLOOKUP(Table4[[#This Row],[User_ID]],Users!A:B,2,FALSE)</f>
        <v>kristendecker</v>
      </c>
      <c r="H3">
        <f>COUNTIF(G:G,Table3[[#This Row],[Like_Date]])</f>
        <v>0</v>
      </c>
    </row>
    <row r="4" spans="1:8" x14ac:dyDescent="0.35">
      <c r="A4">
        <v>3</v>
      </c>
      <c r="B4">
        <v>88</v>
      </c>
      <c r="C4">
        <v>24</v>
      </c>
      <c r="D4" t="s">
        <v>165</v>
      </c>
      <c r="E4" s="1">
        <v>45604</v>
      </c>
      <c r="F4">
        <f>COUNTIF(D:D,Table4[[#This Row],[Comment_ID]])</f>
        <v>0</v>
      </c>
      <c r="G4" t="str">
        <f>VLOOKUP(Table4[[#This Row],[User_ID]],Users!A:B,2,FALSE)</f>
        <v>privera</v>
      </c>
      <c r="H4">
        <f>COUNTIF(G:G,Table3[[#This Row],[Like_Date]])</f>
        <v>0</v>
      </c>
    </row>
    <row r="5" spans="1:8" x14ac:dyDescent="0.35">
      <c r="A5">
        <v>4</v>
      </c>
      <c r="B5">
        <v>70</v>
      </c>
      <c r="C5">
        <v>1</v>
      </c>
      <c r="D5" t="s">
        <v>166</v>
      </c>
      <c r="E5" s="1">
        <v>45757</v>
      </c>
      <c r="F5">
        <f>COUNTIF(D:D,Table4[[#This Row],[Comment_ID]])</f>
        <v>0</v>
      </c>
      <c r="G5" t="str">
        <f>VLOOKUP(Table4[[#This Row],[User_ID]],Users!A:B,2,FALSE)</f>
        <v>daniel14</v>
      </c>
      <c r="H5">
        <f>COUNTIF(G:G,Table3[[#This Row],[Like_Date]])</f>
        <v>0</v>
      </c>
    </row>
    <row r="6" spans="1:8" x14ac:dyDescent="0.35">
      <c r="A6">
        <v>5</v>
      </c>
      <c r="B6">
        <v>76</v>
      </c>
      <c r="C6">
        <v>45</v>
      </c>
      <c r="D6" t="s">
        <v>167</v>
      </c>
      <c r="E6" s="1">
        <v>45715</v>
      </c>
      <c r="F6">
        <f>COUNTIF(D:D,Table4[[#This Row],[Comment_ID]])</f>
        <v>0</v>
      </c>
      <c r="G6" t="str">
        <f>VLOOKUP(Table4[[#This Row],[User_ID]],Users!A:B,2,FALSE)</f>
        <v>rebeccapacheco</v>
      </c>
      <c r="H6">
        <f>COUNTIF(G:G,Table3[[#This Row],[Like_Date]])</f>
        <v>0</v>
      </c>
    </row>
    <row r="7" spans="1:8" x14ac:dyDescent="0.35">
      <c r="A7">
        <v>6</v>
      </c>
      <c r="B7">
        <v>81</v>
      </c>
      <c r="C7">
        <v>16</v>
      </c>
      <c r="D7" t="s">
        <v>168</v>
      </c>
      <c r="E7" s="1">
        <v>45846</v>
      </c>
      <c r="F7">
        <f>COUNTIF(D:D,Table4[[#This Row],[Comment_ID]])</f>
        <v>0</v>
      </c>
      <c r="G7" t="str">
        <f>VLOOKUP(Table4[[#This Row],[User_ID]],Users!A:B,2,FALSE)</f>
        <v>ericabaker</v>
      </c>
      <c r="H7">
        <f>COUNTIF(G:G,Table3[[#This Row],[Like_Date]])</f>
        <v>0</v>
      </c>
    </row>
    <row r="8" spans="1:8" x14ac:dyDescent="0.35">
      <c r="A8">
        <v>7</v>
      </c>
      <c r="B8">
        <v>40</v>
      </c>
      <c r="C8">
        <v>45</v>
      </c>
      <c r="D8" t="s">
        <v>169</v>
      </c>
      <c r="E8" s="1">
        <v>45780</v>
      </c>
      <c r="F8">
        <f>COUNTIF(D:D,Table4[[#This Row],[Comment_ID]])</f>
        <v>0</v>
      </c>
      <c r="G8" t="str">
        <f>VLOOKUP(Table4[[#This Row],[User_ID]],Users!A:B,2,FALSE)</f>
        <v>rebeccapacheco</v>
      </c>
      <c r="H8">
        <f>COUNTIF(G:G,Table3[[#This Row],[Like_Date]])</f>
        <v>0</v>
      </c>
    </row>
    <row r="9" spans="1:8" x14ac:dyDescent="0.35">
      <c r="A9">
        <v>8</v>
      </c>
      <c r="B9">
        <v>23</v>
      </c>
      <c r="C9">
        <v>18</v>
      </c>
      <c r="D9" t="s">
        <v>170</v>
      </c>
      <c r="E9" s="1">
        <v>45812</v>
      </c>
      <c r="F9">
        <f>COUNTIF(D:D,Table4[[#This Row],[Comment_ID]])</f>
        <v>0</v>
      </c>
      <c r="G9" t="str">
        <f>VLOOKUP(Table4[[#This Row],[User_ID]],Users!A:B,2,FALSE)</f>
        <v>oromero</v>
      </c>
      <c r="H9">
        <f>COUNTIF(G:G,Table3[[#This Row],[Like_Date]])</f>
        <v>0</v>
      </c>
    </row>
    <row r="10" spans="1:8" x14ac:dyDescent="0.35">
      <c r="A10">
        <v>9</v>
      </c>
      <c r="B10">
        <v>63</v>
      </c>
      <c r="C10">
        <v>4</v>
      </c>
      <c r="D10" t="s">
        <v>171</v>
      </c>
      <c r="E10" s="1">
        <v>45592</v>
      </c>
      <c r="F10">
        <f>COUNTIF(D:D,Table4[[#This Row],[Comment_ID]])</f>
        <v>0</v>
      </c>
      <c r="G10" t="str">
        <f>VLOOKUP(Table4[[#This Row],[User_ID]],Users!A:B,2,FALSE)</f>
        <v>joshuatucker</v>
      </c>
      <c r="H10">
        <f>COUNTIF(G:G,Table3[[#This Row],[Like_Date]])</f>
        <v>0</v>
      </c>
    </row>
    <row r="11" spans="1:8" x14ac:dyDescent="0.35">
      <c r="A11">
        <v>10</v>
      </c>
      <c r="B11">
        <v>50</v>
      </c>
      <c r="C11">
        <v>19</v>
      </c>
      <c r="D11" t="s">
        <v>172</v>
      </c>
      <c r="E11" s="1">
        <v>45848</v>
      </c>
      <c r="F11">
        <f>COUNTIF(D:D,Table4[[#This Row],[Comment_ID]])</f>
        <v>0</v>
      </c>
      <c r="G11" t="str">
        <f>VLOOKUP(Table4[[#This Row],[User_ID]],Users!A:B,2,FALSE)</f>
        <v>bassjason</v>
      </c>
      <c r="H11">
        <f>COUNTIF(G:G,Table3[[#This Row],[Like_Date]])</f>
        <v>0</v>
      </c>
    </row>
    <row r="12" spans="1:8" x14ac:dyDescent="0.35">
      <c r="A12">
        <v>11</v>
      </c>
      <c r="B12">
        <v>18</v>
      </c>
      <c r="C12">
        <v>6</v>
      </c>
      <c r="D12" t="s">
        <v>173</v>
      </c>
      <c r="E12" s="1">
        <v>45891</v>
      </c>
      <c r="F12">
        <f>COUNTIF(D:D,Table4[[#This Row],[Comment_ID]])</f>
        <v>0</v>
      </c>
      <c r="G12" t="str">
        <f>VLOOKUP(Table4[[#This Row],[User_ID]],Users!A:B,2,FALSE)</f>
        <v>ghogan</v>
      </c>
      <c r="H12">
        <f>COUNTIF(G:G,Table3[[#This Row],[Like_Date]])</f>
        <v>0</v>
      </c>
    </row>
    <row r="13" spans="1:8" x14ac:dyDescent="0.35">
      <c r="A13">
        <v>12</v>
      </c>
      <c r="B13">
        <v>60</v>
      </c>
      <c r="C13">
        <v>49</v>
      </c>
      <c r="D13" t="s">
        <v>174</v>
      </c>
      <c r="E13" s="1">
        <v>45783</v>
      </c>
      <c r="F13">
        <f>COUNTIF(D:D,Table4[[#This Row],[Comment_ID]])</f>
        <v>0</v>
      </c>
      <c r="G13" t="str">
        <f>VLOOKUP(Table4[[#This Row],[User_ID]],Users!A:B,2,FALSE)</f>
        <v>pgarcia</v>
      </c>
      <c r="H13">
        <f>COUNTIF(G:G,Table3[[#This Row],[Like_Date]])</f>
        <v>0</v>
      </c>
    </row>
    <row r="14" spans="1:8" x14ac:dyDescent="0.35">
      <c r="A14">
        <v>13</v>
      </c>
      <c r="B14">
        <v>36</v>
      </c>
      <c r="C14">
        <v>28</v>
      </c>
      <c r="D14" t="s">
        <v>175</v>
      </c>
      <c r="E14" s="1">
        <v>45745</v>
      </c>
      <c r="F14">
        <f>COUNTIF(D:D,Table4[[#This Row],[Comment_ID]])</f>
        <v>0</v>
      </c>
      <c r="G14" t="str">
        <f>VLOOKUP(Table4[[#This Row],[User_ID]],Users!A:B,2,FALSE)</f>
        <v>kristendecker</v>
      </c>
      <c r="H14">
        <f>COUNTIF(G:G,Table3[[#This Row],[Like_Date]])</f>
        <v>0</v>
      </c>
    </row>
    <row r="15" spans="1:8" x14ac:dyDescent="0.35">
      <c r="A15">
        <v>14</v>
      </c>
      <c r="B15">
        <v>3</v>
      </c>
      <c r="C15">
        <v>27</v>
      </c>
      <c r="D15" t="s">
        <v>176</v>
      </c>
      <c r="E15" s="1">
        <v>45703</v>
      </c>
      <c r="F15">
        <f>COUNTIF(D:D,Table4[[#This Row],[Comment_ID]])</f>
        <v>0</v>
      </c>
      <c r="G15" t="str">
        <f>VLOOKUP(Table4[[#This Row],[User_ID]],Users!A:B,2,FALSE)</f>
        <v>taylorclark</v>
      </c>
      <c r="H15">
        <f>COUNTIF(G:G,Table3[[#This Row],[Like_Date]])</f>
        <v>0</v>
      </c>
    </row>
    <row r="16" spans="1:8" x14ac:dyDescent="0.35">
      <c r="A16">
        <v>15</v>
      </c>
      <c r="B16">
        <v>32</v>
      </c>
      <c r="C16">
        <v>6</v>
      </c>
      <c r="D16" t="s">
        <v>177</v>
      </c>
      <c r="E16" s="1">
        <v>45793</v>
      </c>
      <c r="F16">
        <f>COUNTIF(D:D,Table4[[#This Row],[Comment_ID]])</f>
        <v>0</v>
      </c>
      <c r="G16" t="str">
        <f>VLOOKUP(Table4[[#This Row],[User_ID]],Users!A:B,2,FALSE)</f>
        <v>ghogan</v>
      </c>
      <c r="H16">
        <f>COUNTIF(G:G,Table3[[#This Row],[Like_Date]])</f>
        <v>0</v>
      </c>
    </row>
    <row r="17" spans="1:8" x14ac:dyDescent="0.35">
      <c r="A17">
        <v>16</v>
      </c>
      <c r="B17">
        <v>85</v>
      </c>
      <c r="C17">
        <v>46</v>
      </c>
      <c r="D17" t="s">
        <v>178</v>
      </c>
      <c r="E17" s="1">
        <v>45672</v>
      </c>
      <c r="F17">
        <f>COUNTIF(D:D,Table4[[#This Row],[Comment_ID]])</f>
        <v>0</v>
      </c>
      <c r="G17" t="str">
        <f>VLOOKUP(Table4[[#This Row],[User_ID]],Users!A:B,2,FALSE)</f>
        <v>vbutler</v>
      </c>
      <c r="H17">
        <f>COUNTIF(G:G,Table3[[#This Row],[Like_Date]])</f>
        <v>0</v>
      </c>
    </row>
    <row r="18" spans="1:8" x14ac:dyDescent="0.35">
      <c r="A18">
        <v>17</v>
      </c>
      <c r="B18">
        <v>69</v>
      </c>
      <c r="C18">
        <v>50</v>
      </c>
      <c r="D18" t="s">
        <v>179</v>
      </c>
      <c r="E18" s="1">
        <v>45605</v>
      </c>
      <c r="F18">
        <f>COUNTIF(D:D,Table4[[#This Row],[Comment_ID]])</f>
        <v>0</v>
      </c>
      <c r="G18" t="str">
        <f>VLOOKUP(Table4[[#This Row],[User_ID]],Users!A:B,2,FALSE)</f>
        <v>tiffanymoore</v>
      </c>
      <c r="H18">
        <f>COUNTIF(G:G,Table3[[#This Row],[Like_Date]])</f>
        <v>0</v>
      </c>
    </row>
    <row r="19" spans="1:8" x14ac:dyDescent="0.35">
      <c r="A19">
        <v>18</v>
      </c>
      <c r="B19">
        <v>26</v>
      </c>
      <c r="C19">
        <v>46</v>
      </c>
      <c r="D19" t="s">
        <v>180</v>
      </c>
      <c r="E19" s="1">
        <v>45677</v>
      </c>
      <c r="F19">
        <f>COUNTIF(D:D,Table4[[#This Row],[Comment_ID]])</f>
        <v>0</v>
      </c>
      <c r="G19" t="str">
        <f>VLOOKUP(Table4[[#This Row],[User_ID]],Users!A:B,2,FALSE)</f>
        <v>vbutler</v>
      </c>
      <c r="H19">
        <f>COUNTIF(G:G,Table3[[#This Row],[Like_Date]])</f>
        <v>0</v>
      </c>
    </row>
    <row r="20" spans="1:8" x14ac:dyDescent="0.35">
      <c r="A20">
        <v>19</v>
      </c>
      <c r="B20">
        <v>81</v>
      </c>
      <c r="C20">
        <v>46</v>
      </c>
      <c r="D20" t="s">
        <v>181</v>
      </c>
      <c r="E20" s="1">
        <v>45903</v>
      </c>
      <c r="F20">
        <f>COUNTIF(D:D,Table4[[#This Row],[Comment_ID]])</f>
        <v>0</v>
      </c>
      <c r="G20" t="str">
        <f>VLOOKUP(Table4[[#This Row],[User_ID]],Users!A:B,2,FALSE)</f>
        <v>vbutler</v>
      </c>
      <c r="H20">
        <f>COUNTIF(G:G,Table3[[#This Row],[Like_Date]])</f>
        <v>0</v>
      </c>
    </row>
    <row r="21" spans="1:8" x14ac:dyDescent="0.35">
      <c r="A21">
        <v>20</v>
      </c>
      <c r="B21">
        <v>91</v>
      </c>
      <c r="C21">
        <v>18</v>
      </c>
      <c r="D21" t="s">
        <v>182</v>
      </c>
      <c r="E21" s="1">
        <v>45651</v>
      </c>
      <c r="F21">
        <f>COUNTIF(D:D,Table4[[#This Row],[Comment_ID]])</f>
        <v>0</v>
      </c>
      <c r="G21" t="str">
        <f>VLOOKUP(Table4[[#This Row],[User_ID]],Users!A:B,2,FALSE)</f>
        <v>oromero</v>
      </c>
      <c r="H21">
        <f>COUNTIF(G:G,Table3[[#This Row],[Like_Date]])</f>
        <v>0</v>
      </c>
    </row>
    <row r="22" spans="1:8" x14ac:dyDescent="0.35">
      <c r="A22">
        <v>21</v>
      </c>
      <c r="B22">
        <v>27</v>
      </c>
      <c r="C22">
        <v>49</v>
      </c>
      <c r="D22" t="s">
        <v>183</v>
      </c>
      <c r="E22" s="1">
        <v>45872</v>
      </c>
      <c r="F22">
        <f>COUNTIF(D:D,Table4[[#This Row],[Comment_ID]])</f>
        <v>0</v>
      </c>
      <c r="G22" t="str">
        <f>VLOOKUP(Table4[[#This Row],[User_ID]],Users!A:B,2,FALSE)</f>
        <v>pgarcia</v>
      </c>
      <c r="H22">
        <f>COUNTIF(G:G,Table3[[#This Row],[Like_Date]])</f>
        <v>0</v>
      </c>
    </row>
    <row r="23" spans="1:8" x14ac:dyDescent="0.35">
      <c r="A23">
        <v>22</v>
      </c>
      <c r="B23">
        <v>82</v>
      </c>
      <c r="C23">
        <v>28</v>
      </c>
      <c r="D23" t="s">
        <v>184</v>
      </c>
      <c r="E23" s="1">
        <v>45752</v>
      </c>
      <c r="F23">
        <f>COUNTIF(D:D,Table4[[#This Row],[Comment_ID]])</f>
        <v>0</v>
      </c>
      <c r="G23" t="str">
        <f>VLOOKUP(Table4[[#This Row],[User_ID]],Users!A:B,2,FALSE)</f>
        <v>kristendecker</v>
      </c>
      <c r="H23">
        <f>COUNTIF(G:G,Table3[[#This Row],[Like_Date]])</f>
        <v>0</v>
      </c>
    </row>
    <row r="24" spans="1:8" x14ac:dyDescent="0.35">
      <c r="A24">
        <v>23</v>
      </c>
      <c r="B24">
        <v>86</v>
      </c>
      <c r="C24">
        <v>33</v>
      </c>
      <c r="D24" t="s">
        <v>185</v>
      </c>
      <c r="E24" s="1">
        <v>45685</v>
      </c>
      <c r="F24">
        <f>COUNTIF(D:D,Table4[[#This Row],[Comment_ID]])</f>
        <v>0</v>
      </c>
      <c r="G24" t="str">
        <f>VLOOKUP(Table4[[#This Row],[User_ID]],Users!A:B,2,FALSE)</f>
        <v>jonessydney</v>
      </c>
      <c r="H24">
        <f>COUNTIF(G:G,Table3[[#This Row],[Like_Date]])</f>
        <v>0</v>
      </c>
    </row>
    <row r="25" spans="1:8" x14ac:dyDescent="0.35">
      <c r="A25">
        <v>24</v>
      </c>
      <c r="B25">
        <v>92</v>
      </c>
      <c r="C25">
        <v>50</v>
      </c>
      <c r="D25" t="s">
        <v>186</v>
      </c>
      <c r="E25" s="1">
        <v>45907</v>
      </c>
      <c r="F25">
        <f>COUNTIF(D:D,Table4[[#This Row],[Comment_ID]])</f>
        <v>0</v>
      </c>
      <c r="G25" t="str">
        <f>VLOOKUP(Table4[[#This Row],[User_ID]],Users!A:B,2,FALSE)</f>
        <v>tiffanymoore</v>
      </c>
      <c r="H25">
        <f>COUNTIF(G:G,Table3[[#This Row],[Like_Date]])</f>
        <v>0</v>
      </c>
    </row>
    <row r="26" spans="1:8" x14ac:dyDescent="0.35">
      <c r="A26">
        <v>25</v>
      </c>
      <c r="B26">
        <v>79</v>
      </c>
      <c r="C26">
        <v>34</v>
      </c>
      <c r="D26" t="s">
        <v>187</v>
      </c>
      <c r="E26" s="1">
        <v>45807</v>
      </c>
      <c r="F26">
        <f>COUNTIF(D:D,Table4[[#This Row],[Comment_ID]])</f>
        <v>0</v>
      </c>
      <c r="G26" t="str">
        <f>VLOOKUP(Table4[[#This Row],[User_ID]],Users!A:B,2,FALSE)</f>
        <v>carrillotiffany</v>
      </c>
      <c r="H26">
        <f>COUNTIF(G:G,Table3[[#This Row],[Like_Date]])</f>
        <v>0</v>
      </c>
    </row>
    <row r="27" spans="1:8" x14ac:dyDescent="0.35">
      <c r="A27">
        <v>26</v>
      </c>
      <c r="B27">
        <v>93</v>
      </c>
      <c r="C27">
        <v>12</v>
      </c>
      <c r="D27" t="s">
        <v>188</v>
      </c>
      <c r="E27" s="1">
        <v>45728</v>
      </c>
      <c r="F27">
        <f>COUNTIF(D:D,Table4[[#This Row],[Comment_ID]])</f>
        <v>0</v>
      </c>
      <c r="G27" t="str">
        <f>VLOOKUP(Table4[[#This Row],[User_ID]],Users!A:B,2,FALSE)</f>
        <v>meyersjacqueline</v>
      </c>
      <c r="H27">
        <f>COUNTIF(G:G,Table3[[#This Row],[Like_Date]])</f>
        <v>0</v>
      </c>
    </row>
    <row r="28" spans="1:8" x14ac:dyDescent="0.35">
      <c r="A28">
        <v>27</v>
      </c>
      <c r="B28">
        <v>56</v>
      </c>
      <c r="C28">
        <v>20</v>
      </c>
      <c r="D28" t="s">
        <v>189</v>
      </c>
      <c r="E28" s="1">
        <v>45848</v>
      </c>
      <c r="F28">
        <f>COUNTIF(D:D,Table4[[#This Row],[Comment_ID]])</f>
        <v>0</v>
      </c>
      <c r="G28" t="str">
        <f>VLOOKUP(Table4[[#This Row],[User_ID]],Users!A:B,2,FALSE)</f>
        <v>haledavid</v>
      </c>
      <c r="H28">
        <f>COUNTIF(G:G,Table3[[#This Row],[Like_Date]])</f>
        <v>0</v>
      </c>
    </row>
    <row r="29" spans="1:8" x14ac:dyDescent="0.35">
      <c r="A29">
        <v>28</v>
      </c>
      <c r="B29">
        <v>42</v>
      </c>
      <c r="C29">
        <v>30</v>
      </c>
      <c r="D29" t="s">
        <v>190</v>
      </c>
      <c r="E29" s="1">
        <v>45908</v>
      </c>
      <c r="F29">
        <f>COUNTIF(D:D,Table4[[#This Row],[Comment_ID]])</f>
        <v>0</v>
      </c>
      <c r="G29" t="str">
        <f>VLOOKUP(Table4[[#This Row],[User_ID]],Users!A:B,2,FALSE)</f>
        <v>victorjackson</v>
      </c>
      <c r="H29">
        <f>COUNTIF(G:G,Table3[[#This Row],[Like_Date]])</f>
        <v>0</v>
      </c>
    </row>
    <row r="30" spans="1:8" x14ac:dyDescent="0.35">
      <c r="A30">
        <v>29</v>
      </c>
      <c r="B30">
        <v>32</v>
      </c>
      <c r="C30">
        <v>2</v>
      </c>
      <c r="D30" t="s">
        <v>191</v>
      </c>
      <c r="E30" s="1">
        <v>45775</v>
      </c>
      <c r="F30">
        <f>COUNTIF(D:D,Table4[[#This Row],[Comment_ID]])</f>
        <v>0</v>
      </c>
      <c r="G30" t="str">
        <f>VLOOKUP(Table4[[#This Row],[User_ID]],Users!A:B,2,FALSE)</f>
        <v>jacksonbrianna</v>
      </c>
      <c r="H30">
        <f>COUNTIF(G:G,Table3[[#This Row],[Like_Date]])</f>
        <v>0</v>
      </c>
    </row>
    <row r="31" spans="1:8" x14ac:dyDescent="0.35">
      <c r="A31">
        <v>30</v>
      </c>
      <c r="B31">
        <v>5</v>
      </c>
      <c r="C31">
        <v>25</v>
      </c>
      <c r="D31" t="s">
        <v>192</v>
      </c>
      <c r="E31" s="1">
        <v>45880</v>
      </c>
      <c r="F31">
        <f>COUNTIF(D:D,Table4[[#This Row],[Comment_ID]])</f>
        <v>0</v>
      </c>
      <c r="G31" t="str">
        <f>VLOOKUP(Table4[[#This Row],[User_ID]],Users!A:B,2,FALSE)</f>
        <v>abigailmercer</v>
      </c>
      <c r="H31">
        <f>COUNTIF(G:G,Table3[[#This Row],[Like_Date]])</f>
        <v>0</v>
      </c>
    </row>
    <row r="32" spans="1:8" x14ac:dyDescent="0.35">
      <c r="A32">
        <v>31</v>
      </c>
      <c r="B32">
        <v>63</v>
      </c>
      <c r="C32">
        <v>12</v>
      </c>
      <c r="D32" t="s">
        <v>193</v>
      </c>
      <c r="E32" s="1">
        <v>45780</v>
      </c>
      <c r="F32">
        <f>COUNTIF(D:D,Table4[[#This Row],[Comment_ID]])</f>
        <v>0</v>
      </c>
      <c r="G32" t="str">
        <f>VLOOKUP(Table4[[#This Row],[User_ID]],Users!A:B,2,FALSE)</f>
        <v>meyersjacqueline</v>
      </c>
      <c r="H32">
        <f>COUNTIF(G:G,Table3[[#This Row],[Like_Date]])</f>
        <v>0</v>
      </c>
    </row>
    <row r="33" spans="1:8" x14ac:dyDescent="0.35">
      <c r="A33">
        <v>32</v>
      </c>
      <c r="B33">
        <v>69</v>
      </c>
      <c r="C33">
        <v>41</v>
      </c>
      <c r="D33" t="s">
        <v>194</v>
      </c>
      <c r="E33" s="1">
        <v>45672</v>
      </c>
      <c r="F33">
        <f>COUNTIF(D:D,Table4[[#This Row],[Comment_ID]])</f>
        <v>0</v>
      </c>
      <c r="G33" t="str">
        <f>VLOOKUP(Table4[[#This Row],[User_ID]],Users!A:B,2,FALSE)</f>
        <v>samuel65</v>
      </c>
      <c r="H33">
        <f>COUNTIF(G:G,Table3[[#This Row],[Like_Date]])</f>
        <v>0</v>
      </c>
    </row>
    <row r="34" spans="1:8" x14ac:dyDescent="0.35">
      <c r="A34">
        <v>33</v>
      </c>
      <c r="B34">
        <v>63</v>
      </c>
      <c r="C34">
        <v>3</v>
      </c>
      <c r="D34" t="s">
        <v>195</v>
      </c>
      <c r="E34" s="1">
        <v>45784</v>
      </c>
      <c r="F34">
        <f>COUNTIF(D:D,Table4[[#This Row],[Comment_ID]])</f>
        <v>0</v>
      </c>
      <c r="G34" t="str">
        <f>VLOOKUP(Table4[[#This Row],[User_ID]],Users!A:B,2,FALSE)</f>
        <v>restes</v>
      </c>
      <c r="H34">
        <f>COUNTIF(G:G,Table3[[#This Row],[Like_Date]])</f>
        <v>0</v>
      </c>
    </row>
    <row r="35" spans="1:8" x14ac:dyDescent="0.35">
      <c r="A35">
        <v>34</v>
      </c>
      <c r="B35">
        <v>32</v>
      </c>
      <c r="C35">
        <v>32</v>
      </c>
      <c r="D35" t="s">
        <v>196</v>
      </c>
      <c r="E35" s="1">
        <v>45655</v>
      </c>
      <c r="F35">
        <f>COUNTIF(D:D,Table4[[#This Row],[Comment_ID]])</f>
        <v>0</v>
      </c>
      <c r="G35" t="str">
        <f>VLOOKUP(Table4[[#This Row],[User_ID]],Users!A:B,2,FALSE)</f>
        <v>lucerodavid</v>
      </c>
      <c r="H35">
        <f>COUNTIF(G:G,Table3[[#This Row],[Like_Date]])</f>
        <v>0</v>
      </c>
    </row>
    <row r="36" spans="1:8" x14ac:dyDescent="0.35">
      <c r="A36">
        <v>35</v>
      </c>
      <c r="B36">
        <v>52</v>
      </c>
      <c r="C36">
        <v>14</v>
      </c>
      <c r="D36" t="s">
        <v>197</v>
      </c>
      <c r="E36" s="1">
        <v>45848</v>
      </c>
      <c r="F36">
        <f>COUNTIF(D:D,Table4[[#This Row],[Comment_ID]])</f>
        <v>0</v>
      </c>
      <c r="G36" t="str">
        <f>VLOOKUP(Table4[[#This Row],[User_ID]],Users!A:B,2,FALSE)</f>
        <v>williamsrobert</v>
      </c>
      <c r="H36">
        <f>COUNTIF(G:G,Table3[[#This Row],[Like_Date]])</f>
        <v>0</v>
      </c>
    </row>
    <row r="37" spans="1:8" x14ac:dyDescent="0.35">
      <c r="A37">
        <v>36</v>
      </c>
      <c r="B37">
        <v>90</v>
      </c>
      <c r="C37">
        <v>44</v>
      </c>
      <c r="D37" t="s">
        <v>198</v>
      </c>
      <c r="E37" s="1">
        <v>45582</v>
      </c>
      <c r="F37">
        <f>COUNTIF(D:D,Table4[[#This Row],[Comment_ID]])</f>
        <v>0</v>
      </c>
      <c r="G37" t="str">
        <f>VLOOKUP(Table4[[#This Row],[User_ID]],Users!A:B,2,FALSE)</f>
        <v>weavergina</v>
      </c>
      <c r="H37">
        <f>COUNTIF(G:G,Table3[[#This Row],[Like_Date]])</f>
        <v>0</v>
      </c>
    </row>
    <row r="38" spans="1:8" x14ac:dyDescent="0.35">
      <c r="A38">
        <v>37</v>
      </c>
      <c r="B38">
        <v>11</v>
      </c>
      <c r="C38">
        <v>32</v>
      </c>
      <c r="D38" t="s">
        <v>199</v>
      </c>
      <c r="E38" s="1">
        <v>45839</v>
      </c>
      <c r="F38">
        <f>COUNTIF(D:D,Table4[[#This Row],[Comment_ID]])</f>
        <v>0</v>
      </c>
      <c r="G38" t="str">
        <f>VLOOKUP(Table4[[#This Row],[User_ID]],Users!A:B,2,FALSE)</f>
        <v>lucerodavid</v>
      </c>
      <c r="H38">
        <f>COUNTIF(G:G,Table3[[#This Row],[Like_Date]])</f>
        <v>0</v>
      </c>
    </row>
    <row r="39" spans="1:8" x14ac:dyDescent="0.35">
      <c r="A39">
        <v>38</v>
      </c>
      <c r="B39">
        <v>87</v>
      </c>
      <c r="C39">
        <v>32</v>
      </c>
      <c r="D39" t="s">
        <v>200</v>
      </c>
      <c r="E39" s="1">
        <v>45716</v>
      </c>
      <c r="F39">
        <f>COUNTIF(D:D,Table4[[#This Row],[Comment_ID]])</f>
        <v>0</v>
      </c>
      <c r="G39" t="str">
        <f>VLOOKUP(Table4[[#This Row],[User_ID]],Users!A:B,2,FALSE)</f>
        <v>lucerodavid</v>
      </c>
      <c r="H39">
        <f>COUNTIF(G:G,Table3[[#This Row],[Like_Date]])</f>
        <v>0</v>
      </c>
    </row>
    <row r="40" spans="1:8" x14ac:dyDescent="0.35">
      <c r="A40">
        <v>39</v>
      </c>
      <c r="B40">
        <v>76</v>
      </c>
      <c r="C40">
        <v>9</v>
      </c>
      <c r="D40" t="s">
        <v>201</v>
      </c>
      <c r="E40" s="1">
        <v>45730</v>
      </c>
      <c r="F40">
        <f>COUNTIF(D:D,Table4[[#This Row],[Comment_ID]])</f>
        <v>0</v>
      </c>
      <c r="G40" t="str">
        <f>VLOOKUP(Table4[[#This Row],[User_ID]],Users!A:B,2,FALSE)</f>
        <v>ahamilton</v>
      </c>
      <c r="H40">
        <f>COUNTIF(G:G,Table3[[#This Row],[Like_Date]])</f>
        <v>0</v>
      </c>
    </row>
    <row r="41" spans="1:8" x14ac:dyDescent="0.35">
      <c r="A41">
        <v>40</v>
      </c>
      <c r="B41">
        <v>65</v>
      </c>
      <c r="C41">
        <v>17</v>
      </c>
      <c r="D41" t="s">
        <v>202</v>
      </c>
      <c r="E41" s="1">
        <v>45852</v>
      </c>
      <c r="F41">
        <f>COUNTIF(D:D,Table4[[#This Row],[Comment_ID]])</f>
        <v>0</v>
      </c>
      <c r="G41" t="str">
        <f>VLOOKUP(Table4[[#This Row],[User_ID]],Users!A:B,2,FALSE)</f>
        <v>smithlogan</v>
      </c>
      <c r="H41">
        <f>COUNTIF(G:G,Table3[[#This Row],[Like_Date]])</f>
        <v>0</v>
      </c>
    </row>
    <row r="42" spans="1:8" x14ac:dyDescent="0.35">
      <c r="A42">
        <v>41</v>
      </c>
      <c r="B42">
        <v>81</v>
      </c>
      <c r="C42">
        <v>23</v>
      </c>
      <c r="D42" t="s">
        <v>203</v>
      </c>
      <c r="E42" s="1">
        <v>45730</v>
      </c>
      <c r="F42">
        <f>COUNTIF(D:D,Table4[[#This Row],[Comment_ID]])</f>
        <v>0</v>
      </c>
      <c r="G42" t="str">
        <f>VLOOKUP(Table4[[#This Row],[User_ID]],Users!A:B,2,FALSE)</f>
        <v>kevinhampton</v>
      </c>
      <c r="H42">
        <f>COUNTIF(G:G,Table3[[#This Row],[Like_Date]])</f>
        <v>0</v>
      </c>
    </row>
    <row r="43" spans="1:8" x14ac:dyDescent="0.35">
      <c r="A43">
        <v>42</v>
      </c>
      <c r="B43">
        <v>72</v>
      </c>
      <c r="C43">
        <v>32</v>
      </c>
      <c r="D43" t="s">
        <v>204</v>
      </c>
      <c r="E43" s="1">
        <v>45827</v>
      </c>
      <c r="F43">
        <f>COUNTIF(D:D,Table4[[#This Row],[Comment_ID]])</f>
        <v>0</v>
      </c>
      <c r="G43" t="str">
        <f>VLOOKUP(Table4[[#This Row],[User_ID]],Users!A:B,2,FALSE)</f>
        <v>lucerodavid</v>
      </c>
      <c r="H43">
        <f>COUNTIF(G:G,Table3[[#This Row],[Like_Date]])</f>
        <v>0</v>
      </c>
    </row>
    <row r="44" spans="1:8" x14ac:dyDescent="0.35">
      <c r="A44">
        <v>43</v>
      </c>
      <c r="B44">
        <v>77</v>
      </c>
      <c r="C44">
        <v>43</v>
      </c>
      <c r="D44" t="s">
        <v>205</v>
      </c>
      <c r="E44" s="1">
        <v>45717</v>
      </c>
      <c r="F44">
        <f>COUNTIF(D:D,Table4[[#This Row],[Comment_ID]])</f>
        <v>0</v>
      </c>
      <c r="G44" t="str">
        <f>VLOOKUP(Table4[[#This Row],[User_ID]],Users!A:B,2,FALSE)</f>
        <v>suzannevillanueva</v>
      </c>
      <c r="H44">
        <f>COUNTIF(G:G,Table3[[#This Row],[Like_Date]])</f>
        <v>0</v>
      </c>
    </row>
    <row r="45" spans="1:8" x14ac:dyDescent="0.35">
      <c r="A45">
        <v>44</v>
      </c>
      <c r="B45">
        <v>55</v>
      </c>
      <c r="C45">
        <v>29</v>
      </c>
      <c r="D45" t="s">
        <v>206</v>
      </c>
      <c r="E45" s="1">
        <v>45837</v>
      </c>
      <c r="F45">
        <f>COUNTIF(D:D,Table4[[#This Row],[Comment_ID]])</f>
        <v>0</v>
      </c>
      <c r="G45" t="str">
        <f>VLOOKUP(Table4[[#This Row],[User_ID]],Users!A:B,2,FALSE)</f>
        <v>ssharp</v>
      </c>
      <c r="H45">
        <f>COUNTIF(G:G,Table3[[#This Row],[Like_Date]])</f>
        <v>0</v>
      </c>
    </row>
    <row r="46" spans="1:8" x14ac:dyDescent="0.35">
      <c r="A46">
        <v>45</v>
      </c>
      <c r="B46">
        <v>25</v>
      </c>
      <c r="C46">
        <v>10</v>
      </c>
      <c r="D46" t="s">
        <v>207</v>
      </c>
      <c r="E46" s="1">
        <v>45741</v>
      </c>
      <c r="F46">
        <f>COUNTIF(D:D,Table4[[#This Row],[Comment_ID]])</f>
        <v>0</v>
      </c>
      <c r="G46" t="str">
        <f>VLOOKUP(Table4[[#This Row],[User_ID]],Users!A:B,2,FALSE)</f>
        <v>chamberslouis</v>
      </c>
      <c r="H46">
        <f>COUNTIF(G:G,Table3[[#This Row],[Like_Date]])</f>
        <v>0</v>
      </c>
    </row>
    <row r="47" spans="1:8" x14ac:dyDescent="0.35">
      <c r="A47">
        <v>46</v>
      </c>
      <c r="B47">
        <v>37</v>
      </c>
      <c r="C47">
        <v>16</v>
      </c>
      <c r="D47" t="s">
        <v>208</v>
      </c>
      <c r="E47" s="1">
        <v>45894</v>
      </c>
      <c r="F47">
        <f>COUNTIF(D:D,Table4[[#This Row],[Comment_ID]])</f>
        <v>0</v>
      </c>
      <c r="G47" t="str">
        <f>VLOOKUP(Table4[[#This Row],[User_ID]],Users!A:B,2,FALSE)</f>
        <v>ericabaker</v>
      </c>
      <c r="H47">
        <f>COUNTIF(G:G,Table3[[#This Row],[Like_Date]])</f>
        <v>0</v>
      </c>
    </row>
    <row r="48" spans="1:8" x14ac:dyDescent="0.35">
      <c r="A48">
        <v>47</v>
      </c>
      <c r="B48">
        <v>43</v>
      </c>
      <c r="C48">
        <v>46</v>
      </c>
      <c r="D48" t="s">
        <v>209</v>
      </c>
      <c r="E48" s="1">
        <v>45832</v>
      </c>
      <c r="F48">
        <f>COUNTIF(D:D,Table4[[#This Row],[Comment_ID]])</f>
        <v>0</v>
      </c>
      <c r="G48" t="str">
        <f>VLOOKUP(Table4[[#This Row],[User_ID]],Users!A:B,2,FALSE)</f>
        <v>vbutler</v>
      </c>
      <c r="H48">
        <f>COUNTIF(G:G,Table3[[#This Row],[Like_Date]])</f>
        <v>0</v>
      </c>
    </row>
    <row r="49" spans="1:8" x14ac:dyDescent="0.35">
      <c r="A49">
        <v>48</v>
      </c>
      <c r="B49">
        <v>17</v>
      </c>
      <c r="C49">
        <v>22</v>
      </c>
      <c r="D49" t="s">
        <v>210</v>
      </c>
      <c r="E49" s="1">
        <v>45689</v>
      </c>
      <c r="F49">
        <f>COUNTIF(D:D,Table4[[#This Row],[Comment_ID]])</f>
        <v>0</v>
      </c>
      <c r="G49" t="str">
        <f>VLOOKUP(Table4[[#This Row],[User_ID]],Users!A:B,2,FALSE)</f>
        <v>erikaphillips</v>
      </c>
      <c r="H49">
        <f>COUNTIF(G:G,Table3[[#This Row],[Like_Date]])</f>
        <v>0</v>
      </c>
    </row>
    <row r="50" spans="1:8" x14ac:dyDescent="0.35">
      <c r="A50">
        <v>49</v>
      </c>
      <c r="B50">
        <v>87</v>
      </c>
      <c r="C50">
        <v>3</v>
      </c>
      <c r="D50" t="s">
        <v>211</v>
      </c>
      <c r="E50" s="1">
        <v>45780</v>
      </c>
      <c r="F50">
        <f>COUNTIF(D:D,Table4[[#This Row],[Comment_ID]])</f>
        <v>0</v>
      </c>
      <c r="G50" t="str">
        <f>VLOOKUP(Table4[[#This Row],[User_ID]],Users!A:B,2,FALSE)</f>
        <v>restes</v>
      </c>
      <c r="H50">
        <f>COUNTIF(G:G,Table3[[#This Row],[Like_Date]])</f>
        <v>0</v>
      </c>
    </row>
    <row r="51" spans="1:8" x14ac:dyDescent="0.35">
      <c r="A51">
        <v>50</v>
      </c>
      <c r="B51">
        <v>70</v>
      </c>
      <c r="C51">
        <v>32</v>
      </c>
      <c r="D51" t="s">
        <v>212</v>
      </c>
      <c r="E51" s="1">
        <v>45778</v>
      </c>
      <c r="F51">
        <f>COUNTIF(D:D,Table4[[#This Row],[Comment_ID]])</f>
        <v>0</v>
      </c>
      <c r="G51" t="str">
        <f>VLOOKUP(Table4[[#This Row],[User_ID]],Users!A:B,2,FALSE)</f>
        <v>lucerodavid</v>
      </c>
      <c r="H51">
        <f>COUNTIF(G:G,Table3[[#This Row],[Like_Date]])</f>
        <v>0</v>
      </c>
    </row>
    <row r="52" spans="1:8" x14ac:dyDescent="0.35">
      <c r="A52">
        <v>51</v>
      </c>
      <c r="B52">
        <v>30</v>
      </c>
      <c r="C52">
        <v>15</v>
      </c>
      <c r="D52" t="s">
        <v>213</v>
      </c>
      <c r="E52" s="1">
        <v>45652</v>
      </c>
      <c r="F52">
        <f>COUNTIF(D:D,Table4[[#This Row],[Comment_ID]])</f>
        <v>0</v>
      </c>
      <c r="G52" t="str">
        <f>VLOOKUP(Table4[[#This Row],[User_ID]],Users!A:B,2,FALSE)</f>
        <v>seandonaldson</v>
      </c>
      <c r="H52">
        <f>COUNTIF(G:G,Table3[[#This Row],[Like_Date]])</f>
        <v>0</v>
      </c>
    </row>
    <row r="53" spans="1:8" x14ac:dyDescent="0.35">
      <c r="A53">
        <v>52</v>
      </c>
      <c r="B53">
        <v>31</v>
      </c>
      <c r="C53">
        <v>7</v>
      </c>
      <c r="D53" t="s">
        <v>214</v>
      </c>
      <c r="E53" s="1">
        <v>45598</v>
      </c>
      <c r="F53">
        <f>COUNTIF(D:D,Table4[[#This Row],[Comment_ID]])</f>
        <v>0</v>
      </c>
      <c r="G53" t="str">
        <f>VLOOKUP(Table4[[#This Row],[User_ID]],Users!A:B,2,FALSE)</f>
        <v>costamark</v>
      </c>
      <c r="H53">
        <f>COUNTIF(G:G,Table3[[#This Row],[Like_Date]])</f>
        <v>0</v>
      </c>
    </row>
    <row r="54" spans="1:8" x14ac:dyDescent="0.35">
      <c r="A54">
        <v>53</v>
      </c>
      <c r="B54">
        <v>71</v>
      </c>
      <c r="C54">
        <v>5</v>
      </c>
      <c r="D54" t="s">
        <v>215</v>
      </c>
      <c r="E54" s="1">
        <v>45721</v>
      </c>
      <c r="F54">
        <f>COUNTIF(D:D,Table4[[#This Row],[Comment_ID]])</f>
        <v>0</v>
      </c>
      <c r="G54" t="str">
        <f>VLOOKUP(Table4[[#This Row],[User_ID]],Users!A:B,2,FALSE)</f>
        <v>matthew35</v>
      </c>
      <c r="H54">
        <f>COUNTIF(G:G,Table3[[#This Row],[Like_Date]])</f>
        <v>0</v>
      </c>
    </row>
    <row r="55" spans="1:8" x14ac:dyDescent="0.35">
      <c r="A55">
        <v>54</v>
      </c>
      <c r="B55">
        <v>8</v>
      </c>
      <c r="C55">
        <v>23</v>
      </c>
      <c r="D55" t="s">
        <v>216</v>
      </c>
      <c r="E55" s="1">
        <v>45567</v>
      </c>
      <c r="F55">
        <f>COUNTIF(D:D,Table4[[#This Row],[Comment_ID]])</f>
        <v>0</v>
      </c>
      <c r="G55" t="str">
        <f>VLOOKUP(Table4[[#This Row],[User_ID]],Users!A:B,2,FALSE)</f>
        <v>kevinhampton</v>
      </c>
      <c r="H55">
        <f>COUNTIF(G:G,Table3[[#This Row],[Like_Date]])</f>
        <v>0</v>
      </c>
    </row>
    <row r="56" spans="1:8" x14ac:dyDescent="0.35">
      <c r="A56">
        <v>55</v>
      </c>
      <c r="B56">
        <v>78</v>
      </c>
      <c r="C56">
        <v>29</v>
      </c>
      <c r="D56" t="s">
        <v>217</v>
      </c>
      <c r="E56" s="1">
        <v>45873</v>
      </c>
      <c r="F56">
        <f>COUNTIF(D:D,Table4[[#This Row],[Comment_ID]])</f>
        <v>0</v>
      </c>
      <c r="G56" t="str">
        <f>VLOOKUP(Table4[[#This Row],[User_ID]],Users!A:B,2,FALSE)</f>
        <v>ssharp</v>
      </c>
      <c r="H56">
        <f>COUNTIF(G:G,Table3[[#This Row],[Like_Date]])</f>
        <v>0</v>
      </c>
    </row>
    <row r="57" spans="1:8" x14ac:dyDescent="0.35">
      <c r="A57">
        <v>56</v>
      </c>
      <c r="B57">
        <v>69</v>
      </c>
      <c r="C57">
        <v>36</v>
      </c>
      <c r="D57" t="s">
        <v>218</v>
      </c>
      <c r="E57" s="1">
        <v>45811</v>
      </c>
      <c r="F57">
        <f>COUNTIF(D:D,Table4[[#This Row],[Comment_ID]])</f>
        <v>0</v>
      </c>
      <c r="G57" t="str">
        <f>VLOOKUP(Table4[[#This Row],[User_ID]],Users!A:B,2,FALSE)</f>
        <v>larry37</v>
      </c>
      <c r="H57">
        <f>COUNTIF(G:G,Table3[[#This Row],[Like_Date]])</f>
        <v>0</v>
      </c>
    </row>
    <row r="58" spans="1:8" x14ac:dyDescent="0.35">
      <c r="A58">
        <v>57</v>
      </c>
      <c r="B58">
        <v>62</v>
      </c>
      <c r="C58">
        <v>23</v>
      </c>
      <c r="D58" t="s">
        <v>219</v>
      </c>
      <c r="E58" s="1">
        <v>45884</v>
      </c>
      <c r="F58">
        <f>COUNTIF(D:D,Table4[[#This Row],[Comment_ID]])</f>
        <v>0</v>
      </c>
      <c r="G58" t="str">
        <f>VLOOKUP(Table4[[#This Row],[User_ID]],Users!A:B,2,FALSE)</f>
        <v>kevinhampton</v>
      </c>
      <c r="H58">
        <f>COUNTIF(G:G,Table3[[#This Row],[Like_Date]])</f>
        <v>0</v>
      </c>
    </row>
    <row r="59" spans="1:8" x14ac:dyDescent="0.35">
      <c r="A59">
        <v>58</v>
      </c>
      <c r="B59">
        <v>32</v>
      </c>
      <c r="C59">
        <v>29</v>
      </c>
      <c r="D59" t="s">
        <v>220</v>
      </c>
      <c r="E59" s="1">
        <v>45586</v>
      </c>
      <c r="F59">
        <f>COUNTIF(D:D,Table4[[#This Row],[Comment_ID]])</f>
        <v>0</v>
      </c>
      <c r="G59" t="str">
        <f>VLOOKUP(Table4[[#This Row],[User_ID]],Users!A:B,2,FALSE)</f>
        <v>ssharp</v>
      </c>
      <c r="H59">
        <f>COUNTIF(G:G,Table3[[#This Row],[Like_Date]])</f>
        <v>0</v>
      </c>
    </row>
    <row r="60" spans="1:8" x14ac:dyDescent="0.35">
      <c r="A60">
        <v>59</v>
      </c>
      <c r="B60">
        <v>47</v>
      </c>
      <c r="C60">
        <v>9</v>
      </c>
      <c r="D60" t="s">
        <v>221</v>
      </c>
      <c r="E60" s="1">
        <v>45806</v>
      </c>
      <c r="F60">
        <f>COUNTIF(D:D,Table4[[#This Row],[Comment_ID]])</f>
        <v>0</v>
      </c>
      <c r="G60" t="str">
        <f>VLOOKUP(Table4[[#This Row],[User_ID]],Users!A:B,2,FALSE)</f>
        <v>ahamilton</v>
      </c>
      <c r="H60">
        <f>COUNTIF(G:G,Table3[[#This Row],[Like_Date]])</f>
        <v>0</v>
      </c>
    </row>
    <row r="61" spans="1:8" x14ac:dyDescent="0.35">
      <c r="A61">
        <v>60</v>
      </c>
      <c r="B61">
        <v>24</v>
      </c>
      <c r="C61">
        <v>40</v>
      </c>
      <c r="D61" t="s">
        <v>222</v>
      </c>
      <c r="E61" s="1">
        <v>45785</v>
      </c>
      <c r="F61">
        <f>COUNTIF(D:D,Table4[[#This Row],[Comment_ID]])</f>
        <v>0</v>
      </c>
      <c r="G61" t="str">
        <f>VLOOKUP(Table4[[#This Row],[User_ID]],Users!A:B,2,FALSE)</f>
        <v>znelson</v>
      </c>
      <c r="H61">
        <f>COUNTIF(G:G,Table3[[#This Row],[Like_Date]])</f>
        <v>0</v>
      </c>
    </row>
    <row r="62" spans="1:8" x14ac:dyDescent="0.35">
      <c r="A62">
        <v>61</v>
      </c>
      <c r="B62">
        <v>97</v>
      </c>
      <c r="C62">
        <v>13</v>
      </c>
      <c r="D62" t="s">
        <v>223</v>
      </c>
      <c r="E62" s="1">
        <v>45593</v>
      </c>
      <c r="F62">
        <f>COUNTIF(D:D,Table4[[#This Row],[Comment_ID]])</f>
        <v>0</v>
      </c>
      <c r="G62" t="str">
        <f>VLOOKUP(Table4[[#This Row],[User_ID]],Users!A:B,2,FALSE)</f>
        <v>ronald33</v>
      </c>
      <c r="H62">
        <f>COUNTIF(G:G,Table3[[#This Row],[Like_Date]])</f>
        <v>0</v>
      </c>
    </row>
    <row r="63" spans="1:8" x14ac:dyDescent="0.35">
      <c r="A63">
        <v>62</v>
      </c>
      <c r="B63">
        <v>24</v>
      </c>
      <c r="C63">
        <v>36</v>
      </c>
      <c r="D63" t="s">
        <v>224</v>
      </c>
      <c r="E63" s="1">
        <v>45826</v>
      </c>
      <c r="F63">
        <f>COUNTIF(D:D,Table4[[#This Row],[Comment_ID]])</f>
        <v>0</v>
      </c>
      <c r="G63" t="str">
        <f>VLOOKUP(Table4[[#This Row],[User_ID]],Users!A:B,2,FALSE)</f>
        <v>larry37</v>
      </c>
      <c r="H63">
        <f>COUNTIF(G:G,Table3[[#This Row],[Like_Date]])</f>
        <v>0</v>
      </c>
    </row>
    <row r="64" spans="1:8" x14ac:dyDescent="0.35">
      <c r="A64">
        <v>63</v>
      </c>
      <c r="B64">
        <v>35</v>
      </c>
      <c r="C64">
        <v>38</v>
      </c>
      <c r="D64" t="s">
        <v>225</v>
      </c>
      <c r="E64" s="1">
        <v>45845</v>
      </c>
      <c r="F64">
        <f>COUNTIF(D:D,Table4[[#This Row],[Comment_ID]])</f>
        <v>0</v>
      </c>
      <c r="G64" t="str">
        <f>VLOOKUP(Table4[[#This Row],[User_ID]],Users!A:B,2,FALSE)</f>
        <v>christian06</v>
      </c>
      <c r="H64">
        <f>COUNTIF(G:G,Table3[[#This Row],[Like_Date]])</f>
        <v>0</v>
      </c>
    </row>
    <row r="65" spans="1:8" x14ac:dyDescent="0.35">
      <c r="A65">
        <v>64</v>
      </c>
      <c r="B65">
        <v>38</v>
      </c>
      <c r="C65">
        <v>43</v>
      </c>
      <c r="D65" t="s">
        <v>226</v>
      </c>
      <c r="E65" s="1">
        <v>45834</v>
      </c>
      <c r="F65">
        <f>COUNTIF(D:D,Table4[[#This Row],[Comment_ID]])</f>
        <v>0</v>
      </c>
      <c r="G65" t="str">
        <f>VLOOKUP(Table4[[#This Row],[User_ID]],Users!A:B,2,FALSE)</f>
        <v>suzannevillanueva</v>
      </c>
      <c r="H65">
        <f>COUNTIF(G:G,Table3[[#This Row],[Like_Date]])</f>
        <v>0</v>
      </c>
    </row>
    <row r="66" spans="1:8" x14ac:dyDescent="0.35">
      <c r="A66">
        <v>65</v>
      </c>
      <c r="B66">
        <v>91</v>
      </c>
      <c r="C66">
        <v>29</v>
      </c>
      <c r="D66" t="s">
        <v>227</v>
      </c>
      <c r="E66" s="1">
        <v>45719</v>
      </c>
      <c r="F66">
        <f>COUNTIF(D:D,Table4[[#This Row],[Comment_ID]])</f>
        <v>0</v>
      </c>
      <c r="G66" t="str">
        <f>VLOOKUP(Table4[[#This Row],[User_ID]],Users!A:B,2,FALSE)</f>
        <v>ssharp</v>
      </c>
      <c r="H66">
        <f>COUNTIF(G:G,Table3[[#This Row],[Like_Date]])</f>
        <v>0</v>
      </c>
    </row>
    <row r="67" spans="1:8" x14ac:dyDescent="0.35">
      <c r="A67">
        <v>66</v>
      </c>
      <c r="B67">
        <v>56</v>
      </c>
      <c r="C67">
        <v>25</v>
      </c>
      <c r="D67" t="s">
        <v>228</v>
      </c>
      <c r="E67" s="1">
        <v>45653</v>
      </c>
      <c r="F67">
        <f>COUNTIF(D:D,Table4[[#This Row],[Comment_ID]])</f>
        <v>0</v>
      </c>
      <c r="G67" t="str">
        <f>VLOOKUP(Table4[[#This Row],[User_ID]],Users!A:B,2,FALSE)</f>
        <v>abigailmercer</v>
      </c>
      <c r="H67">
        <f>COUNTIF(G:G,Table3[[#This Row],[Like_Date]])</f>
        <v>0</v>
      </c>
    </row>
    <row r="68" spans="1:8" x14ac:dyDescent="0.35">
      <c r="A68">
        <v>67</v>
      </c>
      <c r="B68">
        <v>15</v>
      </c>
      <c r="C68">
        <v>46</v>
      </c>
      <c r="D68" t="s">
        <v>229</v>
      </c>
      <c r="E68" s="1">
        <v>45553</v>
      </c>
      <c r="F68">
        <f>COUNTIF(D:D,Table4[[#This Row],[Comment_ID]])</f>
        <v>0</v>
      </c>
      <c r="G68" t="str">
        <f>VLOOKUP(Table4[[#This Row],[User_ID]],Users!A:B,2,FALSE)</f>
        <v>vbutler</v>
      </c>
      <c r="H68">
        <f>COUNTIF(G:G,Table3[[#This Row],[Like_Date]])</f>
        <v>0</v>
      </c>
    </row>
    <row r="69" spans="1:8" x14ac:dyDescent="0.35">
      <c r="A69">
        <v>68</v>
      </c>
      <c r="B69">
        <v>57</v>
      </c>
      <c r="C69">
        <v>4</v>
      </c>
      <c r="D69" t="s">
        <v>230</v>
      </c>
      <c r="E69" s="1">
        <v>45763</v>
      </c>
      <c r="F69">
        <f>COUNTIF(D:D,Table4[[#This Row],[Comment_ID]])</f>
        <v>0</v>
      </c>
      <c r="G69" t="str">
        <f>VLOOKUP(Table4[[#This Row],[User_ID]],Users!A:B,2,FALSE)</f>
        <v>joshuatucker</v>
      </c>
      <c r="H69">
        <f>COUNTIF(G:G,Table3[[#This Row],[Like_Date]])</f>
        <v>0</v>
      </c>
    </row>
    <row r="70" spans="1:8" x14ac:dyDescent="0.35">
      <c r="A70">
        <v>69</v>
      </c>
      <c r="B70">
        <v>7</v>
      </c>
      <c r="C70">
        <v>47</v>
      </c>
      <c r="D70" t="s">
        <v>231</v>
      </c>
      <c r="E70" s="1">
        <v>45867</v>
      </c>
      <c r="F70">
        <f>COUNTIF(D:D,Table4[[#This Row],[Comment_ID]])</f>
        <v>0</v>
      </c>
      <c r="G70" t="str">
        <f>VLOOKUP(Table4[[#This Row],[User_ID]],Users!A:B,2,FALSE)</f>
        <v>sheri18</v>
      </c>
      <c r="H70">
        <f>COUNTIF(G:G,Table3[[#This Row],[Like_Date]])</f>
        <v>0</v>
      </c>
    </row>
    <row r="71" spans="1:8" x14ac:dyDescent="0.35">
      <c r="A71">
        <v>70</v>
      </c>
      <c r="B71">
        <v>16</v>
      </c>
      <c r="C71">
        <v>34</v>
      </c>
      <c r="D71" t="s">
        <v>232</v>
      </c>
      <c r="E71" s="1">
        <v>45911</v>
      </c>
      <c r="F71">
        <f>COUNTIF(D:D,Table4[[#This Row],[Comment_ID]])</f>
        <v>0</v>
      </c>
      <c r="G71" t="str">
        <f>VLOOKUP(Table4[[#This Row],[User_ID]],Users!A:B,2,FALSE)</f>
        <v>carrillotiffany</v>
      </c>
      <c r="H71">
        <f>COUNTIF(G:G,Table3[[#This Row],[Like_Date]])</f>
        <v>0</v>
      </c>
    </row>
    <row r="72" spans="1:8" x14ac:dyDescent="0.35">
      <c r="A72">
        <v>71</v>
      </c>
      <c r="B72">
        <v>28</v>
      </c>
      <c r="C72">
        <v>25</v>
      </c>
      <c r="D72" t="s">
        <v>233</v>
      </c>
      <c r="E72" s="1">
        <v>45898</v>
      </c>
      <c r="F72">
        <f>COUNTIF(D:D,Table4[[#This Row],[Comment_ID]])</f>
        <v>0</v>
      </c>
      <c r="G72" t="str">
        <f>VLOOKUP(Table4[[#This Row],[User_ID]],Users!A:B,2,FALSE)</f>
        <v>abigailmercer</v>
      </c>
      <c r="H72">
        <f>COUNTIF(G:G,Table3[[#This Row],[Like_Date]])</f>
        <v>0</v>
      </c>
    </row>
    <row r="73" spans="1:8" x14ac:dyDescent="0.35">
      <c r="A73">
        <v>72</v>
      </c>
      <c r="B73">
        <v>3</v>
      </c>
      <c r="C73">
        <v>30</v>
      </c>
      <c r="D73" t="s">
        <v>234</v>
      </c>
      <c r="E73" s="1">
        <v>45720</v>
      </c>
      <c r="F73">
        <f>COUNTIF(D:D,Table4[[#This Row],[Comment_ID]])</f>
        <v>0</v>
      </c>
      <c r="G73" t="str">
        <f>VLOOKUP(Table4[[#This Row],[User_ID]],Users!A:B,2,FALSE)</f>
        <v>victorjackson</v>
      </c>
      <c r="H73">
        <f>COUNTIF(G:G,Table3[[#This Row],[Like_Date]])</f>
        <v>0</v>
      </c>
    </row>
    <row r="74" spans="1:8" x14ac:dyDescent="0.35">
      <c r="A74">
        <v>73</v>
      </c>
      <c r="B74">
        <v>5</v>
      </c>
      <c r="C74">
        <v>29</v>
      </c>
      <c r="D74" t="s">
        <v>235</v>
      </c>
      <c r="E74" s="1">
        <v>45592</v>
      </c>
      <c r="F74">
        <f>COUNTIF(D:D,Table4[[#This Row],[Comment_ID]])</f>
        <v>0</v>
      </c>
      <c r="G74" t="str">
        <f>VLOOKUP(Table4[[#This Row],[User_ID]],Users!A:B,2,FALSE)</f>
        <v>ssharp</v>
      </c>
      <c r="H74">
        <f>COUNTIF(G:G,Table3[[#This Row],[Like_Date]])</f>
        <v>0</v>
      </c>
    </row>
    <row r="75" spans="1:8" x14ac:dyDescent="0.35">
      <c r="A75">
        <v>74</v>
      </c>
      <c r="B75">
        <v>88</v>
      </c>
      <c r="C75">
        <v>40</v>
      </c>
      <c r="D75" t="s">
        <v>236</v>
      </c>
      <c r="E75" s="1">
        <v>45631</v>
      </c>
      <c r="F75">
        <f>COUNTIF(D:D,Table4[[#This Row],[Comment_ID]])</f>
        <v>0</v>
      </c>
      <c r="G75" t="str">
        <f>VLOOKUP(Table4[[#This Row],[User_ID]],Users!A:B,2,FALSE)</f>
        <v>znelson</v>
      </c>
      <c r="H75">
        <f>COUNTIF(G:G,Table3[[#This Row],[Like_Date]])</f>
        <v>0</v>
      </c>
    </row>
    <row r="76" spans="1:8" x14ac:dyDescent="0.35">
      <c r="A76">
        <v>75</v>
      </c>
      <c r="B76">
        <v>10</v>
      </c>
      <c r="C76">
        <v>30</v>
      </c>
      <c r="D76" t="s">
        <v>237</v>
      </c>
      <c r="E76" s="1">
        <v>45718</v>
      </c>
      <c r="F76">
        <f>COUNTIF(D:D,Table4[[#This Row],[Comment_ID]])</f>
        <v>0</v>
      </c>
      <c r="G76" t="str">
        <f>VLOOKUP(Table4[[#This Row],[User_ID]],Users!A:B,2,FALSE)</f>
        <v>victorjackson</v>
      </c>
      <c r="H76">
        <f>COUNTIF(G:G,Table3[[#This Row],[Like_Date]])</f>
        <v>0</v>
      </c>
    </row>
    <row r="77" spans="1:8" x14ac:dyDescent="0.35">
      <c r="A77">
        <v>76</v>
      </c>
      <c r="B77">
        <v>31</v>
      </c>
      <c r="C77">
        <v>1</v>
      </c>
      <c r="D77" t="s">
        <v>238</v>
      </c>
      <c r="E77" s="1">
        <v>45611</v>
      </c>
      <c r="F77">
        <f>COUNTIF(D:D,Table4[[#This Row],[Comment_ID]])</f>
        <v>0</v>
      </c>
      <c r="G77" t="str">
        <f>VLOOKUP(Table4[[#This Row],[User_ID]],Users!A:B,2,FALSE)</f>
        <v>daniel14</v>
      </c>
      <c r="H77">
        <f>COUNTIF(G:G,Table3[[#This Row],[Like_Date]])</f>
        <v>0</v>
      </c>
    </row>
    <row r="78" spans="1:8" x14ac:dyDescent="0.35">
      <c r="A78">
        <v>77</v>
      </c>
      <c r="B78">
        <v>38</v>
      </c>
      <c r="C78">
        <v>20</v>
      </c>
      <c r="D78" t="s">
        <v>239</v>
      </c>
      <c r="E78" s="1">
        <v>45647</v>
      </c>
      <c r="F78">
        <f>COUNTIF(D:D,Table4[[#This Row],[Comment_ID]])</f>
        <v>0</v>
      </c>
      <c r="G78" t="str">
        <f>VLOOKUP(Table4[[#This Row],[User_ID]],Users!A:B,2,FALSE)</f>
        <v>haledavid</v>
      </c>
      <c r="H78">
        <f>COUNTIF(G:G,Table3[[#This Row],[Like_Date]])</f>
        <v>0</v>
      </c>
    </row>
    <row r="79" spans="1:8" x14ac:dyDescent="0.35">
      <c r="A79">
        <v>78</v>
      </c>
      <c r="B79">
        <v>65</v>
      </c>
      <c r="C79">
        <v>27</v>
      </c>
      <c r="D79" t="s">
        <v>240</v>
      </c>
      <c r="E79" s="1">
        <v>45774</v>
      </c>
      <c r="F79">
        <f>COUNTIF(D:D,Table4[[#This Row],[Comment_ID]])</f>
        <v>0</v>
      </c>
      <c r="G79" t="str">
        <f>VLOOKUP(Table4[[#This Row],[User_ID]],Users!A:B,2,FALSE)</f>
        <v>taylorclark</v>
      </c>
      <c r="H79">
        <f>COUNTIF(G:G,Table3[[#This Row],[Like_Date]])</f>
        <v>0</v>
      </c>
    </row>
    <row r="80" spans="1:8" x14ac:dyDescent="0.35">
      <c r="A80">
        <v>79</v>
      </c>
      <c r="B80">
        <v>14</v>
      </c>
      <c r="C80">
        <v>16</v>
      </c>
      <c r="D80" t="s">
        <v>241</v>
      </c>
      <c r="E80" s="1">
        <v>45905</v>
      </c>
      <c r="F80">
        <f>COUNTIF(D:D,Table4[[#This Row],[Comment_ID]])</f>
        <v>0</v>
      </c>
      <c r="G80" t="str">
        <f>VLOOKUP(Table4[[#This Row],[User_ID]],Users!A:B,2,FALSE)</f>
        <v>ericabaker</v>
      </c>
      <c r="H80">
        <f>COUNTIF(G:G,Table3[[#This Row],[Like_Date]])</f>
        <v>0</v>
      </c>
    </row>
    <row r="81" spans="1:8" x14ac:dyDescent="0.35">
      <c r="A81">
        <v>80</v>
      </c>
      <c r="B81">
        <v>67</v>
      </c>
      <c r="C81">
        <v>16</v>
      </c>
      <c r="D81" t="s">
        <v>242</v>
      </c>
      <c r="E81" s="1">
        <v>45827</v>
      </c>
      <c r="F81">
        <f>COUNTIF(D:D,Table4[[#This Row],[Comment_ID]])</f>
        <v>0</v>
      </c>
      <c r="G81" t="str">
        <f>VLOOKUP(Table4[[#This Row],[User_ID]],Users!A:B,2,FALSE)</f>
        <v>ericabaker</v>
      </c>
      <c r="H81">
        <f>COUNTIF(G:G,Table3[[#This Row],[Like_Date]])</f>
        <v>0</v>
      </c>
    </row>
    <row r="82" spans="1:8" x14ac:dyDescent="0.35">
      <c r="A82">
        <v>81</v>
      </c>
      <c r="B82">
        <v>8</v>
      </c>
      <c r="C82">
        <v>45</v>
      </c>
      <c r="D82" t="s">
        <v>243</v>
      </c>
      <c r="E82" s="1">
        <v>45912</v>
      </c>
      <c r="F82">
        <f>COUNTIF(D:D,Table4[[#This Row],[Comment_ID]])</f>
        <v>0</v>
      </c>
      <c r="G82" t="str">
        <f>VLOOKUP(Table4[[#This Row],[User_ID]],Users!A:B,2,FALSE)</f>
        <v>rebeccapacheco</v>
      </c>
      <c r="H82">
        <f>COUNTIF(G:G,Table3[[#This Row],[Like_Date]])</f>
        <v>0</v>
      </c>
    </row>
    <row r="83" spans="1:8" x14ac:dyDescent="0.35">
      <c r="A83">
        <v>82</v>
      </c>
      <c r="B83">
        <v>19</v>
      </c>
      <c r="C83">
        <v>34</v>
      </c>
      <c r="D83" t="s">
        <v>244</v>
      </c>
      <c r="E83" s="1">
        <v>45835</v>
      </c>
      <c r="F83">
        <f>COUNTIF(D:D,Table4[[#This Row],[Comment_ID]])</f>
        <v>0</v>
      </c>
      <c r="G83" t="str">
        <f>VLOOKUP(Table4[[#This Row],[User_ID]],Users!A:B,2,FALSE)</f>
        <v>carrillotiffany</v>
      </c>
      <c r="H83">
        <f>COUNTIF(G:G,Table3[[#This Row],[Like_Date]])</f>
        <v>0</v>
      </c>
    </row>
    <row r="84" spans="1:8" x14ac:dyDescent="0.35">
      <c r="A84">
        <v>83</v>
      </c>
      <c r="B84">
        <v>55</v>
      </c>
      <c r="C84">
        <v>38</v>
      </c>
      <c r="D84" t="s">
        <v>245</v>
      </c>
      <c r="E84" s="1">
        <v>45905</v>
      </c>
      <c r="F84">
        <f>COUNTIF(D:D,Table4[[#This Row],[Comment_ID]])</f>
        <v>0</v>
      </c>
      <c r="G84" t="str">
        <f>VLOOKUP(Table4[[#This Row],[User_ID]],Users!A:B,2,FALSE)</f>
        <v>christian06</v>
      </c>
      <c r="H84">
        <f>COUNTIF(G:G,Table3[[#This Row],[Like_Date]])</f>
        <v>0</v>
      </c>
    </row>
    <row r="85" spans="1:8" x14ac:dyDescent="0.35">
      <c r="A85">
        <v>84</v>
      </c>
      <c r="B85">
        <v>6</v>
      </c>
      <c r="C85">
        <v>21</v>
      </c>
      <c r="D85" t="s">
        <v>246</v>
      </c>
      <c r="E85" s="1">
        <v>45567</v>
      </c>
      <c r="F85">
        <f>COUNTIF(D:D,Table4[[#This Row],[Comment_ID]])</f>
        <v>0</v>
      </c>
      <c r="G85" t="str">
        <f>VLOOKUP(Table4[[#This Row],[User_ID]],Users!A:B,2,FALSE)</f>
        <v>carpentermckenzie</v>
      </c>
      <c r="H85">
        <f>COUNTIF(G:G,Table3[[#This Row],[Like_Date]])</f>
        <v>0</v>
      </c>
    </row>
    <row r="86" spans="1:8" x14ac:dyDescent="0.35">
      <c r="A86">
        <v>85</v>
      </c>
      <c r="B86">
        <v>28</v>
      </c>
      <c r="C86">
        <v>22</v>
      </c>
      <c r="D86" t="s">
        <v>247</v>
      </c>
      <c r="E86" s="1">
        <v>45740</v>
      </c>
      <c r="F86">
        <f>COUNTIF(D:D,Table4[[#This Row],[Comment_ID]])</f>
        <v>0</v>
      </c>
      <c r="G86" t="str">
        <f>VLOOKUP(Table4[[#This Row],[User_ID]],Users!A:B,2,FALSE)</f>
        <v>erikaphillips</v>
      </c>
      <c r="H86">
        <f>COUNTIF(G:G,Table3[[#This Row],[Like_Date]])</f>
        <v>0</v>
      </c>
    </row>
    <row r="87" spans="1:8" x14ac:dyDescent="0.35">
      <c r="A87">
        <v>86</v>
      </c>
      <c r="B87">
        <v>71</v>
      </c>
      <c r="C87">
        <v>34</v>
      </c>
      <c r="D87" t="s">
        <v>248</v>
      </c>
      <c r="E87" s="1">
        <v>45686</v>
      </c>
      <c r="F87">
        <f>COUNTIF(D:D,Table4[[#This Row],[Comment_ID]])</f>
        <v>0</v>
      </c>
      <c r="G87" t="str">
        <f>VLOOKUP(Table4[[#This Row],[User_ID]],Users!A:B,2,FALSE)</f>
        <v>carrillotiffany</v>
      </c>
      <c r="H87">
        <f>COUNTIF(G:G,Table3[[#This Row],[Like_Date]])</f>
        <v>0</v>
      </c>
    </row>
    <row r="88" spans="1:8" x14ac:dyDescent="0.35">
      <c r="A88">
        <v>87</v>
      </c>
      <c r="B88">
        <v>17</v>
      </c>
      <c r="C88">
        <v>22</v>
      </c>
      <c r="D88" t="s">
        <v>249</v>
      </c>
      <c r="E88" s="1">
        <v>45645</v>
      </c>
      <c r="F88">
        <f>COUNTIF(D:D,Table4[[#This Row],[Comment_ID]])</f>
        <v>0</v>
      </c>
      <c r="G88" t="str">
        <f>VLOOKUP(Table4[[#This Row],[User_ID]],Users!A:B,2,FALSE)</f>
        <v>erikaphillips</v>
      </c>
      <c r="H88">
        <f>COUNTIF(G:G,Table3[[#This Row],[Like_Date]])</f>
        <v>0</v>
      </c>
    </row>
    <row r="89" spans="1:8" x14ac:dyDescent="0.35">
      <c r="A89">
        <v>88</v>
      </c>
      <c r="B89">
        <v>31</v>
      </c>
      <c r="C89">
        <v>1</v>
      </c>
      <c r="D89" t="s">
        <v>250</v>
      </c>
      <c r="E89" s="1">
        <v>45878</v>
      </c>
      <c r="F89">
        <f>COUNTIF(D:D,Table4[[#This Row],[Comment_ID]])</f>
        <v>0</v>
      </c>
      <c r="G89" t="str">
        <f>VLOOKUP(Table4[[#This Row],[User_ID]],Users!A:B,2,FALSE)</f>
        <v>daniel14</v>
      </c>
      <c r="H89">
        <f>COUNTIF(G:G,Table3[[#This Row],[Like_Date]])</f>
        <v>0</v>
      </c>
    </row>
    <row r="90" spans="1:8" x14ac:dyDescent="0.35">
      <c r="A90">
        <v>89</v>
      </c>
      <c r="B90">
        <v>8</v>
      </c>
      <c r="C90">
        <v>23</v>
      </c>
      <c r="D90" t="s">
        <v>251</v>
      </c>
      <c r="E90" s="1">
        <v>45636</v>
      </c>
      <c r="F90">
        <f>COUNTIF(D:D,Table4[[#This Row],[Comment_ID]])</f>
        <v>0</v>
      </c>
      <c r="G90" t="str">
        <f>VLOOKUP(Table4[[#This Row],[User_ID]],Users!A:B,2,FALSE)</f>
        <v>kevinhampton</v>
      </c>
      <c r="H90">
        <f>COUNTIF(G:G,Table3[[#This Row],[Like_Date]])</f>
        <v>0</v>
      </c>
    </row>
    <row r="91" spans="1:8" x14ac:dyDescent="0.35">
      <c r="A91">
        <v>90</v>
      </c>
      <c r="B91">
        <v>29</v>
      </c>
      <c r="C91">
        <v>42</v>
      </c>
      <c r="D91" t="s">
        <v>252</v>
      </c>
      <c r="E91" s="1">
        <v>45573</v>
      </c>
      <c r="F91">
        <f>COUNTIF(D:D,Table4[[#This Row],[Comment_ID]])</f>
        <v>0</v>
      </c>
      <c r="G91" t="str">
        <f>VLOOKUP(Table4[[#This Row],[User_ID]],Users!A:B,2,FALSE)</f>
        <v>lindadelgado</v>
      </c>
      <c r="H91">
        <f>COUNTIF(G:G,Table3[[#This Row],[Like_Date]])</f>
        <v>0</v>
      </c>
    </row>
    <row r="92" spans="1:8" x14ac:dyDescent="0.35">
      <c r="A92">
        <v>91</v>
      </c>
      <c r="B92">
        <v>58</v>
      </c>
      <c r="C92">
        <v>24</v>
      </c>
      <c r="D92" t="s">
        <v>253</v>
      </c>
      <c r="E92" s="1">
        <v>45892</v>
      </c>
      <c r="F92">
        <f>COUNTIF(D:D,Table4[[#This Row],[Comment_ID]])</f>
        <v>0</v>
      </c>
      <c r="G92" t="str">
        <f>VLOOKUP(Table4[[#This Row],[User_ID]],Users!A:B,2,FALSE)</f>
        <v>privera</v>
      </c>
      <c r="H92">
        <f>COUNTIF(G:G,Table3[[#This Row],[Like_Date]])</f>
        <v>0</v>
      </c>
    </row>
    <row r="93" spans="1:8" x14ac:dyDescent="0.35">
      <c r="A93">
        <v>92</v>
      </c>
      <c r="B93">
        <v>14</v>
      </c>
      <c r="C93">
        <v>4</v>
      </c>
      <c r="D93" t="s">
        <v>254</v>
      </c>
      <c r="E93" s="1">
        <v>45568</v>
      </c>
      <c r="F93">
        <f>COUNTIF(D:D,Table4[[#This Row],[Comment_ID]])</f>
        <v>0</v>
      </c>
      <c r="G93" t="str">
        <f>VLOOKUP(Table4[[#This Row],[User_ID]],Users!A:B,2,FALSE)</f>
        <v>joshuatucker</v>
      </c>
      <c r="H93">
        <f>COUNTIF(G:G,Table3[[#This Row],[Like_Date]])</f>
        <v>0</v>
      </c>
    </row>
    <row r="94" spans="1:8" x14ac:dyDescent="0.35">
      <c r="A94">
        <v>93</v>
      </c>
      <c r="B94">
        <v>68</v>
      </c>
      <c r="C94">
        <v>30</v>
      </c>
      <c r="D94" t="s">
        <v>255</v>
      </c>
      <c r="E94" s="1">
        <v>45872</v>
      </c>
      <c r="F94">
        <f>COUNTIF(D:D,Table4[[#This Row],[Comment_ID]])</f>
        <v>0</v>
      </c>
      <c r="G94" t="str">
        <f>VLOOKUP(Table4[[#This Row],[User_ID]],Users!A:B,2,FALSE)</f>
        <v>victorjackson</v>
      </c>
      <c r="H94">
        <f>COUNTIF(G:G,Table3[[#This Row],[Like_Date]])</f>
        <v>0</v>
      </c>
    </row>
    <row r="95" spans="1:8" x14ac:dyDescent="0.35">
      <c r="A95">
        <v>94</v>
      </c>
      <c r="B95">
        <v>90</v>
      </c>
      <c r="C95">
        <v>35</v>
      </c>
      <c r="D95" t="s">
        <v>256</v>
      </c>
      <c r="E95" s="1">
        <v>45859</v>
      </c>
      <c r="F95">
        <f>COUNTIF(D:D,Table4[[#This Row],[Comment_ID]])</f>
        <v>0</v>
      </c>
      <c r="G95" t="str">
        <f>VLOOKUP(Table4[[#This Row],[User_ID]],Users!A:B,2,FALSE)</f>
        <v>leegina</v>
      </c>
      <c r="H95">
        <f>COUNTIF(G:G,Table3[[#This Row],[Like_Date]])</f>
        <v>0</v>
      </c>
    </row>
    <row r="96" spans="1:8" x14ac:dyDescent="0.35">
      <c r="A96">
        <v>95</v>
      </c>
      <c r="B96">
        <v>8</v>
      </c>
      <c r="C96">
        <v>47</v>
      </c>
      <c r="D96" t="s">
        <v>257</v>
      </c>
      <c r="E96" s="1">
        <v>45745</v>
      </c>
      <c r="F96">
        <f>COUNTIF(D:D,Table4[[#This Row],[Comment_ID]])</f>
        <v>0</v>
      </c>
      <c r="G96" t="str">
        <f>VLOOKUP(Table4[[#This Row],[User_ID]],Users!A:B,2,FALSE)</f>
        <v>sheri18</v>
      </c>
      <c r="H96">
        <f>COUNTIF(G:G,Table3[[#This Row],[Like_Date]])</f>
        <v>0</v>
      </c>
    </row>
    <row r="97" spans="1:8" x14ac:dyDescent="0.35">
      <c r="A97">
        <v>96</v>
      </c>
      <c r="B97">
        <v>32</v>
      </c>
      <c r="C97">
        <v>22</v>
      </c>
      <c r="D97" t="s">
        <v>258</v>
      </c>
      <c r="E97" s="1">
        <v>45574</v>
      </c>
      <c r="F97">
        <f>COUNTIF(D:D,Table4[[#This Row],[Comment_ID]])</f>
        <v>0</v>
      </c>
      <c r="G97" t="str">
        <f>VLOOKUP(Table4[[#This Row],[User_ID]],Users!A:B,2,FALSE)</f>
        <v>erikaphillips</v>
      </c>
      <c r="H97">
        <f>COUNTIF(G:G,Table3[[#This Row],[Like_Date]])</f>
        <v>0</v>
      </c>
    </row>
    <row r="98" spans="1:8" x14ac:dyDescent="0.35">
      <c r="A98">
        <v>97</v>
      </c>
      <c r="B98">
        <v>8</v>
      </c>
      <c r="C98">
        <v>16</v>
      </c>
      <c r="D98" t="s">
        <v>259</v>
      </c>
      <c r="E98" s="1">
        <v>45891</v>
      </c>
      <c r="F98">
        <f>COUNTIF(D:D,Table4[[#This Row],[Comment_ID]])</f>
        <v>0</v>
      </c>
      <c r="G98" t="str">
        <f>VLOOKUP(Table4[[#This Row],[User_ID]],Users!A:B,2,FALSE)</f>
        <v>ericabaker</v>
      </c>
      <c r="H98">
        <f>COUNTIF(G:G,Table3[[#This Row],[Like_Date]])</f>
        <v>0</v>
      </c>
    </row>
    <row r="99" spans="1:8" x14ac:dyDescent="0.35">
      <c r="A99">
        <v>98</v>
      </c>
      <c r="B99">
        <v>85</v>
      </c>
      <c r="C99">
        <v>33</v>
      </c>
      <c r="D99" t="s">
        <v>260</v>
      </c>
      <c r="E99" s="1">
        <v>45807</v>
      </c>
      <c r="F99">
        <f>COUNTIF(D:D,Table4[[#This Row],[Comment_ID]])</f>
        <v>0</v>
      </c>
      <c r="G99" t="str">
        <f>VLOOKUP(Table4[[#This Row],[User_ID]],Users!A:B,2,FALSE)</f>
        <v>jonessydney</v>
      </c>
      <c r="H99">
        <f>COUNTIF(G:G,Table3[[#This Row],[Like_Date]])</f>
        <v>0</v>
      </c>
    </row>
    <row r="100" spans="1:8" x14ac:dyDescent="0.35">
      <c r="A100">
        <v>99</v>
      </c>
      <c r="B100">
        <v>73</v>
      </c>
      <c r="C100">
        <v>36</v>
      </c>
      <c r="D100" t="s">
        <v>261</v>
      </c>
      <c r="E100" s="1">
        <v>45884</v>
      </c>
      <c r="F100">
        <f>COUNTIF(D:D,Table4[[#This Row],[Comment_ID]])</f>
        <v>0</v>
      </c>
      <c r="G100" t="str">
        <f>VLOOKUP(Table4[[#This Row],[User_ID]],Users!A:B,2,FALSE)</f>
        <v>larry37</v>
      </c>
      <c r="H100">
        <f>COUNTIF(G:G,Table3[[#This Row],[Like_Date]])</f>
        <v>0</v>
      </c>
    </row>
    <row r="101" spans="1:8" x14ac:dyDescent="0.35">
      <c r="A101">
        <v>100</v>
      </c>
      <c r="B101">
        <v>51</v>
      </c>
      <c r="C101">
        <v>33</v>
      </c>
      <c r="D101" t="s">
        <v>262</v>
      </c>
      <c r="E101" s="1">
        <v>45869</v>
      </c>
      <c r="F101">
        <f>COUNTIF(D:D,Table4[[#This Row],[Comment_ID]])</f>
        <v>0</v>
      </c>
      <c r="G101" t="str">
        <f>VLOOKUP(Table4[[#This Row],[User_ID]],Users!A:B,2,FALSE)</f>
        <v>jonessydney</v>
      </c>
      <c r="H101">
        <f>COUNTIF(G:G,Table3[[#This Row],[Like_Date]])</f>
        <v>0</v>
      </c>
    </row>
    <row r="102" spans="1:8" x14ac:dyDescent="0.35">
      <c r="A102">
        <v>101</v>
      </c>
      <c r="B102">
        <v>82</v>
      </c>
      <c r="C102">
        <v>48</v>
      </c>
      <c r="D102" t="s">
        <v>263</v>
      </c>
      <c r="E102" s="1">
        <v>45606</v>
      </c>
      <c r="F102">
        <f>COUNTIF(D:D,Table4[[#This Row],[Comment_ID]])</f>
        <v>0</v>
      </c>
      <c r="G102" t="str">
        <f>VLOOKUP(Table4[[#This Row],[User_ID]],Users!A:B,2,FALSE)</f>
        <v>qfields</v>
      </c>
      <c r="H102">
        <f>COUNTIF(G:G,Table3[[#This Row],[Like_Date]])</f>
        <v>0</v>
      </c>
    </row>
    <row r="103" spans="1:8" x14ac:dyDescent="0.35">
      <c r="A103">
        <v>102</v>
      </c>
      <c r="B103">
        <v>66</v>
      </c>
      <c r="C103">
        <v>27</v>
      </c>
      <c r="D103" t="s">
        <v>264</v>
      </c>
      <c r="E103" s="1">
        <v>45821</v>
      </c>
      <c r="F103">
        <f>COUNTIF(D:D,Table4[[#This Row],[Comment_ID]])</f>
        <v>0</v>
      </c>
      <c r="G103" t="str">
        <f>VLOOKUP(Table4[[#This Row],[User_ID]],Users!A:B,2,FALSE)</f>
        <v>taylorclark</v>
      </c>
      <c r="H103">
        <f>COUNTIF(G:G,Table3[[#This Row],[Like_Date]])</f>
        <v>0</v>
      </c>
    </row>
    <row r="104" spans="1:8" x14ac:dyDescent="0.35">
      <c r="A104">
        <v>103</v>
      </c>
      <c r="B104">
        <v>89</v>
      </c>
      <c r="C104">
        <v>7</v>
      </c>
      <c r="D104" t="s">
        <v>265</v>
      </c>
      <c r="E104" s="1">
        <v>45836</v>
      </c>
      <c r="F104">
        <f>COUNTIF(D:D,Table4[[#This Row],[Comment_ID]])</f>
        <v>0</v>
      </c>
      <c r="G104" t="str">
        <f>VLOOKUP(Table4[[#This Row],[User_ID]],Users!A:B,2,FALSE)</f>
        <v>costamark</v>
      </c>
      <c r="H104">
        <f>COUNTIF(G:G,Table3[[#This Row],[Like_Date]])</f>
        <v>0</v>
      </c>
    </row>
    <row r="105" spans="1:8" x14ac:dyDescent="0.35">
      <c r="A105">
        <v>104</v>
      </c>
      <c r="B105">
        <v>44</v>
      </c>
      <c r="C105">
        <v>45</v>
      </c>
      <c r="D105" t="s">
        <v>266</v>
      </c>
      <c r="E105" s="1">
        <v>45885</v>
      </c>
      <c r="F105">
        <f>COUNTIF(D:D,Table4[[#This Row],[Comment_ID]])</f>
        <v>0</v>
      </c>
      <c r="G105" t="str">
        <f>VLOOKUP(Table4[[#This Row],[User_ID]],Users!A:B,2,FALSE)</f>
        <v>rebeccapacheco</v>
      </c>
      <c r="H105">
        <f>COUNTIF(G:G,Table3[[#This Row],[Like_Date]])</f>
        <v>0</v>
      </c>
    </row>
    <row r="106" spans="1:8" x14ac:dyDescent="0.35">
      <c r="A106">
        <v>105</v>
      </c>
      <c r="B106">
        <v>97</v>
      </c>
      <c r="C106">
        <v>3</v>
      </c>
      <c r="D106" t="s">
        <v>267</v>
      </c>
      <c r="E106" s="1">
        <v>45795</v>
      </c>
      <c r="F106">
        <f>COUNTIF(D:D,Table4[[#This Row],[Comment_ID]])</f>
        <v>0</v>
      </c>
      <c r="G106" t="str">
        <f>VLOOKUP(Table4[[#This Row],[User_ID]],Users!A:B,2,FALSE)</f>
        <v>restes</v>
      </c>
      <c r="H106">
        <f>COUNTIF(G:G,Table3[[#This Row],[Like_Date]])</f>
        <v>0</v>
      </c>
    </row>
    <row r="107" spans="1:8" x14ac:dyDescent="0.35">
      <c r="A107">
        <v>106</v>
      </c>
      <c r="B107">
        <v>75</v>
      </c>
      <c r="C107">
        <v>7</v>
      </c>
      <c r="D107" t="s">
        <v>268</v>
      </c>
      <c r="E107" s="1">
        <v>45657</v>
      </c>
      <c r="F107">
        <f>COUNTIF(D:D,Table4[[#This Row],[Comment_ID]])</f>
        <v>0</v>
      </c>
      <c r="G107" t="str">
        <f>VLOOKUP(Table4[[#This Row],[User_ID]],Users!A:B,2,FALSE)</f>
        <v>costamark</v>
      </c>
      <c r="H107">
        <f>COUNTIF(G:G,Table3[[#This Row],[Like_Date]])</f>
        <v>0</v>
      </c>
    </row>
    <row r="108" spans="1:8" x14ac:dyDescent="0.35">
      <c r="A108">
        <v>107</v>
      </c>
      <c r="B108">
        <v>58</v>
      </c>
      <c r="C108">
        <v>43</v>
      </c>
      <c r="D108" t="s">
        <v>269</v>
      </c>
      <c r="E108" s="1">
        <v>45872</v>
      </c>
      <c r="F108">
        <f>COUNTIF(D:D,Table4[[#This Row],[Comment_ID]])</f>
        <v>0</v>
      </c>
      <c r="G108" t="str">
        <f>VLOOKUP(Table4[[#This Row],[User_ID]],Users!A:B,2,FALSE)</f>
        <v>suzannevillanueva</v>
      </c>
      <c r="H108">
        <f>COUNTIF(G:G,Table3[[#This Row],[Like_Date]])</f>
        <v>0</v>
      </c>
    </row>
    <row r="109" spans="1:8" x14ac:dyDescent="0.35">
      <c r="A109">
        <v>108</v>
      </c>
      <c r="B109">
        <v>81</v>
      </c>
      <c r="C109">
        <v>25</v>
      </c>
      <c r="D109" t="s">
        <v>270</v>
      </c>
      <c r="E109" s="1">
        <v>45724</v>
      </c>
      <c r="F109">
        <f>COUNTIF(D:D,Table4[[#This Row],[Comment_ID]])</f>
        <v>0</v>
      </c>
      <c r="G109" t="str">
        <f>VLOOKUP(Table4[[#This Row],[User_ID]],Users!A:B,2,FALSE)</f>
        <v>abigailmercer</v>
      </c>
      <c r="H109">
        <f>COUNTIF(G:G,Table3[[#This Row],[Like_Date]])</f>
        <v>0</v>
      </c>
    </row>
    <row r="110" spans="1:8" x14ac:dyDescent="0.35">
      <c r="A110">
        <v>109</v>
      </c>
      <c r="B110">
        <v>53</v>
      </c>
      <c r="C110">
        <v>28</v>
      </c>
      <c r="D110" t="s">
        <v>271</v>
      </c>
      <c r="E110" s="1">
        <v>45634</v>
      </c>
      <c r="F110">
        <f>COUNTIF(D:D,Table4[[#This Row],[Comment_ID]])</f>
        <v>0</v>
      </c>
      <c r="G110" t="str">
        <f>VLOOKUP(Table4[[#This Row],[User_ID]],Users!A:B,2,FALSE)</f>
        <v>kristendecker</v>
      </c>
      <c r="H110">
        <f>COUNTIF(G:G,Table3[[#This Row],[Like_Date]])</f>
        <v>0</v>
      </c>
    </row>
    <row r="111" spans="1:8" x14ac:dyDescent="0.35">
      <c r="A111">
        <v>110</v>
      </c>
      <c r="B111">
        <v>12</v>
      </c>
      <c r="C111">
        <v>1</v>
      </c>
      <c r="D111" t="s">
        <v>272</v>
      </c>
      <c r="E111" s="1">
        <v>45562</v>
      </c>
      <c r="F111">
        <f>COUNTIF(D:D,Table4[[#This Row],[Comment_ID]])</f>
        <v>0</v>
      </c>
      <c r="G111" t="str">
        <f>VLOOKUP(Table4[[#This Row],[User_ID]],Users!A:B,2,FALSE)</f>
        <v>daniel14</v>
      </c>
      <c r="H111">
        <f>COUNTIF(G:G,Table3[[#This Row],[Like_Date]])</f>
        <v>0</v>
      </c>
    </row>
    <row r="112" spans="1:8" x14ac:dyDescent="0.35">
      <c r="A112">
        <v>111</v>
      </c>
      <c r="B112">
        <v>87</v>
      </c>
      <c r="C112">
        <v>21</v>
      </c>
      <c r="D112" t="s">
        <v>273</v>
      </c>
      <c r="E112" s="1">
        <v>45579</v>
      </c>
      <c r="F112">
        <f>COUNTIF(D:D,Table4[[#This Row],[Comment_ID]])</f>
        <v>0</v>
      </c>
      <c r="G112" t="str">
        <f>VLOOKUP(Table4[[#This Row],[User_ID]],Users!A:B,2,FALSE)</f>
        <v>carpentermckenzie</v>
      </c>
      <c r="H112">
        <f>COUNTIF(G:G,Table3[[#This Row],[Like_Date]])</f>
        <v>0</v>
      </c>
    </row>
    <row r="113" spans="1:8" x14ac:dyDescent="0.35">
      <c r="A113">
        <v>112</v>
      </c>
      <c r="B113">
        <v>15</v>
      </c>
      <c r="C113">
        <v>44</v>
      </c>
      <c r="D113" t="s">
        <v>274</v>
      </c>
      <c r="E113" s="1">
        <v>45683</v>
      </c>
      <c r="F113">
        <f>COUNTIF(D:D,Table4[[#This Row],[Comment_ID]])</f>
        <v>0</v>
      </c>
      <c r="G113" t="str">
        <f>VLOOKUP(Table4[[#This Row],[User_ID]],Users!A:B,2,FALSE)</f>
        <v>weavergina</v>
      </c>
      <c r="H113">
        <f>COUNTIF(G:G,Table3[[#This Row],[Like_Date]])</f>
        <v>0</v>
      </c>
    </row>
    <row r="114" spans="1:8" x14ac:dyDescent="0.35">
      <c r="A114">
        <v>113</v>
      </c>
      <c r="B114">
        <v>99</v>
      </c>
      <c r="C114">
        <v>19</v>
      </c>
      <c r="D114" t="s">
        <v>275</v>
      </c>
      <c r="E114" s="1">
        <v>45687</v>
      </c>
      <c r="F114">
        <f>COUNTIF(D:D,Table4[[#This Row],[Comment_ID]])</f>
        <v>0</v>
      </c>
      <c r="G114" t="str">
        <f>VLOOKUP(Table4[[#This Row],[User_ID]],Users!A:B,2,FALSE)</f>
        <v>bassjason</v>
      </c>
      <c r="H114">
        <f>COUNTIF(G:G,Table3[[#This Row],[Like_Date]])</f>
        <v>0</v>
      </c>
    </row>
    <row r="115" spans="1:8" x14ac:dyDescent="0.35">
      <c r="A115">
        <v>114</v>
      </c>
      <c r="B115">
        <v>27</v>
      </c>
      <c r="C115">
        <v>21</v>
      </c>
      <c r="D115" t="s">
        <v>276</v>
      </c>
      <c r="E115" s="1">
        <v>45727</v>
      </c>
      <c r="F115">
        <f>COUNTIF(D:D,Table4[[#This Row],[Comment_ID]])</f>
        <v>0</v>
      </c>
      <c r="G115" t="str">
        <f>VLOOKUP(Table4[[#This Row],[User_ID]],Users!A:B,2,FALSE)</f>
        <v>carpentermckenzie</v>
      </c>
      <c r="H115">
        <f>COUNTIF(G:G,Table3[[#This Row],[Like_Date]])</f>
        <v>0</v>
      </c>
    </row>
    <row r="116" spans="1:8" x14ac:dyDescent="0.35">
      <c r="A116">
        <v>115</v>
      </c>
      <c r="B116">
        <v>10</v>
      </c>
      <c r="C116">
        <v>8</v>
      </c>
      <c r="D116" t="s">
        <v>277</v>
      </c>
      <c r="E116" s="1">
        <v>45603</v>
      </c>
      <c r="F116">
        <f>COUNTIF(D:D,Table4[[#This Row],[Comment_ID]])</f>
        <v>0</v>
      </c>
      <c r="G116" t="str">
        <f>VLOOKUP(Table4[[#This Row],[User_ID]],Users!A:B,2,FALSE)</f>
        <v>estradatracy</v>
      </c>
      <c r="H116">
        <f>COUNTIF(G:G,Table3[[#This Row],[Like_Date]])</f>
        <v>0</v>
      </c>
    </row>
    <row r="117" spans="1:8" x14ac:dyDescent="0.35">
      <c r="A117">
        <v>116</v>
      </c>
      <c r="B117">
        <v>84</v>
      </c>
      <c r="C117">
        <v>8</v>
      </c>
      <c r="D117" t="s">
        <v>278</v>
      </c>
      <c r="E117" s="1">
        <v>45619</v>
      </c>
      <c r="F117">
        <f>COUNTIF(D:D,Table4[[#This Row],[Comment_ID]])</f>
        <v>0</v>
      </c>
      <c r="G117" t="str">
        <f>VLOOKUP(Table4[[#This Row],[User_ID]],Users!A:B,2,FALSE)</f>
        <v>estradatracy</v>
      </c>
      <c r="H117">
        <f>COUNTIF(G:G,Table3[[#This Row],[Like_Date]])</f>
        <v>0</v>
      </c>
    </row>
    <row r="118" spans="1:8" x14ac:dyDescent="0.35">
      <c r="A118">
        <v>117</v>
      </c>
      <c r="B118">
        <v>51</v>
      </c>
      <c r="C118">
        <v>42</v>
      </c>
      <c r="D118" t="s">
        <v>279</v>
      </c>
      <c r="E118" s="1">
        <v>45893</v>
      </c>
      <c r="F118">
        <f>COUNTIF(D:D,Table4[[#This Row],[Comment_ID]])</f>
        <v>0</v>
      </c>
      <c r="G118" t="str">
        <f>VLOOKUP(Table4[[#This Row],[User_ID]],Users!A:B,2,FALSE)</f>
        <v>lindadelgado</v>
      </c>
      <c r="H118">
        <f>COUNTIF(G:G,Table3[[#This Row],[Like_Date]])</f>
        <v>0</v>
      </c>
    </row>
    <row r="119" spans="1:8" x14ac:dyDescent="0.35">
      <c r="A119">
        <v>118</v>
      </c>
      <c r="B119">
        <v>96</v>
      </c>
      <c r="C119">
        <v>20</v>
      </c>
      <c r="D119" t="s">
        <v>280</v>
      </c>
      <c r="E119" s="1">
        <v>45761</v>
      </c>
      <c r="F119">
        <f>COUNTIF(D:D,Table4[[#This Row],[Comment_ID]])</f>
        <v>0</v>
      </c>
      <c r="G119" t="str">
        <f>VLOOKUP(Table4[[#This Row],[User_ID]],Users!A:B,2,FALSE)</f>
        <v>haledavid</v>
      </c>
      <c r="H119">
        <f>COUNTIF(G:G,Table3[[#This Row],[Like_Date]])</f>
        <v>0</v>
      </c>
    </row>
    <row r="120" spans="1:8" x14ac:dyDescent="0.35">
      <c r="A120">
        <v>119</v>
      </c>
      <c r="B120">
        <v>56</v>
      </c>
      <c r="C120">
        <v>42</v>
      </c>
      <c r="D120" t="s">
        <v>281</v>
      </c>
      <c r="E120" s="1">
        <v>45852</v>
      </c>
      <c r="F120">
        <f>COUNTIF(D:D,Table4[[#This Row],[Comment_ID]])</f>
        <v>0</v>
      </c>
      <c r="G120" t="str">
        <f>VLOOKUP(Table4[[#This Row],[User_ID]],Users!A:B,2,FALSE)</f>
        <v>lindadelgado</v>
      </c>
      <c r="H120">
        <f>COUNTIF(G:G,Table3[[#This Row],[Like_Date]])</f>
        <v>0</v>
      </c>
    </row>
    <row r="121" spans="1:8" x14ac:dyDescent="0.35">
      <c r="A121">
        <v>120</v>
      </c>
      <c r="B121">
        <v>4</v>
      </c>
      <c r="C121">
        <v>1</v>
      </c>
      <c r="D121" t="s">
        <v>282</v>
      </c>
      <c r="E121" s="1">
        <v>45566</v>
      </c>
      <c r="F121">
        <f>COUNTIF(D:D,Table4[[#This Row],[Comment_ID]])</f>
        <v>0</v>
      </c>
      <c r="G121" t="str">
        <f>VLOOKUP(Table4[[#This Row],[User_ID]],Users!A:B,2,FALSE)</f>
        <v>daniel14</v>
      </c>
      <c r="H121">
        <f>COUNTIF(G:G,Table3[[#This Row],[Like_Date]])</f>
        <v>0</v>
      </c>
    </row>
    <row r="122" spans="1:8" x14ac:dyDescent="0.35">
      <c r="H122">
        <f>COUNTIF(G:G,Table3[[#This Row],[Like_Date]])</f>
        <v>0</v>
      </c>
    </row>
    <row r="123" spans="1:8" x14ac:dyDescent="0.35">
      <c r="H123">
        <f>COUNTIF(G:G,Table3[[#This Row],[Like_Date]])</f>
        <v>0</v>
      </c>
    </row>
    <row r="124" spans="1:8" x14ac:dyDescent="0.35">
      <c r="H124">
        <f>COUNTIF(G:G,Table3[[#This Row],[Like_Date]])</f>
        <v>0</v>
      </c>
    </row>
    <row r="125" spans="1:8" x14ac:dyDescent="0.35">
      <c r="H125">
        <f>COUNTIF(G:G,Table3[[#This Row],[Like_Date]])</f>
        <v>0</v>
      </c>
    </row>
    <row r="126" spans="1:8" x14ac:dyDescent="0.35">
      <c r="H126">
        <f>COUNTIF(G:G,Table3[[#This Row],[Like_Date]])</f>
        <v>0</v>
      </c>
    </row>
    <row r="127" spans="1:8" x14ac:dyDescent="0.35">
      <c r="H127">
        <f>COUNTIF(G:G,Table3[[#This Row],[Like_Date]])</f>
        <v>0</v>
      </c>
    </row>
    <row r="128" spans="1:8" x14ac:dyDescent="0.35">
      <c r="H128">
        <f>COUNTIF(G:G,Table3[[#This Row],[Like_Date]])</f>
        <v>0</v>
      </c>
    </row>
    <row r="129" spans="8:8" x14ac:dyDescent="0.35">
      <c r="H129">
        <f>COUNTIF(G:G,Table3[[#This Row],[Like_Date]])</f>
        <v>0</v>
      </c>
    </row>
    <row r="130" spans="8:8" x14ac:dyDescent="0.35">
      <c r="H130">
        <f>COUNTIF(G:G,Table3[[#This Row],[Like_Date]])</f>
        <v>0</v>
      </c>
    </row>
    <row r="131" spans="8:8" x14ac:dyDescent="0.35">
      <c r="H131">
        <f>COUNTIF(G:G,Table3[[#This Row],[Like_Date]])</f>
        <v>0</v>
      </c>
    </row>
    <row r="132" spans="8:8" x14ac:dyDescent="0.35">
      <c r="H132">
        <f>COUNTIF(G:G,Table3[[#This Row],[Like_Date]])</f>
        <v>0</v>
      </c>
    </row>
    <row r="133" spans="8:8" x14ac:dyDescent="0.35">
      <c r="H133">
        <f>COUNTIF(G:G,Table3[[#This Row],[Like_Date]])</f>
        <v>0</v>
      </c>
    </row>
    <row r="134" spans="8:8" x14ac:dyDescent="0.35">
      <c r="H134">
        <f>COUNTIF(G:G,Table3[[#This Row],[Like_Date]])</f>
        <v>0</v>
      </c>
    </row>
    <row r="135" spans="8:8" x14ac:dyDescent="0.35">
      <c r="H135">
        <f>COUNTIF(G:G,Table3[[#This Row],[Like_Date]])</f>
        <v>0</v>
      </c>
    </row>
    <row r="136" spans="8:8" x14ac:dyDescent="0.35">
      <c r="H136">
        <f>COUNTIF(G:G,Table3[[#This Row],[Like_Date]])</f>
        <v>0</v>
      </c>
    </row>
    <row r="137" spans="8:8" x14ac:dyDescent="0.35">
      <c r="H137">
        <f>COUNTIF(G:G,Table3[[#This Row],[Like_Date]])</f>
        <v>0</v>
      </c>
    </row>
    <row r="138" spans="8:8" x14ac:dyDescent="0.35">
      <c r="H138">
        <f>COUNTIF(G:G,Table3[[#This Row],[Like_Date]])</f>
        <v>0</v>
      </c>
    </row>
    <row r="139" spans="8:8" x14ac:dyDescent="0.35">
      <c r="H139">
        <f>COUNTIF(G:G,Table3[[#This Row],[Like_Date]])</f>
        <v>0</v>
      </c>
    </row>
    <row r="140" spans="8:8" x14ac:dyDescent="0.35">
      <c r="H140">
        <f>COUNTIF(G:G,Table3[[#This Row],[Like_Date]])</f>
        <v>0</v>
      </c>
    </row>
    <row r="141" spans="8:8" x14ac:dyDescent="0.35">
      <c r="H141">
        <f>COUNTIF(G:G,Table3[[#This Row],[Like_Date]])</f>
        <v>0</v>
      </c>
    </row>
    <row r="142" spans="8:8" x14ac:dyDescent="0.35">
      <c r="H142">
        <f>COUNTIF(G:G,Table3[[#This Row],[Like_Date]])</f>
        <v>0</v>
      </c>
    </row>
    <row r="143" spans="8:8" x14ac:dyDescent="0.35">
      <c r="H143">
        <f>COUNTIF(G:G,Table3[[#This Row],[Like_Date]])</f>
        <v>0</v>
      </c>
    </row>
    <row r="144" spans="8:8" x14ac:dyDescent="0.35">
      <c r="H144">
        <f>COUNTIF(G:G,Table3[[#This Row],[Like_Date]])</f>
        <v>0</v>
      </c>
    </row>
    <row r="145" spans="8:8" x14ac:dyDescent="0.35">
      <c r="H145">
        <f>COUNTIF(G:G,Table3[[#This Row],[Like_Date]])</f>
        <v>0</v>
      </c>
    </row>
    <row r="146" spans="8:8" x14ac:dyDescent="0.35">
      <c r="H146">
        <f>COUNTIF(G:G,Table3[[#This Row],[Like_Date]])</f>
        <v>0</v>
      </c>
    </row>
    <row r="147" spans="8:8" x14ac:dyDescent="0.35">
      <c r="H147">
        <f>COUNTIF(G:G,Table3[[#This Row],[Like_Date]])</f>
        <v>0</v>
      </c>
    </row>
    <row r="148" spans="8:8" x14ac:dyDescent="0.35">
      <c r="H148">
        <f>COUNTIF(G:G,Table3[[#This Row],[Like_Date]])</f>
        <v>0</v>
      </c>
    </row>
    <row r="149" spans="8:8" x14ac:dyDescent="0.35">
      <c r="H149">
        <f>COUNTIF(G:G,Table3[[#This Row],[Like_Date]])</f>
        <v>0</v>
      </c>
    </row>
    <row r="150" spans="8:8" x14ac:dyDescent="0.35">
      <c r="H150">
        <f>COUNTIF(G:G,Table3[[#This Row],[Like_Date]])</f>
        <v>0</v>
      </c>
    </row>
    <row r="151" spans="8:8" x14ac:dyDescent="0.35">
      <c r="H151">
        <f>COUNTIF(G:G,Table3[[#This Row],[Like_Date]])</f>
        <v>0</v>
      </c>
    </row>
  </sheetData>
  <pageMargins left="0.75" right="0.75" top="1" bottom="1" header="0.5" footer="0.5"/>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81"/>
  <sheetViews>
    <sheetView workbookViewId="0">
      <selection activeCell="F1" sqref="F1:F1048576"/>
    </sheetView>
  </sheetViews>
  <sheetFormatPr defaultRowHeight="14.5" x14ac:dyDescent="0.35"/>
  <cols>
    <col min="1" max="1" width="14.36328125" customWidth="1"/>
    <col min="2" max="3" width="10.453125" customWidth="1"/>
    <col min="4" max="4" width="12.08984375" customWidth="1"/>
    <col min="5" max="5" width="16.26953125" customWidth="1"/>
  </cols>
  <sheetData>
    <row r="1" spans="1:5" x14ac:dyDescent="0.35">
      <c r="A1" s="2" t="s">
        <v>283</v>
      </c>
      <c r="B1" s="2" t="s">
        <v>284</v>
      </c>
      <c r="C1" s="2" t="s">
        <v>285</v>
      </c>
      <c r="D1" s="2" t="s">
        <v>286</v>
      </c>
      <c r="E1" s="2" t="s">
        <v>328</v>
      </c>
    </row>
    <row r="2" spans="1:5" x14ac:dyDescent="0.35">
      <c r="A2">
        <v>1</v>
      </c>
      <c r="B2">
        <v>16</v>
      </c>
      <c r="C2">
        <v>47</v>
      </c>
      <c r="D2" s="1">
        <v>45756</v>
      </c>
      <c r="E2">
        <f ca="1">DATEDIF(Table5[[#This Row],[Since_Date]],TODAY(),"m")</f>
        <v>5</v>
      </c>
    </row>
    <row r="3" spans="1:5" x14ac:dyDescent="0.35">
      <c r="A3">
        <v>2</v>
      </c>
      <c r="B3">
        <v>43</v>
      </c>
      <c r="C3">
        <v>3</v>
      </c>
      <c r="D3" s="1">
        <v>45659</v>
      </c>
      <c r="E3">
        <f ca="1">DATEDIF(Table5[[#This Row],[Since_Date]],TODAY(),"m")</f>
        <v>8</v>
      </c>
    </row>
    <row r="4" spans="1:5" x14ac:dyDescent="0.35">
      <c r="A4">
        <v>3</v>
      </c>
      <c r="B4">
        <v>5</v>
      </c>
      <c r="C4">
        <v>28</v>
      </c>
      <c r="D4" s="1">
        <v>45802</v>
      </c>
      <c r="E4">
        <f ca="1">DATEDIF(Table5[[#This Row],[Since_Date]],TODAY(),"m")</f>
        <v>3</v>
      </c>
    </row>
    <row r="5" spans="1:5" x14ac:dyDescent="0.35">
      <c r="A5">
        <v>4</v>
      </c>
      <c r="B5">
        <v>2</v>
      </c>
      <c r="C5">
        <v>11</v>
      </c>
      <c r="D5" s="1">
        <v>45800</v>
      </c>
      <c r="E5">
        <f ca="1">DATEDIF(Table5[[#This Row],[Since_Date]],TODAY(),"m")</f>
        <v>3</v>
      </c>
    </row>
    <row r="6" spans="1:5" x14ac:dyDescent="0.35">
      <c r="A6">
        <v>5</v>
      </c>
      <c r="B6">
        <v>38</v>
      </c>
      <c r="C6">
        <v>46</v>
      </c>
      <c r="D6" s="1">
        <v>45390</v>
      </c>
      <c r="E6">
        <f ca="1">DATEDIF(Table5[[#This Row],[Since_Date]],TODAY(),"m")</f>
        <v>17</v>
      </c>
    </row>
    <row r="7" spans="1:5" x14ac:dyDescent="0.35">
      <c r="A7">
        <v>6</v>
      </c>
      <c r="B7">
        <v>15</v>
      </c>
      <c r="C7">
        <v>7</v>
      </c>
      <c r="D7" s="1">
        <v>45573</v>
      </c>
      <c r="E7">
        <f ca="1">DATEDIF(Table5[[#This Row],[Since_Date]],TODAY(),"m")</f>
        <v>11</v>
      </c>
    </row>
    <row r="8" spans="1:5" x14ac:dyDescent="0.35">
      <c r="A8">
        <v>7</v>
      </c>
      <c r="B8">
        <v>43</v>
      </c>
      <c r="C8">
        <v>23</v>
      </c>
      <c r="D8" s="1">
        <v>45498</v>
      </c>
      <c r="E8">
        <f ca="1">DATEDIF(Table5[[#This Row],[Since_Date]],TODAY(),"m")</f>
        <v>13</v>
      </c>
    </row>
    <row r="9" spans="1:5" x14ac:dyDescent="0.35">
      <c r="A9">
        <v>8</v>
      </c>
      <c r="B9">
        <v>21</v>
      </c>
      <c r="C9">
        <v>2</v>
      </c>
      <c r="D9" s="1">
        <v>45783</v>
      </c>
      <c r="E9">
        <f ca="1">DATEDIF(Table5[[#This Row],[Since_Date]],TODAY(),"m")</f>
        <v>4</v>
      </c>
    </row>
    <row r="10" spans="1:5" x14ac:dyDescent="0.35">
      <c r="A10">
        <v>9</v>
      </c>
      <c r="B10">
        <v>38</v>
      </c>
      <c r="C10">
        <v>18</v>
      </c>
      <c r="D10" s="1">
        <v>45441</v>
      </c>
      <c r="E10">
        <f ca="1">DATEDIF(Table5[[#This Row],[Since_Date]],TODAY(),"m")</f>
        <v>15</v>
      </c>
    </row>
    <row r="11" spans="1:5" x14ac:dyDescent="0.35">
      <c r="A11">
        <v>10</v>
      </c>
      <c r="B11">
        <v>30</v>
      </c>
      <c r="C11">
        <v>41</v>
      </c>
      <c r="D11" s="1">
        <v>45335</v>
      </c>
      <c r="E11">
        <f ca="1">DATEDIF(Table5[[#This Row],[Since_Date]],TODAY(),"m")</f>
        <v>19</v>
      </c>
    </row>
    <row r="12" spans="1:5" x14ac:dyDescent="0.35">
      <c r="A12">
        <v>11</v>
      </c>
      <c r="B12">
        <v>24</v>
      </c>
      <c r="C12">
        <v>37</v>
      </c>
      <c r="D12" s="1">
        <v>45219</v>
      </c>
      <c r="E12">
        <f ca="1">DATEDIF(Table5[[#This Row],[Since_Date]],TODAY(),"m")</f>
        <v>23</v>
      </c>
    </row>
    <row r="13" spans="1:5" x14ac:dyDescent="0.35">
      <c r="A13">
        <v>12</v>
      </c>
      <c r="B13">
        <v>13</v>
      </c>
      <c r="C13">
        <v>37</v>
      </c>
      <c r="D13" s="1">
        <v>45769</v>
      </c>
      <c r="E13">
        <f ca="1">DATEDIF(Table5[[#This Row],[Since_Date]],TODAY(),"m")</f>
        <v>4</v>
      </c>
    </row>
    <row r="14" spans="1:5" x14ac:dyDescent="0.35">
      <c r="A14">
        <v>13</v>
      </c>
      <c r="B14">
        <v>31</v>
      </c>
      <c r="C14">
        <v>24</v>
      </c>
      <c r="D14" s="1">
        <v>45296</v>
      </c>
      <c r="E14">
        <f ca="1">DATEDIF(Table5[[#This Row],[Since_Date]],TODAY(),"m")</f>
        <v>20</v>
      </c>
    </row>
    <row r="15" spans="1:5" x14ac:dyDescent="0.35">
      <c r="A15">
        <v>14</v>
      </c>
      <c r="B15">
        <v>30</v>
      </c>
      <c r="C15">
        <v>13</v>
      </c>
      <c r="D15" s="1">
        <v>45456</v>
      </c>
      <c r="E15">
        <f ca="1">DATEDIF(Table5[[#This Row],[Since_Date]],TODAY(),"m")</f>
        <v>15</v>
      </c>
    </row>
    <row r="16" spans="1:5" x14ac:dyDescent="0.35">
      <c r="A16">
        <v>15</v>
      </c>
      <c r="B16">
        <v>15</v>
      </c>
      <c r="C16">
        <v>9</v>
      </c>
      <c r="D16" s="1">
        <v>45777</v>
      </c>
      <c r="E16">
        <f ca="1">DATEDIF(Table5[[#This Row],[Since_Date]],TODAY(),"m")</f>
        <v>4</v>
      </c>
    </row>
    <row r="17" spans="1:5" x14ac:dyDescent="0.35">
      <c r="A17">
        <v>16</v>
      </c>
      <c r="B17">
        <v>10</v>
      </c>
      <c r="C17">
        <v>31</v>
      </c>
      <c r="D17" s="1">
        <v>45303</v>
      </c>
      <c r="E17">
        <f ca="1">DATEDIF(Table5[[#This Row],[Since_Date]],TODAY(),"m")</f>
        <v>20</v>
      </c>
    </row>
    <row r="18" spans="1:5" x14ac:dyDescent="0.35">
      <c r="A18">
        <v>17</v>
      </c>
      <c r="B18">
        <v>30</v>
      </c>
      <c r="C18">
        <v>43</v>
      </c>
      <c r="D18" s="1">
        <v>45203</v>
      </c>
      <c r="E18">
        <f ca="1">DATEDIF(Table5[[#This Row],[Since_Date]],TODAY(),"m")</f>
        <v>23</v>
      </c>
    </row>
    <row r="19" spans="1:5" x14ac:dyDescent="0.35">
      <c r="A19">
        <v>18</v>
      </c>
      <c r="B19">
        <v>20</v>
      </c>
      <c r="C19">
        <v>8</v>
      </c>
      <c r="D19" s="1">
        <v>45697</v>
      </c>
      <c r="E19">
        <f ca="1">DATEDIF(Table5[[#This Row],[Since_Date]],TODAY(),"m")</f>
        <v>7</v>
      </c>
    </row>
    <row r="20" spans="1:5" x14ac:dyDescent="0.35">
      <c r="A20">
        <v>19</v>
      </c>
      <c r="B20">
        <v>46</v>
      </c>
      <c r="C20">
        <v>36</v>
      </c>
      <c r="D20" s="1">
        <v>45324</v>
      </c>
      <c r="E20">
        <f ca="1">DATEDIF(Table5[[#This Row],[Since_Date]],TODAY(),"m")</f>
        <v>19</v>
      </c>
    </row>
    <row r="21" spans="1:5" x14ac:dyDescent="0.35">
      <c r="A21">
        <v>20</v>
      </c>
      <c r="B21">
        <v>48</v>
      </c>
      <c r="C21">
        <v>42</v>
      </c>
      <c r="D21" s="1">
        <v>45709</v>
      </c>
      <c r="E21">
        <f ca="1">DATEDIF(Table5[[#This Row],[Since_Date]],TODAY(),"m")</f>
        <v>7</v>
      </c>
    </row>
    <row r="22" spans="1:5" x14ac:dyDescent="0.35">
      <c r="A22">
        <v>21</v>
      </c>
      <c r="B22">
        <v>36</v>
      </c>
      <c r="C22">
        <v>34</v>
      </c>
      <c r="D22" s="1">
        <v>45427</v>
      </c>
      <c r="E22">
        <f ca="1">DATEDIF(Table5[[#This Row],[Since_Date]],TODAY(),"m")</f>
        <v>16</v>
      </c>
    </row>
    <row r="23" spans="1:5" x14ac:dyDescent="0.35">
      <c r="A23">
        <v>22</v>
      </c>
      <c r="B23">
        <v>2</v>
      </c>
      <c r="C23">
        <v>29</v>
      </c>
      <c r="D23" s="1">
        <v>45499</v>
      </c>
      <c r="E23">
        <f ca="1">DATEDIF(Table5[[#This Row],[Since_Date]],TODAY(),"m")</f>
        <v>13</v>
      </c>
    </row>
    <row r="24" spans="1:5" x14ac:dyDescent="0.35">
      <c r="A24">
        <v>23</v>
      </c>
      <c r="B24">
        <v>22</v>
      </c>
      <c r="C24">
        <v>25</v>
      </c>
      <c r="D24" s="1">
        <v>45334</v>
      </c>
      <c r="E24">
        <f ca="1">DATEDIF(Table5[[#This Row],[Since_Date]],TODAY(),"m")</f>
        <v>19</v>
      </c>
    </row>
    <row r="25" spans="1:5" x14ac:dyDescent="0.35">
      <c r="A25">
        <v>24</v>
      </c>
      <c r="B25">
        <v>15</v>
      </c>
      <c r="C25">
        <v>50</v>
      </c>
      <c r="D25" s="1">
        <v>45567</v>
      </c>
      <c r="E25">
        <f ca="1">DATEDIF(Table5[[#This Row],[Since_Date]],TODAY(),"m")</f>
        <v>11</v>
      </c>
    </row>
    <row r="26" spans="1:5" x14ac:dyDescent="0.35">
      <c r="A26">
        <v>25</v>
      </c>
      <c r="B26">
        <v>27</v>
      </c>
      <c r="C26">
        <v>15</v>
      </c>
      <c r="D26" s="1">
        <v>45434</v>
      </c>
      <c r="E26">
        <f ca="1">DATEDIF(Table5[[#This Row],[Since_Date]],TODAY(),"m")</f>
        <v>15</v>
      </c>
    </row>
    <row r="27" spans="1:5" x14ac:dyDescent="0.35">
      <c r="A27">
        <v>26</v>
      </c>
      <c r="B27">
        <v>29</v>
      </c>
      <c r="C27">
        <v>49</v>
      </c>
      <c r="D27" s="1">
        <v>45780</v>
      </c>
      <c r="E27">
        <f ca="1">DATEDIF(Table5[[#This Row],[Since_Date]],TODAY(),"m")</f>
        <v>4</v>
      </c>
    </row>
    <row r="28" spans="1:5" x14ac:dyDescent="0.35">
      <c r="A28">
        <v>27</v>
      </c>
      <c r="B28">
        <v>1</v>
      </c>
      <c r="C28">
        <v>5</v>
      </c>
      <c r="D28" s="1">
        <v>45278</v>
      </c>
      <c r="E28">
        <f ca="1">DATEDIF(Table5[[#This Row],[Since_Date]],TODAY(),"m")</f>
        <v>21</v>
      </c>
    </row>
    <row r="29" spans="1:5" x14ac:dyDescent="0.35">
      <c r="A29">
        <v>28</v>
      </c>
      <c r="B29">
        <v>41</v>
      </c>
      <c r="C29">
        <v>32</v>
      </c>
      <c r="D29" s="1">
        <v>45566</v>
      </c>
      <c r="E29">
        <f ca="1">DATEDIF(Table5[[#This Row],[Since_Date]],TODAY(),"m")</f>
        <v>11</v>
      </c>
    </row>
    <row r="30" spans="1:5" x14ac:dyDescent="0.35">
      <c r="A30">
        <v>29</v>
      </c>
      <c r="B30">
        <v>33</v>
      </c>
      <c r="C30">
        <v>28</v>
      </c>
      <c r="D30" s="1">
        <v>45626</v>
      </c>
      <c r="E30">
        <f ca="1">DATEDIF(Table5[[#This Row],[Since_Date]],TODAY(),"m")</f>
        <v>9</v>
      </c>
    </row>
    <row r="31" spans="1:5" x14ac:dyDescent="0.35">
      <c r="A31">
        <v>30</v>
      </c>
      <c r="B31">
        <v>5</v>
      </c>
      <c r="C31">
        <v>48</v>
      </c>
      <c r="D31" s="1">
        <v>45220</v>
      </c>
      <c r="E31">
        <f ca="1">DATEDIF(Table5[[#This Row],[Since_Date]],TODAY(),"m")</f>
        <v>23</v>
      </c>
    </row>
    <row r="32" spans="1:5" x14ac:dyDescent="0.35">
      <c r="A32">
        <v>31</v>
      </c>
      <c r="B32">
        <v>38</v>
      </c>
      <c r="C32">
        <v>27</v>
      </c>
      <c r="D32" s="1">
        <v>45871</v>
      </c>
      <c r="E32">
        <f ca="1">DATEDIF(Table5[[#This Row],[Since_Date]],TODAY(),"m")</f>
        <v>1</v>
      </c>
    </row>
    <row r="33" spans="1:5" x14ac:dyDescent="0.35">
      <c r="A33">
        <v>32</v>
      </c>
      <c r="B33">
        <v>17</v>
      </c>
      <c r="C33">
        <v>4</v>
      </c>
      <c r="D33" s="1">
        <v>45212</v>
      </c>
      <c r="E33">
        <f ca="1">DATEDIF(Table5[[#This Row],[Since_Date]],TODAY(),"m")</f>
        <v>23</v>
      </c>
    </row>
    <row r="34" spans="1:5" x14ac:dyDescent="0.35">
      <c r="A34">
        <v>33</v>
      </c>
      <c r="B34">
        <v>18</v>
      </c>
      <c r="C34">
        <v>2</v>
      </c>
      <c r="D34" s="1">
        <v>45733</v>
      </c>
      <c r="E34">
        <f ca="1">DATEDIF(Table5[[#This Row],[Since_Date]],TODAY(),"m")</f>
        <v>6</v>
      </c>
    </row>
    <row r="35" spans="1:5" x14ac:dyDescent="0.35">
      <c r="A35">
        <v>34</v>
      </c>
      <c r="B35">
        <v>11</v>
      </c>
      <c r="C35">
        <v>18</v>
      </c>
      <c r="D35" s="1">
        <v>45447</v>
      </c>
      <c r="E35">
        <f ca="1">DATEDIF(Table5[[#This Row],[Since_Date]],TODAY(),"m")</f>
        <v>15</v>
      </c>
    </row>
    <row r="36" spans="1:5" x14ac:dyDescent="0.35">
      <c r="A36">
        <v>35</v>
      </c>
      <c r="B36">
        <v>48</v>
      </c>
      <c r="C36">
        <v>12</v>
      </c>
      <c r="D36" s="1">
        <v>45435</v>
      </c>
      <c r="E36">
        <f ca="1">DATEDIF(Table5[[#This Row],[Since_Date]],TODAY(),"m")</f>
        <v>15</v>
      </c>
    </row>
    <row r="37" spans="1:5" x14ac:dyDescent="0.35">
      <c r="A37">
        <v>36</v>
      </c>
      <c r="B37">
        <v>20</v>
      </c>
      <c r="C37">
        <v>14</v>
      </c>
      <c r="D37" s="1">
        <v>45197</v>
      </c>
      <c r="E37">
        <f ca="1">DATEDIF(Table5[[#This Row],[Since_Date]],TODAY(),"m")</f>
        <v>23</v>
      </c>
    </row>
    <row r="38" spans="1:5" x14ac:dyDescent="0.35">
      <c r="A38">
        <v>37</v>
      </c>
      <c r="B38">
        <v>37</v>
      </c>
      <c r="C38">
        <v>9</v>
      </c>
      <c r="D38" s="1">
        <v>45478</v>
      </c>
      <c r="E38">
        <f ca="1">DATEDIF(Table5[[#This Row],[Since_Date]],TODAY(),"m")</f>
        <v>14</v>
      </c>
    </row>
    <row r="39" spans="1:5" x14ac:dyDescent="0.35">
      <c r="A39">
        <v>38</v>
      </c>
      <c r="B39">
        <v>29</v>
      </c>
      <c r="C39">
        <v>26</v>
      </c>
      <c r="D39" s="1">
        <v>45695</v>
      </c>
      <c r="E39">
        <f ca="1">DATEDIF(Table5[[#This Row],[Since_Date]],TODAY(),"m")</f>
        <v>7</v>
      </c>
    </row>
    <row r="40" spans="1:5" x14ac:dyDescent="0.35">
      <c r="A40">
        <v>39</v>
      </c>
      <c r="B40">
        <v>21</v>
      </c>
      <c r="C40">
        <v>22</v>
      </c>
      <c r="D40" s="1">
        <v>45828</v>
      </c>
      <c r="E40">
        <f ca="1">DATEDIF(Table5[[#This Row],[Since_Date]],TODAY(),"m")</f>
        <v>3</v>
      </c>
    </row>
    <row r="41" spans="1:5" x14ac:dyDescent="0.35">
      <c r="A41">
        <v>40</v>
      </c>
      <c r="B41">
        <v>50</v>
      </c>
      <c r="C41">
        <v>3</v>
      </c>
      <c r="D41" s="1">
        <v>45325</v>
      </c>
      <c r="E41">
        <f ca="1">DATEDIF(Table5[[#This Row],[Since_Date]],TODAY(),"m")</f>
        <v>19</v>
      </c>
    </row>
    <row r="42" spans="1:5" x14ac:dyDescent="0.35">
      <c r="A42">
        <v>41</v>
      </c>
      <c r="B42">
        <v>10</v>
      </c>
      <c r="C42">
        <v>3</v>
      </c>
      <c r="D42" s="1">
        <v>45592</v>
      </c>
      <c r="E42">
        <f ca="1">DATEDIF(Table5[[#This Row],[Since_Date]],TODAY(),"m")</f>
        <v>10</v>
      </c>
    </row>
    <row r="43" spans="1:5" x14ac:dyDescent="0.35">
      <c r="A43">
        <v>42</v>
      </c>
      <c r="B43">
        <v>13</v>
      </c>
      <c r="C43">
        <v>2</v>
      </c>
      <c r="D43" s="1">
        <v>45410</v>
      </c>
      <c r="E43">
        <f ca="1">DATEDIF(Table5[[#This Row],[Since_Date]],TODAY(),"m")</f>
        <v>16</v>
      </c>
    </row>
    <row r="44" spans="1:5" x14ac:dyDescent="0.35">
      <c r="A44">
        <v>43</v>
      </c>
      <c r="B44">
        <v>12</v>
      </c>
      <c r="C44">
        <v>37</v>
      </c>
      <c r="D44" s="1">
        <v>45577</v>
      </c>
      <c r="E44">
        <f ca="1">DATEDIF(Table5[[#This Row],[Since_Date]],TODAY(),"m")</f>
        <v>11</v>
      </c>
    </row>
    <row r="45" spans="1:5" x14ac:dyDescent="0.35">
      <c r="A45">
        <v>44</v>
      </c>
      <c r="B45">
        <v>1</v>
      </c>
      <c r="C45">
        <v>18</v>
      </c>
      <c r="D45" s="1">
        <v>45241</v>
      </c>
      <c r="E45">
        <f ca="1">DATEDIF(Table5[[#This Row],[Since_Date]],TODAY(),"m")</f>
        <v>22</v>
      </c>
    </row>
    <row r="46" spans="1:5" x14ac:dyDescent="0.35">
      <c r="A46">
        <v>45</v>
      </c>
      <c r="B46">
        <v>39</v>
      </c>
      <c r="C46">
        <v>11</v>
      </c>
      <c r="D46" s="1">
        <v>45727</v>
      </c>
      <c r="E46">
        <f ca="1">DATEDIF(Table5[[#This Row],[Since_Date]],TODAY(),"m")</f>
        <v>6</v>
      </c>
    </row>
    <row r="47" spans="1:5" x14ac:dyDescent="0.35">
      <c r="A47">
        <v>46</v>
      </c>
      <c r="B47">
        <v>22</v>
      </c>
      <c r="C47">
        <v>4</v>
      </c>
      <c r="D47" s="1">
        <v>45478</v>
      </c>
      <c r="E47">
        <f ca="1">DATEDIF(Table5[[#This Row],[Since_Date]],TODAY(),"m")</f>
        <v>14</v>
      </c>
    </row>
    <row r="48" spans="1:5" x14ac:dyDescent="0.35">
      <c r="A48">
        <v>47</v>
      </c>
      <c r="B48">
        <v>24</v>
      </c>
      <c r="C48">
        <v>32</v>
      </c>
      <c r="D48" s="1">
        <v>45511</v>
      </c>
      <c r="E48">
        <f ca="1">DATEDIF(Table5[[#This Row],[Since_Date]],TODAY(),"m")</f>
        <v>13</v>
      </c>
    </row>
    <row r="49" spans="1:5" x14ac:dyDescent="0.35">
      <c r="A49">
        <v>48</v>
      </c>
      <c r="B49">
        <v>3</v>
      </c>
      <c r="C49">
        <v>9</v>
      </c>
      <c r="D49" s="1">
        <v>45835</v>
      </c>
      <c r="E49">
        <f ca="1">DATEDIF(Table5[[#This Row],[Since_Date]],TODAY(),"m")</f>
        <v>2</v>
      </c>
    </row>
    <row r="50" spans="1:5" x14ac:dyDescent="0.35">
      <c r="A50">
        <v>49</v>
      </c>
      <c r="B50">
        <v>28</v>
      </c>
      <c r="C50">
        <v>29</v>
      </c>
      <c r="D50" s="1">
        <v>45674</v>
      </c>
      <c r="E50">
        <f ca="1">DATEDIF(Table5[[#This Row],[Since_Date]],TODAY(),"m")</f>
        <v>8</v>
      </c>
    </row>
    <row r="51" spans="1:5" x14ac:dyDescent="0.35">
      <c r="A51">
        <v>50</v>
      </c>
      <c r="B51">
        <v>30</v>
      </c>
      <c r="C51">
        <v>26</v>
      </c>
      <c r="D51" s="1">
        <v>45507</v>
      </c>
      <c r="E51">
        <f ca="1">DATEDIF(Table5[[#This Row],[Since_Date]],TODAY(),"m")</f>
        <v>13</v>
      </c>
    </row>
    <row r="52" spans="1:5" x14ac:dyDescent="0.35">
      <c r="A52">
        <v>51</v>
      </c>
      <c r="B52">
        <v>5</v>
      </c>
      <c r="C52">
        <v>36</v>
      </c>
      <c r="D52" s="1">
        <v>45259</v>
      </c>
      <c r="E52">
        <f ca="1">DATEDIF(Table5[[#This Row],[Since_Date]],TODAY(),"m")</f>
        <v>21</v>
      </c>
    </row>
    <row r="53" spans="1:5" x14ac:dyDescent="0.35">
      <c r="A53">
        <v>52</v>
      </c>
      <c r="B53">
        <v>8</v>
      </c>
      <c r="C53">
        <v>35</v>
      </c>
      <c r="D53" s="1">
        <v>45363</v>
      </c>
      <c r="E53">
        <f ca="1">DATEDIF(Table5[[#This Row],[Since_Date]],TODAY(),"m")</f>
        <v>18</v>
      </c>
    </row>
    <row r="54" spans="1:5" x14ac:dyDescent="0.35">
      <c r="A54">
        <v>53</v>
      </c>
      <c r="B54">
        <v>43</v>
      </c>
      <c r="C54">
        <v>29</v>
      </c>
      <c r="D54" s="1">
        <v>45432</v>
      </c>
      <c r="E54">
        <f ca="1">DATEDIF(Table5[[#This Row],[Since_Date]],TODAY(),"m")</f>
        <v>16</v>
      </c>
    </row>
    <row r="55" spans="1:5" x14ac:dyDescent="0.35">
      <c r="A55">
        <v>54</v>
      </c>
      <c r="B55">
        <v>15</v>
      </c>
      <c r="C55">
        <v>22</v>
      </c>
      <c r="D55" s="1">
        <v>45856</v>
      </c>
      <c r="E55">
        <f ca="1">DATEDIF(Table5[[#This Row],[Since_Date]],TODAY(),"m")</f>
        <v>2</v>
      </c>
    </row>
    <row r="56" spans="1:5" x14ac:dyDescent="0.35">
      <c r="A56">
        <v>55</v>
      </c>
      <c r="B56">
        <v>41</v>
      </c>
      <c r="C56">
        <v>50</v>
      </c>
      <c r="D56" s="1">
        <v>45386</v>
      </c>
      <c r="E56">
        <f ca="1">DATEDIF(Table5[[#This Row],[Since_Date]],TODAY(),"m")</f>
        <v>17</v>
      </c>
    </row>
    <row r="57" spans="1:5" x14ac:dyDescent="0.35">
      <c r="A57">
        <v>56</v>
      </c>
      <c r="B57">
        <v>13</v>
      </c>
      <c r="C57">
        <v>43</v>
      </c>
      <c r="D57" s="1">
        <v>45744</v>
      </c>
      <c r="E57">
        <f ca="1">DATEDIF(Table5[[#This Row],[Since_Date]],TODAY(),"m")</f>
        <v>5</v>
      </c>
    </row>
    <row r="58" spans="1:5" x14ac:dyDescent="0.35">
      <c r="A58">
        <v>57</v>
      </c>
      <c r="B58">
        <v>15</v>
      </c>
      <c r="C58">
        <v>40</v>
      </c>
      <c r="D58" s="1">
        <v>45221</v>
      </c>
      <c r="E58">
        <f ca="1">DATEDIF(Table5[[#This Row],[Since_Date]],TODAY(),"m")</f>
        <v>22</v>
      </c>
    </row>
    <row r="59" spans="1:5" x14ac:dyDescent="0.35">
      <c r="A59">
        <v>58</v>
      </c>
      <c r="B59">
        <v>42</v>
      </c>
      <c r="C59">
        <v>3</v>
      </c>
      <c r="D59" s="1">
        <v>45587</v>
      </c>
      <c r="E59">
        <f ca="1">DATEDIF(Table5[[#This Row],[Since_Date]],TODAY(),"m")</f>
        <v>10</v>
      </c>
    </row>
    <row r="60" spans="1:5" x14ac:dyDescent="0.35">
      <c r="A60">
        <v>59</v>
      </c>
      <c r="B60">
        <v>36</v>
      </c>
      <c r="C60">
        <v>35</v>
      </c>
      <c r="D60" s="1">
        <v>45650</v>
      </c>
      <c r="E60">
        <f ca="1">DATEDIF(Table5[[#This Row],[Since_Date]],TODAY(),"m")</f>
        <v>8</v>
      </c>
    </row>
    <row r="61" spans="1:5" x14ac:dyDescent="0.35">
      <c r="A61">
        <v>60</v>
      </c>
      <c r="B61">
        <v>9</v>
      </c>
      <c r="C61">
        <v>18</v>
      </c>
      <c r="D61" s="1">
        <v>45716</v>
      </c>
      <c r="E61">
        <f ca="1">DATEDIF(Table5[[#This Row],[Since_Date]],TODAY(),"m")</f>
        <v>6</v>
      </c>
    </row>
    <row r="62" spans="1:5" x14ac:dyDescent="0.35">
      <c r="A62">
        <v>61</v>
      </c>
      <c r="B62">
        <v>5</v>
      </c>
      <c r="C62">
        <v>38</v>
      </c>
      <c r="D62" s="1">
        <v>45908</v>
      </c>
      <c r="E62">
        <f ca="1">DATEDIF(Table5[[#This Row],[Since_Date]],TODAY(),"m")</f>
        <v>0</v>
      </c>
    </row>
    <row r="63" spans="1:5" x14ac:dyDescent="0.35">
      <c r="A63">
        <v>62</v>
      </c>
      <c r="B63">
        <v>6</v>
      </c>
      <c r="C63">
        <v>3</v>
      </c>
      <c r="D63" s="1">
        <v>45380</v>
      </c>
      <c r="E63">
        <f ca="1">DATEDIF(Table5[[#This Row],[Since_Date]],TODAY(),"m")</f>
        <v>17</v>
      </c>
    </row>
    <row r="64" spans="1:5" x14ac:dyDescent="0.35">
      <c r="A64">
        <v>63</v>
      </c>
      <c r="B64">
        <v>2</v>
      </c>
      <c r="C64">
        <v>30</v>
      </c>
      <c r="D64" s="1">
        <v>45892</v>
      </c>
      <c r="E64">
        <f ca="1">DATEDIF(Table5[[#This Row],[Since_Date]],TODAY(),"m")</f>
        <v>0</v>
      </c>
    </row>
    <row r="65" spans="1:5" x14ac:dyDescent="0.35">
      <c r="A65">
        <v>64</v>
      </c>
      <c r="B65">
        <v>26</v>
      </c>
      <c r="C65">
        <v>33</v>
      </c>
      <c r="D65" s="1">
        <v>45364</v>
      </c>
      <c r="E65">
        <f ca="1">DATEDIF(Table5[[#This Row],[Since_Date]],TODAY(),"m")</f>
        <v>18</v>
      </c>
    </row>
    <row r="66" spans="1:5" x14ac:dyDescent="0.35">
      <c r="A66">
        <v>65</v>
      </c>
      <c r="B66">
        <v>4</v>
      </c>
      <c r="C66">
        <v>12</v>
      </c>
      <c r="D66" s="1">
        <v>45764</v>
      </c>
      <c r="E66">
        <f ca="1">DATEDIF(Table5[[#This Row],[Since_Date]],TODAY(),"m")</f>
        <v>5</v>
      </c>
    </row>
    <row r="67" spans="1:5" x14ac:dyDescent="0.35">
      <c r="A67">
        <v>66</v>
      </c>
      <c r="B67">
        <v>7</v>
      </c>
      <c r="C67">
        <v>29</v>
      </c>
      <c r="D67" s="1">
        <v>45534</v>
      </c>
      <c r="E67">
        <f ca="1">DATEDIF(Table5[[#This Row],[Since_Date]],TODAY(),"m")</f>
        <v>12</v>
      </c>
    </row>
    <row r="68" spans="1:5" x14ac:dyDescent="0.35">
      <c r="A68">
        <v>67</v>
      </c>
      <c r="B68">
        <v>17</v>
      </c>
      <c r="C68">
        <v>15</v>
      </c>
      <c r="D68" s="1">
        <v>45328</v>
      </c>
      <c r="E68">
        <f ca="1">DATEDIF(Table5[[#This Row],[Since_Date]],TODAY(),"m")</f>
        <v>19</v>
      </c>
    </row>
    <row r="69" spans="1:5" x14ac:dyDescent="0.35">
      <c r="A69">
        <v>68</v>
      </c>
      <c r="B69">
        <v>34</v>
      </c>
      <c r="C69">
        <v>40</v>
      </c>
      <c r="D69" s="1">
        <v>45327</v>
      </c>
      <c r="E69">
        <f ca="1">DATEDIF(Table5[[#This Row],[Since_Date]],TODAY(),"m")</f>
        <v>19</v>
      </c>
    </row>
    <row r="70" spans="1:5" x14ac:dyDescent="0.35">
      <c r="A70">
        <v>69</v>
      </c>
      <c r="B70">
        <v>35</v>
      </c>
      <c r="C70">
        <v>38</v>
      </c>
      <c r="D70" s="1">
        <v>45915</v>
      </c>
      <c r="E70">
        <f ca="1">DATEDIF(Table5[[#This Row],[Since_Date]],TODAY(),"m")</f>
        <v>0</v>
      </c>
    </row>
    <row r="71" spans="1:5" x14ac:dyDescent="0.35">
      <c r="A71">
        <v>70</v>
      </c>
      <c r="B71">
        <v>44</v>
      </c>
      <c r="C71">
        <v>50</v>
      </c>
      <c r="D71" s="1">
        <v>45443</v>
      </c>
      <c r="E71">
        <f ca="1">DATEDIF(Table5[[#This Row],[Since_Date]],TODAY(),"m")</f>
        <v>15</v>
      </c>
    </row>
    <row r="72" spans="1:5" x14ac:dyDescent="0.35">
      <c r="A72">
        <v>71</v>
      </c>
      <c r="B72">
        <v>7</v>
      </c>
      <c r="C72">
        <v>40</v>
      </c>
      <c r="D72" s="1">
        <v>45241</v>
      </c>
      <c r="E72">
        <f ca="1">DATEDIF(Table5[[#This Row],[Since_Date]],TODAY(),"m")</f>
        <v>22</v>
      </c>
    </row>
    <row r="73" spans="1:5" x14ac:dyDescent="0.35">
      <c r="A73">
        <v>72</v>
      </c>
      <c r="B73">
        <v>42</v>
      </c>
      <c r="C73">
        <v>7</v>
      </c>
      <c r="D73" s="1">
        <v>45242</v>
      </c>
      <c r="E73">
        <f ca="1">DATEDIF(Table5[[#This Row],[Since_Date]],TODAY(),"m")</f>
        <v>22</v>
      </c>
    </row>
    <row r="74" spans="1:5" x14ac:dyDescent="0.35">
      <c r="A74">
        <v>73</v>
      </c>
      <c r="B74">
        <v>18</v>
      </c>
      <c r="C74">
        <v>49</v>
      </c>
      <c r="D74" s="1">
        <v>45692</v>
      </c>
      <c r="E74">
        <f ca="1">DATEDIF(Table5[[#This Row],[Since_Date]],TODAY(),"m")</f>
        <v>7</v>
      </c>
    </row>
    <row r="75" spans="1:5" x14ac:dyDescent="0.35">
      <c r="A75">
        <v>74</v>
      </c>
      <c r="B75">
        <v>32</v>
      </c>
      <c r="C75">
        <v>35</v>
      </c>
      <c r="D75" s="1">
        <v>45341</v>
      </c>
      <c r="E75">
        <f ca="1">DATEDIF(Table5[[#This Row],[Since_Date]],TODAY(),"m")</f>
        <v>19</v>
      </c>
    </row>
    <row r="76" spans="1:5" x14ac:dyDescent="0.35">
      <c r="A76">
        <v>75</v>
      </c>
      <c r="B76">
        <v>7</v>
      </c>
      <c r="C76">
        <v>24</v>
      </c>
      <c r="D76" s="1">
        <v>45884</v>
      </c>
      <c r="E76">
        <f ca="1">DATEDIF(Table5[[#This Row],[Since_Date]],TODAY(),"m")</f>
        <v>1</v>
      </c>
    </row>
    <row r="77" spans="1:5" x14ac:dyDescent="0.35">
      <c r="A77">
        <v>76</v>
      </c>
      <c r="B77">
        <v>13</v>
      </c>
      <c r="C77">
        <v>49</v>
      </c>
      <c r="D77" s="1">
        <v>45703</v>
      </c>
      <c r="E77">
        <f ca="1">DATEDIF(Table5[[#This Row],[Since_Date]],TODAY(),"m")</f>
        <v>7</v>
      </c>
    </row>
    <row r="78" spans="1:5" x14ac:dyDescent="0.35">
      <c r="A78">
        <v>77</v>
      </c>
      <c r="B78">
        <v>45</v>
      </c>
      <c r="C78">
        <v>26</v>
      </c>
      <c r="D78" s="1">
        <v>45416</v>
      </c>
      <c r="E78">
        <f ca="1">DATEDIF(Table5[[#This Row],[Since_Date]],TODAY(),"m")</f>
        <v>16</v>
      </c>
    </row>
    <row r="79" spans="1:5" x14ac:dyDescent="0.35">
      <c r="A79">
        <v>78</v>
      </c>
      <c r="B79">
        <v>19</v>
      </c>
      <c r="C79">
        <v>7</v>
      </c>
      <c r="D79" s="1">
        <v>45475</v>
      </c>
      <c r="E79">
        <f ca="1">DATEDIF(Table5[[#This Row],[Since_Date]],TODAY(),"m")</f>
        <v>14</v>
      </c>
    </row>
    <row r="80" spans="1:5" x14ac:dyDescent="0.35">
      <c r="A80">
        <v>79</v>
      </c>
      <c r="B80">
        <v>8</v>
      </c>
      <c r="C80">
        <v>16</v>
      </c>
      <c r="D80" s="1">
        <v>45886</v>
      </c>
      <c r="E80">
        <f ca="1">DATEDIF(Table5[[#This Row],[Since_Date]],TODAY(),"m")</f>
        <v>1</v>
      </c>
    </row>
    <row r="81" spans="1:5" x14ac:dyDescent="0.35">
      <c r="A81">
        <v>80</v>
      </c>
      <c r="B81">
        <v>37</v>
      </c>
      <c r="C81">
        <v>49</v>
      </c>
      <c r="D81" s="1">
        <v>45425</v>
      </c>
      <c r="E81">
        <f ca="1">DATEDIF(Table5[[#This Row],[Since_Date]],TODAY(),"m")</f>
        <v>16</v>
      </c>
    </row>
  </sheetData>
  <pageMargins left="0.75" right="0.75" top="1" bottom="1" header="0.5" footer="0.5"/>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ADCD9-0F0B-4718-AD82-DBD342EA19A3}">
  <dimension ref="A1"/>
  <sheetViews>
    <sheetView workbookViewId="0">
      <selection activeCell="B4" sqref="B4"/>
    </sheetView>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F1D26-38EB-431D-8F24-1FECC4067978}">
  <dimension ref="B3:F6"/>
  <sheetViews>
    <sheetView tabSelected="1" workbookViewId="0">
      <selection activeCell="F6" sqref="F6"/>
    </sheetView>
  </sheetViews>
  <sheetFormatPr defaultRowHeight="14.5" x14ac:dyDescent="0.35"/>
  <cols>
    <col min="1" max="1" width="3.6328125" customWidth="1"/>
    <col min="2" max="2" width="30.1796875" customWidth="1"/>
    <col min="3" max="3" width="27.81640625" customWidth="1"/>
    <col min="4" max="4" width="26.7265625" customWidth="1"/>
    <col min="5" max="5" width="27.6328125" customWidth="1"/>
    <col min="6" max="6" width="39.36328125" customWidth="1"/>
    <col min="9" max="9" width="4.6328125" customWidth="1"/>
  </cols>
  <sheetData>
    <row r="3" spans="2:6" x14ac:dyDescent="0.35">
      <c r="B3" s="13" t="s">
        <v>364</v>
      </c>
    </row>
    <row r="5" spans="2:6" x14ac:dyDescent="0.35">
      <c r="B5" s="15" t="s">
        <v>357</v>
      </c>
      <c r="C5" s="15" t="s">
        <v>358</v>
      </c>
      <c r="D5" s="15" t="s">
        <v>360</v>
      </c>
      <c r="E5" s="15" t="s">
        <v>359</v>
      </c>
      <c r="F5" s="15" t="s">
        <v>361</v>
      </c>
    </row>
    <row r="6" spans="2:6" x14ac:dyDescent="0.35">
      <c r="B6" s="14">
        <v>50</v>
      </c>
      <c r="C6" s="14">
        <v>100</v>
      </c>
      <c r="D6" s="14">
        <v>150</v>
      </c>
      <c r="E6" s="14">
        <v>120</v>
      </c>
      <c r="F6" s="14">
        <v>80</v>
      </c>
    </row>
  </sheetData>
  <pageMargins left="0.7" right="0.7" top="0.75" bottom="0.75" header="0.3" footer="0.3"/>
  <drawing r:id="rId6"/>
  <extLst>
    <ext xmlns:x14="http://schemas.microsoft.com/office/spreadsheetml/2009/9/main" uri="{05C60535-1F16-4fd2-B633-F4F36F0B64E0}">
      <x14:sparklineGroups xmlns:xm="http://schemas.microsoft.com/office/excel/2006/main">
        <x14:sparklineGroup displayEmptyCellsAs="gap" xr2:uid="{E6726A27-6BBE-45BE-9955-0F8CF6184886}">
          <x14:colorSeries rgb="FF376092"/>
          <x14:colorNegative rgb="FFD00000"/>
          <x14:colorAxis rgb="FF000000"/>
          <x14:colorMarkers rgb="FFD00000"/>
          <x14:colorFirst rgb="FFD00000"/>
          <x14:colorLast rgb="FFD00000"/>
          <x14:colorHigh rgb="FFD00000"/>
          <x14:colorLow rgb="FFD00000"/>
          <x14:sparklines>
            <x14:sparkline>
              <xm:f>'dash board'!B8:B8</xm:f>
              <xm:sqref>C8</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160B9-370F-40AF-A365-2DBFFD2DE01A}">
  <dimension ref="A3:B55"/>
  <sheetViews>
    <sheetView workbookViewId="0">
      <selection activeCell="B3" sqref="B3"/>
    </sheetView>
  </sheetViews>
  <sheetFormatPr defaultRowHeight="14.5" x14ac:dyDescent="0.35"/>
  <cols>
    <col min="1" max="1" width="18.08984375" bestFit="1" customWidth="1"/>
    <col min="2" max="2" width="15.26953125" bestFit="1" customWidth="1"/>
  </cols>
  <sheetData>
    <row r="3" spans="1:2" x14ac:dyDescent="0.35">
      <c r="A3" s="6" t="s">
        <v>329</v>
      </c>
      <c r="B3" t="s">
        <v>336</v>
      </c>
    </row>
    <row r="4" spans="1:2" x14ac:dyDescent="0.35">
      <c r="A4" s="7" t="s">
        <v>338</v>
      </c>
      <c r="B4" s="9">
        <v>50</v>
      </c>
    </row>
    <row r="5" spans="1:2" x14ac:dyDescent="0.35">
      <c r="A5" s="7" t="s">
        <v>124</v>
      </c>
      <c r="B5" s="9">
        <v>50</v>
      </c>
    </row>
    <row r="6" spans="1:2" x14ac:dyDescent="0.35">
      <c r="A6" s="7" t="s">
        <v>46</v>
      </c>
      <c r="B6" s="9">
        <v>50</v>
      </c>
    </row>
    <row r="7" spans="1:2" x14ac:dyDescent="0.35">
      <c r="A7" s="7" t="s">
        <v>121</v>
      </c>
      <c r="B7" s="9">
        <v>50</v>
      </c>
    </row>
    <row r="8" spans="1:2" x14ac:dyDescent="0.35">
      <c r="A8" s="7" t="s">
        <v>70</v>
      </c>
      <c r="B8" s="9">
        <v>50</v>
      </c>
    </row>
    <row r="9" spans="1:2" x14ac:dyDescent="0.35">
      <c r="A9" s="7" t="s">
        <v>130</v>
      </c>
      <c r="B9" s="9">
        <v>50</v>
      </c>
    </row>
    <row r="10" spans="1:2" x14ac:dyDescent="0.35">
      <c r="A10" s="7" t="s">
        <v>82</v>
      </c>
      <c r="B10" s="9">
        <v>50</v>
      </c>
    </row>
    <row r="11" spans="1:2" x14ac:dyDescent="0.35">
      <c r="A11" s="7" t="s">
        <v>67</v>
      </c>
      <c r="B11" s="9">
        <v>50</v>
      </c>
    </row>
    <row r="12" spans="1:2" x14ac:dyDescent="0.35">
      <c r="A12" s="7" t="s">
        <v>64</v>
      </c>
      <c r="B12" s="9">
        <v>50</v>
      </c>
    </row>
    <row r="13" spans="1:2" x14ac:dyDescent="0.35">
      <c r="A13" s="7" t="s">
        <v>136</v>
      </c>
      <c r="B13" s="9">
        <v>50</v>
      </c>
    </row>
    <row r="14" spans="1:2" x14ac:dyDescent="0.35">
      <c r="A14" s="7" t="s">
        <v>10</v>
      </c>
      <c r="B14" s="9">
        <v>50</v>
      </c>
    </row>
    <row r="15" spans="1:2" x14ac:dyDescent="0.35">
      <c r="A15" s="7" t="s">
        <v>16</v>
      </c>
      <c r="B15" s="9">
        <v>50</v>
      </c>
    </row>
    <row r="16" spans="1:2" x14ac:dyDescent="0.35">
      <c r="A16" s="7" t="s">
        <v>112</v>
      </c>
      <c r="B16" s="9">
        <v>50</v>
      </c>
    </row>
    <row r="17" spans="1:2" x14ac:dyDescent="0.35">
      <c r="A17" s="7" t="s">
        <v>139</v>
      </c>
      <c r="B17" s="9">
        <v>50</v>
      </c>
    </row>
    <row r="18" spans="1:2" x14ac:dyDescent="0.35">
      <c r="A18" s="7" t="s">
        <v>103</v>
      </c>
      <c r="B18" s="9">
        <v>50</v>
      </c>
    </row>
    <row r="19" spans="1:2" x14ac:dyDescent="0.35">
      <c r="A19" s="7" t="s">
        <v>52</v>
      </c>
      <c r="B19" s="9">
        <v>50</v>
      </c>
    </row>
    <row r="20" spans="1:2" x14ac:dyDescent="0.35">
      <c r="A20" s="7" t="s">
        <v>115</v>
      </c>
      <c r="B20" s="9">
        <v>50</v>
      </c>
    </row>
    <row r="21" spans="1:2" x14ac:dyDescent="0.35">
      <c r="A21" s="7" t="s">
        <v>34</v>
      </c>
      <c r="B21" s="9">
        <v>50</v>
      </c>
    </row>
    <row r="22" spans="1:2" x14ac:dyDescent="0.35">
      <c r="A22" s="7" t="s">
        <v>31</v>
      </c>
      <c r="B22" s="9">
        <v>50</v>
      </c>
    </row>
    <row r="23" spans="1:2" x14ac:dyDescent="0.35">
      <c r="A23" s="7" t="s">
        <v>37</v>
      </c>
      <c r="B23" s="9">
        <v>50</v>
      </c>
    </row>
    <row r="24" spans="1:2" x14ac:dyDescent="0.35">
      <c r="A24" s="7" t="s">
        <v>76</v>
      </c>
      <c r="B24" s="9">
        <v>50</v>
      </c>
    </row>
    <row r="25" spans="1:2" x14ac:dyDescent="0.35">
      <c r="A25" s="7" t="s">
        <v>61</v>
      </c>
      <c r="B25" s="9">
        <v>50</v>
      </c>
    </row>
    <row r="26" spans="1:2" x14ac:dyDescent="0.35">
      <c r="A26" s="7" t="s">
        <v>40</v>
      </c>
      <c r="B26" s="9">
        <v>50</v>
      </c>
    </row>
    <row r="27" spans="1:2" x14ac:dyDescent="0.35">
      <c r="A27" s="7" t="s">
        <v>148</v>
      </c>
      <c r="B27" s="9">
        <v>50</v>
      </c>
    </row>
    <row r="28" spans="1:2" x14ac:dyDescent="0.35">
      <c r="A28" s="7" t="s">
        <v>55</v>
      </c>
      <c r="B28" s="9">
        <v>50</v>
      </c>
    </row>
    <row r="29" spans="1:2" x14ac:dyDescent="0.35">
      <c r="A29" s="7" t="s">
        <v>79</v>
      </c>
      <c r="B29" s="9">
        <v>50</v>
      </c>
    </row>
    <row r="30" spans="1:2" x14ac:dyDescent="0.35">
      <c r="A30" s="7" t="s">
        <v>73</v>
      </c>
      <c r="B30" s="9">
        <v>50</v>
      </c>
    </row>
    <row r="31" spans="1:2" x14ac:dyDescent="0.35">
      <c r="A31" s="7" t="s">
        <v>97</v>
      </c>
      <c r="B31" s="9">
        <v>50</v>
      </c>
    </row>
    <row r="32" spans="1:2" x14ac:dyDescent="0.35">
      <c r="A32" s="7" t="s">
        <v>88</v>
      </c>
      <c r="B32" s="9">
        <v>50</v>
      </c>
    </row>
    <row r="33" spans="1:2" x14ac:dyDescent="0.35">
      <c r="A33" s="7" t="s">
        <v>28</v>
      </c>
      <c r="B33" s="9">
        <v>50</v>
      </c>
    </row>
    <row r="34" spans="1:2" x14ac:dyDescent="0.35">
      <c r="A34" s="7" t="s">
        <v>145</v>
      </c>
      <c r="B34" s="9">
        <v>50</v>
      </c>
    </row>
    <row r="35" spans="1:2" x14ac:dyDescent="0.35">
      <c r="A35" s="7" t="s">
        <v>58</v>
      </c>
      <c r="B35" s="9">
        <v>50</v>
      </c>
    </row>
    <row r="36" spans="1:2" x14ac:dyDescent="0.35">
      <c r="A36" s="7" t="s">
        <v>49</v>
      </c>
      <c r="B36" s="9">
        <v>50</v>
      </c>
    </row>
    <row r="37" spans="1:2" x14ac:dyDescent="0.35">
      <c r="A37" s="7" t="s">
        <v>151</v>
      </c>
      <c r="B37" s="9">
        <v>50</v>
      </c>
    </row>
    <row r="38" spans="1:2" x14ac:dyDescent="0.35">
      <c r="A38" s="7" t="s">
        <v>127</v>
      </c>
      <c r="B38" s="9">
        <v>50</v>
      </c>
    </row>
    <row r="39" spans="1:2" x14ac:dyDescent="0.35">
      <c r="A39" s="7" t="s">
        <v>7</v>
      </c>
      <c r="B39" s="9">
        <v>50</v>
      </c>
    </row>
    <row r="40" spans="1:2" x14ac:dyDescent="0.35">
      <c r="A40" s="7" t="s">
        <v>100</v>
      </c>
      <c r="B40" s="9">
        <v>50</v>
      </c>
    </row>
    <row r="41" spans="1:2" x14ac:dyDescent="0.35">
      <c r="A41" s="7" t="s">
        <v>133</v>
      </c>
      <c r="B41" s="9">
        <v>50</v>
      </c>
    </row>
    <row r="42" spans="1:2" x14ac:dyDescent="0.35">
      <c r="A42" s="7" t="s">
        <v>91</v>
      </c>
      <c r="B42" s="9">
        <v>50</v>
      </c>
    </row>
    <row r="43" spans="1:2" x14ac:dyDescent="0.35">
      <c r="A43" s="7" t="s">
        <v>94</v>
      </c>
      <c r="B43" s="9">
        <v>50</v>
      </c>
    </row>
    <row r="44" spans="1:2" x14ac:dyDescent="0.35">
      <c r="A44" s="7" t="s">
        <v>22</v>
      </c>
      <c r="B44" s="9">
        <v>50</v>
      </c>
    </row>
    <row r="45" spans="1:2" x14ac:dyDescent="0.35">
      <c r="A45" s="7" t="s">
        <v>142</v>
      </c>
      <c r="B45" s="9">
        <v>50</v>
      </c>
    </row>
    <row r="46" spans="1:2" x14ac:dyDescent="0.35">
      <c r="A46" s="7" t="s">
        <v>109</v>
      </c>
      <c r="B46" s="9">
        <v>50</v>
      </c>
    </row>
    <row r="47" spans="1:2" x14ac:dyDescent="0.35">
      <c r="A47" s="7" t="s">
        <v>106</v>
      </c>
      <c r="B47" s="9">
        <v>50</v>
      </c>
    </row>
    <row r="48" spans="1:2" x14ac:dyDescent="0.35">
      <c r="A48" s="7" t="s">
        <v>118</v>
      </c>
      <c r="B48" s="9">
        <v>50</v>
      </c>
    </row>
    <row r="49" spans="1:2" x14ac:dyDescent="0.35">
      <c r="A49" s="7" t="s">
        <v>19</v>
      </c>
      <c r="B49" s="9">
        <v>50</v>
      </c>
    </row>
    <row r="50" spans="1:2" x14ac:dyDescent="0.35">
      <c r="A50" s="7" t="s">
        <v>43</v>
      </c>
      <c r="B50" s="9">
        <v>50</v>
      </c>
    </row>
    <row r="51" spans="1:2" x14ac:dyDescent="0.35">
      <c r="A51" s="7" t="s">
        <v>25</v>
      </c>
      <c r="B51" s="9">
        <v>50</v>
      </c>
    </row>
    <row r="52" spans="1:2" x14ac:dyDescent="0.35">
      <c r="A52" s="7" t="s">
        <v>85</v>
      </c>
      <c r="B52" s="9">
        <v>50</v>
      </c>
    </row>
    <row r="53" spans="1:2" x14ac:dyDescent="0.35">
      <c r="A53" s="7" t="s">
        <v>154</v>
      </c>
      <c r="B53" s="9">
        <v>50</v>
      </c>
    </row>
    <row r="54" spans="1:2" x14ac:dyDescent="0.35">
      <c r="A54" s="7" t="s">
        <v>13</v>
      </c>
      <c r="B54" s="9">
        <v>50</v>
      </c>
    </row>
    <row r="55" spans="1:2" x14ac:dyDescent="0.35">
      <c r="A55" s="7" t="s">
        <v>330</v>
      </c>
      <c r="B55" s="9">
        <v>50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67943-D012-4A1F-B78E-FEE52BAB5E1C}">
  <dimension ref="A3:B55"/>
  <sheetViews>
    <sheetView workbookViewId="0">
      <selection activeCell="L1" sqref="L1:L1048576"/>
    </sheetView>
  </sheetViews>
  <sheetFormatPr defaultRowHeight="14.5" x14ac:dyDescent="0.35"/>
  <cols>
    <col min="1" max="1" width="12.36328125" bestFit="1" customWidth="1"/>
    <col min="2" max="2" width="13.81640625" bestFit="1" customWidth="1"/>
    <col min="3" max="3" width="12.08984375" bestFit="1" customWidth="1"/>
    <col min="4" max="4" width="9.36328125" bestFit="1" customWidth="1"/>
    <col min="5" max="5" width="9.08984375" bestFit="1" customWidth="1"/>
    <col min="6" max="6" width="17" bestFit="1" customWidth="1"/>
    <col min="7" max="7" width="12" bestFit="1" customWidth="1"/>
    <col min="8" max="8" width="13" bestFit="1" customWidth="1"/>
    <col min="9" max="9" width="10" bestFit="1" customWidth="1"/>
    <col min="10" max="10" width="9.6328125" bestFit="1" customWidth="1"/>
    <col min="11" max="11" width="7.90625" bestFit="1" customWidth="1"/>
    <col min="12" max="12" width="9.6328125" bestFit="1" customWidth="1"/>
    <col min="13" max="13" width="10.90625" bestFit="1" customWidth="1"/>
    <col min="14" max="14" width="11.36328125" bestFit="1" customWidth="1"/>
    <col min="15" max="15" width="12.08984375" bestFit="1" customWidth="1"/>
    <col min="16" max="16" width="6.90625" bestFit="1" customWidth="1"/>
    <col min="17" max="17" width="8.90625" bestFit="1" customWidth="1"/>
    <col min="18" max="18" width="13.7265625" bestFit="1" customWidth="1"/>
    <col min="19" max="19" width="11.1796875" bestFit="1" customWidth="1"/>
    <col min="20" max="20" width="11.81640625" bestFit="1" customWidth="1"/>
    <col min="21" max="21" width="13.08984375" bestFit="1" customWidth="1"/>
    <col min="22" max="22" width="12.26953125" bestFit="1" customWidth="1"/>
    <col min="23" max="23" width="6.6328125" bestFit="1" customWidth="1"/>
    <col min="24" max="24" width="6.7265625" bestFit="1" customWidth="1"/>
    <col min="25" max="25" width="11.54296875" bestFit="1" customWidth="1"/>
    <col min="26" max="26" width="8.08984375" bestFit="1" customWidth="1"/>
    <col min="27" max="27" width="10.54296875" bestFit="1" customWidth="1"/>
    <col min="28" max="28" width="10.453125" bestFit="1" customWidth="1"/>
    <col min="29" max="29" width="6.54296875" bestFit="1" customWidth="1"/>
    <col min="30" max="30" width="15.54296875" bestFit="1" customWidth="1"/>
    <col min="31" max="31" width="8.1796875" bestFit="1" customWidth="1"/>
    <col min="32" max="32" width="6.81640625" bestFit="1" customWidth="1"/>
    <col min="33" max="33" width="6.7265625" bestFit="1" customWidth="1"/>
    <col min="34" max="34" width="6.36328125" bestFit="1" customWidth="1"/>
    <col min="35" max="35" width="14.26953125" bestFit="1" customWidth="1"/>
    <col min="36" max="36" width="5.90625" bestFit="1" customWidth="1"/>
    <col min="37" max="37" width="8.26953125" bestFit="1" customWidth="1"/>
    <col min="38" max="38" width="8.81640625" bestFit="1" customWidth="1"/>
    <col min="39" max="39" width="13.6328125" bestFit="1" customWidth="1"/>
    <col min="40" max="40" width="6.90625" bestFit="1" customWidth="1"/>
    <col min="41" max="41" width="10.08984375" bestFit="1" customWidth="1"/>
    <col min="42" max="42" width="6.36328125" bestFit="1" customWidth="1"/>
    <col min="43" max="43" width="16.1796875" bestFit="1" customWidth="1"/>
    <col min="44" max="44" width="9.7265625" bestFit="1" customWidth="1"/>
    <col min="45" max="45" width="11.81640625" bestFit="1" customWidth="1"/>
    <col min="46" max="46" width="9.453125" bestFit="1" customWidth="1"/>
    <col min="48" max="48" width="6.81640625" bestFit="1" customWidth="1"/>
    <col min="49" max="49" width="11.90625" bestFit="1" customWidth="1"/>
    <col min="50" max="50" width="10.36328125" bestFit="1" customWidth="1"/>
    <col min="51" max="51" width="13" bestFit="1" customWidth="1"/>
    <col min="52" max="52" width="7.1796875" bestFit="1" customWidth="1"/>
    <col min="53" max="53" width="10.7265625" bestFit="1" customWidth="1"/>
  </cols>
  <sheetData>
    <row r="3" spans="1:2" x14ac:dyDescent="0.35">
      <c r="A3" s="6" t="s">
        <v>329</v>
      </c>
      <c r="B3" t="s">
        <v>335</v>
      </c>
    </row>
    <row r="4" spans="1:2" x14ac:dyDescent="0.35">
      <c r="A4" s="7" t="s">
        <v>338</v>
      </c>
      <c r="B4" s="9">
        <v>1275</v>
      </c>
    </row>
    <row r="5" spans="1:2" x14ac:dyDescent="0.35">
      <c r="A5" s="12">
        <v>45193</v>
      </c>
      <c r="B5" s="9">
        <v>1275</v>
      </c>
    </row>
    <row r="6" spans="1:2" x14ac:dyDescent="0.35">
      <c r="A6" s="12">
        <v>45194</v>
      </c>
      <c r="B6" s="9">
        <v>1275</v>
      </c>
    </row>
    <row r="7" spans="1:2" x14ac:dyDescent="0.35">
      <c r="A7" s="12">
        <v>45197</v>
      </c>
      <c r="B7" s="9">
        <v>1275</v>
      </c>
    </row>
    <row r="8" spans="1:2" x14ac:dyDescent="0.35">
      <c r="A8" s="12">
        <v>45217</v>
      </c>
      <c r="B8" s="9">
        <v>1275</v>
      </c>
    </row>
    <row r="9" spans="1:2" x14ac:dyDescent="0.35">
      <c r="A9" s="12">
        <v>45237</v>
      </c>
      <c r="B9" s="9">
        <v>1275</v>
      </c>
    </row>
    <row r="10" spans="1:2" x14ac:dyDescent="0.35">
      <c r="A10" s="12">
        <v>45238</v>
      </c>
      <c r="B10" s="9">
        <v>1275</v>
      </c>
    </row>
    <row r="11" spans="1:2" x14ac:dyDescent="0.35">
      <c r="A11" s="12">
        <v>45265</v>
      </c>
      <c r="B11" s="9">
        <v>1275</v>
      </c>
    </row>
    <row r="12" spans="1:2" x14ac:dyDescent="0.35">
      <c r="A12" s="12">
        <v>45268</v>
      </c>
      <c r="B12" s="9">
        <v>1275</v>
      </c>
    </row>
    <row r="13" spans="1:2" x14ac:dyDescent="0.35">
      <c r="A13" s="12">
        <v>45284</v>
      </c>
      <c r="B13" s="9">
        <v>1275</v>
      </c>
    </row>
    <row r="14" spans="1:2" x14ac:dyDescent="0.35">
      <c r="A14" s="12">
        <v>45317</v>
      </c>
      <c r="B14" s="9">
        <v>1275</v>
      </c>
    </row>
    <row r="15" spans="1:2" x14ac:dyDescent="0.35">
      <c r="A15" s="12">
        <v>45319</v>
      </c>
      <c r="B15" s="9">
        <v>1275</v>
      </c>
    </row>
    <row r="16" spans="1:2" x14ac:dyDescent="0.35">
      <c r="A16" s="12">
        <v>45335</v>
      </c>
      <c r="B16" s="9">
        <v>1275</v>
      </c>
    </row>
    <row r="17" spans="1:2" x14ac:dyDescent="0.35">
      <c r="A17" s="12">
        <v>45344</v>
      </c>
      <c r="B17" s="9">
        <v>1275</v>
      </c>
    </row>
    <row r="18" spans="1:2" x14ac:dyDescent="0.35">
      <c r="A18" s="12">
        <v>45372</v>
      </c>
      <c r="B18" s="9">
        <v>1275</v>
      </c>
    </row>
    <row r="19" spans="1:2" x14ac:dyDescent="0.35">
      <c r="A19" s="12">
        <v>45376</v>
      </c>
      <c r="B19" s="9">
        <v>1275</v>
      </c>
    </row>
    <row r="20" spans="1:2" x14ac:dyDescent="0.35">
      <c r="A20" s="12">
        <v>45394</v>
      </c>
      <c r="B20" s="9">
        <v>1275</v>
      </c>
    </row>
    <row r="21" spans="1:2" x14ac:dyDescent="0.35">
      <c r="A21" s="12">
        <v>45405</v>
      </c>
      <c r="B21" s="9">
        <v>1275</v>
      </c>
    </row>
    <row r="22" spans="1:2" x14ac:dyDescent="0.35">
      <c r="A22" s="12">
        <v>45415</v>
      </c>
      <c r="B22" s="9">
        <v>1275</v>
      </c>
    </row>
    <row r="23" spans="1:2" x14ac:dyDescent="0.35">
      <c r="A23" s="12">
        <v>45426</v>
      </c>
      <c r="B23" s="9">
        <v>1275</v>
      </c>
    </row>
    <row r="24" spans="1:2" x14ac:dyDescent="0.35">
      <c r="A24" s="12">
        <v>45464</v>
      </c>
      <c r="B24" s="9">
        <v>1275</v>
      </c>
    </row>
    <row r="25" spans="1:2" x14ac:dyDescent="0.35">
      <c r="A25" s="12">
        <v>45476</v>
      </c>
      <c r="B25" s="9">
        <v>1275</v>
      </c>
    </row>
    <row r="26" spans="1:2" x14ac:dyDescent="0.35">
      <c r="A26" s="12">
        <v>45481</v>
      </c>
      <c r="B26" s="9">
        <v>1275</v>
      </c>
    </row>
    <row r="27" spans="1:2" x14ac:dyDescent="0.35">
      <c r="A27" s="12">
        <v>45519</v>
      </c>
      <c r="B27" s="9">
        <v>1275</v>
      </c>
    </row>
    <row r="28" spans="1:2" x14ac:dyDescent="0.35">
      <c r="A28" s="12">
        <v>45526</v>
      </c>
      <c r="B28" s="9">
        <v>1275</v>
      </c>
    </row>
    <row r="29" spans="1:2" x14ac:dyDescent="0.35">
      <c r="A29" s="12">
        <v>45536</v>
      </c>
      <c r="B29" s="9">
        <v>1275</v>
      </c>
    </row>
    <row r="30" spans="1:2" x14ac:dyDescent="0.35">
      <c r="A30" s="12">
        <v>45548</v>
      </c>
      <c r="B30" s="9">
        <v>1275</v>
      </c>
    </row>
    <row r="31" spans="1:2" x14ac:dyDescent="0.35">
      <c r="A31" s="12">
        <v>45554</v>
      </c>
      <c r="B31" s="9">
        <v>1275</v>
      </c>
    </row>
    <row r="32" spans="1:2" x14ac:dyDescent="0.35">
      <c r="A32" s="12">
        <v>45556</v>
      </c>
      <c r="B32" s="9">
        <v>1275</v>
      </c>
    </row>
    <row r="33" spans="1:2" x14ac:dyDescent="0.35">
      <c r="A33" s="12">
        <v>45559</v>
      </c>
      <c r="B33" s="9">
        <v>1275</v>
      </c>
    </row>
    <row r="34" spans="1:2" x14ac:dyDescent="0.35">
      <c r="A34" s="12">
        <v>45561</v>
      </c>
      <c r="B34" s="9">
        <v>1275</v>
      </c>
    </row>
    <row r="35" spans="1:2" x14ac:dyDescent="0.35">
      <c r="A35" s="12">
        <v>45587</v>
      </c>
      <c r="B35" s="9">
        <v>1275</v>
      </c>
    </row>
    <row r="36" spans="1:2" x14ac:dyDescent="0.35">
      <c r="A36" s="12">
        <v>45596</v>
      </c>
      <c r="B36" s="9">
        <v>1275</v>
      </c>
    </row>
    <row r="37" spans="1:2" x14ac:dyDescent="0.35">
      <c r="A37" s="12">
        <v>45609</v>
      </c>
      <c r="B37" s="9">
        <v>1275</v>
      </c>
    </row>
    <row r="38" spans="1:2" x14ac:dyDescent="0.35">
      <c r="A38" s="12">
        <v>45629</v>
      </c>
      <c r="B38" s="9">
        <v>1275</v>
      </c>
    </row>
    <row r="39" spans="1:2" x14ac:dyDescent="0.35">
      <c r="A39" s="12">
        <v>45669</v>
      </c>
      <c r="B39" s="9">
        <v>1275</v>
      </c>
    </row>
    <row r="40" spans="1:2" x14ac:dyDescent="0.35">
      <c r="A40" s="12">
        <v>45676</v>
      </c>
      <c r="B40" s="9">
        <v>1275</v>
      </c>
    </row>
    <row r="41" spans="1:2" x14ac:dyDescent="0.35">
      <c r="A41" s="12">
        <v>45703</v>
      </c>
      <c r="B41" s="9">
        <v>1275</v>
      </c>
    </row>
    <row r="42" spans="1:2" x14ac:dyDescent="0.35">
      <c r="A42" s="12">
        <v>45723</v>
      </c>
      <c r="B42" s="9">
        <v>1275</v>
      </c>
    </row>
    <row r="43" spans="1:2" x14ac:dyDescent="0.35">
      <c r="A43" s="12">
        <v>45735</v>
      </c>
      <c r="B43" s="9">
        <v>1275</v>
      </c>
    </row>
    <row r="44" spans="1:2" x14ac:dyDescent="0.35">
      <c r="A44" s="12">
        <v>45749</v>
      </c>
      <c r="B44" s="9">
        <v>1275</v>
      </c>
    </row>
    <row r="45" spans="1:2" x14ac:dyDescent="0.35">
      <c r="A45" s="12">
        <v>45768</v>
      </c>
      <c r="B45" s="9">
        <v>1275</v>
      </c>
    </row>
    <row r="46" spans="1:2" x14ac:dyDescent="0.35">
      <c r="A46" s="12">
        <v>45798</v>
      </c>
      <c r="B46" s="9">
        <v>1275</v>
      </c>
    </row>
    <row r="47" spans="1:2" x14ac:dyDescent="0.35">
      <c r="A47" s="12">
        <v>45803</v>
      </c>
      <c r="B47" s="9">
        <v>1275</v>
      </c>
    </row>
    <row r="48" spans="1:2" x14ac:dyDescent="0.35">
      <c r="A48" s="12">
        <v>45820</v>
      </c>
      <c r="B48" s="9">
        <v>1275</v>
      </c>
    </row>
    <row r="49" spans="1:2" x14ac:dyDescent="0.35">
      <c r="A49" s="12">
        <v>45824</v>
      </c>
      <c r="B49" s="9">
        <v>1275</v>
      </c>
    </row>
    <row r="50" spans="1:2" x14ac:dyDescent="0.35">
      <c r="A50" s="12">
        <v>45846</v>
      </c>
      <c r="B50" s="9">
        <v>1275</v>
      </c>
    </row>
    <row r="51" spans="1:2" x14ac:dyDescent="0.35">
      <c r="A51" s="12">
        <v>45848</v>
      </c>
      <c r="B51" s="9">
        <v>1275</v>
      </c>
    </row>
    <row r="52" spans="1:2" x14ac:dyDescent="0.35">
      <c r="A52" s="12">
        <v>45853</v>
      </c>
      <c r="B52" s="9">
        <v>1275</v>
      </c>
    </row>
    <row r="53" spans="1:2" x14ac:dyDescent="0.35">
      <c r="A53" s="12">
        <v>45883</v>
      </c>
      <c r="B53" s="9">
        <v>1275</v>
      </c>
    </row>
    <row r="54" spans="1:2" x14ac:dyDescent="0.35">
      <c r="A54" s="12">
        <v>45893</v>
      </c>
      <c r="B54" s="9">
        <v>1275</v>
      </c>
    </row>
    <row r="55" spans="1:2" x14ac:dyDescent="0.35">
      <c r="A55" s="7" t="s">
        <v>330</v>
      </c>
      <c r="B55" s="9">
        <v>1275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2"/>
  <sheetViews>
    <sheetView workbookViewId="0">
      <selection activeCell="E1" sqref="E1:E1048576"/>
    </sheetView>
  </sheetViews>
  <sheetFormatPr defaultRowHeight="14.5" x14ac:dyDescent="0.35"/>
  <cols>
    <col min="1" max="1" width="9.453125" customWidth="1"/>
    <col min="2" max="2" width="16.7265625" bestFit="1" customWidth="1"/>
    <col min="3" max="3" width="36.08984375" bestFit="1" customWidth="1"/>
    <col min="4" max="4" width="17" style="11" bestFit="1" customWidth="1"/>
    <col min="5" max="5" width="18.08984375" bestFit="1" customWidth="1"/>
    <col min="6" max="6" width="19.90625" bestFit="1" customWidth="1"/>
    <col min="7" max="7" width="21.08984375" bestFit="1" customWidth="1"/>
    <col min="8" max="8" width="12.90625" bestFit="1" customWidth="1"/>
  </cols>
  <sheetData>
    <row r="1" spans="1:8" x14ac:dyDescent="0.35">
      <c r="A1" s="2" t="s">
        <v>0</v>
      </c>
      <c r="B1" s="2" t="s">
        <v>1</v>
      </c>
      <c r="C1" s="2" t="s">
        <v>2</v>
      </c>
      <c r="D1" s="10" t="s">
        <v>3</v>
      </c>
      <c r="E1" s="5" t="s">
        <v>4</v>
      </c>
      <c r="F1" s="3" t="s">
        <v>320</v>
      </c>
      <c r="G1" s="3" t="s">
        <v>326</v>
      </c>
    </row>
    <row r="2" spans="1:8" x14ac:dyDescent="0.35">
      <c r="A2">
        <v>1</v>
      </c>
      <c r="B2" t="s">
        <v>5</v>
      </c>
      <c r="C2" t="s">
        <v>6</v>
      </c>
      <c r="D2" s="11">
        <v>45335</v>
      </c>
      <c r="E2" s="4" t="s">
        <v>7</v>
      </c>
      <c r="F2" t="s">
        <v>287</v>
      </c>
      <c r="G2">
        <f>Table3[[#This Row],[likes_given]]+Table4[[#This Row],[count_comment]]</f>
        <v>1</v>
      </c>
    </row>
    <row r="3" spans="1:8" x14ac:dyDescent="0.35">
      <c r="A3">
        <v>2</v>
      </c>
      <c r="B3" t="s">
        <v>8</v>
      </c>
      <c r="C3" t="s">
        <v>9</v>
      </c>
      <c r="D3" s="11">
        <v>45317</v>
      </c>
      <c r="E3" s="4" t="s">
        <v>10</v>
      </c>
      <c r="F3" t="s">
        <v>288</v>
      </c>
      <c r="G3">
        <f>Table3[[#This Row],[likes_given]]+Table4[[#This Row],[count_comment]]</f>
        <v>1</v>
      </c>
    </row>
    <row r="4" spans="1:8" x14ac:dyDescent="0.35">
      <c r="A4">
        <v>3</v>
      </c>
      <c r="B4" t="s">
        <v>11</v>
      </c>
      <c r="C4" t="s">
        <v>12</v>
      </c>
      <c r="D4" s="11">
        <v>45238</v>
      </c>
      <c r="E4" s="4" t="s">
        <v>13</v>
      </c>
      <c r="F4" t="s">
        <v>289</v>
      </c>
      <c r="G4">
        <f>Table3[[#This Row],[likes_given]]+Table4[[#This Row],[count_comment]]</f>
        <v>1</v>
      </c>
    </row>
    <row r="5" spans="1:8" x14ac:dyDescent="0.35">
      <c r="A5">
        <v>4</v>
      </c>
      <c r="B5" t="s">
        <v>14</v>
      </c>
      <c r="C5" t="s">
        <v>15</v>
      </c>
      <c r="D5" s="11">
        <v>45768</v>
      </c>
      <c r="E5" s="4" t="s">
        <v>16</v>
      </c>
      <c r="F5" t="s">
        <v>290</v>
      </c>
      <c r="G5">
        <f>Table3[[#This Row],[likes_given]]+Table4[[#This Row],[count_comment]]</f>
        <v>1</v>
      </c>
    </row>
    <row r="6" spans="1:8" x14ac:dyDescent="0.35">
      <c r="A6">
        <v>5</v>
      </c>
      <c r="B6" t="s">
        <v>17</v>
      </c>
      <c r="C6" t="s">
        <v>18</v>
      </c>
      <c r="D6" s="11">
        <v>45848</v>
      </c>
      <c r="E6" s="4" t="s">
        <v>19</v>
      </c>
      <c r="F6" t="s">
        <v>291</v>
      </c>
      <c r="G6">
        <f>Table3[[#This Row],[likes_given]]+Table4[[#This Row],[count_comment]]</f>
        <v>2</v>
      </c>
    </row>
    <row r="7" spans="1:8" x14ac:dyDescent="0.35">
      <c r="A7">
        <v>6</v>
      </c>
      <c r="B7" t="s">
        <v>20</v>
      </c>
      <c r="C7" t="s">
        <v>21</v>
      </c>
      <c r="D7" s="11">
        <v>45536</v>
      </c>
      <c r="E7" s="4" t="s">
        <v>22</v>
      </c>
      <c r="F7" t="s">
        <v>290</v>
      </c>
      <c r="G7">
        <f>Table3[[#This Row],[likes_given]]+Table4[[#This Row],[count_comment]]</f>
        <v>2</v>
      </c>
    </row>
    <row r="8" spans="1:8" x14ac:dyDescent="0.35">
      <c r="A8">
        <v>7</v>
      </c>
      <c r="B8" t="s">
        <v>23</v>
      </c>
      <c r="C8" t="s">
        <v>24</v>
      </c>
      <c r="D8" s="11">
        <v>45193</v>
      </c>
      <c r="E8" s="4" t="s">
        <v>25</v>
      </c>
      <c r="F8" t="s">
        <v>292</v>
      </c>
      <c r="G8">
        <f>Table3[[#This Row],[likes_given]]+Table4[[#This Row],[count_comment]]</f>
        <v>1</v>
      </c>
    </row>
    <row r="9" spans="1:8" x14ac:dyDescent="0.35">
      <c r="A9">
        <v>8</v>
      </c>
      <c r="B9" t="s">
        <v>26</v>
      </c>
      <c r="C9" t="s">
        <v>27</v>
      </c>
      <c r="D9" s="11">
        <v>45629</v>
      </c>
      <c r="E9" s="4" t="s">
        <v>28</v>
      </c>
      <c r="F9" t="s">
        <v>293</v>
      </c>
      <c r="G9">
        <f>Table3[[#This Row],[likes_given]]+Table4[[#This Row],[count_comment]]</f>
        <v>2</v>
      </c>
    </row>
    <row r="10" spans="1:8" x14ac:dyDescent="0.35">
      <c r="A10">
        <v>9</v>
      </c>
      <c r="B10" t="s">
        <v>29</v>
      </c>
      <c r="C10" s="8" t="s">
        <v>30</v>
      </c>
      <c r="D10" s="11">
        <v>45376</v>
      </c>
      <c r="E10" s="4" t="s">
        <v>31</v>
      </c>
      <c r="F10" t="s">
        <v>294</v>
      </c>
      <c r="G10">
        <f>Table3[[#This Row],[likes_given]]+Table4[[#This Row],[count_comment]]</f>
        <v>2</v>
      </c>
    </row>
    <row r="11" spans="1:8" x14ac:dyDescent="0.35">
      <c r="A11">
        <v>10</v>
      </c>
      <c r="B11" t="s">
        <v>32</v>
      </c>
      <c r="C11" t="s">
        <v>33</v>
      </c>
      <c r="D11" s="11">
        <v>45344</v>
      </c>
      <c r="E11" s="4" t="s">
        <v>34</v>
      </c>
      <c r="F11" t="s">
        <v>290</v>
      </c>
      <c r="G11">
        <f>Table3[[#This Row],[likes_given]]+Table4[[#This Row],[count_comment]]</f>
        <v>1</v>
      </c>
    </row>
    <row r="12" spans="1:8" x14ac:dyDescent="0.35">
      <c r="A12">
        <v>11</v>
      </c>
      <c r="B12" t="s">
        <v>35</v>
      </c>
      <c r="C12" t="s">
        <v>36</v>
      </c>
      <c r="D12" s="11">
        <v>45554</v>
      </c>
      <c r="E12" s="4" t="s">
        <v>37</v>
      </c>
      <c r="F12" t="s">
        <v>295</v>
      </c>
      <c r="G12">
        <f>Table3[[#This Row],[likes_given]]+Table4[[#This Row],[count_comment]]</f>
        <v>1</v>
      </c>
    </row>
    <row r="13" spans="1:8" x14ac:dyDescent="0.35">
      <c r="A13">
        <v>12</v>
      </c>
      <c r="B13" t="s">
        <v>38</v>
      </c>
      <c r="C13" t="s">
        <v>39</v>
      </c>
      <c r="D13" s="11">
        <v>45394</v>
      </c>
      <c r="E13" s="4" t="s">
        <v>40</v>
      </c>
      <c r="F13" t="s">
        <v>287</v>
      </c>
      <c r="G13">
        <f>Table3[[#This Row],[likes_given]]+Table4[[#This Row],[count_comment]]</f>
        <v>1</v>
      </c>
    </row>
    <row r="14" spans="1:8" x14ac:dyDescent="0.35">
      <c r="A14">
        <v>13</v>
      </c>
      <c r="B14" t="s">
        <v>41</v>
      </c>
      <c r="C14" t="s">
        <v>42</v>
      </c>
      <c r="D14" s="11">
        <v>45596</v>
      </c>
      <c r="E14" s="4" t="s">
        <v>43</v>
      </c>
      <c r="F14" t="s">
        <v>296</v>
      </c>
      <c r="G14">
        <f>Table3[[#This Row],[likes_given]]+Table4[[#This Row],[count_comment]]</f>
        <v>1</v>
      </c>
    </row>
    <row r="15" spans="1:8" x14ac:dyDescent="0.35">
      <c r="A15">
        <v>14</v>
      </c>
      <c r="B15" t="s">
        <v>44</v>
      </c>
      <c r="C15" t="s">
        <v>45</v>
      </c>
      <c r="D15" s="11">
        <v>45820</v>
      </c>
      <c r="E15" s="4" t="s">
        <v>46</v>
      </c>
      <c r="F15" t="s">
        <v>297</v>
      </c>
      <c r="G15">
        <f>Table3[[#This Row],[likes_given]]+Table4[[#This Row],[count_comment]]</f>
        <v>1</v>
      </c>
    </row>
    <row r="16" spans="1:8" x14ac:dyDescent="0.35">
      <c r="A16">
        <v>15</v>
      </c>
      <c r="B16" t="s">
        <v>47</v>
      </c>
      <c r="C16" t="s">
        <v>48</v>
      </c>
      <c r="D16" s="11">
        <v>45476</v>
      </c>
      <c r="E16" s="4" t="s">
        <v>49</v>
      </c>
      <c r="F16" t="s">
        <v>298</v>
      </c>
      <c r="G16">
        <f>Table3[[#This Row],[likes_given]]+Table4[[#This Row],[count_comment]]</f>
        <v>2</v>
      </c>
      <c r="H16" s="6" t="s">
        <v>329</v>
      </c>
    </row>
    <row r="17" spans="1:8" x14ac:dyDescent="0.35">
      <c r="A17">
        <v>16</v>
      </c>
      <c r="B17" t="s">
        <v>50</v>
      </c>
      <c r="C17" t="s">
        <v>51</v>
      </c>
      <c r="D17" s="11">
        <v>45372</v>
      </c>
      <c r="E17" s="4" t="s">
        <v>52</v>
      </c>
      <c r="F17" t="s">
        <v>299</v>
      </c>
      <c r="G17">
        <f>Table3[[#This Row],[likes_given]]+Table4[[#This Row],[count_comment]]</f>
        <v>1</v>
      </c>
      <c r="H17" s="7" t="s">
        <v>362</v>
      </c>
    </row>
    <row r="18" spans="1:8" x14ac:dyDescent="0.35">
      <c r="A18">
        <v>17</v>
      </c>
      <c r="B18" t="s">
        <v>53</v>
      </c>
      <c r="C18" t="s">
        <v>54</v>
      </c>
      <c r="D18" s="11">
        <v>45217</v>
      </c>
      <c r="E18" s="4" t="s">
        <v>55</v>
      </c>
      <c r="F18" t="s">
        <v>290</v>
      </c>
      <c r="G18">
        <f>Table3[[#This Row],[likes_given]]+Table4[[#This Row],[count_comment]]</f>
        <v>1</v>
      </c>
      <c r="H18" s="7" t="s">
        <v>363</v>
      </c>
    </row>
    <row r="19" spans="1:8" x14ac:dyDescent="0.35">
      <c r="A19">
        <v>18</v>
      </c>
      <c r="B19" t="s">
        <v>56</v>
      </c>
      <c r="C19" t="s">
        <v>57</v>
      </c>
      <c r="D19" s="11">
        <v>45669</v>
      </c>
      <c r="E19" s="4" t="s">
        <v>58</v>
      </c>
      <c r="F19" t="s">
        <v>300</v>
      </c>
      <c r="G19">
        <f>Table3[[#This Row],[likes_given]]+Table4[[#This Row],[count_comment]]</f>
        <v>1</v>
      </c>
      <c r="H19" s="7" t="s">
        <v>340</v>
      </c>
    </row>
    <row r="20" spans="1:8" x14ac:dyDescent="0.35">
      <c r="A20">
        <v>19</v>
      </c>
      <c r="B20" t="s">
        <v>59</v>
      </c>
      <c r="C20" t="s">
        <v>60</v>
      </c>
      <c r="D20" s="11">
        <v>45526</v>
      </c>
      <c r="E20" s="4" t="s">
        <v>61</v>
      </c>
      <c r="F20" t="s">
        <v>290</v>
      </c>
      <c r="G20">
        <f>Table3[[#This Row],[likes_given]]+Table4[[#This Row],[count_comment]]</f>
        <v>1</v>
      </c>
      <c r="H20" s="7" t="s">
        <v>341</v>
      </c>
    </row>
    <row r="21" spans="1:8" x14ac:dyDescent="0.35">
      <c r="A21">
        <v>20</v>
      </c>
      <c r="B21" t="s">
        <v>62</v>
      </c>
      <c r="C21" t="s">
        <v>63</v>
      </c>
      <c r="D21" s="11">
        <v>45609</v>
      </c>
      <c r="E21" s="4" t="s">
        <v>64</v>
      </c>
      <c r="F21" t="s">
        <v>301</v>
      </c>
      <c r="G21">
        <f>Table3[[#This Row],[likes_given]]+Table4[[#This Row],[count_comment]]</f>
        <v>1</v>
      </c>
      <c r="H21" s="7" t="s">
        <v>330</v>
      </c>
    </row>
    <row r="22" spans="1:8" x14ac:dyDescent="0.35">
      <c r="A22">
        <v>21</v>
      </c>
      <c r="B22" t="s">
        <v>65</v>
      </c>
      <c r="C22" t="s">
        <v>66</v>
      </c>
      <c r="D22" s="11">
        <v>45883</v>
      </c>
      <c r="E22" s="4" t="s">
        <v>67</v>
      </c>
      <c r="F22" t="s">
        <v>302</v>
      </c>
      <c r="G22">
        <f>Table3[[#This Row],[likes_given]]+Table4[[#This Row],[count_comment]]</f>
        <v>1</v>
      </c>
    </row>
    <row r="23" spans="1:8" x14ac:dyDescent="0.35">
      <c r="A23">
        <v>22</v>
      </c>
      <c r="B23" t="s">
        <v>68</v>
      </c>
      <c r="C23" t="s">
        <v>69</v>
      </c>
      <c r="D23" s="11">
        <v>45798</v>
      </c>
      <c r="E23" s="4" t="s">
        <v>70</v>
      </c>
      <c r="F23" t="s">
        <v>303</v>
      </c>
      <c r="G23">
        <f>Table3[[#This Row],[likes_given]]+Table4[[#This Row],[count_comment]]</f>
        <v>1</v>
      </c>
    </row>
    <row r="24" spans="1:8" x14ac:dyDescent="0.35">
      <c r="A24">
        <v>23</v>
      </c>
      <c r="B24" t="s">
        <v>71</v>
      </c>
      <c r="C24" t="s">
        <v>72</v>
      </c>
      <c r="D24" s="11">
        <v>45559</v>
      </c>
      <c r="E24" s="4" t="s">
        <v>73</v>
      </c>
      <c r="F24" t="s">
        <v>304</v>
      </c>
      <c r="G24">
        <f>Table3[[#This Row],[likes_given]]+Table4[[#This Row],[count_comment]]</f>
        <v>1</v>
      </c>
    </row>
    <row r="25" spans="1:8" x14ac:dyDescent="0.35">
      <c r="A25">
        <v>24</v>
      </c>
      <c r="B25" t="s">
        <v>74</v>
      </c>
      <c r="C25" t="s">
        <v>75</v>
      </c>
      <c r="D25" s="11">
        <v>45587</v>
      </c>
      <c r="E25" s="4" t="s">
        <v>76</v>
      </c>
      <c r="F25" t="s">
        <v>305</v>
      </c>
      <c r="G25">
        <f>Table3[[#This Row],[likes_given]]+Table4[[#This Row],[count_comment]]</f>
        <v>1</v>
      </c>
    </row>
    <row r="26" spans="1:8" x14ac:dyDescent="0.35">
      <c r="A26">
        <v>25</v>
      </c>
      <c r="B26" t="s">
        <v>77</v>
      </c>
      <c r="C26" t="s">
        <v>78</v>
      </c>
      <c r="D26" s="11">
        <v>45853</v>
      </c>
      <c r="E26" s="4" t="s">
        <v>79</v>
      </c>
      <c r="F26" t="s">
        <v>306</v>
      </c>
      <c r="G26">
        <f>Table3[[#This Row],[likes_given]]+Table4[[#This Row],[count_comment]]</f>
        <v>1</v>
      </c>
    </row>
    <row r="27" spans="1:8" x14ac:dyDescent="0.35">
      <c r="A27">
        <v>26</v>
      </c>
      <c r="B27" t="s">
        <v>80</v>
      </c>
      <c r="C27" t="s">
        <v>81</v>
      </c>
      <c r="D27" s="11">
        <v>45481</v>
      </c>
      <c r="E27" s="4" t="s">
        <v>82</v>
      </c>
      <c r="F27" t="s">
        <v>302</v>
      </c>
      <c r="G27">
        <f>Table3[[#This Row],[likes_given]]+Table4[[#This Row],[count_comment]]</f>
        <v>1</v>
      </c>
    </row>
    <row r="28" spans="1:8" x14ac:dyDescent="0.35">
      <c r="A28">
        <v>27</v>
      </c>
      <c r="B28" t="s">
        <v>83</v>
      </c>
      <c r="C28" t="s">
        <v>84</v>
      </c>
      <c r="D28" s="11">
        <v>45846</v>
      </c>
      <c r="E28" s="4" t="s">
        <v>85</v>
      </c>
      <c r="F28" t="s">
        <v>307</v>
      </c>
      <c r="G28">
        <f>Table3[[#This Row],[likes_given]]+Table4[[#This Row],[count_comment]]</f>
        <v>2</v>
      </c>
    </row>
    <row r="29" spans="1:8" x14ac:dyDescent="0.35">
      <c r="A29">
        <v>28</v>
      </c>
      <c r="B29" t="s">
        <v>86</v>
      </c>
      <c r="C29" t="s">
        <v>87</v>
      </c>
      <c r="D29" s="11">
        <v>45194</v>
      </c>
      <c r="E29" s="4" t="s">
        <v>88</v>
      </c>
      <c r="F29" t="s">
        <v>308</v>
      </c>
      <c r="G29">
        <f>Table3[[#This Row],[likes_given]]+Table4[[#This Row],[count_comment]]</f>
        <v>2</v>
      </c>
    </row>
    <row r="30" spans="1:8" x14ac:dyDescent="0.35">
      <c r="A30">
        <v>29</v>
      </c>
      <c r="B30" t="s">
        <v>89</v>
      </c>
      <c r="C30" t="s">
        <v>90</v>
      </c>
      <c r="D30" s="11">
        <v>45405</v>
      </c>
      <c r="E30" s="4" t="s">
        <v>91</v>
      </c>
      <c r="F30" t="s">
        <v>287</v>
      </c>
      <c r="G30">
        <f>Table3[[#This Row],[likes_given]]+Table4[[#This Row],[count_comment]]</f>
        <v>2</v>
      </c>
    </row>
    <row r="31" spans="1:8" x14ac:dyDescent="0.35">
      <c r="A31">
        <v>30</v>
      </c>
      <c r="B31" t="s">
        <v>92</v>
      </c>
      <c r="C31" t="s">
        <v>93</v>
      </c>
      <c r="D31" s="11">
        <v>45268</v>
      </c>
      <c r="E31" s="4" t="s">
        <v>94</v>
      </c>
      <c r="F31" t="s">
        <v>302</v>
      </c>
      <c r="G31">
        <f>Table3[[#This Row],[likes_given]]+Table4[[#This Row],[count_comment]]</f>
        <v>1</v>
      </c>
    </row>
    <row r="32" spans="1:8" x14ac:dyDescent="0.35">
      <c r="A32">
        <v>31</v>
      </c>
      <c r="B32" t="s">
        <v>95</v>
      </c>
      <c r="C32" t="s">
        <v>96</v>
      </c>
      <c r="D32" s="11">
        <v>45548</v>
      </c>
      <c r="E32" s="4" t="s">
        <v>97</v>
      </c>
      <c r="F32" t="s">
        <v>309</v>
      </c>
      <c r="G32">
        <f>Table3[[#This Row],[likes_given]]+Table4[[#This Row],[count_comment]]</f>
        <v>2</v>
      </c>
    </row>
    <row r="33" spans="1:7" x14ac:dyDescent="0.35">
      <c r="A33">
        <v>32</v>
      </c>
      <c r="B33" t="s">
        <v>98</v>
      </c>
      <c r="C33" t="s">
        <v>99</v>
      </c>
      <c r="D33" s="11">
        <v>45893</v>
      </c>
      <c r="E33" s="4" t="s">
        <v>100</v>
      </c>
      <c r="F33" t="s">
        <v>290</v>
      </c>
      <c r="G33">
        <f>Table3[[#This Row],[likes_given]]+Table4[[#This Row],[count_comment]]</f>
        <v>1</v>
      </c>
    </row>
    <row r="34" spans="1:7" x14ac:dyDescent="0.35">
      <c r="A34">
        <v>33</v>
      </c>
      <c r="B34" t="s">
        <v>101</v>
      </c>
      <c r="C34" t="s">
        <v>102</v>
      </c>
      <c r="D34" s="11">
        <v>45265</v>
      </c>
      <c r="E34" s="4" t="s">
        <v>103</v>
      </c>
      <c r="F34" t="s">
        <v>310</v>
      </c>
      <c r="G34">
        <f>Table3[[#This Row],[likes_given]]+Table4[[#This Row],[count_comment]]</f>
        <v>1</v>
      </c>
    </row>
    <row r="35" spans="1:7" x14ac:dyDescent="0.35">
      <c r="A35">
        <v>34</v>
      </c>
      <c r="B35" t="s">
        <v>104</v>
      </c>
      <c r="C35" t="s">
        <v>105</v>
      </c>
      <c r="D35" s="11">
        <v>45561</v>
      </c>
      <c r="E35" s="4" t="s">
        <v>106</v>
      </c>
      <c r="F35" t="s">
        <v>302</v>
      </c>
      <c r="G35">
        <f>Table3[[#This Row],[likes_given]]+Table4[[#This Row],[count_comment]]</f>
        <v>1</v>
      </c>
    </row>
    <row r="36" spans="1:7" x14ac:dyDescent="0.35">
      <c r="A36">
        <v>35</v>
      </c>
      <c r="B36" t="s">
        <v>107</v>
      </c>
      <c r="C36" t="s">
        <v>108</v>
      </c>
      <c r="D36" s="11">
        <v>45703</v>
      </c>
      <c r="E36" s="4" t="s">
        <v>109</v>
      </c>
      <c r="F36" t="s">
        <v>302</v>
      </c>
      <c r="G36">
        <f>Table3[[#This Row],[likes_given]]+Table4[[#This Row],[count_comment]]</f>
        <v>1</v>
      </c>
    </row>
    <row r="37" spans="1:7" x14ac:dyDescent="0.35">
      <c r="A37">
        <v>36</v>
      </c>
      <c r="B37" t="s">
        <v>110</v>
      </c>
      <c r="C37" t="s">
        <v>111</v>
      </c>
      <c r="D37" s="11">
        <v>45723</v>
      </c>
      <c r="E37" s="4" t="s">
        <v>112</v>
      </c>
      <c r="F37" t="s">
        <v>302</v>
      </c>
      <c r="G37">
        <f>Table3[[#This Row],[likes_given]]+Table4[[#This Row],[count_comment]]</f>
        <v>1</v>
      </c>
    </row>
    <row r="38" spans="1:7" x14ac:dyDescent="0.35">
      <c r="A38">
        <v>37</v>
      </c>
      <c r="B38" t="s">
        <v>113</v>
      </c>
      <c r="C38" t="s">
        <v>114</v>
      </c>
      <c r="D38" s="11">
        <v>45284</v>
      </c>
      <c r="E38" s="4" t="s">
        <v>115</v>
      </c>
      <c r="F38" t="s">
        <v>302</v>
      </c>
      <c r="G38">
        <f>Table3[[#This Row],[likes_given]]+Table4[[#This Row],[count_comment]]</f>
        <v>1</v>
      </c>
    </row>
    <row r="39" spans="1:7" x14ac:dyDescent="0.35">
      <c r="A39">
        <v>38</v>
      </c>
      <c r="B39" t="s">
        <v>116</v>
      </c>
      <c r="C39" t="s">
        <v>117</v>
      </c>
      <c r="D39" s="11">
        <v>45824</v>
      </c>
      <c r="E39" s="4" t="s">
        <v>118</v>
      </c>
      <c r="F39" t="s">
        <v>311</v>
      </c>
      <c r="G39">
        <f>Table3[[#This Row],[likes_given]]+Table4[[#This Row],[count_comment]]</f>
        <v>2</v>
      </c>
    </row>
    <row r="40" spans="1:7" x14ac:dyDescent="0.35">
      <c r="A40">
        <v>39</v>
      </c>
      <c r="B40" t="s">
        <v>119</v>
      </c>
      <c r="C40" t="s">
        <v>120</v>
      </c>
      <c r="D40" s="11">
        <v>45197</v>
      </c>
      <c r="E40" s="4" t="s">
        <v>121</v>
      </c>
      <c r="F40" t="s">
        <v>312</v>
      </c>
      <c r="G40">
        <f>Table3[[#This Row],[likes_given]]+Table4[[#This Row],[count_comment]]</f>
        <v>1</v>
      </c>
    </row>
    <row r="41" spans="1:7" x14ac:dyDescent="0.35">
      <c r="A41">
        <v>40</v>
      </c>
      <c r="B41" t="s">
        <v>122</v>
      </c>
      <c r="C41" t="s">
        <v>123</v>
      </c>
      <c r="D41" s="11">
        <v>45464</v>
      </c>
      <c r="E41" s="4" t="s">
        <v>124</v>
      </c>
      <c r="F41" t="s">
        <v>313</v>
      </c>
      <c r="G41">
        <f>Table3[[#This Row],[likes_given]]+Table4[[#This Row],[count_comment]]</f>
        <v>2</v>
      </c>
    </row>
    <row r="42" spans="1:7" x14ac:dyDescent="0.35">
      <c r="A42">
        <v>41</v>
      </c>
      <c r="B42" t="s">
        <v>125</v>
      </c>
      <c r="C42" t="s">
        <v>126</v>
      </c>
      <c r="D42" s="11">
        <v>45415</v>
      </c>
      <c r="E42" s="4" t="s">
        <v>127</v>
      </c>
      <c r="F42" t="s">
        <v>314</v>
      </c>
      <c r="G42">
        <f>Table3[[#This Row],[likes_given]]+Table4[[#This Row],[count_comment]]</f>
        <v>1</v>
      </c>
    </row>
    <row r="43" spans="1:7" x14ac:dyDescent="0.35">
      <c r="A43">
        <v>42</v>
      </c>
      <c r="B43" t="s">
        <v>128</v>
      </c>
      <c r="C43" t="s">
        <v>129</v>
      </c>
      <c r="D43" s="11">
        <v>45426</v>
      </c>
      <c r="E43" s="4" t="s">
        <v>130</v>
      </c>
      <c r="F43" t="s">
        <v>315</v>
      </c>
      <c r="G43">
        <f>Table3[[#This Row],[likes_given]]+Table4[[#This Row],[count_comment]]</f>
        <v>2</v>
      </c>
    </row>
    <row r="44" spans="1:7" x14ac:dyDescent="0.35">
      <c r="A44">
        <v>43</v>
      </c>
      <c r="B44" t="s">
        <v>131</v>
      </c>
      <c r="C44" t="s">
        <v>132</v>
      </c>
      <c r="D44" s="11">
        <v>45237</v>
      </c>
      <c r="E44" s="4" t="s">
        <v>133</v>
      </c>
      <c r="F44" t="s">
        <v>316</v>
      </c>
      <c r="G44">
        <f>Table3[[#This Row],[likes_given]]+Table4[[#This Row],[count_comment]]</f>
        <v>2</v>
      </c>
    </row>
    <row r="45" spans="1:7" x14ac:dyDescent="0.35">
      <c r="A45">
        <v>44</v>
      </c>
      <c r="B45" t="s">
        <v>134</v>
      </c>
      <c r="C45" t="s">
        <v>135</v>
      </c>
      <c r="D45" s="11">
        <v>45735</v>
      </c>
      <c r="E45" s="4" t="s">
        <v>136</v>
      </c>
      <c r="F45" t="s">
        <v>302</v>
      </c>
      <c r="G45">
        <f>Table3[[#This Row],[likes_given]]+Table4[[#This Row],[count_comment]]</f>
        <v>1</v>
      </c>
    </row>
    <row r="46" spans="1:7" x14ac:dyDescent="0.35">
      <c r="A46">
        <v>45</v>
      </c>
      <c r="B46" t="s">
        <v>137</v>
      </c>
      <c r="C46" t="s">
        <v>138</v>
      </c>
      <c r="D46" s="11">
        <v>45519</v>
      </c>
      <c r="E46" s="4" t="s">
        <v>139</v>
      </c>
      <c r="F46" t="s">
        <v>290</v>
      </c>
      <c r="G46">
        <f>Table3[[#This Row],[likes_given]]+Table4[[#This Row],[count_comment]]</f>
        <v>2</v>
      </c>
    </row>
    <row r="47" spans="1:7" x14ac:dyDescent="0.35">
      <c r="A47">
        <v>46</v>
      </c>
      <c r="B47" t="s">
        <v>140</v>
      </c>
      <c r="C47" t="s">
        <v>141</v>
      </c>
      <c r="D47" s="11">
        <v>45676</v>
      </c>
      <c r="E47" s="4" t="s">
        <v>142</v>
      </c>
      <c r="F47" t="s">
        <v>317</v>
      </c>
      <c r="G47">
        <f>Table3[[#This Row],[likes_given]]+Table4[[#This Row],[count_comment]]</f>
        <v>2</v>
      </c>
    </row>
    <row r="48" spans="1:7" x14ac:dyDescent="0.35">
      <c r="A48">
        <v>47</v>
      </c>
      <c r="B48" t="s">
        <v>143</v>
      </c>
      <c r="C48" t="s">
        <v>144</v>
      </c>
      <c r="D48" s="11">
        <v>45319</v>
      </c>
      <c r="E48" s="4" t="s">
        <v>145</v>
      </c>
      <c r="F48" t="s">
        <v>290</v>
      </c>
      <c r="G48">
        <f>Table3[[#This Row],[likes_given]]+Table4[[#This Row],[count_comment]]</f>
        <v>2</v>
      </c>
    </row>
    <row r="49" spans="1:7" x14ac:dyDescent="0.35">
      <c r="A49">
        <v>48</v>
      </c>
      <c r="B49" t="s">
        <v>146</v>
      </c>
      <c r="C49" t="s">
        <v>147</v>
      </c>
      <c r="D49" s="11">
        <v>45749</v>
      </c>
      <c r="E49" s="4" t="s">
        <v>148</v>
      </c>
      <c r="F49" t="s">
        <v>302</v>
      </c>
      <c r="G49">
        <f>Table3[[#This Row],[likes_given]]+Table4[[#This Row],[count_comment]]</f>
        <v>1</v>
      </c>
    </row>
    <row r="50" spans="1:7" x14ac:dyDescent="0.35">
      <c r="A50">
        <v>49</v>
      </c>
      <c r="B50" t="s">
        <v>149</v>
      </c>
      <c r="C50" t="s">
        <v>150</v>
      </c>
      <c r="D50" s="11">
        <v>45803</v>
      </c>
      <c r="E50" s="4" t="s">
        <v>151</v>
      </c>
      <c r="F50" t="s">
        <v>318</v>
      </c>
      <c r="G50">
        <f>Table3[[#This Row],[likes_given]]+Table4[[#This Row],[count_comment]]</f>
        <v>1</v>
      </c>
    </row>
    <row r="51" spans="1:7" x14ac:dyDescent="0.35">
      <c r="A51">
        <v>50</v>
      </c>
      <c r="B51" t="s">
        <v>152</v>
      </c>
      <c r="C51" t="s">
        <v>153</v>
      </c>
      <c r="D51" s="11">
        <v>45556</v>
      </c>
      <c r="E51" s="4" t="s">
        <v>154</v>
      </c>
      <c r="F51" t="s">
        <v>319</v>
      </c>
      <c r="G51">
        <f>Table3[[#This Row],[likes_given]]+Table4[[#This Row],[count_comment]]</f>
        <v>1</v>
      </c>
    </row>
    <row r="52" spans="1:7" x14ac:dyDescent="0.35">
      <c r="G52">
        <f>Table3[[#This Row],[likes_given]]+Table4[[#This Row],[count_comment]]</f>
        <v>3</v>
      </c>
    </row>
  </sheetData>
  <conditionalFormatting sqref="D1:D1048576">
    <cfRule type="expression" dxfId="18" priority="1">
      <formula>D2&lt;DATE(2023,1,1)</formula>
    </cfRule>
    <cfRule type="expression" dxfId="17" priority="2">
      <formula>$D:$D&lt;DATE(2023,1,1)</formula>
    </cfRule>
    <cfRule type="expression" dxfId="16" priority="3">
      <formula>join_date&lt;DATE(2023,1,1)</formula>
    </cfRule>
  </conditionalFormatting>
  <hyperlinks>
    <hyperlink ref="C10" r:id="rId2" xr:uid="{634D2DA8-7FDF-4B03-BF87-46755932D6A7}"/>
  </hyperlinks>
  <pageMargins left="0.75" right="0.75" top="1" bottom="1" header="0.5" footer="0.5"/>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7EDCF-AD53-410A-8A16-3D006E428433}">
  <dimension ref="A4:B17"/>
  <sheetViews>
    <sheetView workbookViewId="0">
      <selection activeCell="A5" sqref="A5"/>
    </sheetView>
  </sheetViews>
  <sheetFormatPr defaultRowHeight="14.5" x14ac:dyDescent="0.35"/>
  <cols>
    <col min="1" max="1" width="12.08984375" bestFit="1" customWidth="1"/>
    <col min="2" max="2" width="13.7265625" bestFit="1" customWidth="1"/>
  </cols>
  <sheetData>
    <row r="4" spans="1:2" x14ac:dyDescent="0.35">
      <c r="A4" s="6" t="s">
        <v>355</v>
      </c>
      <c r="B4" t="s">
        <v>354</v>
      </c>
    </row>
    <row r="5" spans="1:2" x14ac:dyDescent="0.35">
      <c r="A5" s="7" t="s">
        <v>342</v>
      </c>
      <c r="B5" s="9">
        <v>551</v>
      </c>
    </row>
    <row r="6" spans="1:2" x14ac:dyDescent="0.35">
      <c r="A6" s="7" t="s">
        <v>343</v>
      </c>
      <c r="B6" s="9">
        <v>528</v>
      </c>
    </row>
    <row r="7" spans="1:2" x14ac:dyDescent="0.35">
      <c r="A7" s="7" t="s">
        <v>344</v>
      </c>
      <c r="B7" s="9">
        <v>582</v>
      </c>
    </row>
    <row r="8" spans="1:2" x14ac:dyDescent="0.35">
      <c r="A8" s="7" t="s">
        <v>345</v>
      </c>
      <c r="B8" s="9">
        <v>420</v>
      </c>
    </row>
    <row r="9" spans="1:2" x14ac:dyDescent="0.35">
      <c r="A9" s="7" t="s">
        <v>346</v>
      </c>
      <c r="B9" s="9">
        <v>427</v>
      </c>
    </row>
    <row r="10" spans="1:2" x14ac:dyDescent="0.35">
      <c r="A10" s="7" t="s">
        <v>347</v>
      </c>
      <c r="B10" s="9">
        <v>395</v>
      </c>
    </row>
    <row r="11" spans="1:2" x14ac:dyDescent="0.35">
      <c r="A11" s="7" t="s">
        <v>348</v>
      </c>
      <c r="B11" s="9">
        <v>173</v>
      </c>
    </row>
    <row r="12" spans="1:2" x14ac:dyDescent="0.35">
      <c r="A12" s="7" t="s">
        <v>349</v>
      </c>
      <c r="B12" s="9">
        <v>295</v>
      </c>
    </row>
    <row r="13" spans="1:2" x14ac:dyDescent="0.35">
      <c r="A13" s="7" t="s">
        <v>350</v>
      </c>
      <c r="B13" s="9">
        <v>397</v>
      </c>
    </row>
    <row r="14" spans="1:2" x14ac:dyDescent="0.35">
      <c r="A14" s="7" t="s">
        <v>351</v>
      </c>
      <c r="B14" s="9">
        <v>523</v>
      </c>
    </row>
    <row r="15" spans="1:2" x14ac:dyDescent="0.35">
      <c r="A15" s="7" t="s">
        <v>352</v>
      </c>
      <c r="B15" s="9">
        <v>394</v>
      </c>
    </row>
    <row r="16" spans="1:2" x14ac:dyDescent="0.35">
      <c r="A16" s="7" t="s">
        <v>353</v>
      </c>
      <c r="B16" s="9">
        <v>365</v>
      </c>
    </row>
    <row r="17" spans="1:2" x14ac:dyDescent="0.35">
      <c r="A17" s="7" t="s">
        <v>330</v>
      </c>
      <c r="B17" s="9">
        <v>5050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9ADAD-B739-4DD9-8940-59665972FFDF}">
  <dimension ref="A3:B17"/>
  <sheetViews>
    <sheetView workbookViewId="0">
      <selection activeCell="A16" sqref="A16"/>
    </sheetView>
  </sheetViews>
  <sheetFormatPr defaultRowHeight="14.5" x14ac:dyDescent="0.35"/>
  <cols>
    <col min="1" max="1" width="10.7265625" bestFit="1" customWidth="1"/>
    <col min="2" max="2" width="14.7265625" bestFit="1" customWidth="1"/>
  </cols>
  <sheetData>
    <row r="3" spans="1:2" x14ac:dyDescent="0.35">
      <c r="A3" s="6" t="s">
        <v>333</v>
      </c>
      <c r="B3" t="s">
        <v>334</v>
      </c>
    </row>
    <row r="4" spans="1:2" x14ac:dyDescent="0.35">
      <c r="A4" s="7">
        <v>3</v>
      </c>
      <c r="B4" s="9">
        <v>150</v>
      </c>
    </row>
    <row r="5" spans="1:2" x14ac:dyDescent="0.35">
      <c r="A5" s="7">
        <v>4</v>
      </c>
      <c r="B5" s="9">
        <v>150</v>
      </c>
    </row>
    <row r="6" spans="1:2" x14ac:dyDescent="0.35">
      <c r="A6" s="7">
        <v>5</v>
      </c>
      <c r="B6" s="9">
        <v>150</v>
      </c>
    </row>
    <row r="7" spans="1:2" x14ac:dyDescent="0.35">
      <c r="A7" s="7">
        <v>6</v>
      </c>
      <c r="B7" s="9">
        <v>150</v>
      </c>
    </row>
    <row r="8" spans="1:2" x14ac:dyDescent="0.35">
      <c r="A8" s="7">
        <v>7</v>
      </c>
      <c r="B8" s="9">
        <v>150</v>
      </c>
    </row>
    <row r="9" spans="1:2" x14ac:dyDescent="0.35">
      <c r="A9" s="7">
        <v>8</v>
      </c>
      <c r="B9" s="9">
        <v>150</v>
      </c>
    </row>
    <row r="10" spans="1:2" x14ac:dyDescent="0.35">
      <c r="A10" s="7">
        <v>10</v>
      </c>
      <c r="B10" s="9">
        <v>150</v>
      </c>
    </row>
    <row r="11" spans="1:2" x14ac:dyDescent="0.35">
      <c r="A11" s="7">
        <v>11</v>
      </c>
      <c r="B11" s="9">
        <v>150</v>
      </c>
    </row>
    <row r="12" spans="1:2" x14ac:dyDescent="0.35">
      <c r="A12" s="7">
        <v>12</v>
      </c>
      <c r="B12" s="9">
        <v>150</v>
      </c>
    </row>
    <row r="13" spans="1:2" x14ac:dyDescent="0.35">
      <c r="A13" s="7">
        <v>14</v>
      </c>
      <c r="B13" s="9">
        <v>150</v>
      </c>
    </row>
    <row r="14" spans="1:2" x14ac:dyDescent="0.35">
      <c r="A14" s="7" t="s">
        <v>330</v>
      </c>
      <c r="B14" s="9">
        <v>150</v>
      </c>
    </row>
    <row r="16" spans="1:2" x14ac:dyDescent="0.35">
      <c r="A16" t="s">
        <v>335</v>
      </c>
    </row>
    <row r="17" spans="1:1" x14ac:dyDescent="0.35">
      <c r="A17">
        <v>1275</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C5D32-2382-41FB-AB17-490546BFD7DF}">
  <dimension ref="A3:C55"/>
  <sheetViews>
    <sheetView workbookViewId="0">
      <selection activeCell="C3" sqref="C3"/>
    </sheetView>
  </sheetViews>
  <sheetFormatPr defaultRowHeight="14.5" x14ac:dyDescent="0.35"/>
  <cols>
    <col min="1" max="1" width="18.08984375" bestFit="1" customWidth="1"/>
    <col min="2" max="2" width="15.26953125" bestFit="1" customWidth="1"/>
    <col min="3" max="3" width="16.26953125" bestFit="1" customWidth="1"/>
  </cols>
  <sheetData>
    <row r="3" spans="1:3" x14ac:dyDescent="0.35">
      <c r="A3" s="6" t="s">
        <v>337</v>
      </c>
      <c r="B3" t="s">
        <v>336</v>
      </c>
      <c r="C3" t="s">
        <v>339</v>
      </c>
    </row>
    <row r="4" spans="1:3" x14ac:dyDescent="0.35">
      <c r="A4" s="7" t="s">
        <v>338</v>
      </c>
      <c r="B4" s="9">
        <v>100</v>
      </c>
      <c r="C4" s="9">
        <v>150</v>
      </c>
    </row>
    <row r="5" spans="1:3" x14ac:dyDescent="0.35">
      <c r="A5" s="7" t="s">
        <v>124</v>
      </c>
      <c r="B5" s="9">
        <v>100</v>
      </c>
      <c r="C5" s="9">
        <v>150</v>
      </c>
    </row>
    <row r="6" spans="1:3" x14ac:dyDescent="0.35">
      <c r="A6" s="7" t="s">
        <v>46</v>
      </c>
      <c r="B6" s="9">
        <v>100</v>
      </c>
      <c r="C6" s="9">
        <v>150</v>
      </c>
    </row>
    <row r="7" spans="1:3" x14ac:dyDescent="0.35">
      <c r="A7" s="7" t="s">
        <v>121</v>
      </c>
      <c r="B7" s="9">
        <v>100</v>
      </c>
      <c r="C7" s="9">
        <v>150</v>
      </c>
    </row>
    <row r="8" spans="1:3" x14ac:dyDescent="0.35">
      <c r="A8" s="7" t="s">
        <v>70</v>
      </c>
      <c r="B8" s="9">
        <v>100</v>
      </c>
      <c r="C8" s="9">
        <v>150</v>
      </c>
    </row>
    <row r="9" spans="1:3" x14ac:dyDescent="0.35">
      <c r="A9" s="7" t="s">
        <v>130</v>
      </c>
      <c r="B9" s="9">
        <v>100</v>
      </c>
      <c r="C9" s="9">
        <v>150</v>
      </c>
    </row>
    <row r="10" spans="1:3" x14ac:dyDescent="0.35">
      <c r="A10" s="7" t="s">
        <v>82</v>
      </c>
      <c r="B10" s="9">
        <v>100</v>
      </c>
      <c r="C10" s="9">
        <v>150</v>
      </c>
    </row>
    <row r="11" spans="1:3" x14ac:dyDescent="0.35">
      <c r="A11" s="7" t="s">
        <v>67</v>
      </c>
      <c r="B11" s="9">
        <v>100</v>
      </c>
      <c r="C11" s="9">
        <v>150</v>
      </c>
    </row>
    <row r="12" spans="1:3" x14ac:dyDescent="0.35">
      <c r="A12" s="7" t="s">
        <v>64</v>
      </c>
      <c r="B12" s="9">
        <v>100</v>
      </c>
      <c r="C12" s="9">
        <v>150</v>
      </c>
    </row>
    <row r="13" spans="1:3" x14ac:dyDescent="0.35">
      <c r="A13" s="7" t="s">
        <v>136</v>
      </c>
      <c r="B13" s="9">
        <v>100</v>
      </c>
      <c r="C13" s="9">
        <v>150</v>
      </c>
    </row>
    <row r="14" spans="1:3" x14ac:dyDescent="0.35">
      <c r="A14" s="7" t="s">
        <v>10</v>
      </c>
      <c r="B14" s="9">
        <v>100</v>
      </c>
      <c r="C14" s="9">
        <v>150</v>
      </c>
    </row>
    <row r="15" spans="1:3" x14ac:dyDescent="0.35">
      <c r="A15" s="7" t="s">
        <v>16</v>
      </c>
      <c r="B15" s="9">
        <v>100</v>
      </c>
      <c r="C15" s="9">
        <v>150</v>
      </c>
    </row>
    <row r="16" spans="1:3" x14ac:dyDescent="0.35">
      <c r="A16" s="7" t="s">
        <v>112</v>
      </c>
      <c r="B16" s="9">
        <v>100</v>
      </c>
      <c r="C16" s="9">
        <v>150</v>
      </c>
    </row>
    <row r="17" spans="1:3" x14ac:dyDescent="0.35">
      <c r="A17" s="7" t="s">
        <v>139</v>
      </c>
      <c r="B17" s="9">
        <v>100</v>
      </c>
      <c r="C17" s="9">
        <v>150</v>
      </c>
    </row>
    <row r="18" spans="1:3" x14ac:dyDescent="0.35">
      <c r="A18" s="7" t="s">
        <v>103</v>
      </c>
      <c r="B18" s="9">
        <v>100</v>
      </c>
      <c r="C18" s="9">
        <v>150</v>
      </c>
    </row>
    <row r="19" spans="1:3" x14ac:dyDescent="0.35">
      <c r="A19" s="7" t="s">
        <v>52</v>
      </c>
      <c r="B19" s="9">
        <v>100</v>
      </c>
      <c r="C19" s="9">
        <v>150</v>
      </c>
    </row>
    <row r="20" spans="1:3" x14ac:dyDescent="0.35">
      <c r="A20" s="7" t="s">
        <v>115</v>
      </c>
      <c r="B20" s="9">
        <v>100</v>
      </c>
      <c r="C20" s="9">
        <v>150</v>
      </c>
    </row>
    <row r="21" spans="1:3" x14ac:dyDescent="0.35">
      <c r="A21" s="7" t="s">
        <v>34</v>
      </c>
      <c r="B21" s="9">
        <v>100</v>
      </c>
      <c r="C21" s="9">
        <v>150</v>
      </c>
    </row>
    <row r="22" spans="1:3" x14ac:dyDescent="0.35">
      <c r="A22" s="7" t="s">
        <v>31</v>
      </c>
      <c r="B22" s="9">
        <v>100</v>
      </c>
      <c r="C22" s="9">
        <v>150</v>
      </c>
    </row>
    <row r="23" spans="1:3" x14ac:dyDescent="0.35">
      <c r="A23" s="7" t="s">
        <v>37</v>
      </c>
      <c r="B23" s="9">
        <v>100</v>
      </c>
      <c r="C23" s="9">
        <v>150</v>
      </c>
    </row>
    <row r="24" spans="1:3" x14ac:dyDescent="0.35">
      <c r="A24" s="7" t="s">
        <v>76</v>
      </c>
      <c r="B24" s="9">
        <v>100</v>
      </c>
      <c r="C24" s="9">
        <v>150</v>
      </c>
    </row>
    <row r="25" spans="1:3" x14ac:dyDescent="0.35">
      <c r="A25" s="7" t="s">
        <v>61</v>
      </c>
      <c r="B25" s="9">
        <v>100</v>
      </c>
      <c r="C25" s="9">
        <v>150</v>
      </c>
    </row>
    <row r="26" spans="1:3" x14ac:dyDescent="0.35">
      <c r="A26" s="7" t="s">
        <v>40</v>
      </c>
      <c r="B26" s="9">
        <v>100</v>
      </c>
      <c r="C26" s="9">
        <v>150</v>
      </c>
    </row>
    <row r="27" spans="1:3" x14ac:dyDescent="0.35">
      <c r="A27" s="7" t="s">
        <v>148</v>
      </c>
      <c r="B27" s="9">
        <v>100</v>
      </c>
      <c r="C27" s="9">
        <v>150</v>
      </c>
    </row>
    <row r="28" spans="1:3" x14ac:dyDescent="0.35">
      <c r="A28" s="7" t="s">
        <v>55</v>
      </c>
      <c r="B28" s="9">
        <v>100</v>
      </c>
      <c r="C28" s="9">
        <v>150</v>
      </c>
    </row>
    <row r="29" spans="1:3" x14ac:dyDescent="0.35">
      <c r="A29" s="7" t="s">
        <v>79</v>
      </c>
      <c r="B29" s="9">
        <v>100</v>
      </c>
      <c r="C29" s="9">
        <v>150</v>
      </c>
    </row>
    <row r="30" spans="1:3" x14ac:dyDescent="0.35">
      <c r="A30" s="7" t="s">
        <v>73</v>
      </c>
      <c r="B30" s="9">
        <v>100</v>
      </c>
      <c r="C30" s="9">
        <v>150</v>
      </c>
    </row>
    <row r="31" spans="1:3" x14ac:dyDescent="0.35">
      <c r="A31" s="7" t="s">
        <v>97</v>
      </c>
      <c r="B31" s="9">
        <v>100</v>
      </c>
      <c r="C31" s="9">
        <v>150</v>
      </c>
    </row>
    <row r="32" spans="1:3" x14ac:dyDescent="0.35">
      <c r="A32" s="7" t="s">
        <v>88</v>
      </c>
      <c r="B32" s="9">
        <v>100</v>
      </c>
      <c r="C32" s="9">
        <v>150</v>
      </c>
    </row>
    <row r="33" spans="1:3" x14ac:dyDescent="0.35">
      <c r="A33" s="7" t="s">
        <v>28</v>
      </c>
      <c r="B33" s="9">
        <v>100</v>
      </c>
      <c r="C33" s="9">
        <v>150</v>
      </c>
    </row>
    <row r="34" spans="1:3" x14ac:dyDescent="0.35">
      <c r="A34" s="7" t="s">
        <v>145</v>
      </c>
      <c r="B34" s="9">
        <v>100</v>
      </c>
      <c r="C34" s="9">
        <v>150</v>
      </c>
    </row>
    <row r="35" spans="1:3" x14ac:dyDescent="0.35">
      <c r="A35" s="7" t="s">
        <v>58</v>
      </c>
      <c r="B35" s="9">
        <v>100</v>
      </c>
      <c r="C35" s="9">
        <v>150</v>
      </c>
    </row>
    <row r="36" spans="1:3" x14ac:dyDescent="0.35">
      <c r="A36" s="7" t="s">
        <v>49</v>
      </c>
      <c r="B36" s="9">
        <v>100</v>
      </c>
      <c r="C36" s="9">
        <v>150</v>
      </c>
    </row>
    <row r="37" spans="1:3" x14ac:dyDescent="0.35">
      <c r="A37" s="7" t="s">
        <v>151</v>
      </c>
      <c r="B37" s="9">
        <v>100</v>
      </c>
      <c r="C37" s="9">
        <v>150</v>
      </c>
    </row>
    <row r="38" spans="1:3" x14ac:dyDescent="0.35">
      <c r="A38" s="7" t="s">
        <v>127</v>
      </c>
      <c r="B38" s="9">
        <v>100</v>
      </c>
      <c r="C38" s="9">
        <v>150</v>
      </c>
    </row>
    <row r="39" spans="1:3" x14ac:dyDescent="0.35">
      <c r="A39" s="7" t="s">
        <v>7</v>
      </c>
      <c r="B39" s="9">
        <v>100</v>
      </c>
      <c r="C39" s="9">
        <v>150</v>
      </c>
    </row>
    <row r="40" spans="1:3" x14ac:dyDescent="0.35">
      <c r="A40" s="7" t="s">
        <v>100</v>
      </c>
      <c r="B40" s="9">
        <v>100</v>
      </c>
      <c r="C40" s="9">
        <v>150</v>
      </c>
    </row>
    <row r="41" spans="1:3" x14ac:dyDescent="0.35">
      <c r="A41" s="7" t="s">
        <v>133</v>
      </c>
      <c r="B41" s="9">
        <v>100</v>
      </c>
      <c r="C41" s="9">
        <v>150</v>
      </c>
    </row>
    <row r="42" spans="1:3" x14ac:dyDescent="0.35">
      <c r="A42" s="7" t="s">
        <v>91</v>
      </c>
      <c r="B42" s="9">
        <v>100</v>
      </c>
      <c r="C42" s="9">
        <v>150</v>
      </c>
    </row>
    <row r="43" spans="1:3" x14ac:dyDescent="0.35">
      <c r="A43" s="7" t="s">
        <v>94</v>
      </c>
      <c r="B43" s="9">
        <v>100</v>
      </c>
      <c r="C43" s="9">
        <v>150</v>
      </c>
    </row>
    <row r="44" spans="1:3" x14ac:dyDescent="0.35">
      <c r="A44" s="7" t="s">
        <v>22</v>
      </c>
      <c r="B44" s="9">
        <v>100</v>
      </c>
      <c r="C44" s="9">
        <v>150</v>
      </c>
    </row>
    <row r="45" spans="1:3" x14ac:dyDescent="0.35">
      <c r="A45" s="7" t="s">
        <v>142</v>
      </c>
      <c r="B45" s="9">
        <v>100</v>
      </c>
      <c r="C45" s="9">
        <v>150</v>
      </c>
    </row>
    <row r="46" spans="1:3" x14ac:dyDescent="0.35">
      <c r="A46" s="7" t="s">
        <v>109</v>
      </c>
      <c r="B46" s="9">
        <v>100</v>
      </c>
      <c r="C46" s="9">
        <v>150</v>
      </c>
    </row>
    <row r="47" spans="1:3" x14ac:dyDescent="0.35">
      <c r="A47" s="7" t="s">
        <v>106</v>
      </c>
      <c r="B47" s="9">
        <v>100</v>
      </c>
      <c r="C47" s="9">
        <v>150</v>
      </c>
    </row>
    <row r="48" spans="1:3" x14ac:dyDescent="0.35">
      <c r="A48" s="7" t="s">
        <v>118</v>
      </c>
      <c r="B48" s="9">
        <v>100</v>
      </c>
      <c r="C48" s="9">
        <v>150</v>
      </c>
    </row>
    <row r="49" spans="1:3" x14ac:dyDescent="0.35">
      <c r="A49" s="7" t="s">
        <v>19</v>
      </c>
      <c r="B49" s="9">
        <v>100</v>
      </c>
      <c r="C49" s="9">
        <v>150</v>
      </c>
    </row>
    <row r="50" spans="1:3" x14ac:dyDescent="0.35">
      <c r="A50" s="7" t="s">
        <v>43</v>
      </c>
      <c r="B50" s="9">
        <v>100</v>
      </c>
      <c r="C50" s="9">
        <v>150</v>
      </c>
    </row>
    <row r="51" spans="1:3" x14ac:dyDescent="0.35">
      <c r="A51" s="7" t="s">
        <v>25</v>
      </c>
      <c r="B51" s="9">
        <v>100</v>
      </c>
      <c r="C51" s="9">
        <v>150</v>
      </c>
    </row>
    <row r="52" spans="1:3" x14ac:dyDescent="0.35">
      <c r="A52" s="7" t="s">
        <v>85</v>
      </c>
      <c r="B52" s="9">
        <v>100</v>
      </c>
      <c r="C52" s="9">
        <v>150</v>
      </c>
    </row>
    <row r="53" spans="1:3" x14ac:dyDescent="0.35">
      <c r="A53" s="7" t="s">
        <v>154</v>
      </c>
      <c r="B53" s="9">
        <v>100</v>
      </c>
      <c r="C53" s="9">
        <v>150</v>
      </c>
    </row>
    <row r="54" spans="1:3" x14ac:dyDescent="0.35">
      <c r="A54" s="7" t="s">
        <v>13</v>
      </c>
      <c r="B54" s="9">
        <v>100</v>
      </c>
      <c r="C54" s="9">
        <v>150</v>
      </c>
    </row>
    <row r="55" spans="1:3" x14ac:dyDescent="0.35">
      <c r="A55" s="7" t="s">
        <v>330</v>
      </c>
      <c r="B55" s="9">
        <v>100</v>
      </c>
      <c r="C55" s="9">
        <v>150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1"/>
  <sheetViews>
    <sheetView topLeftCell="A2" workbookViewId="0">
      <selection activeCell="A5" sqref="A5:G5"/>
    </sheetView>
  </sheetViews>
  <sheetFormatPr defaultRowHeight="14.5" x14ac:dyDescent="0.35"/>
  <cols>
    <col min="1" max="1" width="11.90625" bestFit="1" customWidth="1"/>
    <col min="2" max="2" width="12" bestFit="1" customWidth="1"/>
    <col min="3" max="3" width="18.90625" bestFit="1" customWidth="1"/>
    <col min="4" max="4" width="14.08984375" bestFit="1" customWidth="1"/>
    <col min="5" max="5" width="15.7265625" bestFit="1" customWidth="1"/>
    <col min="6" max="6" width="19.26953125" bestFit="1" customWidth="1"/>
    <col min="7" max="7" width="26.6328125" bestFit="1" customWidth="1"/>
  </cols>
  <sheetData>
    <row r="1" spans="1:7" x14ac:dyDescent="0.35">
      <c r="A1" s="2" t="s">
        <v>155</v>
      </c>
      <c r="B1" s="2" t="s">
        <v>0</v>
      </c>
      <c r="C1" s="2" t="s">
        <v>156</v>
      </c>
      <c r="D1" s="2" t="s">
        <v>157</v>
      </c>
      <c r="E1" s="3" t="s">
        <v>321</v>
      </c>
      <c r="F1" s="3" t="s">
        <v>322</v>
      </c>
      <c r="G1" s="3" t="s">
        <v>323</v>
      </c>
    </row>
    <row r="2" spans="1:7" x14ac:dyDescent="0.35">
      <c r="A2">
        <v>1</v>
      </c>
      <c r="B2">
        <v>13</v>
      </c>
      <c r="C2">
        <v>191</v>
      </c>
      <c r="D2" s="1">
        <v>45659</v>
      </c>
      <c r="E2">
        <f>COUNTIF(Posts!B:B, A2)</f>
        <v>2</v>
      </c>
      <c r="F2">
        <f t="shared" ref="F2:F33" si="0">LEN(D2)</f>
        <v>5</v>
      </c>
      <c r="G2">
        <f>AVERAGEIF(B:B,Table2[[#This Row],[User_ID]],B:B)</f>
        <v>13</v>
      </c>
    </row>
    <row r="3" spans="1:7" x14ac:dyDescent="0.35">
      <c r="A3">
        <v>2</v>
      </c>
      <c r="B3">
        <v>8</v>
      </c>
      <c r="C3">
        <v>175</v>
      </c>
      <c r="D3" s="1">
        <v>45647</v>
      </c>
      <c r="E3">
        <f>COUNTIF(Posts!B:B, A3)</f>
        <v>2</v>
      </c>
      <c r="F3">
        <f t="shared" si="0"/>
        <v>5</v>
      </c>
      <c r="G3">
        <f>AVERAGEIF(B:B,Table2[[#This Row],[User_ID]],B:B)</f>
        <v>8</v>
      </c>
    </row>
    <row r="4" spans="1:7" x14ac:dyDescent="0.35">
      <c r="A4">
        <v>3</v>
      </c>
      <c r="B4">
        <v>18</v>
      </c>
      <c r="C4">
        <v>23</v>
      </c>
      <c r="D4" s="1">
        <v>45624</v>
      </c>
      <c r="E4">
        <f>COUNTIF(Posts!B:B, A4)</f>
        <v>2</v>
      </c>
      <c r="F4">
        <f t="shared" si="0"/>
        <v>5</v>
      </c>
      <c r="G4">
        <f>AVERAGEIF(B:B,Table2[[#This Row],[User_ID]],B:B)</f>
        <v>18</v>
      </c>
    </row>
    <row r="5" spans="1:7" x14ac:dyDescent="0.35">
      <c r="A5">
        <v>4</v>
      </c>
      <c r="B5">
        <v>2</v>
      </c>
      <c r="C5">
        <v>152</v>
      </c>
      <c r="D5" s="1">
        <v>45624</v>
      </c>
      <c r="E5">
        <f>COUNTIF(Posts!B:B, A5)</f>
        <v>2</v>
      </c>
      <c r="F5">
        <f t="shared" si="0"/>
        <v>5</v>
      </c>
      <c r="G5">
        <f>AVERAGEIF(B:B,Table2[[#This Row],[User_ID]],B:B)</f>
        <v>2</v>
      </c>
    </row>
    <row r="6" spans="1:7" x14ac:dyDescent="0.35">
      <c r="A6">
        <v>5</v>
      </c>
      <c r="B6">
        <v>5</v>
      </c>
      <c r="C6">
        <v>112</v>
      </c>
      <c r="D6" s="1">
        <v>45841</v>
      </c>
      <c r="E6">
        <f>COUNTIF(Posts!B:B, A6)</f>
        <v>2</v>
      </c>
      <c r="F6">
        <f t="shared" si="0"/>
        <v>5</v>
      </c>
      <c r="G6">
        <f>AVERAGEIF(B:B,Table2[[#This Row],[User_ID]],B:B)</f>
        <v>5</v>
      </c>
    </row>
    <row r="7" spans="1:7" x14ac:dyDescent="0.35">
      <c r="A7">
        <v>6</v>
      </c>
      <c r="B7">
        <v>49</v>
      </c>
      <c r="C7">
        <v>22</v>
      </c>
      <c r="D7" s="1">
        <v>45887</v>
      </c>
      <c r="E7">
        <f>COUNTIF(Posts!B:B, A7)</f>
        <v>2</v>
      </c>
      <c r="F7">
        <f t="shared" si="0"/>
        <v>5</v>
      </c>
      <c r="G7">
        <f>AVERAGEIF(B:B,Table2[[#This Row],[User_ID]],B:B)</f>
        <v>49</v>
      </c>
    </row>
    <row r="8" spans="1:7" x14ac:dyDescent="0.35">
      <c r="A8">
        <v>7</v>
      </c>
      <c r="B8">
        <v>8</v>
      </c>
      <c r="C8">
        <v>92</v>
      </c>
      <c r="D8" s="1">
        <v>45737</v>
      </c>
      <c r="E8">
        <f>COUNTIF(Posts!B:B, A8)</f>
        <v>2</v>
      </c>
      <c r="F8">
        <f t="shared" si="0"/>
        <v>5</v>
      </c>
      <c r="G8">
        <f>AVERAGEIF(B:B,Table2[[#This Row],[User_ID]],B:B)</f>
        <v>8</v>
      </c>
    </row>
    <row r="9" spans="1:7" x14ac:dyDescent="0.35">
      <c r="A9">
        <v>8</v>
      </c>
      <c r="B9">
        <v>13</v>
      </c>
      <c r="C9">
        <v>69</v>
      </c>
      <c r="D9" s="1">
        <v>45551</v>
      </c>
      <c r="E9">
        <f>COUNTIF(Posts!B:B, A9)</f>
        <v>4</v>
      </c>
      <c r="F9">
        <f t="shared" si="0"/>
        <v>5</v>
      </c>
      <c r="G9">
        <f>AVERAGEIF(B:B,Table2[[#This Row],[User_ID]],B:B)</f>
        <v>13</v>
      </c>
    </row>
    <row r="10" spans="1:7" x14ac:dyDescent="0.35">
      <c r="A10">
        <v>9</v>
      </c>
      <c r="B10">
        <v>14</v>
      </c>
      <c r="C10">
        <v>70</v>
      </c>
      <c r="D10" s="1">
        <v>45779</v>
      </c>
      <c r="E10">
        <f>COUNTIF(Posts!B:B, A10)</f>
        <v>2</v>
      </c>
      <c r="F10">
        <f t="shared" si="0"/>
        <v>5</v>
      </c>
      <c r="G10">
        <f>AVERAGEIF(B:B,Table2[[#This Row],[User_ID]],B:B)</f>
        <v>14</v>
      </c>
    </row>
    <row r="11" spans="1:7" x14ac:dyDescent="0.35">
      <c r="A11">
        <v>10</v>
      </c>
      <c r="B11">
        <v>11</v>
      </c>
      <c r="C11">
        <v>187</v>
      </c>
      <c r="D11" s="1">
        <v>45703</v>
      </c>
      <c r="E11">
        <f>COUNTIF(Posts!B:B, A11)</f>
        <v>0</v>
      </c>
      <c r="F11">
        <f t="shared" si="0"/>
        <v>5</v>
      </c>
      <c r="G11">
        <f>AVERAGEIF(B:B,Table2[[#This Row],[User_ID]],B:B)</f>
        <v>11</v>
      </c>
    </row>
    <row r="12" spans="1:7" x14ac:dyDescent="0.35">
      <c r="A12">
        <v>11</v>
      </c>
      <c r="B12">
        <v>40</v>
      </c>
      <c r="C12">
        <v>67</v>
      </c>
      <c r="D12" s="1">
        <v>45694</v>
      </c>
      <c r="E12">
        <f>COUNTIF(Posts!B:B, A12)</f>
        <v>6</v>
      </c>
      <c r="F12">
        <f t="shared" si="0"/>
        <v>5</v>
      </c>
      <c r="G12">
        <f>AVERAGEIF(B:B,Table2[[#This Row],[User_ID]],B:B)</f>
        <v>40</v>
      </c>
    </row>
    <row r="13" spans="1:7" x14ac:dyDescent="0.35">
      <c r="A13">
        <v>12</v>
      </c>
      <c r="B13">
        <v>45</v>
      </c>
      <c r="C13">
        <v>96</v>
      </c>
      <c r="D13" s="1">
        <v>45728</v>
      </c>
      <c r="E13">
        <f>COUNTIF(Posts!B:B, A13)</f>
        <v>1</v>
      </c>
      <c r="F13">
        <f t="shared" si="0"/>
        <v>5</v>
      </c>
      <c r="G13">
        <f>AVERAGEIF(B:B,Table2[[#This Row],[User_ID]],B:B)</f>
        <v>45</v>
      </c>
    </row>
    <row r="14" spans="1:7" x14ac:dyDescent="0.35">
      <c r="A14">
        <v>13</v>
      </c>
      <c r="B14">
        <v>33</v>
      </c>
      <c r="C14">
        <v>93</v>
      </c>
      <c r="D14" s="1">
        <v>45850</v>
      </c>
      <c r="E14">
        <f>COUNTIF(Posts!B:B, A14)</f>
        <v>3</v>
      </c>
      <c r="F14">
        <f t="shared" si="0"/>
        <v>5</v>
      </c>
      <c r="G14">
        <f>AVERAGEIF(B:B,Table2[[#This Row],[User_ID]],B:B)</f>
        <v>33</v>
      </c>
    </row>
    <row r="15" spans="1:7" x14ac:dyDescent="0.35">
      <c r="A15">
        <v>14</v>
      </c>
      <c r="B15">
        <v>19</v>
      </c>
      <c r="C15">
        <v>37</v>
      </c>
      <c r="D15" s="1">
        <v>45554</v>
      </c>
      <c r="E15">
        <f>COUNTIF(Posts!B:B, A15)</f>
        <v>2</v>
      </c>
      <c r="F15">
        <f t="shared" si="0"/>
        <v>5</v>
      </c>
      <c r="G15">
        <f>AVERAGEIF(B:B,Table2[[#This Row],[User_ID]],B:B)</f>
        <v>19</v>
      </c>
    </row>
    <row r="16" spans="1:7" x14ac:dyDescent="0.35">
      <c r="A16">
        <v>15</v>
      </c>
      <c r="B16">
        <v>33</v>
      </c>
      <c r="C16">
        <v>19</v>
      </c>
      <c r="D16" s="1">
        <v>45776</v>
      </c>
      <c r="E16">
        <f>COUNTIF(Posts!B:B, A16)</f>
        <v>1</v>
      </c>
      <c r="F16">
        <f t="shared" si="0"/>
        <v>5</v>
      </c>
      <c r="G16">
        <f>AVERAGEIF(B:B,Table2[[#This Row],[User_ID]],B:B)</f>
        <v>33</v>
      </c>
    </row>
    <row r="17" spans="1:7" x14ac:dyDescent="0.35">
      <c r="A17">
        <v>16</v>
      </c>
      <c r="B17">
        <v>24</v>
      </c>
      <c r="C17">
        <v>93</v>
      </c>
      <c r="D17" s="1">
        <v>45705</v>
      </c>
      <c r="E17">
        <f>COUNTIF(Posts!B:B, A17)</f>
        <v>2</v>
      </c>
      <c r="F17">
        <f t="shared" si="0"/>
        <v>5</v>
      </c>
      <c r="G17">
        <f>AVERAGEIF(B:B,Table2[[#This Row],[User_ID]],B:B)</f>
        <v>24</v>
      </c>
    </row>
    <row r="18" spans="1:7" x14ac:dyDescent="0.35">
      <c r="A18">
        <v>17</v>
      </c>
      <c r="B18">
        <v>19</v>
      </c>
      <c r="C18">
        <v>124</v>
      </c>
      <c r="D18" s="1">
        <v>45760</v>
      </c>
      <c r="E18">
        <f>COUNTIF(Posts!B:B, A18)</f>
        <v>3</v>
      </c>
      <c r="F18">
        <f t="shared" si="0"/>
        <v>5</v>
      </c>
      <c r="G18">
        <f>AVERAGEIF(B:B,Table2[[#This Row],[User_ID]],B:B)</f>
        <v>19</v>
      </c>
    </row>
    <row r="19" spans="1:7" x14ac:dyDescent="0.35">
      <c r="A19">
        <v>18</v>
      </c>
      <c r="B19">
        <v>19</v>
      </c>
      <c r="C19">
        <v>153</v>
      </c>
      <c r="D19" s="1">
        <v>45639</v>
      </c>
      <c r="E19">
        <f>COUNTIF(Posts!B:B, A19)</f>
        <v>1</v>
      </c>
      <c r="F19">
        <f t="shared" si="0"/>
        <v>5</v>
      </c>
      <c r="G19">
        <f>AVERAGEIF(B:B,Table2[[#This Row],[User_ID]],B:B)</f>
        <v>19</v>
      </c>
    </row>
    <row r="20" spans="1:7" x14ac:dyDescent="0.35">
      <c r="A20">
        <v>19</v>
      </c>
      <c r="B20">
        <v>20</v>
      </c>
      <c r="C20">
        <v>182</v>
      </c>
      <c r="D20" s="1">
        <v>45794</v>
      </c>
      <c r="E20">
        <f>COUNTIF(Posts!B:B, A20)</f>
        <v>4</v>
      </c>
      <c r="F20">
        <f t="shared" si="0"/>
        <v>5</v>
      </c>
      <c r="G20">
        <f>AVERAGEIF(B:B,Table2[[#This Row],[User_ID]],B:B)</f>
        <v>20</v>
      </c>
    </row>
    <row r="21" spans="1:7" x14ac:dyDescent="0.35">
      <c r="A21">
        <v>20</v>
      </c>
      <c r="B21">
        <v>9</v>
      </c>
      <c r="C21">
        <v>40</v>
      </c>
      <c r="D21" s="1">
        <v>45621</v>
      </c>
      <c r="E21">
        <f>COUNTIF(Posts!B:B, A21)</f>
        <v>2</v>
      </c>
      <c r="F21">
        <f t="shared" si="0"/>
        <v>5</v>
      </c>
      <c r="G21">
        <f>AVERAGEIF(B:B,Table2[[#This Row],[User_ID]],B:B)</f>
        <v>9</v>
      </c>
    </row>
    <row r="22" spans="1:7" x14ac:dyDescent="0.35">
      <c r="A22">
        <v>21</v>
      </c>
      <c r="B22">
        <v>7</v>
      </c>
      <c r="C22">
        <v>129</v>
      </c>
      <c r="D22" s="1">
        <v>45801</v>
      </c>
      <c r="E22">
        <f>COUNTIF(Posts!B:B, A22)</f>
        <v>1</v>
      </c>
      <c r="F22">
        <f t="shared" si="0"/>
        <v>5</v>
      </c>
      <c r="G22">
        <f>AVERAGEIF(B:B,Table2[[#This Row],[User_ID]],B:B)</f>
        <v>7</v>
      </c>
    </row>
    <row r="23" spans="1:7" x14ac:dyDescent="0.35">
      <c r="A23">
        <v>22</v>
      </c>
      <c r="B23">
        <v>8</v>
      </c>
      <c r="C23">
        <v>84</v>
      </c>
      <c r="D23" s="1">
        <v>45750</v>
      </c>
      <c r="E23">
        <f>COUNTIF(Posts!B:B, A23)</f>
        <v>5</v>
      </c>
      <c r="F23">
        <f t="shared" si="0"/>
        <v>5</v>
      </c>
      <c r="G23">
        <f>AVERAGEIF(B:B,Table2[[#This Row],[User_ID]],B:B)</f>
        <v>8</v>
      </c>
    </row>
    <row r="24" spans="1:7" x14ac:dyDescent="0.35">
      <c r="A24">
        <v>23</v>
      </c>
      <c r="B24">
        <v>11</v>
      </c>
      <c r="C24">
        <v>158</v>
      </c>
      <c r="D24" s="1">
        <v>45566</v>
      </c>
      <c r="E24">
        <f>COUNTIF(Posts!B:B, A24)</f>
        <v>4</v>
      </c>
      <c r="F24">
        <f t="shared" si="0"/>
        <v>5</v>
      </c>
      <c r="G24">
        <f>AVERAGEIF(B:B,Table2[[#This Row],[User_ID]],B:B)</f>
        <v>11</v>
      </c>
    </row>
    <row r="25" spans="1:7" x14ac:dyDescent="0.35">
      <c r="A25">
        <v>24</v>
      </c>
      <c r="B25">
        <v>17</v>
      </c>
      <c r="C25">
        <v>29</v>
      </c>
      <c r="D25" s="1">
        <v>45691</v>
      </c>
      <c r="E25">
        <f>COUNTIF(Posts!B:B, A25)</f>
        <v>2</v>
      </c>
      <c r="F25">
        <f t="shared" si="0"/>
        <v>5</v>
      </c>
      <c r="G25">
        <f>AVERAGEIF(B:B,Table2[[#This Row],[User_ID]],B:B)</f>
        <v>17</v>
      </c>
    </row>
    <row r="26" spans="1:7" x14ac:dyDescent="0.35">
      <c r="A26">
        <v>25</v>
      </c>
      <c r="B26">
        <v>22</v>
      </c>
      <c r="C26">
        <v>144</v>
      </c>
      <c r="D26" s="1">
        <v>45660</v>
      </c>
      <c r="E26">
        <f>COUNTIF(Posts!B:B, A26)</f>
        <v>3</v>
      </c>
      <c r="F26">
        <f t="shared" si="0"/>
        <v>5</v>
      </c>
      <c r="G26">
        <f>AVERAGEIF(B:B,Table2[[#This Row],[User_ID]],B:B)</f>
        <v>22</v>
      </c>
    </row>
    <row r="27" spans="1:7" x14ac:dyDescent="0.35">
      <c r="A27">
        <v>26</v>
      </c>
      <c r="B27">
        <v>11</v>
      </c>
      <c r="C27">
        <v>14</v>
      </c>
      <c r="D27" s="1">
        <v>45891</v>
      </c>
      <c r="E27">
        <f>COUNTIF(Posts!B:B, A27)</f>
        <v>0</v>
      </c>
      <c r="F27">
        <f t="shared" si="0"/>
        <v>5</v>
      </c>
      <c r="G27">
        <f>AVERAGEIF(B:B,Table2[[#This Row],[User_ID]],B:B)</f>
        <v>11</v>
      </c>
    </row>
    <row r="28" spans="1:7" x14ac:dyDescent="0.35">
      <c r="A28">
        <v>27</v>
      </c>
      <c r="B28">
        <v>38</v>
      </c>
      <c r="C28">
        <v>150</v>
      </c>
      <c r="D28" s="1">
        <v>45693</v>
      </c>
      <c r="E28">
        <f>COUNTIF(Posts!B:B, A28)</f>
        <v>3</v>
      </c>
      <c r="F28">
        <f t="shared" si="0"/>
        <v>5</v>
      </c>
      <c r="G28">
        <f>AVERAGEIF(B:B,Table2[[#This Row],[User_ID]],B:B)</f>
        <v>38</v>
      </c>
    </row>
    <row r="29" spans="1:7" x14ac:dyDescent="0.35">
      <c r="A29">
        <v>28</v>
      </c>
      <c r="B29">
        <v>46</v>
      </c>
      <c r="C29">
        <v>181</v>
      </c>
      <c r="D29" s="1">
        <v>45676</v>
      </c>
      <c r="E29">
        <f>COUNTIF(Posts!B:B, A29)</f>
        <v>0</v>
      </c>
      <c r="F29">
        <f t="shared" si="0"/>
        <v>5</v>
      </c>
      <c r="G29">
        <f>AVERAGEIF(B:B,Table2[[#This Row],[User_ID]],B:B)</f>
        <v>46</v>
      </c>
    </row>
    <row r="30" spans="1:7" x14ac:dyDescent="0.35">
      <c r="A30">
        <v>29</v>
      </c>
      <c r="B30">
        <v>48</v>
      </c>
      <c r="C30">
        <v>10</v>
      </c>
      <c r="D30" s="1">
        <v>45618</v>
      </c>
      <c r="E30">
        <f>COUNTIF(Posts!B:B, A30)</f>
        <v>1</v>
      </c>
      <c r="F30">
        <f t="shared" si="0"/>
        <v>5</v>
      </c>
      <c r="G30">
        <f>AVERAGEIF(B:B,Table2[[#This Row],[User_ID]],B:B)</f>
        <v>48</v>
      </c>
    </row>
    <row r="31" spans="1:7" x14ac:dyDescent="0.35">
      <c r="A31">
        <v>30</v>
      </c>
      <c r="B31">
        <v>41</v>
      </c>
      <c r="C31">
        <v>44</v>
      </c>
      <c r="D31" s="1">
        <v>45626</v>
      </c>
      <c r="E31">
        <f>COUNTIF(Posts!B:B, A31)</f>
        <v>3</v>
      </c>
      <c r="F31">
        <f t="shared" si="0"/>
        <v>5</v>
      </c>
      <c r="G31">
        <f>AVERAGEIF(B:B,Table2[[#This Row],[User_ID]],B:B)</f>
        <v>41</v>
      </c>
    </row>
    <row r="32" spans="1:7" x14ac:dyDescent="0.35">
      <c r="A32">
        <v>31</v>
      </c>
      <c r="B32">
        <v>27</v>
      </c>
      <c r="C32">
        <v>164</v>
      </c>
      <c r="D32" s="1">
        <v>45678</v>
      </c>
      <c r="E32">
        <f>COUNTIF(Posts!B:B, A32)</f>
        <v>1</v>
      </c>
      <c r="F32">
        <f t="shared" si="0"/>
        <v>5</v>
      </c>
      <c r="G32">
        <f>AVERAGEIF(B:B,Table2[[#This Row],[User_ID]],B:B)</f>
        <v>27</v>
      </c>
    </row>
    <row r="33" spans="1:7" x14ac:dyDescent="0.35">
      <c r="A33">
        <v>32</v>
      </c>
      <c r="B33">
        <v>29</v>
      </c>
      <c r="C33">
        <v>48</v>
      </c>
      <c r="D33" s="1">
        <v>45781</v>
      </c>
      <c r="E33">
        <f>COUNTIF(Posts!B:B, A33)</f>
        <v>0</v>
      </c>
      <c r="F33">
        <f t="shared" si="0"/>
        <v>5</v>
      </c>
      <c r="G33">
        <f>AVERAGEIF(B:B,Table2[[#This Row],[User_ID]],B:B)</f>
        <v>29</v>
      </c>
    </row>
    <row r="34" spans="1:7" x14ac:dyDescent="0.35">
      <c r="A34">
        <v>33</v>
      </c>
      <c r="B34">
        <v>49</v>
      </c>
      <c r="C34">
        <v>121</v>
      </c>
      <c r="D34" s="1">
        <v>45736</v>
      </c>
      <c r="E34">
        <f>COUNTIF(Posts!B:B, A34)</f>
        <v>2</v>
      </c>
      <c r="F34">
        <f t="shared" ref="F34:F65" si="1">LEN(D34)</f>
        <v>5</v>
      </c>
      <c r="G34">
        <f>AVERAGEIF(B:B,Table2[[#This Row],[User_ID]],B:B)</f>
        <v>49</v>
      </c>
    </row>
    <row r="35" spans="1:7" x14ac:dyDescent="0.35">
      <c r="A35">
        <v>34</v>
      </c>
      <c r="B35">
        <v>3</v>
      </c>
      <c r="C35">
        <v>60</v>
      </c>
      <c r="D35" s="1">
        <v>45682</v>
      </c>
      <c r="E35">
        <f>COUNTIF(Posts!B:B, A35)</f>
        <v>2</v>
      </c>
      <c r="F35">
        <f t="shared" si="1"/>
        <v>5</v>
      </c>
      <c r="G35">
        <f>AVERAGEIF(B:B,Table2[[#This Row],[User_ID]],B:B)</f>
        <v>3</v>
      </c>
    </row>
    <row r="36" spans="1:7" x14ac:dyDescent="0.35">
      <c r="A36">
        <v>35</v>
      </c>
      <c r="B36">
        <v>39</v>
      </c>
      <c r="C36">
        <v>64</v>
      </c>
      <c r="D36" s="1">
        <v>45573</v>
      </c>
      <c r="E36">
        <f>COUNTIF(Posts!B:B, A36)</f>
        <v>1</v>
      </c>
      <c r="F36">
        <f t="shared" si="1"/>
        <v>5</v>
      </c>
      <c r="G36">
        <f>AVERAGEIF(B:B,Table2[[#This Row],[User_ID]],B:B)</f>
        <v>39</v>
      </c>
    </row>
    <row r="37" spans="1:7" x14ac:dyDescent="0.35">
      <c r="A37">
        <v>36</v>
      </c>
      <c r="B37">
        <v>11</v>
      </c>
      <c r="C37">
        <v>109</v>
      </c>
      <c r="D37" s="1">
        <v>45592</v>
      </c>
      <c r="E37">
        <f>COUNTIF(Posts!B:B, A37)</f>
        <v>1</v>
      </c>
      <c r="F37">
        <f t="shared" si="1"/>
        <v>5</v>
      </c>
      <c r="G37">
        <f>AVERAGEIF(B:B,Table2[[#This Row],[User_ID]],B:B)</f>
        <v>11</v>
      </c>
    </row>
    <row r="38" spans="1:7" x14ac:dyDescent="0.35">
      <c r="A38">
        <v>37</v>
      </c>
      <c r="B38">
        <v>6</v>
      </c>
      <c r="C38">
        <v>31</v>
      </c>
      <c r="D38" s="1">
        <v>45775</v>
      </c>
      <c r="E38">
        <f>COUNTIF(Posts!B:B, A38)</f>
        <v>0</v>
      </c>
      <c r="F38">
        <f t="shared" si="1"/>
        <v>5</v>
      </c>
      <c r="G38">
        <f>AVERAGEIF(B:B,Table2[[#This Row],[User_ID]],B:B)</f>
        <v>6</v>
      </c>
    </row>
    <row r="39" spans="1:7" x14ac:dyDescent="0.35">
      <c r="A39">
        <v>38</v>
      </c>
      <c r="B39">
        <v>3</v>
      </c>
      <c r="C39">
        <v>106</v>
      </c>
      <c r="D39" s="1">
        <v>45582</v>
      </c>
      <c r="E39">
        <f>COUNTIF(Posts!B:B, A39)</f>
        <v>2</v>
      </c>
      <c r="F39">
        <f t="shared" si="1"/>
        <v>5</v>
      </c>
      <c r="G39">
        <f>AVERAGEIF(B:B,Table2[[#This Row],[User_ID]],B:B)</f>
        <v>3</v>
      </c>
    </row>
    <row r="40" spans="1:7" x14ac:dyDescent="0.35">
      <c r="A40">
        <v>39</v>
      </c>
      <c r="B40">
        <v>9</v>
      </c>
      <c r="C40">
        <v>194</v>
      </c>
      <c r="D40" s="1">
        <v>45788</v>
      </c>
      <c r="E40">
        <f>COUNTIF(Posts!B:B, A40)</f>
        <v>2</v>
      </c>
      <c r="F40">
        <f t="shared" si="1"/>
        <v>5</v>
      </c>
      <c r="G40">
        <f>AVERAGEIF(B:B,Table2[[#This Row],[User_ID]],B:B)</f>
        <v>9</v>
      </c>
    </row>
    <row r="41" spans="1:7" x14ac:dyDescent="0.35">
      <c r="A41">
        <v>40</v>
      </c>
      <c r="B41">
        <v>39</v>
      </c>
      <c r="C41">
        <v>78</v>
      </c>
      <c r="D41" s="1">
        <v>45812</v>
      </c>
      <c r="E41">
        <f>COUNTIF(Posts!B:B, A41)</f>
        <v>2</v>
      </c>
      <c r="F41">
        <f t="shared" si="1"/>
        <v>5</v>
      </c>
      <c r="G41">
        <f>AVERAGEIF(B:B,Table2[[#This Row],[User_ID]],B:B)</f>
        <v>39</v>
      </c>
    </row>
    <row r="42" spans="1:7" x14ac:dyDescent="0.35">
      <c r="A42">
        <v>41</v>
      </c>
      <c r="B42">
        <v>49</v>
      </c>
      <c r="C42">
        <v>142</v>
      </c>
      <c r="D42" s="1">
        <v>45700</v>
      </c>
      <c r="E42">
        <f>COUNTIF(Posts!B:B, A42)</f>
        <v>3</v>
      </c>
      <c r="F42">
        <f t="shared" si="1"/>
        <v>5</v>
      </c>
      <c r="G42">
        <f>AVERAGEIF(B:B,Table2[[#This Row],[User_ID]],B:B)</f>
        <v>49</v>
      </c>
    </row>
    <row r="43" spans="1:7" x14ac:dyDescent="0.35">
      <c r="A43">
        <v>42</v>
      </c>
      <c r="B43">
        <v>2</v>
      </c>
      <c r="C43">
        <v>139</v>
      </c>
      <c r="D43" s="1">
        <v>45633</v>
      </c>
      <c r="E43">
        <f>COUNTIF(Posts!B:B, A43)</f>
        <v>0</v>
      </c>
      <c r="F43">
        <f t="shared" si="1"/>
        <v>5</v>
      </c>
      <c r="G43">
        <f>AVERAGEIF(B:B,Table2[[#This Row],[User_ID]],B:B)</f>
        <v>2</v>
      </c>
    </row>
    <row r="44" spans="1:7" x14ac:dyDescent="0.35">
      <c r="A44">
        <v>43</v>
      </c>
      <c r="B44">
        <v>12</v>
      </c>
      <c r="C44">
        <v>114</v>
      </c>
      <c r="D44" s="1">
        <v>45875</v>
      </c>
      <c r="E44">
        <f>COUNTIF(Posts!B:B, A44)</f>
        <v>2</v>
      </c>
      <c r="F44">
        <f t="shared" si="1"/>
        <v>5</v>
      </c>
      <c r="G44">
        <f>AVERAGEIF(B:B,Table2[[#This Row],[User_ID]],B:B)</f>
        <v>12</v>
      </c>
    </row>
    <row r="45" spans="1:7" x14ac:dyDescent="0.35">
      <c r="A45">
        <v>44</v>
      </c>
      <c r="B45">
        <v>16</v>
      </c>
      <c r="C45">
        <v>17</v>
      </c>
      <c r="D45" s="1">
        <v>45904</v>
      </c>
      <c r="E45">
        <f>COUNTIF(Posts!B:B, A45)</f>
        <v>0</v>
      </c>
      <c r="F45">
        <f t="shared" si="1"/>
        <v>5</v>
      </c>
      <c r="G45">
        <f>AVERAGEIF(B:B,Table2[[#This Row],[User_ID]],B:B)</f>
        <v>16</v>
      </c>
    </row>
    <row r="46" spans="1:7" x14ac:dyDescent="0.35">
      <c r="A46">
        <v>45</v>
      </c>
      <c r="B46">
        <v>1</v>
      </c>
      <c r="C46">
        <v>27</v>
      </c>
      <c r="D46" s="1">
        <v>45616</v>
      </c>
      <c r="E46">
        <f>COUNTIF(Posts!B:B, A46)</f>
        <v>3</v>
      </c>
      <c r="F46">
        <f t="shared" si="1"/>
        <v>5</v>
      </c>
      <c r="G46">
        <f>AVERAGEIF(B:B,Table2[[#This Row],[User_ID]],B:B)</f>
        <v>1</v>
      </c>
    </row>
    <row r="47" spans="1:7" x14ac:dyDescent="0.35">
      <c r="A47">
        <v>46</v>
      </c>
      <c r="B47">
        <v>23</v>
      </c>
      <c r="C47">
        <v>173</v>
      </c>
      <c r="D47" s="1">
        <v>45813</v>
      </c>
      <c r="E47">
        <f>COUNTIF(Posts!B:B, A47)</f>
        <v>4</v>
      </c>
      <c r="F47">
        <f t="shared" si="1"/>
        <v>5</v>
      </c>
      <c r="G47">
        <f>AVERAGEIF(B:B,Table2[[#This Row],[User_ID]],B:B)</f>
        <v>23</v>
      </c>
    </row>
    <row r="48" spans="1:7" x14ac:dyDescent="0.35">
      <c r="A48">
        <v>47</v>
      </c>
      <c r="B48">
        <v>19</v>
      </c>
      <c r="C48">
        <v>115</v>
      </c>
      <c r="D48" s="1">
        <v>45608</v>
      </c>
      <c r="E48">
        <f>COUNTIF(Posts!B:B, A48)</f>
        <v>1</v>
      </c>
      <c r="F48">
        <f t="shared" si="1"/>
        <v>5</v>
      </c>
      <c r="G48">
        <f>AVERAGEIF(B:B,Table2[[#This Row],[User_ID]],B:B)</f>
        <v>19</v>
      </c>
    </row>
    <row r="49" spans="1:7" x14ac:dyDescent="0.35">
      <c r="A49">
        <v>48</v>
      </c>
      <c r="B49">
        <v>8</v>
      </c>
      <c r="C49">
        <v>114</v>
      </c>
      <c r="D49" s="1">
        <v>45761</v>
      </c>
      <c r="E49">
        <f>COUNTIF(Posts!B:B, A49)</f>
        <v>2</v>
      </c>
      <c r="F49">
        <f t="shared" si="1"/>
        <v>5</v>
      </c>
      <c r="G49">
        <f>AVERAGEIF(B:B,Table2[[#This Row],[User_ID]],B:B)</f>
        <v>8</v>
      </c>
    </row>
    <row r="50" spans="1:7" x14ac:dyDescent="0.35">
      <c r="A50">
        <v>49</v>
      </c>
      <c r="B50">
        <v>46</v>
      </c>
      <c r="C50">
        <v>61</v>
      </c>
      <c r="D50" s="1">
        <v>45880</v>
      </c>
      <c r="E50">
        <f>COUNTIF(Posts!B:B, A50)</f>
        <v>5</v>
      </c>
      <c r="F50">
        <f t="shared" si="1"/>
        <v>5</v>
      </c>
      <c r="G50">
        <f>AVERAGEIF(B:B,Table2[[#This Row],[User_ID]],B:B)</f>
        <v>46</v>
      </c>
    </row>
    <row r="51" spans="1:7" x14ac:dyDescent="0.35">
      <c r="A51">
        <v>50</v>
      </c>
      <c r="B51">
        <v>5</v>
      </c>
      <c r="C51">
        <v>38</v>
      </c>
      <c r="D51" s="1">
        <v>45670</v>
      </c>
      <c r="E51">
        <f>COUNTIF(Posts!B:B, A51)</f>
        <v>0</v>
      </c>
      <c r="F51">
        <f t="shared" si="1"/>
        <v>5</v>
      </c>
      <c r="G51">
        <f>AVERAGEIF(B:B,Table2[[#This Row],[User_ID]],B:B)</f>
        <v>5</v>
      </c>
    </row>
    <row r="52" spans="1:7" x14ac:dyDescent="0.35">
      <c r="A52">
        <v>51</v>
      </c>
      <c r="B52">
        <v>15</v>
      </c>
      <c r="C52">
        <v>43</v>
      </c>
      <c r="D52" s="1">
        <v>45665</v>
      </c>
      <c r="E52">
        <f>COUNTIF(Posts!B:B, A52)</f>
        <v>0</v>
      </c>
      <c r="F52">
        <f t="shared" si="1"/>
        <v>5</v>
      </c>
      <c r="G52">
        <f>AVERAGEIF(B:B,Table2[[#This Row],[User_ID]],B:B)</f>
        <v>15</v>
      </c>
    </row>
    <row r="53" spans="1:7" x14ac:dyDescent="0.35">
      <c r="A53">
        <v>52</v>
      </c>
      <c r="B53">
        <v>25</v>
      </c>
      <c r="C53">
        <v>169</v>
      </c>
      <c r="D53" s="1">
        <v>45905</v>
      </c>
      <c r="E53">
        <f>COUNTIF(Posts!B:B, A53)</f>
        <v>0</v>
      </c>
      <c r="F53">
        <f t="shared" si="1"/>
        <v>5</v>
      </c>
      <c r="G53">
        <f>AVERAGEIF(B:B,Table2[[#This Row],[User_ID]],B:B)</f>
        <v>25</v>
      </c>
    </row>
    <row r="54" spans="1:7" x14ac:dyDescent="0.35">
      <c r="A54">
        <v>53</v>
      </c>
      <c r="B54">
        <v>49</v>
      </c>
      <c r="C54">
        <v>181</v>
      </c>
      <c r="D54" s="1">
        <v>45756</v>
      </c>
      <c r="E54">
        <f>COUNTIF(Posts!B:B, A54)</f>
        <v>0</v>
      </c>
      <c r="F54">
        <f t="shared" si="1"/>
        <v>5</v>
      </c>
      <c r="G54">
        <f>AVERAGEIF(B:B,Table2[[#This Row],[User_ID]],B:B)</f>
        <v>49</v>
      </c>
    </row>
    <row r="55" spans="1:7" x14ac:dyDescent="0.35">
      <c r="A55">
        <v>54</v>
      </c>
      <c r="B55">
        <v>34</v>
      </c>
      <c r="C55">
        <v>39</v>
      </c>
      <c r="D55" s="1">
        <v>45910</v>
      </c>
      <c r="E55">
        <f>COUNTIF(Posts!B:B, A55)</f>
        <v>0</v>
      </c>
      <c r="F55">
        <f t="shared" si="1"/>
        <v>5</v>
      </c>
      <c r="G55">
        <f>AVERAGEIF(B:B,Table2[[#This Row],[User_ID]],B:B)</f>
        <v>34</v>
      </c>
    </row>
    <row r="56" spans="1:7" x14ac:dyDescent="0.35">
      <c r="A56">
        <v>55</v>
      </c>
      <c r="B56">
        <v>1</v>
      </c>
      <c r="C56">
        <v>67</v>
      </c>
      <c r="D56" s="1">
        <v>45761</v>
      </c>
      <c r="E56">
        <f>COUNTIF(Posts!B:B, A56)</f>
        <v>0</v>
      </c>
      <c r="F56">
        <f t="shared" si="1"/>
        <v>5</v>
      </c>
      <c r="G56">
        <f>AVERAGEIF(B:B,Table2[[#This Row],[User_ID]],B:B)</f>
        <v>1</v>
      </c>
    </row>
    <row r="57" spans="1:7" x14ac:dyDescent="0.35">
      <c r="A57">
        <v>56</v>
      </c>
      <c r="B57">
        <v>23</v>
      </c>
      <c r="C57">
        <v>200</v>
      </c>
      <c r="D57" s="1">
        <v>45722</v>
      </c>
      <c r="E57">
        <f>COUNTIF(Posts!B:B, A57)</f>
        <v>0</v>
      </c>
      <c r="F57">
        <f t="shared" si="1"/>
        <v>5</v>
      </c>
      <c r="G57">
        <f>AVERAGEIF(B:B,Table2[[#This Row],[User_ID]],B:B)</f>
        <v>23</v>
      </c>
    </row>
    <row r="58" spans="1:7" x14ac:dyDescent="0.35">
      <c r="A58">
        <v>57</v>
      </c>
      <c r="B58">
        <v>46</v>
      </c>
      <c r="C58">
        <v>173</v>
      </c>
      <c r="D58" s="1">
        <v>45736</v>
      </c>
      <c r="E58">
        <f>COUNTIF(Posts!B:B, A58)</f>
        <v>0</v>
      </c>
      <c r="F58">
        <f t="shared" si="1"/>
        <v>5</v>
      </c>
      <c r="G58">
        <f>AVERAGEIF(B:B,Table2[[#This Row],[User_ID]],B:B)</f>
        <v>46</v>
      </c>
    </row>
    <row r="59" spans="1:7" x14ac:dyDescent="0.35">
      <c r="A59">
        <v>58</v>
      </c>
      <c r="B59">
        <v>22</v>
      </c>
      <c r="C59">
        <v>69</v>
      </c>
      <c r="D59" s="1">
        <v>45804</v>
      </c>
      <c r="E59">
        <f>COUNTIF(Posts!B:B, A59)</f>
        <v>0</v>
      </c>
      <c r="F59">
        <f t="shared" si="1"/>
        <v>5</v>
      </c>
      <c r="G59">
        <f>AVERAGEIF(B:B,Table2[[#This Row],[User_ID]],B:B)</f>
        <v>22</v>
      </c>
    </row>
    <row r="60" spans="1:7" x14ac:dyDescent="0.35">
      <c r="A60">
        <v>59</v>
      </c>
      <c r="B60">
        <v>6</v>
      </c>
      <c r="C60">
        <v>64</v>
      </c>
      <c r="D60" s="1">
        <v>45847</v>
      </c>
      <c r="E60">
        <f>COUNTIF(Posts!B:B, A60)</f>
        <v>0</v>
      </c>
      <c r="F60">
        <f t="shared" si="1"/>
        <v>5</v>
      </c>
      <c r="G60">
        <f>AVERAGEIF(B:B,Table2[[#This Row],[User_ID]],B:B)</f>
        <v>6</v>
      </c>
    </row>
    <row r="61" spans="1:7" x14ac:dyDescent="0.35">
      <c r="A61">
        <v>60</v>
      </c>
      <c r="B61">
        <v>30</v>
      </c>
      <c r="C61">
        <v>135</v>
      </c>
      <c r="D61" s="1">
        <v>45621</v>
      </c>
      <c r="E61">
        <f>COUNTIF(Posts!B:B, A61)</f>
        <v>0</v>
      </c>
      <c r="F61">
        <f t="shared" si="1"/>
        <v>5</v>
      </c>
      <c r="G61">
        <f>AVERAGEIF(B:B,Table2[[#This Row],[User_ID]],B:B)</f>
        <v>30</v>
      </c>
    </row>
    <row r="62" spans="1:7" x14ac:dyDescent="0.35">
      <c r="A62">
        <v>61</v>
      </c>
      <c r="B62">
        <v>41</v>
      </c>
      <c r="C62">
        <v>123</v>
      </c>
      <c r="D62" s="1">
        <v>45665</v>
      </c>
      <c r="E62">
        <f>COUNTIF(Posts!B:B, A62)</f>
        <v>0</v>
      </c>
      <c r="F62">
        <f t="shared" si="1"/>
        <v>5</v>
      </c>
      <c r="G62">
        <f>AVERAGEIF(B:B,Table2[[#This Row],[User_ID]],B:B)</f>
        <v>41</v>
      </c>
    </row>
    <row r="63" spans="1:7" x14ac:dyDescent="0.35">
      <c r="A63">
        <v>62</v>
      </c>
      <c r="B63">
        <v>31</v>
      </c>
      <c r="C63">
        <v>40</v>
      </c>
      <c r="D63" s="1">
        <v>45554</v>
      </c>
      <c r="E63">
        <f>COUNTIF(Posts!B:B, A63)</f>
        <v>0</v>
      </c>
      <c r="F63">
        <f t="shared" si="1"/>
        <v>5</v>
      </c>
      <c r="G63">
        <f>AVERAGEIF(B:B,Table2[[#This Row],[User_ID]],B:B)</f>
        <v>31</v>
      </c>
    </row>
    <row r="64" spans="1:7" x14ac:dyDescent="0.35">
      <c r="A64">
        <v>63</v>
      </c>
      <c r="B64">
        <v>38</v>
      </c>
      <c r="C64">
        <v>173</v>
      </c>
      <c r="D64" s="1">
        <v>45617</v>
      </c>
      <c r="E64">
        <f>COUNTIF(Posts!B:B, A64)</f>
        <v>0</v>
      </c>
      <c r="F64">
        <f t="shared" si="1"/>
        <v>5</v>
      </c>
      <c r="G64">
        <f>AVERAGEIF(B:B,Table2[[#This Row],[User_ID]],B:B)</f>
        <v>38</v>
      </c>
    </row>
    <row r="65" spans="1:7" x14ac:dyDescent="0.35">
      <c r="A65">
        <v>64</v>
      </c>
      <c r="B65">
        <v>49</v>
      </c>
      <c r="C65">
        <v>85</v>
      </c>
      <c r="D65" s="1">
        <v>45704</v>
      </c>
      <c r="E65">
        <f>COUNTIF(Posts!B:B, A65)</f>
        <v>0</v>
      </c>
      <c r="F65">
        <f t="shared" si="1"/>
        <v>5</v>
      </c>
      <c r="G65">
        <f>AVERAGEIF(B:B,Table2[[#This Row],[User_ID]],B:B)</f>
        <v>49</v>
      </c>
    </row>
    <row r="66" spans="1:7" x14ac:dyDescent="0.35">
      <c r="A66">
        <v>65</v>
      </c>
      <c r="B66">
        <v>20</v>
      </c>
      <c r="C66">
        <v>60</v>
      </c>
      <c r="D66" s="1">
        <v>45633</v>
      </c>
      <c r="E66">
        <f>COUNTIF(Posts!B:B, A66)</f>
        <v>0</v>
      </c>
      <c r="F66">
        <f t="shared" ref="F66:F101" si="2">LEN(D66)</f>
        <v>5</v>
      </c>
      <c r="G66">
        <f>AVERAGEIF(B:B,Table2[[#This Row],[User_ID]],B:B)</f>
        <v>20</v>
      </c>
    </row>
    <row r="67" spans="1:7" x14ac:dyDescent="0.35">
      <c r="A67">
        <v>66</v>
      </c>
      <c r="B67">
        <v>7</v>
      </c>
      <c r="C67">
        <v>62</v>
      </c>
      <c r="D67" s="1">
        <v>45596</v>
      </c>
      <c r="E67">
        <f>COUNTIF(Posts!B:B, A67)</f>
        <v>0</v>
      </c>
      <c r="F67">
        <f t="shared" si="2"/>
        <v>5</v>
      </c>
      <c r="G67">
        <f>AVERAGEIF(B:B,Table2[[#This Row],[User_ID]],B:B)</f>
        <v>7</v>
      </c>
    </row>
    <row r="68" spans="1:7" x14ac:dyDescent="0.35">
      <c r="A68">
        <v>67</v>
      </c>
      <c r="B68">
        <v>11</v>
      </c>
      <c r="C68">
        <v>90</v>
      </c>
      <c r="D68" s="1">
        <v>45815</v>
      </c>
      <c r="E68">
        <f>COUNTIF(Posts!B:B, A68)</f>
        <v>0</v>
      </c>
      <c r="F68">
        <f t="shared" si="2"/>
        <v>5</v>
      </c>
      <c r="G68">
        <f>AVERAGEIF(B:B,Table2[[#This Row],[User_ID]],B:B)</f>
        <v>11</v>
      </c>
    </row>
    <row r="69" spans="1:7" x14ac:dyDescent="0.35">
      <c r="A69">
        <v>68</v>
      </c>
      <c r="B69">
        <v>23</v>
      </c>
      <c r="C69">
        <v>196</v>
      </c>
      <c r="D69" s="1">
        <v>45643</v>
      </c>
      <c r="E69">
        <f>COUNTIF(Posts!B:B, A69)</f>
        <v>0</v>
      </c>
      <c r="F69">
        <f t="shared" si="2"/>
        <v>5</v>
      </c>
      <c r="G69">
        <f>AVERAGEIF(B:B,Table2[[#This Row],[User_ID]],B:B)</f>
        <v>23</v>
      </c>
    </row>
    <row r="70" spans="1:7" x14ac:dyDescent="0.35">
      <c r="A70">
        <v>69</v>
      </c>
      <c r="B70">
        <v>34</v>
      </c>
      <c r="C70">
        <v>149</v>
      </c>
      <c r="D70" s="1">
        <v>45741</v>
      </c>
      <c r="E70">
        <f>COUNTIF(Posts!B:B, A70)</f>
        <v>0</v>
      </c>
      <c r="F70">
        <f t="shared" si="2"/>
        <v>5</v>
      </c>
      <c r="G70">
        <f>AVERAGEIF(B:B,Table2[[#This Row],[User_ID]],B:B)</f>
        <v>34</v>
      </c>
    </row>
    <row r="71" spans="1:7" x14ac:dyDescent="0.35">
      <c r="A71">
        <v>70</v>
      </c>
      <c r="B71">
        <v>25</v>
      </c>
      <c r="C71">
        <v>52</v>
      </c>
      <c r="D71" s="1">
        <v>45629</v>
      </c>
      <c r="E71">
        <f>COUNTIF(Posts!B:B, A71)</f>
        <v>0</v>
      </c>
      <c r="F71">
        <f t="shared" si="2"/>
        <v>5</v>
      </c>
      <c r="G71">
        <f>AVERAGEIF(B:B,Table2[[#This Row],[User_ID]],B:B)</f>
        <v>25</v>
      </c>
    </row>
    <row r="72" spans="1:7" x14ac:dyDescent="0.35">
      <c r="A72">
        <v>71</v>
      </c>
      <c r="B72">
        <v>22</v>
      </c>
      <c r="C72">
        <v>37</v>
      </c>
      <c r="D72" s="1">
        <v>45716</v>
      </c>
      <c r="E72">
        <f>COUNTIF(Posts!B:B, A72)</f>
        <v>0</v>
      </c>
      <c r="F72">
        <f t="shared" si="2"/>
        <v>5</v>
      </c>
      <c r="G72">
        <f>AVERAGEIF(B:B,Table2[[#This Row],[User_ID]],B:B)</f>
        <v>22</v>
      </c>
    </row>
    <row r="73" spans="1:7" x14ac:dyDescent="0.35">
      <c r="A73">
        <v>72</v>
      </c>
      <c r="B73">
        <v>23</v>
      </c>
      <c r="C73">
        <v>86</v>
      </c>
      <c r="D73" s="1">
        <v>45587</v>
      </c>
      <c r="E73">
        <f>COUNTIF(Posts!B:B, A73)</f>
        <v>0</v>
      </c>
      <c r="F73">
        <f t="shared" si="2"/>
        <v>5</v>
      </c>
      <c r="G73">
        <f>AVERAGEIF(B:B,Table2[[#This Row],[User_ID]],B:B)</f>
        <v>23</v>
      </c>
    </row>
    <row r="74" spans="1:7" x14ac:dyDescent="0.35">
      <c r="A74">
        <v>73</v>
      </c>
      <c r="B74">
        <v>4</v>
      </c>
      <c r="C74">
        <v>80</v>
      </c>
      <c r="D74" s="1">
        <v>45785</v>
      </c>
      <c r="E74">
        <f>COUNTIF(Posts!B:B, A74)</f>
        <v>0</v>
      </c>
      <c r="F74">
        <f t="shared" si="2"/>
        <v>5</v>
      </c>
      <c r="G74">
        <f>AVERAGEIF(B:B,Table2[[#This Row],[User_ID]],B:B)</f>
        <v>4</v>
      </c>
    </row>
    <row r="75" spans="1:7" x14ac:dyDescent="0.35">
      <c r="A75">
        <v>74</v>
      </c>
      <c r="B75">
        <v>24</v>
      </c>
      <c r="C75">
        <v>14</v>
      </c>
      <c r="D75" s="1">
        <v>45554</v>
      </c>
      <c r="E75">
        <f>COUNTIF(Posts!B:B, A75)</f>
        <v>0</v>
      </c>
      <c r="F75">
        <f t="shared" si="2"/>
        <v>5</v>
      </c>
      <c r="G75">
        <f>AVERAGEIF(B:B,Table2[[#This Row],[User_ID]],B:B)</f>
        <v>24</v>
      </c>
    </row>
    <row r="76" spans="1:7" x14ac:dyDescent="0.35">
      <c r="A76">
        <v>75</v>
      </c>
      <c r="B76">
        <v>16</v>
      </c>
      <c r="C76">
        <v>146</v>
      </c>
      <c r="D76" s="1">
        <v>45572</v>
      </c>
      <c r="E76">
        <f>COUNTIF(Posts!B:B, A76)</f>
        <v>0</v>
      </c>
      <c r="F76">
        <f t="shared" si="2"/>
        <v>5</v>
      </c>
      <c r="G76">
        <f>AVERAGEIF(B:B,Table2[[#This Row],[User_ID]],B:B)</f>
        <v>16</v>
      </c>
    </row>
    <row r="77" spans="1:7" x14ac:dyDescent="0.35">
      <c r="A77">
        <v>76</v>
      </c>
      <c r="B77">
        <v>30</v>
      </c>
      <c r="C77">
        <v>129</v>
      </c>
      <c r="D77" s="1">
        <v>45835</v>
      </c>
      <c r="E77">
        <f>COUNTIF(Posts!B:B, A77)</f>
        <v>0</v>
      </c>
      <c r="F77">
        <f t="shared" si="2"/>
        <v>5</v>
      </c>
      <c r="G77">
        <f>AVERAGEIF(B:B,Table2[[#This Row],[User_ID]],B:B)</f>
        <v>30</v>
      </c>
    </row>
    <row r="78" spans="1:7" x14ac:dyDescent="0.35">
      <c r="A78">
        <v>77</v>
      </c>
      <c r="B78">
        <v>17</v>
      </c>
      <c r="C78">
        <v>90</v>
      </c>
      <c r="D78" s="1">
        <v>45715</v>
      </c>
      <c r="E78">
        <f>COUNTIF(Posts!B:B, A78)</f>
        <v>0</v>
      </c>
      <c r="F78">
        <f t="shared" si="2"/>
        <v>5</v>
      </c>
      <c r="G78">
        <f>AVERAGEIF(B:B,Table2[[#This Row],[User_ID]],B:B)</f>
        <v>17</v>
      </c>
    </row>
    <row r="79" spans="1:7" x14ac:dyDescent="0.35">
      <c r="A79">
        <v>78</v>
      </c>
      <c r="B79">
        <v>27</v>
      </c>
      <c r="C79">
        <v>125</v>
      </c>
      <c r="D79" s="1">
        <v>45743</v>
      </c>
      <c r="E79">
        <f>COUNTIF(Posts!B:B, A79)</f>
        <v>0</v>
      </c>
      <c r="F79">
        <f t="shared" si="2"/>
        <v>5</v>
      </c>
      <c r="G79">
        <f>AVERAGEIF(B:B,Table2[[#This Row],[User_ID]],B:B)</f>
        <v>27</v>
      </c>
    </row>
    <row r="80" spans="1:7" x14ac:dyDescent="0.35">
      <c r="A80">
        <v>79</v>
      </c>
      <c r="B80">
        <v>14</v>
      </c>
      <c r="C80">
        <v>193</v>
      </c>
      <c r="D80" s="1">
        <v>45717</v>
      </c>
      <c r="E80">
        <f>COUNTIF(Posts!B:B, A80)</f>
        <v>0</v>
      </c>
      <c r="F80">
        <f t="shared" si="2"/>
        <v>5</v>
      </c>
      <c r="G80">
        <f>AVERAGEIF(B:B,Table2[[#This Row],[User_ID]],B:B)</f>
        <v>14</v>
      </c>
    </row>
    <row r="81" spans="1:7" x14ac:dyDescent="0.35">
      <c r="A81">
        <v>80</v>
      </c>
      <c r="B81">
        <v>30</v>
      </c>
      <c r="C81">
        <v>160</v>
      </c>
      <c r="D81" s="1">
        <v>45575</v>
      </c>
      <c r="E81">
        <f>COUNTIF(Posts!B:B, A81)</f>
        <v>0</v>
      </c>
      <c r="F81">
        <f t="shared" si="2"/>
        <v>5</v>
      </c>
      <c r="G81">
        <f>AVERAGEIF(B:B,Table2[[#This Row],[User_ID]],B:B)</f>
        <v>30</v>
      </c>
    </row>
    <row r="82" spans="1:7" x14ac:dyDescent="0.35">
      <c r="A82">
        <v>81</v>
      </c>
      <c r="B82">
        <v>48</v>
      </c>
      <c r="C82">
        <v>48</v>
      </c>
      <c r="D82" s="1">
        <v>45787</v>
      </c>
      <c r="E82">
        <f>COUNTIF(Posts!B:B, A82)</f>
        <v>0</v>
      </c>
      <c r="F82">
        <f t="shared" si="2"/>
        <v>5</v>
      </c>
      <c r="G82">
        <f>AVERAGEIF(B:B,Table2[[#This Row],[User_ID]],B:B)</f>
        <v>48</v>
      </c>
    </row>
    <row r="83" spans="1:7" x14ac:dyDescent="0.35">
      <c r="A83">
        <v>82</v>
      </c>
      <c r="B83">
        <v>36</v>
      </c>
      <c r="C83">
        <v>53</v>
      </c>
      <c r="D83" s="1">
        <v>45833</v>
      </c>
      <c r="E83">
        <f>COUNTIF(Posts!B:B, A83)</f>
        <v>0</v>
      </c>
      <c r="F83">
        <f t="shared" si="2"/>
        <v>5</v>
      </c>
      <c r="G83">
        <f>AVERAGEIF(B:B,Table2[[#This Row],[User_ID]],B:B)</f>
        <v>36</v>
      </c>
    </row>
    <row r="84" spans="1:7" x14ac:dyDescent="0.35">
      <c r="A84">
        <v>83</v>
      </c>
      <c r="B84">
        <v>22</v>
      </c>
      <c r="C84">
        <v>131</v>
      </c>
      <c r="D84" s="1">
        <v>45891</v>
      </c>
      <c r="E84">
        <f>COUNTIF(Posts!B:B, A84)</f>
        <v>0</v>
      </c>
      <c r="F84">
        <f t="shared" si="2"/>
        <v>5</v>
      </c>
      <c r="G84">
        <f>AVERAGEIF(B:B,Table2[[#This Row],[User_ID]],B:B)</f>
        <v>22</v>
      </c>
    </row>
    <row r="85" spans="1:7" x14ac:dyDescent="0.35">
      <c r="A85">
        <v>84</v>
      </c>
      <c r="B85">
        <v>45</v>
      </c>
      <c r="C85">
        <v>147</v>
      </c>
      <c r="D85" s="1">
        <v>45822</v>
      </c>
      <c r="E85">
        <f>COUNTIF(Posts!B:B, A85)</f>
        <v>0</v>
      </c>
      <c r="F85">
        <f t="shared" si="2"/>
        <v>5</v>
      </c>
      <c r="G85">
        <f>AVERAGEIF(B:B,Table2[[#This Row],[User_ID]],B:B)</f>
        <v>45</v>
      </c>
    </row>
    <row r="86" spans="1:7" x14ac:dyDescent="0.35">
      <c r="A86">
        <v>85</v>
      </c>
      <c r="B86">
        <v>27</v>
      </c>
      <c r="C86">
        <v>109</v>
      </c>
      <c r="D86" s="1">
        <v>45675</v>
      </c>
      <c r="E86">
        <f>COUNTIF(Posts!B:B, A86)</f>
        <v>0</v>
      </c>
      <c r="F86">
        <f t="shared" si="2"/>
        <v>5</v>
      </c>
      <c r="G86">
        <f>AVERAGEIF(B:B,Table2[[#This Row],[User_ID]],B:B)</f>
        <v>27</v>
      </c>
    </row>
    <row r="87" spans="1:7" x14ac:dyDescent="0.35">
      <c r="A87">
        <v>86</v>
      </c>
      <c r="B87">
        <v>25</v>
      </c>
      <c r="C87">
        <v>65</v>
      </c>
      <c r="D87" s="1">
        <v>45759</v>
      </c>
      <c r="E87">
        <f>COUNTIF(Posts!B:B, A87)</f>
        <v>0</v>
      </c>
      <c r="F87">
        <f t="shared" si="2"/>
        <v>5</v>
      </c>
      <c r="G87">
        <f>AVERAGEIF(B:B,Table2[[#This Row],[User_ID]],B:B)</f>
        <v>25</v>
      </c>
    </row>
    <row r="88" spans="1:7" x14ac:dyDescent="0.35">
      <c r="A88">
        <v>87</v>
      </c>
      <c r="B88">
        <v>11</v>
      </c>
      <c r="C88">
        <v>191</v>
      </c>
      <c r="D88" s="1">
        <v>45758</v>
      </c>
      <c r="E88">
        <f>COUNTIF(Posts!B:B, A88)</f>
        <v>0</v>
      </c>
      <c r="F88">
        <f t="shared" si="2"/>
        <v>5</v>
      </c>
      <c r="G88">
        <f>AVERAGEIF(B:B,Table2[[#This Row],[User_ID]],B:B)</f>
        <v>11</v>
      </c>
    </row>
    <row r="89" spans="1:7" x14ac:dyDescent="0.35">
      <c r="A89">
        <v>88</v>
      </c>
      <c r="B89">
        <v>21</v>
      </c>
      <c r="C89">
        <v>85</v>
      </c>
      <c r="D89" s="1">
        <v>45888</v>
      </c>
      <c r="E89">
        <f>COUNTIF(Posts!B:B, A89)</f>
        <v>0</v>
      </c>
      <c r="F89">
        <f t="shared" si="2"/>
        <v>5</v>
      </c>
      <c r="G89">
        <f>AVERAGEIF(B:B,Table2[[#This Row],[User_ID]],B:B)</f>
        <v>21</v>
      </c>
    </row>
    <row r="90" spans="1:7" x14ac:dyDescent="0.35">
      <c r="A90">
        <v>89</v>
      </c>
      <c r="B90">
        <v>4</v>
      </c>
      <c r="C90">
        <v>192</v>
      </c>
      <c r="D90" s="1">
        <v>45564</v>
      </c>
      <c r="E90">
        <f>COUNTIF(Posts!B:B, A90)</f>
        <v>0</v>
      </c>
      <c r="F90">
        <f t="shared" si="2"/>
        <v>5</v>
      </c>
      <c r="G90">
        <f>AVERAGEIF(B:B,Table2[[#This Row],[User_ID]],B:B)</f>
        <v>4</v>
      </c>
    </row>
    <row r="91" spans="1:7" x14ac:dyDescent="0.35">
      <c r="A91">
        <v>90</v>
      </c>
      <c r="B91">
        <v>17</v>
      </c>
      <c r="C91">
        <v>18</v>
      </c>
      <c r="D91" s="1">
        <v>45703</v>
      </c>
      <c r="E91">
        <f>COUNTIF(Posts!B:B, A91)</f>
        <v>0</v>
      </c>
      <c r="F91">
        <f t="shared" si="2"/>
        <v>5</v>
      </c>
      <c r="G91">
        <f>AVERAGEIF(B:B,Table2[[#This Row],[User_ID]],B:B)</f>
        <v>17</v>
      </c>
    </row>
    <row r="92" spans="1:7" x14ac:dyDescent="0.35">
      <c r="A92">
        <v>91</v>
      </c>
      <c r="B92">
        <v>43</v>
      </c>
      <c r="C92">
        <v>183</v>
      </c>
      <c r="D92" s="1">
        <v>45674</v>
      </c>
      <c r="E92">
        <f>COUNTIF(Posts!B:B, A92)</f>
        <v>0</v>
      </c>
      <c r="F92">
        <f t="shared" si="2"/>
        <v>5</v>
      </c>
      <c r="G92">
        <f>AVERAGEIF(B:B,Table2[[#This Row],[User_ID]],B:B)</f>
        <v>43</v>
      </c>
    </row>
    <row r="93" spans="1:7" x14ac:dyDescent="0.35">
      <c r="A93">
        <v>92</v>
      </c>
      <c r="B93">
        <v>22</v>
      </c>
      <c r="C93">
        <v>146</v>
      </c>
      <c r="D93" s="1">
        <v>45729</v>
      </c>
      <c r="E93">
        <f>COUNTIF(Posts!B:B, A93)</f>
        <v>0</v>
      </c>
      <c r="F93">
        <f t="shared" si="2"/>
        <v>5</v>
      </c>
      <c r="G93">
        <f>AVERAGEIF(B:B,Table2[[#This Row],[User_ID]],B:B)</f>
        <v>22</v>
      </c>
    </row>
    <row r="94" spans="1:7" x14ac:dyDescent="0.35">
      <c r="A94">
        <v>93</v>
      </c>
      <c r="B94">
        <v>47</v>
      </c>
      <c r="C94">
        <v>62</v>
      </c>
      <c r="D94" s="1">
        <v>45609</v>
      </c>
      <c r="E94">
        <f>COUNTIF(Posts!B:B, A94)</f>
        <v>0</v>
      </c>
      <c r="F94">
        <f t="shared" si="2"/>
        <v>5</v>
      </c>
      <c r="G94">
        <f>AVERAGEIF(B:B,Table2[[#This Row],[User_ID]],B:B)</f>
        <v>47</v>
      </c>
    </row>
    <row r="95" spans="1:7" x14ac:dyDescent="0.35">
      <c r="A95">
        <v>94</v>
      </c>
      <c r="B95">
        <v>43</v>
      </c>
      <c r="C95">
        <v>104</v>
      </c>
      <c r="D95" s="1">
        <v>45686</v>
      </c>
      <c r="E95">
        <f>COUNTIF(Posts!B:B, A95)</f>
        <v>0</v>
      </c>
      <c r="F95">
        <f t="shared" si="2"/>
        <v>5</v>
      </c>
      <c r="G95">
        <f>AVERAGEIF(B:B,Table2[[#This Row],[User_ID]],B:B)</f>
        <v>43</v>
      </c>
    </row>
    <row r="96" spans="1:7" x14ac:dyDescent="0.35">
      <c r="A96">
        <v>95</v>
      </c>
      <c r="B96">
        <v>46</v>
      </c>
      <c r="C96">
        <v>130</v>
      </c>
      <c r="D96" s="1">
        <v>45804</v>
      </c>
      <c r="E96">
        <f>COUNTIF(Posts!B:B, A96)</f>
        <v>0</v>
      </c>
      <c r="F96">
        <f t="shared" si="2"/>
        <v>5</v>
      </c>
      <c r="G96">
        <f>AVERAGEIF(B:B,Table2[[#This Row],[User_ID]],B:B)</f>
        <v>46</v>
      </c>
    </row>
    <row r="97" spans="1:7" x14ac:dyDescent="0.35">
      <c r="A97">
        <v>96</v>
      </c>
      <c r="B97">
        <v>41</v>
      </c>
      <c r="C97">
        <v>100</v>
      </c>
      <c r="D97" s="1">
        <v>45842</v>
      </c>
      <c r="E97">
        <f>COUNTIF(Posts!B:B, A97)</f>
        <v>0</v>
      </c>
      <c r="F97">
        <f t="shared" si="2"/>
        <v>5</v>
      </c>
      <c r="G97">
        <f>AVERAGEIF(B:B,Table2[[#This Row],[User_ID]],B:B)</f>
        <v>41</v>
      </c>
    </row>
    <row r="98" spans="1:7" x14ac:dyDescent="0.35">
      <c r="A98">
        <v>97</v>
      </c>
      <c r="B98">
        <v>13</v>
      </c>
      <c r="C98">
        <v>189</v>
      </c>
      <c r="D98" s="1">
        <v>45707</v>
      </c>
      <c r="E98">
        <f>COUNTIF(Posts!B:B, A98)</f>
        <v>0</v>
      </c>
      <c r="F98">
        <f t="shared" si="2"/>
        <v>5</v>
      </c>
      <c r="G98">
        <f>AVERAGEIF(B:B,Table2[[#This Row],[User_ID]],B:B)</f>
        <v>13</v>
      </c>
    </row>
    <row r="99" spans="1:7" x14ac:dyDescent="0.35">
      <c r="A99">
        <v>98</v>
      </c>
      <c r="B99">
        <v>45</v>
      </c>
      <c r="C99">
        <v>58</v>
      </c>
      <c r="D99" s="1">
        <v>45566</v>
      </c>
      <c r="E99">
        <f>COUNTIF(Posts!B:B, A99)</f>
        <v>0</v>
      </c>
      <c r="F99">
        <f t="shared" si="2"/>
        <v>5</v>
      </c>
      <c r="G99">
        <f>AVERAGEIF(B:B,Table2[[#This Row],[User_ID]],B:B)</f>
        <v>45</v>
      </c>
    </row>
    <row r="100" spans="1:7" x14ac:dyDescent="0.35">
      <c r="A100">
        <v>99</v>
      </c>
      <c r="B100">
        <v>35</v>
      </c>
      <c r="C100">
        <v>52</v>
      </c>
      <c r="D100" s="1">
        <v>45747</v>
      </c>
      <c r="E100">
        <f>COUNTIF(Posts!B:B, A100)</f>
        <v>0</v>
      </c>
      <c r="F100">
        <f t="shared" si="2"/>
        <v>5</v>
      </c>
      <c r="G100">
        <f>AVERAGEIF(B:B,Table2[[#This Row],[User_ID]],B:B)</f>
        <v>35</v>
      </c>
    </row>
    <row r="101" spans="1:7" x14ac:dyDescent="0.35">
      <c r="A101">
        <v>100</v>
      </c>
      <c r="B101">
        <v>40</v>
      </c>
      <c r="C101">
        <v>51</v>
      </c>
      <c r="D101" s="1">
        <v>45630</v>
      </c>
      <c r="E101">
        <f>COUNTIF(Posts!B:B, A101)</f>
        <v>0</v>
      </c>
      <c r="F101">
        <f t="shared" si="2"/>
        <v>5</v>
      </c>
      <c r="G101">
        <f>AVERAGEIF(B:B,Table2[[#This Row],[User_ID]],B:B)</f>
        <v>40</v>
      </c>
    </row>
  </sheetData>
  <phoneticPr fontId="3" type="noConversion"/>
  <conditionalFormatting sqref="C2:C101">
    <cfRule type="cellIs" dxfId="15" priority="2" operator="greaterThan">
      <formula>100</formula>
    </cfRule>
  </conditionalFormatting>
  <conditionalFormatting sqref="C1:C1048576">
    <cfRule type="cellIs" dxfId="14" priority="1" operator="greaterThan">
      <formula>100</formula>
    </cfRule>
  </conditionalFormatting>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summary</vt:lpstr>
      <vt:lpstr>dash board</vt:lpstr>
      <vt:lpstr>Sheet10</vt:lpstr>
      <vt:lpstr>Sheet9</vt:lpstr>
      <vt:lpstr>Users</vt:lpstr>
      <vt:lpstr>Sheet5</vt:lpstr>
      <vt:lpstr>Sheet3</vt:lpstr>
      <vt:lpstr>Sheet6</vt:lpstr>
      <vt:lpstr>Posts</vt:lpstr>
      <vt:lpstr>Sheet2</vt:lpstr>
      <vt:lpstr>Likes</vt:lpstr>
      <vt:lpstr>Sheet4</vt:lpstr>
      <vt:lpstr>Comments</vt:lpstr>
      <vt:lpstr>Friendships</vt:lpstr>
      <vt:lpst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sunitha suni</cp:lastModifiedBy>
  <dcterms:created xsi:type="dcterms:W3CDTF">2025-09-17T04:37:47Z</dcterms:created>
  <dcterms:modified xsi:type="dcterms:W3CDTF">2025-09-21T10:48:27Z</dcterms:modified>
</cp:coreProperties>
</file>