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5E725F9C-B68C-4111-BC59-07133C51043D}" xr6:coauthVersionLast="47" xr6:coauthVersionMax="47" xr10:uidLastSave="{00000000-0000-0000-0000-000000000000}"/>
  <bookViews>
    <workbookView xWindow="-110" yWindow="-110" windowWidth="19420" windowHeight="10420" activeTab="3" xr2:uid="{00000000-000D-0000-FFFF-FFFF00000000}"/>
  </bookViews>
  <sheets>
    <sheet name="banking_loan_data" sheetId="2" r:id="rId1"/>
    <sheet name="Goalseek" sheetId="1" r:id="rId2"/>
    <sheet name="Scenario manager" sheetId="5" r:id="rId3"/>
    <sheet name="Data Table" sheetId="6" r:id="rId4"/>
    <sheet name="detai l" sheetId="7" r:id="rId5"/>
    <sheet name="Dashboard" sheetId="4" r:id="rId6"/>
  </sheets>
  <definedNames>
    <definedName name="Avg_interest_rate">'Data Table'!$D$2</definedName>
    <definedName name="Default_rate">'Data Table'!$D$1</definedName>
    <definedName name="ExternalData_1" localSheetId="0" hidden="1">banking_loan_data!$A$1:$P$1001</definedName>
    <definedName name="Slicer_Loan_Grade">#N/A</definedName>
    <definedName name="Slicer_Loan_Status">#N/A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S2" i="2" l="1"/>
  <c r="T2" i="2" s="1"/>
  <c r="S3" i="2"/>
  <c r="T3" i="2" s="1"/>
  <c r="S4" i="2"/>
  <c r="T4" i="2" s="1"/>
  <c r="S5" i="2"/>
  <c r="T5" i="2" s="1"/>
  <c r="S6" i="2"/>
  <c r="T6" i="2" s="1"/>
  <c r="S7" i="2"/>
  <c r="T7" i="2" s="1"/>
  <c r="S8" i="2"/>
  <c r="T8" i="2" s="1"/>
  <c r="S9" i="2"/>
  <c r="T9" i="2" s="1"/>
  <c r="S10" i="2"/>
  <c r="T10" i="2" s="1"/>
  <c r="S11" i="2"/>
  <c r="T11" i="2" s="1"/>
  <c r="S12" i="2"/>
  <c r="T12" i="2" s="1"/>
  <c r="S13" i="2"/>
  <c r="T13" i="2" s="1"/>
  <c r="S14" i="2"/>
  <c r="T14" i="2" s="1"/>
  <c r="S15" i="2"/>
  <c r="T15" i="2" s="1"/>
  <c r="S16" i="2"/>
  <c r="T16" i="2" s="1"/>
  <c r="S17" i="2"/>
  <c r="T17" i="2" s="1"/>
  <c r="S18" i="2"/>
  <c r="T18" i="2" s="1"/>
  <c r="S19" i="2"/>
  <c r="T19" i="2" s="1"/>
  <c r="S20" i="2"/>
  <c r="T20" i="2" s="1"/>
  <c r="S21" i="2"/>
  <c r="T21" i="2" s="1"/>
  <c r="S22" i="2"/>
  <c r="T22" i="2" s="1"/>
  <c r="S23" i="2"/>
  <c r="T23" i="2" s="1"/>
  <c r="S24" i="2"/>
  <c r="T24" i="2" s="1"/>
  <c r="S25" i="2"/>
  <c r="T25" i="2" s="1"/>
  <c r="S26" i="2"/>
  <c r="T26" i="2" s="1"/>
  <c r="S27" i="2"/>
  <c r="T27" i="2" s="1"/>
  <c r="S28" i="2"/>
  <c r="T28" i="2" s="1"/>
  <c r="S29" i="2"/>
  <c r="T29" i="2" s="1"/>
  <c r="S30" i="2"/>
  <c r="T30" i="2" s="1"/>
  <c r="S31" i="2"/>
  <c r="T31" i="2" s="1"/>
  <c r="S32" i="2"/>
  <c r="T32" i="2" s="1"/>
  <c r="S33" i="2"/>
  <c r="T33" i="2" s="1"/>
  <c r="S34" i="2"/>
  <c r="T34" i="2" s="1"/>
  <c r="S35" i="2"/>
  <c r="T35" i="2" s="1"/>
  <c r="S36" i="2"/>
  <c r="T36" i="2" s="1"/>
  <c r="S37" i="2"/>
  <c r="T37" i="2" s="1"/>
  <c r="S38" i="2"/>
  <c r="T38" i="2" s="1"/>
  <c r="S39" i="2"/>
  <c r="T39" i="2" s="1"/>
  <c r="S40" i="2"/>
  <c r="T40" i="2" s="1"/>
  <c r="S41" i="2"/>
  <c r="T41" i="2" s="1"/>
  <c r="S42" i="2"/>
  <c r="T42" i="2" s="1"/>
  <c r="S43" i="2"/>
  <c r="T43" i="2" s="1"/>
  <c r="S44" i="2"/>
  <c r="T44" i="2" s="1"/>
  <c r="S45" i="2"/>
  <c r="T45" i="2" s="1"/>
  <c r="S46" i="2"/>
  <c r="T46" i="2" s="1"/>
  <c r="S47" i="2"/>
  <c r="T47" i="2" s="1"/>
  <c r="S48" i="2"/>
  <c r="T48" i="2" s="1"/>
  <c r="S49" i="2"/>
  <c r="T49" i="2" s="1"/>
  <c r="S50" i="2"/>
  <c r="T50" i="2" s="1"/>
  <c r="S51" i="2"/>
  <c r="T51" i="2" s="1"/>
  <c r="S52" i="2"/>
  <c r="T52" i="2" s="1"/>
  <c r="S53" i="2"/>
  <c r="T53" i="2" s="1"/>
  <c r="S54" i="2"/>
  <c r="T54" i="2" s="1"/>
  <c r="S55" i="2"/>
  <c r="T55" i="2" s="1"/>
  <c r="S56" i="2"/>
  <c r="T56" i="2" s="1"/>
  <c r="S57" i="2"/>
  <c r="T57" i="2" s="1"/>
  <c r="S58" i="2"/>
  <c r="T58" i="2" s="1"/>
  <c r="S59" i="2"/>
  <c r="T59" i="2" s="1"/>
  <c r="S60" i="2"/>
  <c r="T60" i="2" s="1"/>
  <c r="S61" i="2"/>
  <c r="T61" i="2" s="1"/>
  <c r="S62" i="2"/>
  <c r="T62" i="2" s="1"/>
  <c r="S63" i="2"/>
  <c r="T63" i="2" s="1"/>
  <c r="S64" i="2"/>
  <c r="T64" i="2" s="1"/>
  <c r="S65" i="2"/>
  <c r="T65" i="2" s="1"/>
  <c r="S66" i="2"/>
  <c r="T66" i="2" s="1"/>
  <c r="S67" i="2"/>
  <c r="T67" i="2" s="1"/>
  <c r="S68" i="2"/>
  <c r="T68" i="2" s="1"/>
  <c r="S69" i="2"/>
  <c r="T69" i="2" s="1"/>
  <c r="S70" i="2"/>
  <c r="T70" i="2" s="1"/>
  <c r="S71" i="2"/>
  <c r="T71" i="2" s="1"/>
  <c r="S72" i="2"/>
  <c r="T72" i="2" s="1"/>
  <c r="S73" i="2"/>
  <c r="T73" i="2" s="1"/>
  <c r="S74" i="2"/>
  <c r="T74" i="2" s="1"/>
  <c r="S75" i="2"/>
  <c r="T75" i="2" s="1"/>
  <c r="S76" i="2"/>
  <c r="T76" i="2" s="1"/>
  <c r="S77" i="2"/>
  <c r="T77" i="2" s="1"/>
  <c r="S78" i="2"/>
  <c r="T78" i="2" s="1"/>
  <c r="S79" i="2"/>
  <c r="T79" i="2" s="1"/>
  <c r="S80" i="2"/>
  <c r="T80" i="2" s="1"/>
  <c r="S81" i="2"/>
  <c r="T81" i="2" s="1"/>
  <c r="S82" i="2"/>
  <c r="T82" i="2" s="1"/>
  <c r="S83" i="2"/>
  <c r="T83" i="2" s="1"/>
  <c r="S84" i="2"/>
  <c r="T84" i="2" s="1"/>
  <c r="S85" i="2"/>
  <c r="T85" i="2" s="1"/>
  <c r="S86" i="2"/>
  <c r="T86" i="2" s="1"/>
  <c r="S87" i="2"/>
  <c r="T87" i="2" s="1"/>
  <c r="S88" i="2"/>
  <c r="T88" i="2" s="1"/>
  <c r="S89" i="2"/>
  <c r="T89" i="2" s="1"/>
  <c r="S90" i="2"/>
  <c r="T90" i="2" s="1"/>
  <c r="S91" i="2"/>
  <c r="T91" i="2" s="1"/>
  <c r="S92" i="2"/>
  <c r="T92" i="2" s="1"/>
  <c r="S93" i="2"/>
  <c r="T93" i="2" s="1"/>
  <c r="S94" i="2"/>
  <c r="T94" i="2" s="1"/>
  <c r="S95" i="2"/>
  <c r="T95" i="2" s="1"/>
  <c r="S96" i="2"/>
  <c r="T96" i="2" s="1"/>
  <c r="S97" i="2"/>
  <c r="T97" i="2" s="1"/>
  <c r="S98" i="2"/>
  <c r="T98" i="2" s="1"/>
  <c r="S99" i="2"/>
  <c r="T99" i="2" s="1"/>
  <c r="S100" i="2"/>
  <c r="T100" i="2" s="1"/>
  <c r="S101" i="2"/>
  <c r="T101" i="2" s="1"/>
  <c r="S102" i="2"/>
  <c r="T102" i="2" s="1"/>
  <c r="S103" i="2"/>
  <c r="T103" i="2" s="1"/>
  <c r="S104" i="2"/>
  <c r="T104" i="2" s="1"/>
  <c r="S105" i="2"/>
  <c r="T105" i="2" s="1"/>
  <c r="S106" i="2"/>
  <c r="T106" i="2" s="1"/>
  <c r="S107" i="2"/>
  <c r="T107" i="2" s="1"/>
  <c r="S108" i="2"/>
  <c r="T108" i="2" s="1"/>
  <c r="S109" i="2"/>
  <c r="T109" i="2" s="1"/>
  <c r="S110" i="2"/>
  <c r="T110" i="2" s="1"/>
  <c r="S111" i="2"/>
  <c r="T111" i="2" s="1"/>
  <c r="S112" i="2"/>
  <c r="T112" i="2" s="1"/>
  <c r="S113" i="2"/>
  <c r="T113" i="2" s="1"/>
  <c r="S114" i="2"/>
  <c r="T114" i="2" s="1"/>
  <c r="S115" i="2"/>
  <c r="T115" i="2" s="1"/>
  <c r="S116" i="2"/>
  <c r="T116" i="2" s="1"/>
  <c r="S117" i="2"/>
  <c r="T117" i="2" s="1"/>
  <c r="S118" i="2"/>
  <c r="T118" i="2" s="1"/>
  <c r="S119" i="2"/>
  <c r="T119" i="2" s="1"/>
  <c r="S120" i="2"/>
  <c r="T120" i="2" s="1"/>
  <c r="S121" i="2"/>
  <c r="T121" i="2" s="1"/>
  <c r="S122" i="2"/>
  <c r="T122" i="2" s="1"/>
  <c r="S123" i="2"/>
  <c r="T123" i="2" s="1"/>
  <c r="S124" i="2"/>
  <c r="T124" i="2" s="1"/>
  <c r="S125" i="2"/>
  <c r="T125" i="2" s="1"/>
  <c r="S126" i="2"/>
  <c r="T126" i="2" s="1"/>
  <c r="S127" i="2"/>
  <c r="T127" i="2" s="1"/>
  <c r="S128" i="2"/>
  <c r="T128" i="2" s="1"/>
  <c r="S129" i="2"/>
  <c r="T129" i="2" s="1"/>
  <c r="S130" i="2"/>
  <c r="T130" i="2" s="1"/>
  <c r="S131" i="2"/>
  <c r="T131" i="2" s="1"/>
  <c r="S132" i="2"/>
  <c r="T132" i="2" s="1"/>
  <c r="S133" i="2"/>
  <c r="T133" i="2" s="1"/>
  <c r="S134" i="2"/>
  <c r="T134" i="2" s="1"/>
  <c r="S135" i="2"/>
  <c r="T135" i="2" s="1"/>
  <c r="S136" i="2"/>
  <c r="T136" i="2" s="1"/>
  <c r="S137" i="2"/>
  <c r="T137" i="2" s="1"/>
  <c r="S138" i="2"/>
  <c r="T138" i="2" s="1"/>
  <c r="S139" i="2"/>
  <c r="T139" i="2" s="1"/>
  <c r="S140" i="2"/>
  <c r="T140" i="2" s="1"/>
  <c r="S141" i="2"/>
  <c r="T141" i="2" s="1"/>
  <c r="S142" i="2"/>
  <c r="T142" i="2" s="1"/>
  <c r="S143" i="2"/>
  <c r="T143" i="2" s="1"/>
  <c r="S144" i="2"/>
  <c r="T144" i="2" s="1"/>
  <c r="S145" i="2"/>
  <c r="T145" i="2" s="1"/>
  <c r="S146" i="2"/>
  <c r="T146" i="2" s="1"/>
  <c r="S147" i="2"/>
  <c r="T147" i="2" s="1"/>
  <c r="S148" i="2"/>
  <c r="T148" i="2" s="1"/>
  <c r="S149" i="2"/>
  <c r="T149" i="2" s="1"/>
  <c r="S150" i="2"/>
  <c r="T150" i="2" s="1"/>
  <c r="S151" i="2"/>
  <c r="T151" i="2" s="1"/>
  <c r="S152" i="2"/>
  <c r="T152" i="2" s="1"/>
  <c r="S153" i="2"/>
  <c r="T153" i="2" s="1"/>
  <c r="S154" i="2"/>
  <c r="T154" i="2" s="1"/>
  <c r="S155" i="2"/>
  <c r="T155" i="2" s="1"/>
  <c r="S156" i="2"/>
  <c r="T156" i="2" s="1"/>
  <c r="S157" i="2"/>
  <c r="T157" i="2" s="1"/>
  <c r="S158" i="2"/>
  <c r="T158" i="2" s="1"/>
  <c r="S159" i="2"/>
  <c r="T159" i="2" s="1"/>
  <c r="S160" i="2"/>
  <c r="T160" i="2" s="1"/>
  <c r="S161" i="2"/>
  <c r="T161" i="2" s="1"/>
  <c r="S162" i="2"/>
  <c r="T162" i="2" s="1"/>
  <c r="S163" i="2"/>
  <c r="T163" i="2" s="1"/>
  <c r="S164" i="2"/>
  <c r="T164" i="2" s="1"/>
  <c r="S165" i="2"/>
  <c r="T165" i="2" s="1"/>
  <c r="S166" i="2"/>
  <c r="T166" i="2" s="1"/>
  <c r="S167" i="2"/>
  <c r="T167" i="2" s="1"/>
  <c r="S168" i="2"/>
  <c r="T168" i="2" s="1"/>
  <c r="S169" i="2"/>
  <c r="T169" i="2" s="1"/>
  <c r="S170" i="2"/>
  <c r="T170" i="2" s="1"/>
  <c r="S171" i="2"/>
  <c r="T171" i="2" s="1"/>
  <c r="S172" i="2"/>
  <c r="T172" i="2" s="1"/>
  <c r="S173" i="2"/>
  <c r="T173" i="2" s="1"/>
  <c r="S174" i="2"/>
  <c r="T174" i="2" s="1"/>
  <c r="S175" i="2"/>
  <c r="T175" i="2" s="1"/>
  <c r="S176" i="2"/>
  <c r="T176" i="2" s="1"/>
  <c r="S177" i="2"/>
  <c r="T177" i="2" s="1"/>
  <c r="S178" i="2"/>
  <c r="T178" i="2" s="1"/>
  <c r="S179" i="2"/>
  <c r="T179" i="2" s="1"/>
  <c r="S180" i="2"/>
  <c r="T180" i="2" s="1"/>
  <c r="S181" i="2"/>
  <c r="T181" i="2" s="1"/>
  <c r="S182" i="2"/>
  <c r="T182" i="2" s="1"/>
  <c r="S183" i="2"/>
  <c r="T183" i="2" s="1"/>
  <c r="S184" i="2"/>
  <c r="T184" i="2" s="1"/>
  <c r="S185" i="2"/>
  <c r="T185" i="2" s="1"/>
  <c r="S186" i="2"/>
  <c r="T186" i="2" s="1"/>
  <c r="S187" i="2"/>
  <c r="T187" i="2" s="1"/>
  <c r="S188" i="2"/>
  <c r="T188" i="2" s="1"/>
  <c r="S189" i="2"/>
  <c r="T189" i="2" s="1"/>
  <c r="S190" i="2"/>
  <c r="T190" i="2" s="1"/>
  <c r="S191" i="2"/>
  <c r="T191" i="2" s="1"/>
  <c r="S192" i="2"/>
  <c r="T192" i="2" s="1"/>
  <c r="S193" i="2"/>
  <c r="T193" i="2" s="1"/>
  <c r="S194" i="2"/>
  <c r="T194" i="2" s="1"/>
  <c r="S195" i="2"/>
  <c r="T195" i="2" s="1"/>
  <c r="S196" i="2"/>
  <c r="T196" i="2" s="1"/>
  <c r="S197" i="2"/>
  <c r="T197" i="2" s="1"/>
  <c r="S198" i="2"/>
  <c r="T198" i="2" s="1"/>
  <c r="S199" i="2"/>
  <c r="T199" i="2" s="1"/>
  <c r="S200" i="2"/>
  <c r="T200" i="2" s="1"/>
  <c r="S201" i="2"/>
  <c r="T201" i="2" s="1"/>
  <c r="S202" i="2"/>
  <c r="T202" i="2" s="1"/>
  <c r="S203" i="2"/>
  <c r="T203" i="2" s="1"/>
  <c r="S204" i="2"/>
  <c r="T204" i="2" s="1"/>
  <c r="S205" i="2"/>
  <c r="T205" i="2" s="1"/>
  <c r="S206" i="2"/>
  <c r="T206" i="2" s="1"/>
  <c r="S207" i="2"/>
  <c r="T207" i="2" s="1"/>
  <c r="S208" i="2"/>
  <c r="T208" i="2" s="1"/>
  <c r="S209" i="2"/>
  <c r="T209" i="2" s="1"/>
  <c r="S210" i="2"/>
  <c r="T210" i="2" s="1"/>
  <c r="S211" i="2"/>
  <c r="T211" i="2" s="1"/>
  <c r="S212" i="2"/>
  <c r="T212" i="2" s="1"/>
  <c r="S213" i="2"/>
  <c r="T213" i="2" s="1"/>
  <c r="S214" i="2"/>
  <c r="T214" i="2" s="1"/>
  <c r="S215" i="2"/>
  <c r="T215" i="2" s="1"/>
  <c r="S216" i="2"/>
  <c r="T216" i="2" s="1"/>
  <c r="S217" i="2"/>
  <c r="T217" i="2" s="1"/>
  <c r="S218" i="2"/>
  <c r="T218" i="2" s="1"/>
  <c r="S219" i="2"/>
  <c r="T219" i="2" s="1"/>
  <c r="S220" i="2"/>
  <c r="T220" i="2" s="1"/>
  <c r="S221" i="2"/>
  <c r="T221" i="2" s="1"/>
  <c r="S222" i="2"/>
  <c r="T222" i="2" s="1"/>
  <c r="S223" i="2"/>
  <c r="T223" i="2" s="1"/>
  <c r="S224" i="2"/>
  <c r="T224" i="2" s="1"/>
  <c r="S225" i="2"/>
  <c r="T225" i="2" s="1"/>
  <c r="S226" i="2"/>
  <c r="T226" i="2" s="1"/>
  <c r="S227" i="2"/>
  <c r="T227" i="2" s="1"/>
  <c r="S228" i="2"/>
  <c r="T228" i="2" s="1"/>
  <c r="S229" i="2"/>
  <c r="T229" i="2" s="1"/>
  <c r="S230" i="2"/>
  <c r="T230" i="2" s="1"/>
  <c r="S231" i="2"/>
  <c r="T231" i="2" s="1"/>
  <c r="S232" i="2"/>
  <c r="T232" i="2" s="1"/>
  <c r="S233" i="2"/>
  <c r="T233" i="2" s="1"/>
  <c r="S234" i="2"/>
  <c r="T234" i="2" s="1"/>
  <c r="S235" i="2"/>
  <c r="T235" i="2" s="1"/>
  <c r="S236" i="2"/>
  <c r="T236" i="2" s="1"/>
  <c r="S237" i="2"/>
  <c r="T237" i="2" s="1"/>
  <c r="S238" i="2"/>
  <c r="T238" i="2" s="1"/>
  <c r="S239" i="2"/>
  <c r="T239" i="2" s="1"/>
  <c r="S240" i="2"/>
  <c r="T240" i="2" s="1"/>
  <c r="S241" i="2"/>
  <c r="T241" i="2" s="1"/>
  <c r="S242" i="2"/>
  <c r="T242" i="2" s="1"/>
  <c r="S243" i="2"/>
  <c r="T243" i="2" s="1"/>
  <c r="S244" i="2"/>
  <c r="T244" i="2" s="1"/>
  <c r="S245" i="2"/>
  <c r="T245" i="2" s="1"/>
  <c r="S246" i="2"/>
  <c r="T246" i="2" s="1"/>
  <c r="S247" i="2"/>
  <c r="T247" i="2" s="1"/>
  <c r="S248" i="2"/>
  <c r="T248" i="2" s="1"/>
  <c r="S249" i="2"/>
  <c r="T249" i="2" s="1"/>
  <c r="S250" i="2"/>
  <c r="T250" i="2" s="1"/>
  <c r="S251" i="2"/>
  <c r="T251" i="2" s="1"/>
  <c r="S252" i="2"/>
  <c r="T252" i="2" s="1"/>
  <c r="S253" i="2"/>
  <c r="T253" i="2" s="1"/>
  <c r="S254" i="2"/>
  <c r="T254" i="2" s="1"/>
  <c r="S255" i="2"/>
  <c r="T255" i="2" s="1"/>
  <c r="S256" i="2"/>
  <c r="T256" i="2" s="1"/>
  <c r="S257" i="2"/>
  <c r="T257" i="2" s="1"/>
  <c r="S258" i="2"/>
  <c r="T258" i="2" s="1"/>
  <c r="S259" i="2"/>
  <c r="T259" i="2" s="1"/>
  <c r="S260" i="2"/>
  <c r="T260" i="2" s="1"/>
  <c r="S261" i="2"/>
  <c r="T261" i="2" s="1"/>
  <c r="S262" i="2"/>
  <c r="T262" i="2" s="1"/>
  <c r="S263" i="2"/>
  <c r="T263" i="2" s="1"/>
  <c r="S264" i="2"/>
  <c r="T264" i="2" s="1"/>
  <c r="S265" i="2"/>
  <c r="T265" i="2" s="1"/>
  <c r="S266" i="2"/>
  <c r="T266" i="2" s="1"/>
  <c r="S267" i="2"/>
  <c r="T267" i="2" s="1"/>
  <c r="S268" i="2"/>
  <c r="T268" i="2" s="1"/>
  <c r="S269" i="2"/>
  <c r="T269" i="2" s="1"/>
  <c r="S270" i="2"/>
  <c r="T270" i="2" s="1"/>
  <c r="S271" i="2"/>
  <c r="T271" i="2" s="1"/>
  <c r="S272" i="2"/>
  <c r="T272" i="2" s="1"/>
  <c r="S273" i="2"/>
  <c r="T273" i="2" s="1"/>
  <c r="S274" i="2"/>
  <c r="T274" i="2" s="1"/>
  <c r="S275" i="2"/>
  <c r="T275" i="2" s="1"/>
  <c r="S276" i="2"/>
  <c r="T276" i="2" s="1"/>
  <c r="S277" i="2"/>
  <c r="T277" i="2" s="1"/>
  <c r="S278" i="2"/>
  <c r="T278" i="2" s="1"/>
  <c r="S279" i="2"/>
  <c r="T279" i="2" s="1"/>
  <c r="S280" i="2"/>
  <c r="T280" i="2" s="1"/>
  <c r="S281" i="2"/>
  <c r="T281" i="2" s="1"/>
  <c r="S282" i="2"/>
  <c r="T282" i="2" s="1"/>
  <c r="S283" i="2"/>
  <c r="T283" i="2" s="1"/>
  <c r="S284" i="2"/>
  <c r="T284" i="2" s="1"/>
  <c r="S285" i="2"/>
  <c r="T285" i="2" s="1"/>
  <c r="S286" i="2"/>
  <c r="T286" i="2" s="1"/>
  <c r="S287" i="2"/>
  <c r="T287" i="2" s="1"/>
  <c r="S288" i="2"/>
  <c r="T288" i="2" s="1"/>
  <c r="S289" i="2"/>
  <c r="T289" i="2" s="1"/>
  <c r="S290" i="2"/>
  <c r="T290" i="2" s="1"/>
  <c r="S291" i="2"/>
  <c r="T291" i="2" s="1"/>
  <c r="S292" i="2"/>
  <c r="T292" i="2" s="1"/>
  <c r="S293" i="2"/>
  <c r="T293" i="2" s="1"/>
  <c r="S294" i="2"/>
  <c r="T294" i="2" s="1"/>
  <c r="S295" i="2"/>
  <c r="T295" i="2" s="1"/>
  <c r="S296" i="2"/>
  <c r="T296" i="2" s="1"/>
  <c r="S297" i="2"/>
  <c r="T297" i="2" s="1"/>
  <c r="S298" i="2"/>
  <c r="T298" i="2" s="1"/>
  <c r="S299" i="2"/>
  <c r="T299" i="2" s="1"/>
  <c r="S300" i="2"/>
  <c r="T300" i="2" s="1"/>
  <c r="S301" i="2"/>
  <c r="T301" i="2" s="1"/>
  <c r="S302" i="2"/>
  <c r="T302" i="2" s="1"/>
  <c r="S303" i="2"/>
  <c r="T303" i="2" s="1"/>
  <c r="S304" i="2"/>
  <c r="T304" i="2" s="1"/>
  <c r="S305" i="2"/>
  <c r="T305" i="2" s="1"/>
  <c r="S306" i="2"/>
  <c r="T306" i="2" s="1"/>
  <c r="S307" i="2"/>
  <c r="T307" i="2" s="1"/>
  <c r="S308" i="2"/>
  <c r="T308" i="2" s="1"/>
  <c r="S309" i="2"/>
  <c r="T309" i="2" s="1"/>
  <c r="S310" i="2"/>
  <c r="T310" i="2" s="1"/>
  <c r="S311" i="2"/>
  <c r="T311" i="2" s="1"/>
  <c r="S312" i="2"/>
  <c r="T312" i="2" s="1"/>
  <c r="S313" i="2"/>
  <c r="T313" i="2" s="1"/>
  <c r="S314" i="2"/>
  <c r="T314" i="2" s="1"/>
  <c r="S315" i="2"/>
  <c r="T315" i="2" s="1"/>
  <c r="S316" i="2"/>
  <c r="T316" i="2" s="1"/>
  <c r="S317" i="2"/>
  <c r="T317" i="2" s="1"/>
  <c r="S318" i="2"/>
  <c r="T318" i="2" s="1"/>
  <c r="S319" i="2"/>
  <c r="T319" i="2" s="1"/>
  <c r="S320" i="2"/>
  <c r="T320" i="2" s="1"/>
  <c r="S321" i="2"/>
  <c r="T321" i="2" s="1"/>
  <c r="S322" i="2"/>
  <c r="T322" i="2" s="1"/>
  <c r="S323" i="2"/>
  <c r="T323" i="2" s="1"/>
  <c r="S324" i="2"/>
  <c r="T324" i="2" s="1"/>
  <c r="S325" i="2"/>
  <c r="T325" i="2" s="1"/>
  <c r="S326" i="2"/>
  <c r="T326" i="2" s="1"/>
  <c r="S327" i="2"/>
  <c r="T327" i="2" s="1"/>
  <c r="S328" i="2"/>
  <c r="T328" i="2" s="1"/>
  <c r="S329" i="2"/>
  <c r="T329" i="2" s="1"/>
  <c r="S330" i="2"/>
  <c r="T330" i="2" s="1"/>
  <c r="S331" i="2"/>
  <c r="T331" i="2" s="1"/>
  <c r="S332" i="2"/>
  <c r="T332" i="2" s="1"/>
  <c r="S333" i="2"/>
  <c r="T333" i="2" s="1"/>
  <c r="S334" i="2"/>
  <c r="T334" i="2" s="1"/>
  <c r="S335" i="2"/>
  <c r="T335" i="2" s="1"/>
  <c r="S336" i="2"/>
  <c r="T336" i="2" s="1"/>
  <c r="S337" i="2"/>
  <c r="T337" i="2" s="1"/>
  <c r="S338" i="2"/>
  <c r="T338" i="2" s="1"/>
  <c r="S339" i="2"/>
  <c r="T339" i="2" s="1"/>
  <c r="S340" i="2"/>
  <c r="T340" i="2" s="1"/>
  <c r="S341" i="2"/>
  <c r="T341" i="2" s="1"/>
  <c r="S342" i="2"/>
  <c r="T342" i="2" s="1"/>
  <c r="S343" i="2"/>
  <c r="T343" i="2" s="1"/>
  <c r="S344" i="2"/>
  <c r="T344" i="2" s="1"/>
  <c r="S345" i="2"/>
  <c r="T345" i="2" s="1"/>
  <c r="S346" i="2"/>
  <c r="T346" i="2" s="1"/>
  <c r="S347" i="2"/>
  <c r="T347" i="2" s="1"/>
  <c r="S348" i="2"/>
  <c r="T348" i="2" s="1"/>
  <c r="S349" i="2"/>
  <c r="T349" i="2" s="1"/>
  <c r="S350" i="2"/>
  <c r="T350" i="2" s="1"/>
  <c r="S351" i="2"/>
  <c r="T351" i="2" s="1"/>
  <c r="S352" i="2"/>
  <c r="T352" i="2" s="1"/>
  <c r="S353" i="2"/>
  <c r="T353" i="2" s="1"/>
  <c r="S354" i="2"/>
  <c r="T354" i="2" s="1"/>
  <c r="S355" i="2"/>
  <c r="T355" i="2" s="1"/>
  <c r="S356" i="2"/>
  <c r="T356" i="2" s="1"/>
  <c r="S357" i="2"/>
  <c r="T357" i="2" s="1"/>
  <c r="S358" i="2"/>
  <c r="T358" i="2" s="1"/>
  <c r="S359" i="2"/>
  <c r="T359" i="2" s="1"/>
  <c r="S360" i="2"/>
  <c r="T360" i="2" s="1"/>
  <c r="S361" i="2"/>
  <c r="T361" i="2" s="1"/>
  <c r="S362" i="2"/>
  <c r="T362" i="2" s="1"/>
  <c r="S363" i="2"/>
  <c r="T363" i="2" s="1"/>
  <c r="S364" i="2"/>
  <c r="T364" i="2" s="1"/>
  <c r="S365" i="2"/>
  <c r="T365" i="2" s="1"/>
  <c r="S366" i="2"/>
  <c r="T366" i="2" s="1"/>
  <c r="S367" i="2"/>
  <c r="T367" i="2" s="1"/>
  <c r="S368" i="2"/>
  <c r="T368" i="2" s="1"/>
  <c r="S369" i="2"/>
  <c r="T369" i="2" s="1"/>
  <c r="S370" i="2"/>
  <c r="T370" i="2" s="1"/>
  <c r="S371" i="2"/>
  <c r="T371" i="2" s="1"/>
  <c r="S372" i="2"/>
  <c r="T372" i="2" s="1"/>
  <c r="S373" i="2"/>
  <c r="T373" i="2" s="1"/>
  <c r="S374" i="2"/>
  <c r="T374" i="2" s="1"/>
  <c r="S375" i="2"/>
  <c r="T375" i="2" s="1"/>
  <c r="S376" i="2"/>
  <c r="T376" i="2" s="1"/>
  <c r="S377" i="2"/>
  <c r="T377" i="2" s="1"/>
  <c r="S378" i="2"/>
  <c r="T378" i="2" s="1"/>
  <c r="S379" i="2"/>
  <c r="T379" i="2" s="1"/>
  <c r="S380" i="2"/>
  <c r="T380" i="2" s="1"/>
  <c r="S381" i="2"/>
  <c r="T381" i="2" s="1"/>
  <c r="S382" i="2"/>
  <c r="T382" i="2" s="1"/>
  <c r="S383" i="2"/>
  <c r="T383" i="2" s="1"/>
  <c r="S384" i="2"/>
  <c r="T384" i="2" s="1"/>
  <c r="S385" i="2"/>
  <c r="T385" i="2" s="1"/>
  <c r="S386" i="2"/>
  <c r="T386" i="2" s="1"/>
  <c r="S387" i="2"/>
  <c r="T387" i="2" s="1"/>
  <c r="S388" i="2"/>
  <c r="T388" i="2" s="1"/>
  <c r="S389" i="2"/>
  <c r="T389" i="2" s="1"/>
  <c r="S390" i="2"/>
  <c r="T390" i="2" s="1"/>
  <c r="S391" i="2"/>
  <c r="T391" i="2" s="1"/>
  <c r="S392" i="2"/>
  <c r="T392" i="2" s="1"/>
  <c r="S393" i="2"/>
  <c r="T393" i="2" s="1"/>
  <c r="S394" i="2"/>
  <c r="T394" i="2" s="1"/>
  <c r="S395" i="2"/>
  <c r="T395" i="2" s="1"/>
  <c r="S396" i="2"/>
  <c r="T396" i="2" s="1"/>
  <c r="S397" i="2"/>
  <c r="T397" i="2" s="1"/>
  <c r="S398" i="2"/>
  <c r="T398" i="2" s="1"/>
  <c r="S399" i="2"/>
  <c r="T399" i="2" s="1"/>
  <c r="S400" i="2"/>
  <c r="T400" i="2" s="1"/>
  <c r="S401" i="2"/>
  <c r="T401" i="2" s="1"/>
  <c r="S402" i="2"/>
  <c r="T402" i="2" s="1"/>
  <c r="S403" i="2"/>
  <c r="T403" i="2" s="1"/>
  <c r="S404" i="2"/>
  <c r="T404" i="2" s="1"/>
  <c r="S405" i="2"/>
  <c r="T405" i="2" s="1"/>
  <c r="S406" i="2"/>
  <c r="T406" i="2" s="1"/>
  <c r="S407" i="2"/>
  <c r="T407" i="2" s="1"/>
  <c r="S408" i="2"/>
  <c r="T408" i="2" s="1"/>
  <c r="S409" i="2"/>
  <c r="T409" i="2" s="1"/>
  <c r="S410" i="2"/>
  <c r="T410" i="2" s="1"/>
  <c r="S411" i="2"/>
  <c r="T411" i="2" s="1"/>
  <c r="S412" i="2"/>
  <c r="T412" i="2" s="1"/>
  <c r="S413" i="2"/>
  <c r="T413" i="2" s="1"/>
  <c r="S414" i="2"/>
  <c r="T414" i="2" s="1"/>
  <c r="S415" i="2"/>
  <c r="T415" i="2" s="1"/>
  <c r="S416" i="2"/>
  <c r="T416" i="2" s="1"/>
  <c r="S417" i="2"/>
  <c r="T417" i="2" s="1"/>
  <c r="S418" i="2"/>
  <c r="T418" i="2" s="1"/>
  <c r="S419" i="2"/>
  <c r="T419" i="2" s="1"/>
  <c r="S420" i="2"/>
  <c r="T420" i="2" s="1"/>
  <c r="S421" i="2"/>
  <c r="T421" i="2" s="1"/>
  <c r="S422" i="2"/>
  <c r="T422" i="2" s="1"/>
  <c r="S423" i="2"/>
  <c r="T423" i="2" s="1"/>
  <c r="S424" i="2"/>
  <c r="T424" i="2" s="1"/>
  <c r="S425" i="2"/>
  <c r="T425" i="2" s="1"/>
  <c r="S426" i="2"/>
  <c r="T426" i="2" s="1"/>
  <c r="S427" i="2"/>
  <c r="T427" i="2" s="1"/>
  <c r="S428" i="2"/>
  <c r="T428" i="2" s="1"/>
  <c r="S429" i="2"/>
  <c r="T429" i="2" s="1"/>
  <c r="S430" i="2"/>
  <c r="T430" i="2" s="1"/>
  <c r="S431" i="2"/>
  <c r="T431" i="2" s="1"/>
  <c r="S432" i="2"/>
  <c r="T432" i="2" s="1"/>
  <c r="S433" i="2"/>
  <c r="T433" i="2" s="1"/>
  <c r="S434" i="2"/>
  <c r="T434" i="2" s="1"/>
  <c r="S435" i="2"/>
  <c r="T435" i="2" s="1"/>
  <c r="S436" i="2"/>
  <c r="T436" i="2" s="1"/>
  <c r="S437" i="2"/>
  <c r="T437" i="2" s="1"/>
  <c r="S438" i="2"/>
  <c r="T438" i="2" s="1"/>
  <c r="S439" i="2"/>
  <c r="T439" i="2" s="1"/>
  <c r="S440" i="2"/>
  <c r="T440" i="2" s="1"/>
  <c r="S441" i="2"/>
  <c r="T441" i="2" s="1"/>
  <c r="S442" i="2"/>
  <c r="T442" i="2" s="1"/>
  <c r="S443" i="2"/>
  <c r="T443" i="2" s="1"/>
  <c r="S444" i="2"/>
  <c r="T444" i="2" s="1"/>
  <c r="S445" i="2"/>
  <c r="T445" i="2" s="1"/>
  <c r="S446" i="2"/>
  <c r="T446" i="2" s="1"/>
  <c r="S447" i="2"/>
  <c r="T447" i="2" s="1"/>
  <c r="S448" i="2"/>
  <c r="T448" i="2" s="1"/>
  <c r="S449" i="2"/>
  <c r="T449" i="2" s="1"/>
  <c r="S450" i="2"/>
  <c r="T450" i="2" s="1"/>
  <c r="S451" i="2"/>
  <c r="T451" i="2" s="1"/>
  <c r="S452" i="2"/>
  <c r="T452" i="2" s="1"/>
  <c r="S453" i="2"/>
  <c r="T453" i="2" s="1"/>
  <c r="S454" i="2"/>
  <c r="T454" i="2" s="1"/>
  <c r="S455" i="2"/>
  <c r="T455" i="2" s="1"/>
  <c r="S456" i="2"/>
  <c r="T456" i="2" s="1"/>
  <c r="S457" i="2"/>
  <c r="T457" i="2" s="1"/>
  <c r="S458" i="2"/>
  <c r="T458" i="2" s="1"/>
  <c r="S459" i="2"/>
  <c r="T459" i="2" s="1"/>
  <c r="S460" i="2"/>
  <c r="T460" i="2" s="1"/>
  <c r="S461" i="2"/>
  <c r="T461" i="2" s="1"/>
  <c r="S462" i="2"/>
  <c r="T462" i="2" s="1"/>
  <c r="S463" i="2"/>
  <c r="T463" i="2" s="1"/>
  <c r="S464" i="2"/>
  <c r="T464" i="2" s="1"/>
  <c r="S465" i="2"/>
  <c r="T465" i="2" s="1"/>
  <c r="S466" i="2"/>
  <c r="T466" i="2" s="1"/>
  <c r="S467" i="2"/>
  <c r="T467" i="2" s="1"/>
  <c r="S468" i="2"/>
  <c r="T468" i="2" s="1"/>
  <c r="S469" i="2"/>
  <c r="T469" i="2" s="1"/>
  <c r="S470" i="2"/>
  <c r="T470" i="2" s="1"/>
  <c r="S471" i="2"/>
  <c r="T471" i="2" s="1"/>
  <c r="S472" i="2"/>
  <c r="T472" i="2" s="1"/>
  <c r="S473" i="2"/>
  <c r="T473" i="2" s="1"/>
  <c r="S474" i="2"/>
  <c r="T474" i="2" s="1"/>
  <c r="S475" i="2"/>
  <c r="T475" i="2" s="1"/>
  <c r="S476" i="2"/>
  <c r="T476" i="2" s="1"/>
  <c r="S477" i="2"/>
  <c r="T477" i="2" s="1"/>
  <c r="S478" i="2"/>
  <c r="T478" i="2" s="1"/>
  <c r="S479" i="2"/>
  <c r="T479" i="2" s="1"/>
  <c r="S480" i="2"/>
  <c r="T480" i="2" s="1"/>
  <c r="S481" i="2"/>
  <c r="T481" i="2" s="1"/>
  <c r="S482" i="2"/>
  <c r="T482" i="2" s="1"/>
  <c r="S483" i="2"/>
  <c r="T483" i="2" s="1"/>
  <c r="S484" i="2"/>
  <c r="T484" i="2" s="1"/>
  <c r="S485" i="2"/>
  <c r="T485" i="2" s="1"/>
  <c r="S486" i="2"/>
  <c r="T486" i="2" s="1"/>
  <c r="S487" i="2"/>
  <c r="T487" i="2" s="1"/>
  <c r="S488" i="2"/>
  <c r="T488" i="2" s="1"/>
  <c r="S489" i="2"/>
  <c r="T489" i="2" s="1"/>
  <c r="S490" i="2"/>
  <c r="T490" i="2" s="1"/>
  <c r="S491" i="2"/>
  <c r="T491" i="2" s="1"/>
  <c r="S492" i="2"/>
  <c r="T492" i="2" s="1"/>
  <c r="S493" i="2"/>
  <c r="T493" i="2" s="1"/>
  <c r="S494" i="2"/>
  <c r="T494" i="2" s="1"/>
  <c r="S495" i="2"/>
  <c r="T495" i="2" s="1"/>
  <c r="S496" i="2"/>
  <c r="T496" i="2" s="1"/>
  <c r="S497" i="2"/>
  <c r="T497" i="2" s="1"/>
  <c r="S498" i="2"/>
  <c r="T498" i="2" s="1"/>
  <c r="S499" i="2"/>
  <c r="T499" i="2" s="1"/>
  <c r="S500" i="2"/>
  <c r="T500" i="2" s="1"/>
  <c r="S501" i="2"/>
  <c r="T501" i="2" s="1"/>
  <c r="S502" i="2"/>
  <c r="T502" i="2" s="1"/>
  <c r="S503" i="2"/>
  <c r="T503" i="2" s="1"/>
  <c r="S504" i="2"/>
  <c r="T504" i="2" s="1"/>
  <c r="S505" i="2"/>
  <c r="T505" i="2" s="1"/>
  <c r="S506" i="2"/>
  <c r="T506" i="2" s="1"/>
  <c r="S507" i="2"/>
  <c r="T507" i="2" s="1"/>
  <c r="S508" i="2"/>
  <c r="T508" i="2" s="1"/>
  <c r="S509" i="2"/>
  <c r="T509" i="2" s="1"/>
  <c r="S510" i="2"/>
  <c r="T510" i="2" s="1"/>
  <c r="S511" i="2"/>
  <c r="T511" i="2" s="1"/>
  <c r="S512" i="2"/>
  <c r="T512" i="2" s="1"/>
  <c r="S513" i="2"/>
  <c r="T513" i="2" s="1"/>
  <c r="S514" i="2"/>
  <c r="T514" i="2" s="1"/>
  <c r="S515" i="2"/>
  <c r="T515" i="2" s="1"/>
  <c r="S516" i="2"/>
  <c r="T516" i="2" s="1"/>
  <c r="S517" i="2"/>
  <c r="T517" i="2" s="1"/>
  <c r="S518" i="2"/>
  <c r="T518" i="2" s="1"/>
  <c r="S519" i="2"/>
  <c r="T519" i="2" s="1"/>
  <c r="S520" i="2"/>
  <c r="T520" i="2" s="1"/>
  <c r="S521" i="2"/>
  <c r="T521" i="2" s="1"/>
  <c r="S522" i="2"/>
  <c r="T522" i="2" s="1"/>
  <c r="S523" i="2"/>
  <c r="T523" i="2" s="1"/>
  <c r="S524" i="2"/>
  <c r="T524" i="2" s="1"/>
  <c r="S525" i="2"/>
  <c r="T525" i="2" s="1"/>
  <c r="S526" i="2"/>
  <c r="T526" i="2" s="1"/>
  <c r="S527" i="2"/>
  <c r="T527" i="2" s="1"/>
  <c r="S528" i="2"/>
  <c r="T528" i="2" s="1"/>
  <c r="S529" i="2"/>
  <c r="T529" i="2" s="1"/>
  <c r="S530" i="2"/>
  <c r="T530" i="2" s="1"/>
  <c r="S531" i="2"/>
  <c r="T531" i="2" s="1"/>
  <c r="S532" i="2"/>
  <c r="T532" i="2" s="1"/>
  <c r="S533" i="2"/>
  <c r="T533" i="2" s="1"/>
  <c r="S534" i="2"/>
  <c r="T534" i="2" s="1"/>
  <c r="S535" i="2"/>
  <c r="T535" i="2" s="1"/>
  <c r="S536" i="2"/>
  <c r="T536" i="2" s="1"/>
  <c r="S537" i="2"/>
  <c r="T537" i="2" s="1"/>
  <c r="S538" i="2"/>
  <c r="T538" i="2" s="1"/>
  <c r="S539" i="2"/>
  <c r="T539" i="2" s="1"/>
  <c r="S540" i="2"/>
  <c r="T540" i="2" s="1"/>
  <c r="S541" i="2"/>
  <c r="T541" i="2" s="1"/>
  <c r="S542" i="2"/>
  <c r="T542" i="2" s="1"/>
  <c r="S543" i="2"/>
  <c r="T543" i="2" s="1"/>
  <c r="S544" i="2"/>
  <c r="T544" i="2" s="1"/>
  <c r="S545" i="2"/>
  <c r="T545" i="2" s="1"/>
  <c r="S546" i="2"/>
  <c r="T546" i="2" s="1"/>
  <c r="S547" i="2"/>
  <c r="T547" i="2" s="1"/>
  <c r="S548" i="2"/>
  <c r="T548" i="2" s="1"/>
  <c r="S549" i="2"/>
  <c r="T549" i="2" s="1"/>
  <c r="S550" i="2"/>
  <c r="T550" i="2" s="1"/>
  <c r="S551" i="2"/>
  <c r="T551" i="2" s="1"/>
  <c r="S552" i="2"/>
  <c r="T552" i="2" s="1"/>
  <c r="S553" i="2"/>
  <c r="T553" i="2" s="1"/>
  <c r="S554" i="2"/>
  <c r="T554" i="2" s="1"/>
  <c r="S555" i="2"/>
  <c r="T555" i="2" s="1"/>
  <c r="S556" i="2"/>
  <c r="T556" i="2" s="1"/>
  <c r="S557" i="2"/>
  <c r="T557" i="2" s="1"/>
  <c r="S558" i="2"/>
  <c r="T558" i="2" s="1"/>
  <c r="S559" i="2"/>
  <c r="T559" i="2" s="1"/>
  <c r="S560" i="2"/>
  <c r="T560" i="2" s="1"/>
  <c r="S561" i="2"/>
  <c r="T561" i="2" s="1"/>
  <c r="S562" i="2"/>
  <c r="T562" i="2" s="1"/>
  <c r="S563" i="2"/>
  <c r="T563" i="2" s="1"/>
  <c r="S564" i="2"/>
  <c r="T564" i="2" s="1"/>
  <c r="S565" i="2"/>
  <c r="T565" i="2" s="1"/>
  <c r="S566" i="2"/>
  <c r="T566" i="2" s="1"/>
  <c r="S567" i="2"/>
  <c r="T567" i="2" s="1"/>
  <c r="S568" i="2"/>
  <c r="T568" i="2" s="1"/>
  <c r="S569" i="2"/>
  <c r="T569" i="2" s="1"/>
  <c r="S570" i="2"/>
  <c r="T570" i="2" s="1"/>
  <c r="S571" i="2"/>
  <c r="T571" i="2" s="1"/>
  <c r="S572" i="2"/>
  <c r="T572" i="2" s="1"/>
  <c r="S573" i="2"/>
  <c r="T573" i="2" s="1"/>
  <c r="S574" i="2"/>
  <c r="T574" i="2" s="1"/>
  <c r="S575" i="2"/>
  <c r="T575" i="2" s="1"/>
  <c r="S576" i="2"/>
  <c r="T576" i="2" s="1"/>
  <c r="S577" i="2"/>
  <c r="T577" i="2" s="1"/>
  <c r="S578" i="2"/>
  <c r="T578" i="2" s="1"/>
  <c r="S579" i="2"/>
  <c r="T579" i="2" s="1"/>
  <c r="S580" i="2"/>
  <c r="T580" i="2" s="1"/>
  <c r="S581" i="2"/>
  <c r="T581" i="2" s="1"/>
  <c r="S582" i="2"/>
  <c r="T582" i="2" s="1"/>
  <c r="S583" i="2"/>
  <c r="T583" i="2" s="1"/>
  <c r="S584" i="2"/>
  <c r="T584" i="2" s="1"/>
  <c r="S585" i="2"/>
  <c r="T585" i="2" s="1"/>
  <c r="S586" i="2"/>
  <c r="T586" i="2" s="1"/>
  <c r="S587" i="2"/>
  <c r="T587" i="2" s="1"/>
  <c r="S588" i="2"/>
  <c r="T588" i="2" s="1"/>
  <c r="S589" i="2"/>
  <c r="T589" i="2" s="1"/>
  <c r="S590" i="2"/>
  <c r="T590" i="2" s="1"/>
  <c r="S591" i="2"/>
  <c r="T591" i="2" s="1"/>
  <c r="S592" i="2"/>
  <c r="T592" i="2" s="1"/>
  <c r="S593" i="2"/>
  <c r="T593" i="2" s="1"/>
  <c r="S594" i="2"/>
  <c r="T594" i="2" s="1"/>
  <c r="S595" i="2"/>
  <c r="T595" i="2" s="1"/>
  <c r="S596" i="2"/>
  <c r="T596" i="2" s="1"/>
  <c r="S597" i="2"/>
  <c r="T597" i="2" s="1"/>
  <c r="S598" i="2"/>
  <c r="T598" i="2" s="1"/>
  <c r="S599" i="2"/>
  <c r="T599" i="2" s="1"/>
  <c r="S600" i="2"/>
  <c r="T600" i="2" s="1"/>
  <c r="S601" i="2"/>
  <c r="T601" i="2" s="1"/>
  <c r="S602" i="2"/>
  <c r="T602" i="2" s="1"/>
  <c r="S603" i="2"/>
  <c r="T603" i="2" s="1"/>
  <c r="S604" i="2"/>
  <c r="T604" i="2" s="1"/>
  <c r="S605" i="2"/>
  <c r="T605" i="2" s="1"/>
  <c r="S606" i="2"/>
  <c r="T606" i="2" s="1"/>
  <c r="S607" i="2"/>
  <c r="T607" i="2" s="1"/>
  <c r="S608" i="2"/>
  <c r="T608" i="2" s="1"/>
  <c r="S609" i="2"/>
  <c r="T609" i="2" s="1"/>
  <c r="S610" i="2"/>
  <c r="T610" i="2" s="1"/>
  <c r="S611" i="2"/>
  <c r="T611" i="2" s="1"/>
  <c r="S612" i="2"/>
  <c r="T612" i="2" s="1"/>
  <c r="S613" i="2"/>
  <c r="T613" i="2" s="1"/>
  <c r="S614" i="2"/>
  <c r="T614" i="2" s="1"/>
  <c r="S615" i="2"/>
  <c r="T615" i="2" s="1"/>
  <c r="S616" i="2"/>
  <c r="T616" i="2" s="1"/>
  <c r="S617" i="2"/>
  <c r="T617" i="2" s="1"/>
  <c r="S618" i="2"/>
  <c r="T618" i="2" s="1"/>
  <c r="S619" i="2"/>
  <c r="T619" i="2" s="1"/>
  <c r="S620" i="2"/>
  <c r="T620" i="2" s="1"/>
  <c r="S621" i="2"/>
  <c r="T621" i="2" s="1"/>
  <c r="S622" i="2"/>
  <c r="T622" i="2" s="1"/>
  <c r="S623" i="2"/>
  <c r="T623" i="2" s="1"/>
  <c r="S624" i="2"/>
  <c r="T624" i="2" s="1"/>
  <c r="S625" i="2"/>
  <c r="T625" i="2" s="1"/>
  <c r="S626" i="2"/>
  <c r="T626" i="2" s="1"/>
  <c r="S627" i="2"/>
  <c r="T627" i="2" s="1"/>
  <c r="S628" i="2"/>
  <c r="T628" i="2" s="1"/>
  <c r="S629" i="2"/>
  <c r="T629" i="2" s="1"/>
  <c r="S630" i="2"/>
  <c r="T630" i="2" s="1"/>
  <c r="S631" i="2"/>
  <c r="T631" i="2" s="1"/>
  <c r="S632" i="2"/>
  <c r="T632" i="2" s="1"/>
  <c r="S633" i="2"/>
  <c r="T633" i="2" s="1"/>
  <c r="S634" i="2"/>
  <c r="T634" i="2" s="1"/>
  <c r="S635" i="2"/>
  <c r="T635" i="2" s="1"/>
  <c r="S636" i="2"/>
  <c r="T636" i="2" s="1"/>
  <c r="S637" i="2"/>
  <c r="T637" i="2" s="1"/>
  <c r="S638" i="2"/>
  <c r="T638" i="2" s="1"/>
  <c r="S639" i="2"/>
  <c r="T639" i="2" s="1"/>
  <c r="S640" i="2"/>
  <c r="T640" i="2" s="1"/>
  <c r="S641" i="2"/>
  <c r="T641" i="2" s="1"/>
  <c r="S642" i="2"/>
  <c r="T642" i="2" s="1"/>
  <c r="S643" i="2"/>
  <c r="T643" i="2" s="1"/>
  <c r="S644" i="2"/>
  <c r="T644" i="2" s="1"/>
  <c r="S645" i="2"/>
  <c r="T645" i="2" s="1"/>
  <c r="S646" i="2"/>
  <c r="T646" i="2" s="1"/>
  <c r="S647" i="2"/>
  <c r="T647" i="2" s="1"/>
  <c r="S648" i="2"/>
  <c r="T648" i="2" s="1"/>
  <c r="S649" i="2"/>
  <c r="T649" i="2" s="1"/>
  <c r="S650" i="2"/>
  <c r="T650" i="2" s="1"/>
  <c r="S651" i="2"/>
  <c r="T651" i="2" s="1"/>
  <c r="S652" i="2"/>
  <c r="T652" i="2" s="1"/>
  <c r="S653" i="2"/>
  <c r="T653" i="2" s="1"/>
  <c r="S654" i="2"/>
  <c r="T654" i="2" s="1"/>
  <c r="S655" i="2"/>
  <c r="T655" i="2" s="1"/>
  <c r="S656" i="2"/>
  <c r="T656" i="2" s="1"/>
  <c r="S657" i="2"/>
  <c r="T657" i="2" s="1"/>
  <c r="S658" i="2"/>
  <c r="T658" i="2" s="1"/>
  <c r="S659" i="2"/>
  <c r="T659" i="2" s="1"/>
  <c r="S660" i="2"/>
  <c r="T660" i="2" s="1"/>
  <c r="S661" i="2"/>
  <c r="T661" i="2" s="1"/>
  <c r="S662" i="2"/>
  <c r="T662" i="2" s="1"/>
  <c r="S663" i="2"/>
  <c r="T663" i="2" s="1"/>
  <c r="S664" i="2"/>
  <c r="T664" i="2" s="1"/>
  <c r="S665" i="2"/>
  <c r="T665" i="2" s="1"/>
  <c r="S666" i="2"/>
  <c r="T666" i="2" s="1"/>
  <c r="S667" i="2"/>
  <c r="T667" i="2" s="1"/>
  <c r="S668" i="2"/>
  <c r="T668" i="2" s="1"/>
  <c r="S669" i="2"/>
  <c r="T669" i="2" s="1"/>
  <c r="S670" i="2"/>
  <c r="T670" i="2" s="1"/>
  <c r="S671" i="2"/>
  <c r="T671" i="2" s="1"/>
  <c r="S672" i="2"/>
  <c r="T672" i="2" s="1"/>
  <c r="S673" i="2"/>
  <c r="T673" i="2" s="1"/>
  <c r="S674" i="2"/>
  <c r="T674" i="2" s="1"/>
  <c r="S675" i="2"/>
  <c r="T675" i="2" s="1"/>
  <c r="S676" i="2"/>
  <c r="T676" i="2" s="1"/>
  <c r="S677" i="2"/>
  <c r="T677" i="2" s="1"/>
  <c r="S678" i="2"/>
  <c r="T678" i="2" s="1"/>
  <c r="S679" i="2"/>
  <c r="T679" i="2" s="1"/>
  <c r="S680" i="2"/>
  <c r="T680" i="2" s="1"/>
  <c r="S681" i="2"/>
  <c r="T681" i="2" s="1"/>
  <c r="S682" i="2"/>
  <c r="T682" i="2" s="1"/>
  <c r="S683" i="2"/>
  <c r="T683" i="2" s="1"/>
  <c r="S684" i="2"/>
  <c r="T684" i="2" s="1"/>
  <c r="S685" i="2"/>
  <c r="T685" i="2" s="1"/>
  <c r="S686" i="2"/>
  <c r="T686" i="2" s="1"/>
  <c r="S687" i="2"/>
  <c r="T687" i="2" s="1"/>
  <c r="S688" i="2"/>
  <c r="T688" i="2" s="1"/>
  <c r="S689" i="2"/>
  <c r="T689" i="2" s="1"/>
  <c r="S690" i="2"/>
  <c r="T690" i="2" s="1"/>
  <c r="S691" i="2"/>
  <c r="T691" i="2" s="1"/>
  <c r="S692" i="2"/>
  <c r="T692" i="2" s="1"/>
  <c r="S693" i="2"/>
  <c r="T693" i="2" s="1"/>
  <c r="S694" i="2"/>
  <c r="T694" i="2" s="1"/>
  <c r="S695" i="2"/>
  <c r="T695" i="2" s="1"/>
  <c r="S696" i="2"/>
  <c r="T696" i="2" s="1"/>
  <c r="S697" i="2"/>
  <c r="T697" i="2" s="1"/>
  <c r="S698" i="2"/>
  <c r="T698" i="2" s="1"/>
  <c r="S699" i="2"/>
  <c r="T699" i="2" s="1"/>
  <c r="S700" i="2"/>
  <c r="T700" i="2" s="1"/>
  <c r="S701" i="2"/>
  <c r="T701" i="2" s="1"/>
  <c r="S702" i="2"/>
  <c r="T702" i="2" s="1"/>
  <c r="S703" i="2"/>
  <c r="T703" i="2" s="1"/>
  <c r="S704" i="2"/>
  <c r="T704" i="2" s="1"/>
  <c r="S705" i="2"/>
  <c r="T705" i="2" s="1"/>
  <c r="S706" i="2"/>
  <c r="T706" i="2" s="1"/>
  <c r="S707" i="2"/>
  <c r="T707" i="2" s="1"/>
  <c r="S708" i="2"/>
  <c r="T708" i="2" s="1"/>
  <c r="S709" i="2"/>
  <c r="T709" i="2" s="1"/>
  <c r="S710" i="2"/>
  <c r="T710" i="2" s="1"/>
  <c r="S711" i="2"/>
  <c r="T711" i="2" s="1"/>
  <c r="S712" i="2"/>
  <c r="T712" i="2" s="1"/>
  <c r="S713" i="2"/>
  <c r="T713" i="2" s="1"/>
  <c r="S714" i="2"/>
  <c r="T714" i="2" s="1"/>
  <c r="S715" i="2"/>
  <c r="T715" i="2" s="1"/>
  <c r="S716" i="2"/>
  <c r="T716" i="2" s="1"/>
  <c r="S717" i="2"/>
  <c r="T717" i="2" s="1"/>
  <c r="S718" i="2"/>
  <c r="T718" i="2" s="1"/>
  <c r="S719" i="2"/>
  <c r="T719" i="2" s="1"/>
  <c r="S720" i="2"/>
  <c r="T720" i="2" s="1"/>
  <c r="S721" i="2"/>
  <c r="T721" i="2" s="1"/>
  <c r="S722" i="2"/>
  <c r="T722" i="2" s="1"/>
  <c r="S723" i="2"/>
  <c r="T723" i="2" s="1"/>
  <c r="S724" i="2"/>
  <c r="T724" i="2" s="1"/>
  <c r="S725" i="2"/>
  <c r="T725" i="2" s="1"/>
  <c r="S726" i="2"/>
  <c r="T726" i="2" s="1"/>
  <c r="S727" i="2"/>
  <c r="T727" i="2" s="1"/>
  <c r="S728" i="2"/>
  <c r="T728" i="2" s="1"/>
  <c r="S729" i="2"/>
  <c r="T729" i="2" s="1"/>
  <c r="S730" i="2"/>
  <c r="T730" i="2" s="1"/>
  <c r="S731" i="2"/>
  <c r="T731" i="2" s="1"/>
  <c r="S732" i="2"/>
  <c r="T732" i="2" s="1"/>
  <c r="S733" i="2"/>
  <c r="T733" i="2" s="1"/>
  <c r="S734" i="2"/>
  <c r="T734" i="2" s="1"/>
  <c r="S735" i="2"/>
  <c r="T735" i="2" s="1"/>
  <c r="S736" i="2"/>
  <c r="T736" i="2" s="1"/>
  <c r="S737" i="2"/>
  <c r="T737" i="2" s="1"/>
  <c r="S738" i="2"/>
  <c r="T738" i="2" s="1"/>
  <c r="S739" i="2"/>
  <c r="T739" i="2" s="1"/>
  <c r="S740" i="2"/>
  <c r="T740" i="2" s="1"/>
  <c r="S741" i="2"/>
  <c r="T741" i="2" s="1"/>
  <c r="S742" i="2"/>
  <c r="T742" i="2" s="1"/>
  <c r="S743" i="2"/>
  <c r="T743" i="2" s="1"/>
  <c r="S744" i="2"/>
  <c r="T744" i="2" s="1"/>
  <c r="S745" i="2"/>
  <c r="T745" i="2" s="1"/>
  <c r="S746" i="2"/>
  <c r="T746" i="2" s="1"/>
  <c r="S747" i="2"/>
  <c r="T747" i="2" s="1"/>
  <c r="S748" i="2"/>
  <c r="T748" i="2" s="1"/>
  <c r="S749" i="2"/>
  <c r="T749" i="2" s="1"/>
  <c r="S750" i="2"/>
  <c r="T750" i="2" s="1"/>
  <c r="S751" i="2"/>
  <c r="T751" i="2" s="1"/>
  <c r="S752" i="2"/>
  <c r="T752" i="2" s="1"/>
  <c r="S753" i="2"/>
  <c r="T753" i="2" s="1"/>
  <c r="S754" i="2"/>
  <c r="T754" i="2" s="1"/>
  <c r="S755" i="2"/>
  <c r="T755" i="2" s="1"/>
  <c r="S756" i="2"/>
  <c r="T756" i="2" s="1"/>
  <c r="S757" i="2"/>
  <c r="T757" i="2" s="1"/>
  <c r="S758" i="2"/>
  <c r="T758" i="2" s="1"/>
  <c r="S759" i="2"/>
  <c r="T759" i="2" s="1"/>
  <c r="S760" i="2"/>
  <c r="T760" i="2" s="1"/>
  <c r="S761" i="2"/>
  <c r="T761" i="2" s="1"/>
  <c r="S762" i="2"/>
  <c r="T762" i="2" s="1"/>
  <c r="S763" i="2"/>
  <c r="T763" i="2" s="1"/>
  <c r="S764" i="2"/>
  <c r="T764" i="2" s="1"/>
  <c r="S765" i="2"/>
  <c r="T765" i="2" s="1"/>
  <c r="S766" i="2"/>
  <c r="T766" i="2" s="1"/>
  <c r="S767" i="2"/>
  <c r="T767" i="2" s="1"/>
  <c r="S768" i="2"/>
  <c r="T768" i="2" s="1"/>
  <c r="S769" i="2"/>
  <c r="T769" i="2" s="1"/>
  <c r="S770" i="2"/>
  <c r="T770" i="2" s="1"/>
  <c r="S771" i="2"/>
  <c r="T771" i="2" s="1"/>
  <c r="S772" i="2"/>
  <c r="T772" i="2" s="1"/>
  <c r="S773" i="2"/>
  <c r="T773" i="2" s="1"/>
  <c r="S774" i="2"/>
  <c r="T774" i="2" s="1"/>
  <c r="S775" i="2"/>
  <c r="T775" i="2" s="1"/>
  <c r="S776" i="2"/>
  <c r="T776" i="2" s="1"/>
  <c r="S777" i="2"/>
  <c r="T777" i="2" s="1"/>
  <c r="S778" i="2"/>
  <c r="T778" i="2" s="1"/>
  <c r="S779" i="2"/>
  <c r="T779" i="2" s="1"/>
  <c r="S780" i="2"/>
  <c r="T780" i="2" s="1"/>
  <c r="S781" i="2"/>
  <c r="T781" i="2" s="1"/>
  <c r="S782" i="2"/>
  <c r="T782" i="2" s="1"/>
  <c r="S783" i="2"/>
  <c r="T783" i="2" s="1"/>
  <c r="S784" i="2"/>
  <c r="T784" i="2" s="1"/>
  <c r="S785" i="2"/>
  <c r="T785" i="2" s="1"/>
  <c r="S786" i="2"/>
  <c r="T786" i="2" s="1"/>
  <c r="S787" i="2"/>
  <c r="T787" i="2" s="1"/>
  <c r="S788" i="2"/>
  <c r="T788" i="2" s="1"/>
  <c r="S789" i="2"/>
  <c r="T789" i="2" s="1"/>
  <c r="S790" i="2"/>
  <c r="T790" i="2" s="1"/>
  <c r="S791" i="2"/>
  <c r="T791" i="2" s="1"/>
  <c r="S792" i="2"/>
  <c r="T792" i="2" s="1"/>
  <c r="S793" i="2"/>
  <c r="T793" i="2" s="1"/>
  <c r="S794" i="2"/>
  <c r="T794" i="2" s="1"/>
  <c r="S795" i="2"/>
  <c r="T795" i="2" s="1"/>
  <c r="S796" i="2"/>
  <c r="T796" i="2" s="1"/>
  <c r="S797" i="2"/>
  <c r="T797" i="2" s="1"/>
  <c r="S798" i="2"/>
  <c r="T798" i="2" s="1"/>
  <c r="S799" i="2"/>
  <c r="T799" i="2" s="1"/>
  <c r="S800" i="2"/>
  <c r="T800" i="2" s="1"/>
  <c r="S801" i="2"/>
  <c r="T801" i="2" s="1"/>
  <c r="S802" i="2"/>
  <c r="T802" i="2" s="1"/>
  <c r="S803" i="2"/>
  <c r="T803" i="2" s="1"/>
  <c r="S804" i="2"/>
  <c r="T804" i="2" s="1"/>
  <c r="S805" i="2"/>
  <c r="T805" i="2" s="1"/>
  <c r="S806" i="2"/>
  <c r="T806" i="2" s="1"/>
  <c r="S807" i="2"/>
  <c r="T807" i="2" s="1"/>
  <c r="S808" i="2"/>
  <c r="T808" i="2" s="1"/>
  <c r="S809" i="2"/>
  <c r="T809" i="2" s="1"/>
  <c r="S810" i="2"/>
  <c r="T810" i="2" s="1"/>
  <c r="S811" i="2"/>
  <c r="T811" i="2" s="1"/>
  <c r="S812" i="2"/>
  <c r="T812" i="2" s="1"/>
  <c r="S813" i="2"/>
  <c r="T813" i="2" s="1"/>
  <c r="S814" i="2"/>
  <c r="T814" i="2" s="1"/>
  <c r="S815" i="2"/>
  <c r="T815" i="2" s="1"/>
  <c r="S816" i="2"/>
  <c r="T816" i="2" s="1"/>
  <c r="S817" i="2"/>
  <c r="T817" i="2" s="1"/>
  <c r="S818" i="2"/>
  <c r="T818" i="2" s="1"/>
  <c r="S819" i="2"/>
  <c r="T819" i="2" s="1"/>
  <c r="S820" i="2"/>
  <c r="T820" i="2" s="1"/>
  <c r="S821" i="2"/>
  <c r="T821" i="2" s="1"/>
  <c r="S822" i="2"/>
  <c r="T822" i="2" s="1"/>
  <c r="S823" i="2"/>
  <c r="T823" i="2" s="1"/>
  <c r="S824" i="2"/>
  <c r="T824" i="2" s="1"/>
  <c r="S825" i="2"/>
  <c r="T825" i="2" s="1"/>
  <c r="S826" i="2"/>
  <c r="T826" i="2" s="1"/>
  <c r="S827" i="2"/>
  <c r="T827" i="2" s="1"/>
  <c r="S828" i="2"/>
  <c r="T828" i="2" s="1"/>
  <c r="S829" i="2"/>
  <c r="T829" i="2" s="1"/>
  <c r="S830" i="2"/>
  <c r="T830" i="2" s="1"/>
  <c r="S831" i="2"/>
  <c r="T831" i="2" s="1"/>
  <c r="S832" i="2"/>
  <c r="T832" i="2" s="1"/>
  <c r="S833" i="2"/>
  <c r="T833" i="2" s="1"/>
  <c r="S834" i="2"/>
  <c r="T834" i="2" s="1"/>
  <c r="S835" i="2"/>
  <c r="T835" i="2" s="1"/>
  <c r="S836" i="2"/>
  <c r="T836" i="2" s="1"/>
  <c r="S837" i="2"/>
  <c r="T837" i="2" s="1"/>
  <c r="S838" i="2"/>
  <c r="T838" i="2" s="1"/>
  <c r="S839" i="2"/>
  <c r="T839" i="2" s="1"/>
  <c r="S840" i="2"/>
  <c r="T840" i="2" s="1"/>
  <c r="S841" i="2"/>
  <c r="T841" i="2" s="1"/>
  <c r="S842" i="2"/>
  <c r="T842" i="2" s="1"/>
  <c r="S843" i="2"/>
  <c r="T843" i="2" s="1"/>
  <c r="S844" i="2"/>
  <c r="T844" i="2" s="1"/>
  <c r="S845" i="2"/>
  <c r="T845" i="2" s="1"/>
  <c r="S846" i="2"/>
  <c r="T846" i="2" s="1"/>
  <c r="S847" i="2"/>
  <c r="T847" i="2" s="1"/>
  <c r="S848" i="2"/>
  <c r="T848" i="2" s="1"/>
  <c r="S849" i="2"/>
  <c r="T849" i="2" s="1"/>
  <c r="S850" i="2"/>
  <c r="T850" i="2" s="1"/>
  <c r="S851" i="2"/>
  <c r="T851" i="2" s="1"/>
  <c r="S852" i="2"/>
  <c r="T852" i="2" s="1"/>
  <c r="S853" i="2"/>
  <c r="T853" i="2" s="1"/>
  <c r="S854" i="2"/>
  <c r="T854" i="2" s="1"/>
  <c r="S855" i="2"/>
  <c r="T855" i="2" s="1"/>
  <c r="S856" i="2"/>
  <c r="T856" i="2" s="1"/>
  <c r="S857" i="2"/>
  <c r="T857" i="2" s="1"/>
  <c r="S858" i="2"/>
  <c r="T858" i="2" s="1"/>
  <c r="S859" i="2"/>
  <c r="T859" i="2" s="1"/>
  <c r="S860" i="2"/>
  <c r="T860" i="2" s="1"/>
  <c r="S861" i="2"/>
  <c r="T861" i="2" s="1"/>
  <c r="S862" i="2"/>
  <c r="T862" i="2" s="1"/>
  <c r="S863" i="2"/>
  <c r="T863" i="2" s="1"/>
  <c r="S864" i="2"/>
  <c r="T864" i="2" s="1"/>
  <c r="S865" i="2"/>
  <c r="T865" i="2" s="1"/>
  <c r="S866" i="2"/>
  <c r="T866" i="2" s="1"/>
  <c r="S867" i="2"/>
  <c r="T867" i="2" s="1"/>
  <c r="S868" i="2"/>
  <c r="T868" i="2" s="1"/>
  <c r="S869" i="2"/>
  <c r="T869" i="2" s="1"/>
  <c r="S870" i="2"/>
  <c r="T870" i="2" s="1"/>
  <c r="S871" i="2"/>
  <c r="T871" i="2" s="1"/>
  <c r="S872" i="2"/>
  <c r="T872" i="2" s="1"/>
  <c r="S873" i="2"/>
  <c r="T873" i="2" s="1"/>
  <c r="S874" i="2"/>
  <c r="T874" i="2" s="1"/>
  <c r="S875" i="2"/>
  <c r="T875" i="2" s="1"/>
  <c r="S876" i="2"/>
  <c r="T876" i="2" s="1"/>
  <c r="S877" i="2"/>
  <c r="T877" i="2" s="1"/>
  <c r="S878" i="2"/>
  <c r="T878" i="2" s="1"/>
  <c r="S879" i="2"/>
  <c r="T879" i="2" s="1"/>
  <c r="S880" i="2"/>
  <c r="T880" i="2" s="1"/>
  <c r="S881" i="2"/>
  <c r="T881" i="2" s="1"/>
  <c r="S882" i="2"/>
  <c r="T882" i="2" s="1"/>
  <c r="S883" i="2"/>
  <c r="T883" i="2" s="1"/>
  <c r="S884" i="2"/>
  <c r="T884" i="2" s="1"/>
  <c r="S885" i="2"/>
  <c r="T885" i="2" s="1"/>
  <c r="S886" i="2"/>
  <c r="T886" i="2" s="1"/>
  <c r="S887" i="2"/>
  <c r="T887" i="2" s="1"/>
  <c r="S888" i="2"/>
  <c r="T888" i="2" s="1"/>
  <c r="S889" i="2"/>
  <c r="T889" i="2" s="1"/>
  <c r="S890" i="2"/>
  <c r="T890" i="2" s="1"/>
  <c r="S891" i="2"/>
  <c r="T891" i="2" s="1"/>
  <c r="S892" i="2"/>
  <c r="T892" i="2" s="1"/>
  <c r="S893" i="2"/>
  <c r="T893" i="2" s="1"/>
  <c r="S894" i="2"/>
  <c r="T894" i="2" s="1"/>
  <c r="S895" i="2"/>
  <c r="T895" i="2" s="1"/>
  <c r="S896" i="2"/>
  <c r="T896" i="2" s="1"/>
  <c r="S897" i="2"/>
  <c r="T897" i="2" s="1"/>
  <c r="S898" i="2"/>
  <c r="T898" i="2" s="1"/>
  <c r="S899" i="2"/>
  <c r="T899" i="2" s="1"/>
  <c r="S900" i="2"/>
  <c r="T900" i="2" s="1"/>
  <c r="S901" i="2"/>
  <c r="T901" i="2" s="1"/>
  <c r="S902" i="2"/>
  <c r="T902" i="2" s="1"/>
  <c r="S903" i="2"/>
  <c r="T903" i="2" s="1"/>
  <c r="S904" i="2"/>
  <c r="T904" i="2" s="1"/>
  <c r="S905" i="2"/>
  <c r="T905" i="2" s="1"/>
  <c r="S906" i="2"/>
  <c r="T906" i="2" s="1"/>
  <c r="S907" i="2"/>
  <c r="T907" i="2" s="1"/>
  <c r="S908" i="2"/>
  <c r="T908" i="2" s="1"/>
  <c r="S909" i="2"/>
  <c r="T909" i="2" s="1"/>
  <c r="S910" i="2"/>
  <c r="T910" i="2" s="1"/>
  <c r="S911" i="2"/>
  <c r="T911" i="2" s="1"/>
  <c r="S912" i="2"/>
  <c r="T912" i="2" s="1"/>
  <c r="S913" i="2"/>
  <c r="T913" i="2" s="1"/>
  <c r="S914" i="2"/>
  <c r="T914" i="2" s="1"/>
  <c r="S915" i="2"/>
  <c r="T915" i="2" s="1"/>
  <c r="S916" i="2"/>
  <c r="T916" i="2" s="1"/>
  <c r="S917" i="2"/>
  <c r="T917" i="2" s="1"/>
  <c r="S918" i="2"/>
  <c r="T918" i="2" s="1"/>
  <c r="S919" i="2"/>
  <c r="T919" i="2" s="1"/>
  <c r="S920" i="2"/>
  <c r="T920" i="2" s="1"/>
  <c r="S921" i="2"/>
  <c r="T921" i="2" s="1"/>
  <c r="S922" i="2"/>
  <c r="T922" i="2" s="1"/>
  <c r="S923" i="2"/>
  <c r="T923" i="2" s="1"/>
  <c r="S924" i="2"/>
  <c r="T924" i="2" s="1"/>
  <c r="S925" i="2"/>
  <c r="T925" i="2" s="1"/>
  <c r="S926" i="2"/>
  <c r="T926" i="2" s="1"/>
  <c r="S927" i="2"/>
  <c r="T927" i="2" s="1"/>
  <c r="S928" i="2"/>
  <c r="T928" i="2" s="1"/>
  <c r="S929" i="2"/>
  <c r="T929" i="2" s="1"/>
  <c r="S930" i="2"/>
  <c r="T930" i="2" s="1"/>
  <c r="S931" i="2"/>
  <c r="T931" i="2" s="1"/>
  <c r="S932" i="2"/>
  <c r="T932" i="2" s="1"/>
  <c r="S933" i="2"/>
  <c r="T933" i="2" s="1"/>
  <c r="S934" i="2"/>
  <c r="T934" i="2" s="1"/>
  <c r="S935" i="2"/>
  <c r="T935" i="2" s="1"/>
  <c r="S936" i="2"/>
  <c r="T936" i="2" s="1"/>
  <c r="S937" i="2"/>
  <c r="T937" i="2" s="1"/>
  <c r="S938" i="2"/>
  <c r="T938" i="2" s="1"/>
  <c r="S939" i="2"/>
  <c r="T939" i="2" s="1"/>
  <c r="S940" i="2"/>
  <c r="T940" i="2" s="1"/>
  <c r="S941" i="2"/>
  <c r="T941" i="2" s="1"/>
  <c r="S942" i="2"/>
  <c r="T942" i="2" s="1"/>
  <c r="S943" i="2"/>
  <c r="T943" i="2" s="1"/>
  <c r="S944" i="2"/>
  <c r="T944" i="2" s="1"/>
  <c r="S945" i="2"/>
  <c r="T945" i="2" s="1"/>
  <c r="S946" i="2"/>
  <c r="T946" i="2" s="1"/>
  <c r="S947" i="2"/>
  <c r="T947" i="2" s="1"/>
  <c r="S948" i="2"/>
  <c r="T948" i="2" s="1"/>
  <c r="S949" i="2"/>
  <c r="T949" i="2" s="1"/>
  <c r="S950" i="2"/>
  <c r="T950" i="2" s="1"/>
  <c r="S951" i="2"/>
  <c r="T951" i="2" s="1"/>
  <c r="S952" i="2"/>
  <c r="T952" i="2" s="1"/>
  <c r="S953" i="2"/>
  <c r="T953" i="2" s="1"/>
  <c r="S954" i="2"/>
  <c r="T954" i="2" s="1"/>
  <c r="S955" i="2"/>
  <c r="T955" i="2" s="1"/>
  <c r="S956" i="2"/>
  <c r="T956" i="2" s="1"/>
  <c r="S957" i="2"/>
  <c r="T957" i="2" s="1"/>
  <c r="S958" i="2"/>
  <c r="T958" i="2" s="1"/>
  <c r="S959" i="2"/>
  <c r="T959" i="2" s="1"/>
  <c r="S960" i="2"/>
  <c r="T960" i="2" s="1"/>
  <c r="S961" i="2"/>
  <c r="T961" i="2" s="1"/>
  <c r="S962" i="2"/>
  <c r="T962" i="2" s="1"/>
  <c r="S963" i="2"/>
  <c r="T963" i="2" s="1"/>
  <c r="S964" i="2"/>
  <c r="T964" i="2" s="1"/>
  <c r="S965" i="2"/>
  <c r="T965" i="2" s="1"/>
  <c r="S966" i="2"/>
  <c r="T966" i="2" s="1"/>
  <c r="S967" i="2"/>
  <c r="T967" i="2" s="1"/>
  <c r="S968" i="2"/>
  <c r="T968" i="2" s="1"/>
  <c r="S969" i="2"/>
  <c r="T969" i="2" s="1"/>
  <c r="S970" i="2"/>
  <c r="T970" i="2" s="1"/>
  <c r="S971" i="2"/>
  <c r="T971" i="2" s="1"/>
  <c r="S972" i="2"/>
  <c r="T972" i="2" s="1"/>
  <c r="S973" i="2"/>
  <c r="T973" i="2" s="1"/>
  <c r="S974" i="2"/>
  <c r="T974" i="2" s="1"/>
  <c r="S975" i="2"/>
  <c r="T975" i="2" s="1"/>
  <c r="S976" i="2"/>
  <c r="T976" i="2" s="1"/>
  <c r="S977" i="2"/>
  <c r="T977" i="2" s="1"/>
  <c r="S978" i="2"/>
  <c r="T978" i="2" s="1"/>
  <c r="S979" i="2"/>
  <c r="T979" i="2" s="1"/>
  <c r="S980" i="2"/>
  <c r="T980" i="2" s="1"/>
  <c r="S981" i="2"/>
  <c r="T981" i="2" s="1"/>
  <c r="S982" i="2"/>
  <c r="T982" i="2" s="1"/>
  <c r="S983" i="2"/>
  <c r="T983" i="2" s="1"/>
  <c r="S984" i="2"/>
  <c r="T984" i="2" s="1"/>
  <c r="S985" i="2"/>
  <c r="T985" i="2" s="1"/>
  <c r="S986" i="2"/>
  <c r="T986" i="2" s="1"/>
  <c r="S987" i="2"/>
  <c r="T987" i="2" s="1"/>
  <c r="S988" i="2"/>
  <c r="T988" i="2" s="1"/>
  <c r="S989" i="2"/>
  <c r="T989" i="2" s="1"/>
  <c r="S990" i="2"/>
  <c r="T990" i="2" s="1"/>
  <c r="S991" i="2"/>
  <c r="T991" i="2" s="1"/>
  <c r="S992" i="2"/>
  <c r="T992" i="2" s="1"/>
  <c r="S993" i="2"/>
  <c r="T993" i="2" s="1"/>
  <c r="S994" i="2"/>
  <c r="T994" i="2" s="1"/>
  <c r="S995" i="2"/>
  <c r="T995" i="2" s="1"/>
  <c r="S996" i="2"/>
  <c r="T996" i="2" s="1"/>
  <c r="S997" i="2"/>
  <c r="T997" i="2" s="1"/>
  <c r="S998" i="2"/>
  <c r="T998" i="2" s="1"/>
  <c r="S999" i="2"/>
  <c r="T999" i="2" s="1"/>
  <c r="S1000" i="2"/>
  <c r="T1000" i="2" s="1"/>
  <c r="S1001" i="2"/>
  <c r="T1001" i="2" s="1"/>
  <c r="Q2" i="2"/>
  <c r="R2" i="2" s="1"/>
  <c r="Q3" i="2"/>
  <c r="R3" i="2" s="1"/>
  <c r="Q4" i="2"/>
  <c r="R4" i="2" s="1"/>
  <c r="Q5" i="2"/>
  <c r="R5" i="2" s="1"/>
  <c r="Q6" i="2"/>
  <c r="R6" i="2" s="1"/>
  <c r="Q7" i="2"/>
  <c r="R7" i="2" s="1"/>
  <c r="Q8" i="2"/>
  <c r="R8" i="2" s="1"/>
  <c r="Q9" i="2"/>
  <c r="R9" i="2" s="1"/>
  <c r="Q10" i="2"/>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R24" i="2" s="1"/>
  <c r="Q25" i="2"/>
  <c r="R25" i="2" s="1"/>
  <c r="Q26" i="2"/>
  <c r="R26" i="2" s="1"/>
  <c r="Q27" i="2"/>
  <c r="R27" i="2" s="1"/>
  <c r="Q28" i="2"/>
  <c r="R28" i="2" s="1"/>
  <c r="Q29" i="2"/>
  <c r="R29" i="2" s="1"/>
  <c r="Q30" i="2"/>
  <c r="R30" i="2" s="1"/>
  <c r="Q31" i="2"/>
  <c r="R31" i="2" s="1"/>
  <c r="Q32" i="2"/>
  <c r="R32" i="2" s="1"/>
  <c r="Q33" i="2"/>
  <c r="R33" i="2" s="1"/>
  <c r="Q34" i="2"/>
  <c r="R34" i="2" s="1"/>
  <c r="Q35" i="2"/>
  <c r="R35" i="2" s="1"/>
  <c r="Q36" i="2"/>
  <c r="R36" i="2" s="1"/>
  <c r="Q37" i="2"/>
  <c r="R37" i="2" s="1"/>
  <c r="Q38" i="2"/>
  <c r="R38" i="2" s="1"/>
  <c r="Q39" i="2"/>
  <c r="R39" i="2" s="1"/>
  <c r="Q40" i="2"/>
  <c r="R40" i="2" s="1"/>
  <c r="Q41" i="2"/>
  <c r="R41" i="2" s="1"/>
  <c r="Q42" i="2"/>
  <c r="R42" i="2" s="1"/>
  <c r="Q43" i="2"/>
  <c r="R43" i="2" s="1"/>
  <c r="Q44" i="2"/>
  <c r="R44" i="2" s="1"/>
  <c r="Q45" i="2"/>
  <c r="R45" i="2" s="1"/>
  <c r="Q46" i="2"/>
  <c r="R46" i="2" s="1"/>
  <c r="Q47" i="2"/>
  <c r="R47" i="2" s="1"/>
  <c r="Q48" i="2"/>
  <c r="R48" i="2" s="1"/>
  <c r="Q49" i="2"/>
  <c r="R49" i="2" s="1"/>
  <c r="Q50" i="2"/>
  <c r="R50" i="2" s="1"/>
  <c r="Q51" i="2"/>
  <c r="R51" i="2" s="1"/>
  <c r="Q52" i="2"/>
  <c r="R52" i="2" s="1"/>
  <c r="Q53" i="2"/>
  <c r="R53" i="2" s="1"/>
  <c r="Q54" i="2"/>
  <c r="R54" i="2" s="1"/>
  <c r="Q55" i="2"/>
  <c r="R55" i="2" s="1"/>
  <c r="Q56" i="2"/>
  <c r="R56" i="2" s="1"/>
  <c r="Q57" i="2"/>
  <c r="R57" i="2" s="1"/>
  <c r="Q58" i="2"/>
  <c r="R58" i="2" s="1"/>
  <c r="Q59" i="2"/>
  <c r="R59" i="2" s="1"/>
  <c r="Q60" i="2"/>
  <c r="R60" i="2" s="1"/>
  <c r="Q61" i="2"/>
  <c r="R61" i="2" s="1"/>
  <c r="Q62" i="2"/>
  <c r="R62" i="2" s="1"/>
  <c r="Q63" i="2"/>
  <c r="R63" i="2" s="1"/>
  <c r="Q64" i="2"/>
  <c r="R64" i="2" s="1"/>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R77" i="2" s="1"/>
  <c r="Q78" i="2"/>
  <c r="R78" i="2" s="1"/>
  <c r="Q79" i="2"/>
  <c r="R79" i="2" s="1"/>
  <c r="Q80" i="2"/>
  <c r="R80" i="2" s="1"/>
  <c r="Q81" i="2"/>
  <c r="R81" i="2" s="1"/>
  <c r="Q82" i="2"/>
  <c r="R82" i="2" s="1"/>
  <c r="Q83" i="2"/>
  <c r="R83" i="2" s="1"/>
  <c r="Q84" i="2"/>
  <c r="R84" i="2" s="1"/>
  <c r="Q85" i="2"/>
  <c r="R85" i="2" s="1"/>
  <c r="Q86" i="2"/>
  <c r="R86" i="2" s="1"/>
  <c r="Q87" i="2"/>
  <c r="R87" i="2" s="1"/>
  <c r="Q88" i="2"/>
  <c r="R88" i="2" s="1"/>
  <c r="Q89" i="2"/>
  <c r="R89" i="2" s="1"/>
  <c r="Q90" i="2"/>
  <c r="R90" i="2" s="1"/>
  <c r="Q91" i="2"/>
  <c r="R91" i="2" s="1"/>
  <c r="Q92" i="2"/>
  <c r="R92" i="2" s="1"/>
  <c r="Q93" i="2"/>
  <c r="R93" i="2" s="1"/>
  <c r="Q94" i="2"/>
  <c r="R94" i="2" s="1"/>
  <c r="Q95" i="2"/>
  <c r="R95" i="2" s="1"/>
  <c r="Q96" i="2"/>
  <c r="R96" i="2" s="1"/>
  <c r="Q97" i="2"/>
  <c r="R97" i="2" s="1"/>
  <c r="Q98" i="2"/>
  <c r="R98" i="2" s="1"/>
  <c r="Q99" i="2"/>
  <c r="R99" i="2" s="1"/>
  <c r="Q100" i="2"/>
  <c r="R100" i="2" s="1"/>
  <c r="Q101" i="2"/>
  <c r="R101" i="2" s="1"/>
  <c r="Q102" i="2"/>
  <c r="R102" i="2" s="1"/>
  <c r="Q103" i="2"/>
  <c r="R103" i="2" s="1"/>
  <c r="Q104" i="2"/>
  <c r="R104" i="2" s="1"/>
  <c r="Q105" i="2"/>
  <c r="R105" i="2" s="1"/>
  <c r="Q106" i="2"/>
  <c r="R106" i="2" s="1"/>
  <c r="Q107" i="2"/>
  <c r="R107" i="2" s="1"/>
  <c r="Q108" i="2"/>
  <c r="R108" i="2" s="1"/>
  <c r="Q109" i="2"/>
  <c r="R109" i="2" s="1"/>
  <c r="Q110" i="2"/>
  <c r="R110" i="2" s="1"/>
  <c r="Q111" i="2"/>
  <c r="R111" i="2" s="1"/>
  <c r="Q112" i="2"/>
  <c r="R112" i="2" s="1"/>
  <c r="Q113" i="2"/>
  <c r="R113" i="2" s="1"/>
  <c r="Q114" i="2"/>
  <c r="R114" i="2" s="1"/>
  <c r="Q115" i="2"/>
  <c r="R115" i="2" s="1"/>
  <c r="Q116" i="2"/>
  <c r="R116" i="2" s="1"/>
  <c r="Q117" i="2"/>
  <c r="R117" i="2" s="1"/>
  <c r="Q118" i="2"/>
  <c r="R118" i="2" s="1"/>
  <c r="Q119" i="2"/>
  <c r="R119" i="2" s="1"/>
  <c r="Q120" i="2"/>
  <c r="R120" i="2" s="1"/>
  <c r="Q121" i="2"/>
  <c r="R121" i="2" s="1"/>
  <c r="Q122" i="2"/>
  <c r="R122" i="2" s="1"/>
  <c r="Q123" i="2"/>
  <c r="R123" i="2" s="1"/>
  <c r="Q124" i="2"/>
  <c r="R124" i="2" s="1"/>
  <c r="Q125" i="2"/>
  <c r="R125" i="2" s="1"/>
  <c r="Q126" i="2"/>
  <c r="R126" i="2" s="1"/>
  <c r="Q127" i="2"/>
  <c r="R127" i="2" s="1"/>
  <c r="Q128" i="2"/>
  <c r="R128" i="2" s="1"/>
  <c r="Q129" i="2"/>
  <c r="R129" i="2" s="1"/>
  <c r="Q130" i="2"/>
  <c r="R130" i="2" s="1"/>
  <c r="Q131" i="2"/>
  <c r="R131" i="2" s="1"/>
  <c r="Q132" i="2"/>
  <c r="R132" i="2" s="1"/>
  <c r="Q133" i="2"/>
  <c r="R133" i="2" s="1"/>
  <c r="Q134" i="2"/>
  <c r="R134" i="2" s="1"/>
  <c r="Q135" i="2"/>
  <c r="R135" i="2" s="1"/>
  <c r="Q136" i="2"/>
  <c r="R136" i="2" s="1"/>
  <c r="Q137" i="2"/>
  <c r="R137" i="2" s="1"/>
  <c r="Q138" i="2"/>
  <c r="R138" i="2" s="1"/>
  <c r="Q139" i="2"/>
  <c r="R139" i="2" s="1"/>
  <c r="Q140" i="2"/>
  <c r="R140" i="2" s="1"/>
  <c r="Q141" i="2"/>
  <c r="R141" i="2" s="1"/>
  <c r="Q142" i="2"/>
  <c r="R142" i="2" s="1"/>
  <c r="Q143" i="2"/>
  <c r="R143" i="2" s="1"/>
  <c r="Q144" i="2"/>
  <c r="R144" i="2" s="1"/>
  <c r="Q145" i="2"/>
  <c r="R145" i="2" s="1"/>
  <c r="Q146" i="2"/>
  <c r="R146" i="2" s="1"/>
  <c r="Q147" i="2"/>
  <c r="R147" i="2" s="1"/>
  <c r="Q148" i="2"/>
  <c r="R148" i="2" s="1"/>
  <c r="Q149" i="2"/>
  <c r="R149" i="2" s="1"/>
  <c r="Q150" i="2"/>
  <c r="R150" i="2" s="1"/>
  <c r="Q151" i="2"/>
  <c r="R151" i="2" s="1"/>
  <c r="Q152" i="2"/>
  <c r="R152" i="2" s="1"/>
  <c r="Q153" i="2"/>
  <c r="R153" i="2" s="1"/>
  <c r="Q154" i="2"/>
  <c r="R154" i="2" s="1"/>
  <c r="Q155" i="2"/>
  <c r="R155" i="2" s="1"/>
  <c r="Q156" i="2"/>
  <c r="R156" i="2" s="1"/>
  <c r="Q157" i="2"/>
  <c r="R157" i="2" s="1"/>
  <c r="Q158" i="2"/>
  <c r="R158" i="2" s="1"/>
  <c r="Q159" i="2"/>
  <c r="R159" i="2" s="1"/>
  <c r="Q160" i="2"/>
  <c r="R160" i="2" s="1"/>
  <c r="Q161" i="2"/>
  <c r="R161" i="2" s="1"/>
  <c r="Q162" i="2"/>
  <c r="R162" i="2" s="1"/>
  <c r="Q163" i="2"/>
  <c r="R163" i="2" s="1"/>
  <c r="Q164" i="2"/>
  <c r="R164" i="2" s="1"/>
  <c r="Q165" i="2"/>
  <c r="R165" i="2" s="1"/>
  <c r="Q166" i="2"/>
  <c r="R166" i="2" s="1"/>
  <c r="Q167" i="2"/>
  <c r="R167" i="2" s="1"/>
  <c r="Q168" i="2"/>
  <c r="R168" i="2" s="1"/>
  <c r="Q169" i="2"/>
  <c r="R169" i="2" s="1"/>
  <c r="Q170" i="2"/>
  <c r="R170" i="2" s="1"/>
  <c r="Q171" i="2"/>
  <c r="R171" i="2" s="1"/>
  <c r="Q172" i="2"/>
  <c r="R172" i="2" s="1"/>
  <c r="Q173" i="2"/>
  <c r="R173" i="2" s="1"/>
  <c r="Q174" i="2"/>
  <c r="R174" i="2" s="1"/>
  <c r="Q175" i="2"/>
  <c r="R175" i="2" s="1"/>
  <c r="Q176" i="2"/>
  <c r="R176" i="2" s="1"/>
  <c r="Q177" i="2"/>
  <c r="R177" i="2" s="1"/>
  <c r="Q178" i="2"/>
  <c r="R178" i="2" s="1"/>
  <c r="Q179" i="2"/>
  <c r="R179" i="2" s="1"/>
  <c r="Q180" i="2"/>
  <c r="R180" i="2" s="1"/>
  <c r="Q181" i="2"/>
  <c r="R181" i="2" s="1"/>
  <c r="Q182" i="2"/>
  <c r="R182" i="2" s="1"/>
  <c r="Q183" i="2"/>
  <c r="R183" i="2" s="1"/>
  <c r="Q184" i="2"/>
  <c r="R184" i="2" s="1"/>
  <c r="Q185" i="2"/>
  <c r="R185" i="2" s="1"/>
  <c r="Q186" i="2"/>
  <c r="R186" i="2" s="1"/>
  <c r="Q187" i="2"/>
  <c r="R187" i="2" s="1"/>
  <c r="Q188" i="2"/>
  <c r="R188" i="2" s="1"/>
  <c r="Q189" i="2"/>
  <c r="R189" i="2" s="1"/>
  <c r="Q190" i="2"/>
  <c r="R190" i="2" s="1"/>
  <c r="Q191" i="2"/>
  <c r="R191" i="2" s="1"/>
  <c r="Q192" i="2"/>
  <c r="R192" i="2" s="1"/>
  <c r="Q193" i="2"/>
  <c r="R193" i="2" s="1"/>
  <c r="Q194" i="2"/>
  <c r="R194" i="2" s="1"/>
  <c r="Q195" i="2"/>
  <c r="R195" i="2" s="1"/>
  <c r="Q196" i="2"/>
  <c r="R196" i="2" s="1"/>
  <c r="Q197" i="2"/>
  <c r="R197" i="2" s="1"/>
  <c r="Q198" i="2"/>
  <c r="R198" i="2" s="1"/>
  <c r="Q199" i="2"/>
  <c r="R199" i="2" s="1"/>
  <c r="Q200" i="2"/>
  <c r="R200" i="2" s="1"/>
  <c r="Q201" i="2"/>
  <c r="R201" i="2" s="1"/>
  <c r="Q202" i="2"/>
  <c r="R202" i="2" s="1"/>
  <c r="Q203" i="2"/>
  <c r="R203" i="2" s="1"/>
  <c r="Q204" i="2"/>
  <c r="R204" i="2" s="1"/>
  <c r="Q205" i="2"/>
  <c r="R205" i="2" s="1"/>
  <c r="Q206" i="2"/>
  <c r="R206" i="2" s="1"/>
  <c r="Q207" i="2"/>
  <c r="R207" i="2" s="1"/>
  <c r="Q208" i="2"/>
  <c r="R208" i="2" s="1"/>
  <c r="Q209" i="2"/>
  <c r="R209" i="2" s="1"/>
  <c r="Q210" i="2"/>
  <c r="R210" i="2" s="1"/>
  <c r="Q211" i="2"/>
  <c r="R211" i="2" s="1"/>
  <c r="Q212" i="2"/>
  <c r="R212" i="2" s="1"/>
  <c r="Q213" i="2"/>
  <c r="R213" i="2" s="1"/>
  <c r="Q214" i="2"/>
  <c r="R214" i="2" s="1"/>
  <c r="Q215" i="2"/>
  <c r="R215" i="2" s="1"/>
  <c r="Q216" i="2"/>
  <c r="R216" i="2" s="1"/>
  <c r="Q217" i="2"/>
  <c r="R217" i="2" s="1"/>
  <c r="Q218" i="2"/>
  <c r="R218" i="2" s="1"/>
  <c r="Q219" i="2"/>
  <c r="R219" i="2" s="1"/>
  <c r="Q220" i="2"/>
  <c r="R220" i="2" s="1"/>
  <c r="Q221" i="2"/>
  <c r="R221" i="2" s="1"/>
  <c r="Q222" i="2"/>
  <c r="R222" i="2" s="1"/>
  <c r="Q223" i="2"/>
  <c r="R223" i="2" s="1"/>
  <c r="Q224" i="2"/>
  <c r="R224" i="2" s="1"/>
  <c r="Q225" i="2"/>
  <c r="R225" i="2" s="1"/>
  <c r="Q226" i="2"/>
  <c r="R226" i="2" s="1"/>
  <c r="Q227" i="2"/>
  <c r="R227" i="2" s="1"/>
  <c r="Q228" i="2"/>
  <c r="R228" i="2" s="1"/>
  <c r="Q229" i="2"/>
  <c r="R229" i="2" s="1"/>
  <c r="Q230" i="2"/>
  <c r="R230" i="2" s="1"/>
  <c r="Q231" i="2"/>
  <c r="R231" i="2" s="1"/>
  <c r="Q232" i="2"/>
  <c r="R232" i="2" s="1"/>
  <c r="Q233" i="2"/>
  <c r="R233" i="2" s="1"/>
  <c r="Q234" i="2"/>
  <c r="R234" i="2" s="1"/>
  <c r="Q235" i="2"/>
  <c r="R235" i="2" s="1"/>
  <c r="Q236" i="2"/>
  <c r="R236" i="2" s="1"/>
  <c r="Q237" i="2"/>
  <c r="R237" i="2" s="1"/>
  <c r="Q238" i="2"/>
  <c r="R238" i="2" s="1"/>
  <c r="Q239" i="2"/>
  <c r="R239" i="2" s="1"/>
  <c r="Q240" i="2"/>
  <c r="R240" i="2" s="1"/>
  <c r="Q241" i="2"/>
  <c r="R241" i="2" s="1"/>
  <c r="Q242" i="2"/>
  <c r="R242" i="2" s="1"/>
  <c r="Q243" i="2"/>
  <c r="R243" i="2" s="1"/>
  <c r="Q244" i="2"/>
  <c r="R244" i="2" s="1"/>
  <c r="Q245" i="2"/>
  <c r="R245" i="2" s="1"/>
  <c r="Q246" i="2"/>
  <c r="R246" i="2" s="1"/>
  <c r="Q247" i="2"/>
  <c r="R247" i="2" s="1"/>
  <c r="Q248" i="2"/>
  <c r="R248" i="2" s="1"/>
  <c r="Q249" i="2"/>
  <c r="R249" i="2" s="1"/>
  <c r="Q250" i="2"/>
  <c r="R250" i="2" s="1"/>
  <c r="Q251" i="2"/>
  <c r="R251" i="2" s="1"/>
  <c r="Q252" i="2"/>
  <c r="R252" i="2" s="1"/>
  <c r="Q253" i="2"/>
  <c r="R253" i="2" s="1"/>
  <c r="Q254" i="2"/>
  <c r="R254" i="2" s="1"/>
  <c r="Q255" i="2"/>
  <c r="R255" i="2" s="1"/>
  <c r="Q256" i="2"/>
  <c r="R256" i="2" s="1"/>
  <c r="Q257" i="2"/>
  <c r="R257" i="2" s="1"/>
  <c r="Q258" i="2"/>
  <c r="R258" i="2" s="1"/>
  <c r="Q259" i="2"/>
  <c r="R259" i="2" s="1"/>
  <c r="Q260" i="2"/>
  <c r="R260" i="2" s="1"/>
  <c r="Q261" i="2"/>
  <c r="R261" i="2" s="1"/>
  <c r="Q262" i="2"/>
  <c r="R262" i="2" s="1"/>
  <c r="Q263" i="2"/>
  <c r="R263" i="2" s="1"/>
  <c r="Q264" i="2"/>
  <c r="R264" i="2" s="1"/>
  <c r="Q265" i="2"/>
  <c r="R265" i="2" s="1"/>
  <c r="Q266" i="2"/>
  <c r="R266" i="2" s="1"/>
  <c r="Q267" i="2"/>
  <c r="R267" i="2" s="1"/>
  <c r="Q268" i="2"/>
  <c r="R268" i="2" s="1"/>
  <c r="Q269" i="2"/>
  <c r="R269" i="2" s="1"/>
  <c r="Q270" i="2"/>
  <c r="R270" i="2" s="1"/>
  <c r="Q271" i="2"/>
  <c r="R271" i="2" s="1"/>
  <c r="Q272" i="2"/>
  <c r="R272" i="2" s="1"/>
  <c r="Q273" i="2"/>
  <c r="R273" i="2" s="1"/>
  <c r="Q274" i="2"/>
  <c r="R274" i="2" s="1"/>
  <c r="Q275" i="2"/>
  <c r="R275" i="2" s="1"/>
  <c r="Q276" i="2"/>
  <c r="R276" i="2" s="1"/>
  <c r="Q277" i="2"/>
  <c r="R277" i="2" s="1"/>
  <c r="Q278" i="2"/>
  <c r="R278" i="2" s="1"/>
  <c r="Q279" i="2"/>
  <c r="R279" i="2" s="1"/>
  <c r="Q280" i="2"/>
  <c r="R280" i="2" s="1"/>
  <c r="Q281" i="2"/>
  <c r="R281" i="2" s="1"/>
  <c r="Q282" i="2"/>
  <c r="R282" i="2" s="1"/>
  <c r="Q283" i="2"/>
  <c r="R283" i="2" s="1"/>
  <c r="Q284" i="2"/>
  <c r="R284" i="2" s="1"/>
  <c r="Q285" i="2"/>
  <c r="R285" i="2" s="1"/>
  <c r="Q286" i="2"/>
  <c r="R286" i="2" s="1"/>
  <c r="Q287" i="2"/>
  <c r="R287" i="2" s="1"/>
  <c r="Q288" i="2"/>
  <c r="R288" i="2" s="1"/>
  <c r="Q289" i="2"/>
  <c r="R289" i="2" s="1"/>
  <c r="Q290" i="2"/>
  <c r="R290" i="2" s="1"/>
  <c r="Q291" i="2"/>
  <c r="R291" i="2" s="1"/>
  <c r="Q292" i="2"/>
  <c r="R292" i="2" s="1"/>
  <c r="Q293" i="2"/>
  <c r="R293" i="2" s="1"/>
  <c r="Q294" i="2"/>
  <c r="R294" i="2" s="1"/>
  <c r="Q295" i="2"/>
  <c r="R295" i="2" s="1"/>
  <c r="Q296" i="2"/>
  <c r="R296" i="2" s="1"/>
  <c r="Q297" i="2"/>
  <c r="R297" i="2" s="1"/>
  <c r="Q298" i="2"/>
  <c r="R298" i="2" s="1"/>
  <c r="Q299" i="2"/>
  <c r="R299" i="2" s="1"/>
  <c r="Q300" i="2"/>
  <c r="R300" i="2" s="1"/>
  <c r="Q301" i="2"/>
  <c r="R301" i="2" s="1"/>
  <c r="Q302" i="2"/>
  <c r="R302" i="2" s="1"/>
  <c r="Q303" i="2"/>
  <c r="R303" i="2" s="1"/>
  <c r="Q304" i="2"/>
  <c r="R304" i="2" s="1"/>
  <c r="Q305" i="2"/>
  <c r="R305" i="2" s="1"/>
  <c r="Q306" i="2"/>
  <c r="R306" i="2" s="1"/>
  <c r="Q307" i="2"/>
  <c r="R307" i="2" s="1"/>
  <c r="Q308" i="2"/>
  <c r="R308" i="2" s="1"/>
  <c r="Q309" i="2"/>
  <c r="R309" i="2" s="1"/>
  <c r="Q310" i="2"/>
  <c r="R310" i="2" s="1"/>
  <c r="Q311" i="2"/>
  <c r="R311" i="2" s="1"/>
  <c r="Q312" i="2"/>
  <c r="R312" i="2" s="1"/>
  <c r="Q313" i="2"/>
  <c r="R313" i="2" s="1"/>
  <c r="Q314" i="2"/>
  <c r="R314" i="2" s="1"/>
  <c r="Q315" i="2"/>
  <c r="R315" i="2" s="1"/>
  <c r="Q316" i="2"/>
  <c r="R316" i="2" s="1"/>
  <c r="Q317" i="2"/>
  <c r="R317" i="2" s="1"/>
  <c r="Q318" i="2"/>
  <c r="R318" i="2" s="1"/>
  <c r="Q319" i="2"/>
  <c r="R319" i="2" s="1"/>
  <c r="Q320" i="2"/>
  <c r="R320" i="2" s="1"/>
  <c r="Q321" i="2"/>
  <c r="R321" i="2" s="1"/>
  <c r="Q322" i="2"/>
  <c r="R322" i="2" s="1"/>
  <c r="Q323" i="2"/>
  <c r="R323" i="2" s="1"/>
  <c r="Q324" i="2"/>
  <c r="R324" i="2" s="1"/>
  <c r="Q325" i="2"/>
  <c r="R325" i="2" s="1"/>
  <c r="Q326" i="2"/>
  <c r="R326" i="2" s="1"/>
  <c r="Q327" i="2"/>
  <c r="R327" i="2" s="1"/>
  <c r="Q328" i="2"/>
  <c r="R328" i="2" s="1"/>
  <c r="Q329" i="2"/>
  <c r="R329" i="2" s="1"/>
  <c r="Q330" i="2"/>
  <c r="R330" i="2" s="1"/>
  <c r="Q331" i="2"/>
  <c r="R331" i="2" s="1"/>
  <c r="Q332" i="2"/>
  <c r="R332" i="2" s="1"/>
  <c r="Q333" i="2"/>
  <c r="R333" i="2" s="1"/>
  <c r="Q334" i="2"/>
  <c r="R334" i="2" s="1"/>
  <c r="Q335" i="2"/>
  <c r="R335" i="2" s="1"/>
  <c r="Q336" i="2"/>
  <c r="R336" i="2" s="1"/>
  <c r="Q337" i="2"/>
  <c r="R337" i="2" s="1"/>
  <c r="Q338" i="2"/>
  <c r="R338" i="2" s="1"/>
  <c r="Q339" i="2"/>
  <c r="R339" i="2" s="1"/>
  <c r="Q340" i="2"/>
  <c r="R340" i="2" s="1"/>
  <c r="Q341" i="2"/>
  <c r="R341" i="2" s="1"/>
  <c r="Q342" i="2"/>
  <c r="R342" i="2" s="1"/>
  <c r="Q343" i="2"/>
  <c r="R343" i="2" s="1"/>
  <c r="Q344" i="2"/>
  <c r="R344" i="2" s="1"/>
  <c r="Q345" i="2"/>
  <c r="R345" i="2" s="1"/>
  <c r="Q346" i="2"/>
  <c r="R346" i="2" s="1"/>
  <c r="Q347" i="2"/>
  <c r="R347" i="2" s="1"/>
  <c r="Q348" i="2"/>
  <c r="R348" i="2" s="1"/>
  <c r="Q349" i="2"/>
  <c r="R349" i="2" s="1"/>
  <c r="Q350" i="2"/>
  <c r="R350" i="2" s="1"/>
  <c r="Q351" i="2"/>
  <c r="R351" i="2" s="1"/>
  <c r="Q352" i="2"/>
  <c r="R352" i="2" s="1"/>
  <c r="Q353" i="2"/>
  <c r="R353" i="2" s="1"/>
  <c r="Q354" i="2"/>
  <c r="R354" i="2" s="1"/>
  <c r="Q355" i="2"/>
  <c r="R355" i="2" s="1"/>
  <c r="Q356" i="2"/>
  <c r="R356" i="2" s="1"/>
  <c r="Q357" i="2"/>
  <c r="R357" i="2" s="1"/>
  <c r="Q358" i="2"/>
  <c r="R358" i="2" s="1"/>
  <c r="Q359" i="2"/>
  <c r="R359" i="2" s="1"/>
  <c r="Q360" i="2"/>
  <c r="R360" i="2" s="1"/>
  <c r="Q361" i="2"/>
  <c r="R361" i="2" s="1"/>
  <c r="Q362" i="2"/>
  <c r="R362" i="2" s="1"/>
  <c r="Q363" i="2"/>
  <c r="R363" i="2" s="1"/>
  <c r="Q364" i="2"/>
  <c r="R364" i="2" s="1"/>
  <c r="Q365" i="2"/>
  <c r="R365" i="2" s="1"/>
  <c r="Q366" i="2"/>
  <c r="R366" i="2" s="1"/>
  <c r="Q367" i="2"/>
  <c r="R367" i="2" s="1"/>
  <c r="Q368" i="2"/>
  <c r="R368" i="2" s="1"/>
  <c r="Q369" i="2"/>
  <c r="R369" i="2" s="1"/>
  <c r="Q370" i="2"/>
  <c r="R370" i="2" s="1"/>
  <c r="Q371" i="2"/>
  <c r="R371" i="2" s="1"/>
  <c r="Q372" i="2"/>
  <c r="R372" i="2" s="1"/>
  <c r="Q373" i="2"/>
  <c r="R373" i="2" s="1"/>
  <c r="Q374" i="2"/>
  <c r="R374" i="2" s="1"/>
  <c r="Q375" i="2"/>
  <c r="R375" i="2" s="1"/>
  <c r="Q376" i="2"/>
  <c r="R376" i="2" s="1"/>
  <c r="Q377" i="2"/>
  <c r="R377" i="2" s="1"/>
  <c r="Q378" i="2"/>
  <c r="R378" i="2" s="1"/>
  <c r="Q379" i="2"/>
  <c r="R379" i="2" s="1"/>
  <c r="Q380" i="2"/>
  <c r="R380" i="2" s="1"/>
  <c r="Q381" i="2"/>
  <c r="R381" i="2" s="1"/>
  <c r="Q382" i="2"/>
  <c r="R382" i="2" s="1"/>
  <c r="Q383" i="2"/>
  <c r="R383" i="2" s="1"/>
  <c r="Q384" i="2"/>
  <c r="R384" i="2" s="1"/>
  <c r="Q385" i="2"/>
  <c r="R385" i="2" s="1"/>
  <c r="Q386" i="2"/>
  <c r="R386" i="2" s="1"/>
  <c r="Q387" i="2"/>
  <c r="R387" i="2" s="1"/>
  <c r="Q388" i="2"/>
  <c r="R388" i="2" s="1"/>
  <c r="Q389" i="2"/>
  <c r="R389" i="2" s="1"/>
  <c r="Q390" i="2"/>
  <c r="R390" i="2" s="1"/>
  <c r="Q391" i="2"/>
  <c r="R391" i="2" s="1"/>
  <c r="Q392" i="2"/>
  <c r="R392" i="2" s="1"/>
  <c r="Q393" i="2"/>
  <c r="R393" i="2" s="1"/>
  <c r="Q394" i="2"/>
  <c r="R394" i="2" s="1"/>
  <c r="Q395" i="2"/>
  <c r="R395" i="2" s="1"/>
  <c r="Q396" i="2"/>
  <c r="R396" i="2" s="1"/>
  <c r="Q397" i="2"/>
  <c r="R397" i="2" s="1"/>
  <c r="Q398" i="2"/>
  <c r="R398" i="2" s="1"/>
  <c r="Q399" i="2"/>
  <c r="R399" i="2" s="1"/>
  <c r="Q400" i="2"/>
  <c r="R400" i="2" s="1"/>
  <c r="Q401" i="2"/>
  <c r="R401" i="2" s="1"/>
  <c r="Q402" i="2"/>
  <c r="R402" i="2" s="1"/>
  <c r="Q403" i="2"/>
  <c r="R403" i="2" s="1"/>
  <c r="Q404" i="2"/>
  <c r="R404" i="2" s="1"/>
  <c r="Q405" i="2"/>
  <c r="R405" i="2" s="1"/>
  <c r="Q406" i="2"/>
  <c r="R406" i="2" s="1"/>
  <c r="Q407" i="2"/>
  <c r="R407" i="2" s="1"/>
  <c r="Q408" i="2"/>
  <c r="R408" i="2" s="1"/>
  <c r="Q409" i="2"/>
  <c r="R409" i="2" s="1"/>
  <c r="Q410" i="2"/>
  <c r="R410" i="2" s="1"/>
  <c r="Q411" i="2"/>
  <c r="R411" i="2" s="1"/>
  <c r="Q412" i="2"/>
  <c r="R412" i="2" s="1"/>
  <c r="Q413" i="2"/>
  <c r="R413" i="2" s="1"/>
  <c r="Q414" i="2"/>
  <c r="R414" i="2" s="1"/>
  <c r="Q415" i="2"/>
  <c r="R415" i="2" s="1"/>
  <c r="Q416" i="2"/>
  <c r="R416" i="2" s="1"/>
  <c r="Q417" i="2"/>
  <c r="R417" i="2" s="1"/>
  <c r="Q418" i="2"/>
  <c r="R418" i="2" s="1"/>
  <c r="Q419" i="2"/>
  <c r="R419" i="2" s="1"/>
  <c r="Q420" i="2"/>
  <c r="R420" i="2" s="1"/>
  <c r="Q421" i="2"/>
  <c r="R421" i="2" s="1"/>
  <c r="Q422" i="2"/>
  <c r="R422" i="2" s="1"/>
  <c r="Q423" i="2"/>
  <c r="R423" i="2" s="1"/>
  <c r="Q424" i="2"/>
  <c r="R424" i="2" s="1"/>
  <c r="Q425" i="2"/>
  <c r="R425" i="2" s="1"/>
  <c r="Q426" i="2"/>
  <c r="R426" i="2" s="1"/>
  <c r="Q427" i="2"/>
  <c r="R427" i="2" s="1"/>
  <c r="Q428" i="2"/>
  <c r="R428" i="2" s="1"/>
  <c r="Q429" i="2"/>
  <c r="R429" i="2" s="1"/>
  <c r="Q430" i="2"/>
  <c r="R430" i="2" s="1"/>
  <c r="Q431" i="2"/>
  <c r="R431" i="2" s="1"/>
  <c r="Q432" i="2"/>
  <c r="R432" i="2" s="1"/>
  <c r="Q433" i="2"/>
  <c r="R433" i="2" s="1"/>
  <c r="Q434" i="2"/>
  <c r="R434" i="2" s="1"/>
  <c r="Q435" i="2"/>
  <c r="R435" i="2" s="1"/>
  <c r="Q436" i="2"/>
  <c r="R436" i="2" s="1"/>
  <c r="Q437" i="2"/>
  <c r="R437" i="2" s="1"/>
  <c r="Q438" i="2"/>
  <c r="R438" i="2" s="1"/>
  <c r="Q439" i="2"/>
  <c r="R439" i="2" s="1"/>
  <c r="Q440" i="2"/>
  <c r="R440" i="2" s="1"/>
  <c r="Q441" i="2"/>
  <c r="R441" i="2" s="1"/>
  <c r="Q442" i="2"/>
  <c r="R442" i="2" s="1"/>
  <c r="Q443" i="2"/>
  <c r="R443" i="2" s="1"/>
  <c r="Q444" i="2"/>
  <c r="R444" i="2" s="1"/>
  <c r="Q445" i="2"/>
  <c r="R445" i="2" s="1"/>
  <c r="Q446" i="2"/>
  <c r="R446" i="2" s="1"/>
  <c r="Q447" i="2"/>
  <c r="R447" i="2" s="1"/>
  <c r="Q448" i="2"/>
  <c r="R448" i="2" s="1"/>
  <c r="Q449" i="2"/>
  <c r="R449" i="2" s="1"/>
  <c r="Q450" i="2"/>
  <c r="R450" i="2" s="1"/>
  <c r="Q451" i="2"/>
  <c r="R451" i="2" s="1"/>
  <c r="Q452" i="2"/>
  <c r="R452" i="2" s="1"/>
  <c r="Q453" i="2"/>
  <c r="R453" i="2" s="1"/>
  <c r="Q454" i="2"/>
  <c r="R454" i="2" s="1"/>
  <c r="Q455" i="2"/>
  <c r="R455" i="2" s="1"/>
  <c r="Q456" i="2"/>
  <c r="R456" i="2" s="1"/>
  <c r="Q457" i="2"/>
  <c r="R457" i="2" s="1"/>
  <c r="Q458" i="2"/>
  <c r="R458" i="2" s="1"/>
  <c r="Q459" i="2"/>
  <c r="R459" i="2" s="1"/>
  <c r="Q460" i="2"/>
  <c r="R460" i="2" s="1"/>
  <c r="Q461" i="2"/>
  <c r="R461" i="2" s="1"/>
  <c r="Q462" i="2"/>
  <c r="R462" i="2" s="1"/>
  <c r="Q463" i="2"/>
  <c r="R463" i="2" s="1"/>
  <c r="Q464" i="2"/>
  <c r="R464" i="2" s="1"/>
  <c r="Q465" i="2"/>
  <c r="R465" i="2" s="1"/>
  <c r="Q466" i="2"/>
  <c r="R466" i="2" s="1"/>
  <c r="Q467" i="2"/>
  <c r="R467" i="2" s="1"/>
  <c r="Q468" i="2"/>
  <c r="R468" i="2" s="1"/>
  <c r="Q469" i="2"/>
  <c r="R469" i="2" s="1"/>
  <c r="Q470" i="2"/>
  <c r="R470" i="2" s="1"/>
  <c r="Q471" i="2"/>
  <c r="R471" i="2" s="1"/>
  <c r="Q472" i="2"/>
  <c r="R472" i="2" s="1"/>
  <c r="Q473" i="2"/>
  <c r="R473" i="2" s="1"/>
  <c r="Q474" i="2"/>
  <c r="R474" i="2" s="1"/>
  <c r="Q475" i="2"/>
  <c r="R475" i="2" s="1"/>
  <c r="Q476" i="2"/>
  <c r="R476" i="2" s="1"/>
  <c r="Q477" i="2"/>
  <c r="R477" i="2" s="1"/>
  <c r="Q478" i="2"/>
  <c r="R478" i="2" s="1"/>
  <c r="Q479" i="2"/>
  <c r="R479" i="2" s="1"/>
  <c r="Q480" i="2"/>
  <c r="R480" i="2" s="1"/>
  <c r="Q481" i="2"/>
  <c r="R481" i="2" s="1"/>
  <c r="Q482" i="2"/>
  <c r="R482" i="2" s="1"/>
  <c r="Q483" i="2"/>
  <c r="R483" i="2" s="1"/>
  <c r="Q484" i="2"/>
  <c r="R484" i="2" s="1"/>
  <c r="Q485" i="2"/>
  <c r="R485" i="2" s="1"/>
  <c r="Q486" i="2"/>
  <c r="R486" i="2" s="1"/>
  <c r="Q487" i="2"/>
  <c r="R487" i="2" s="1"/>
  <c r="Q488" i="2"/>
  <c r="R488" i="2" s="1"/>
  <c r="Q489" i="2"/>
  <c r="R489" i="2" s="1"/>
  <c r="Q490" i="2"/>
  <c r="R490" i="2" s="1"/>
  <c r="Q491" i="2"/>
  <c r="R491" i="2" s="1"/>
  <c r="Q492" i="2"/>
  <c r="R492" i="2" s="1"/>
  <c r="Q493" i="2"/>
  <c r="R493" i="2" s="1"/>
  <c r="Q494" i="2"/>
  <c r="R494" i="2" s="1"/>
  <c r="Q495" i="2"/>
  <c r="R495" i="2" s="1"/>
  <c r="Q496" i="2"/>
  <c r="R496" i="2" s="1"/>
  <c r="Q497" i="2"/>
  <c r="R497" i="2" s="1"/>
  <c r="Q498" i="2"/>
  <c r="R498" i="2" s="1"/>
  <c r="Q499" i="2"/>
  <c r="R499" i="2" s="1"/>
  <c r="Q500" i="2"/>
  <c r="R500" i="2" s="1"/>
  <c r="Q501" i="2"/>
  <c r="R501" i="2" s="1"/>
  <c r="Q502" i="2"/>
  <c r="R502" i="2" s="1"/>
  <c r="Q503" i="2"/>
  <c r="R503" i="2" s="1"/>
  <c r="Q504" i="2"/>
  <c r="R504" i="2" s="1"/>
  <c r="Q505" i="2"/>
  <c r="R505" i="2" s="1"/>
  <c r="Q506" i="2"/>
  <c r="R506" i="2" s="1"/>
  <c r="Q507" i="2"/>
  <c r="R507" i="2" s="1"/>
  <c r="Q508" i="2"/>
  <c r="R508" i="2" s="1"/>
  <c r="Q509" i="2"/>
  <c r="R509" i="2" s="1"/>
  <c r="Q510" i="2"/>
  <c r="R510" i="2" s="1"/>
  <c r="Q511" i="2"/>
  <c r="R511" i="2" s="1"/>
  <c r="Q512" i="2"/>
  <c r="R512" i="2" s="1"/>
  <c r="Q513" i="2"/>
  <c r="R513" i="2" s="1"/>
  <c r="Q514" i="2"/>
  <c r="R514" i="2" s="1"/>
  <c r="Q515" i="2"/>
  <c r="R515" i="2" s="1"/>
  <c r="Q516" i="2"/>
  <c r="R516" i="2" s="1"/>
  <c r="Q517" i="2"/>
  <c r="R517" i="2" s="1"/>
  <c r="Q518" i="2"/>
  <c r="R518" i="2" s="1"/>
  <c r="Q519" i="2"/>
  <c r="R519" i="2" s="1"/>
  <c r="Q520" i="2"/>
  <c r="R520" i="2" s="1"/>
  <c r="Q521" i="2"/>
  <c r="R521" i="2" s="1"/>
  <c r="Q522" i="2"/>
  <c r="R522" i="2" s="1"/>
  <c r="Q523" i="2"/>
  <c r="R523" i="2" s="1"/>
  <c r="Q524" i="2"/>
  <c r="R524" i="2" s="1"/>
  <c r="Q525" i="2"/>
  <c r="R525" i="2" s="1"/>
  <c r="Q526" i="2"/>
  <c r="R526" i="2" s="1"/>
  <c r="Q527" i="2"/>
  <c r="R527" i="2" s="1"/>
  <c r="Q528" i="2"/>
  <c r="R528" i="2" s="1"/>
  <c r="Q529" i="2"/>
  <c r="R529" i="2" s="1"/>
  <c r="Q530" i="2"/>
  <c r="R530" i="2" s="1"/>
  <c r="Q531" i="2"/>
  <c r="R531" i="2" s="1"/>
  <c r="Q532" i="2"/>
  <c r="R532" i="2" s="1"/>
  <c r="Q533" i="2"/>
  <c r="R533" i="2" s="1"/>
  <c r="Q534" i="2"/>
  <c r="R534" i="2" s="1"/>
  <c r="Q535" i="2"/>
  <c r="R535" i="2" s="1"/>
  <c r="Q536" i="2"/>
  <c r="R536" i="2" s="1"/>
  <c r="Q537" i="2"/>
  <c r="R537" i="2" s="1"/>
  <c r="Q538" i="2"/>
  <c r="R538" i="2" s="1"/>
  <c r="Q539" i="2"/>
  <c r="R539" i="2" s="1"/>
  <c r="Q540" i="2"/>
  <c r="R540" i="2" s="1"/>
  <c r="Q541" i="2"/>
  <c r="R541" i="2" s="1"/>
  <c r="Q542" i="2"/>
  <c r="R542" i="2" s="1"/>
  <c r="Q543" i="2"/>
  <c r="R543" i="2" s="1"/>
  <c r="Q544" i="2"/>
  <c r="R544" i="2" s="1"/>
  <c r="Q545" i="2"/>
  <c r="R545" i="2" s="1"/>
  <c r="Q546" i="2"/>
  <c r="R546" i="2" s="1"/>
  <c r="Q547" i="2"/>
  <c r="R547" i="2" s="1"/>
  <c r="Q548" i="2"/>
  <c r="R548" i="2" s="1"/>
  <c r="Q549" i="2"/>
  <c r="R549" i="2" s="1"/>
  <c r="Q550" i="2"/>
  <c r="R550" i="2" s="1"/>
  <c r="Q551" i="2"/>
  <c r="R551" i="2" s="1"/>
  <c r="Q552" i="2"/>
  <c r="R552" i="2" s="1"/>
  <c r="Q553" i="2"/>
  <c r="R553" i="2" s="1"/>
  <c r="Q554" i="2"/>
  <c r="R554" i="2" s="1"/>
  <c r="Q555" i="2"/>
  <c r="R555" i="2" s="1"/>
  <c r="Q556" i="2"/>
  <c r="R556" i="2" s="1"/>
  <c r="Q557" i="2"/>
  <c r="R557" i="2" s="1"/>
  <c r="Q558" i="2"/>
  <c r="R558" i="2" s="1"/>
  <c r="Q559" i="2"/>
  <c r="R559" i="2" s="1"/>
  <c r="Q560" i="2"/>
  <c r="R560" i="2" s="1"/>
  <c r="Q561" i="2"/>
  <c r="R561" i="2" s="1"/>
  <c r="Q562" i="2"/>
  <c r="R562" i="2" s="1"/>
  <c r="Q563" i="2"/>
  <c r="R563" i="2" s="1"/>
  <c r="Q564" i="2"/>
  <c r="R564" i="2" s="1"/>
  <c r="Q565" i="2"/>
  <c r="R565" i="2" s="1"/>
  <c r="Q566" i="2"/>
  <c r="R566" i="2" s="1"/>
  <c r="Q567" i="2"/>
  <c r="R567" i="2" s="1"/>
  <c r="Q568" i="2"/>
  <c r="R568" i="2" s="1"/>
  <c r="Q569" i="2"/>
  <c r="R569" i="2" s="1"/>
  <c r="Q570" i="2"/>
  <c r="R570" i="2" s="1"/>
  <c r="Q571" i="2"/>
  <c r="R571" i="2" s="1"/>
  <c r="Q572" i="2"/>
  <c r="R572" i="2" s="1"/>
  <c r="Q573" i="2"/>
  <c r="R573" i="2" s="1"/>
  <c r="Q574" i="2"/>
  <c r="R574" i="2" s="1"/>
  <c r="Q575" i="2"/>
  <c r="R575" i="2" s="1"/>
  <c r="Q576" i="2"/>
  <c r="R576" i="2" s="1"/>
  <c r="Q577" i="2"/>
  <c r="R577" i="2" s="1"/>
  <c r="Q578" i="2"/>
  <c r="R578" i="2" s="1"/>
  <c r="Q579" i="2"/>
  <c r="R579" i="2" s="1"/>
  <c r="Q580" i="2"/>
  <c r="R580" i="2" s="1"/>
  <c r="Q581" i="2"/>
  <c r="R581" i="2" s="1"/>
  <c r="Q582" i="2"/>
  <c r="R582" i="2" s="1"/>
  <c r="Q583" i="2"/>
  <c r="R583" i="2" s="1"/>
  <c r="Q584" i="2"/>
  <c r="R584" i="2" s="1"/>
  <c r="Q585" i="2"/>
  <c r="R585" i="2" s="1"/>
  <c r="Q586" i="2"/>
  <c r="R586" i="2" s="1"/>
  <c r="Q587" i="2"/>
  <c r="R587" i="2" s="1"/>
  <c r="Q588" i="2"/>
  <c r="R588" i="2" s="1"/>
  <c r="Q589" i="2"/>
  <c r="R589" i="2" s="1"/>
  <c r="Q590" i="2"/>
  <c r="R590" i="2" s="1"/>
  <c r="Q591" i="2"/>
  <c r="R591" i="2" s="1"/>
  <c r="Q592" i="2"/>
  <c r="R592" i="2" s="1"/>
  <c r="Q593" i="2"/>
  <c r="R593" i="2" s="1"/>
  <c r="Q594" i="2"/>
  <c r="R594" i="2" s="1"/>
  <c r="Q595" i="2"/>
  <c r="R595" i="2" s="1"/>
  <c r="Q596" i="2"/>
  <c r="R596" i="2" s="1"/>
  <c r="Q597" i="2"/>
  <c r="R597" i="2" s="1"/>
  <c r="Q598" i="2"/>
  <c r="R598" i="2" s="1"/>
  <c r="Q599" i="2"/>
  <c r="R599" i="2" s="1"/>
  <c r="Q600" i="2"/>
  <c r="R600" i="2" s="1"/>
  <c r="Q601" i="2"/>
  <c r="R601" i="2" s="1"/>
  <c r="Q602" i="2"/>
  <c r="R602" i="2" s="1"/>
  <c r="Q603" i="2"/>
  <c r="R603" i="2" s="1"/>
  <c r="Q604" i="2"/>
  <c r="R604" i="2" s="1"/>
  <c r="Q605" i="2"/>
  <c r="R605" i="2" s="1"/>
  <c r="Q606" i="2"/>
  <c r="R606" i="2" s="1"/>
  <c r="Q607" i="2"/>
  <c r="R607" i="2" s="1"/>
  <c r="Q608" i="2"/>
  <c r="R608" i="2" s="1"/>
  <c r="Q609" i="2"/>
  <c r="R609" i="2" s="1"/>
  <c r="Q610" i="2"/>
  <c r="R610" i="2" s="1"/>
  <c r="Q611" i="2"/>
  <c r="R611" i="2" s="1"/>
  <c r="Q612" i="2"/>
  <c r="R612" i="2" s="1"/>
  <c r="Q613" i="2"/>
  <c r="R613" i="2" s="1"/>
  <c r="Q614" i="2"/>
  <c r="R614" i="2" s="1"/>
  <c r="Q615" i="2"/>
  <c r="R615" i="2" s="1"/>
  <c r="Q616" i="2"/>
  <c r="R616" i="2" s="1"/>
  <c r="Q617" i="2"/>
  <c r="R617" i="2" s="1"/>
  <c r="Q618" i="2"/>
  <c r="R618" i="2" s="1"/>
  <c r="Q619" i="2"/>
  <c r="R619" i="2" s="1"/>
  <c r="Q620" i="2"/>
  <c r="R620" i="2" s="1"/>
  <c r="Q621" i="2"/>
  <c r="R621" i="2" s="1"/>
  <c r="Q622" i="2"/>
  <c r="R622" i="2" s="1"/>
  <c r="Q623" i="2"/>
  <c r="R623" i="2" s="1"/>
  <c r="Q624" i="2"/>
  <c r="R624" i="2" s="1"/>
  <c r="Q625" i="2"/>
  <c r="R625" i="2" s="1"/>
  <c r="Q626" i="2"/>
  <c r="R626" i="2" s="1"/>
  <c r="Q627" i="2"/>
  <c r="R627" i="2" s="1"/>
  <c r="Q628" i="2"/>
  <c r="R628" i="2" s="1"/>
  <c r="Q629" i="2"/>
  <c r="R629" i="2" s="1"/>
  <c r="Q630" i="2"/>
  <c r="R630" i="2" s="1"/>
  <c r="Q631" i="2"/>
  <c r="R631" i="2" s="1"/>
  <c r="Q632" i="2"/>
  <c r="R632" i="2" s="1"/>
  <c r="Q633" i="2"/>
  <c r="R633" i="2" s="1"/>
  <c r="Q634" i="2"/>
  <c r="R634" i="2" s="1"/>
  <c r="Q635" i="2"/>
  <c r="R635" i="2" s="1"/>
  <c r="Q636" i="2"/>
  <c r="R636" i="2" s="1"/>
  <c r="Q637" i="2"/>
  <c r="R637" i="2" s="1"/>
  <c r="Q638" i="2"/>
  <c r="R638" i="2" s="1"/>
  <c r="Q639" i="2"/>
  <c r="R639" i="2" s="1"/>
  <c r="Q640" i="2"/>
  <c r="R640" i="2" s="1"/>
  <c r="Q641" i="2"/>
  <c r="R641" i="2" s="1"/>
  <c r="Q642" i="2"/>
  <c r="R642" i="2" s="1"/>
  <c r="Q643" i="2"/>
  <c r="R643" i="2" s="1"/>
  <c r="Q644" i="2"/>
  <c r="R644" i="2" s="1"/>
  <c r="Q645" i="2"/>
  <c r="R645" i="2" s="1"/>
  <c r="Q646" i="2"/>
  <c r="R646" i="2" s="1"/>
  <c r="Q647" i="2"/>
  <c r="R647" i="2" s="1"/>
  <c r="Q648" i="2"/>
  <c r="R648" i="2" s="1"/>
  <c r="Q649" i="2"/>
  <c r="R649" i="2" s="1"/>
  <c r="Q650" i="2"/>
  <c r="R650" i="2" s="1"/>
  <c r="Q651" i="2"/>
  <c r="R651" i="2" s="1"/>
  <c r="Q652" i="2"/>
  <c r="R652" i="2" s="1"/>
  <c r="Q653" i="2"/>
  <c r="R653" i="2" s="1"/>
  <c r="Q654" i="2"/>
  <c r="R654" i="2" s="1"/>
  <c r="Q655" i="2"/>
  <c r="R655" i="2" s="1"/>
  <c r="Q656" i="2"/>
  <c r="R656" i="2" s="1"/>
  <c r="Q657" i="2"/>
  <c r="R657" i="2" s="1"/>
  <c r="Q658" i="2"/>
  <c r="R658" i="2" s="1"/>
  <c r="Q659" i="2"/>
  <c r="R659" i="2" s="1"/>
  <c r="Q660" i="2"/>
  <c r="R660" i="2" s="1"/>
  <c r="Q661" i="2"/>
  <c r="R661" i="2" s="1"/>
  <c r="Q662" i="2"/>
  <c r="R662" i="2" s="1"/>
  <c r="Q663" i="2"/>
  <c r="R663" i="2" s="1"/>
  <c r="Q664" i="2"/>
  <c r="R664" i="2" s="1"/>
  <c r="Q665" i="2"/>
  <c r="R665" i="2" s="1"/>
  <c r="Q666" i="2"/>
  <c r="R666" i="2" s="1"/>
  <c r="Q667" i="2"/>
  <c r="R667" i="2" s="1"/>
  <c r="Q668" i="2"/>
  <c r="R668" i="2" s="1"/>
  <c r="Q669" i="2"/>
  <c r="R669" i="2" s="1"/>
  <c r="Q670" i="2"/>
  <c r="R670" i="2" s="1"/>
  <c r="Q671" i="2"/>
  <c r="R671" i="2" s="1"/>
  <c r="Q672" i="2"/>
  <c r="R672" i="2" s="1"/>
  <c r="Q673" i="2"/>
  <c r="R673" i="2" s="1"/>
  <c r="Q674" i="2"/>
  <c r="R674" i="2" s="1"/>
  <c r="Q675" i="2"/>
  <c r="R675" i="2" s="1"/>
  <c r="Q676" i="2"/>
  <c r="R676" i="2" s="1"/>
  <c r="Q677" i="2"/>
  <c r="R677" i="2" s="1"/>
  <c r="Q678" i="2"/>
  <c r="R678" i="2" s="1"/>
  <c r="Q679" i="2"/>
  <c r="R679" i="2" s="1"/>
  <c r="Q680" i="2"/>
  <c r="R680" i="2" s="1"/>
  <c r="Q681" i="2"/>
  <c r="R681" i="2" s="1"/>
  <c r="Q682" i="2"/>
  <c r="R682" i="2" s="1"/>
  <c r="Q683" i="2"/>
  <c r="R683" i="2" s="1"/>
  <c r="Q684" i="2"/>
  <c r="R684" i="2" s="1"/>
  <c r="Q685" i="2"/>
  <c r="R685" i="2" s="1"/>
  <c r="Q686" i="2"/>
  <c r="R686" i="2" s="1"/>
  <c r="Q687" i="2"/>
  <c r="R687" i="2" s="1"/>
  <c r="Q688" i="2"/>
  <c r="R688" i="2" s="1"/>
  <c r="Q689" i="2"/>
  <c r="R689" i="2" s="1"/>
  <c r="Q690" i="2"/>
  <c r="R690" i="2" s="1"/>
  <c r="Q691" i="2"/>
  <c r="R691" i="2" s="1"/>
  <c r="Q692" i="2"/>
  <c r="R692" i="2" s="1"/>
  <c r="Q693" i="2"/>
  <c r="R693" i="2" s="1"/>
  <c r="Q694" i="2"/>
  <c r="R694" i="2" s="1"/>
  <c r="Q695" i="2"/>
  <c r="R695" i="2" s="1"/>
  <c r="Q696" i="2"/>
  <c r="R696" i="2" s="1"/>
  <c r="Q697" i="2"/>
  <c r="R697" i="2" s="1"/>
  <c r="Q698" i="2"/>
  <c r="R698" i="2" s="1"/>
  <c r="Q699" i="2"/>
  <c r="R699" i="2" s="1"/>
  <c r="Q700" i="2"/>
  <c r="R700" i="2" s="1"/>
  <c r="Q701" i="2"/>
  <c r="R701" i="2" s="1"/>
  <c r="Q702" i="2"/>
  <c r="R702" i="2" s="1"/>
  <c r="Q703" i="2"/>
  <c r="R703" i="2" s="1"/>
  <c r="Q704" i="2"/>
  <c r="R704" i="2" s="1"/>
  <c r="Q705" i="2"/>
  <c r="R705" i="2" s="1"/>
  <c r="Q706" i="2"/>
  <c r="R706" i="2" s="1"/>
  <c r="Q707" i="2"/>
  <c r="R707" i="2" s="1"/>
  <c r="Q708" i="2"/>
  <c r="R708" i="2" s="1"/>
  <c r="Q709" i="2"/>
  <c r="R709" i="2" s="1"/>
  <c r="Q710" i="2"/>
  <c r="R710" i="2" s="1"/>
  <c r="Q711" i="2"/>
  <c r="R711" i="2" s="1"/>
  <c r="Q712" i="2"/>
  <c r="R712" i="2" s="1"/>
  <c r="Q713" i="2"/>
  <c r="R713" i="2" s="1"/>
  <c r="Q714" i="2"/>
  <c r="R714" i="2" s="1"/>
  <c r="Q715" i="2"/>
  <c r="R715" i="2" s="1"/>
  <c r="Q716" i="2"/>
  <c r="R716" i="2" s="1"/>
  <c r="Q717" i="2"/>
  <c r="R717" i="2" s="1"/>
  <c r="Q718" i="2"/>
  <c r="R718" i="2" s="1"/>
  <c r="Q719" i="2"/>
  <c r="R719" i="2" s="1"/>
  <c r="Q720" i="2"/>
  <c r="R720" i="2" s="1"/>
  <c r="Q721" i="2"/>
  <c r="R721" i="2" s="1"/>
  <c r="Q722" i="2"/>
  <c r="R722" i="2" s="1"/>
  <c r="Q723" i="2"/>
  <c r="R723" i="2" s="1"/>
  <c r="Q724" i="2"/>
  <c r="R724" i="2" s="1"/>
  <c r="Q725" i="2"/>
  <c r="R725" i="2" s="1"/>
  <c r="Q726" i="2"/>
  <c r="R726" i="2" s="1"/>
  <c r="Q727" i="2"/>
  <c r="R727" i="2" s="1"/>
  <c r="Q728" i="2"/>
  <c r="R728" i="2" s="1"/>
  <c r="Q729" i="2"/>
  <c r="R729" i="2" s="1"/>
  <c r="Q730" i="2"/>
  <c r="R730" i="2" s="1"/>
  <c r="Q731" i="2"/>
  <c r="R731" i="2" s="1"/>
  <c r="Q732" i="2"/>
  <c r="R732" i="2" s="1"/>
  <c r="Q733" i="2"/>
  <c r="R733" i="2" s="1"/>
  <c r="Q734" i="2"/>
  <c r="R734" i="2" s="1"/>
  <c r="Q735" i="2"/>
  <c r="R735" i="2" s="1"/>
  <c r="Q736" i="2"/>
  <c r="R736" i="2" s="1"/>
  <c r="Q737" i="2"/>
  <c r="R737" i="2" s="1"/>
  <c r="Q738" i="2"/>
  <c r="R738" i="2" s="1"/>
  <c r="Q739" i="2"/>
  <c r="R739" i="2" s="1"/>
  <c r="Q740" i="2"/>
  <c r="R740" i="2" s="1"/>
  <c r="Q741" i="2"/>
  <c r="R741" i="2" s="1"/>
  <c r="Q742" i="2"/>
  <c r="R742" i="2" s="1"/>
  <c r="Q743" i="2"/>
  <c r="R743" i="2" s="1"/>
  <c r="Q744" i="2"/>
  <c r="R744" i="2" s="1"/>
  <c r="Q745" i="2"/>
  <c r="R745" i="2" s="1"/>
  <c r="Q746" i="2"/>
  <c r="R746" i="2" s="1"/>
  <c r="Q747" i="2"/>
  <c r="R747" i="2" s="1"/>
  <c r="Q748" i="2"/>
  <c r="R748" i="2" s="1"/>
  <c r="Q749" i="2"/>
  <c r="R749" i="2" s="1"/>
  <c r="Q750" i="2"/>
  <c r="R750" i="2" s="1"/>
  <c r="Q751" i="2"/>
  <c r="R751" i="2" s="1"/>
  <c r="Q752" i="2"/>
  <c r="R752" i="2" s="1"/>
  <c r="Q753" i="2"/>
  <c r="R753" i="2" s="1"/>
  <c r="Q754" i="2"/>
  <c r="R754" i="2" s="1"/>
  <c r="Q755" i="2"/>
  <c r="R755" i="2" s="1"/>
  <c r="Q756" i="2"/>
  <c r="R756" i="2" s="1"/>
  <c r="Q757" i="2"/>
  <c r="R757" i="2" s="1"/>
  <c r="Q758" i="2"/>
  <c r="R758" i="2" s="1"/>
  <c r="Q759" i="2"/>
  <c r="R759" i="2" s="1"/>
  <c r="Q760" i="2"/>
  <c r="R760" i="2" s="1"/>
  <c r="Q761" i="2"/>
  <c r="R761" i="2" s="1"/>
  <c r="Q762" i="2"/>
  <c r="R762" i="2" s="1"/>
  <c r="Q763" i="2"/>
  <c r="R763" i="2" s="1"/>
  <c r="Q764" i="2"/>
  <c r="R764" i="2" s="1"/>
  <c r="Q765" i="2"/>
  <c r="R765" i="2" s="1"/>
  <c r="Q766" i="2"/>
  <c r="R766" i="2" s="1"/>
  <c r="Q767" i="2"/>
  <c r="R767" i="2" s="1"/>
  <c r="Q768" i="2"/>
  <c r="R768" i="2" s="1"/>
  <c r="Q769" i="2"/>
  <c r="R769" i="2" s="1"/>
  <c r="Q770" i="2"/>
  <c r="R770" i="2" s="1"/>
  <c r="Q771" i="2"/>
  <c r="R771" i="2" s="1"/>
  <c r="Q772" i="2"/>
  <c r="R772" i="2" s="1"/>
  <c r="Q773" i="2"/>
  <c r="R773" i="2" s="1"/>
  <c r="Q774" i="2"/>
  <c r="R774" i="2" s="1"/>
  <c r="Q775" i="2"/>
  <c r="R775" i="2" s="1"/>
  <c r="Q776" i="2"/>
  <c r="R776" i="2" s="1"/>
  <c r="Q777" i="2"/>
  <c r="R777" i="2" s="1"/>
  <c r="Q778" i="2"/>
  <c r="R778" i="2" s="1"/>
  <c r="Q779" i="2"/>
  <c r="R779" i="2" s="1"/>
  <c r="Q780" i="2"/>
  <c r="R780" i="2" s="1"/>
  <c r="Q781" i="2"/>
  <c r="R781" i="2" s="1"/>
  <c r="Q782" i="2"/>
  <c r="R782" i="2" s="1"/>
  <c r="Q783" i="2"/>
  <c r="R783" i="2" s="1"/>
  <c r="Q784" i="2"/>
  <c r="R784" i="2" s="1"/>
  <c r="Q785" i="2"/>
  <c r="R785" i="2" s="1"/>
  <c r="Q786" i="2"/>
  <c r="R786" i="2" s="1"/>
  <c r="Q787" i="2"/>
  <c r="R787" i="2" s="1"/>
  <c r="Q788" i="2"/>
  <c r="R788" i="2" s="1"/>
  <c r="Q789" i="2"/>
  <c r="R789" i="2" s="1"/>
  <c r="Q790" i="2"/>
  <c r="R790" i="2" s="1"/>
  <c r="Q791" i="2"/>
  <c r="R791" i="2" s="1"/>
  <c r="Q792" i="2"/>
  <c r="R792" i="2" s="1"/>
  <c r="Q793" i="2"/>
  <c r="R793" i="2" s="1"/>
  <c r="Q794" i="2"/>
  <c r="R794" i="2" s="1"/>
  <c r="Q795" i="2"/>
  <c r="R795" i="2" s="1"/>
  <c r="Q796" i="2"/>
  <c r="R796" i="2" s="1"/>
  <c r="Q797" i="2"/>
  <c r="R797" i="2" s="1"/>
  <c r="Q798" i="2"/>
  <c r="R798" i="2" s="1"/>
  <c r="Q799" i="2"/>
  <c r="R799" i="2" s="1"/>
  <c r="Q800" i="2"/>
  <c r="R800" i="2" s="1"/>
  <c r="Q801" i="2"/>
  <c r="R801" i="2" s="1"/>
  <c r="Q802" i="2"/>
  <c r="R802" i="2" s="1"/>
  <c r="Q803" i="2"/>
  <c r="R803" i="2" s="1"/>
  <c r="Q804" i="2"/>
  <c r="R804" i="2" s="1"/>
  <c r="Q805" i="2"/>
  <c r="R805" i="2" s="1"/>
  <c r="Q806" i="2"/>
  <c r="R806" i="2" s="1"/>
  <c r="Q807" i="2"/>
  <c r="R807" i="2" s="1"/>
  <c r="Q808" i="2"/>
  <c r="R808" i="2" s="1"/>
  <c r="Q809" i="2"/>
  <c r="R809" i="2" s="1"/>
  <c r="Q810" i="2"/>
  <c r="R810" i="2" s="1"/>
  <c r="Q811" i="2"/>
  <c r="R811" i="2" s="1"/>
  <c r="Q812" i="2"/>
  <c r="R812" i="2" s="1"/>
  <c r="Q813" i="2"/>
  <c r="R813" i="2" s="1"/>
  <c r="Q814" i="2"/>
  <c r="R814" i="2" s="1"/>
  <c r="Q815" i="2"/>
  <c r="R815" i="2" s="1"/>
  <c r="Q816" i="2"/>
  <c r="R816" i="2" s="1"/>
  <c r="Q817" i="2"/>
  <c r="R817" i="2" s="1"/>
  <c r="Q818" i="2"/>
  <c r="R818" i="2" s="1"/>
  <c r="Q819" i="2"/>
  <c r="R819" i="2" s="1"/>
  <c r="Q820" i="2"/>
  <c r="R820" i="2" s="1"/>
  <c r="Q821" i="2"/>
  <c r="R821" i="2" s="1"/>
  <c r="Q822" i="2"/>
  <c r="R822" i="2" s="1"/>
  <c r="Q823" i="2"/>
  <c r="R823" i="2" s="1"/>
  <c r="Q824" i="2"/>
  <c r="R824" i="2" s="1"/>
  <c r="Q825" i="2"/>
  <c r="R825" i="2" s="1"/>
  <c r="Q826" i="2"/>
  <c r="R826" i="2" s="1"/>
  <c r="Q827" i="2"/>
  <c r="R827" i="2" s="1"/>
  <c r="Q828" i="2"/>
  <c r="R828" i="2" s="1"/>
  <c r="Q829" i="2"/>
  <c r="R829" i="2" s="1"/>
  <c r="Q830" i="2"/>
  <c r="R830" i="2" s="1"/>
  <c r="Q831" i="2"/>
  <c r="R831" i="2" s="1"/>
  <c r="Q832" i="2"/>
  <c r="R832" i="2" s="1"/>
  <c r="Q833" i="2"/>
  <c r="R833" i="2" s="1"/>
  <c r="Q834" i="2"/>
  <c r="R834" i="2" s="1"/>
  <c r="Q835" i="2"/>
  <c r="R835" i="2" s="1"/>
  <c r="Q836" i="2"/>
  <c r="R836" i="2" s="1"/>
  <c r="Q837" i="2"/>
  <c r="R837" i="2" s="1"/>
  <c r="Q838" i="2"/>
  <c r="R838" i="2" s="1"/>
  <c r="Q839" i="2"/>
  <c r="R839" i="2" s="1"/>
  <c r="Q840" i="2"/>
  <c r="R840" i="2" s="1"/>
  <c r="Q841" i="2"/>
  <c r="R841" i="2" s="1"/>
  <c r="Q842" i="2"/>
  <c r="R842" i="2" s="1"/>
  <c r="Q843" i="2"/>
  <c r="R843" i="2" s="1"/>
  <c r="Q844" i="2"/>
  <c r="R844" i="2" s="1"/>
  <c r="Q845" i="2"/>
  <c r="R845" i="2" s="1"/>
  <c r="Q846" i="2"/>
  <c r="R846" i="2" s="1"/>
  <c r="Q847" i="2"/>
  <c r="R847" i="2" s="1"/>
  <c r="Q848" i="2"/>
  <c r="R848" i="2" s="1"/>
  <c r="Q849" i="2"/>
  <c r="R849" i="2" s="1"/>
  <c r="Q850" i="2"/>
  <c r="R850" i="2" s="1"/>
  <c r="Q851" i="2"/>
  <c r="R851" i="2" s="1"/>
  <c r="Q852" i="2"/>
  <c r="R852" i="2" s="1"/>
  <c r="Q853" i="2"/>
  <c r="R853" i="2" s="1"/>
  <c r="Q854" i="2"/>
  <c r="R854" i="2" s="1"/>
  <c r="Q855" i="2"/>
  <c r="R855" i="2" s="1"/>
  <c r="Q856" i="2"/>
  <c r="R856" i="2" s="1"/>
  <c r="Q857" i="2"/>
  <c r="R857" i="2" s="1"/>
  <c r="Q858" i="2"/>
  <c r="R858" i="2" s="1"/>
  <c r="Q859" i="2"/>
  <c r="R859" i="2" s="1"/>
  <c r="Q860" i="2"/>
  <c r="R860" i="2" s="1"/>
  <c r="Q861" i="2"/>
  <c r="R861" i="2" s="1"/>
  <c r="Q862" i="2"/>
  <c r="R862" i="2" s="1"/>
  <c r="Q863" i="2"/>
  <c r="R863" i="2" s="1"/>
  <c r="Q864" i="2"/>
  <c r="R864" i="2" s="1"/>
  <c r="Q865" i="2"/>
  <c r="R865" i="2" s="1"/>
  <c r="Q866" i="2"/>
  <c r="R866" i="2" s="1"/>
  <c r="Q867" i="2"/>
  <c r="R867" i="2" s="1"/>
  <c r="Q868" i="2"/>
  <c r="R868" i="2" s="1"/>
  <c r="Q869" i="2"/>
  <c r="R869" i="2" s="1"/>
  <c r="Q870" i="2"/>
  <c r="R870" i="2" s="1"/>
  <c r="Q871" i="2"/>
  <c r="R871" i="2" s="1"/>
  <c r="Q872" i="2"/>
  <c r="R872" i="2" s="1"/>
  <c r="Q873" i="2"/>
  <c r="R873" i="2" s="1"/>
  <c r="Q874" i="2"/>
  <c r="R874" i="2" s="1"/>
  <c r="Q875" i="2"/>
  <c r="R875" i="2" s="1"/>
  <c r="Q876" i="2"/>
  <c r="R876" i="2" s="1"/>
  <c r="Q877" i="2"/>
  <c r="R877" i="2" s="1"/>
  <c r="Q878" i="2"/>
  <c r="R878" i="2" s="1"/>
  <c r="Q879" i="2"/>
  <c r="R879" i="2" s="1"/>
  <c r="Q880" i="2"/>
  <c r="R880" i="2" s="1"/>
  <c r="Q881" i="2"/>
  <c r="R881" i="2" s="1"/>
  <c r="Q882" i="2"/>
  <c r="R882" i="2" s="1"/>
  <c r="Q883" i="2"/>
  <c r="R883" i="2" s="1"/>
  <c r="Q884" i="2"/>
  <c r="R884" i="2" s="1"/>
  <c r="Q885" i="2"/>
  <c r="R885" i="2" s="1"/>
  <c r="Q886" i="2"/>
  <c r="R886" i="2" s="1"/>
  <c r="Q887" i="2"/>
  <c r="R887" i="2" s="1"/>
  <c r="Q888" i="2"/>
  <c r="R888" i="2" s="1"/>
  <c r="Q889" i="2"/>
  <c r="R889" i="2" s="1"/>
  <c r="Q890" i="2"/>
  <c r="R890" i="2" s="1"/>
  <c r="Q891" i="2"/>
  <c r="R891" i="2" s="1"/>
  <c r="Q892" i="2"/>
  <c r="R892" i="2" s="1"/>
  <c r="Q893" i="2"/>
  <c r="R893" i="2" s="1"/>
  <c r="Q894" i="2"/>
  <c r="R894" i="2" s="1"/>
  <c r="Q895" i="2"/>
  <c r="R895" i="2" s="1"/>
  <c r="Q896" i="2"/>
  <c r="R896" i="2" s="1"/>
  <c r="Q897" i="2"/>
  <c r="R897" i="2" s="1"/>
  <c r="Q898" i="2"/>
  <c r="R898" i="2" s="1"/>
  <c r="Q899" i="2"/>
  <c r="R899" i="2" s="1"/>
  <c r="Q900" i="2"/>
  <c r="R900" i="2" s="1"/>
  <c r="Q901" i="2"/>
  <c r="R901" i="2" s="1"/>
  <c r="Q902" i="2"/>
  <c r="R902" i="2" s="1"/>
  <c r="Q903" i="2"/>
  <c r="R903" i="2" s="1"/>
  <c r="Q904" i="2"/>
  <c r="R904" i="2" s="1"/>
  <c r="Q905" i="2"/>
  <c r="R905" i="2" s="1"/>
  <c r="Q906" i="2"/>
  <c r="R906" i="2" s="1"/>
  <c r="Q907" i="2"/>
  <c r="R907" i="2" s="1"/>
  <c r="Q908" i="2"/>
  <c r="R908" i="2" s="1"/>
  <c r="Q909" i="2"/>
  <c r="R909" i="2" s="1"/>
  <c r="Q910" i="2"/>
  <c r="R910" i="2" s="1"/>
  <c r="Q911" i="2"/>
  <c r="R911" i="2" s="1"/>
  <c r="Q912" i="2"/>
  <c r="R912" i="2" s="1"/>
  <c r="Q913" i="2"/>
  <c r="R913" i="2" s="1"/>
  <c r="Q914" i="2"/>
  <c r="R914" i="2" s="1"/>
  <c r="Q915" i="2"/>
  <c r="R915" i="2" s="1"/>
  <c r="Q916" i="2"/>
  <c r="R916" i="2" s="1"/>
  <c r="Q917" i="2"/>
  <c r="R917" i="2" s="1"/>
  <c r="Q918" i="2"/>
  <c r="R918" i="2" s="1"/>
  <c r="Q919" i="2"/>
  <c r="R919" i="2" s="1"/>
  <c r="Q920" i="2"/>
  <c r="R920" i="2" s="1"/>
  <c r="Q921" i="2"/>
  <c r="R921" i="2" s="1"/>
  <c r="Q922" i="2"/>
  <c r="R922" i="2" s="1"/>
  <c r="Q923" i="2"/>
  <c r="R923" i="2" s="1"/>
  <c r="Q924" i="2"/>
  <c r="R924" i="2" s="1"/>
  <c r="Q925" i="2"/>
  <c r="R925" i="2" s="1"/>
  <c r="Q926" i="2"/>
  <c r="R926" i="2" s="1"/>
  <c r="Q927" i="2"/>
  <c r="R927" i="2" s="1"/>
  <c r="Q928" i="2"/>
  <c r="R928" i="2" s="1"/>
  <c r="Q929" i="2"/>
  <c r="R929" i="2" s="1"/>
  <c r="Q930" i="2"/>
  <c r="R930" i="2" s="1"/>
  <c r="Q931" i="2"/>
  <c r="R931" i="2" s="1"/>
  <c r="Q932" i="2"/>
  <c r="R932" i="2" s="1"/>
  <c r="Q933" i="2"/>
  <c r="R933" i="2" s="1"/>
  <c r="Q934" i="2"/>
  <c r="R934" i="2" s="1"/>
  <c r="Q935" i="2"/>
  <c r="R935" i="2" s="1"/>
  <c r="Q936" i="2"/>
  <c r="R936" i="2" s="1"/>
  <c r="Q937" i="2"/>
  <c r="R937" i="2" s="1"/>
  <c r="Q938" i="2"/>
  <c r="R938" i="2" s="1"/>
  <c r="Q939" i="2"/>
  <c r="R939" i="2" s="1"/>
  <c r="Q940" i="2"/>
  <c r="R940" i="2" s="1"/>
  <c r="Q941" i="2"/>
  <c r="R941" i="2" s="1"/>
  <c r="Q942" i="2"/>
  <c r="R942" i="2" s="1"/>
  <c r="Q943" i="2"/>
  <c r="R943" i="2" s="1"/>
  <c r="Q944" i="2"/>
  <c r="R944" i="2" s="1"/>
  <c r="Q945" i="2"/>
  <c r="R945" i="2" s="1"/>
  <c r="Q946" i="2"/>
  <c r="R946" i="2" s="1"/>
  <c r="Q947" i="2"/>
  <c r="R947" i="2" s="1"/>
  <c r="Q948" i="2"/>
  <c r="R948" i="2" s="1"/>
  <c r="Q949" i="2"/>
  <c r="R949" i="2" s="1"/>
  <c r="Q950" i="2"/>
  <c r="R950" i="2" s="1"/>
  <c r="Q951" i="2"/>
  <c r="R951" i="2" s="1"/>
  <c r="Q952" i="2"/>
  <c r="R952" i="2" s="1"/>
  <c r="Q953" i="2"/>
  <c r="R953" i="2" s="1"/>
  <c r="Q954" i="2"/>
  <c r="R954" i="2" s="1"/>
  <c r="Q955" i="2"/>
  <c r="R955" i="2" s="1"/>
  <c r="Q956" i="2"/>
  <c r="R956" i="2" s="1"/>
  <c r="Q957" i="2"/>
  <c r="R957" i="2" s="1"/>
  <c r="Q958" i="2"/>
  <c r="R958" i="2" s="1"/>
  <c r="Q959" i="2"/>
  <c r="R959" i="2" s="1"/>
  <c r="Q960" i="2"/>
  <c r="R960" i="2" s="1"/>
  <c r="Q961" i="2"/>
  <c r="R961" i="2" s="1"/>
  <c r="Q962" i="2"/>
  <c r="R962" i="2" s="1"/>
  <c r="Q963" i="2"/>
  <c r="R963" i="2" s="1"/>
  <c r="Q964" i="2"/>
  <c r="R964" i="2" s="1"/>
  <c r="Q965" i="2"/>
  <c r="R965" i="2" s="1"/>
  <c r="Q966" i="2"/>
  <c r="R966" i="2" s="1"/>
  <c r="Q967" i="2"/>
  <c r="R967" i="2" s="1"/>
  <c r="Q968" i="2"/>
  <c r="R968" i="2" s="1"/>
  <c r="Q969" i="2"/>
  <c r="R969" i="2" s="1"/>
  <c r="Q970" i="2"/>
  <c r="R970" i="2" s="1"/>
  <c r="Q971" i="2"/>
  <c r="R971" i="2" s="1"/>
  <c r="Q972" i="2"/>
  <c r="R972" i="2" s="1"/>
  <c r="Q973" i="2"/>
  <c r="R973" i="2" s="1"/>
  <c r="Q974" i="2"/>
  <c r="R974" i="2" s="1"/>
  <c r="Q975" i="2"/>
  <c r="R975" i="2" s="1"/>
  <c r="Q976" i="2"/>
  <c r="R976" i="2" s="1"/>
  <c r="Q977" i="2"/>
  <c r="R977" i="2" s="1"/>
  <c r="Q978" i="2"/>
  <c r="R978" i="2" s="1"/>
  <c r="Q979" i="2"/>
  <c r="R979" i="2" s="1"/>
  <c r="Q980" i="2"/>
  <c r="R980" i="2" s="1"/>
  <c r="Q981" i="2"/>
  <c r="R981" i="2" s="1"/>
  <c r="Q982" i="2"/>
  <c r="R982" i="2" s="1"/>
  <c r="Q983" i="2"/>
  <c r="R983" i="2" s="1"/>
  <c r="Q984" i="2"/>
  <c r="R984" i="2" s="1"/>
  <c r="Q985" i="2"/>
  <c r="R985" i="2" s="1"/>
  <c r="Q986" i="2"/>
  <c r="R986" i="2" s="1"/>
  <c r="Q987" i="2"/>
  <c r="R987" i="2" s="1"/>
  <c r="Q988" i="2"/>
  <c r="R988" i="2" s="1"/>
  <c r="Q989" i="2"/>
  <c r="R989" i="2" s="1"/>
  <c r="Q990" i="2"/>
  <c r="R990" i="2" s="1"/>
  <c r="Q991" i="2"/>
  <c r="R991" i="2" s="1"/>
  <c r="Q992" i="2"/>
  <c r="R992" i="2" s="1"/>
  <c r="Q993" i="2"/>
  <c r="R993" i="2" s="1"/>
  <c r="Q994" i="2"/>
  <c r="R994" i="2" s="1"/>
  <c r="Q995" i="2"/>
  <c r="R995" i="2" s="1"/>
  <c r="Q996" i="2"/>
  <c r="R996" i="2" s="1"/>
  <c r="Q997" i="2"/>
  <c r="R997" i="2" s="1"/>
  <c r="Q998" i="2"/>
  <c r="R998" i="2" s="1"/>
  <c r="Q999" i="2"/>
  <c r="R999" i="2" s="1"/>
  <c r="Q1000" i="2"/>
  <c r="R1000" i="2" s="1"/>
  <c r="Q1001" i="2"/>
  <c r="R100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B8A0F4-E37C-408B-904F-BF1AA7AB7C74}" keepAlive="1" name="Query - banking_loan_data" description="Connection to the 'banking_loan_data' query in the workbook." type="5" refreshedVersion="8" background="1" saveData="1">
    <dbPr connection="Provider=Microsoft.Mashup.OleDb.1;Data Source=$Workbook$;Location=banking_loan_data;Extended Properties=&quot;&quot;" command="SELECT * FROM [banking_loan_data]"/>
  </connection>
</connections>
</file>

<file path=xl/sharedStrings.xml><?xml version="1.0" encoding="utf-8"?>
<sst xmlns="http://schemas.openxmlformats.org/spreadsheetml/2006/main" count="9635" uniqueCount="2076">
  <si>
    <t>Loan ID</t>
  </si>
  <si>
    <t>Issue Date</t>
  </si>
  <si>
    <t>Borrower ID</t>
  </si>
  <si>
    <t>State</t>
  </si>
  <si>
    <t>Loan Amount</t>
  </si>
  <si>
    <t>Interest Rate</t>
  </si>
  <si>
    <t>Term (Months)</t>
  </si>
  <si>
    <t>Loan Status</t>
  </si>
  <si>
    <t>Loan Grade</t>
  </si>
  <si>
    <t>Loan Intent</t>
  </si>
  <si>
    <t>Annual Income</t>
  </si>
  <si>
    <t>Home Ownership</t>
  </si>
  <si>
    <t>DTI</t>
  </si>
  <si>
    <t>LTV</t>
  </si>
  <si>
    <t>Total Payments Received</t>
  </si>
  <si>
    <t>Recovery Amount</t>
  </si>
  <si>
    <t>L0001</t>
  </si>
  <si>
    <t>B0001</t>
  </si>
  <si>
    <t>OH</t>
  </si>
  <si>
    <t>Fully Paid</t>
  </si>
  <si>
    <t>A</t>
  </si>
  <si>
    <t>small business</t>
  </si>
  <si>
    <t>OWN</t>
  </si>
  <si>
    <t>L0002</t>
  </si>
  <si>
    <t>B0002</t>
  </si>
  <si>
    <t>PA</t>
  </si>
  <si>
    <t>Current</t>
  </si>
  <si>
    <t>D</t>
  </si>
  <si>
    <t>credit card</t>
  </si>
  <si>
    <t>MORTGAGE</t>
  </si>
  <si>
    <t>L0003</t>
  </si>
  <si>
    <t>B0003</t>
  </si>
  <si>
    <t>home improvement</t>
  </si>
  <si>
    <t>RENT</t>
  </si>
  <si>
    <t>L0004</t>
  </si>
  <si>
    <t>B0004</t>
  </si>
  <si>
    <t>F</t>
  </si>
  <si>
    <t>other</t>
  </si>
  <si>
    <t>L0005</t>
  </si>
  <si>
    <t>B0005</t>
  </si>
  <si>
    <t>NY</t>
  </si>
  <si>
    <t>G</t>
  </si>
  <si>
    <t>L0006</t>
  </si>
  <si>
    <t>B0006</t>
  </si>
  <si>
    <t>L0007</t>
  </si>
  <si>
    <t>B0007</t>
  </si>
  <si>
    <t>MI</t>
  </si>
  <si>
    <t>debt consolidation</t>
  </si>
  <si>
    <t>L0008</t>
  </si>
  <si>
    <t>B0008</t>
  </si>
  <si>
    <t>NC</t>
  </si>
  <si>
    <t>L0009</t>
  </si>
  <si>
    <t>B0009</t>
  </si>
  <si>
    <t>GA</t>
  </si>
  <si>
    <t>L0010</t>
  </si>
  <si>
    <t>B0010</t>
  </si>
  <si>
    <t>IL</t>
  </si>
  <si>
    <t>B</t>
  </si>
  <si>
    <t>L0011</t>
  </si>
  <si>
    <t>B0011</t>
  </si>
  <si>
    <t>L0012</t>
  </si>
  <si>
    <t>B0012</t>
  </si>
  <si>
    <t>L0013</t>
  </si>
  <si>
    <t>B0013</t>
  </si>
  <si>
    <t>CA</t>
  </si>
  <si>
    <t>L0014</t>
  </si>
  <si>
    <t>B0014</t>
  </si>
  <si>
    <t>L0015</t>
  </si>
  <si>
    <t>B0015</t>
  </si>
  <si>
    <t>L0016</t>
  </si>
  <si>
    <t>B0016</t>
  </si>
  <si>
    <t>FL</t>
  </si>
  <si>
    <t>C</t>
  </si>
  <si>
    <t>L0017</t>
  </si>
  <si>
    <t>B0017</t>
  </si>
  <si>
    <t>TX</t>
  </si>
  <si>
    <t>L0018</t>
  </si>
  <si>
    <t>B0018</t>
  </si>
  <si>
    <t>L0019</t>
  </si>
  <si>
    <t>B0019</t>
  </si>
  <si>
    <t>Charged Off</t>
  </si>
  <si>
    <t>L0020</t>
  </si>
  <si>
    <t>B0020</t>
  </si>
  <si>
    <t>E</t>
  </si>
  <si>
    <t>L0021</t>
  </si>
  <si>
    <t>B0021</t>
  </si>
  <si>
    <t>L0022</t>
  </si>
  <si>
    <t>B0022</t>
  </si>
  <si>
    <t>L0023</t>
  </si>
  <si>
    <t>B0023</t>
  </si>
  <si>
    <t>L0024</t>
  </si>
  <si>
    <t>B0024</t>
  </si>
  <si>
    <t>L0025</t>
  </si>
  <si>
    <t>B0025</t>
  </si>
  <si>
    <t>L0026</t>
  </si>
  <si>
    <t>B0026</t>
  </si>
  <si>
    <t>L0027</t>
  </si>
  <si>
    <t>B0027</t>
  </si>
  <si>
    <t>L0028</t>
  </si>
  <si>
    <t>B0028</t>
  </si>
  <si>
    <t>L0029</t>
  </si>
  <si>
    <t>B0029</t>
  </si>
  <si>
    <t>L0030</t>
  </si>
  <si>
    <t>B0030</t>
  </si>
  <si>
    <t>L0031</t>
  </si>
  <si>
    <t>B0031</t>
  </si>
  <si>
    <t>L0032</t>
  </si>
  <si>
    <t>B0032</t>
  </si>
  <si>
    <t>L0033</t>
  </si>
  <si>
    <t>B0033</t>
  </si>
  <si>
    <t>L0034</t>
  </si>
  <si>
    <t>B0034</t>
  </si>
  <si>
    <t>L0035</t>
  </si>
  <si>
    <t>B0035</t>
  </si>
  <si>
    <t>L0036</t>
  </si>
  <si>
    <t>B0036</t>
  </si>
  <si>
    <t>L0037</t>
  </si>
  <si>
    <t>B0037</t>
  </si>
  <si>
    <t>L0038</t>
  </si>
  <si>
    <t>B0038</t>
  </si>
  <si>
    <t>L0039</t>
  </si>
  <si>
    <t>B0039</t>
  </si>
  <si>
    <t>L0040</t>
  </si>
  <si>
    <t>B0040</t>
  </si>
  <si>
    <t>L0041</t>
  </si>
  <si>
    <t>B0041</t>
  </si>
  <si>
    <t>L0042</t>
  </si>
  <si>
    <t>B0042</t>
  </si>
  <si>
    <t>L0043</t>
  </si>
  <si>
    <t>B0043</t>
  </si>
  <si>
    <t>L0044</t>
  </si>
  <si>
    <t>B0044</t>
  </si>
  <si>
    <t>L0045</t>
  </si>
  <si>
    <t>B0045</t>
  </si>
  <si>
    <t>L0046</t>
  </si>
  <si>
    <t>B0046</t>
  </si>
  <si>
    <t>L0047</t>
  </si>
  <si>
    <t>B0047</t>
  </si>
  <si>
    <t>L0048</t>
  </si>
  <si>
    <t>B0048</t>
  </si>
  <si>
    <t>L0049</t>
  </si>
  <si>
    <t>B0049</t>
  </si>
  <si>
    <t>L0050</t>
  </si>
  <si>
    <t>B0050</t>
  </si>
  <si>
    <t>L0051</t>
  </si>
  <si>
    <t>B0051</t>
  </si>
  <si>
    <t>L0052</t>
  </si>
  <si>
    <t>B0052</t>
  </si>
  <si>
    <t>L0053</t>
  </si>
  <si>
    <t>B0053</t>
  </si>
  <si>
    <t>L0054</t>
  </si>
  <si>
    <t>B0054</t>
  </si>
  <si>
    <t>L0055</t>
  </si>
  <si>
    <t>B0055</t>
  </si>
  <si>
    <t>L0056</t>
  </si>
  <si>
    <t>B0056</t>
  </si>
  <si>
    <t>L0057</t>
  </si>
  <si>
    <t>B0057</t>
  </si>
  <si>
    <t>L0058</t>
  </si>
  <si>
    <t>B0058</t>
  </si>
  <si>
    <t>L0059</t>
  </si>
  <si>
    <t>B0059</t>
  </si>
  <si>
    <t>L0060</t>
  </si>
  <si>
    <t>B0060</t>
  </si>
  <si>
    <t>L0061</t>
  </si>
  <si>
    <t>B0061</t>
  </si>
  <si>
    <t>L0062</t>
  </si>
  <si>
    <t>B0062</t>
  </si>
  <si>
    <t>L0063</t>
  </si>
  <si>
    <t>B0063</t>
  </si>
  <si>
    <t>L0064</t>
  </si>
  <si>
    <t>B0064</t>
  </si>
  <si>
    <t>L0065</t>
  </si>
  <si>
    <t>B0065</t>
  </si>
  <si>
    <t>L0066</t>
  </si>
  <si>
    <t>B0066</t>
  </si>
  <si>
    <t>L0067</t>
  </si>
  <si>
    <t>B0067</t>
  </si>
  <si>
    <t>L0068</t>
  </si>
  <si>
    <t>B0068</t>
  </si>
  <si>
    <t>L0069</t>
  </si>
  <si>
    <t>B0069</t>
  </si>
  <si>
    <t>L0070</t>
  </si>
  <si>
    <t>B0070</t>
  </si>
  <si>
    <t>L0071</t>
  </si>
  <si>
    <t>B0071</t>
  </si>
  <si>
    <t>L0072</t>
  </si>
  <si>
    <t>B0072</t>
  </si>
  <si>
    <t>L0073</t>
  </si>
  <si>
    <t>B0073</t>
  </si>
  <si>
    <t>L0074</t>
  </si>
  <si>
    <t>B0074</t>
  </si>
  <si>
    <t>L0075</t>
  </si>
  <si>
    <t>B0075</t>
  </si>
  <si>
    <t>L0076</t>
  </si>
  <si>
    <t>B0076</t>
  </si>
  <si>
    <t>L0077</t>
  </si>
  <si>
    <t>B0077</t>
  </si>
  <si>
    <t>L0078</t>
  </si>
  <si>
    <t>B0078</t>
  </si>
  <si>
    <t>L0079</t>
  </si>
  <si>
    <t>B0079</t>
  </si>
  <si>
    <t>L0080</t>
  </si>
  <si>
    <t>B0080</t>
  </si>
  <si>
    <t>L0081</t>
  </si>
  <si>
    <t>B0081</t>
  </si>
  <si>
    <t>L0082</t>
  </si>
  <si>
    <t>B0082</t>
  </si>
  <si>
    <t>L0083</t>
  </si>
  <si>
    <t>B0083</t>
  </si>
  <si>
    <t>L0084</t>
  </si>
  <si>
    <t>B0084</t>
  </si>
  <si>
    <t>L0085</t>
  </si>
  <si>
    <t>B0085</t>
  </si>
  <si>
    <t>L0086</t>
  </si>
  <si>
    <t>B0086</t>
  </si>
  <si>
    <t>L0087</t>
  </si>
  <si>
    <t>B0087</t>
  </si>
  <si>
    <t>L0088</t>
  </si>
  <si>
    <t>B0088</t>
  </si>
  <si>
    <t>L0089</t>
  </si>
  <si>
    <t>B0089</t>
  </si>
  <si>
    <t>L0090</t>
  </si>
  <si>
    <t>B0090</t>
  </si>
  <si>
    <t>L0091</t>
  </si>
  <si>
    <t>B0091</t>
  </si>
  <si>
    <t>L0092</t>
  </si>
  <si>
    <t>B0092</t>
  </si>
  <si>
    <t>L0093</t>
  </si>
  <si>
    <t>B0093</t>
  </si>
  <si>
    <t>L0094</t>
  </si>
  <si>
    <t>B0094</t>
  </si>
  <si>
    <t>L0095</t>
  </si>
  <si>
    <t>B0095</t>
  </si>
  <si>
    <t>L0096</t>
  </si>
  <si>
    <t>B0096</t>
  </si>
  <si>
    <t>L0097</t>
  </si>
  <si>
    <t>B0097</t>
  </si>
  <si>
    <t>L0098</t>
  </si>
  <si>
    <t>B0098</t>
  </si>
  <si>
    <t>L0099</t>
  </si>
  <si>
    <t>B0099</t>
  </si>
  <si>
    <t>L0100</t>
  </si>
  <si>
    <t>B0100</t>
  </si>
  <si>
    <t>L0101</t>
  </si>
  <si>
    <t>B0101</t>
  </si>
  <si>
    <t>L0102</t>
  </si>
  <si>
    <t>B0102</t>
  </si>
  <si>
    <t>L0103</t>
  </si>
  <si>
    <t>B0103</t>
  </si>
  <si>
    <t>L0104</t>
  </si>
  <si>
    <t>B0104</t>
  </si>
  <si>
    <t>L0105</t>
  </si>
  <si>
    <t>B0105</t>
  </si>
  <si>
    <t>L0106</t>
  </si>
  <si>
    <t>B0106</t>
  </si>
  <si>
    <t>L0107</t>
  </si>
  <si>
    <t>B0107</t>
  </si>
  <si>
    <t>L0108</t>
  </si>
  <si>
    <t>B0108</t>
  </si>
  <si>
    <t>L0109</t>
  </si>
  <si>
    <t>B0109</t>
  </si>
  <si>
    <t>L0110</t>
  </si>
  <si>
    <t>B0110</t>
  </si>
  <si>
    <t>L0111</t>
  </si>
  <si>
    <t>B0111</t>
  </si>
  <si>
    <t>L0112</t>
  </si>
  <si>
    <t>B0112</t>
  </si>
  <si>
    <t>L0113</t>
  </si>
  <si>
    <t>B0113</t>
  </si>
  <si>
    <t>L0114</t>
  </si>
  <si>
    <t>B0114</t>
  </si>
  <si>
    <t>L0115</t>
  </si>
  <si>
    <t>B0115</t>
  </si>
  <si>
    <t>L0116</t>
  </si>
  <si>
    <t>B0116</t>
  </si>
  <si>
    <t>L0117</t>
  </si>
  <si>
    <t>B0117</t>
  </si>
  <si>
    <t>L0118</t>
  </si>
  <si>
    <t>B0118</t>
  </si>
  <si>
    <t>L0119</t>
  </si>
  <si>
    <t>B0119</t>
  </si>
  <si>
    <t>L0120</t>
  </si>
  <si>
    <t>B0120</t>
  </si>
  <si>
    <t>L0121</t>
  </si>
  <si>
    <t>B0121</t>
  </si>
  <si>
    <t>L0122</t>
  </si>
  <si>
    <t>B0122</t>
  </si>
  <si>
    <t>L0123</t>
  </si>
  <si>
    <t>B0123</t>
  </si>
  <si>
    <t>L0124</t>
  </si>
  <si>
    <t>B0124</t>
  </si>
  <si>
    <t>L0125</t>
  </si>
  <si>
    <t>B0125</t>
  </si>
  <si>
    <t>L0126</t>
  </si>
  <si>
    <t>B0126</t>
  </si>
  <si>
    <t>L0127</t>
  </si>
  <si>
    <t>B0127</t>
  </si>
  <si>
    <t>L0128</t>
  </si>
  <si>
    <t>B0128</t>
  </si>
  <si>
    <t>L0129</t>
  </si>
  <si>
    <t>B0129</t>
  </si>
  <si>
    <t>L0130</t>
  </si>
  <si>
    <t>B0130</t>
  </si>
  <si>
    <t>L0131</t>
  </si>
  <si>
    <t>B0131</t>
  </si>
  <si>
    <t>L0132</t>
  </si>
  <si>
    <t>B0132</t>
  </si>
  <si>
    <t>L0133</t>
  </si>
  <si>
    <t>B0133</t>
  </si>
  <si>
    <t>L0134</t>
  </si>
  <si>
    <t>B0134</t>
  </si>
  <si>
    <t>L0135</t>
  </si>
  <si>
    <t>B0135</t>
  </si>
  <si>
    <t>L0136</t>
  </si>
  <si>
    <t>B0136</t>
  </si>
  <si>
    <t>L0137</t>
  </si>
  <si>
    <t>B0137</t>
  </si>
  <si>
    <t>L0138</t>
  </si>
  <si>
    <t>B0138</t>
  </si>
  <si>
    <t>L0139</t>
  </si>
  <si>
    <t>B0139</t>
  </si>
  <si>
    <t>L0140</t>
  </si>
  <si>
    <t>B0140</t>
  </si>
  <si>
    <t>L0141</t>
  </si>
  <si>
    <t>B0141</t>
  </si>
  <si>
    <t>L0142</t>
  </si>
  <si>
    <t>B0142</t>
  </si>
  <si>
    <t>L0143</t>
  </si>
  <si>
    <t>B0143</t>
  </si>
  <si>
    <t>L0144</t>
  </si>
  <si>
    <t>B0144</t>
  </si>
  <si>
    <t>L0145</t>
  </si>
  <si>
    <t>B0145</t>
  </si>
  <si>
    <t>L0146</t>
  </si>
  <si>
    <t>B0146</t>
  </si>
  <si>
    <t>L0147</t>
  </si>
  <si>
    <t>B0147</t>
  </si>
  <si>
    <t>L0148</t>
  </si>
  <si>
    <t>B0148</t>
  </si>
  <si>
    <t>L0149</t>
  </si>
  <si>
    <t>B0149</t>
  </si>
  <si>
    <t>L0150</t>
  </si>
  <si>
    <t>B0150</t>
  </si>
  <si>
    <t>L0151</t>
  </si>
  <si>
    <t>B0151</t>
  </si>
  <si>
    <t>L0152</t>
  </si>
  <si>
    <t>B0152</t>
  </si>
  <si>
    <t>L0153</t>
  </si>
  <si>
    <t>B0153</t>
  </si>
  <si>
    <t>L0154</t>
  </si>
  <si>
    <t>B0154</t>
  </si>
  <si>
    <t>L0155</t>
  </si>
  <si>
    <t>B0155</t>
  </si>
  <si>
    <t>L0156</t>
  </si>
  <si>
    <t>B0156</t>
  </si>
  <si>
    <t>L0157</t>
  </si>
  <si>
    <t>B0157</t>
  </si>
  <si>
    <t>L0158</t>
  </si>
  <si>
    <t>B0158</t>
  </si>
  <si>
    <t>L0159</t>
  </si>
  <si>
    <t>B0159</t>
  </si>
  <si>
    <t>L0160</t>
  </si>
  <si>
    <t>B0160</t>
  </si>
  <si>
    <t>L0161</t>
  </si>
  <si>
    <t>B0161</t>
  </si>
  <si>
    <t>L0162</t>
  </si>
  <si>
    <t>B0162</t>
  </si>
  <si>
    <t>L0163</t>
  </si>
  <si>
    <t>B0163</t>
  </si>
  <si>
    <t>L0164</t>
  </si>
  <si>
    <t>B0164</t>
  </si>
  <si>
    <t>L0165</t>
  </si>
  <si>
    <t>B0165</t>
  </si>
  <si>
    <t>L0166</t>
  </si>
  <si>
    <t>B0166</t>
  </si>
  <si>
    <t>L0167</t>
  </si>
  <si>
    <t>B0167</t>
  </si>
  <si>
    <t>L0168</t>
  </si>
  <si>
    <t>B0168</t>
  </si>
  <si>
    <t>L0169</t>
  </si>
  <si>
    <t>B0169</t>
  </si>
  <si>
    <t>L0170</t>
  </si>
  <si>
    <t>B0170</t>
  </si>
  <si>
    <t>L0171</t>
  </si>
  <si>
    <t>B0171</t>
  </si>
  <si>
    <t>L0172</t>
  </si>
  <si>
    <t>B0172</t>
  </si>
  <si>
    <t>L0173</t>
  </si>
  <si>
    <t>B0173</t>
  </si>
  <si>
    <t>L0174</t>
  </si>
  <si>
    <t>B0174</t>
  </si>
  <si>
    <t>L0175</t>
  </si>
  <si>
    <t>B0175</t>
  </si>
  <si>
    <t>L0176</t>
  </si>
  <si>
    <t>B0176</t>
  </si>
  <si>
    <t>L0177</t>
  </si>
  <si>
    <t>B0177</t>
  </si>
  <si>
    <t>L0178</t>
  </si>
  <si>
    <t>B0178</t>
  </si>
  <si>
    <t>L0179</t>
  </si>
  <si>
    <t>B0179</t>
  </si>
  <si>
    <t>L0180</t>
  </si>
  <si>
    <t>B0180</t>
  </si>
  <si>
    <t>L0181</t>
  </si>
  <si>
    <t>B0181</t>
  </si>
  <si>
    <t>L0182</t>
  </si>
  <si>
    <t>B0182</t>
  </si>
  <si>
    <t>L0183</t>
  </si>
  <si>
    <t>B0183</t>
  </si>
  <si>
    <t>L0184</t>
  </si>
  <si>
    <t>B0184</t>
  </si>
  <si>
    <t>L0185</t>
  </si>
  <si>
    <t>B0185</t>
  </si>
  <si>
    <t>L0186</t>
  </si>
  <si>
    <t>B0186</t>
  </si>
  <si>
    <t>L0187</t>
  </si>
  <si>
    <t>B0187</t>
  </si>
  <si>
    <t>L0188</t>
  </si>
  <si>
    <t>B0188</t>
  </si>
  <si>
    <t>L0189</t>
  </si>
  <si>
    <t>B0189</t>
  </si>
  <si>
    <t>L0190</t>
  </si>
  <si>
    <t>B0190</t>
  </si>
  <si>
    <t>L0191</t>
  </si>
  <si>
    <t>B0191</t>
  </si>
  <si>
    <t>L0192</t>
  </si>
  <si>
    <t>B0192</t>
  </si>
  <si>
    <t>L0193</t>
  </si>
  <si>
    <t>B0193</t>
  </si>
  <si>
    <t>L0194</t>
  </si>
  <si>
    <t>B0194</t>
  </si>
  <si>
    <t>L0195</t>
  </si>
  <si>
    <t>B0195</t>
  </si>
  <si>
    <t>L0196</t>
  </si>
  <si>
    <t>B0196</t>
  </si>
  <si>
    <t>L0197</t>
  </si>
  <si>
    <t>B0197</t>
  </si>
  <si>
    <t>L0198</t>
  </si>
  <si>
    <t>B0198</t>
  </si>
  <si>
    <t>L0199</t>
  </si>
  <si>
    <t>B0199</t>
  </si>
  <si>
    <t>L0200</t>
  </si>
  <si>
    <t>B0200</t>
  </si>
  <si>
    <t>L0201</t>
  </si>
  <si>
    <t>B0201</t>
  </si>
  <si>
    <t>L0202</t>
  </si>
  <si>
    <t>B0202</t>
  </si>
  <si>
    <t>L0203</t>
  </si>
  <si>
    <t>B0203</t>
  </si>
  <si>
    <t>L0204</t>
  </si>
  <si>
    <t>B0204</t>
  </si>
  <si>
    <t>L0205</t>
  </si>
  <si>
    <t>B0205</t>
  </si>
  <si>
    <t>L0206</t>
  </si>
  <si>
    <t>B0206</t>
  </si>
  <si>
    <t>L0207</t>
  </si>
  <si>
    <t>B0207</t>
  </si>
  <si>
    <t>L0208</t>
  </si>
  <si>
    <t>B0208</t>
  </si>
  <si>
    <t>L0209</t>
  </si>
  <si>
    <t>B0209</t>
  </si>
  <si>
    <t>L0210</t>
  </si>
  <si>
    <t>B0210</t>
  </si>
  <si>
    <t>L0211</t>
  </si>
  <si>
    <t>B0211</t>
  </si>
  <si>
    <t>L0212</t>
  </si>
  <si>
    <t>B0212</t>
  </si>
  <si>
    <t>L0213</t>
  </si>
  <si>
    <t>B0213</t>
  </si>
  <si>
    <t>L0214</t>
  </si>
  <si>
    <t>B0214</t>
  </si>
  <si>
    <t>L0215</t>
  </si>
  <si>
    <t>B0215</t>
  </si>
  <si>
    <t>L0216</t>
  </si>
  <si>
    <t>B0216</t>
  </si>
  <si>
    <t>L0217</t>
  </si>
  <si>
    <t>B0217</t>
  </si>
  <si>
    <t>L0218</t>
  </si>
  <si>
    <t>B0218</t>
  </si>
  <si>
    <t>L0219</t>
  </si>
  <si>
    <t>B0219</t>
  </si>
  <si>
    <t>L0220</t>
  </si>
  <si>
    <t>B0220</t>
  </si>
  <si>
    <t>L0221</t>
  </si>
  <si>
    <t>B0221</t>
  </si>
  <si>
    <t>L0222</t>
  </si>
  <si>
    <t>B0222</t>
  </si>
  <si>
    <t>L0223</t>
  </si>
  <si>
    <t>B0223</t>
  </si>
  <si>
    <t>L0224</t>
  </si>
  <si>
    <t>B0224</t>
  </si>
  <si>
    <t>L0225</t>
  </si>
  <si>
    <t>B0225</t>
  </si>
  <si>
    <t>L0226</t>
  </si>
  <si>
    <t>B0226</t>
  </si>
  <si>
    <t>L0227</t>
  </si>
  <si>
    <t>B0227</t>
  </si>
  <si>
    <t>L0228</t>
  </si>
  <si>
    <t>B0228</t>
  </si>
  <si>
    <t>L0229</t>
  </si>
  <si>
    <t>B0229</t>
  </si>
  <si>
    <t>L0230</t>
  </si>
  <si>
    <t>B0230</t>
  </si>
  <si>
    <t>L0231</t>
  </si>
  <si>
    <t>B0231</t>
  </si>
  <si>
    <t>L0232</t>
  </si>
  <si>
    <t>B0232</t>
  </si>
  <si>
    <t>L0233</t>
  </si>
  <si>
    <t>B0233</t>
  </si>
  <si>
    <t>L0234</t>
  </si>
  <si>
    <t>B0234</t>
  </si>
  <si>
    <t>L0235</t>
  </si>
  <si>
    <t>B0235</t>
  </si>
  <si>
    <t>L0236</t>
  </si>
  <si>
    <t>B0236</t>
  </si>
  <si>
    <t>L0237</t>
  </si>
  <si>
    <t>B0237</t>
  </si>
  <si>
    <t>L0238</t>
  </si>
  <si>
    <t>B0238</t>
  </si>
  <si>
    <t>L0239</t>
  </si>
  <si>
    <t>B0239</t>
  </si>
  <si>
    <t>L0240</t>
  </si>
  <si>
    <t>B0240</t>
  </si>
  <si>
    <t>L0241</t>
  </si>
  <si>
    <t>B0241</t>
  </si>
  <si>
    <t>L0242</t>
  </si>
  <si>
    <t>B0242</t>
  </si>
  <si>
    <t>L0243</t>
  </si>
  <si>
    <t>B0243</t>
  </si>
  <si>
    <t>L0244</t>
  </si>
  <si>
    <t>B0244</t>
  </si>
  <si>
    <t>L0245</t>
  </si>
  <si>
    <t>B0245</t>
  </si>
  <si>
    <t>L0246</t>
  </si>
  <si>
    <t>B0246</t>
  </si>
  <si>
    <t>L0247</t>
  </si>
  <si>
    <t>B0247</t>
  </si>
  <si>
    <t>L0248</t>
  </si>
  <si>
    <t>B0248</t>
  </si>
  <si>
    <t>L0249</t>
  </si>
  <si>
    <t>B0249</t>
  </si>
  <si>
    <t>L0250</t>
  </si>
  <si>
    <t>B0250</t>
  </si>
  <si>
    <t>L0251</t>
  </si>
  <si>
    <t>B0251</t>
  </si>
  <si>
    <t>L0252</t>
  </si>
  <si>
    <t>B0252</t>
  </si>
  <si>
    <t>L0253</t>
  </si>
  <si>
    <t>B0253</t>
  </si>
  <si>
    <t>L0254</t>
  </si>
  <si>
    <t>B0254</t>
  </si>
  <si>
    <t>L0255</t>
  </si>
  <si>
    <t>B0255</t>
  </si>
  <si>
    <t>L0256</t>
  </si>
  <si>
    <t>B0256</t>
  </si>
  <si>
    <t>L0257</t>
  </si>
  <si>
    <t>B0257</t>
  </si>
  <si>
    <t>L0258</t>
  </si>
  <si>
    <t>B0258</t>
  </si>
  <si>
    <t>L0259</t>
  </si>
  <si>
    <t>B0259</t>
  </si>
  <si>
    <t>L0260</t>
  </si>
  <si>
    <t>B0260</t>
  </si>
  <si>
    <t>L0261</t>
  </si>
  <si>
    <t>B0261</t>
  </si>
  <si>
    <t>L0262</t>
  </si>
  <si>
    <t>B0262</t>
  </si>
  <si>
    <t>L0263</t>
  </si>
  <si>
    <t>B0263</t>
  </si>
  <si>
    <t>L0264</t>
  </si>
  <si>
    <t>B0264</t>
  </si>
  <si>
    <t>L0265</t>
  </si>
  <si>
    <t>B0265</t>
  </si>
  <si>
    <t>L0266</t>
  </si>
  <si>
    <t>B0266</t>
  </si>
  <si>
    <t>L0267</t>
  </si>
  <si>
    <t>B0267</t>
  </si>
  <si>
    <t>L0268</t>
  </si>
  <si>
    <t>B0268</t>
  </si>
  <si>
    <t>L0269</t>
  </si>
  <si>
    <t>B0269</t>
  </si>
  <si>
    <t>L0270</t>
  </si>
  <si>
    <t>B0270</t>
  </si>
  <si>
    <t>L0271</t>
  </si>
  <si>
    <t>B0271</t>
  </si>
  <si>
    <t>L0272</t>
  </si>
  <si>
    <t>B0272</t>
  </si>
  <si>
    <t>L0273</t>
  </si>
  <si>
    <t>B0273</t>
  </si>
  <si>
    <t>L0274</t>
  </si>
  <si>
    <t>B0274</t>
  </si>
  <si>
    <t>L0275</t>
  </si>
  <si>
    <t>B0275</t>
  </si>
  <si>
    <t>L0276</t>
  </si>
  <si>
    <t>B0276</t>
  </si>
  <si>
    <t>L0277</t>
  </si>
  <si>
    <t>B0277</t>
  </si>
  <si>
    <t>L0278</t>
  </si>
  <si>
    <t>B0278</t>
  </si>
  <si>
    <t>L0279</t>
  </si>
  <si>
    <t>B0279</t>
  </si>
  <si>
    <t>L0280</t>
  </si>
  <si>
    <t>B0280</t>
  </si>
  <si>
    <t>L0281</t>
  </si>
  <si>
    <t>B0281</t>
  </si>
  <si>
    <t>L0282</t>
  </si>
  <si>
    <t>B0282</t>
  </si>
  <si>
    <t>L0283</t>
  </si>
  <si>
    <t>B0283</t>
  </si>
  <si>
    <t>L0284</t>
  </si>
  <si>
    <t>B0284</t>
  </si>
  <si>
    <t>L0285</t>
  </si>
  <si>
    <t>B0285</t>
  </si>
  <si>
    <t>L0286</t>
  </si>
  <si>
    <t>B0286</t>
  </si>
  <si>
    <t>L0287</t>
  </si>
  <si>
    <t>B0287</t>
  </si>
  <si>
    <t>L0288</t>
  </si>
  <si>
    <t>B0288</t>
  </si>
  <si>
    <t>L0289</t>
  </si>
  <si>
    <t>B0289</t>
  </si>
  <si>
    <t>L0290</t>
  </si>
  <si>
    <t>B0290</t>
  </si>
  <si>
    <t>L0291</t>
  </si>
  <si>
    <t>B0291</t>
  </si>
  <si>
    <t>L0292</t>
  </si>
  <si>
    <t>B0292</t>
  </si>
  <si>
    <t>L0293</t>
  </si>
  <si>
    <t>B0293</t>
  </si>
  <si>
    <t>L0294</t>
  </si>
  <si>
    <t>B0294</t>
  </si>
  <si>
    <t>L0295</t>
  </si>
  <si>
    <t>B0295</t>
  </si>
  <si>
    <t>L0296</t>
  </si>
  <si>
    <t>B0296</t>
  </si>
  <si>
    <t>L0297</t>
  </si>
  <si>
    <t>B0297</t>
  </si>
  <si>
    <t>L0298</t>
  </si>
  <si>
    <t>B0298</t>
  </si>
  <si>
    <t>L0299</t>
  </si>
  <si>
    <t>B0299</t>
  </si>
  <si>
    <t>L0300</t>
  </si>
  <si>
    <t>B0300</t>
  </si>
  <si>
    <t>L0301</t>
  </si>
  <si>
    <t>B0301</t>
  </si>
  <si>
    <t>L0302</t>
  </si>
  <si>
    <t>B0302</t>
  </si>
  <si>
    <t>L0303</t>
  </si>
  <si>
    <t>B0303</t>
  </si>
  <si>
    <t>L0304</t>
  </si>
  <si>
    <t>B0304</t>
  </si>
  <si>
    <t>L0305</t>
  </si>
  <si>
    <t>B0305</t>
  </si>
  <si>
    <t>L0306</t>
  </si>
  <si>
    <t>B0306</t>
  </si>
  <si>
    <t>L0307</t>
  </si>
  <si>
    <t>B0307</t>
  </si>
  <si>
    <t>L0308</t>
  </si>
  <si>
    <t>B0308</t>
  </si>
  <si>
    <t>L0309</t>
  </si>
  <si>
    <t>B0309</t>
  </si>
  <si>
    <t>L0310</t>
  </si>
  <si>
    <t>B0310</t>
  </si>
  <si>
    <t>L0311</t>
  </si>
  <si>
    <t>B0311</t>
  </si>
  <si>
    <t>L0312</t>
  </si>
  <si>
    <t>B0312</t>
  </si>
  <si>
    <t>L0313</t>
  </si>
  <si>
    <t>B0313</t>
  </si>
  <si>
    <t>L0314</t>
  </si>
  <si>
    <t>B0314</t>
  </si>
  <si>
    <t>L0315</t>
  </si>
  <si>
    <t>B0315</t>
  </si>
  <si>
    <t>L0316</t>
  </si>
  <si>
    <t>B0316</t>
  </si>
  <si>
    <t>L0317</t>
  </si>
  <si>
    <t>B0317</t>
  </si>
  <si>
    <t>L0318</t>
  </si>
  <si>
    <t>B0318</t>
  </si>
  <si>
    <t>L0319</t>
  </si>
  <si>
    <t>B0319</t>
  </si>
  <si>
    <t>L0320</t>
  </si>
  <si>
    <t>B0320</t>
  </si>
  <si>
    <t>L0321</t>
  </si>
  <si>
    <t>B0321</t>
  </si>
  <si>
    <t>L0322</t>
  </si>
  <si>
    <t>B0322</t>
  </si>
  <si>
    <t>L0323</t>
  </si>
  <si>
    <t>B0323</t>
  </si>
  <si>
    <t>L0324</t>
  </si>
  <si>
    <t>B0324</t>
  </si>
  <si>
    <t>L0325</t>
  </si>
  <si>
    <t>B0325</t>
  </si>
  <si>
    <t>L0326</t>
  </si>
  <si>
    <t>B0326</t>
  </si>
  <si>
    <t>L0327</t>
  </si>
  <si>
    <t>B0327</t>
  </si>
  <si>
    <t>L0328</t>
  </si>
  <si>
    <t>B0328</t>
  </si>
  <si>
    <t>L0329</t>
  </si>
  <si>
    <t>B0329</t>
  </si>
  <si>
    <t>L0330</t>
  </si>
  <si>
    <t>B0330</t>
  </si>
  <si>
    <t>L0331</t>
  </si>
  <si>
    <t>B0331</t>
  </si>
  <si>
    <t>L0332</t>
  </si>
  <si>
    <t>B0332</t>
  </si>
  <si>
    <t>L0333</t>
  </si>
  <si>
    <t>B0333</t>
  </si>
  <si>
    <t>L0334</t>
  </si>
  <si>
    <t>B0334</t>
  </si>
  <si>
    <t>L0335</t>
  </si>
  <si>
    <t>B0335</t>
  </si>
  <si>
    <t>L0336</t>
  </si>
  <si>
    <t>B0336</t>
  </si>
  <si>
    <t>L0337</t>
  </si>
  <si>
    <t>B0337</t>
  </si>
  <si>
    <t>L0338</t>
  </si>
  <si>
    <t>B0338</t>
  </si>
  <si>
    <t>L0339</t>
  </si>
  <si>
    <t>B0339</t>
  </si>
  <si>
    <t>L0340</t>
  </si>
  <si>
    <t>B0340</t>
  </si>
  <si>
    <t>L0341</t>
  </si>
  <si>
    <t>B0341</t>
  </si>
  <si>
    <t>L0342</t>
  </si>
  <si>
    <t>B0342</t>
  </si>
  <si>
    <t>L0343</t>
  </si>
  <si>
    <t>B0343</t>
  </si>
  <si>
    <t>L0344</t>
  </si>
  <si>
    <t>B0344</t>
  </si>
  <si>
    <t>L0345</t>
  </si>
  <si>
    <t>B0345</t>
  </si>
  <si>
    <t>L0346</t>
  </si>
  <si>
    <t>B0346</t>
  </si>
  <si>
    <t>L0347</t>
  </si>
  <si>
    <t>B0347</t>
  </si>
  <si>
    <t>L0348</t>
  </si>
  <si>
    <t>B0348</t>
  </si>
  <si>
    <t>L0349</t>
  </si>
  <si>
    <t>B0349</t>
  </si>
  <si>
    <t>L0350</t>
  </si>
  <si>
    <t>B0350</t>
  </si>
  <si>
    <t>L0351</t>
  </si>
  <si>
    <t>B0351</t>
  </si>
  <si>
    <t>L0352</t>
  </si>
  <si>
    <t>B0352</t>
  </si>
  <si>
    <t>L0353</t>
  </si>
  <si>
    <t>B0353</t>
  </si>
  <si>
    <t>L0354</t>
  </si>
  <si>
    <t>B0354</t>
  </si>
  <si>
    <t>L0355</t>
  </si>
  <si>
    <t>B0355</t>
  </si>
  <si>
    <t>L0356</t>
  </si>
  <si>
    <t>B0356</t>
  </si>
  <si>
    <t>L0357</t>
  </si>
  <si>
    <t>B0357</t>
  </si>
  <si>
    <t>L0358</t>
  </si>
  <si>
    <t>B0358</t>
  </si>
  <si>
    <t>L0359</t>
  </si>
  <si>
    <t>B0359</t>
  </si>
  <si>
    <t>L0360</t>
  </si>
  <si>
    <t>B0360</t>
  </si>
  <si>
    <t>L0361</t>
  </si>
  <si>
    <t>B0361</t>
  </si>
  <si>
    <t>L0362</t>
  </si>
  <si>
    <t>B0362</t>
  </si>
  <si>
    <t>L0363</t>
  </si>
  <si>
    <t>B0363</t>
  </si>
  <si>
    <t>L0364</t>
  </si>
  <si>
    <t>B0364</t>
  </si>
  <si>
    <t>L0365</t>
  </si>
  <si>
    <t>B0365</t>
  </si>
  <si>
    <t>L0366</t>
  </si>
  <si>
    <t>B0366</t>
  </si>
  <si>
    <t>L0367</t>
  </si>
  <si>
    <t>B0367</t>
  </si>
  <si>
    <t>L0368</t>
  </si>
  <si>
    <t>B0368</t>
  </si>
  <si>
    <t>L0369</t>
  </si>
  <si>
    <t>B0369</t>
  </si>
  <si>
    <t>L0370</t>
  </si>
  <si>
    <t>B0370</t>
  </si>
  <si>
    <t>L0371</t>
  </si>
  <si>
    <t>B0371</t>
  </si>
  <si>
    <t>L0372</t>
  </si>
  <si>
    <t>B0372</t>
  </si>
  <si>
    <t>L0373</t>
  </si>
  <si>
    <t>B0373</t>
  </si>
  <si>
    <t>L0374</t>
  </si>
  <si>
    <t>B0374</t>
  </si>
  <si>
    <t>L0375</t>
  </si>
  <si>
    <t>B0375</t>
  </si>
  <si>
    <t>L0376</t>
  </si>
  <si>
    <t>B0376</t>
  </si>
  <si>
    <t>L0377</t>
  </si>
  <si>
    <t>B0377</t>
  </si>
  <si>
    <t>L0378</t>
  </si>
  <si>
    <t>B0378</t>
  </si>
  <si>
    <t>L0379</t>
  </si>
  <si>
    <t>B0379</t>
  </si>
  <si>
    <t>L0380</t>
  </si>
  <si>
    <t>B0380</t>
  </si>
  <si>
    <t>L0381</t>
  </si>
  <si>
    <t>B0381</t>
  </si>
  <si>
    <t>L0382</t>
  </si>
  <si>
    <t>B0382</t>
  </si>
  <si>
    <t>L0383</t>
  </si>
  <si>
    <t>B0383</t>
  </si>
  <si>
    <t>L0384</t>
  </si>
  <si>
    <t>B0384</t>
  </si>
  <si>
    <t>L0385</t>
  </si>
  <si>
    <t>B0385</t>
  </si>
  <si>
    <t>L0386</t>
  </si>
  <si>
    <t>B0386</t>
  </si>
  <si>
    <t>L0387</t>
  </si>
  <si>
    <t>B0387</t>
  </si>
  <si>
    <t>L0388</t>
  </si>
  <si>
    <t>B0388</t>
  </si>
  <si>
    <t>L0389</t>
  </si>
  <si>
    <t>B0389</t>
  </si>
  <si>
    <t>L0390</t>
  </si>
  <si>
    <t>B0390</t>
  </si>
  <si>
    <t>L0391</t>
  </si>
  <si>
    <t>B0391</t>
  </si>
  <si>
    <t>L0392</t>
  </si>
  <si>
    <t>B0392</t>
  </si>
  <si>
    <t>L0393</t>
  </si>
  <si>
    <t>B0393</t>
  </si>
  <si>
    <t>L0394</t>
  </si>
  <si>
    <t>B0394</t>
  </si>
  <si>
    <t>L0395</t>
  </si>
  <si>
    <t>B0395</t>
  </si>
  <si>
    <t>L0396</t>
  </si>
  <si>
    <t>B0396</t>
  </si>
  <si>
    <t>L0397</t>
  </si>
  <si>
    <t>B0397</t>
  </si>
  <si>
    <t>L0398</t>
  </si>
  <si>
    <t>B0398</t>
  </si>
  <si>
    <t>L0399</t>
  </si>
  <si>
    <t>B0399</t>
  </si>
  <si>
    <t>L0400</t>
  </si>
  <si>
    <t>B0400</t>
  </si>
  <si>
    <t>L0401</t>
  </si>
  <si>
    <t>B0401</t>
  </si>
  <si>
    <t>L0402</t>
  </si>
  <si>
    <t>B0402</t>
  </si>
  <si>
    <t>L0403</t>
  </si>
  <si>
    <t>B0403</t>
  </si>
  <si>
    <t>L0404</t>
  </si>
  <si>
    <t>B0404</t>
  </si>
  <si>
    <t>L0405</t>
  </si>
  <si>
    <t>B0405</t>
  </si>
  <si>
    <t>L0406</t>
  </si>
  <si>
    <t>B0406</t>
  </si>
  <si>
    <t>L0407</t>
  </si>
  <si>
    <t>B0407</t>
  </si>
  <si>
    <t>L0408</t>
  </si>
  <si>
    <t>B0408</t>
  </si>
  <si>
    <t>L0409</t>
  </si>
  <si>
    <t>B0409</t>
  </si>
  <si>
    <t>L0410</t>
  </si>
  <si>
    <t>B0410</t>
  </si>
  <si>
    <t>L0411</t>
  </si>
  <si>
    <t>B0411</t>
  </si>
  <si>
    <t>L0412</t>
  </si>
  <si>
    <t>B0412</t>
  </si>
  <si>
    <t>L0413</t>
  </si>
  <si>
    <t>B0413</t>
  </si>
  <si>
    <t>L0414</t>
  </si>
  <si>
    <t>B0414</t>
  </si>
  <si>
    <t>L0415</t>
  </si>
  <si>
    <t>B0415</t>
  </si>
  <si>
    <t>L0416</t>
  </si>
  <si>
    <t>B0416</t>
  </si>
  <si>
    <t>L0417</t>
  </si>
  <si>
    <t>B0417</t>
  </si>
  <si>
    <t>L0418</t>
  </si>
  <si>
    <t>B0418</t>
  </si>
  <si>
    <t>L0419</t>
  </si>
  <si>
    <t>B0419</t>
  </si>
  <si>
    <t>L0420</t>
  </si>
  <si>
    <t>B0420</t>
  </si>
  <si>
    <t>L0421</t>
  </si>
  <si>
    <t>B0421</t>
  </si>
  <si>
    <t>L0422</t>
  </si>
  <si>
    <t>B0422</t>
  </si>
  <si>
    <t>L0423</t>
  </si>
  <si>
    <t>B0423</t>
  </si>
  <si>
    <t>L0424</t>
  </si>
  <si>
    <t>B0424</t>
  </si>
  <si>
    <t>L0425</t>
  </si>
  <si>
    <t>B0425</t>
  </si>
  <si>
    <t>L0426</t>
  </si>
  <si>
    <t>B0426</t>
  </si>
  <si>
    <t>L0427</t>
  </si>
  <si>
    <t>B0427</t>
  </si>
  <si>
    <t>L0428</t>
  </si>
  <si>
    <t>B0428</t>
  </si>
  <si>
    <t>L0429</t>
  </si>
  <si>
    <t>B0429</t>
  </si>
  <si>
    <t>L0430</t>
  </si>
  <si>
    <t>B0430</t>
  </si>
  <si>
    <t>L0431</t>
  </si>
  <si>
    <t>B0431</t>
  </si>
  <si>
    <t>L0432</t>
  </si>
  <si>
    <t>B0432</t>
  </si>
  <si>
    <t>L0433</t>
  </si>
  <si>
    <t>B0433</t>
  </si>
  <si>
    <t>L0434</t>
  </si>
  <si>
    <t>B0434</t>
  </si>
  <si>
    <t>L0435</t>
  </si>
  <si>
    <t>B0435</t>
  </si>
  <si>
    <t>L0436</t>
  </si>
  <si>
    <t>B0436</t>
  </si>
  <si>
    <t>L0437</t>
  </si>
  <si>
    <t>B0437</t>
  </si>
  <si>
    <t>L0438</t>
  </si>
  <si>
    <t>B0438</t>
  </si>
  <si>
    <t>L0439</t>
  </si>
  <si>
    <t>B0439</t>
  </si>
  <si>
    <t>L0440</t>
  </si>
  <si>
    <t>B0440</t>
  </si>
  <si>
    <t>L0441</t>
  </si>
  <si>
    <t>B0441</t>
  </si>
  <si>
    <t>L0442</t>
  </si>
  <si>
    <t>B0442</t>
  </si>
  <si>
    <t>L0443</t>
  </si>
  <si>
    <t>B0443</t>
  </si>
  <si>
    <t>L0444</t>
  </si>
  <si>
    <t>B0444</t>
  </si>
  <si>
    <t>L0445</t>
  </si>
  <si>
    <t>B0445</t>
  </si>
  <si>
    <t>L0446</t>
  </si>
  <si>
    <t>B0446</t>
  </si>
  <si>
    <t>L0447</t>
  </si>
  <si>
    <t>B0447</t>
  </si>
  <si>
    <t>L0448</t>
  </si>
  <si>
    <t>B0448</t>
  </si>
  <si>
    <t>L0449</t>
  </si>
  <si>
    <t>B0449</t>
  </si>
  <si>
    <t>L0450</t>
  </si>
  <si>
    <t>B0450</t>
  </si>
  <si>
    <t>L0451</t>
  </si>
  <si>
    <t>B0451</t>
  </si>
  <si>
    <t>L0452</t>
  </si>
  <si>
    <t>B0452</t>
  </si>
  <si>
    <t>L0453</t>
  </si>
  <si>
    <t>B0453</t>
  </si>
  <si>
    <t>L0454</t>
  </si>
  <si>
    <t>B0454</t>
  </si>
  <si>
    <t>L0455</t>
  </si>
  <si>
    <t>B0455</t>
  </si>
  <si>
    <t>L0456</t>
  </si>
  <si>
    <t>B0456</t>
  </si>
  <si>
    <t>L0457</t>
  </si>
  <si>
    <t>B0457</t>
  </si>
  <si>
    <t>L0458</t>
  </si>
  <si>
    <t>B0458</t>
  </si>
  <si>
    <t>L0459</t>
  </si>
  <si>
    <t>B0459</t>
  </si>
  <si>
    <t>L0460</t>
  </si>
  <si>
    <t>B0460</t>
  </si>
  <si>
    <t>L0461</t>
  </si>
  <si>
    <t>B0461</t>
  </si>
  <si>
    <t>L0462</t>
  </si>
  <si>
    <t>B0462</t>
  </si>
  <si>
    <t>L0463</t>
  </si>
  <si>
    <t>B0463</t>
  </si>
  <si>
    <t>L0464</t>
  </si>
  <si>
    <t>B0464</t>
  </si>
  <si>
    <t>L0465</t>
  </si>
  <si>
    <t>B0465</t>
  </si>
  <si>
    <t>L0466</t>
  </si>
  <si>
    <t>B0466</t>
  </si>
  <si>
    <t>L0467</t>
  </si>
  <si>
    <t>B0467</t>
  </si>
  <si>
    <t>L0468</t>
  </si>
  <si>
    <t>B0468</t>
  </si>
  <si>
    <t>L0469</t>
  </si>
  <si>
    <t>B0469</t>
  </si>
  <si>
    <t>L0470</t>
  </si>
  <si>
    <t>B0470</t>
  </si>
  <si>
    <t>L0471</t>
  </si>
  <si>
    <t>B0471</t>
  </si>
  <si>
    <t>L0472</t>
  </si>
  <si>
    <t>B0472</t>
  </si>
  <si>
    <t>L0473</t>
  </si>
  <si>
    <t>B0473</t>
  </si>
  <si>
    <t>L0474</t>
  </si>
  <si>
    <t>B0474</t>
  </si>
  <si>
    <t>L0475</t>
  </si>
  <si>
    <t>B0475</t>
  </si>
  <si>
    <t>L0476</t>
  </si>
  <si>
    <t>B0476</t>
  </si>
  <si>
    <t>L0477</t>
  </si>
  <si>
    <t>B0477</t>
  </si>
  <si>
    <t>L0478</t>
  </si>
  <si>
    <t>B0478</t>
  </si>
  <si>
    <t>L0479</t>
  </si>
  <si>
    <t>B0479</t>
  </si>
  <si>
    <t>L0480</t>
  </si>
  <si>
    <t>B0480</t>
  </si>
  <si>
    <t>L0481</t>
  </si>
  <si>
    <t>B0481</t>
  </si>
  <si>
    <t>L0482</t>
  </si>
  <si>
    <t>B0482</t>
  </si>
  <si>
    <t>L0483</t>
  </si>
  <si>
    <t>B0483</t>
  </si>
  <si>
    <t>L0484</t>
  </si>
  <si>
    <t>B0484</t>
  </si>
  <si>
    <t>L0485</t>
  </si>
  <si>
    <t>B0485</t>
  </si>
  <si>
    <t>L0486</t>
  </si>
  <si>
    <t>B0486</t>
  </si>
  <si>
    <t>L0487</t>
  </si>
  <si>
    <t>B0487</t>
  </si>
  <si>
    <t>L0488</t>
  </si>
  <si>
    <t>B0488</t>
  </si>
  <si>
    <t>L0489</t>
  </si>
  <si>
    <t>B0489</t>
  </si>
  <si>
    <t>L0490</t>
  </si>
  <si>
    <t>B0490</t>
  </si>
  <si>
    <t>L0491</t>
  </si>
  <si>
    <t>B0491</t>
  </si>
  <si>
    <t>L0492</t>
  </si>
  <si>
    <t>B0492</t>
  </si>
  <si>
    <t>L0493</t>
  </si>
  <si>
    <t>B0493</t>
  </si>
  <si>
    <t>L0494</t>
  </si>
  <si>
    <t>B0494</t>
  </si>
  <si>
    <t>L0495</t>
  </si>
  <si>
    <t>B0495</t>
  </si>
  <si>
    <t>L0496</t>
  </si>
  <si>
    <t>B0496</t>
  </si>
  <si>
    <t>L0497</t>
  </si>
  <si>
    <t>B0497</t>
  </si>
  <si>
    <t>L0498</t>
  </si>
  <si>
    <t>B0498</t>
  </si>
  <si>
    <t>L0499</t>
  </si>
  <si>
    <t>B0499</t>
  </si>
  <si>
    <t>L0500</t>
  </si>
  <si>
    <t>B0500</t>
  </si>
  <si>
    <t>L0501</t>
  </si>
  <si>
    <t>B0501</t>
  </si>
  <si>
    <t>L0502</t>
  </si>
  <si>
    <t>B0502</t>
  </si>
  <si>
    <t>L0503</t>
  </si>
  <si>
    <t>B0503</t>
  </si>
  <si>
    <t>L0504</t>
  </si>
  <si>
    <t>B0504</t>
  </si>
  <si>
    <t>L0505</t>
  </si>
  <si>
    <t>B0505</t>
  </si>
  <si>
    <t>L0506</t>
  </si>
  <si>
    <t>B0506</t>
  </si>
  <si>
    <t>L0507</t>
  </si>
  <si>
    <t>B0507</t>
  </si>
  <si>
    <t>L0508</t>
  </si>
  <si>
    <t>B0508</t>
  </si>
  <si>
    <t>L0509</t>
  </si>
  <si>
    <t>B0509</t>
  </si>
  <si>
    <t>L0510</t>
  </si>
  <si>
    <t>B0510</t>
  </si>
  <si>
    <t>L0511</t>
  </si>
  <si>
    <t>B0511</t>
  </si>
  <si>
    <t>L0512</t>
  </si>
  <si>
    <t>B0512</t>
  </si>
  <si>
    <t>L0513</t>
  </si>
  <si>
    <t>B0513</t>
  </si>
  <si>
    <t>L0514</t>
  </si>
  <si>
    <t>B0514</t>
  </si>
  <si>
    <t>L0515</t>
  </si>
  <si>
    <t>B0515</t>
  </si>
  <si>
    <t>L0516</t>
  </si>
  <si>
    <t>B0516</t>
  </si>
  <si>
    <t>L0517</t>
  </si>
  <si>
    <t>B0517</t>
  </si>
  <si>
    <t>L0518</t>
  </si>
  <si>
    <t>B0518</t>
  </si>
  <si>
    <t>L0519</t>
  </si>
  <si>
    <t>B0519</t>
  </si>
  <si>
    <t>L0520</t>
  </si>
  <si>
    <t>B0520</t>
  </si>
  <si>
    <t>L0521</t>
  </si>
  <si>
    <t>B0521</t>
  </si>
  <si>
    <t>L0522</t>
  </si>
  <si>
    <t>B0522</t>
  </si>
  <si>
    <t>L0523</t>
  </si>
  <si>
    <t>B0523</t>
  </si>
  <si>
    <t>L0524</t>
  </si>
  <si>
    <t>B0524</t>
  </si>
  <si>
    <t>L0525</t>
  </si>
  <si>
    <t>B0525</t>
  </si>
  <si>
    <t>L0526</t>
  </si>
  <si>
    <t>B0526</t>
  </si>
  <si>
    <t>L0527</t>
  </si>
  <si>
    <t>B0527</t>
  </si>
  <si>
    <t>L0528</t>
  </si>
  <si>
    <t>B0528</t>
  </si>
  <si>
    <t>L0529</t>
  </si>
  <si>
    <t>B0529</t>
  </si>
  <si>
    <t>L0530</t>
  </si>
  <si>
    <t>B0530</t>
  </si>
  <si>
    <t>L0531</t>
  </si>
  <si>
    <t>B0531</t>
  </si>
  <si>
    <t>L0532</t>
  </si>
  <si>
    <t>B0532</t>
  </si>
  <si>
    <t>L0533</t>
  </si>
  <si>
    <t>B0533</t>
  </si>
  <si>
    <t>L0534</t>
  </si>
  <si>
    <t>B0534</t>
  </si>
  <si>
    <t>L0535</t>
  </si>
  <si>
    <t>B0535</t>
  </si>
  <si>
    <t>L0536</t>
  </si>
  <si>
    <t>B0536</t>
  </si>
  <si>
    <t>L0537</t>
  </si>
  <si>
    <t>B0537</t>
  </si>
  <si>
    <t>L0538</t>
  </si>
  <si>
    <t>B0538</t>
  </si>
  <si>
    <t>L0539</t>
  </si>
  <si>
    <t>B0539</t>
  </si>
  <si>
    <t>L0540</t>
  </si>
  <si>
    <t>B0540</t>
  </si>
  <si>
    <t>L0541</t>
  </si>
  <si>
    <t>B0541</t>
  </si>
  <si>
    <t>L0542</t>
  </si>
  <si>
    <t>B0542</t>
  </si>
  <si>
    <t>L0543</t>
  </si>
  <si>
    <t>B0543</t>
  </si>
  <si>
    <t>L0544</t>
  </si>
  <si>
    <t>B0544</t>
  </si>
  <si>
    <t>L0545</t>
  </si>
  <si>
    <t>B0545</t>
  </si>
  <si>
    <t>L0546</t>
  </si>
  <si>
    <t>B0546</t>
  </si>
  <si>
    <t>L0547</t>
  </si>
  <si>
    <t>B0547</t>
  </si>
  <si>
    <t>L0548</t>
  </si>
  <si>
    <t>B0548</t>
  </si>
  <si>
    <t>L0549</t>
  </si>
  <si>
    <t>B0549</t>
  </si>
  <si>
    <t>L0550</t>
  </si>
  <si>
    <t>B0550</t>
  </si>
  <si>
    <t>L0551</t>
  </si>
  <si>
    <t>B0551</t>
  </si>
  <si>
    <t>L0552</t>
  </si>
  <si>
    <t>B0552</t>
  </si>
  <si>
    <t>L0553</t>
  </si>
  <si>
    <t>B0553</t>
  </si>
  <si>
    <t>L0554</t>
  </si>
  <si>
    <t>B0554</t>
  </si>
  <si>
    <t>L0555</t>
  </si>
  <si>
    <t>B0555</t>
  </si>
  <si>
    <t>L0556</t>
  </si>
  <si>
    <t>B0556</t>
  </si>
  <si>
    <t>L0557</t>
  </si>
  <si>
    <t>B0557</t>
  </si>
  <si>
    <t>L0558</t>
  </si>
  <si>
    <t>B0558</t>
  </si>
  <si>
    <t>L0559</t>
  </si>
  <si>
    <t>B0559</t>
  </si>
  <si>
    <t>L0560</t>
  </si>
  <si>
    <t>B0560</t>
  </si>
  <si>
    <t>L0561</t>
  </si>
  <si>
    <t>B0561</t>
  </si>
  <si>
    <t>L0562</t>
  </si>
  <si>
    <t>B0562</t>
  </si>
  <si>
    <t>L0563</t>
  </si>
  <si>
    <t>B0563</t>
  </si>
  <si>
    <t>L0564</t>
  </si>
  <si>
    <t>B0564</t>
  </si>
  <si>
    <t>L0565</t>
  </si>
  <si>
    <t>B0565</t>
  </si>
  <si>
    <t>L0566</t>
  </si>
  <si>
    <t>B0566</t>
  </si>
  <si>
    <t>L0567</t>
  </si>
  <si>
    <t>B0567</t>
  </si>
  <si>
    <t>L0568</t>
  </si>
  <si>
    <t>B0568</t>
  </si>
  <si>
    <t>L0569</t>
  </si>
  <si>
    <t>B0569</t>
  </si>
  <si>
    <t>L0570</t>
  </si>
  <si>
    <t>B0570</t>
  </si>
  <si>
    <t>L0571</t>
  </si>
  <si>
    <t>B0571</t>
  </si>
  <si>
    <t>L0572</t>
  </si>
  <si>
    <t>B0572</t>
  </si>
  <si>
    <t>L0573</t>
  </si>
  <si>
    <t>B0573</t>
  </si>
  <si>
    <t>L0574</t>
  </si>
  <si>
    <t>B0574</t>
  </si>
  <si>
    <t>L0575</t>
  </si>
  <si>
    <t>B0575</t>
  </si>
  <si>
    <t>L0576</t>
  </si>
  <si>
    <t>B0576</t>
  </si>
  <si>
    <t>L0577</t>
  </si>
  <si>
    <t>B0577</t>
  </si>
  <si>
    <t>L0578</t>
  </si>
  <si>
    <t>B0578</t>
  </si>
  <si>
    <t>L0579</t>
  </si>
  <si>
    <t>B0579</t>
  </si>
  <si>
    <t>L0580</t>
  </si>
  <si>
    <t>B0580</t>
  </si>
  <si>
    <t>L0581</t>
  </si>
  <si>
    <t>B0581</t>
  </si>
  <si>
    <t>L0582</t>
  </si>
  <si>
    <t>B0582</t>
  </si>
  <si>
    <t>L0583</t>
  </si>
  <si>
    <t>B0583</t>
  </si>
  <si>
    <t>L0584</t>
  </si>
  <si>
    <t>B0584</t>
  </si>
  <si>
    <t>L0585</t>
  </si>
  <si>
    <t>B0585</t>
  </si>
  <si>
    <t>L0586</t>
  </si>
  <si>
    <t>B0586</t>
  </si>
  <si>
    <t>L0587</t>
  </si>
  <si>
    <t>B0587</t>
  </si>
  <si>
    <t>L0588</t>
  </si>
  <si>
    <t>B0588</t>
  </si>
  <si>
    <t>L0589</t>
  </si>
  <si>
    <t>B0589</t>
  </si>
  <si>
    <t>L0590</t>
  </si>
  <si>
    <t>B0590</t>
  </si>
  <si>
    <t>L0591</t>
  </si>
  <si>
    <t>B0591</t>
  </si>
  <si>
    <t>L0592</t>
  </si>
  <si>
    <t>B0592</t>
  </si>
  <si>
    <t>L0593</t>
  </si>
  <si>
    <t>B0593</t>
  </si>
  <si>
    <t>L0594</t>
  </si>
  <si>
    <t>B0594</t>
  </si>
  <si>
    <t>L0595</t>
  </si>
  <si>
    <t>B0595</t>
  </si>
  <si>
    <t>L0596</t>
  </si>
  <si>
    <t>B0596</t>
  </si>
  <si>
    <t>L0597</t>
  </si>
  <si>
    <t>B0597</t>
  </si>
  <si>
    <t>L0598</t>
  </si>
  <si>
    <t>B0598</t>
  </si>
  <si>
    <t>L0599</t>
  </si>
  <si>
    <t>B0599</t>
  </si>
  <si>
    <t>L0600</t>
  </si>
  <si>
    <t>B0600</t>
  </si>
  <si>
    <t>L0601</t>
  </si>
  <si>
    <t>B0601</t>
  </si>
  <si>
    <t>L0602</t>
  </si>
  <si>
    <t>B0602</t>
  </si>
  <si>
    <t>L0603</t>
  </si>
  <si>
    <t>B0603</t>
  </si>
  <si>
    <t>L0604</t>
  </si>
  <si>
    <t>B0604</t>
  </si>
  <si>
    <t>L0605</t>
  </si>
  <si>
    <t>B0605</t>
  </si>
  <si>
    <t>L0606</t>
  </si>
  <si>
    <t>B0606</t>
  </si>
  <si>
    <t>L0607</t>
  </si>
  <si>
    <t>B0607</t>
  </si>
  <si>
    <t>L0608</t>
  </si>
  <si>
    <t>B0608</t>
  </si>
  <si>
    <t>L0609</t>
  </si>
  <si>
    <t>B0609</t>
  </si>
  <si>
    <t>L0610</t>
  </si>
  <si>
    <t>B0610</t>
  </si>
  <si>
    <t>L0611</t>
  </si>
  <si>
    <t>B0611</t>
  </si>
  <si>
    <t>L0612</t>
  </si>
  <si>
    <t>B0612</t>
  </si>
  <si>
    <t>L0613</t>
  </si>
  <si>
    <t>B0613</t>
  </si>
  <si>
    <t>L0614</t>
  </si>
  <si>
    <t>B0614</t>
  </si>
  <si>
    <t>L0615</t>
  </si>
  <si>
    <t>B0615</t>
  </si>
  <si>
    <t>L0616</t>
  </si>
  <si>
    <t>B0616</t>
  </si>
  <si>
    <t>L0617</t>
  </si>
  <si>
    <t>B0617</t>
  </si>
  <si>
    <t>L0618</t>
  </si>
  <si>
    <t>B0618</t>
  </si>
  <si>
    <t>L0619</t>
  </si>
  <si>
    <t>B0619</t>
  </si>
  <si>
    <t>L0620</t>
  </si>
  <si>
    <t>B0620</t>
  </si>
  <si>
    <t>L0621</t>
  </si>
  <si>
    <t>B0621</t>
  </si>
  <si>
    <t>L0622</t>
  </si>
  <si>
    <t>B0622</t>
  </si>
  <si>
    <t>L0623</t>
  </si>
  <si>
    <t>B0623</t>
  </si>
  <si>
    <t>L0624</t>
  </si>
  <si>
    <t>B0624</t>
  </si>
  <si>
    <t>L0625</t>
  </si>
  <si>
    <t>B0625</t>
  </si>
  <si>
    <t>L0626</t>
  </si>
  <si>
    <t>B0626</t>
  </si>
  <si>
    <t>L0627</t>
  </si>
  <si>
    <t>B0627</t>
  </si>
  <si>
    <t>L0628</t>
  </si>
  <si>
    <t>B0628</t>
  </si>
  <si>
    <t>L0629</t>
  </si>
  <si>
    <t>B0629</t>
  </si>
  <si>
    <t>L0630</t>
  </si>
  <si>
    <t>B0630</t>
  </si>
  <si>
    <t>L0631</t>
  </si>
  <si>
    <t>B0631</t>
  </si>
  <si>
    <t>L0632</t>
  </si>
  <si>
    <t>B0632</t>
  </si>
  <si>
    <t>L0633</t>
  </si>
  <si>
    <t>B0633</t>
  </si>
  <si>
    <t>L0634</t>
  </si>
  <si>
    <t>B0634</t>
  </si>
  <si>
    <t>L0635</t>
  </si>
  <si>
    <t>B0635</t>
  </si>
  <si>
    <t>L0636</t>
  </si>
  <si>
    <t>B0636</t>
  </si>
  <si>
    <t>L0637</t>
  </si>
  <si>
    <t>B0637</t>
  </si>
  <si>
    <t>L0638</t>
  </si>
  <si>
    <t>B0638</t>
  </si>
  <si>
    <t>L0639</t>
  </si>
  <si>
    <t>B0639</t>
  </si>
  <si>
    <t>L0640</t>
  </si>
  <si>
    <t>B0640</t>
  </si>
  <si>
    <t>L0641</t>
  </si>
  <si>
    <t>B0641</t>
  </si>
  <si>
    <t>L0642</t>
  </si>
  <si>
    <t>B0642</t>
  </si>
  <si>
    <t>L0643</t>
  </si>
  <si>
    <t>B0643</t>
  </si>
  <si>
    <t>L0644</t>
  </si>
  <si>
    <t>B0644</t>
  </si>
  <si>
    <t>L0645</t>
  </si>
  <si>
    <t>B0645</t>
  </si>
  <si>
    <t>L0646</t>
  </si>
  <si>
    <t>B0646</t>
  </si>
  <si>
    <t>L0647</t>
  </si>
  <si>
    <t>B0647</t>
  </si>
  <si>
    <t>L0648</t>
  </si>
  <si>
    <t>B0648</t>
  </si>
  <si>
    <t>L0649</t>
  </si>
  <si>
    <t>B0649</t>
  </si>
  <si>
    <t>L0650</t>
  </si>
  <si>
    <t>B0650</t>
  </si>
  <si>
    <t>L0651</t>
  </si>
  <si>
    <t>B0651</t>
  </si>
  <si>
    <t>L0652</t>
  </si>
  <si>
    <t>B0652</t>
  </si>
  <si>
    <t>L0653</t>
  </si>
  <si>
    <t>B0653</t>
  </si>
  <si>
    <t>L0654</t>
  </si>
  <si>
    <t>B0654</t>
  </si>
  <si>
    <t>L0655</t>
  </si>
  <si>
    <t>B0655</t>
  </si>
  <si>
    <t>L0656</t>
  </si>
  <si>
    <t>B0656</t>
  </si>
  <si>
    <t>L0657</t>
  </si>
  <si>
    <t>B0657</t>
  </si>
  <si>
    <t>L0658</t>
  </si>
  <si>
    <t>B0658</t>
  </si>
  <si>
    <t>L0659</t>
  </si>
  <si>
    <t>B0659</t>
  </si>
  <si>
    <t>L0660</t>
  </si>
  <si>
    <t>B0660</t>
  </si>
  <si>
    <t>L0661</t>
  </si>
  <si>
    <t>B0661</t>
  </si>
  <si>
    <t>L0662</t>
  </si>
  <si>
    <t>B0662</t>
  </si>
  <si>
    <t>L0663</t>
  </si>
  <si>
    <t>B0663</t>
  </si>
  <si>
    <t>L0664</t>
  </si>
  <si>
    <t>B0664</t>
  </si>
  <si>
    <t>L0665</t>
  </si>
  <si>
    <t>B0665</t>
  </si>
  <si>
    <t>L0666</t>
  </si>
  <si>
    <t>B0666</t>
  </si>
  <si>
    <t>L0667</t>
  </si>
  <si>
    <t>B0667</t>
  </si>
  <si>
    <t>L0668</t>
  </si>
  <si>
    <t>B0668</t>
  </si>
  <si>
    <t>L0669</t>
  </si>
  <si>
    <t>B0669</t>
  </si>
  <si>
    <t>L0670</t>
  </si>
  <si>
    <t>B0670</t>
  </si>
  <si>
    <t>L0671</t>
  </si>
  <si>
    <t>B0671</t>
  </si>
  <si>
    <t>L0672</t>
  </si>
  <si>
    <t>B0672</t>
  </si>
  <si>
    <t>L0673</t>
  </si>
  <si>
    <t>B0673</t>
  </si>
  <si>
    <t>L0674</t>
  </si>
  <si>
    <t>B0674</t>
  </si>
  <si>
    <t>L0675</t>
  </si>
  <si>
    <t>B0675</t>
  </si>
  <si>
    <t>L0676</t>
  </si>
  <si>
    <t>B0676</t>
  </si>
  <si>
    <t>L0677</t>
  </si>
  <si>
    <t>B0677</t>
  </si>
  <si>
    <t>L0678</t>
  </si>
  <si>
    <t>B0678</t>
  </si>
  <si>
    <t>L0679</t>
  </si>
  <si>
    <t>B0679</t>
  </si>
  <si>
    <t>L0680</t>
  </si>
  <si>
    <t>B0680</t>
  </si>
  <si>
    <t>L0681</t>
  </si>
  <si>
    <t>B0681</t>
  </si>
  <si>
    <t>L0682</t>
  </si>
  <si>
    <t>B0682</t>
  </si>
  <si>
    <t>L0683</t>
  </si>
  <si>
    <t>B0683</t>
  </si>
  <si>
    <t>L0684</t>
  </si>
  <si>
    <t>B0684</t>
  </si>
  <si>
    <t>L0685</t>
  </si>
  <si>
    <t>B0685</t>
  </si>
  <si>
    <t>L0686</t>
  </si>
  <si>
    <t>B0686</t>
  </si>
  <si>
    <t>L0687</t>
  </si>
  <si>
    <t>B0687</t>
  </si>
  <si>
    <t>L0688</t>
  </si>
  <si>
    <t>B0688</t>
  </si>
  <si>
    <t>L0689</t>
  </si>
  <si>
    <t>B0689</t>
  </si>
  <si>
    <t>L0690</t>
  </si>
  <si>
    <t>B0690</t>
  </si>
  <si>
    <t>L0691</t>
  </si>
  <si>
    <t>B0691</t>
  </si>
  <si>
    <t>L0692</t>
  </si>
  <si>
    <t>B0692</t>
  </si>
  <si>
    <t>L0693</t>
  </si>
  <si>
    <t>B0693</t>
  </si>
  <si>
    <t>L0694</t>
  </si>
  <si>
    <t>B0694</t>
  </si>
  <si>
    <t>L0695</t>
  </si>
  <si>
    <t>B0695</t>
  </si>
  <si>
    <t>L0696</t>
  </si>
  <si>
    <t>B0696</t>
  </si>
  <si>
    <t>L0697</t>
  </si>
  <si>
    <t>B0697</t>
  </si>
  <si>
    <t>L0698</t>
  </si>
  <si>
    <t>B0698</t>
  </si>
  <si>
    <t>L0699</t>
  </si>
  <si>
    <t>B0699</t>
  </si>
  <si>
    <t>L0700</t>
  </si>
  <si>
    <t>B0700</t>
  </si>
  <si>
    <t>L0701</t>
  </si>
  <si>
    <t>B0701</t>
  </si>
  <si>
    <t>L0702</t>
  </si>
  <si>
    <t>B0702</t>
  </si>
  <si>
    <t>L0703</t>
  </si>
  <si>
    <t>B0703</t>
  </si>
  <si>
    <t>L0704</t>
  </si>
  <si>
    <t>B0704</t>
  </si>
  <si>
    <t>L0705</t>
  </si>
  <si>
    <t>B0705</t>
  </si>
  <si>
    <t>L0706</t>
  </si>
  <si>
    <t>B0706</t>
  </si>
  <si>
    <t>L0707</t>
  </si>
  <si>
    <t>B0707</t>
  </si>
  <si>
    <t>L0708</t>
  </si>
  <si>
    <t>B0708</t>
  </si>
  <si>
    <t>L0709</t>
  </si>
  <si>
    <t>B0709</t>
  </si>
  <si>
    <t>L0710</t>
  </si>
  <si>
    <t>B0710</t>
  </si>
  <si>
    <t>L0711</t>
  </si>
  <si>
    <t>B0711</t>
  </si>
  <si>
    <t>L0712</t>
  </si>
  <si>
    <t>B0712</t>
  </si>
  <si>
    <t>L0713</t>
  </si>
  <si>
    <t>B0713</t>
  </si>
  <si>
    <t>L0714</t>
  </si>
  <si>
    <t>B0714</t>
  </si>
  <si>
    <t>L0715</t>
  </si>
  <si>
    <t>B0715</t>
  </si>
  <si>
    <t>L0716</t>
  </si>
  <si>
    <t>B0716</t>
  </si>
  <si>
    <t>L0717</t>
  </si>
  <si>
    <t>B0717</t>
  </si>
  <si>
    <t>L0718</t>
  </si>
  <si>
    <t>B0718</t>
  </si>
  <si>
    <t>L0719</t>
  </si>
  <si>
    <t>B0719</t>
  </si>
  <si>
    <t>L0720</t>
  </si>
  <si>
    <t>B0720</t>
  </si>
  <si>
    <t>L0721</t>
  </si>
  <si>
    <t>B0721</t>
  </si>
  <si>
    <t>L0722</t>
  </si>
  <si>
    <t>B0722</t>
  </si>
  <si>
    <t>L0723</t>
  </si>
  <si>
    <t>B0723</t>
  </si>
  <si>
    <t>L0724</t>
  </si>
  <si>
    <t>B0724</t>
  </si>
  <si>
    <t>L0725</t>
  </si>
  <si>
    <t>B0725</t>
  </si>
  <si>
    <t>L0726</t>
  </si>
  <si>
    <t>B0726</t>
  </si>
  <si>
    <t>L0727</t>
  </si>
  <si>
    <t>B0727</t>
  </si>
  <si>
    <t>L0728</t>
  </si>
  <si>
    <t>B0728</t>
  </si>
  <si>
    <t>L0729</t>
  </si>
  <si>
    <t>B0729</t>
  </si>
  <si>
    <t>L0730</t>
  </si>
  <si>
    <t>B0730</t>
  </si>
  <si>
    <t>L0731</t>
  </si>
  <si>
    <t>B0731</t>
  </si>
  <si>
    <t>L0732</t>
  </si>
  <si>
    <t>B0732</t>
  </si>
  <si>
    <t>L0733</t>
  </si>
  <si>
    <t>B0733</t>
  </si>
  <si>
    <t>L0734</t>
  </si>
  <si>
    <t>B0734</t>
  </si>
  <si>
    <t>L0735</t>
  </si>
  <si>
    <t>B0735</t>
  </si>
  <si>
    <t>L0736</t>
  </si>
  <si>
    <t>B0736</t>
  </si>
  <si>
    <t>L0737</t>
  </si>
  <si>
    <t>B0737</t>
  </si>
  <si>
    <t>L0738</t>
  </si>
  <si>
    <t>B0738</t>
  </si>
  <si>
    <t>L0739</t>
  </si>
  <si>
    <t>B0739</t>
  </si>
  <si>
    <t>L0740</t>
  </si>
  <si>
    <t>B0740</t>
  </si>
  <si>
    <t>L0741</t>
  </si>
  <si>
    <t>B0741</t>
  </si>
  <si>
    <t>L0742</t>
  </si>
  <si>
    <t>B0742</t>
  </si>
  <si>
    <t>L0743</t>
  </si>
  <si>
    <t>B0743</t>
  </si>
  <si>
    <t>L0744</t>
  </si>
  <si>
    <t>B0744</t>
  </si>
  <si>
    <t>L0745</t>
  </si>
  <si>
    <t>B0745</t>
  </si>
  <si>
    <t>L0746</t>
  </si>
  <si>
    <t>B0746</t>
  </si>
  <si>
    <t>L0747</t>
  </si>
  <si>
    <t>B0747</t>
  </si>
  <si>
    <t>L0748</t>
  </si>
  <si>
    <t>B0748</t>
  </si>
  <si>
    <t>L0749</t>
  </si>
  <si>
    <t>B0749</t>
  </si>
  <si>
    <t>L0750</t>
  </si>
  <si>
    <t>B0750</t>
  </si>
  <si>
    <t>L0751</t>
  </si>
  <si>
    <t>B0751</t>
  </si>
  <si>
    <t>L0752</t>
  </si>
  <si>
    <t>B0752</t>
  </si>
  <si>
    <t>L0753</t>
  </si>
  <si>
    <t>B0753</t>
  </si>
  <si>
    <t>L0754</t>
  </si>
  <si>
    <t>B0754</t>
  </si>
  <si>
    <t>L0755</t>
  </si>
  <si>
    <t>B0755</t>
  </si>
  <si>
    <t>L0756</t>
  </si>
  <si>
    <t>B0756</t>
  </si>
  <si>
    <t>L0757</t>
  </si>
  <si>
    <t>B0757</t>
  </si>
  <si>
    <t>L0758</t>
  </si>
  <si>
    <t>B0758</t>
  </si>
  <si>
    <t>L0759</t>
  </si>
  <si>
    <t>B0759</t>
  </si>
  <si>
    <t>L0760</t>
  </si>
  <si>
    <t>B0760</t>
  </si>
  <si>
    <t>L0761</t>
  </si>
  <si>
    <t>B0761</t>
  </si>
  <si>
    <t>L0762</t>
  </si>
  <si>
    <t>B0762</t>
  </si>
  <si>
    <t>L0763</t>
  </si>
  <si>
    <t>B0763</t>
  </si>
  <si>
    <t>L0764</t>
  </si>
  <si>
    <t>B0764</t>
  </si>
  <si>
    <t>L0765</t>
  </si>
  <si>
    <t>B0765</t>
  </si>
  <si>
    <t>L0766</t>
  </si>
  <si>
    <t>B0766</t>
  </si>
  <si>
    <t>L0767</t>
  </si>
  <si>
    <t>B0767</t>
  </si>
  <si>
    <t>L0768</t>
  </si>
  <si>
    <t>B0768</t>
  </si>
  <si>
    <t>L0769</t>
  </si>
  <si>
    <t>B0769</t>
  </si>
  <si>
    <t>L0770</t>
  </si>
  <si>
    <t>B0770</t>
  </si>
  <si>
    <t>L0771</t>
  </si>
  <si>
    <t>B0771</t>
  </si>
  <si>
    <t>L0772</t>
  </si>
  <si>
    <t>B0772</t>
  </si>
  <si>
    <t>L0773</t>
  </si>
  <si>
    <t>B0773</t>
  </si>
  <si>
    <t>L0774</t>
  </si>
  <si>
    <t>B0774</t>
  </si>
  <si>
    <t>L0775</t>
  </si>
  <si>
    <t>B0775</t>
  </si>
  <si>
    <t>L0776</t>
  </si>
  <si>
    <t>B0776</t>
  </si>
  <si>
    <t>L0777</t>
  </si>
  <si>
    <t>B0777</t>
  </si>
  <si>
    <t>L0778</t>
  </si>
  <si>
    <t>B0778</t>
  </si>
  <si>
    <t>L0779</t>
  </si>
  <si>
    <t>B0779</t>
  </si>
  <si>
    <t>L0780</t>
  </si>
  <si>
    <t>B0780</t>
  </si>
  <si>
    <t>L0781</t>
  </si>
  <si>
    <t>B0781</t>
  </si>
  <si>
    <t>L0782</t>
  </si>
  <si>
    <t>B0782</t>
  </si>
  <si>
    <t>L0783</t>
  </si>
  <si>
    <t>B0783</t>
  </si>
  <si>
    <t>L0784</t>
  </si>
  <si>
    <t>B0784</t>
  </si>
  <si>
    <t>L0785</t>
  </si>
  <si>
    <t>B0785</t>
  </si>
  <si>
    <t>L0786</t>
  </si>
  <si>
    <t>B0786</t>
  </si>
  <si>
    <t>L0787</t>
  </si>
  <si>
    <t>B0787</t>
  </si>
  <si>
    <t>L0788</t>
  </si>
  <si>
    <t>B0788</t>
  </si>
  <si>
    <t>L0789</t>
  </si>
  <si>
    <t>B0789</t>
  </si>
  <si>
    <t>L0790</t>
  </si>
  <si>
    <t>B0790</t>
  </si>
  <si>
    <t>L0791</t>
  </si>
  <si>
    <t>B0791</t>
  </si>
  <si>
    <t>L0792</t>
  </si>
  <si>
    <t>B0792</t>
  </si>
  <si>
    <t>L0793</t>
  </si>
  <si>
    <t>B0793</t>
  </si>
  <si>
    <t>L0794</t>
  </si>
  <si>
    <t>B0794</t>
  </si>
  <si>
    <t>L0795</t>
  </si>
  <si>
    <t>B0795</t>
  </si>
  <si>
    <t>L0796</t>
  </si>
  <si>
    <t>B0796</t>
  </si>
  <si>
    <t>L0797</t>
  </si>
  <si>
    <t>B0797</t>
  </si>
  <si>
    <t>L0798</t>
  </si>
  <si>
    <t>B0798</t>
  </si>
  <si>
    <t>L0799</t>
  </si>
  <si>
    <t>B0799</t>
  </si>
  <si>
    <t>L0800</t>
  </si>
  <si>
    <t>B0800</t>
  </si>
  <si>
    <t>L0801</t>
  </si>
  <si>
    <t>B0801</t>
  </si>
  <si>
    <t>L0802</t>
  </si>
  <si>
    <t>B0802</t>
  </si>
  <si>
    <t>L0803</t>
  </si>
  <si>
    <t>B0803</t>
  </si>
  <si>
    <t>L0804</t>
  </si>
  <si>
    <t>B0804</t>
  </si>
  <si>
    <t>L0805</t>
  </si>
  <si>
    <t>B0805</t>
  </si>
  <si>
    <t>L0806</t>
  </si>
  <si>
    <t>B0806</t>
  </si>
  <si>
    <t>L0807</t>
  </si>
  <si>
    <t>B0807</t>
  </si>
  <si>
    <t>L0808</t>
  </si>
  <si>
    <t>B0808</t>
  </si>
  <si>
    <t>L0809</t>
  </si>
  <si>
    <t>B0809</t>
  </si>
  <si>
    <t>L0810</t>
  </si>
  <si>
    <t>B0810</t>
  </si>
  <si>
    <t>L0811</t>
  </si>
  <si>
    <t>B0811</t>
  </si>
  <si>
    <t>L0812</t>
  </si>
  <si>
    <t>B0812</t>
  </si>
  <si>
    <t>L0813</t>
  </si>
  <si>
    <t>B0813</t>
  </si>
  <si>
    <t>L0814</t>
  </si>
  <si>
    <t>B0814</t>
  </si>
  <si>
    <t>L0815</t>
  </si>
  <si>
    <t>B0815</t>
  </si>
  <si>
    <t>L0816</t>
  </si>
  <si>
    <t>B0816</t>
  </si>
  <si>
    <t>L0817</t>
  </si>
  <si>
    <t>B0817</t>
  </si>
  <si>
    <t>L0818</t>
  </si>
  <si>
    <t>B0818</t>
  </si>
  <si>
    <t>L0819</t>
  </si>
  <si>
    <t>B0819</t>
  </si>
  <si>
    <t>L0820</t>
  </si>
  <si>
    <t>B0820</t>
  </si>
  <si>
    <t>L0821</t>
  </si>
  <si>
    <t>B0821</t>
  </si>
  <si>
    <t>L0822</t>
  </si>
  <si>
    <t>B0822</t>
  </si>
  <si>
    <t>L0823</t>
  </si>
  <si>
    <t>B0823</t>
  </si>
  <si>
    <t>L0824</t>
  </si>
  <si>
    <t>B0824</t>
  </si>
  <si>
    <t>L0825</t>
  </si>
  <si>
    <t>B0825</t>
  </si>
  <si>
    <t>L0826</t>
  </si>
  <si>
    <t>B0826</t>
  </si>
  <si>
    <t>L0827</t>
  </si>
  <si>
    <t>B0827</t>
  </si>
  <si>
    <t>L0828</t>
  </si>
  <si>
    <t>B0828</t>
  </si>
  <si>
    <t>L0829</t>
  </si>
  <si>
    <t>B0829</t>
  </si>
  <si>
    <t>L0830</t>
  </si>
  <si>
    <t>B0830</t>
  </si>
  <si>
    <t>L0831</t>
  </si>
  <si>
    <t>B0831</t>
  </si>
  <si>
    <t>L0832</t>
  </si>
  <si>
    <t>B0832</t>
  </si>
  <si>
    <t>L0833</t>
  </si>
  <si>
    <t>B0833</t>
  </si>
  <si>
    <t>L0834</t>
  </si>
  <si>
    <t>B0834</t>
  </si>
  <si>
    <t>L0835</t>
  </si>
  <si>
    <t>B0835</t>
  </si>
  <si>
    <t>L0836</t>
  </si>
  <si>
    <t>B0836</t>
  </si>
  <si>
    <t>L0837</t>
  </si>
  <si>
    <t>B0837</t>
  </si>
  <si>
    <t>L0838</t>
  </si>
  <si>
    <t>B0838</t>
  </si>
  <si>
    <t>L0839</t>
  </si>
  <si>
    <t>B0839</t>
  </si>
  <si>
    <t>L0840</t>
  </si>
  <si>
    <t>B0840</t>
  </si>
  <si>
    <t>L0841</t>
  </si>
  <si>
    <t>B0841</t>
  </si>
  <si>
    <t>L0842</t>
  </si>
  <si>
    <t>B0842</t>
  </si>
  <si>
    <t>L0843</t>
  </si>
  <si>
    <t>B0843</t>
  </si>
  <si>
    <t>L0844</t>
  </si>
  <si>
    <t>B0844</t>
  </si>
  <si>
    <t>L0845</t>
  </si>
  <si>
    <t>B0845</t>
  </si>
  <si>
    <t>L0846</t>
  </si>
  <si>
    <t>B0846</t>
  </si>
  <si>
    <t>L0847</t>
  </si>
  <si>
    <t>B0847</t>
  </si>
  <si>
    <t>L0848</t>
  </si>
  <si>
    <t>B0848</t>
  </si>
  <si>
    <t>L0849</t>
  </si>
  <si>
    <t>B0849</t>
  </si>
  <si>
    <t>L0850</t>
  </si>
  <si>
    <t>B0850</t>
  </si>
  <si>
    <t>L0851</t>
  </si>
  <si>
    <t>B0851</t>
  </si>
  <si>
    <t>L0852</t>
  </si>
  <si>
    <t>B0852</t>
  </si>
  <si>
    <t>L0853</t>
  </si>
  <si>
    <t>B0853</t>
  </si>
  <si>
    <t>L0854</t>
  </si>
  <si>
    <t>B0854</t>
  </si>
  <si>
    <t>L0855</t>
  </si>
  <si>
    <t>B0855</t>
  </si>
  <si>
    <t>L0856</t>
  </si>
  <si>
    <t>B0856</t>
  </si>
  <si>
    <t>L0857</t>
  </si>
  <si>
    <t>B0857</t>
  </si>
  <si>
    <t>L0858</t>
  </si>
  <si>
    <t>B0858</t>
  </si>
  <si>
    <t>L0859</t>
  </si>
  <si>
    <t>B0859</t>
  </si>
  <si>
    <t>L0860</t>
  </si>
  <si>
    <t>B0860</t>
  </si>
  <si>
    <t>L0861</t>
  </si>
  <si>
    <t>B0861</t>
  </si>
  <si>
    <t>L0862</t>
  </si>
  <si>
    <t>B0862</t>
  </si>
  <si>
    <t>L0863</t>
  </si>
  <si>
    <t>B0863</t>
  </si>
  <si>
    <t>L0864</t>
  </si>
  <si>
    <t>B0864</t>
  </si>
  <si>
    <t>L0865</t>
  </si>
  <si>
    <t>B0865</t>
  </si>
  <si>
    <t>L0866</t>
  </si>
  <si>
    <t>B0866</t>
  </si>
  <si>
    <t>L0867</t>
  </si>
  <si>
    <t>B0867</t>
  </si>
  <si>
    <t>L0868</t>
  </si>
  <si>
    <t>B0868</t>
  </si>
  <si>
    <t>L0869</t>
  </si>
  <si>
    <t>B0869</t>
  </si>
  <si>
    <t>L0870</t>
  </si>
  <si>
    <t>B0870</t>
  </si>
  <si>
    <t>L0871</t>
  </si>
  <si>
    <t>B0871</t>
  </si>
  <si>
    <t>L0872</t>
  </si>
  <si>
    <t>B0872</t>
  </si>
  <si>
    <t>L0873</t>
  </si>
  <si>
    <t>B0873</t>
  </si>
  <si>
    <t>L0874</t>
  </si>
  <si>
    <t>B0874</t>
  </si>
  <si>
    <t>L0875</t>
  </si>
  <si>
    <t>B0875</t>
  </si>
  <si>
    <t>L0876</t>
  </si>
  <si>
    <t>B0876</t>
  </si>
  <si>
    <t>L0877</t>
  </si>
  <si>
    <t>B0877</t>
  </si>
  <si>
    <t>L0878</t>
  </si>
  <si>
    <t>B0878</t>
  </si>
  <si>
    <t>L0879</t>
  </si>
  <si>
    <t>B0879</t>
  </si>
  <si>
    <t>L0880</t>
  </si>
  <si>
    <t>B0880</t>
  </si>
  <si>
    <t>L0881</t>
  </si>
  <si>
    <t>B0881</t>
  </si>
  <si>
    <t>L0882</t>
  </si>
  <si>
    <t>B0882</t>
  </si>
  <si>
    <t>L0883</t>
  </si>
  <si>
    <t>B0883</t>
  </si>
  <si>
    <t>L0884</t>
  </si>
  <si>
    <t>B0884</t>
  </si>
  <si>
    <t>L0885</t>
  </si>
  <si>
    <t>B0885</t>
  </si>
  <si>
    <t>L0886</t>
  </si>
  <si>
    <t>B0886</t>
  </si>
  <si>
    <t>L0887</t>
  </si>
  <si>
    <t>B0887</t>
  </si>
  <si>
    <t>L0888</t>
  </si>
  <si>
    <t>B0888</t>
  </si>
  <si>
    <t>L0889</t>
  </si>
  <si>
    <t>B0889</t>
  </si>
  <si>
    <t>L0890</t>
  </si>
  <si>
    <t>B0890</t>
  </si>
  <si>
    <t>L0891</t>
  </si>
  <si>
    <t>B0891</t>
  </si>
  <si>
    <t>L0892</t>
  </si>
  <si>
    <t>B0892</t>
  </si>
  <si>
    <t>L0893</t>
  </si>
  <si>
    <t>B0893</t>
  </si>
  <si>
    <t>L0894</t>
  </si>
  <si>
    <t>B0894</t>
  </si>
  <si>
    <t>L0895</t>
  </si>
  <si>
    <t>B0895</t>
  </si>
  <si>
    <t>L0896</t>
  </si>
  <si>
    <t>B0896</t>
  </si>
  <si>
    <t>L0897</t>
  </si>
  <si>
    <t>B0897</t>
  </si>
  <si>
    <t>L0898</t>
  </si>
  <si>
    <t>B0898</t>
  </si>
  <si>
    <t>L0899</t>
  </si>
  <si>
    <t>B0899</t>
  </si>
  <si>
    <t>L0900</t>
  </si>
  <si>
    <t>B0900</t>
  </si>
  <si>
    <t>L0901</t>
  </si>
  <si>
    <t>B0901</t>
  </si>
  <si>
    <t>L0902</t>
  </si>
  <si>
    <t>B0902</t>
  </si>
  <si>
    <t>L0903</t>
  </si>
  <si>
    <t>B0903</t>
  </si>
  <si>
    <t>L0904</t>
  </si>
  <si>
    <t>B0904</t>
  </si>
  <si>
    <t>L0905</t>
  </si>
  <si>
    <t>B0905</t>
  </si>
  <si>
    <t>L0906</t>
  </si>
  <si>
    <t>B0906</t>
  </si>
  <si>
    <t>L0907</t>
  </si>
  <si>
    <t>B0907</t>
  </si>
  <si>
    <t>L0908</t>
  </si>
  <si>
    <t>B0908</t>
  </si>
  <si>
    <t>L0909</t>
  </si>
  <si>
    <t>B0909</t>
  </si>
  <si>
    <t>L0910</t>
  </si>
  <si>
    <t>B0910</t>
  </si>
  <si>
    <t>L0911</t>
  </si>
  <si>
    <t>B0911</t>
  </si>
  <si>
    <t>L0912</t>
  </si>
  <si>
    <t>B0912</t>
  </si>
  <si>
    <t>L0913</t>
  </si>
  <si>
    <t>B0913</t>
  </si>
  <si>
    <t>L0914</t>
  </si>
  <si>
    <t>B0914</t>
  </si>
  <si>
    <t>L0915</t>
  </si>
  <si>
    <t>B0915</t>
  </si>
  <si>
    <t>L0916</t>
  </si>
  <si>
    <t>B0916</t>
  </si>
  <si>
    <t>L0917</t>
  </si>
  <si>
    <t>B0917</t>
  </si>
  <si>
    <t>L0918</t>
  </si>
  <si>
    <t>B0918</t>
  </si>
  <si>
    <t>L0919</t>
  </si>
  <si>
    <t>B0919</t>
  </si>
  <si>
    <t>L0920</t>
  </si>
  <si>
    <t>B0920</t>
  </si>
  <si>
    <t>L0921</t>
  </si>
  <si>
    <t>B0921</t>
  </si>
  <si>
    <t>L0922</t>
  </si>
  <si>
    <t>B0922</t>
  </si>
  <si>
    <t>L0923</t>
  </si>
  <si>
    <t>B0923</t>
  </si>
  <si>
    <t>L0924</t>
  </si>
  <si>
    <t>B0924</t>
  </si>
  <si>
    <t>L0925</t>
  </si>
  <si>
    <t>B0925</t>
  </si>
  <si>
    <t>L0926</t>
  </si>
  <si>
    <t>B0926</t>
  </si>
  <si>
    <t>L0927</t>
  </si>
  <si>
    <t>B0927</t>
  </si>
  <si>
    <t>L0928</t>
  </si>
  <si>
    <t>B0928</t>
  </si>
  <si>
    <t>L0929</t>
  </si>
  <si>
    <t>B0929</t>
  </si>
  <si>
    <t>L0930</t>
  </si>
  <si>
    <t>B0930</t>
  </si>
  <si>
    <t>L0931</t>
  </si>
  <si>
    <t>B0931</t>
  </si>
  <si>
    <t>L0932</t>
  </si>
  <si>
    <t>B0932</t>
  </si>
  <si>
    <t>L0933</t>
  </si>
  <si>
    <t>B0933</t>
  </si>
  <si>
    <t>L0934</t>
  </si>
  <si>
    <t>B0934</t>
  </si>
  <si>
    <t>L0935</t>
  </si>
  <si>
    <t>B0935</t>
  </si>
  <si>
    <t>L0936</t>
  </si>
  <si>
    <t>B0936</t>
  </si>
  <si>
    <t>L0937</t>
  </si>
  <si>
    <t>B0937</t>
  </si>
  <si>
    <t>L0938</t>
  </si>
  <si>
    <t>B0938</t>
  </si>
  <si>
    <t>L0939</t>
  </si>
  <si>
    <t>B0939</t>
  </si>
  <si>
    <t>L0940</t>
  </si>
  <si>
    <t>B0940</t>
  </si>
  <si>
    <t>L0941</t>
  </si>
  <si>
    <t>B0941</t>
  </si>
  <si>
    <t>L0942</t>
  </si>
  <si>
    <t>B0942</t>
  </si>
  <si>
    <t>L0943</t>
  </si>
  <si>
    <t>B0943</t>
  </si>
  <si>
    <t>L0944</t>
  </si>
  <si>
    <t>B0944</t>
  </si>
  <si>
    <t>L0945</t>
  </si>
  <si>
    <t>B0945</t>
  </si>
  <si>
    <t>L0946</t>
  </si>
  <si>
    <t>B0946</t>
  </si>
  <si>
    <t>L0947</t>
  </si>
  <si>
    <t>B0947</t>
  </si>
  <si>
    <t>L0948</t>
  </si>
  <si>
    <t>B0948</t>
  </si>
  <si>
    <t>L0949</t>
  </si>
  <si>
    <t>B0949</t>
  </si>
  <si>
    <t>L0950</t>
  </si>
  <si>
    <t>B0950</t>
  </si>
  <si>
    <t>L0951</t>
  </si>
  <si>
    <t>B0951</t>
  </si>
  <si>
    <t>L0952</t>
  </si>
  <si>
    <t>B0952</t>
  </si>
  <si>
    <t>L0953</t>
  </si>
  <si>
    <t>B0953</t>
  </si>
  <si>
    <t>L0954</t>
  </si>
  <si>
    <t>B0954</t>
  </si>
  <si>
    <t>L0955</t>
  </si>
  <si>
    <t>B0955</t>
  </si>
  <si>
    <t>L0956</t>
  </si>
  <si>
    <t>B0956</t>
  </si>
  <si>
    <t>L0957</t>
  </si>
  <si>
    <t>B0957</t>
  </si>
  <si>
    <t>L0958</t>
  </si>
  <si>
    <t>B0958</t>
  </si>
  <si>
    <t>L0959</t>
  </si>
  <si>
    <t>B0959</t>
  </si>
  <si>
    <t>L0960</t>
  </si>
  <si>
    <t>B0960</t>
  </si>
  <si>
    <t>L0961</t>
  </si>
  <si>
    <t>B0961</t>
  </si>
  <si>
    <t>L0962</t>
  </si>
  <si>
    <t>B0962</t>
  </si>
  <si>
    <t>L0963</t>
  </si>
  <si>
    <t>B0963</t>
  </si>
  <si>
    <t>L0964</t>
  </si>
  <si>
    <t>B0964</t>
  </si>
  <si>
    <t>L0965</t>
  </si>
  <si>
    <t>B0965</t>
  </si>
  <si>
    <t>L0966</t>
  </si>
  <si>
    <t>B0966</t>
  </si>
  <si>
    <t>L0967</t>
  </si>
  <si>
    <t>B0967</t>
  </si>
  <si>
    <t>L0968</t>
  </si>
  <si>
    <t>B0968</t>
  </si>
  <si>
    <t>L0969</t>
  </si>
  <si>
    <t>B0969</t>
  </si>
  <si>
    <t>L0970</t>
  </si>
  <si>
    <t>B0970</t>
  </si>
  <si>
    <t>L0971</t>
  </si>
  <si>
    <t>B0971</t>
  </si>
  <si>
    <t>L0972</t>
  </si>
  <si>
    <t>B0972</t>
  </si>
  <si>
    <t>L0973</t>
  </si>
  <si>
    <t>B0973</t>
  </si>
  <si>
    <t>L0974</t>
  </si>
  <si>
    <t>B0974</t>
  </si>
  <si>
    <t>L0975</t>
  </si>
  <si>
    <t>B0975</t>
  </si>
  <si>
    <t>L0976</t>
  </si>
  <si>
    <t>B0976</t>
  </si>
  <si>
    <t>L0977</t>
  </si>
  <si>
    <t>B0977</t>
  </si>
  <si>
    <t>L0978</t>
  </si>
  <si>
    <t>B0978</t>
  </si>
  <si>
    <t>L0979</t>
  </si>
  <si>
    <t>B0979</t>
  </si>
  <si>
    <t>L0980</t>
  </si>
  <si>
    <t>B0980</t>
  </si>
  <si>
    <t>L0981</t>
  </si>
  <si>
    <t>B0981</t>
  </si>
  <si>
    <t>L0982</t>
  </si>
  <si>
    <t>B0982</t>
  </si>
  <si>
    <t>L0983</t>
  </si>
  <si>
    <t>B0983</t>
  </si>
  <si>
    <t>L0984</t>
  </si>
  <si>
    <t>B0984</t>
  </si>
  <si>
    <t>L0985</t>
  </si>
  <si>
    <t>B0985</t>
  </si>
  <si>
    <t>L0986</t>
  </si>
  <si>
    <t>B0986</t>
  </si>
  <si>
    <t>L0987</t>
  </si>
  <si>
    <t>B0987</t>
  </si>
  <si>
    <t>L0988</t>
  </si>
  <si>
    <t>B0988</t>
  </si>
  <si>
    <t>L0989</t>
  </si>
  <si>
    <t>B0989</t>
  </si>
  <si>
    <t>L0990</t>
  </si>
  <si>
    <t>B0990</t>
  </si>
  <si>
    <t>L0991</t>
  </si>
  <si>
    <t>B0991</t>
  </si>
  <si>
    <t>L0992</t>
  </si>
  <si>
    <t>B0992</t>
  </si>
  <si>
    <t>L0993</t>
  </si>
  <si>
    <t>B0993</t>
  </si>
  <si>
    <t>L0994</t>
  </si>
  <si>
    <t>B0994</t>
  </si>
  <si>
    <t>L0995</t>
  </si>
  <si>
    <t>B0995</t>
  </si>
  <si>
    <t>L0996</t>
  </si>
  <si>
    <t>B0996</t>
  </si>
  <si>
    <t>L0997</t>
  </si>
  <si>
    <t>B0997</t>
  </si>
  <si>
    <t>L0998</t>
  </si>
  <si>
    <t>B0998</t>
  </si>
  <si>
    <t>L0999</t>
  </si>
  <si>
    <t>B0999</t>
  </si>
  <si>
    <t>L1000</t>
  </si>
  <si>
    <t>B1000</t>
  </si>
  <si>
    <t>Months On Book</t>
  </si>
  <si>
    <t>MOB</t>
  </si>
  <si>
    <t>Profit/Loss per loan</t>
  </si>
  <si>
    <t>P/L per loan</t>
  </si>
  <si>
    <t>Grand Total</t>
  </si>
  <si>
    <t>Sum of Loan Amount</t>
  </si>
  <si>
    <t>Count of Loan Amount2</t>
  </si>
  <si>
    <t>Monthly Trends</t>
  </si>
  <si>
    <t>2021</t>
  </si>
  <si>
    <t>2022</t>
  </si>
  <si>
    <t>2023</t>
  </si>
  <si>
    <t>Default rate</t>
  </si>
  <si>
    <t>Avg interest rate</t>
  </si>
  <si>
    <t>Profit</t>
  </si>
  <si>
    <t>Total loan amount</t>
  </si>
  <si>
    <t xml:space="preserve">Target </t>
  </si>
  <si>
    <t>Scenario Summary</t>
  </si>
  <si>
    <t>Current Values:</t>
  </si>
  <si>
    <t>Optimistic</t>
  </si>
  <si>
    <t>Pessimistic</t>
  </si>
  <si>
    <t>Changing Cells:</t>
  </si>
  <si>
    <t>Default_rate</t>
  </si>
  <si>
    <t>Avg_interest_rate</t>
  </si>
  <si>
    <t>Result Cells:</t>
  </si>
  <si>
    <t>Avg Interest Rate</t>
  </si>
  <si>
    <t>Default Rate</t>
  </si>
  <si>
    <t>Loss</t>
  </si>
  <si>
    <t>Details for Sum of Loan Amount - Years (Issue Date): 2022</t>
  </si>
  <si>
    <t>state</t>
  </si>
  <si>
    <t>loan intent</t>
  </si>
  <si>
    <t>loan grade</t>
  </si>
  <si>
    <t>loan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</si>
</sst>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indexed="9"/>
      <name val="Calibri"/>
      <family val="2"/>
      <scheme val="minor"/>
    </font>
    <font>
      <sz val="10"/>
      <color indexed="9"/>
      <name val="Calibri"/>
      <family val="2"/>
      <scheme val="minor"/>
    </font>
    <font>
      <b/>
      <sz val="11"/>
      <color indexed="8"/>
      <name val="Calibri"/>
      <family val="2"/>
      <scheme val="minor"/>
    </font>
    <font>
      <b/>
      <sz val="11"/>
      <color indexed="18"/>
      <name val="Calibri"/>
      <family val="2"/>
      <scheme val="minor"/>
    </font>
  </fonts>
  <fills count="11">
    <fill>
      <patternFill patternType="none"/>
    </fill>
    <fill>
      <patternFill patternType="gray125"/>
    </fill>
    <fill>
      <patternFill patternType="solid">
        <fgColor theme="0"/>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14" fontId="0" fillId="0" borderId="0" xfId="0" applyNumberFormat="1"/>
    <xf numFmtId="0" fontId="0" fillId="0" borderId="0" xfId="0" pivotButton="1"/>
    <xf numFmtId="0" fontId="0" fillId="0" borderId="0" xfId="0" applyAlignment="1">
      <alignment horizontal="left"/>
    </xf>
    <xf numFmtId="6" fontId="2" fillId="2" borderId="1" xfId="0" applyNumberFormat="1" applyFont="1" applyFill="1" applyBorder="1"/>
    <xf numFmtId="0" fontId="2" fillId="2" borderId="1" xfId="0" applyFont="1" applyFill="1" applyBorder="1"/>
    <xf numFmtId="2" fontId="2" fillId="2" borderId="1" xfId="0" applyNumberFormat="1" applyFont="1" applyFill="1" applyBorder="1"/>
    <xf numFmtId="0" fontId="3" fillId="3" borderId="2" xfId="0" applyFont="1" applyFill="1" applyBorder="1" applyAlignment="1">
      <alignment horizontal="left"/>
    </xf>
    <xf numFmtId="0" fontId="4" fillId="3" borderId="2" xfId="0" applyFont="1" applyFill="1" applyBorder="1" applyAlignment="1">
      <alignment horizontal="right"/>
    </xf>
    <xf numFmtId="0" fontId="3" fillId="3" borderId="3" xfId="0" applyFont="1" applyFill="1" applyBorder="1" applyAlignment="1">
      <alignment horizontal="left"/>
    </xf>
    <xf numFmtId="0" fontId="4" fillId="3" borderId="3" xfId="0" applyFont="1" applyFill="1" applyBorder="1" applyAlignment="1">
      <alignment horizontal="right"/>
    </xf>
    <xf numFmtId="0" fontId="5" fillId="4" borderId="0" xfId="0" applyFont="1" applyFill="1" applyAlignment="1">
      <alignment horizontal="left"/>
    </xf>
    <xf numFmtId="0" fontId="6" fillId="4" borderId="4" xfId="0" applyFont="1" applyFill="1" applyBorder="1" applyAlignment="1">
      <alignment horizontal="left"/>
    </xf>
    <xf numFmtId="0" fontId="0" fillId="0" borderId="4" xfId="0" applyBorder="1"/>
    <xf numFmtId="0" fontId="0" fillId="5" borderId="0" xfId="0" applyFill="1"/>
    <xf numFmtId="0" fontId="5" fillId="4" borderId="5" xfId="0" applyFont="1" applyFill="1" applyBorder="1" applyAlignment="1">
      <alignment horizontal="left"/>
    </xf>
    <xf numFmtId="2" fontId="0" fillId="0" borderId="5" xfId="0" applyNumberFormat="1" applyBorder="1"/>
    <xf numFmtId="9" fontId="2" fillId="6" borderId="1" xfId="1" applyFont="1" applyFill="1" applyBorder="1"/>
    <xf numFmtId="9" fontId="2" fillId="6" borderId="12" xfId="1" applyFont="1" applyFill="1" applyBorder="1"/>
    <xf numFmtId="9" fontId="2" fillId="7" borderId="1" xfId="1" applyFont="1" applyFill="1" applyBorder="1"/>
    <xf numFmtId="9" fontId="2" fillId="7" borderId="10" xfId="1" applyFont="1" applyFill="1" applyBorder="1"/>
    <xf numFmtId="0" fontId="0" fillId="8" borderId="7" xfId="0" applyFill="1" applyBorder="1"/>
    <xf numFmtId="0" fontId="0" fillId="8" borderId="1" xfId="0" applyFill="1" applyBorder="1"/>
    <xf numFmtId="0" fontId="0" fillId="8" borderId="10" xfId="0" applyFill="1" applyBorder="1"/>
    <xf numFmtId="0" fontId="0" fillId="8" borderId="12" xfId="0" applyFill="1" applyBorder="1"/>
    <xf numFmtId="0" fontId="0" fillId="8" borderId="13" xfId="0"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0" xfId="0" applyFont="1" applyFill="1" applyBorder="1" applyAlignment="1">
      <alignment horizontal="center" vertical="center"/>
    </xf>
    <xf numFmtId="0" fontId="2" fillId="9" borderId="1" xfId="0" applyFont="1" applyFill="1" applyBorder="1"/>
    <xf numFmtId="0" fontId="2" fillId="0" borderId="0" xfId="0" applyFont="1"/>
    <xf numFmtId="0" fontId="2" fillId="10" borderId="6" xfId="0" applyFont="1" applyFill="1" applyBorder="1"/>
    <xf numFmtId="0" fontId="2" fillId="10" borderId="9" xfId="0" applyFont="1" applyFill="1" applyBorder="1"/>
    <xf numFmtId="0" fontId="2" fillId="10" borderId="9" xfId="0" applyFont="1" applyFill="1" applyBorder="1" applyAlignment="1">
      <alignment horizontal="center" vertical="center"/>
    </xf>
    <xf numFmtId="0" fontId="2" fillId="10" borderId="11" xfId="0" applyFont="1" applyFill="1" applyBorder="1" applyAlignment="1">
      <alignment horizontal="center" vertical="center"/>
    </xf>
  </cellXfs>
  <cellStyles count="2">
    <cellStyle name="Normal" xfId="0" builtinId="0"/>
    <cellStyle name="Percent" xfId="1" builtinId="5"/>
  </cellStyles>
  <dxfs count="14">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[Credit Risk Analysis &amp; Loan Portfolio Management.xlsx]Dashboard!PivotTable5</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Monthly Trends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Dashboard!$B$33</c:f>
              <c:strCache>
                <c:ptCount val="1"/>
                <c:pt idx="0">
                  <c:v>Sum of Loan Amount</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Dashboard!$A$34:$A$37</c:f>
              <c:strCache>
                <c:ptCount val="3"/>
                <c:pt idx="0">
                  <c:v>2021</c:v>
                </c:pt>
                <c:pt idx="1">
                  <c:v>2022</c:v>
                </c:pt>
                <c:pt idx="2">
                  <c:v>2023</c:v>
                </c:pt>
              </c:strCache>
            </c:strRef>
          </c:cat>
          <c:val>
            <c:numRef>
              <c:f>Dashboard!$B$34:$B$37</c:f>
              <c:numCache>
                <c:formatCode>General</c:formatCode>
                <c:ptCount val="3"/>
                <c:pt idx="0">
                  <c:v>6716327</c:v>
                </c:pt>
                <c:pt idx="1">
                  <c:v>6680590</c:v>
                </c:pt>
                <c:pt idx="2">
                  <c:v>7858627</c:v>
                </c:pt>
              </c:numCache>
            </c:numRef>
          </c:val>
          <c:smooth val="0"/>
          <c:extLst>
            <c:ext xmlns:c16="http://schemas.microsoft.com/office/drawing/2014/chart" uri="{C3380CC4-5D6E-409C-BE32-E72D297353CC}">
              <c16:uniqueId val="{00000000-E620-4EA6-B420-6E3875893A65}"/>
            </c:ext>
          </c:extLst>
        </c:ser>
        <c:ser>
          <c:idx val="1"/>
          <c:order val="1"/>
          <c:tx>
            <c:strRef>
              <c:f>Dashboard!$C$33</c:f>
              <c:strCache>
                <c:ptCount val="1"/>
                <c:pt idx="0">
                  <c:v>Count of Loan Amount2</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Dashboard!$A$34:$A$37</c:f>
              <c:strCache>
                <c:ptCount val="3"/>
                <c:pt idx="0">
                  <c:v>2021</c:v>
                </c:pt>
                <c:pt idx="1">
                  <c:v>2022</c:v>
                </c:pt>
                <c:pt idx="2">
                  <c:v>2023</c:v>
                </c:pt>
              </c:strCache>
            </c:strRef>
          </c:cat>
          <c:val>
            <c:numRef>
              <c:f>Dashboard!$C$34:$C$37</c:f>
              <c:numCache>
                <c:formatCode>General</c:formatCode>
                <c:ptCount val="3"/>
                <c:pt idx="0">
                  <c:v>314</c:v>
                </c:pt>
                <c:pt idx="1">
                  <c:v>316</c:v>
                </c:pt>
                <c:pt idx="2">
                  <c:v>370</c:v>
                </c:pt>
              </c:numCache>
            </c:numRef>
          </c:val>
          <c:smooth val="0"/>
          <c:extLst>
            <c:ext xmlns:c16="http://schemas.microsoft.com/office/drawing/2014/chart" uri="{C3380CC4-5D6E-409C-BE32-E72D297353CC}">
              <c16:uniqueId val="{00000001-E620-4EA6-B420-6E3875893A65}"/>
            </c:ext>
          </c:extLst>
        </c:ser>
        <c:dLbls>
          <c:showLegendKey val="0"/>
          <c:showVal val="0"/>
          <c:showCatName val="0"/>
          <c:showSerName val="0"/>
          <c:showPercent val="0"/>
          <c:showBubbleSize val="0"/>
        </c:dLbls>
        <c:marker val="1"/>
        <c:smooth val="0"/>
        <c:axId val="1929493312"/>
        <c:axId val="1929500992"/>
      </c:lineChart>
      <c:catAx>
        <c:axId val="1929493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500992"/>
        <c:crosses val="autoZero"/>
        <c:auto val="1"/>
        <c:lblAlgn val="ctr"/>
        <c:lblOffset val="100"/>
        <c:noMultiLvlLbl val="0"/>
      </c:catAx>
      <c:valAx>
        <c:axId val="192950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9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[Credit Risk Analysis &amp; Loan Portfolio Management.xlsx]Dashboard!PivotTable3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Loan</a:t>
            </a:r>
            <a:r>
              <a:rPr lang="en-IN" baseline="0"/>
              <a:t> Grade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Dashboard!$B$13</c:f>
              <c:strCache>
                <c:ptCount val="1"/>
                <c:pt idx="0">
                  <c:v>Sum of Loan Amount</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Dashboard!$A$14:$A$21</c:f>
              <c:strCache>
                <c:ptCount val="7"/>
                <c:pt idx="0">
                  <c:v>A</c:v>
                </c:pt>
                <c:pt idx="1">
                  <c:v>B</c:v>
                </c:pt>
                <c:pt idx="2">
                  <c:v>C</c:v>
                </c:pt>
                <c:pt idx="3">
                  <c:v>D</c:v>
                </c:pt>
                <c:pt idx="4">
                  <c:v>E</c:v>
                </c:pt>
                <c:pt idx="5">
                  <c:v>F</c:v>
                </c:pt>
                <c:pt idx="6">
                  <c:v>G</c:v>
                </c:pt>
              </c:strCache>
            </c:strRef>
          </c:cat>
          <c:val>
            <c:numRef>
              <c:f>Dashboard!$B$14:$B$21</c:f>
              <c:numCache>
                <c:formatCode>General</c:formatCode>
                <c:ptCount val="7"/>
                <c:pt idx="0">
                  <c:v>5338618</c:v>
                </c:pt>
                <c:pt idx="1">
                  <c:v>4482846</c:v>
                </c:pt>
                <c:pt idx="2">
                  <c:v>3235951</c:v>
                </c:pt>
                <c:pt idx="3">
                  <c:v>3264798</c:v>
                </c:pt>
                <c:pt idx="4">
                  <c:v>2320669</c:v>
                </c:pt>
                <c:pt idx="5">
                  <c:v>1605848</c:v>
                </c:pt>
                <c:pt idx="6">
                  <c:v>1006814</c:v>
                </c:pt>
              </c:numCache>
            </c:numRef>
          </c:val>
          <c:extLst>
            <c:ext xmlns:c16="http://schemas.microsoft.com/office/drawing/2014/chart" uri="{C3380CC4-5D6E-409C-BE32-E72D297353CC}">
              <c16:uniqueId val="{00000000-34A6-4D43-99E3-E7CD47614CB2}"/>
            </c:ext>
          </c:extLst>
        </c:ser>
        <c:ser>
          <c:idx val="1"/>
          <c:order val="1"/>
          <c:tx>
            <c:strRef>
              <c:f>Dashboard!$C$13</c:f>
              <c:strCache>
                <c:ptCount val="1"/>
                <c:pt idx="0">
                  <c:v>Count of Loan Amount2</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Dashboard!$A$14:$A$21</c:f>
              <c:strCache>
                <c:ptCount val="7"/>
                <c:pt idx="0">
                  <c:v>A</c:v>
                </c:pt>
                <c:pt idx="1">
                  <c:v>B</c:v>
                </c:pt>
                <c:pt idx="2">
                  <c:v>C</c:v>
                </c:pt>
                <c:pt idx="3">
                  <c:v>D</c:v>
                </c:pt>
                <c:pt idx="4">
                  <c:v>E</c:v>
                </c:pt>
                <c:pt idx="5">
                  <c:v>F</c:v>
                </c:pt>
                <c:pt idx="6">
                  <c:v>G</c:v>
                </c:pt>
              </c:strCache>
            </c:strRef>
          </c:cat>
          <c:val>
            <c:numRef>
              <c:f>Dashboard!$C$14:$C$21</c:f>
              <c:numCache>
                <c:formatCode>General</c:formatCode>
                <c:ptCount val="7"/>
                <c:pt idx="0">
                  <c:v>250</c:v>
                </c:pt>
                <c:pt idx="1">
                  <c:v>206</c:v>
                </c:pt>
                <c:pt idx="2">
                  <c:v>154</c:v>
                </c:pt>
                <c:pt idx="3">
                  <c:v>159</c:v>
                </c:pt>
                <c:pt idx="4">
                  <c:v>106</c:v>
                </c:pt>
                <c:pt idx="5">
                  <c:v>81</c:v>
                </c:pt>
                <c:pt idx="6">
                  <c:v>44</c:v>
                </c:pt>
              </c:numCache>
            </c:numRef>
          </c:val>
          <c:extLst>
            <c:ext xmlns:c16="http://schemas.microsoft.com/office/drawing/2014/chart" uri="{C3380CC4-5D6E-409C-BE32-E72D297353CC}">
              <c16:uniqueId val="{00000001-34A6-4D43-99E3-E7CD47614CB2}"/>
            </c:ext>
          </c:extLst>
        </c:ser>
        <c:dLbls>
          <c:showLegendKey val="0"/>
          <c:showVal val="0"/>
          <c:showCatName val="0"/>
          <c:showSerName val="0"/>
          <c:showPercent val="0"/>
          <c:showBubbleSize val="0"/>
        </c:dLbls>
        <c:gapWidth val="150"/>
        <c:shape val="box"/>
        <c:axId val="1929489952"/>
        <c:axId val="1929495712"/>
        <c:axId val="0"/>
      </c:bar3DChart>
      <c:catAx>
        <c:axId val="19294899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95712"/>
        <c:crosses val="autoZero"/>
        <c:auto val="1"/>
        <c:lblAlgn val="ctr"/>
        <c:lblOffset val="100"/>
        <c:noMultiLvlLbl val="0"/>
      </c:catAx>
      <c:valAx>
        <c:axId val="192949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8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 Risk Analysis &amp; Loan Portfolio Management.xlsx]Dashboard!PivotTable6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a:t>
            </a:r>
            <a:r>
              <a:rPr lang="en-IN" baseline="0"/>
              <a:t> by Loan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Dashboard!$B$40</c:f>
              <c:strCache>
                <c:ptCount val="1"/>
                <c:pt idx="0">
                  <c:v>Total</c:v>
                </c:pt>
              </c:strCache>
            </c:strRef>
          </c:tx>
          <c:spPr>
            <a:solidFill>
              <a:schemeClr val="accent1"/>
            </a:solidFill>
            <a:ln>
              <a:noFill/>
            </a:ln>
            <a:effectLst/>
          </c:spPr>
          <c:invertIfNegative val="0"/>
          <c:cat>
            <c:strRef>
              <c:f>Dashboard!$A$41:$A$51</c:f>
              <c:strCache>
                <c:ptCount val="10"/>
                <c:pt idx="0">
                  <c:v>CA</c:v>
                </c:pt>
                <c:pt idx="1">
                  <c:v>FL</c:v>
                </c:pt>
                <c:pt idx="2">
                  <c:v>GA</c:v>
                </c:pt>
                <c:pt idx="3">
                  <c:v>IL</c:v>
                </c:pt>
                <c:pt idx="4">
                  <c:v>MI</c:v>
                </c:pt>
                <c:pt idx="5">
                  <c:v>NC</c:v>
                </c:pt>
                <c:pt idx="6">
                  <c:v>NY</c:v>
                </c:pt>
                <c:pt idx="7">
                  <c:v>OH</c:v>
                </c:pt>
                <c:pt idx="8">
                  <c:v>PA</c:v>
                </c:pt>
                <c:pt idx="9">
                  <c:v>TX</c:v>
                </c:pt>
              </c:strCache>
            </c:strRef>
          </c:cat>
          <c:val>
            <c:numRef>
              <c:f>Dashboard!$B$41:$B$51</c:f>
              <c:numCache>
                <c:formatCode>General</c:formatCode>
                <c:ptCount val="10"/>
                <c:pt idx="0">
                  <c:v>2261248</c:v>
                </c:pt>
                <c:pt idx="1">
                  <c:v>1746490</c:v>
                </c:pt>
                <c:pt idx="2">
                  <c:v>2310129</c:v>
                </c:pt>
                <c:pt idx="3">
                  <c:v>2005298</c:v>
                </c:pt>
                <c:pt idx="4">
                  <c:v>2108219</c:v>
                </c:pt>
                <c:pt idx="5">
                  <c:v>2199731</c:v>
                </c:pt>
                <c:pt idx="6">
                  <c:v>1981495</c:v>
                </c:pt>
                <c:pt idx="7">
                  <c:v>2551617</c:v>
                </c:pt>
                <c:pt idx="8">
                  <c:v>2056686</c:v>
                </c:pt>
                <c:pt idx="9">
                  <c:v>2034631</c:v>
                </c:pt>
              </c:numCache>
            </c:numRef>
          </c:val>
          <c:extLst>
            <c:ext xmlns:c16="http://schemas.microsoft.com/office/drawing/2014/chart" uri="{C3380CC4-5D6E-409C-BE32-E72D297353CC}">
              <c16:uniqueId val="{00000000-1276-4F59-925A-04706CA17A6C}"/>
            </c:ext>
          </c:extLst>
        </c:ser>
        <c:dLbls>
          <c:showLegendKey val="0"/>
          <c:showVal val="0"/>
          <c:showCatName val="0"/>
          <c:showSerName val="0"/>
          <c:showPercent val="0"/>
          <c:showBubbleSize val="0"/>
        </c:dLbls>
        <c:gapWidth val="150"/>
        <c:overlap val="100"/>
        <c:axId val="119657056"/>
        <c:axId val="119655136"/>
      </c:barChart>
      <c:catAx>
        <c:axId val="11965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5136"/>
        <c:crosses val="autoZero"/>
        <c:auto val="1"/>
        <c:lblAlgn val="ctr"/>
        <c:lblOffset val="100"/>
        <c:noMultiLvlLbl val="0"/>
      </c:catAx>
      <c:valAx>
        <c:axId val="11965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[Credit Risk Analysis &amp; Loan Portfolio Management.xlsx]Dashboard!PivotTable2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By Loan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Dashboard!$B$6</c:f>
              <c:strCache>
                <c:ptCount val="1"/>
                <c:pt idx="0">
                  <c:v>Sum of Loan Amount</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F2F1-461E-8EE7-83FB28E1CCB1}"/>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F2F1-461E-8EE7-83FB28E1CCB1}"/>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F2F1-461E-8EE7-83FB28E1C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Dashboard!$A$7:$A$10</c:f>
              <c:strCache>
                <c:ptCount val="3"/>
                <c:pt idx="0">
                  <c:v>Charged Off</c:v>
                </c:pt>
                <c:pt idx="1">
                  <c:v>Current</c:v>
                </c:pt>
                <c:pt idx="2">
                  <c:v>Fully Paid</c:v>
                </c:pt>
              </c:strCache>
            </c:strRef>
          </c:cat>
          <c:val>
            <c:numRef>
              <c:f>Dashboard!$B$7:$B$10</c:f>
              <c:numCache>
                <c:formatCode>General</c:formatCode>
                <c:ptCount val="3"/>
                <c:pt idx="0">
                  <c:v>3057970</c:v>
                </c:pt>
                <c:pt idx="1">
                  <c:v>6467779</c:v>
                </c:pt>
                <c:pt idx="2">
                  <c:v>11729795</c:v>
                </c:pt>
              </c:numCache>
            </c:numRef>
          </c:val>
          <c:extLst>
            <c:ext xmlns:c16="http://schemas.microsoft.com/office/drawing/2014/chart" uri="{C3380CC4-5D6E-409C-BE32-E72D297353CC}">
              <c16:uniqueId val="{00000000-A812-4547-93DE-A6E544BB33BD}"/>
            </c:ext>
          </c:extLst>
        </c:ser>
        <c:ser>
          <c:idx val="1"/>
          <c:order val="1"/>
          <c:tx>
            <c:strRef>
              <c:f>Dashboard!$C$6</c:f>
              <c:strCache>
                <c:ptCount val="1"/>
                <c:pt idx="0">
                  <c:v>Count of Loan Amount2</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7-F2F1-461E-8EE7-83FB28E1CCB1}"/>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9-F2F1-461E-8EE7-83FB28E1CCB1}"/>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B-F2F1-461E-8EE7-83FB28E1C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Dashboard!$A$7:$A$10</c:f>
              <c:strCache>
                <c:ptCount val="3"/>
                <c:pt idx="0">
                  <c:v>Charged Off</c:v>
                </c:pt>
                <c:pt idx="1">
                  <c:v>Current</c:v>
                </c:pt>
                <c:pt idx="2">
                  <c:v>Fully Paid</c:v>
                </c:pt>
              </c:strCache>
            </c:strRef>
          </c:cat>
          <c:val>
            <c:numRef>
              <c:f>Dashboard!$C$7:$C$10</c:f>
              <c:numCache>
                <c:formatCode>General</c:formatCode>
                <c:ptCount val="3"/>
                <c:pt idx="0">
                  <c:v>149</c:v>
                </c:pt>
                <c:pt idx="1">
                  <c:v>310</c:v>
                </c:pt>
                <c:pt idx="2">
                  <c:v>541</c:v>
                </c:pt>
              </c:numCache>
            </c:numRef>
          </c:val>
          <c:extLst>
            <c:ext xmlns:c16="http://schemas.microsoft.com/office/drawing/2014/chart" uri="{C3380CC4-5D6E-409C-BE32-E72D297353CC}">
              <c16:uniqueId val="{00000001-A812-4547-93DE-A6E544BB33B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[Credit Risk Analysis &amp; Loan Portfolio Management.xlsx]Dashboard!PivotTable4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a:t>
            </a:r>
            <a:r>
              <a:rPr lang="en-US" baseline="0"/>
              <a:t> Intent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Dashboard!$B$24</c:f>
              <c:strCache>
                <c:ptCount val="1"/>
                <c:pt idx="0">
                  <c:v>Sum of Loan Amount</c:v>
                </c:pt>
              </c:strCache>
            </c:strRef>
          </c:tx>
          <c:dPt>
            <c:idx val="0"/>
            <c:bubble3D val="0"/>
            <c:spPr>
              <a:solidFill>
                <a:schemeClr val="accent1">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3D-4A6F-8CB6-C7175EF11E90}"/>
              </c:ext>
            </c:extLst>
          </c:dPt>
          <c:dPt>
            <c:idx val="1"/>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3D-4A6F-8CB6-C7175EF11E90}"/>
              </c:ext>
            </c:extLst>
          </c:dPt>
          <c:dPt>
            <c:idx val="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3D-4A6F-8CB6-C7175EF11E90}"/>
              </c:ext>
            </c:extLst>
          </c:dPt>
          <c:dPt>
            <c:idx val="3"/>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3D-4A6F-8CB6-C7175EF11E90}"/>
              </c:ext>
            </c:extLst>
          </c:dPt>
          <c:dPt>
            <c:idx val="4"/>
            <c:bubble3D val="0"/>
            <c:spPr>
              <a:solidFill>
                <a:schemeClr val="accent1">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4C3D-4A6F-8CB6-C7175EF11E90}"/>
              </c:ext>
            </c:extLst>
          </c:dPt>
          <c:cat>
            <c:strRef>
              <c:f>Dashboard!$A$25:$A$30</c:f>
              <c:strCache>
                <c:ptCount val="5"/>
                <c:pt idx="0">
                  <c:v>credit card</c:v>
                </c:pt>
                <c:pt idx="1">
                  <c:v>debt consolidation</c:v>
                </c:pt>
                <c:pt idx="2">
                  <c:v>home improvement</c:v>
                </c:pt>
                <c:pt idx="3">
                  <c:v>other</c:v>
                </c:pt>
                <c:pt idx="4">
                  <c:v>small business</c:v>
                </c:pt>
              </c:strCache>
            </c:strRef>
          </c:cat>
          <c:val>
            <c:numRef>
              <c:f>Dashboard!$B$25:$B$30</c:f>
              <c:numCache>
                <c:formatCode>General</c:formatCode>
                <c:ptCount val="5"/>
                <c:pt idx="0">
                  <c:v>4212767</c:v>
                </c:pt>
                <c:pt idx="1">
                  <c:v>3788403</c:v>
                </c:pt>
                <c:pt idx="2">
                  <c:v>4371262</c:v>
                </c:pt>
                <c:pt idx="3">
                  <c:v>4432165</c:v>
                </c:pt>
                <c:pt idx="4">
                  <c:v>4450947</c:v>
                </c:pt>
              </c:numCache>
            </c:numRef>
          </c:val>
          <c:extLst>
            <c:ext xmlns:c16="http://schemas.microsoft.com/office/drawing/2014/chart" uri="{C3380CC4-5D6E-409C-BE32-E72D297353CC}">
              <c16:uniqueId val="{00000000-5665-432A-A598-F87291B02FF2}"/>
            </c:ext>
          </c:extLst>
        </c:ser>
        <c:ser>
          <c:idx val="1"/>
          <c:order val="1"/>
          <c:tx>
            <c:strRef>
              <c:f>Dashboard!$C$24</c:f>
              <c:strCache>
                <c:ptCount val="1"/>
                <c:pt idx="0">
                  <c:v>Count of Loan Amount2</c:v>
                </c:pt>
              </c:strCache>
            </c:strRef>
          </c:tx>
          <c:dPt>
            <c:idx val="0"/>
            <c:bubble3D val="0"/>
            <c:spPr>
              <a:solidFill>
                <a:schemeClr val="accent1">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4C3D-4A6F-8CB6-C7175EF11E90}"/>
              </c:ext>
            </c:extLst>
          </c:dPt>
          <c:dPt>
            <c:idx val="1"/>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C3D-4A6F-8CB6-C7175EF11E90}"/>
              </c:ext>
            </c:extLst>
          </c:dPt>
          <c:dPt>
            <c:idx val="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4C3D-4A6F-8CB6-C7175EF11E90}"/>
              </c:ext>
            </c:extLst>
          </c:dPt>
          <c:dPt>
            <c:idx val="3"/>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C3D-4A6F-8CB6-C7175EF11E90}"/>
              </c:ext>
            </c:extLst>
          </c:dPt>
          <c:dPt>
            <c:idx val="4"/>
            <c:bubble3D val="0"/>
            <c:spPr>
              <a:solidFill>
                <a:schemeClr val="accent1">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C3D-4A6F-8CB6-C7175EF11E90}"/>
              </c:ext>
            </c:extLst>
          </c:dPt>
          <c:cat>
            <c:strRef>
              <c:f>Dashboard!$A$25:$A$30</c:f>
              <c:strCache>
                <c:ptCount val="5"/>
                <c:pt idx="0">
                  <c:v>credit card</c:v>
                </c:pt>
                <c:pt idx="1">
                  <c:v>debt consolidation</c:v>
                </c:pt>
                <c:pt idx="2">
                  <c:v>home improvement</c:v>
                </c:pt>
                <c:pt idx="3">
                  <c:v>other</c:v>
                </c:pt>
                <c:pt idx="4">
                  <c:v>small business</c:v>
                </c:pt>
              </c:strCache>
            </c:strRef>
          </c:cat>
          <c:val>
            <c:numRef>
              <c:f>Dashboard!$C$25:$C$30</c:f>
              <c:numCache>
                <c:formatCode>General</c:formatCode>
                <c:ptCount val="5"/>
                <c:pt idx="0">
                  <c:v>191</c:v>
                </c:pt>
                <c:pt idx="1">
                  <c:v>187</c:v>
                </c:pt>
                <c:pt idx="2">
                  <c:v>197</c:v>
                </c:pt>
                <c:pt idx="3">
                  <c:v>211</c:v>
                </c:pt>
                <c:pt idx="4">
                  <c:v>214</c:v>
                </c:pt>
              </c:numCache>
            </c:numRef>
          </c:val>
          <c:extLst>
            <c:ext xmlns:c16="http://schemas.microsoft.com/office/drawing/2014/chart" uri="{C3380CC4-5D6E-409C-BE32-E72D297353CC}">
              <c16:uniqueId val="{00000001-5665-432A-A598-F87291B02FF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22860</xdr:colOff>
      <xdr:row>18</xdr:row>
      <xdr:rowOff>22860</xdr:rowOff>
    </xdr:from>
    <xdr:to>
      <xdr:col>15</xdr:col>
      <xdr:colOff>129540</xdr:colOff>
      <xdr:row>31</xdr:row>
      <xdr:rowOff>72390</xdr:rowOff>
    </xdr:to>
    <xdr:graphicFrame macro="">
      <xdr:nvGraphicFramePr>
        <xdr:cNvPr id="3" name="Chart 2">
          <a:extLst>
            <a:ext uri="{FF2B5EF4-FFF2-40B4-BE49-F238E27FC236}">
              <a16:creationId xmlns:a16="http://schemas.microsoft.com/office/drawing/2014/main" id="{AE1B2D85-043B-0419-5DB4-0FEE33920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xdr:colOff>
      <xdr:row>4</xdr:row>
      <xdr:rowOff>171450</xdr:rowOff>
    </xdr:from>
    <xdr:to>
      <xdr:col>15</xdr:col>
      <xdr:colOff>83820</xdr:colOff>
      <xdr:row>17</xdr:row>
      <xdr:rowOff>129540</xdr:rowOff>
    </xdr:to>
    <xdr:graphicFrame macro="">
      <xdr:nvGraphicFramePr>
        <xdr:cNvPr id="4" name="Chart 3">
          <a:extLst>
            <a:ext uri="{FF2B5EF4-FFF2-40B4-BE49-F238E27FC236}">
              <a16:creationId xmlns:a16="http://schemas.microsoft.com/office/drawing/2014/main" id="{51E90114-017C-474D-853C-9C922291D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31</xdr:row>
      <xdr:rowOff>102870</xdr:rowOff>
    </xdr:from>
    <xdr:to>
      <xdr:col>10</xdr:col>
      <xdr:colOff>342900</xdr:colOff>
      <xdr:row>46</xdr:row>
      <xdr:rowOff>102870</xdr:rowOff>
    </xdr:to>
    <xdr:graphicFrame macro="">
      <xdr:nvGraphicFramePr>
        <xdr:cNvPr id="5" name="Chart 4">
          <a:extLst>
            <a:ext uri="{FF2B5EF4-FFF2-40B4-BE49-F238E27FC236}">
              <a16:creationId xmlns:a16="http://schemas.microsoft.com/office/drawing/2014/main" id="{462D8EC0-98CC-D61C-4F55-82CED99B4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xdr:colOff>
      <xdr:row>4</xdr:row>
      <xdr:rowOff>179070</xdr:rowOff>
    </xdr:from>
    <xdr:to>
      <xdr:col>8</xdr:col>
      <xdr:colOff>579120</xdr:colOff>
      <xdr:row>17</xdr:row>
      <xdr:rowOff>129540</xdr:rowOff>
    </xdr:to>
    <xdr:graphicFrame macro="">
      <xdr:nvGraphicFramePr>
        <xdr:cNvPr id="6" name="Chart 5">
          <a:extLst>
            <a:ext uri="{FF2B5EF4-FFF2-40B4-BE49-F238E27FC236}">
              <a16:creationId xmlns:a16="http://schemas.microsoft.com/office/drawing/2014/main" id="{5B3C0469-CF9F-AB1B-1379-E55C376EB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22860</xdr:colOff>
      <xdr:row>18</xdr:row>
      <xdr:rowOff>3810</xdr:rowOff>
    </xdr:from>
    <xdr:to>
      <xdr:col>8</xdr:col>
      <xdr:colOff>601980</xdr:colOff>
      <xdr:row>31</xdr:row>
      <xdr:rowOff>53340</xdr:rowOff>
    </xdr:to>
    <xdr:graphicFrame macro="">
      <xdr:nvGraphicFramePr>
        <xdr:cNvPr id="7" name="Chart 6">
          <a:extLst>
            <a:ext uri="{FF2B5EF4-FFF2-40B4-BE49-F238E27FC236}">
              <a16:creationId xmlns:a16="http://schemas.microsoft.com/office/drawing/2014/main" id="{242712AA-1795-48E8-F36F-CA8E22BB6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0</xdr:row>
      <xdr:rowOff>0</xdr:rowOff>
    </xdr:from>
    <xdr:to>
      <xdr:col>15</xdr:col>
      <xdr:colOff>114301</xdr:colOff>
      <xdr:row>3</xdr:row>
      <xdr:rowOff>175260</xdr:rowOff>
    </xdr:to>
    <xdr:sp macro="" textlink="">
      <xdr:nvSpPr>
        <xdr:cNvPr id="8" name="Rectangle: Rounded Corners 7">
          <a:extLst>
            <a:ext uri="{FF2B5EF4-FFF2-40B4-BE49-F238E27FC236}">
              <a16:creationId xmlns:a16="http://schemas.microsoft.com/office/drawing/2014/main" id="{BAEE894D-E4B6-45D8-A733-EB8A1B16ED15}"/>
            </a:ext>
          </a:extLst>
        </xdr:cNvPr>
        <xdr:cNvSpPr/>
      </xdr:nvSpPr>
      <xdr:spPr>
        <a:xfrm>
          <a:off x="1" y="0"/>
          <a:ext cx="11079480" cy="72390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Credit Risk Analysis &amp; Loan Portfolio Management</a:t>
          </a:r>
        </a:p>
      </xdr:txBody>
    </xdr:sp>
    <xdr:clientData/>
  </xdr:twoCellAnchor>
  <xdr:twoCellAnchor editAs="oneCell">
    <xdr:from>
      <xdr:col>13</xdr:col>
      <xdr:colOff>434340</xdr:colOff>
      <xdr:row>31</xdr:row>
      <xdr:rowOff>106680</xdr:rowOff>
    </xdr:from>
    <xdr:to>
      <xdr:col>16</xdr:col>
      <xdr:colOff>434340</xdr:colOff>
      <xdr:row>45</xdr:row>
      <xdr:rowOff>13335</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620CC21B-888D-1DBB-9C68-56AB244C6E8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212153" y="5846605"/>
              <a:ext cx="1837346" cy="249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68580</xdr:colOff>
      <xdr:row>37</xdr:row>
      <xdr:rowOff>137161</xdr:rowOff>
    </xdr:from>
    <xdr:to>
      <xdr:col>2</xdr:col>
      <xdr:colOff>1455420</xdr:colOff>
      <xdr:row>47</xdr:row>
      <xdr:rowOff>1</xdr:rowOff>
    </xdr:to>
    <mc:AlternateContent xmlns:mc="http://schemas.openxmlformats.org/markup-compatibility/2006" xmlns:a14="http://schemas.microsoft.com/office/drawing/2010/main">
      <mc:Choice Requires="a14">
        <xdr:graphicFrame macro="">
          <xdr:nvGraphicFramePr>
            <xdr:cNvPr id="11" name="Loan Status">
              <a:extLst>
                <a:ext uri="{FF2B5EF4-FFF2-40B4-BE49-F238E27FC236}">
                  <a16:creationId xmlns:a16="http://schemas.microsoft.com/office/drawing/2014/main" id="{EE02949A-1B77-655B-132A-434620106498}"/>
                </a:ext>
              </a:extLst>
            </xdr:cNvPr>
            <xdr:cNvGraphicFramePr/>
          </xdr:nvGraphicFramePr>
          <xdr:xfrm>
            <a:off x="0" y="0"/>
            <a:ext cx="0" cy="0"/>
          </xdr:xfrm>
          <a:graphic>
            <a:graphicData uri="http://schemas.microsoft.com/office/drawing/2010/slicer">
              <sle:slicer xmlns:sle="http://schemas.microsoft.com/office/drawing/2010/slicer" name="Loan Status"/>
            </a:graphicData>
          </a:graphic>
        </xdr:graphicFrame>
      </mc:Choice>
      <mc:Fallback xmlns="">
        <xdr:sp macro="" textlink="">
          <xdr:nvSpPr>
            <xdr:cNvPr id="0" name=""/>
            <xdr:cNvSpPr>
              <a:spLocks noTextEdit="1"/>
            </xdr:cNvSpPr>
          </xdr:nvSpPr>
          <xdr:spPr>
            <a:xfrm>
              <a:off x="2240636" y="6988040"/>
              <a:ext cx="1386840" cy="1714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403860</xdr:colOff>
      <xdr:row>31</xdr:row>
      <xdr:rowOff>91440</xdr:rowOff>
    </xdr:from>
    <xdr:to>
      <xdr:col>13</xdr:col>
      <xdr:colOff>403860</xdr:colOff>
      <xdr:row>44</xdr:row>
      <xdr:rowOff>180975</xdr:rowOff>
    </xdr:to>
    <mc:AlternateContent xmlns:mc="http://schemas.openxmlformats.org/markup-compatibility/2006" xmlns:a14="http://schemas.microsoft.com/office/drawing/2010/main">
      <mc:Choice Requires="a14">
        <xdr:graphicFrame macro="">
          <xdr:nvGraphicFramePr>
            <xdr:cNvPr id="12" name="Loan Grade">
              <a:extLst>
                <a:ext uri="{FF2B5EF4-FFF2-40B4-BE49-F238E27FC236}">
                  <a16:creationId xmlns:a16="http://schemas.microsoft.com/office/drawing/2014/main" id="{484F43DD-05E1-EEA1-3A94-95884E76DC1F}"/>
                </a:ext>
              </a:extLst>
            </xdr:cNvPr>
            <xdr:cNvGraphicFramePr/>
          </xdr:nvGraphicFramePr>
          <xdr:xfrm>
            <a:off x="0" y="0"/>
            <a:ext cx="0" cy="0"/>
          </xdr:xfrm>
          <a:graphic>
            <a:graphicData uri="http://schemas.microsoft.com/office/drawing/2010/slicer">
              <sle:slicer xmlns:sle="http://schemas.microsoft.com/office/drawing/2010/slicer" name="Loan Grade"/>
            </a:graphicData>
          </a:graphic>
        </xdr:graphicFrame>
      </mc:Choice>
      <mc:Fallback xmlns="">
        <xdr:sp macro="" textlink="">
          <xdr:nvSpPr>
            <xdr:cNvPr id="0" name=""/>
            <xdr:cNvSpPr>
              <a:spLocks noTextEdit="1"/>
            </xdr:cNvSpPr>
          </xdr:nvSpPr>
          <xdr:spPr>
            <a:xfrm>
              <a:off x="8344327" y="5831365"/>
              <a:ext cx="1837346" cy="2496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kalluru" refreshedDate="45914.926211689817" createdVersion="8" refreshedVersion="8" minRefreshableVersion="3" recordCount="1000" xr:uid="{9792711A-A515-42E7-9B35-C9CDABF67950}">
  <cacheSource type="worksheet">
    <worksheetSource name="banking_loan_data"/>
  </cacheSource>
  <cacheFields count="23">
    <cacheField name="Loan ID" numFmtId="0">
      <sharedItems/>
    </cacheField>
    <cacheField name="Issue Date" numFmtId="14">
      <sharedItems containsSemiMixedTypes="0" containsNonDate="0" containsDate="1" containsString="0" minDate="2021-01-01T00:00:00" maxDate="2023-12-31T00:00:00" count="660">
        <d v="2023-05-11T00:00:00"/>
        <d v="2023-11-11T00:00:00"/>
        <d v="2021-05-02T00:00:00"/>
        <d v="2022-04-12T00:00:00"/>
        <d v="2021-11-27T00:00:00"/>
        <d v="2021-03-29T00:00:00"/>
        <d v="2023-05-22T00:00:00"/>
        <d v="2021-05-11T00:00:00"/>
        <d v="2023-02-09T00:00:00"/>
        <d v="2021-12-10T00:00:00"/>
        <d v="2023-03-17T00:00:00"/>
        <d v="2022-01-21T00:00:00"/>
        <d v="2023-08-14T00:00:00"/>
        <d v="2021-10-04T00:00:00"/>
        <d v="2022-04-05T00:00:00"/>
        <d v="2021-01-22T00:00:00"/>
        <d v="2021-09-10T00:00:00"/>
        <d v="2023-01-18T00:00:00"/>
        <d v="2023-05-07T00:00:00"/>
        <d v="2022-04-20T00:00:00"/>
        <d v="2023-12-19T00:00:00"/>
        <d v="2022-05-26T00:00:00"/>
        <d v="2022-12-01T00:00:00"/>
        <d v="2023-09-03T00:00:00"/>
        <d v="2021-07-09T00:00:00"/>
        <d v="2023-08-16T00:00:00"/>
        <d v="2022-11-18T00:00:00"/>
        <d v="2022-07-17T00:00:00"/>
        <d v="2023-04-12T00:00:00"/>
        <d v="2022-10-09T00:00:00"/>
        <d v="2021-01-21T00:00:00"/>
        <d v="2023-04-21T00:00:00"/>
        <d v="2021-06-16T00:00:00"/>
        <d v="2022-01-23T00:00:00"/>
        <d v="2022-08-24T00:00:00"/>
        <d v="2021-11-12T00:00:00"/>
        <d v="2021-01-14T00:00:00"/>
        <d v="2021-08-30T00:00:00"/>
        <d v="2023-02-16T00:00:00"/>
        <d v="2022-07-19T00:00:00"/>
        <d v="2023-06-17T00:00:00"/>
        <d v="2021-04-02T00:00:00"/>
        <d v="2022-05-24T00:00:00"/>
        <d v="2023-02-15T00:00:00"/>
        <d v="2021-02-04T00:00:00"/>
        <d v="2021-07-25T00:00:00"/>
        <d v="2023-10-23T00:00:00"/>
        <d v="2023-10-19T00:00:00"/>
        <d v="2022-07-20T00:00:00"/>
        <d v="2022-12-04T00:00:00"/>
        <d v="2022-02-06T00:00:00"/>
        <d v="2022-12-31T00:00:00"/>
        <d v="2021-06-11T00:00:00"/>
        <d v="2021-07-21T00:00:00"/>
        <d v="2023-09-23T00:00:00"/>
        <d v="2021-09-27T00:00:00"/>
        <d v="2023-03-27T00:00:00"/>
        <d v="2022-04-01T00:00:00"/>
        <d v="2023-10-14T00:00:00"/>
        <d v="2021-10-23T00:00:00"/>
        <d v="2022-12-21T00:00:00"/>
        <d v="2021-12-04T00:00:00"/>
        <d v="2023-05-29T00:00:00"/>
        <d v="2023-12-13T00:00:00"/>
        <d v="2023-03-03T00:00:00"/>
        <d v="2021-08-05T00:00:00"/>
        <d v="2023-02-03T00:00:00"/>
        <d v="2021-07-07T00:00:00"/>
        <d v="2022-01-15T00:00:00"/>
        <d v="2022-05-08T00:00:00"/>
        <d v="2023-12-01T00:00:00"/>
        <d v="2021-01-15T00:00:00"/>
        <d v="2021-03-06T00:00:00"/>
        <d v="2022-06-05T00:00:00"/>
        <d v="2022-10-10T00:00:00"/>
        <d v="2023-12-23T00:00:00"/>
        <d v="2022-08-16T00:00:00"/>
        <d v="2022-01-27T00:00:00"/>
        <d v="2022-02-23T00:00:00"/>
        <d v="2021-10-16T00:00:00"/>
        <d v="2022-01-14T00:00:00"/>
        <d v="2021-08-19T00:00:00"/>
        <d v="2023-10-15T00:00:00"/>
        <d v="2021-02-10T00:00:00"/>
        <d v="2023-11-18T00:00:00"/>
        <d v="2021-05-15T00:00:00"/>
        <d v="2021-07-20T00:00:00"/>
        <d v="2023-02-19T00:00:00"/>
        <d v="2023-07-19T00:00:00"/>
        <d v="2023-11-23T00:00:00"/>
        <d v="2023-12-08T00:00:00"/>
        <d v="2022-05-18T00:00:00"/>
        <d v="2022-02-11T00:00:00"/>
        <d v="2023-03-16T00:00:00"/>
        <d v="2021-04-09T00:00:00"/>
        <d v="2022-11-15T00:00:00"/>
        <d v="2022-12-27T00:00:00"/>
        <d v="2023-08-19T00:00:00"/>
        <d v="2022-09-05T00:00:00"/>
        <d v="2022-10-05T00:00:00"/>
        <d v="2023-10-26T00:00:00"/>
        <d v="2023-02-06T00:00:00"/>
        <d v="2022-02-02T00:00:00"/>
        <d v="2023-05-21T00:00:00"/>
        <d v="2023-03-06T00:00:00"/>
        <d v="2022-01-28T00:00:00"/>
        <d v="2021-07-26T00:00:00"/>
        <d v="2023-11-05T00:00:00"/>
        <d v="2023-06-11T00:00:00"/>
        <d v="2023-05-14T00:00:00"/>
        <d v="2023-01-13T00:00:00"/>
        <d v="2022-07-18T00:00:00"/>
        <d v="2023-10-18T00:00:00"/>
        <d v="2021-04-06T00:00:00"/>
        <d v="2022-04-30T00:00:00"/>
        <d v="2023-01-19T00:00:00"/>
        <d v="2022-06-25T00:00:00"/>
        <d v="2023-11-26T00:00:00"/>
        <d v="2022-06-09T00:00:00"/>
        <d v="2022-08-01T00:00:00"/>
        <d v="2022-11-13T00:00:00"/>
        <d v="2022-07-11T00:00:00"/>
        <d v="2023-10-10T00:00:00"/>
        <d v="2022-10-08T00:00:00"/>
        <d v="2023-03-07T00:00:00"/>
        <d v="2022-09-25T00:00:00"/>
        <d v="2022-09-20T00:00:00"/>
        <d v="2023-08-31T00:00:00"/>
        <d v="2022-12-11T00:00:00"/>
        <d v="2022-10-11T00:00:00"/>
        <d v="2021-11-14T00:00:00"/>
        <d v="2022-10-26T00:00:00"/>
        <d v="2022-03-18T00:00:00"/>
        <d v="2023-08-10T00:00:00"/>
        <d v="2022-11-30T00:00:00"/>
        <d v="2021-04-23T00:00:00"/>
        <d v="2021-01-02T00:00:00"/>
        <d v="2022-10-04T00:00:00"/>
        <d v="2021-08-08T00:00:00"/>
        <d v="2023-05-05T00:00:00"/>
        <d v="2022-01-20T00:00:00"/>
        <d v="2021-09-04T00:00:00"/>
        <d v="2023-04-16T00:00:00"/>
        <d v="2021-07-22T00:00:00"/>
        <d v="2021-05-03T00:00:00"/>
        <d v="2022-02-05T00:00:00"/>
        <d v="2021-10-21T00:00:00"/>
        <d v="2021-10-07T00:00:00"/>
        <d v="2023-06-03T00:00:00"/>
        <d v="2021-07-17T00:00:00"/>
        <d v="2023-09-09T00:00:00"/>
        <d v="2023-01-22T00:00:00"/>
        <d v="2021-05-24T00:00:00"/>
        <d v="2022-09-01T00:00:00"/>
        <d v="2021-07-06T00:00:00"/>
        <d v="2022-04-09T00:00:00"/>
        <d v="2022-10-22T00:00:00"/>
        <d v="2023-08-13T00:00:00"/>
        <d v="2022-02-07T00:00:00"/>
        <d v="2021-05-27T00:00:00"/>
        <d v="2022-05-04T00:00:00"/>
        <d v="2023-07-18T00:00:00"/>
        <d v="2022-07-05T00:00:00"/>
        <d v="2022-10-03T00:00:00"/>
        <d v="2022-04-18T00:00:00"/>
        <d v="2021-05-31T00:00:00"/>
        <d v="2021-09-20T00:00:00"/>
        <d v="2021-12-12T00:00:00"/>
        <d v="2022-09-16T00:00:00"/>
        <d v="2023-05-31T00:00:00"/>
        <d v="2023-06-16T00:00:00"/>
        <d v="2021-09-11T00:00:00"/>
        <d v="2022-03-29T00:00:00"/>
        <d v="2023-11-27T00:00:00"/>
        <d v="2023-10-12T00:00:00"/>
        <d v="2021-01-09T00:00:00"/>
        <d v="2021-07-27T00:00:00"/>
        <d v="2022-02-08T00:00:00"/>
        <d v="2021-06-01T00:00:00"/>
        <d v="2021-02-23T00:00:00"/>
        <d v="2022-08-10T00:00:00"/>
        <d v="2021-04-14T00:00:00"/>
        <d v="2022-05-25T00:00:00"/>
        <d v="2021-06-02T00:00:00"/>
        <d v="2023-07-03T00:00:00"/>
        <d v="2023-05-28T00:00:00"/>
        <d v="2023-04-02T00:00:00"/>
        <d v="2023-08-15T00:00:00"/>
        <d v="2021-06-10T00:00:00"/>
        <d v="2023-03-12T00:00:00"/>
        <d v="2022-10-02T00:00:00"/>
        <d v="2022-11-19T00:00:00"/>
        <d v="2022-04-15T00:00:00"/>
        <d v="2023-11-12T00:00:00"/>
        <d v="2023-01-20T00:00:00"/>
        <d v="2021-02-07T00:00:00"/>
        <d v="2021-08-18T00:00:00"/>
        <d v="2022-03-14T00:00:00"/>
        <d v="2021-01-27T00:00:00"/>
        <d v="2021-08-14T00:00:00"/>
        <d v="2023-03-09T00:00:00"/>
        <d v="2021-10-11T00:00:00"/>
        <d v="2023-08-18T00:00:00"/>
        <d v="2023-10-17T00:00:00"/>
        <d v="2022-10-21T00:00:00"/>
        <d v="2022-07-01T00:00:00"/>
        <d v="2023-12-09T00:00:00"/>
        <d v="2021-01-17T00:00:00"/>
        <d v="2021-06-07T00:00:00"/>
        <d v="2022-04-22T00:00:00"/>
        <d v="2023-12-06T00:00:00"/>
        <d v="2022-06-02T00:00:00"/>
        <d v="2022-05-12T00:00:00"/>
        <d v="2021-10-29T00:00:00"/>
        <d v="2021-06-30T00:00:00"/>
        <d v="2022-08-30T00:00:00"/>
        <d v="2023-09-20T00:00:00"/>
        <d v="2021-07-10T00:00:00"/>
        <d v="2023-09-08T00:00:00"/>
        <d v="2023-07-17T00:00:00"/>
        <d v="2021-05-08T00:00:00"/>
        <d v="2021-01-18T00:00:00"/>
        <d v="2022-07-24T00:00:00"/>
        <d v="2022-11-17T00:00:00"/>
        <d v="2022-09-18T00:00:00"/>
        <d v="2023-05-04T00:00:00"/>
        <d v="2023-08-20T00:00:00"/>
        <d v="2021-06-04T00:00:00"/>
        <d v="2022-05-05T00:00:00"/>
        <d v="2023-02-24T00:00:00"/>
        <d v="2021-09-03T00:00:00"/>
        <d v="2023-11-29T00:00:00"/>
        <d v="2023-01-29T00:00:00"/>
        <d v="2022-06-22T00:00:00"/>
        <d v="2023-07-10T00:00:00"/>
        <d v="2022-02-12T00:00:00"/>
        <d v="2023-04-08T00:00:00"/>
        <d v="2023-06-22T00:00:00"/>
        <d v="2021-02-05T00:00:00"/>
        <d v="2022-11-16T00:00:00"/>
        <d v="2021-01-20T00:00:00"/>
        <d v="2021-11-17T00:00:00"/>
        <d v="2022-05-27T00:00:00"/>
        <d v="2022-02-04T00:00:00"/>
        <d v="2022-10-16T00:00:00"/>
        <d v="2023-08-30T00:00:00"/>
        <d v="2022-04-16T00:00:00"/>
        <d v="2023-04-14T00:00:00"/>
        <d v="2022-12-28T00:00:00"/>
        <d v="2021-02-20T00:00:00"/>
        <d v="2022-07-29T00:00:00"/>
        <d v="2021-05-30T00:00:00"/>
        <d v="2021-11-10T00:00:00"/>
        <d v="2021-11-01T00:00:00"/>
        <d v="2023-04-18T00:00:00"/>
        <d v="2023-12-14T00:00:00"/>
        <d v="2023-09-30T00:00:00"/>
        <d v="2022-03-20T00:00:00"/>
        <d v="2021-09-21T00:00:00"/>
        <d v="2023-10-01T00:00:00"/>
        <d v="2021-01-05T00:00:00"/>
        <d v="2023-02-13T00:00:00"/>
        <d v="2023-05-27T00:00:00"/>
        <d v="2023-09-19T00:00:00"/>
        <d v="2021-02-16T00:00:00"/>
        <d v="2023-05-17T00:00:00"/>
        <d v="2023-04-03T00:00:00"/>
        <d v="2023-07-25T00:00:00"/>
        <d v="2022-10-18T00:00:00"/>
        <d v="2021-09-26T00:00:00"/>
        <d v="2022-01-05T00:00:00"/>
        <d v="2022-09-28T00:00:00"/>
        <d v="2022-10-19T00:00:00"/>
        <d v="2021-04-30T00:00:00"/>
        <d v="2023-04-11T00:00:00"/>
        <d v="2023-12-18T00:00:00"/>
        <d v="2023-01-11T00:00:00"/>
        <d v="2021-04-27T00:00:00"/>
        <d v="2023-03-02T00:00:00"/>
        <d v="2022-09-26T00:00:00"/>
        <d v="2022-05-28T00:00:00"/>
        <d v="2023-03-13T00:00:00"/>
        <d v="2022-07-14T00:00:00"/>
        <d v="2022-05-03T00:00:00"/>
        <d v="2022-12-05T00:00:00"/>
        <d v="2022-08-04T00:00:00"/>
        <d v="2023-03-01T00:00:00"/>
        <d v="2021-06-03T00:00:00"/>
        <d v="2023-09-24T00:00:00"/>
        <d v="2022-11-28T00:00:00"/>
        <d v="2023-12-29T00:00:00"/>
        <d v="2023-12-07T00:00:00"/>
        <d v="2023-10-06T00:00:00"/>
        <d v="2021-04-04T00:00:00"/>
        <d v="2023-10-09T00:00:00"/>
        <d v="2023-07-01T00:00:00"/>
        <d v="2021-08-06T00:00:00"/>
        <d v="2022-04-19T00:00:00"/>
        <d v="2022-03-08T00:00:00"/>
        <d v="2021-12-07T00:00:00"/>
        <d v="2021-12-23T00:00:00"/>
        <d v="2021-01-23T00:00:00"/>
        <d v="2022-06-06T00:00:00"/>
        <d v="2023-02-01T00:00:00"/>
        <d v="2023-02-08T00:00:00"/>
        <d v="2023-10-13T00:00:00"/>
        <d v="2022-05-31T00:00:00"/>
        <d v="2023-11-06T00:00:00"/>
        <d v="2021-12-02T00:00:00"/>
        <d v="2021-09-15T00:00:00"/>
        <d v="2023-06-15T00:00:00"/>
        <d v="2021-06-09T00:00:00"/>
        <d v="2023-05-02T00:00:00"/>
        <d v="2022-11-21T00:00:00"/>
        <d v="2022-11-22T00:00:00"/>
        <d v="2023-12-03T00:00:00"/>
        <d v="2021-10-12T00:00:00"/>
        <d v="2022-02-01T00:00:00"/>
        <d v="2021-01-12T00:00:00"/>
        <d v="2022-05-14T00:00:00"/>
        <d v="2023-01-24T00:00:00"/>
        <d v="2023-04-29T00:00:00"/>
        <d v="2021-03-31T00:00:00"/>
        <d v="2022-08-28T00:00:00"/>
        <d v="2023-08-28T00:00:00"/>
        <d v="2022-02-22T00:00:00"/>
        <d v="2021-04-25T00:00:00"/>
        <d v="2022-09-09T00:00:00"/>
        <d v="2023-04-06T00:00:00"/>
        <d v="2022-02-17T00:00:00"/>
        <d v="2022-12-30T00:00:00"/>
        <d v="2023-01-31T00:00:00"/>
        <d v="2022-11-07T00:00:00"/>
        <d v="2022-04-02T00:00:00"/>
        <d v="2023-07-09T00:00:00"/>
        <d v="2021-07-11T00:00:00"/>
        <d v="2023-01-09T00:00:00"/>
        <d v="2023-09-05T00:00:00"/>
        <d v="2022-10-25T00:00:00"/>
        <d v="2021-02-06T00:00:00"/>
        <d v="2021-10-06T00:00:00"/>
        <d v="2023-05-23T00:00:00"/>
        <d v="2021-03-03T00:00:00"/>
        <d v="2022-08-19T00:00:00"/>
        <d v="2023-11-09T00:00:00"/>
        <d v="2021-06-26T00:00:00"/>
        <d v="2022-01-31T00:00:00"/>
        <d v="2022-03-21T00:00:00"/>
        <d v="2021-03-17T00:00:00"/>
        <d v="2021-09-22T00:00:00"/>
        <d v="2022-03-31T00:00:00"/>
        <d v="2022-12-19T00:00:00"/>
        <d v="2023-01-05T00:00:00"/>
        <d v="2023-05-01T00:00:00"/>
        <d v="2023-06-04T00:00:00"/>
        <d v="2023-11-15T00:00:00"/>
        <d v="2023-08-06T00:00:00"/>
        <d v="2023-06-10T00:00:00"/>
        <d v="2022-07-23T00:00:00"/>
        <d v="2021-04-19T00:00:00"/>
        <d v="2023-12-02T00:00:00"/>
        <d v="2023-07-24T00:00:00"/>
        <d v="2023-01-03T00:00:00"/>
        <d v="2021-08-23T00:00:00"/>
        <d v="2022-10-20T00:00:00"/>
        <d v="2023-01-21T00:00:00"/>
        <d v="2022-08-11T00:00:00"/>
        <d v="2023-10-30T00:00:00"/>
        <d v="2023-08-12T00:00:00"/>
        <d v="2022-05-07T00:00:00"/>
        <d v="2023-07-02T00:00:00"/>
        <d v="2021-06-19T00:00:00"/>
        <d v="2023-08-04T00:00:00"/>
        <d v="2021-01-29T00:00:00"/>
        <d v="2021-12-05T00:00:00"/>
        <d v="2022-05-15T00:00:00"/>
        <d v="2023-12-30T00:00:00"/>
        <d v="2023-05-26T00:00:00"/>
        <d v="2021-04-01T00:00:00"/>
        <d v="2022-12-15T00:00:00"/>
        <d v="2021-02-08T00:00:00"/>
        <d v="2021-06-22T00:00:00"/>
        <d v="2022-10-15T00:00:00"/>
        <d v="2022-04-21T00:00:00"/>
        <d v="2023-04-09T00:00:00"/>
        <d v="2023-06-14T00:00:00"/>
        <d v="2023-10-22T00:00:00"/>
        <d v="2022-01-22T00:00:00"/>
        <d v="2021-12-14T00:00:00"/>
        <d v="2022-05-20T00:00:00"/>
        <d v="2023-04-04T00:00:00"/>
        <d v="2023-07-23T00:00:00"/>
        <d v="2021-05-14T00:00:00"/>
        <d v="2021-02-27T00:00:00"/>
        <d v="2022-11-03T00:00:00"/>
        <d v="2023-03-26T00:00:00"/>
        <d v="2021-03-21T00:00:00"/>
        <d v="2023-06-05T00:00:00"/>
        <d v="2023-08-29T00:00:00"/>
        <d v="2023-11-02T00:00:00"/>
        <d v="2023-01-06T00:00:00"/>
        <d v="2023-02-23T00:00:00"/>
        <d v="2023-08-26T00:00:00"/>
        <d v="2021-12-24T00:00:00"/>
        <d v="2022-10-30T00:00:00"/>
        <d v="2022-01-08T00:00:00"/>
        <d v="2023-10-29T00:00:00"/>
        <d v="2022-11-29T00:00:00"/>
        <d v="2022-06-24T00:00:00"/>
        <d v="2023-01-02T00:00:00"/>
        <d v="2023-05-19T00:00:00"/>
        <d v="2023-01-10T00:00:00"/>
        <d v="2022-05-17T00:00:00"/>
        <d v="2023-08-17T00:00:00"/>
        <d v="2022-04-06T00:00:00"/>
        <d v="2023-07-14T00:00:00"/>
        <d v="2023-06-28T00:00:00"/>
        <d v="2022-01-25T00:00:00"/>
        <d v="2023-06-02T00:00:00"/>
        <d v="2021-09-13T00:00:00"/>
        <d v="2022-12-10T00:00:00"/>
        <d v="2022-03-26T00:00:00"/>
        <d v="2021-01-10T00:00:00"/>
        <d v="2022-01-09T00:00:00"/>
        <d v="2023-12-25T00:00:00"/>
        <d v="2021-05-26T00:00:00"/>
        <d v="2021-08-12T00:00:00"/>
        <d v="2023-05-03T00:00:00"/>
        <d v="2021-03-04T00:00:00"/>
        <d v="2023-04-07T00:00:00"/>
        <d v="2022-11-20T00:00:00"/>
        <d v="2021-04-15T00:00:00"/>
        <d v="2022-02-09T00:00:00"/>
        <d v="2023-02-10T00:00:00"/>
        <d v="2023-11-13T00:00:00"/>
        <d v="2022-11-08T00:00:00"/>
        <d v="2021-03-24T00:00:00"/>
        <d v="2021-01-01T00:00:00"/>
        <d v="2022-12-18T00:00:00"/>
        <d v="2022-03-25T00:00:00"/>
        <d v="2021-02-03T00:00:00"/>
        <d v="2021-04-05T00:00:00"/>
        <d v="2021-09-07T00:00:00"/>
        <d v="2022-11-05T00:00:00"/>
        <d v="2021-04-28T00:00:00"/>
        <d v="2021-09-25T00:00:00"/>
        <d v="2021-08-24T00:00:00"/>
        <d v="2022-01-24T00:00:00"/>
        <d v="2023-09-17T00:00:00"/>
        <d v="2023-02-02T00:00:00"/>
        <d v="2023-07-08T00:00:00"/>
        <d v="2021-03-16T00:00:00"/>
        <d v="2022-03-11T00:00:00"/>
        <d v="2021-04-13T00:00:00"/>
        <d v="2023-01-08T00:00:00"/>
        <d v="2021-04-08T00:00:00"/>
        <d v="2023-05-09T00:00:00"/>
        <d v="2022-03-23T00:00:00"/>
        <d v="2021-09-06T00:00:00"/>
        <d v="2021-06-15T00:00:00"/>
        <d v="2023-09-11T00:00:00"/>
        <d v="2022-06-26T00:00:00"/>
        <d v="2021-03-22T00:00:00"/>
        <d v="2021-05-13T00:00:00"/>
        <d v="2023-03-08T00:00:00"/>
        <d v="2023-06-19T00:00:00"/>
        <d v="2021-05-18T00:00:00"/>
        <d v="2021-07-03T00:00:00"/>
        <d v="2021-03-10T00:00:00"/>
        <d v="2022-06-30T00:00:00"/>
        <d v="2021-02-22T00:00:00"/>
        <d v="2021-07-24T00:00:00"/>
        <d v="2021-05-06T00:00:00"/>
        <d v="2021-02-12T00:00:00"/>
        <d v="2021-04-21T00:00:00"/>
        <d v="2023-04-28T00:00:00"/>
        <d v="2021-12-26T00:00:00"/>
        <d v="2021-10-08T00:00:00"/>
        <d v="2022-10-29T00:00:00"/>
        <d v="2021-04-03T00:00:00"/>
        <d v="2021-03-02T00:00:00"/>
        <d v="2023-12-11T00:00:00"/>
        <d v="2022-08-27T00:00:00"/>
        <d v="2022-06-18T00:00:00"/>
        <d v="2022-10-07T00:00:00"/>
        <d v="2021-08-21T00:00:00"/>
        <d v="2022-06-08T00:00:00"/>
        <d v="2023-03-05T00:00:00"/>
        <d v="2021-08-02T00:00:00"/>
        <d v="2021-08-27T00:00:00"/>
        <d v="2023-12-16T00:00:00"/>
        <d v="2021-12-16T00:00:00"/>
        <d v="2021-04-17T00:00:00"/>
        <d v="2021-02-17T00:00:00"/>
        <d v="2021-12-03T00:00:00"/>
        <d v="2023-11-16T00:00:00"/>
        <d v="2023-03-15T00:00:00"/>
        <d v="2021-01-08T00:00:00"/>
        <d v="2022-09-17T00:00:00"/>
        <d v="2022-12-20T00:00:00"/>
        <d v="2021-10-30T00:00:00"/>
        <d v="2022-10-01T00:00:00"/>
        <d v="2021-02-25T00:00:00"/>
        <d v="2022-06-10T00:00:00"/>
        <d v="2021-01-28T00:00:00"/>
        <d v="2021-03-19T00:00:00"/>
        <d v="2021-12-31T00:00:00"/>
        <d v="2022-10-28T00:00:00"/>
        <d v="2023-10-28T00:00:00"/>
        <d v="2023-10-24T00:00:00"/>
        <d v="2021-12-29T00:00:00"/>
        <d v="2021-03-27T00:00:00"/>
        <d v="2023-03-23T00:00:00"/>
        <d v="2022-06-21T00:00:00"/>
        <d v="2021-05-25T00:00:00"/>
        <d v="2021-01-25T00:00:00"/>
        <d v="2021-03-08T00:00:00"/>
        <d v="2021-08-16T00:00:00"/>
        <d v="2022-09-15T00:00:00"/>
        <d v="2022-08-18T00:00:00"/>
        <d v="2022-03-01T00:00:00"/>
        <d v="2022-11-23T00:00:00"/>
        <d v="2021-11-11T00:00:00"/>
        <d v="2022-10-24T00:00:00"/>
        <d v="2023-04-23T00:00:00"/>
        <d v="2023-06-18T00:00:00"/>
        <d v="2021-08-31T00:00:00"/>
        <d v="2022-06-27T00:00:00"/>
        <d v="2023-11-30T00:00:00"/>
        <d v="2021-08-17T00:00:00"/>
        <d v="2022-07-02T00:00:00"/>
        <d v="2021-01-06T00:00:00"/>
        <d v="2022-04-13T00:00:00"/>
        <d v="2021-01-04T00:00:00"/>
        <d v="2022-05-19T00:00:00"/>
        <d v="2023-08-05T00:00:00"/>
        <d v="2022-07-28T00:00:00"/>
        <d v="2021-07-13T00:00:00"/>
        <d v="2023-04-27T00:00:00"/>
        <d v="2022-12-16T00:00:00"/>
        <d v="2021-11-22T00:00:00"/>
        <d v="2022-12-25T00:00:00"/>
        <d v="2021-08-13T00:00:00"/>
        <d v="2022-06-16T00:00:00"/>
        <d v="2021-05-20T00:00:00"/>
        <d v="2022-07-13T00:00:00"/>
        <d v="2021-11-16T00:00:00"/>
        <d v="2021-05-19T00:00:00"/>
        <d v="2023-04-25T00:00:00"/>
        <d v="2021-09-16T00:00:00"/>
        <d v="2023-06-21T00:00:00"/>
        <d v="2021-09-18T00:00:00"/>
        <d v="2021-06-21T00:00:00"/>
        <d v="2021-01-13T00:00:00"/>
        <d v="2021-11-25T00:00:00"/>
        <d v="2023-06-30T00:00:00"/>
        <d v="2021-11-30T00:00:00"/>
        <d v="2022-01-11T00:00:00"/>
        <d v="2023-07-07T00:00:00"/>
        <d v="2022-12-26T00:00:00"/>
        <d v="2021-05-12T00:00:00"/>
        <d v="2021-03-30T00:00:00"/>
        <d v="2022-09-08T00:00:00"/>
        <d v="2023-03-11T00:00:00"/>
        <d v="2022-02-26T00:00:00"/>
        <d v="2021-05-23T00:00:00"/>
        <d v="2022-10-27T00:00:00"/>
        <d v="2023-10-04T00:00:00"/>
        <d v="2023-04-01T00:00:00"/>
        <d v="2022-08-02T00:00:00"/>
        <d v="2022-01-26T00:00:00"/>
        <d v="2022-07-08T00:00:00"/>
        <d v="2022-04-23T00:00:00"/>
        <d v="2023-07-12T00:00:00"/>
        <d v="2022-02-24T00:00:00"/>
        <d v="2021-06-06T00:00:00"/>
        <d v="2022-07-04T00:00:00"/>
        <d v="2023-08-09T00:00:00"/>
        <d v="2021-07-15T00:00:00"/>
        <d v="2022-08-21T00:00:00"/>
        <d v="2022-06-01T00:00:00"/>
        <d v="2023-05-15T00:00:00"/>
        <d v="2021-08-04T00:00:00"/>
        <d v="2021-11-20T00:00:00"/>
        <d v="2023-04-24T00:00:00"/>
        <d v="2021-05-10T00:00:00"/>
        <d v="2022-09-19T00:00:00"/>
        <d v="2023-01-25T00:00:00"/>
        <d v="2021-01-11T00:00:00"/>
        <d v="2022-12-13T00:00:00"/>
        <d v="2021-05-21T00:00:00"/>
        <d v="2023-09-12T00:00:00"/>
        <d v="2022-11-14T00:00:00"/>
        <d v="2021-12-22T00:00:00"/>
        <d v="2023-10-05T00:00:00"/>
        <d v="2023-06-07T00:00:00"/>
        <d v="2021-05-07T00:00:00"/>
        <d v="2023-10-11T00:00:00"/>
        <d v="2023-11-19T00:00:00"/>
        <d v="2023-02-18T00:00:00"/>
        <d v="2023-03-25T00:00:00"/>
        <d v="2023-09-10T00:00:00"/>
        <d v="2023-04-05T00:00:00"/>
        <d v="2022-07-21T00:00:00"/>
        <d v="2022-01-06T00:00:00"/>
        <d v="2022-10-23T00:00:00"/>
        <d v="2023-08-27T00:00:00"/>
        <d v="2021-11-09T00:00:00"/>
        <d v="2023-07-26T00:00:00"/>
        <d v="2021-09-01T00:00:00"/>
        <d v="2021-12-13T00:00:00"/>
        <d v="2023-07-28T00:00:00"/>
        <d v="2021-06-05T00:00:00"/>
        <d v="2023-08-25T00:00:00"/>
        <d v="2021-05-28T00:00:00"/>
        <d v="2021-12-08T00:00:00"/>
        <d v="2022-07-15T00:00:00"/>
        <d v="2021-11-23T00:00:00"/>
        <d v="2021-08-03T00:00:00"/>
        <d v="2022-12-24T00:00:00"/>
        <d v="2021-02-01T00:00:00"/>
        <d v="2022-11-01T00:00:00"/>
        <d v="2022-03-05T00:00:00"/>
        <d v="2021-10-13T00:00:00"/>
        <d v="2022-08-13T00:00:00"/>
        <d v="2023-10-07T00:00:00"/>
        <d v="2023-09-15T00:00:00"/>
        <d v="2021-04-24T00:00:00"/>
        <d v="2021-02-24T00:00:00"/>
        <d v="2023-02-17T00:00:00"/>
        <d v="2021-03-28T00:00:00"/>
        <d v="2023-04-13T00:00:00"/>
        <d v="2022-03-19T00:00:00"/>
        <d v="2021-11-24T00:00:00"/>
        <d v="2022-05-06T00:00:00"/>
        <d v="2022-03-28T00:00:00"/>
        <d v="2021-06-14T00:00:00"/>
        <d v="2021-07-01T00:00:00"/>
        <d v="2022-04-14T00:00:00"/>
        <d v="2023-06-29T00:00:00"/>
        <d v="2023-08-02T00:00:00"/>
        <d v="2021-01-07T00:00:00"/>
        <d v="2021-11-26T00:00:00"/>
        <d v="2023-02-14T00:00:00"/>
        <d v="2023-07-04T00:00:00"/>
        <d v="2021-03-23T00:00:00"/>
        <d v="2022-05-29T00:00:00"/>
        <d v="2023-01-16T00:00:00"/>
        <d v="2023-10-20T00:00:00"/>
        <d v="2022-12-08T00:00:00"/>
        <d v="2023-06-24T00:00:00"/>
        <d v="2023-07-29T00:00:00"/>
        <d v="2022-09-24T00:00:00"/>
        <d v="2021-02-28T00:00:00"/>
        <d v="2022-12-22T00:00:00"/>
        <d v="2022-07-06T00:00:00"/>
        <d v="2021-08-25T00:00:00"/>
        <d v="2022-05-09T00:00:00"/>
        <d v="2022-09-02T00:00:00"/>
        <d v="2021-02-11T00:00:00"/>
      </sharedItems>
      <fieldGroup par="22"/>
    </cacheField>
    <cacheField name="Borrower ID" numFmtId="0">
      <sharedItems/>
    </cacheField>
    <cacheField name="State" numFmtId="0">
      <sharedItems count="10">
        <s v="OH"/>
        <s v="PA"/>
        <s v="NY"/>
        <s v="MI"/>
        <s v="NC"/>
        <s v="GA"/>
        <s v="IL"/>
        <s v="CA"/>
        <s v="FL"/>
        <s v="TX"/>
      </sharedItems>
    </cacheField>
    <cacheField name="Loan Amount" numFmtId="0">
      <sharedItems containsSemiMixedTypes="0" containsString="0" containsNumber="1" containsInteger="1" minValue="1060" maxValue="39908"/>
    </cacheField>
    <cacheField name="Interest Rate" numFmtId="0">
      <sharedItems containsSemiMixedTypes="0" containsString="0" containsNumber="1" minValue="5" maxValue="25"/>
    </cacheField>
    <cacheField name="Term (Months)" numFmtId="0">
      <sharedItems containsSemiMixedTypes="0" containsString="0" containsNumber="1" containsInteger="1" minValue="36" maxValue="60"/>
    </cacheField>
    <cacheField name="Loan Status" numFmtId="0">
      <sharedItems count="3">
        <s v="Fully Paid"/>
        <s v="Current"/>
        <s v="Charged Off"/>
      </sharedItems>
    </cacheField>
    <cacheField name="Loan Grade" numFmtId="0">
      <sharedItems count="7">
        <s v="A"/>
        <s v="D"/>
        <s v="F"/>
        <s v="G"/>
        <s v="B"/>
        <s v="C"/>
        <s v="E"/>
      </sharedItems>
    </cacheField>
    <cacheField name="Loan Intent" numFmtId="0">
      <sharedItems count="5">
        <s v="small business"/>
        <s v="credit card"/>
        <s v="home improvement"/>
        <s v="other"/>
        <s v="debt consolidation"/>
      </sharedItems>
    </cacheField>
    <cacheField name="Annual Income" numFmtId="0">
      <sharedItems containsSemiMixedTypes="0" containsString="0" containsNumber="1" containsInteger="1" minValue="30203" maxValue="149277"/>
    </cacheField>
    <cacheField name="Home Ownership" numFmtId="0">
      <sharedItems/>
    </cacheField>
    <cacheField name="DTI" numFmtId="0">
      <sharedItems containsSemiMixedTypes="0" containsString="0" containsNumber="1" minValue="0.1" maxValue="0.5"/>
    </cacheField>
    <cacheField name="LTV" numFmtId="0">
      <sharedItems containsSemiMixedTypes="0" containsString="0" containsNumber="1" minValue="0.5" maxValue="0.95"/>
    </cacheField>
    <cacheField name="Total Payments Received" numFmtId="0">
      <sharedItems containsSemiMixedTypes="0" containsString="0" containsNumber="1" minValue="0" maxValue="49533.55"/>
    </cacheField>
    <cacheField name="Recovery Amount" numFmtId="0">
      <sharedItems containsSemiMixedTypes="0" containsString="0" containsNumber="1" minValue="0" maxValue="17357.919999999998"/>
    </cacheField>
    <cacheField name="Months On Book" numFmtId="14">
      <sharedItems containsSemiMixedTypes="0" containsNonDate="0" containsDate="1" containsString="0" minDate="2020-11-02T00:00:00" maxDate="2023-11-25T00:00:00"/>
    </cacheField>
    <cacheField name="MOB" numFmtId="0">
      <sharedItems containsSemiMixedTypes="0" containsString="0" containsNumber="1" containsInteger="1" minValue="1" maxValue="12"/>
    </cacheField>
    <cacheField name="Profit/Loss per loan" numFmtId="0">
      <sharedItems containsSemiMixedTypes="0" containsString="0" containsNumber="1" minValue="-38873" maxValue="9683.5500000000029" count="1000">
        <n v="2341.1800000000003"/>
        <n v="-23673.41"/>
        <n v="-11185.630000000001"/>
        <n v="390.67999999999984"/>
        <n v="2251.0800000000017"/>
        <n v="2330.4399999999987"/>
        <n v="1712.7599999999984"/>
        <n v="-26588.69"/>
        <n v="-4377.26"/>
        <n v="-29873.08"/>
        <n v="-9646"/>
        <n v="7075.1900000000023"/>
        <n v="1760.2999999999993"/>
        <n v="2204.2200000000012"/>
        <n v="-23292.21"/>
        <n v="4980.369999999999"/>
        <n v="-22128.17"/>
        <n v="7853.3700000000026"/>
        <n v="-8725.75"/>
        <n v="-21373.63"/>
        <n v="6035.7699999999968"/>
        <n v="2592"/>
        <n v="-20040.37"/>
        <n v="3113.6399999999994"/>
        <n v="5581.2599999999984"/>
        <n v="-9495.2900000000009"/>
        <n v="5188.0400000000009"/>
        <n v="-7096.57"/>
        <n v="-16309.62"/>
        <n v="4121.9199999999983"/>
        <n v="2601.9400000000005"/>
        <n v="2077.6299999999974"/>
        <n v="-28005.78"/>
        <n v="1618.0499999999993"/>
        <n v="-2124.0500000000002"/>
        <n v="1346.1899999999996"/>
        <n v="6195.8600000000006"/>
        <n v="2386.8499999999985"/>
        <n v="5584.0400000000009"/>
        <n v="1819.3899999999994"/>
        <n v="-1516.89"/>
        <n v="3331.6900000000023"/>
        <n v="1718.7000000000007"/>
        <n v="839.17000000000007"/>
        <n v="-15702.87"/>
        <n v="-36585.68"/>
        <n v="339.15000000000009"/>
        <n v="-19690.91"/>
        <n v="189.30000000000018"/>
        <n v="-26131.279999999999"/>
        <n v="1171.5"/>
        <n v="5308.32"/>
        <n v="-13014.580000000002"/>
        <n v="5391.2300000000032"/>
        <n v="-720.45"/>
        <n v="820.53000000000065"/>
        <n v="-12235.119999999999"/>
        <n v="-5258.1399999999994"/>
        <n v="4310.18"/>
        <n v="-24640.61"/>
        <n v="-23436.239999999998"/>
        <n v="-16036.02"/>
        <n v="1363.2000000000007"/>
        <n v="-16072.68"/>
        <n v="2266"/>
        <n v="5756.75"/>
        <n v="-9778.6299999999992"/>
        <n v="-24391.4"/>
        <n v="269.77000000000044"/>
        <n v="1974.08"/>
        <n v="6766.0500000000029"/>
        <n v="2544.7599999999984"/>
        <n v="8454.2099999999991"/>
        <n v="-19388.57"/>
        <n v="3417.0699999999997"/>
        <n v="-1626.47"/>
        <n v="-18078.37"/>
        <n v="329.15000000000009"/>
        <n v="1379"/>
        <n v="2147.1499999999996"/>
        <n v="1061.58"/>
        <n v="-2573.08"/>
        <n v="389.98999999999978"/>
        <n v="-4668.5599999999995"/>
        <n v="1757.1800000000003"/>
        <n v="2041.0400000000009"/>
        <n v="5108.5400000000009"/>
        <n v="2083.3199999999997"/>
        <n v="7225.8700000000026"/>
        <n v="2088.3499999999985"/>
        <n v="-3197.7599999999998"/>
        <n v="-10164.42"/>
        <n v="1863.7599999999984"/>
        <n v="2423.84"/>
        <n v="3979.489999999998"/>
        <n v="3590.3499999999985"/>
        <n v="7601.4000000000015"/>
        <n v="1689.0400000000009"/>
        <n v="1779.9700000000012"/>
        <n v="418.5600000000004"/>
        <n v="836.42000000000007"/>
        <n v="2643.7999999999993"/>
        <n v="-6023.75"/>
        <n v="2589.9799999999996"/>
        <n v="2492.6399999999994"/>
        <n v="-21128.41"/>
        <n v="-2704.58"/>
        <n v="-14359.339999999997"/>
        <n v="-14949.56"/>
        <n v="2165.16"/>
        <n v="-29612.510000000002"/>
        <n v="-10369.16"/>
        <n v="293.75"/>
        <n v="2550.91"/>
        <n v="-8791.57"/>
        <n v="2209.66"/>
        <n v="6303.260000000002"/>
        <n v="5998.5199999999968"/>
        <n v="1801.1200000000008"/>
        <n v="2767.2099999999991"/>
        <n v="-25430.58"/>
        <n v="-3688.64"/>
        <n v="7129.6900000000023"/>
        <n v="-12505.31"/>
        <n v="1274.5200000000004"/>
        <n v="2730.2000000000007"/>
        <n v="-22515.27"/>
        <n v="-6470.3"/>
        <n v="-13799.2"/>
        <n v="-3243.51"/>
        <n v="-16290.94"/>
        <n v="-14948.65"/>
        <n v="1105.2800000000007"/>
        <n v="-6944.8"/>
        <n v="-16229"/>
        <n v="-6998.73"/>
        <n v="143.68000000000006"/>
        <n v="2972.8899999999994"/>
        <n v="-23545.21"/>
        <n v="549.79999999999927"/>
        <n v="-28788"/>
        <n v="1734.2599999999984"/>
        <n v="1238.2800000000007"/>
        <n v="-2209.91"/>
        <n v="4043.010000000002"/>
        <n v="2258.2299999999996"/>
        <n v="-27366.22"/>
        <n v="-7187.3899999999994"/>
        <n v="2726.880000000001"/>
        <n v="-34039"/>
        <n v="1985.0200000000004"/>
        <n v="-15227.21"/>
        <n v="708.57999999999993"/>
        <n v="-27675.260000000002"/>
        <n v="4347.5800000000017"/>
        <n v="753.10000000000036"/>
        <n v="752.18000000000029"/>
        <n v="-8791.880000000001"/>
        <n v="5970.739999999998"/>
        <n v="-15149.67"/>
        <n v="-2705.46"/>
        <n v="6951.6699999999983"/>
        <n v="6383.9500000000007"/>
        <n v="3074"/>
        <n v="-25744.010000000002"/>
        <n v="5222.5999999999985"/>
        <n v="3285"/>
        <n v="-21491.18"/>
        <n v="-31560.65"/>
        <n v="532.92000000000007"/>
        <n v="2002.8499999999985"/>
        <n v="-22923.93"/>
        <n v="-5826.66"/>
        <n v="-15700.7"/>
        <n v="-1889.13"/>
        <n v="3643.5299999999988"/>
        <n v="3278.6999999999971"/>
        <n v="321.4699999999998"/>
        <n v="4582.7900000000009"/>
        <n v="-22186.370000000003"/>
        <n v="2909.91"/>
        <n v="6264.98"/>
        <n v="-15899"/>
        <n v="3352.9300000000003"/>
        <n v="9407.2799999999988"/>
        <n v="3397.2099999999991"/>
        <n v="-22651.919999999998"/>
        <n v="-9297.09"/>
        <n v="1520.5600000000013"/>
        <n v="5391.4400000000023"/>
        <n v="-11786"/>
        <n v="-13177.09"/>
        <n v="-9245"/>
        <n v="-5437.49"/>
        <n v="-1255.3899999999999"/>
        <n v="754.07999999999993"/>
        <n v="4264.6399999999994"/>
        <n v="2987.5599999999977"/>
        <n v="-15430.72"/>
        <n v="-4816.62"/>
        <n v="2898.0999999999985"/>
        <n v="3620.2200000000012"/>
        <n v="6561.3399999999965"/>
        <n v="-14339.95"/>
        <n v="-26510.66"/>
        <n v="-5934.24"/>
        <n v="-6749.33"/>
        <n v="-26280.17"/>
        <n v="-6173.34"/>
        <n v="-32595.61"/>
        <n v="2177.760000000002"/>
        <n v="1782.5800000000017"/>
        <n v="1419.2200000000012"/>
        <n v="2473.119999999999"/>
        <n v="-24874"/>
        <n v="4792.9000000000015"/>
        <n v="-6861.3499999999985"/>
        <n v="4149.8899999999994"/>
        <n v="1431.6399999999994"/>
        <n v="-9792.880000000001"/>
        <n v="3133.3000000000029"/>
        <n v="3170.1600000000035"/>
        <n v="3433.0999999999985"/>
        <n v="-16116.16"/>
        <n v="4308.010000000002"/>
        <n v="-4411"/>
        <n v="-13229.17"/>
        <n v="-16278.880000000001"/>
        <n v="-4338.34"/>
        <n v="1391.1999999999998"/>
        <n v="1777.380000000001"/>
        <n v="-8859.2999999999993"/>
        <n v="651.23999999999978"/>
        <n v="2548.9799999999996"/>
        <n v="2537.0800000000017"/>
        <n v="-16182.59"/>
        <n v="704.56999999999971"/>
        <n v="329.40999999999985"/>
        <n v="-17164.64"/>
        <n v="-17263.989999999998"/>
        <n v="196.92000000000007"/>
        <n v="2780.4799999999996"/>
        <n v="-18783.580000000002"/>
        <n v="-7183"/>
        <n v="-24118.93"/>
        <n v="6139"/>
        <n v="3232.5600000000013"/>
        <n v="-3315.3199999999997"/>
        <n v="-13751.220000000001"/>
        <n v="612.09999999999991"/>
        <n v="2841.5199999999968"/>
        <n v="-9750.2999999999993"/>
        <n v="3822.5599999999977"/>
        <n v="7908.0299999999988"/>
        <n v="6631.9599999999991"/>
        <n v="1885.2900000000009"/>
        <n v="255.85000000000036"/>
        <n v="-2778.51"/>
        <n v="3153.5600000000013"/>
        <n v="681.15999999999985"/>
        <n v="712.10000000000036"/>
        <n v="2180.3700000000008"/>
        <n v="914.86999999999989"/>
        <n v="2269.5499999999993"/>
        <n v="-11386.880000000001"/>
        <n v="5963.93"/>
        <n v="7855.3300000000017"/>
        <n v="4432.7999999999993"/>
        <n v="3423.1500000000015"/>
        <n v="-13980.689999999999"/>
        <n v="5939.9400000000023"/>
        <n v="-9059.64"/>
        <n v="871.80999999999949"/>
        <n v="-13571.93"/>
        <n v="2903.4599999999991"/>
        <n v="-7289.5"/>
        <n v="474.19000000000005"/>
        <n v="5088.1399999999994"/>
        <n v="-26643.93"/>
        <n v="-5655.59"/>
        <n v="2895.3100000000013"/>
        <n v="2758.3899999999994"/>
        <n v="3941.5699999999997"/>
        <n v="-1824.24"/>
        <n v="1347"/>
        <n v="1744.1900000000005"/>
        <n v="-19499.870000000003"/>
        <n v="-7250.7100000000009"/>
        <n v="-7365.22"/>
        <n v="-2027.92"/>
        <n v="-32336.85"/>
        <n v="1952.0999999999985"/>
        <n v="2011.5699999999997"/>
        <n v="-19485.810000000001"/>
        <n v="498.89000000000033"/>
        <n v="-9133.84"/>
        <n v="3467.1699999999983"/>
        <n v="1305.5599999999995"/>
        <n v="-10479.52"/>
        <n v="-7326.18"/>
        <n v="2553.2999999999993"/>
        <n v="-7550.65"/>
        <n v="-7248.73"/>
        <n v="2327.0200000000004"/>
        <n v="1585.0200000000004"/>
        <n v="-2686.52"/>
        <n v="-10869.990000000002"/>
        <n v="5399.3799999999974"/>
        <n v="-13700.39"/>
        <n v="-8968.7800000000007"/>
        <n v="1785.58"/>
        <n v="-18139.54"/>
        <n v="1977.5099999999984"/>
        <n v="1547.4599999999991"/>
        <n v="-21793.95"/>
        <n v="-13669.849999999999"/>
        <n v="-12962.67"/>
        <n v="987.05999999999949"/>
        <n v="5835.0400000000009"/>
        <n v="2542.7299999999996"/>
        <n v="6430.7799999999988"/>
        <n v="4657.1100000000006"/>
        <n v="-26180.04"/>
        <n v="2064.6900000000005"/>
        <n v="-19035.32"/>
        <n v="2426.3199999999997"/>
        <n v="-31692.639999999999"/>
        <n v="3500.9500000000007"/>
        <n v="2070.5999999999985"/>
        <n v="1138.5400000000009"/>
        <n v="5649.4400000000023"/>
        <n v="-6927.15"/>
        <n v="534.06999999999971"/>
        <n v="-29539.34"/>
        <n v="-11396"/>
        <n v="-15339.75"/>
        <n v="5126.3100000000013"/>
        <n v="-5610.59"/>
        <n v="904.55000000000018"/>
        <n v="941.43000000000029"/>
        <n v="-16639.239999999998"/>
        <n v="-17327.22"/>
        <n v="8270.0599999999977"/>
        <n v="5109.1299999999974"/>
        <n v="1282.7900000000009"/>
        <n v="5772.3899999999994"/>
        <n v="4076.75"/>
        <n v="-33196"/>
        <n v="-1886.75"/>
        <n v="-5611.7"/>
        <n v="1053.1299999999992"/>
        <n v="-13332.75"/>
        <n v="-4242.8600000000006"/>
        <n v="-2225.3000000000002"/>
        <n v="5897.6600000000035"/>
        <n v="1880.4799999999996"/>
        <n v="2290.0499999999993"/>
        <n v="-21050.84"/>
        <n v="-20720.53"/>
        <n v="-22690.89"/>
        <n v="4595.5299999999988"/>
        <n v="1511.5699999999997"/>
        <n v="7145.75"/>
        <n v="5595.619999999999"/>
        <n v="1558.4799999999996"/>
        <n v="-25666.04"/>
        <n v="494.9399999999996"/>
        <n v="-7034.37"/>
        <n v="2093.3500000000004"/>
        <n v="4166.0800000000017"/>
        <n v="3257.6399999999994"/>
        <n v="-8513.6900000000023"/>
        <n v="1339.0400000000009"/>
        <n v="-36330.160000000003"/>
        <n v="1291.0699999999997"/>
        <n v="-9658.57"/>
        <n v="-982.67"/>
        <n v="836.35000000000036"/>
        <n v="-8134.79"/>
        <n v="5110.5899999999965"/>
        <n v="-7044.54"/>
        <n v="5862.6200000000026"/>
        <n v="1922.9799999999996"/>
        <n v="-22932.29"/>
        <n v="-9504.7900000000009"/>
        <n v="617.01000000000022"/>
        <n v="-26716.799999999999"/>
        <n v="3557.4700000000012"/>
        <n v="2183.8899999999994"/>
        <n v="-16321.939999999999"/>
        <n v="1934.6800000000003"/>
        <n v="5131.5499999999993"/>
        <n v="-25135.599999999999"/>
        <n v="5431.6299999999974"/>
        <n v="-14021.529999999999"/>
        <n v="1764.2999999999993"/>
        <n v="465.01000000000022"/>
        <n v="2690.869999999999"/>
        <n v="-16770.87"/>
        <n v="-23484.67"/>
        <n v="4145.68"/>
        <n v="304.77000000000044"/>
        <n v="-5722.98"/>
        <n v="5221.7900000000009"/>
        <n v="-4677.67"/>
        <n v="7110.4100000000035"/>
        <n v="-17018.760000000002"/>
        <n v="7698.9700000000012"/>
        <n v="-3555.4300000000003"/>
        <n v="-6778.16"/>
        <n v="4217.5800000000017"/>
        <n v="1657.7999999999993"/>
        <n v="-16384.099999999999"/>
        <n v="-15230.380000000001"/>
        <n v="3086.8499999999985"/>
        <n v="2082.1500000000015"/>
        <n v="-18452.45"/>
        <n v="4265.9800000000032"/>
        <n v="-8699.31"/>
        <n v="2310.0800000000017"/>
        <n v="-2173.61"/>
        <n v="-299.64999999999998"/>
        <n v="-10078"/>
        <n v="3484.4000000000015"/>
        <n v="-2793.12"/>
        <n v="9683.5500000000029"/>
        <n v="-2635.2799999999997"/>
        <n v="3732.4799999999996"/>
        <n v="6618.68"/>
        <n v="-17418.13"/>
        <n v="4995.2900000000009"/>
        <n v="-28540.29"/>
        <n v="-24713.03"/>
        <n v="-2946.81"/>
        <n v="4322.6500000000015"/>
        <n v="2574.7000000000007"/>
        <n v="-22864.760000000002"/>
        <n v="6407.0500000000029"/>
        <n v="3868.2000000000007"/>
        <n v="3217.239999999998"/>
        <n v="2514.1500000000015"/>
        <n v="-673.7"/>
        <n v="1303.2600000000002"/>
        <n v="-27418.86"/>
        <n v="2837.0200000000004"/>
        <n v="1027.3099999999995"/>
        <n v="7452.3300000000017"/>
        <n v="2228.3300000000017"/>
        <n v="2117.3600000000006"/>
        <n v="-24666.05"/>
        <n v="6439.0899999999965"/>
        <n v="1027.7200000000012"/>
        <n v="3678.5299999999988"/>
        <n v="1840.2800000000007"/>
        <n v="-5931.96"/>
        <n v="302.07999999999993"/>
        <n v="3623.7799999999988"/>
        <n v="3263.75"/>
        <n v="-27745"/>
        <n v="7170.0199999999968"/>
        <n v="-15391.939999999999"/>
        <n v="786.07999999999993"/>
        <n v="-8466.57"/>
        <n v="-8376.18"/>
        <n v="-2645.93"/>
        <n v="1053.7799999999997"/>
        <n v="2791.0999999999985"/>
        <n v="2384.119999999999"/>
        <n v="3115.25"/>
        <n v="2213.84"/>
        <n v="2647.7099999999991"/>
        <n v="-1543.95"/>
        <n v="8604.2900000000009"/>
        <n v="246.96000000000004"/>
        <n v="6424.5800000000017"/>
        <n v="-15025"/>
        <n v="1879.7900000000009"/>
        <n v="-16916.620000000003"/>
        <n v="4015.6899999999987"/>
        <n v="4879.1600000000035"/>
        <n v="2420.1100000000006"/>
        <n v="944.59000000000015"/>
        <n v="-1056.1300000000001"/>
        <n v="-20812.34"/>
        <n v="2302.7999999999993"/>
        <n v="-13803"/>
        <n v="5608.2999999999993"/>
        <n v="-37221"/>
        <n v="-34723"/>
        <n v="1237.4300000000003"/>
        <n v="553.1899999999996"/>
        <n v="1565.5400000000009"/>
        <n v="-23960.65"/>
        <n v="3384.5800000000017"/>
        <n v="-32585"/>
        <n v="-11529.09"/>
        <n v="3211.74"/>
        <n v="2907.630000000001"/>
        <n v="-22522.37"/>
        <n v="2774.99"/>
        <n v="-8238.85"/>
        <n v="1764.7099999999991"/>
        <n v="3211.0400000000009"/>
        <n v="5108.7999999999993"/>
        <n v="-18567.86"/>
        <n v="2929.25"/>
        <n v="-24043.87"/>
        <n v="3041.380000000001"/>
        <n v="-15006.01"/>
        <n v="-19683.79"/>
        <n v="1913.3400000000001"/>
        <n v="-6413.82"/>
        <n v="256.20000000000005"/>
        <n v="3746.1800000000003"/>
        <n v="7545.3799999999974"/>
        <n v="-22986.959999999999"/>
        <n v="-1558.79"/>
        <n v="-33455.72"/>
        <n v="3372.9599999999991"/>
        <n v="-18957.629999999997"/>
        <n v="4887.1299999999974"/>
        <n v="-10298.220000000001"/>
        <n v="722.27000000000044"/>
        <n v="-36046"/>
        <n v="-27136.760000000002"/>
        <n v="-4089.14"/>
        <n v="-23391.71"/>
        <n v="5909.82"/>
        <n v="-2690.05"/>
        <n v="3335.7599999999984"/>
        <n v="-16076.9"/>
        <n v="-18341.87"/>
        <n v="-9204.510000000002"/>
        <n v="801.69000000000051"/>
        <n v="5199.8799999999974"/>
        <n v="8117.6900000000023"/>
        <n v="-16542.91"/>
        <n v="1514.3700000000008"/>
        <n v="1317.8999999999996"/>
        <n v="-10392.86"/>
        <n v="-17505.43"/>
        <n v="742.14999999999964"/>
        <n v="7337.6600000000035"/>
        <n v="-11450.46"/>
        <n v="4752.8100000000013"/>
        <n v="-20320.32"/>
        <n v="3484.0499999999993"/>
        <n v="-4468.1499999999996"/>
        <n v="1028.7999999999993"/>
        <n v="7167.5199999999968"/>
        <n v="-3966.39"/>
        <n v="-10427.59"/>
        <n v="6224.510000000002"/>
        <n v="-19242.870000000003"/>
        <n v="6832.489999999998"/>
        <n v="-4623.97"/>
        <n v="-17316.84"/>
        <n v="1029.1800000000003"/>
        <n v="-16429.38"/>
        <n v="438.7199999999998"/>
        <n v="4441.07"/>
        <n v="-1619"/>
        <n v="-11122.68"/>
        <n v="7141.4000000000015"/>
        <n v="2837.8199999999997"/>
        <n v="3043.1800000000003"/>
        <n v="-1968"/>
        <n v="6131.3799999999974"/>
        <n v="4525.2299999999996"/>
        <n v="192.15000000000009"/>
        <n v="2216.7599999999984"/>
        <n v="1194.2799999999988"/>
        <n v="166.69999999999982"/>
        <n v="1820.869999999999"/>
        <n v="2086.8700000000008"/>
        <n v="-16861.13"/>
        <n v="6075.5800000000017"/>
        <n v="-23522.39"/>
        <n v="-8081.34"/>
        <n v="-19721.989999999998"/>
        <n v="-9281.369999999999"/>
        <n v="5624.8899999999994"/>
        <n v="313.46000000000004"/>
        <n v="2622.25"/>
        <n v="146.25"/>
        <n v="-17287.04"/>
        <n v="-14529.81"/>
        <n v="-3491.3900000000003"/>
        <n v="1082.5100000000002"/>
        <n v="-1663.88"/>
        <n v="636.93000000000029"/>
        <n v="1854.8400000000001"/>
        <n v="2885.2999999999993"/>
        <n v="-18039.09"/>
        <n v="2608.6500000000015"/>
        <n v="-16060.010000000002"/>
        <n v="-6247.89"/>
        <n v="-1904.42"/>
        <n v="1736.119999999999"/>
        <n v="-1864.25"/>
        <n v="-7742.4699999999993"/>
        <n v="4016.5400000000009"/>
        <n v="2963.1399999999994"/>
        <n v="2686.5999999999985"/>
        <n v="8893.3700000000026"/>
        <n v="862"/>
        <n v="-23473"/>
        <n v="1629.369999999999"/>
        <n v="2129.0200000000004"/>
        <n v="-25089"/>
        <n v="5698.0199999999968"/>
        <n v="-450.08999999999992"/>
        <n v="5810.8799999999974"/>
        <n v="-27290.67"/>
        <n v="7718.0199999999968"/>
        <n v="-18378.059999999998"/>
        <n v="4347.1200000000026"/>
        <n v="-24799.81"/>
        <n v="1839.3499999999985"/>
        <n v="-14954.29"/>
        <n v="1826.2600000000002"/>
        <n v="5820.6699999999983"/>
        <n v="-5440.49"/>
        <n v="2594.1299999999974"/>
        <n v="-3927.6099999999997"/>
        <n v="-38873"/>
        <n v="-16365.74"/>
        <n v="1112.8599999999997"/>
        <n v="-5882.15"/>
        <n v="-12514.63"/>
        <n v="-4362.25"/>
        <n v="6882.75"/>
        <n v="1978.9399999999987"/>
        <n v="364.55999999999995"/>
        <n v="4199.9900000000016"/>
        <n v="2844.4599999999991"/>
        <n v="2111.5499999999993"/>
        <n v="-1384.31"/>
        <n v="-8906.130000000001"/>
        <n v="-4853.37"/>
        <n v="4814.4100000000035"/>
        <n v="989.98999999999978"/>
        <n v="-32116"/>
        <n v="-34768"/>
        <n v="-12192.95"/>
        <n v="-10918.84"/>
        <n v="4863.0299999999988"/>
        <n v="-3699.8"/>
        <n v="343.2199999999998"/>
        <n v="3780.7999999999993"/>
        <n v="-3210.3900000000003"/>
        <n v="3913.9399999999987"/>
        <n v="1953.1599999999999"/>
        <n v="6596.1500000000015"/>
        <n v="2876.6399999999994"/>
        <n v="-5047.83"/>
        <n v="3215.4300000000003"/>
        <n v="7511.82"/>
        <n v="7951.6999999999971"/>
        <n v="5746.5599999999977"/>
        <n v="2936.5400000000009"/>
        <n v="-7800.0300000000007"/>
        <n v="2885.2599999999984"/>
        <n v="-17381.010000000002"/>
        <n v="-23443"/>
        <n v="-11169.4"/>
        <n v="2343.7399999999998"/>
        <n v="2255.6399999999994"/>
        <n v="-21609.75"/>
        <n v="2412.3999999999996"/>
        <n v="-11832.42"/>
        <n v="-10407.940000000002"/>
        <n v="-3477.64"/>
        <n v="-17111.900000000001"/>
        <n v="-16064.97"/>
        <n v="8087"/>
        <n v="-2177"/>
        <n v="1226.8800000000001"/>
        <n v="3073.8899999999994"/>
        <n v="-13590.95"/>
        <n v="-10327.43"/>
        <n v="-5138.75"/>
        <n v="-23896.55"/>
        <n v="2625.67"/>
        <n v="-9234"/>
        <n v="-14905.33"/>
        <n v="-15323.98"/>
        <n v="3795.2299999999996"/>
        <n v="5373.5"/>
        <n v="-12230.39"/>
        <n v="1945.2999999999993"/>
        <n v="5775.4100000000035"/>
        <n v="-4840.62"/>
        <n v="3480.4399999999987"/>
        <n v="3213.0299999999988"/>
        <n v="574.54999999999927"/>
        <n v="7544.8899999999994"/>
        <n v="-7192.52"/>
        <n v="2396.3000000000029"/>
        <n v="1304.2299999999996"/>
        <n v="-4558.4799999999996"/>
        <n v="-29211"/>
        <n v="-15409.35"/>
        <n v="8970.7200000000012"/>
        <n v="1207.7800000000007"/>
        <n v="-7838.32"/>
        <n v="6434.010000000002"/>
        <n v="-9385.24"/>
        <n v="2658.8100000000013"/>
        <n v="5313.9400000000023"/>
        <n v="-14387.91"/>
        <n v="-24698.58"/>
        <n v="-28489.1"/>
        <n v="1376.8899999999994"/>
        <n v="1089.04"/>
        <n v="-15047.23"/>
        <n v="-14266.3"/>
        <n v="5836.98"/>
        <n v="1358.6800000000003"/>
        <n v="1034.2999999999993"/>
        <n v="-25611"/>
        <n v="-8659.02"/>
        <n v="-17667.59"/>
        <n v="3287.880000000001"/>
        <n v="-6495"/>
        <n v="909.72999999999956"/>
        <n v="618.6299999999992"/>
        <n v="-17246.510000000002"/>
        <n v="1784.4199999999983"/>
        <n v="2417.5600000000013"/>
        <n v="3927.6200000000026"/>
        <n v="2449.5499999999993"/>
        <n v="-9106.57"/>
        <n v="-24367.95"/>
        <n v="-33720.97"/>
        <n v="-14991.9"/>
        <n v="-5949.76"/>
        <n v="9326.7200000000012"/>
        <n v="607.70999999999913"/>
        <n v="-32401"/>
        <n v="1130.7199999999993"/>
        <n v="-32594.489999999998"/>
        <n v="6280.0400000000009"/>
        <n v="-31040.45"/>
        <n v="-5629.2"/>
        <n v="6483.2699999999968"/>
        <n v="5778.4000000000015"/>
        <n v="-16469.43"/>
        <n v="283.96000000000004"/>
        <n v="3490.0199999999968"/>
        <n v="-15002.92"/>
        <n v="274.72000000000025"/>
        <n v="-14438.060000000001"/>
        <n v="1099.3499999999985"/>
        <n v="3580.5899999999965"/>
        <n v="-10748.21"/>
        <n v="1023.7400000000016"/>
        <n v="647.44000000000051"/>
        <n v="912.92000000000007"/>
        <n v="3641"/>
        <n v="5944.9000000000015"/>
        <n v="7889.3799999999974"/>
        <n v="4695.09"/>
        <n v="1925.6599999999999"/>
        <n v="-8566.98"/>
        <n v="-23137.489999999998"/>
        <n v="892.6299999999992"/>
        <n v="-11825.08"/>
        <n v="-19977.849999999999"/>
        <n v="-11910.21"/>
        <n v="-4891.83"/>
        <n v="5188.8300000000017"/>
        <n v="-20412.32"/>
        <n v="4591.16"/>
        <n v="1678.4100000000035"/>
        <n v="-23390.73"/>
        <n v="6803.0999999999985"/>
        <n v="7340.8600000000006"/>
        <n v="-16123.01"/>
        <n v="-26110.36"/>
        <n v="-8013.8"/>
        <n v="-25691.39"/>
        <n v="2114.5099999999984"/>
        <n v="2558.0200000000004"/>
        <n v="-5293.2"/>
        <n v="1399.3199999999997"/>
        <n v="-9981.2999999999993"/>
        <n v="4207.7099999999991"/>
        <n v="1210.5499999999993"/>
        <n v="3116.5599999999977"/>
        <n v="-2792.79"/>
        <n v="416.02000000000044"/>
        <n v="787.06999999999971"/>
        <n v="1319.12"/>
        <n v="1880.9599999999991"/>
        <n v="326.65000000000009"/>
        <n v="2130.5500000000029"/>
        <n v="488.72000000000025"/>
        <n v="2059.369999999999"/>
        <n v="7171.6100000000006"/>
        <n v="-5301.17"/>
        <n v="-17906.95"/>
        <n v="2125.8600000000006"/>
        <n v="4734.9199999999983"/>
        <n v="1337.29"/>
        <n v="-11575.62"/>
        <n v="1891.42"/>
        <n v="5116.0800000000017"/>
        <n v="-1463.78"/>
        <n v="3020.2900000000009"/>
        <n v="-10519.58"/>
        <n v="472.39000000000033"/>
        <n v="-17582.66"/>
        <n v="2218.6699999999983"/>
        <n v="-406.78"/>
        <n v="-19726.62"/>
        <n v="3145.6100000000006"/>
        <n v="2820.8000000000029"/>
        <n v="922.76000000000022"/>
        <n v="-23854.94"/>
        <n v="-17320.95"/>
        <n v="1222.42"/>
        <n v="-18554.28"/>
        <n v="1199.9700000000012"/>
        <n v="2992.3499999999985"/>
        <n v="-5131.92"/>
        <n v="-30378.03"/>
        <n v="5120.8700000000026"/>
        <n v="-17295.03"/>
        <n v="-19752"/>
        <n v="-20299.190000000002"/>
        <n v="-10003.43"/>
        <n v="-17372.27"/>
        <n v="964.45999999999913"/>
        <n v="-17779.53"/>
        <n v="5878.5299999999988"/>
        <n v="-2325.0100000000002"/>
        <n v="1959.75"/>
        <n v="-9038.4599999999991"/>
        <n v="1757.2600000000002"/>
        <n v="4659.0400000000009"/>
        <n v="4101.9599999999991"/>
        <n v="-6782"/>
        <n v="-23641"/>
        <n v="4690.7000000000007"/>
        <n v="-36585"/>
        <n v="-20444.809999999998"/>
        <n v="-14627.869999999999"/>
        <n v="6367.9199999999983"/>
        <n v="-5331.119999999999"/>
        <n v="-23035.55"/>
        <n v="-12330.16"/>
        <n v="-14837.25"/>
        <n v="-10235.59"/>
        <n v="-15160.21"/>
        <n v="990.22999999999956"/>
        <n v="576.31999999999971"/>
        <n v="489.0600000000004"/>
        <n v="4776.5200000000004"/>
        <n v="-28155.46"/>
        <n v="-27595.88"/>
        <n v="-12609.720000000001"/>
        <n v="2359.2299999999996"/>
        <n v="6542.25"/>
        <n v="1628.1699999999983"/>
        <n v="5339.0999999999985"/>
        <n v="1577.4699999999993"/>
        <n v="-8118.97"/>
        <n v="1352.1200000000008"/>
        <n v="-21065.42"/>
        <n v="5796.75"/>
        <n v="-14477.689999999999"/>
        <n v="-6611.1399999999994"/>
        <n v="-13686"/>
        <n v="-8034.98"/>
        <n v="-4015.1299999999997"/>
        <n v="-13355.7"/>
        <n v="-6564.46"/>
        <n v="4919.6999999999971"/>
        <n v="6705.8899999999994"/>
        <n v="1304.58"/>
        <n v="-7580.05"/>
        <n v="6475.6600000000035"/>
        <n v="-5185.54"/>
        <n v="-6901"/>
        <n v="4199.2099999999991"/>
        <n v="6303.32"/>
        <n v="-32055"/>
        <n v="7620.9400000000023"/>
        <n v="-5569.49"/>
        <n v="942.95999999999913"/>
        <n v="-8668.75"/>
        <n v="5226.9100000000035"/>
        <n v="-11465.18"/>
        <n v="-3833.93"/>
        <n v="2167.1900000000023"/>
        <n v="3357.5"/>
        <n v="3852.7999999999993"/>
        <n v="-32822"/>
        <n v="-14426.64"/>
        <n v="627.69000000000051"/>
        <n v="2419.75"/>
        <n v="2916.7700000000004"/>
        <n v="-11501.76"/>
        <n v="-6120.1399999999994"/>
        <n v="6645.6999999999971"/>
        <n v="-22002.53"/>
        <n v="-29640.85"/>
        <n v="-13677"/>
        <n v="-7425.5299999999988"/>
        <n v="-9740.73"/>
        <n v="-17170.23"/>
        <n v="7594.6600000000035"/>
        <n v="-23670.27"/>
        <n v="441.38000000000011"/>
        <n v="965.89999999999964"/>
        <n v="2995.2599999999984"/>
        <n v="-20713.510000000002"/>
        <n v="3874.6500000000015"/>
        <n v="2587.4399999999987"/>
        <n v="2368.010000000002"/>
        <n v="5753.07"/>
        <n v="6409.5899999999965"/>
        <n v="-18591.309999999998"/>
        <n v="-5415.32"/>
        <n v="3702.760000000002"/>
        <n v="-11939.079999999998"/>
        <n v="-5722.65"/>
        <n v="859.10000000000036"/>
        <n v="-31034.74"/>
        <n v="-24291"/>
        <n v="3135.2799999999988"/>
        <n v="6302.2699999999968"/>
        <n v="-12529.259999999998"/>
        <n v="-1590.15"/>
        <n v="6436.2900000000009"/>
        <n v="-3455.79"/>
        <n v="7726.260000000002"/>
        <n v="-9013.32"/>
        <n v="6087.32"/>
        <n v="3547.1500000000015"/>
        <n v="-31567.21"/>
        <n v="722.84000000000015"/>
        <n v="3142.6800000000003"/>
        <n v="-13350.99"/>
        <n v="-28628.06"/>
        <n v="6119.8099999999977"/>
        <n v="-18694.47"/>
        <n v="4891.4599999999991"/>
        <n v="5120.9700000000012"/>
        <n v="1994.7900000000009"/>
        <n v="2015.8999999999996"/>
        <n v="-34921.67"/>
        <n v="2935.58"/>
        <n v="-3358.34"/>
        <n v="855.04"/>
        <n v="-25282"/>
        <n v="-5166.21"/>
        <n v="-31497.1"/>
        <n v="1795.3899999999994"/>
        <n v="2200.1100000000006"/>
        <n v="4879.2900000000009"/>
        <n v="-4196.53"/>
        <n v="6063"/>
        <n v="-29661.97"/>
        <n v="-22271.53"/>
        <n v="2710.7799999999988"/>
        <n v="-10527.8"/>
        <n v="-29171.7"/>
        <n v="-988.67"/>
        <n v="96.529999999999973"/>
        <n v="1037.3000000000002"/>
        <n v="2466.41"/>
        <n v="-4381.67"/>
        <n v="-17474.849999999999"/>
        <n v="5908.5"/>
        <n v="-14270.619999999999"/>
        <n v="728.44000000000051"/>
        <n v="-16098.82"/>
        <n v="-26121"/>
        <n v="-14122.490000000002"/>
        <n v="-26331.25"/>
        <n v="3298.6600000000035"/>
        <n v="1311.1599999999999"/>
        <n v="-5873.9"/>
        <n v="1656.1599999999999"/>
        <n v="5934.760000000002"/>
        <n v="-21705.32"/>
        <n v="7588.8000000000029"/>
        <n v="-6709.18"/>
        <n v="-21025.33"/>
        <n v="-24582.71"/>
        <n v="-2811.6400000000003"/>
        <n v="-14425.71"/>
        <n v="-16044.38"/>
        <n v="-2928.31"/>
        <n v="1161.8600000000006"/>
        <n v="-8737.76"/>
        <n v="-16638.89"/>
        <n v="4894.630000000001"/>
      </sharedItems>
    </cacheField>
    <cacheField name="P/L per loan" numFmtId="0">
      <sharedItems/>
    </cacheField>
    <cacheField name="Months (Issue Date)" numFmtId="0" databaseField="0">
      <fieldGroup base="1">
        <rangePr groupBy="months" startDate="2021-01-01T00:00:00" endDate="2023-12-31T00:00:00"/>
        <groupItems count="14">
          <s v="&lt;01-01-2021"/>
          <s v="Jan"/>
          <s v="Feb"/>
          <s v="Mar"/>
          <s v="Apr"/>
          <s v="May"/>
          <s v="Jun"/>
          <s v="Jul"/>
          <s v="Aug"/>
          <s v="Sep"/>
          <s v="Oct"/>
          <s v="Nov"/>
          <s v="Dec"/>
          <s v="&gt;31-12-2023"/>
        </groupItems>
      </fieldGroup>
    </cacheField>
    <cacheField name="Quarters (Issue Date)" numFmtId="0" databaseField="0">
      <fieldGroup base="1">
        <rangePr groupBy="quarters" startDate="2021-01-01T00:00:00" endDate="2023-12-31T00:00:00"/>
        <groupItems count="6">
          <s v="&lt;01-01-2021"/>
          <s v="Qtr1"/>
          <s v="Qtr2"/>
          <s v="Qtr3"/>
          <s v="Qtr4"/>
          <s v="&gt;31-12-2023"/>
        </groupItems>
      </fieldGroup>
    </cacheField>
    <cacheField name="Years (Issue Date)" numFmtId="0" databaseField="0">
      <fieldGroup base="1">
        <rangePr groupBy="years" startDate="2021-01-01T00:00:00" endDate="2023-12-31T00:00:00"/>
        <groupItems count="5">
          <s v="&lt;01-01-2021"/>
          <s v="2021"/>
          <s v="2022"/>
          <s v="2023"/>
          <s v="&gt;31-12-2023"/>
        </groupItems>
      </fieldGroup>
    </cacheField>
  </cacheFields>
  <extLst>
    <ext xmlns:x14="http://schemas.microsoft.com/office/spreadsheetml/2009/9/main" uri="{725AE2AE-9491-48be-B2B4-4EB974FC3084}">
      <x14:pivotCacheDefinition pivotCacheId="63779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L0001"/>
    <x v="0"/>
    <s v="B0001"/>
    <x v="0"/>
    <n v="23180"/>
    <n v="10.1"/>
    <n v="60"/>
    <x v="0"/>
    <x v="0"/>
    <x v="0"/>
    <n v="41676"/>
    <s v="OWN"/>
    <n v="0.24"/>
    <n v="0.82"/>
    <n v="25521.18"/>
    <n v="0"/>
    <d v="2023-03-12T00:00:00"/>
    <n v="3"/>
    <x v="0"/>
    <s v="Profit"/>
  </r>
  <r>
    <s v="L0002"/>
    <x v="1"/>
    <s v="B0002"/>
    <x v="1"/>
    <n v="32896"/>
    <n v="20.6"/>
    <n v="36"/>
    <x v="1"/>
    <x v="1"/>
    <x v="1"/>
    <n v="34434"/>
    <s v="MORTGAGE"/>
    <n v="0.47"/>
    <n v="0.59"/>
    <n v="9222.59"/>
    <n v="0"/>
    <d v="2023-10-06T00:00:00"/>
    <n v="10"/>
    <x v="1"/>
    <s v="Loss"/>
  </r>
  <r>
    <s v="L0003"/>
    <x v="2"/>
    <s v="B0003"/>
    <x v="1"/>
    <n v="13875"/>
    <n v="21.5"/>
    <n v="36"/>
    <x v="1"/>
    <x v="0"/>
    <x v="2"/>
    <n v="79810"/>
    <s v="RENT"/>
    <n v="0.33"/>
    <n v="0.7"/>
    <n v="2689.37"/>
    <n v="0"/>
    <d v="2021-03-27T00:00:00"/>
    <n v="3"/>
    <x v="2"/>
    <s v="Loss"/>
  </r>
  <r>
    <s v="L0004"/>
    <x v="3"/>
    <s v="B0004"/>
    <x v="0"/>
    <n v="2622"/>
    <n v="14.9"/>
    <n v="60"/>
    <x v="0"/>
    <x v="2"/>
    <x v="3"/>
    <n v="133361"/>
    <s v="OWN"/>
    <n v="0.17"/>
    <n v="0.87"/>
    <n v="3012.68"/>
    <n v="0"/>
    <d v="2022-02-11T00:00:00"/>
    <n v="2"/>
    <x v="3"/>
    <s v="Profit"/>
  </r>
  <r>
    <s v="L0005"/>
    <x v="4"/>
    <s v="B0005"/>
    <x v="2"/>
    <n v="17725"/>
    <n v="12.7"/>
    <n v="36"/>
    <x v="0"/>
    <x v="3"/>
    <x v="3"/>
    <n v="148696"/>
    <s v="OWN"/>
    <n v="0.16"/>
    <n v="0.79"/>
    <n v="19976.080000000002"/>
    <n v="0"/>
    <d v="2021-10-22T00:00:00"/>
    <n v="10"/>
    <x v="4"/>
    <s v="Profit"/>
  </r>
  <r>
    <s v="L0006"/>
    <x v="5"/>
    <s v="B0006"/>
    <x v="2"/>
    <n v="16646"/>
    <n v="14"/>
    <n v="36"/>
    <x v="0"/>
    <x v="0"/>
    <x v="3"/>
    <n v="124636"/>
    <s v="RENT"/>
    <n v="0.33"/>
    <n v="0.69"/>
    <n v="18976.439999999999"/>
    <n v="0"/>
    <d v="2021-02-21T00:00:00"/>
    <n v="2"/>
    <x v="5"/>
    <s v="Profit"/>
  </r>
  <r>
    <s v="L0007"/>
    <x v="6"/>
    <s v="B0007"/>
    <x v="3"/>
    <n v="18029"/>
    <n v="9.5"/>
    <n v="60"/>
    <x v="0"/>
    <x v="1"/>
    <x v="4"/>
    <n v="34994"/>
    <s v="OWN"/>
    <n v="0.4"/>
    <n v="0.8"/>
    <n v="19741.759999999998"/>
    <n v="0"/>
    <d v="2023-03-23T00:00:00"/>
    <n v="3"/>
    <x v="6"/>
    <s v="Profit"/>
  </r>
  <r>
    <s v="L0008"/>
    <x v="7"/>
    <s v="B0008"/>
    <x v="4"/>
    <n v="30402"/>
    <n v="22.8"/>
    <n v="36"/>
    <x v="1"/>
    <x v="0"/>
    <x v="0"/>
    <n v="34234"/>
    <s v="RENT"/>
    <n v="0.41"/>
    <n v="0.55000000000000004"/>
    <n v="3813.31"/>
    <n v="0"/>
    <d v="2021-04-05T00:00:00"/>
    <n v="4"/>
    <x v="7"/>
    <s v="Loss"/>
  </r>
  <r>
    <s v="L0009"/>
    <x v="8"/>
    <s v="B0009"/>
    <x v="5"/>
    <n v="5263"/>
    <n v="14"/>
    <n v="36"/>
    <x v="1"/>
    <x v="1"/>
    <x v="2"/>
    <n v="99300"/>
    <s v="RENT"/>
    <n v="0.21"/>
    <n v="0.68"/>
    <n v="885.74"/>
    <n v="0"/>
    <d v="2023-01-04T00:00:00"/>
    <n v="1"/>
    <x v="8"/>
    <s v="Loss"/>
  </r>
  <r>
    <s v="L0010"/>
    <x v="9"/>
    <s v="B0010"/>
    <x v="6"/>
    <n v="31987"/>
    <n v="22.6"/>
    <n v="60"/>
    <x v="1"/>
    <x v="4"/>
    <x v="0"/>
    <n v="73949"/>
    <s v="RENT"/>
    <n v="0.18"/>
    <n v="0.86"/>
    <n v="2113.92"/>
    <n v="0"/>
    <d v="2021-10-11T00:00:00"/>
    <n v="10"/>
    <x v="9"/>
    <s v="Loss"/>
  </r>
  <r>
    <s v="L0011"/>
    <x v="10"/>
    <s v="B0011"/>
    <x v="1"/>
    <n v="9646"/>
    <n v="7.1"/>
    <n v="60"/>
    <x v="2"/>
    <x v="1"/>
    <x v="4"/>
    <n v="67405"/>
    <s v="RENT"/>
    <n v="0.11"/>
    <n v="0.6"/>
    <n v="0"/>
    <n v="0"/>
    <d v="2023-01-16T00:00:00"/>
    <n v="1"/>
    <x v="10"/>
    <s v="Loss"/>
  </r>
  <r>
    <s v="L0012"/>
    <x v="11"/>
    <s v="B0012"/>
    <x v="3"/>
    <n v="28529"/>
    <n v="24.8"/>
    <n v="60"/>
    <x v="0"/>
    <x v="4"/>
    <x v="2"/>
    <n v="64872"/>
    <s v="RENT"/>
    <n v="0.37"/>
    <n v="0.57999999999999996"/>
    <n v="35604.19"/>
    <n v="0"/>
    <d v="2021-11-22T00:00:00"/>
    <n v="11"/>
    <x v="11"/>
    <s v="Profit"/>
  </r>
  <r>
    <s v="L0013"/>
    <x v="12"/>
    <s v="B0013"/>
    <x v="7"/>
    <n v="12664"/>
    <n v="13.9"/>
    <n v="36"/>
    <x v="0"/>
    <x v="0"/>
    <x v="2"/>
    <n v="72215"/>
    <s v="MORTGAGE"/>
    <n v="0.13"/>
    <n v="0.93"/>
    <n v="14424.3"/>
    <n v="0"/>
    <d v="2023-07-09T00:00:00"/>
    <n v="7"/>
    <x v="12"/>
    <s v="Profit"/>
  </r>
  <r>
    <s v="L0014"/>
    <x v="13"/>
    <s v="B0014"/>
    <x v="3"/>
    <n v="36737"/>
    <n v="6"/>
    <n v="60"/>
    <x v="0"/>
    <x v="4"/>
    <x v="1"/>
    <n v="53185"/>
    <s v="RENT"/>
    <n v="0.27"/>
    <n v="0.59"/>
    <n v="38941.22"/>
    <n v="0"/>
    <d v="2021-08-05T00:00:00"/>
    <n v="8"/>
    <x v="13"/>
    <s v="Profit"/>
  </r>
  <r>
    <s v="L0015"/>
    <x v="14"/>
    <s v="B0015"/>
    <x v="7"/>
    <n v="36796"/>
    <n v="5.8"/>
    <n v="60"/>
    <x v="1"/>
    <x v="0"/>
    <x v="0"/>
    <n v="73442"/>
    <s v="MORTGAGE"/>
    <n v="0.34"/>
    <n v="0.62"/>
    <n v="13503.79"/>
    <n v="0"/>
    <d v="2022-02-04T00:00:00"/>
    <n v="2"/>
    <x v="14"/>
    <s v="Loss"/>
  </r>
  <r>
    <s v="L0016"/>
    <x v="15"/>
    <s v="B0016"/>
    <x v="8"/>
    <n v="25027"/>
    <n v="19.899999999999999"/>
    <n v="36"/>
    <x v="0"/>
    <x v="5"/>
    <x v="0"/>
    <n v="81759"/>
    <s v="RENT"/>
    <n v="0.47"/>
    <n v="0.94"/>
    <n v="30007.37"/>
    <n v="0"/>
    <d v="2020-12-17T00:00:00"/>
    <n v="12"/>
    <x v="15"/>
    <s v="Profit"/>
  </r>
  <r>
    <s v="L0017"/>
    <x v="16"/>
    <s v="B0017"/>
    <x v="9"/>
    <n v="30373"/>
    <n v="18.2"/>
    <n v="60"/>
    <x v="1"/>
    <x v="0"/>
    <x v="1"/>
    <n v="71153"/>
    <s v="OWN"/>
    <n v="0.22"/>
    <n v="0.83"/>
    <n v="8244.83"/>
    <n v="0"/>
    <d v="2021-07-12T00:00:00"/>
    <n v="7"/>
    <x v="16"/>
    <s v="Loss"/>
  </r>
  <r>
    <s v="L0018"/>
    <x v="17"/>
    <s v="B0018"/>
    <x v="0"/>
    <n v="37397"/>
    <n v="21"/>
    <n v="60"/>
    <x v="0"/>
    <x v="5"/>
    <x v="3"/>
    <n v="107535"/>
    <s v="MORTGAGE"/>
    <n v="0.2"/>
    <n v="0.81"/>
    <n v="45250.37"/>
    <n v="0"/>
    <d v="2022-11-19T00:00:00"/>
    <n v="11"/>
    <x v="17"/>
    <s v="Profit"/>
  </r>
  <r>
    <s v="L0019"/>
    <x v="18"/>
    <s v="B0019"/>
    <x v="9"/>
    <n v="21609"/>
    <n v="7.1"/>
    <n v="60"/>
    <x v="2"/>
    <x v="2"/>
    <x v="4"/>
    <n v="132023"/>
    <s v="OWN"/>
    <n v="0.36"/>
    <n v="0.88"/>
    <n v="2771.85"/>
    <n v="10111.4"/>
    <d v="2023-03-08T00:00:00"/>
    <n v="3"/>
    <x v="18"/>
    <s v="Loss"/>
  </r>
  <r>
    <s v="L0020"/>
    <x v="19"/>
    <s v="B0020"/>
    <x v="3"/>
    <n v="36835"/>
    <n v="5.7"/>
    <n v="60"/>
    <x v="2"/>
    <x v="6"/>
    <x v="0"/>
    <n v="32581"/>
    <s v="RENT"/>
    <n v="0.35"/>
    <n v="0.55000000000000004"/>
    <n v="5580.8"/>
    <n v="9880.57"/>
    <d v="2022-02-19T00:00:00"/>
    <n v="2"/>
    <x v="19"/>
    <s v="Loss"/>
  </r>
  <r>
    <s v="L0021"/>
    <x v="20"/>
    <s v="B0021"/>
    <x v="9"/>
    <n v="39709"/>
    <n v="15.2"/>
    <n v="36"/>
    <x v="0"/>
    <x v="2"/>
    <x v="1"/>
    <n v="81717"/>
    <s v="RENT"/>
    <n v="0.23"/>
    <n v="0.82"/>
    <n v="45744.77"/>
    <n v="0"/>
    <d v="2023-11-13T00:00:00"/>
    <n v="11"/>
    <x v="20"/>
    <s v="Profit"/>
  </r>
  <r>
    <s v="L0022"/>
    <x v="21"/>
    <s v="B0022"/>
    <x v="6"/>
    <n v="20250"/>
    <n v="12.8"/>
    <n v="60"/>
    <x v="0"/>
    <x v="2"/>
    <x v="2"/>
    <n v="32763"/>
    <s v="OWN"/>
    <n v="0.47"/>
    <n v="0.73"/>
    <n v="22842"/>
    <n v="0"/>
    <d v="2022-03-27T00:00:00"/>
    <n v="3"/>
    <x v="21"/>
    <s v="Profit"/>
  </r>
  <r>
    <s v="L0023"/>
    <x v="22"/>
    <s v="B0023"/>
    <x v="8"/>
    <n v="22172"/>
    <n v="14.2"/>
    <n v="60"/>
    <x v="1"/>
    <x v="0"/>
    <x v="1"/>
    <n v="122910"/>
    <s v="RENT"/>
    <n v="0.44"/>
    <n v="0.87"/>
    <n v="2131.63"/>
    <n v="0"/>
    <d v="2022-10-02T00:00:00"/>
    <n v="10"/>
    <x v="22"/>
    <s v="Loss"/>
  </r>
  <r>
    <s v="L0024"/>
    <x v="23"/>
    <s v="B0024"/>
    <x v="5"/>
    <n v="12555"/>
    <n v="24.8"/>
    <n v="36"/>
    <x v="0"/>
    <x v="0"/>
    <x v="3"/>
    <n v="85480"/>
    <s v="OWN"/>
    <n v="0.19"/>
    <n v="0.73"/>
    <n v="15668.64"/>
    <n v="0"/>
    <d v="2023-07-29T00:00:00"/>
    <n v="7"/>
    <x v="23"/>
    <s v="Profit"/>
  </r>
  <r>
    <s v="L0025"/>
    <x v="24"/>
    <s v="B0025"/>
    <x v="8"/>
    <n v="22874"/>
    <n v="24.4"/>
    <n v="60"/>
    <x v="0"/>
    <x v="5"/>
    <x v="4"/>
    <n v="68759"/>
    <s v="RENT"/>
    <n v="0.2"/>
    <n v="0.78"/>
    <n v="28455.26"/>
    <n v="0"/>
    <d v="2021-05-10T00:00:00"/>
    <n v="5"/>
    <x v="24"/>
    <s v="Profit"/>
  </r>
  <r>
    <s v="L0026"/>
    <x v="25"/>
    <s v="B0026"/>
    <x v="1"/>
    <n v="14081"/>
    <n v="23.8"/>
    <n v="36"/>
    <x v="1"/>
    <x v="2"/>
    <x v="3"/>
    <n v="106067"/>
    <s v="RENT"/>
    <n v="0.3"/>
    <n v="0.71"/>
    <n v="4585.71"/>
    <n v="0"/>
    <d v="2023-07-11T00:00:00"/>
    <n v="7"/>
    <x v="25"/>
    <s v="Loss"/>
  </r>
  <r>
    <s v="L0027"/>
    <x v="26"/>
    <s v="B0027"/>
    <x v="6"/>
    <n v="25063"/>
    <n v="20.7"/>
    <n v="36"/>
    <x v="0"/>
    <x v="3"/>
    <x v="2"/>
    <n v="148094"/>
    <s v="MORTGAGE"/>
    <n v="0.41"/>
    <n v="0.72"/>
    <n v="30251.040000000001"/>
    <n v="0"/>
    <d v="2022-10-13T00:00:00"/>
    <n v="10"/>
    <x v="26"/>
    <s v="Profit"/>
  </r>
  <r>
    <s v="L0028"/>
    <x v="25"/>
    <s v="B0028"/>
    <x v="9"/>
    <n v="7819"/>
    <n v="12.1"/>
    <n v="36"/>
    <x v="1"/>
    <x v="0"/>
    <x v="2"/>
    <n v="55307"/>
    <s v="OWN"/>
    <n v="0.12"/>
    <n v="0.85"/>
    <n v="722.43"/>
    <n v="0"/>
    <d v="2023-07-11T00:00:00"/>
    <n v="7"/>
    <x v="27"/>
    <s v="Loss"/>
  </r>
  <r>
    <s v="L0029"/>
    <x v="27"/>
    <s v="B0029"/>
    <x v="5"/>
    <n v="26712"/>
    <n v="13.2"/>
    <n v="60"/>
    <x v="1"/>
    <x v="4"/>
    <x v="2"/>
    <n v="126371"/>
    <s v="RENT"/>
    <n v="0.38"/>
    <n v="0.78"/>
    <n v="10402.379999999999"/>
    <n v="0"/>
    <d v="2022-05-18T00:00:00"/>
    <n v="5"/>
    <x v="28"/>
    <s v="Loss"/>
  </r>
  <r>
    <s v="L0030"/>
    <x v="28"/>
    <s v="B0030"/>
    <x v="9"/>
    <n v="25762"/>
    <n v="16"/>
    <n v="36"/>
    <x v="0"/>
    <x v="0"/>
    <x v="2"/>
    <n v="41064"/>
    <s v="OWN"/>
    <n v="0.36"/>
    <n v="0.78"/>
    <n v="29883.919999999998"/>
    <n v="0"/>
    <d v="2023-03-07T00:00:00"/>
    <n v="3"/>
    <x v="29"/>
    <s v="Profit"/>
  </r>
  <r>
    <s v="L0031"/>
    <x v="29"/>
    <s v="B0031"/>
    <x v="4"/>
    <n v="12046"/>
    <n v="21.6"/>
    <n v="36"/>
    <x v="0"/>
    <x v="1"/>
    <x v="1"/>
    <n v="106848"/>
    <s v="MORTGAGE"/>
    <n v="0.19"/>
    <n v="0.7"/>
    <n v="14647.94"/>
    <n v="0"/>
    <d v="2022-09-03T00:00:00"/>
    <n v="9"/>
    <x v="30"/>
    <s v="Profit"/>
  </r>
  <r>
    <s v="L0032"/>
    <x v="30"/>
    <s v="B0032"/>
    <x v="4"/>
    <n v="32463"/>
    <n v="6.4"/>
    <n v="36"/>
    <x v="0"/>
    <x v="1"/>
    <x v="2"/>
    <n v="67548"/>
    <s v="OWN"/>
    <n v="0.37"/>
    <n v="0.74"/>
    <n v="34540.629999999997"/>
    <n v="0"/>
    <d v="2020-12-16T00:00:00"/>
    <n v="12"/>
    <x v="31"/>
    <s v="Profit"/>
  </r>
  <r>
    <s v="L0033"/>
    <x v="31"/>
    <s v="B0033"/>
    <x v="2"/>
    <n v="29769"/>
    <n v="13.5"/>
    <n v="60"/>
    <x v="1"/>
    <x v="0"/>
    <x v="2"/>
    <n v="66945"/>
    <s v="MORTGAGE"/>
    <n v="0.48"/>
    <n v="0.84"/>
    <n v="1763.22"/>
    <n v="0"/>
    <d v="2023-02-20T00:00:00"/>
    <n v="2"/>
    <x v="32"/>
    <s v="Loss"/>
  </r>
  <r>
    <s v="L0034"/>
    <x v="32"/>
    <s v="B0034"/>
    <x v="8"/>
    <n v="24150"/>
    <n v="6.7"/>
    <n v="60"/>
    <x v="0"/>
    <x v="5"/>
    <x v="1"/>
    <n v="77937"/>
    <s v="OWN"/>
    <n v="0.12"/>
    <n v="0.87"/>
    <n v="25768.05"/>
    <n v="0"/>
    <d v="2021-04-17T00:00:00"/>
    <n v="4"/>
    <x v="33"/>
    <s v="Profit"/>
  </r>
  <r>
    <s v="L0035"/>
    <x v="33"/>
    <s v="B0035"/>
    <x v="5"/>
    <n v="3711"/>
    <n v="15.3"/>
    <n v="60"/>
    <x v="2"/>
    <x v="1"/>
    <x v="2"/>
    <n v="36476"/>
    <s v="OWN"/>
    <n v="0.23"/>
    <n v="0.81"/>
    <n v="648.73"/>
    <n v="938.22"/>
    <d v="2021-11-24T00:00:00"/>
    <n v="11"/>
    <x v="34"/>
    <s v="Loss"/>
  </r>
  <r>
    <s v="L0036"/>
    <x v="34"/>
    <s v="B0036"/>
    <x v="4"/>
    <n v="5853"/>
    <n v="23"/>
    <n v="60"/>
    <x v="0"/>
    <x v="1"/>
    <x v="3"/>
    <n v="81756"/>
    <s v="MORTGAGE"/>
    <n v="0.28000000000000003"/>
    <n v="0.92"/>
    <n v="7199.19"/>
    <n v="0"/>
    <d v="2022-06-25T00:00:00"/>
    <n v="6"/>
    <x v="35"/>
    <s v="Profit"/>
  </r>
  <r>
    <s v="L0037"/>
    <x v="35"/>
    <s v="B0037"/>
    <x v="2"/>
    <n v="30077"/>
    <n v="20.6"/>
    <n v="60"/>
    <x v="0"/>
    <x v="0"/>
    <x v="3"/>
    <n v="120101"/>
    <s v="RENT"/>
    <n v="0.46"/>
    <n v="0.87"/>
    <n v="36272.86"/>
    <n v="0"/>
    <d v="2021-09-13T00:00:00"/>
    <n v="9"/>
    <x v="36"/>
    <s v="Profit"/>
  </r>
  <r>
    <s v="L0038"/>
    <x v="36"/>
    <s v="B0038"/>
    <x v="6"/>
    <n v="24863"/>
    <n v="9.6"/>
    <n v="60"/>
    <x v="0"/>
    <x v="2"/>
    <x v="0"/>
    <n v="32382"/>
    <s v="RENT"/>
    <n v="0.48"/>
    <n v="0.75"/>
    <n v="27249.85"/>
    <n v="0"/>
    <d v="2020-11-15T00:00:00"/>
    <n v="11"/>
    <x v="37"/>
    <s v="Profit"/>
  </r>
  <r>
    <s v="L0039"/>
    <x v="37"/>
    <s v="B0039"/>
    <x v="5"/>
    <n v="22792"/>
    <n v="24.5"/>
    <n v="60"/>
    <x v="0"/>
    <x v="5"/>
    <x v="3"/>
    <n v="79683"/>
    <s v="RENT"/>
    <n v="0.28000000000000003"/>
    <n v="0.8"/>
    <n v="28376.04"/>
    <n v="0"/>
    <d v="2021-07-01T00:00:00"/>
    <n v="7"/>
    <x v="38"/>
    <s v="Profit"/>
  </r>
  <r>
    <s v="L0040"/>
    <x v="38"/>
    <s v="B0040"/>
    <x v="2"/>
    <n v="9942"/>
    <n v="18.3"/>
    <n v="36"/>
    <x v="0"/>
    <x v="6"/>
    <x v="4"/>
    <n v="117999"/>
    <s v="OWN"/>
    <n v="0.4"/>
    <n v="0.92"/>
    <n v="11761.39"/>
    <n v="0"/>
    <d v="2023-01-11T00:00:00"/>
    <n v="1"/>
    <x v="39"/>
    <s v="Profit"/>
  </r>
  <r>
    <s v="L0041"/>
    <x v="39"/>
    <s v="B0041"/>
    <x v="0"/>
    <n v="2762"/>
    <n v="5.2"/>
    <n v="36"/>
    <x v="1"/>
    <x v="6"/>
    <x v="4"/>
    <n v="75276"/>
    <s v="OWN"/>
    <n v="0.31"/>
    <n v="0.78"/>
    <n v="1245.1099999999999"/>
    <n v="0"/>
    <d v="2022-06-13T00:00:00"/>
    <n v="6"/>
    <x v="40"/>
    <s v="Loss"/>
  </r>
  <r>
    <s v="L0042"/>
    <x v="40"/>
    <s v="B0042"/>
    <x v="5"/>
    <n v="32987"/>
    <n v="10.1"/>
    <n v="36"/>
    <x v="0"/>
    <x v="0"/>
    <x v="4"/>
    <n v="63402"/>
    <s v="RENT"/>
    <n v="0.32"/>
    <n v="0.87"/>
    <n v="36318.69"/>
    <n v="0"/>
    <d v="2023-05-12T00:00:00"/>
    <n v="5"/>
    <x v="41"/>
    <s v="Profit"/>
  </r>
  <r>
    <s v="L0043"/>
    <x v="41"/>
    <s v="B0043"/>
    <x v="3"/>
    <n v="16850"/>
    <n v="10.199999999999999"/>
    <n v="36"/>
    <x v="0"/>
    <x v="0"/>
    <x v="1"/>
    <n v="121881"/>
    <s v="OWN"/>
    <n v="0.21"/>
    <n v="0.81"/>
    <n v="18568.7"/>
    <n v="0"/>
    <d v="2021-02-25T00:00:00"/>
    <n v="2"/>
    <x v="42"/>
    <s v="Profit"/>
  </r>
  <r>
    <s v="L0044"/>
    <x v="12"/>
    <s v="B0044"/>
    <x v="2"/>
    <n v="13112"/>
    <n v="6.4"/>
    <n v="60"/>
    <x v="0"/>
    <x v="1"/>
    <x v="3"/>
    <n v="140300"/>
    <s v="OWN"/>
    <n v="0.19"/>
    <n v="0.75"/>
    <n v="13951.17"/>
    <n v="0"/>
    <d v="2023-06-15T00:00:00"/>
    <n v="6"/>
    <x v="43"/>
    <s v="Profit"/>
  </r>
  <r>
    <s v="L0045"/>
    <x v="42"/>
    <s v="B0045"/>
    <x v="9"/>
    <n v="25058"/>
    <n v="24.2"/>
    <n v="36"/>
    <x v="1"/>
    <x v="0"/>
    <x v="4"/>
    <n v="56946"/>
    <s v="RENT"/>
    <n v="0.22"/>
    <n v="0.61"/>
    <n v="9355.1299999999992"/>
    <n v="0"/>
    <d v="2022-04-18T00:00:00"/>
    <n v="4"/>
    <x v="44"/>
    <s v="Loss"/>
  </r>
  <r>
    <s v="L0046"/>
    <x v="43"/>
    <s v="B0046"/>
    <x v="3"/>
    <n v="39890"/>
    <n v="14.6"/>
    <n v="36"/>
    <x v="1"/>
    <x v="6"/>
    <x v="0"/>
    <n v="109698"/>
    <s v="MORTGAGE"/>
    <n v="0.32"/>
    <n v="0.69"/>
    <n v="3304.32"/>
    <n v="0"/>
    <d v="2023-01-10T00:00:00"/>
    <n v="1"/>
    <x v="45"/>
    <s v="Loss"/>
  </r>
  <r>
    <s v="L0047"/>
    <x v="44"/>
    <s v="B0047"/>
    <x v="0"/>
    <n v="1481"/>
    <n v="22.9"/>
    <n v="36"/>
    <x v="0"/>
    <x v="1"/>
    <x v="1"/>
    <n v="144690"/>
    <s v="OWN"/>
    <n v="0.11"/>
    <n v="0.94"/>
    <n v="1820.15"/>
    <n v="0"/>
    <d v="2020-12-30T00:00:00"/>
    <n v="12"/>
    <x v="46"/>
    <s v="Profit"/>
  </r>
  <r>
    <s v="L0048"/>
    <x v="45"/>
    <s v="B0048"/>
    <x v="4"/>
    <n v="33921"/>
    <n v="11.4"/>
    <n v="36"/>
    <x v="1"/>
    <x v="6"/>
    <x v="0"/>
    <n v="142309"/>
    <s v="OWN"/>
    <n v="0.46"/>
    <n v="0.8"/>
    <n v="14230.09"/>
    <n v="0"/>
    <d v="2021-06-19T00:00:00"/>
    <n v="6"/>
    <x v="47"/>
    <s v="Loss"/>
  </r>
  <r>
    <s v="L0049"/>
    <x v="46"/>
    <s v="B0049"/>
    <x v="7"/>
    <n v="2524"/>
    <n v="7.5"/>
    <n v="60"/>
    <x v="0"/>
    <x v="4"/>
    <x v="3"/>
    <n v="103933"/>
    <s v="OWN"/>
    <n v="0.16"/>
    <n v="0.75"/>
    <n v="2713.3"/>
    <n v="0"/>
    <d v="2023-08-24T00:00:00"/>
    <n v="8"/>
    <x v="48"/>
    <s v="Profit"/>
  </r>
  <r>
    <s v="L0050"/>
    <x v="47"/>
    <s v="B0050"/>
    <x v="2"/>
    <n v="35888"/>
    <n v="14.5"/>
    <n v="60"/>
    <x v="1"/>
    <x v="4"/>
    <x v="2"/>
    <n v="52335"/>
    <s v="OWN"/>
    <n v="0.19"/>
    <n v="0.92"/>
    <n v="9756.7199999999993"/>
    <n v="0"/>
    <d v="2023-08-20T00:00:00"/>
    <n v="8"/>
    <x v="49"/>
    <s v="Loss"/>
  </r>
  <r>
    <s v="L0051"/>
    <x v="48"/>
    <s v="B0051"/>
    <x v="6"/>
    <n v="16048"/>
    <n v="7.3"/>
    <n v="60"/>
    <x v="0"/>
    <x v="1"/>
    <x v="0"/>
    <n v="75095"/>
    <s v="MORTGAGE"/>
    <n v="0.31"/>
    <n v="0.76"/>
    <n v="17219.5"/>
    <n v="0"/>
    <d v="2022-05-21T00:00:00"/>
    <n v="5"/>
    <x v="50"/>
    <s v="Profit"/>
  </r>
  <r>
    <s v="L0052"/>
    <x v="49"/>
    <s v="B0052"/>
    <x v="2"/>
    <n v="36111"/>
    <n v="14.7"/>
    <n v="36"/>
    <x v="0"/>
    <x v="0"/>
    <x v="2"/>
    <n v="109930"/>
    <s v="RENT"/>
    <n v="0.38"/>
    <n v="0.74"/>
    <n v="41419.32"/>
    <n v="0"/>
    <d v="2022-10-29T00:00:00"/>
    <n v="10"/>
    <x v="51"/>
    <s v="Profit"/>
  </r>
  <r>
    <s v="L0053"/>
    <x v="50"/>
    <s v="B0053"/>
    <x v="7"/>
    <n v="38904"/>
    <n v="23.4"/>
    <n v="60"/>
    <x v="2"/>
    <x v="1"/>
    <x v="1"/>
    <n v="57197"/>
    <s v="OWN"/>
    <n v="0.14000000000000001"/>
    <n v="0.84"/>
    <n v="13773.37"/>
    <n v="12116.05"/>
    <d v="2021-12-08T00:00:00"/>
    <n v="12"/>
    <x v="52"/>
    <s v="Loss"/>
  </r>
  <r>
    <s v="L0054"/>
    <x v="51"/>
    <s v="B0054"/>
    <x v="0"/>
    <n v="35008"/>
    <n v="15.4"/>
    <n v="36"/>
    <x v="0"/>
    <x v="6"/>
    <x v="0"/>
    <n v="52010"/>
    <s v="RENT"/>
    <n v="0.23"/>
    <n v="0.82"/>
    <n v="40399.230000000003"/>
    <n v="0"/>
    <d v="2022-11-25T00:00:00"/>
    <n v="11"/>
    <x v="53"/>
    <s v="Profit"/>
  </r>
  <r>
    <s v="L0055"/>
    <x v="52"/>
    <s v="B0055"/>
    <x v="0"/>
    <n v="1060"/>
    <n v="17.3"/>
    <n v="60"/>
    <x v="1"/>
    <x v="4"/>
    <x v="0"/>
    <n v="54123"/>
    <s v="OWN"/>
    <n v="0.49"/>
    <n v="0.59"/>
    <n v="339.55"/>
    <n v="0"/>
    <d v="2021-04-12T00:00:00"/>
    <n v="4"/>
    <x v="54"/>
    <s v="Loss"/>
  </r>
  <r>
    <s v="L0056"/>
    <x v="53"/>
    <s v="B0056"/>
    <x v="3"/>
    <n v="10130"/>
    <n v="8.1"/>
    <n v="60"/>
    <x v="0"/>
    <x v="1"/>
    <x v="1"/>
    <n v="117923"/>
    <s v="MORTGAGE"/>
    <n v="0.2"/>
    <n v="0.71"/>
    <n v="10950.53"/>
    <n v="0"/>
    <d v="2021-05-22T00:00:00"/>
    <n v="5"/>
    <x v="55"/>
    <s v="Profit"/>
  </r>
  <r>
    <s v="L0057"/>
    <x v="54"/>
    <s v="B0057"/>
    <x v="5"/>
    <n v="19023"/>
    <n v="5.9"/>
    <n v="60"/>
    <x v="1"/>
    <x v="0"/>
    <x v="1"/>
    <n v="32890"/>
    <s v="RENT"/>
    <n v="0.23"/>
    <n v="0.71"/>
    <n v="6787.88"/>
    <n v="0"/>
    <d v="2023-07-25T00:00:00"/>
    <n v="7"/>
    <x v="56"/>
    <s v="Loss"/>
  </r>
  <r>
    <s v="L0058"/>
    <x v="55"/>
    <s v="B0058"/>
    <x v="6"/>
    <n v="14350"/>
    <n v="7.2"/>
    <n v="60"/>
    <x v="2"/>
    <x v="4"/>
    <x v="4"/>
    <n v="123305"/>
    <s v="MORTGAGE"/>
    <n v="0.43"/>
    <n v="0.67"/>
    <n v="5712.02"/>
    <n v="3379.84"/>
    <d v="2021-07-29T00:00:00"/>
    <n v="7"/>
    <x v="57"/>
    <s v="Loss"/>
  </r>
  <r>
    <s v="L0059"/>
    <x v="56"/>
    <s v="B0059"/>
    <x v="3"/>
    <n v="25354"/>
    <n v="17"/>
    <n v="60"/>
    <x v="0"/>
    <x v="3"/>
    <x v="3"/>
    <n v="139162"/>
    <s v="OWN"/>
    <n v="0.12"/>
    <n v="0.73"/>
    <n v="29664.18"/>
    <n v="0"/>
    <d v="2023-01-26T00:00:00"/>
    <n v="1"/>
    <x v="58"/>
    <s v="Profit"/>
  </r>
  <r>
    <s v="L0060"/>
    <x v="57"/>
    <s v="B0060"/>
    <x v="6"/>
    <n v="29145"/>
    <n v="6.9"/>
    <n v="36"/>
    <x v="1"/>
    <x v="3"/>
    <x v="0"/>
    <n v="38026"/>
    <s v="MORTGAGE"/>
    <n v="0.28999999999999998"/>
    <n v="0.69"/>
    <n v="4504.3900000000003"/>
    <n v="0"/>
    <d v="2022-02-24T00:00:00"/>
    <n v="2"/>
    <x v="59"/>
    <s v="Loss"/>
  </r>
  <r>
    <s v="L0061"/>
    <x v="58"/>
    <s v="B0061"/>
    <x v="6"/>
    <n v="35020"/>
    <n v="12.5"/>
    <n v="60"/>
    <x v="1"/>
    <x v="5"/>
    <x v="0"/>
    <n v="94925"/>
    <s v="MORTGAGE"/>
    <n v="0.25"/>
    <n v="0.59"/>
    <n v="11583.76"/>
    <n v="0"/>
    <d v="2023-08-15T00:00:00"/>
    <n v="8"/>
    <x v="60"/>
    <s v="Loss"/>
  </r>
  <r>
    <s v="L0062"/>
    <x v="59"/>
    <s v="B0062"/>
    <x v="7"/>
    <n v="21587"/>
    <n v="16"/>
    <n v="36"/>
    <x v="1"/>
    <x v="2"/>
    <x v="1"/>
    <n v="98842"/>
    <s v="OWN"/>
    <n v="0.23"/>
    <n v="0.69"/>
    <n v="5550.98"/>
    <n v="0"/>
    <d v="2021-09-17T00:00:00"/>
    <n v="9"/>
    <x v="61"/>
    <s v="Loss"/>
  </r>
  <r>
    <s v="L0063"/>
    <x v="60"/>
    <s v="B0063"/>
    <x v="3"/>
    <n v="10650"/>
    <n v="12.8"/>
    <n v="36"/>
    <x v="0"/>
    <x v="5"/>
    <x v="1"/>
    <n v="63665"/>
    <s v="OWN"/>
    <n v="0.21"/>
    <n v="0.53"/>
    <n v="12013.2"/>
    <n v="0"/>
    <d v="2022-11-15T00:00:00"/>
    <n v="11"/>
    <x v="62"/>
    <s v="Profit"/>
  </r>
  <r>
    <s v="L0064"/>
    <x v="61"/>
    <s v="B0064"/>
    <x v="6"/>
    <n v="20933"/>
    <n v="8.3000000000000007"/>
    <n v="36"/>
    <x v="2"/>
    <x v="4"/>
    <x v="3"/>
    <n v="39277"/>
    <s v="RENT"/>
    <n v="0.14000000000000001"/>
    <n v="0.76"/>
    <n v="2341.0500000000002"/>
    <n v="2519.27"/>
    <d v="2021-10-29T00:00:00"/>
    <n v="10"/>
    <x v="63"/>
    <s v="Loss"/>
  </r>
  <r>
    <s v="L0065"/>
    <x v="62"/>
    <s v="B0065"/>
    <x v="1"/>
    <n v="21581"/>
    <n v="10.5"/>
    <n v="36"/>
    <x v="0"/>
    <x v="4"/>
    <x v="1"/>
    <n v="72239"/>
    <s v="OWN"/>
    <n v="0.23"/>
    <n v="0.88"/>
    <n v="23847"/>
    <n v="0"/>
    <d v="2023-04-23T00:00:00"/>
    <n v="4"/>
    <x v="64"/>
    <s v="Profit"/>
  </r>
  <r>
    <s v="L0066"/>
    <x v="63"/>
    <s v="B0066"/>
    <x v="7"/>
    <n v="24393"/>
    <n v="23.6"/>
    <n v="36"/>
    <x v="0"/>
    <x v="2"/>
    <x v="2"/>
    <n v="77664"/>
    <s v="RENT"/>
    <n v="0.12"/>
    <n v="0.83"/>
    <n v="30149.75"/>
    <n v="0"/>
    <d v="2023-11-07T00:00:00"/>
    <n v="11"/>
    <x v="65"/>
    <s v="Profit"/>
  </r>
  <r>
    <s v="L0067"/>
    <x v="64"/>
    <s v="B0067"/>
    <x v="0"/>
    <n v="24051"/>
    <n v="18.5"/>
    <n v="60"/>
    <x v="2"/>
    <x v="0"/>
    <x v="2"/>
    <n v="78008"/>
    <s v="MORTGAGE"/>
    <n v="0.41"/>
    <n v="0.66"/>
    <n v="2509.5100000000002"/>
    <n v="11762.86"/>
    <d v="2023-01-02T00:00:00"/>
    <n v="1"/>
    <x v="66"/>
    <s v="Loss"/>
  </r>
  <r>
    <s v="L0068"/>
    <x v="65"/>
    <s v="B0068"/>
    <x v="7"/>
    <n v="27212"/>
    <n v="14.9"/>
    <n v="60"/>
    <x v="1"/>
    <x v="5"/>
    <x v="2"/>
    <n v="44683"/>
    <s v="MORTGAGE"/>
    <n v="0.26"/>
    <n v="0.54"/>
    <n v="2820.6"/>
    <n v="0"/>
    <d v="2021-06-06T00:00:00"/>
    <n v="6"/>
    <x v="67"/>
    <s v="Loss"/>
  </r>
  <r>
    <s v="L0069"/>
    <x v="66"/>
    <s v="B0069"/>
    <x v="9"/>
    <n v="5090"/>
    <n v="5.3"/>
    <n v="60"/>
    <x v="0"/>
    <x v="5"/>
    <x v="2"/>
    <n v="30670"/>
    <s v="RENT"/>
    <n v="0.28000000000000003"/>
    <n v="0.59"/>
    <n v="5359.77"/>
    <n v="0"/>
    <d v="2022-12-05T00:00:00"/>
    <n v="12"/>
    <x v="68"/>
    <s v="Profit"/>
  </r>
  <r>
    <s v="L0070"/>
    <x v="67"/>
    <s v="B0070"/>
    <x v="9"/>
    <n v="7960"/>
    <n v="24.8"/>
    <n v="60"/>
    <x v="0"/>
    <x v="1"/>
    <x v="3"/>
    <n v="119211"/>
    <s v="OWN"/>
    <n v="0.46"/>
    <n v="0.75"/>
    <n v="9934.08"/>
    <n v="0"/>
    <d v="2021-05-08T00:00:00"/>
    <n v="5"/>
    <x v="69"/>
    <s v="Profit"/>
  </r>
  <r>
    <s v="L0071"/>
    <x v="68"/>
    <s v="B0071"/>
    <x v="6"/>
    <n v="36772"/>
    <n v="18.399999999999999"/>
    <n v="36"/>
    <x v="0"/>
    <x v="5"/>
    <x v="0"/>
    <n v="47889"/>
    <s v="OWN"/>
    <n v="0.36"/>
    <n v="0.59"/>
    <n v="43538.05"/>
    <n v="0"/>
    <d v="2021-12-10T00:00:00"/>
    <n v="12"/>
    <x v="70"/>
    <s v="Profit"/>
  </r>
  <r>
    <s v="L0072"/>
    <x v="69"/>
    <s v="B0072"/>
    <x v="3"/>
    <n v="22520"/>
    <n v="11.3"/>
    <n v="60"/>
    <x v="0"/>
    <x v="4"/>
    <x v="2"/>
    <n v="85612"/>
    <s v="MORTGAGE"/>
    <n v="0.1"/>
    <n v="0.74"/>
    <n v="25064.76"/>
    <n v="0"/>
    <d v="2022-03-09T00:00:00"/>
    <n v="3"/>
    <x v="71"/>
    <s v="Profit"/>
  </r>
  <r>
    <s v="L0073"/>
    <x v="70"/>
    <s v="B0073"/>
    <x v="0"/>
    <n v="37408"/>
    <n v="22.6"/>
    <n v="60"/>
    <x v="0"/>
    <x v="0"/>
    <x v="1"/>
    <n v="74535"/>
    <s v="RENT"/>
    <n v="0.48"/>
    <n v="0.6"/>
    <n v="45862.21"/>
    <n v="0"/>
    <d v="2023-10-02T00:00:00"/>
    <n v="10"/>
    <x v="72"/>
    <s v="Profit"/>
  </r>
  <r>
    <s v="L0074"/>
    <x v="71"/>
    <s v="B0074"/>
    <x v="7"/>
    <n v="29470"/>
    <n v="10.199999999999999"/>
    <n v="36"/>
    <x v="1"/>
    <x v="5"/>
    <x v="2"/>
    <n v="108542"/>
    <s v="MORTGAGE"/>
    <n v="0.19"/>
    <n v="0.88"/>
    <n v="10081.43"/>
    <n v="0"/>
    <d v="2020-12-10T00:00:00"/>
    <n v="12"/>
    <x v="73"/>
    <s v="Loss"/>
  </r>
  <r>
    <s v="L0075"/>
    <x v="72"/>
    <s v="B0075"/>
    <x v="3"/>
    <n v="21491"/>
    <n v="15.9"/>
    <n v="36"/>
    <x v="0"/>
    <x v="1"/>
    <x v="3"/>
    <n v="84319"/>
    <s v="MORTGAGE"/>
    <n v="0.14000000000000001"/>
    <n v="0.68"/>
    <n v="24908.07"/>
    <n v="0"/>
    <d v="2021-01-29T00:00:00"/>
    <n v="1"/>
    <x v="74"/>
    <s v="Profit"/>
  </r>
  <r>
    <s v="L0076"/>
    <x v="73"/>
    <s v="B0076"/>
    <x v="7"/>
    <n v="2341"/>
    <n v="17.7"/>
    <n v="60"/>
    <x v="1"/>
    <x v="5"/>
    <x v="1"/>
    <n v="144072"/>
    <s v="OWN"/>
    <n v="0.41"/>
    <n v="0.61"/>
    <n v="714.53"/>
    <n v="0"/>
    <d v="2022-04-06T00:00:00"/>
    <n v="4"/>
    <x v="75"/>
    <s v="Loss"/>
  </r>
  <r>
    <s v="L0077"/>
    <x v="74"/>
    <s v="B0077"/>
    <x v="7"/>
    <n v="25791"/>
    <n v="9.4"/>
    <n v="60"/>
    <x v="1"/>
    <x v="1"/>
    <x v="2"/>
    <n v="122067"/>
    <s v="RENT"/>
    <n v="0.3"/>
    <n v="0.87"/>
    <n v="7712.63"/>
    <n v="0"/>
    <d v="2022-08-11T00:00:00"/>
    <n v="8"/>
    <x v="76"/>
    <s v="Loss"/>
  </r>
  <r>
    <s v="L0078"/>
    <x v="75"/>
    <s v="B0078"/>
    <x v="1"/>
    <n v="1338"/>
    <n v="24.6"/>
    <n v="36"/>
    <x v="0"/>
    <x v="0"/>
    <x v="0"/>
    <n v="51639"/>
    <s v="MORTGAGE"/>
    <n v="0.27"/>
    <n v="0.65"/>
    <n v="1667.15"/>
    <n v="0"/>
    <d v="2023-11-17T00:00:00"/>
    <n v="11"/>
    <x v="77"/>
    <s v="Profit"/>
  </r>
  <r>
    <s v="L0079"/>
    <x v="76"/>
    <s v="B0079"/>
    <x v="9"/>
    <n v="6895"/>
    <n v="20"/>
    <n v="60"/>
    <x v="0"/>
    <x v="2"/>
    <x v="1"/>
    <n v="94712"/>
    <s v="OWN"/>
    <n v="0.2"/>
    <n v="0.55000000000000004"/>
    <n v="8274"/>
    <n v="0"/>
    <d v="2022-06-17T00:00:00"/>
    <n v="6"/>
    <x v="78"/>
    <s v="Profit"/>
  </r>
  <r>
    <s v="L0080"/>
    <x v="77"/>
    <s v="B0080"/>
    <x v="7"/>
    <n v="13254"/>
    <n v="16.2"/>
    <n v="60"/>
    <x v="0"/>
    <x v="5"/>
    <x v="1"/>
    <n v="46633"/>
    <s v="MORTGAGE"/>
    <n v="0.32"/>
    <n v="0.76"/>
    <n v="15401.15"/>
    <n v="0"/>
    <d v="2021-11-28T00:00:00"/>
    <n v="11"/>
    <x v="79"/>
    <s v="Profit"/>
  </r>
  <r>
    <s v="L0081"/>
    <x v="78"/>
    <s v="B0081"/>
    <x v="1"/>
    <n v="12344"/>
    <n v="8.6"/>
    <n v="60"/>
    <x v="0"/>
    <x v="0"/>
    <x v="0"/>
    <n v="64660"/>
    <s v="MORTGAGE"/>
    <n v="0.21"/>
    <n v="0.76"/>
    <n v="13405.58"/>
    <n v="0"/>
    <d v="2021-12-25T00:00:00"/>
    <n v="12"/>
    <x v="80"/>
    <s v="Profit"/>
  </r>
  <r>
    <s v="L0082"/>
    <x v="79"/>
    <s v="B0082"/>
    <x v="9"/>
    <n v="2750"/>
    <n v="6.1"/>
    <n v="60"/>
    <x v="1"/>
    <x v="5"/>
    <x v="1"/>
    <n v="98975"/>
    <s v="OWN"/>
    <n v="0.46"/>
    <n v="0.82"/>
    <n v="176.92"/>
    <n v="0"/>
    <d v="2021-08-17T00:00:00"/>
    <n v="8"/>
    <x v="81"/>
    <s v="Loss"/>
  </r>
  <r>
    <s v="L0083"/>
    <x v="80"/>
    <s v="B0083"/>
    <x v="1"/>
    <n v="3421"/>
    <n v="11.4"/>
    <n v="36"/>
    <x v="0"/>
    <x v="6"/>
    <x v="2"/>
    <n v="62172"/>
    <s v="OWN"/>
    <n v="0.19"/>
    <n v="0.61"/>
    <n v="3810.99"/>
    <n v="0"/>
    <d v="2021-12-09T00:00:00"/>
    <n v="12"/>
    <x v="82"/>
    <s v="Profit"/>
  </r>
  <r>
    <s v="L0084"/>
    <x v="81"/>
    <s v="B0084"/>
    <x v="3"/>
    <n v="6319"/>
    <n v="20.100000000000001"/>
    <n v="36"/>
    <x v="1"/>
    <x v="2"/>
    <x v="1"/>
    <n v="89197"/>
    <s v="RENT"/>
    <n v="0.45"/>
    <n v="0.7"/>
    <n v="1650.44"/>
    <n v="0"/>
    <d v="2021-07-14T00:00:00"/>
    <n v="7"/>
    <x v="83"/>
    <s v="Loss"/>
  </r>
  <r>
    <s v="L0085"/>
    <x v="82"/>
    <s v="B0085"/>
    <x v="5"/>
    <n v="16896"/>
    <n v="10.4"/>
    <n v="36"/>
    <x v="0"/>
    <x v="4"/>
    <x v="2"/>
    <n v="131158"/>
    <s v="MORTGAGE"/>
    <n v="0.32"/>
    <n v="0.63"/>
    <n v="18653.18"/>
    <n v="0"/>
    <d v="2023-09-09T00:00:00"/>
    <n v="9"/>
    <x v="84"/>
    <s v="Profit"/>
  </r>
  <r>
    <s v="L0086"/>
    <x v="83"/>
    <s v="B0086"/>
    <x v="9"/>
    <n v="12918"/>
    <n v="15.8"/>
    <n v="60"/>
    <x v="0"/>
    <x v="1"/>
    <x v="0"/>
    <n v="88847"/>
    <s v="RENT"/>
    <n v="0.43"/>
    <n v="0.54"/>
    <n v="14959.04"/>
    <n v="0"/>
    <d v="2020-12-12T00:00:00"/>
    <n v="12"/>
    <x v="85"/>
    <s v="Profit"/>
  </r>
  <r>
    <s v="L0087"/>
    <x v="84"/>
    <s v="B0087"/>
    <x v="4"/>
    <n v="26064"/>
    <n v="19.600000000000001"/>
    <n v="60"/>
    <x v="0"/>
    <x v="0"/>
    <x v="4"/>
    <n v="41577"/>
    <s v="OWN"/>
    <n v="0.39"/>
    <n v="0.89"/>
    <n v="31172.54"/>
    <n v="0"/>
    <d v="2023-09-19T00:00:00"/>
    <n v="9"/>
    <x v="86"/>
    <s v="Profit"/>
  </r>
  <r>
    <s v="L0088"/>
    <x v="85"/>
    <s v="B0088"/>
    <x v="5"/>
    <n v="28935"/>
    <n v="7.2"/>
    <n v="60"/>
    <x v="0"/>
    <x v="0"/>
    <x v="0"/>
    <n v="107299"/>
    <s v="OWN"/>
    <n v="0.38"/>
    <n v="0.83"/>
    <n v="31018.32"/>
    <n v="0"/>
    <d v="2021-03-16T00:00:00"/>
    <n v="3"/>
    <x v="87"/>
    <s v="Profit"/>
  </r>
  <r>
    <s v="L0089"/>
    <x v="86"/>
    <s v="B0089"/>
    <x v="3"/>
    <n v="38641"/>
    <n v="18.7"/>
    <n v="60"/>
    <x v="0"/>
    <x v="5"/>
    <x v="2"/>
    <n v="50176"/>
    <s v="MORTGAGE"/>
    <n v="0.23"/>
    <n v="0.64"/>
    <n v="45866.87"/>
    <n v="0"/>
    <d v="2021-05-21T00:00:00"/>
    <n v="5"/>
    <x v="88"/>
    <s v="Profit"/>
  </r>
  <r>
    <s v="L0090"/>
    <x v="87"/>
    <s v="B0090"/>
    <x v="7"/>
    <n v="30711"/>
    <n v="6.8"/>
    <n v="60"/>
    <x v="0"/>
    <x v="1"/>
    <x v="3"/>
    <n v="74386"/>
    <s v="RENT"/>
    <n v="0.19"/>
    <n v="0.77"/>
    <n v="32799.35"/>
    <n v="0"/>
    <d v="2022-12-21T00:00:00"/>
    <n v="12"/>
    <x v="89"/>
    <s v="Profit"/>
  </r>
  <r>
    <s v="L0091"/>
    <x v="88"/>
    <s v="B0091"/>
    <x v="0"/>
    <n v="5806"/>
    <n v="24.3"/>
    <n v="36"/>
    <x v="2"/>
    <x v="6"/>
    <x v="0"/>
    <n v="93972"/>
    <s v="RENT"/>
    <n v="0.18"/>
    <n v="0.59"/>
    <n v="2191.11"/>
    <n v="417.13"/>
    <d v="2023-06-13T00:00:00"/>
    <n v="6"/>
    <x v="90"/>
    <s v="Loss"/>
  </r>
  <r>
    <s v="L0092"/>
    <x v="89"/>
    <s v="B0092"/>
    <x v="3"/>
    <n v="13182"/>
    <n v="14.8"/>
    <n v="60"/>
    <x v="1"/>
    <x v="4"/>
    <x v="3"/>
    <n v="119791"/>
    <s v="MORTGAGE"/>
    <n v="0.44"/>
    <n v="0.9"/>
    <n v="3017.58"/>
    <n v="0"/>
    <d v="2023-09-24T00:00:00"/>
    <n v="9"/>
    <x v="91"/>
    <s v="Loss"/>
  </r>
  <r>
    <s v="L0093"/>
    <x v="90"/>
    <s v="B0093"/>
    <x v="1"/>
    <n v="23297"/>
    <n v="8"/>
    <n v="60"/>
    <x v="0"/>
    <x v="0"/>
    <x v="3"/>
    <n v="71003"/>
    <s v="MORTGAGE"/>
    <n v="0.43"/>
    <n v="0.55000000000000004"/>
    <n v="25160.76"/>
    <n v="0"/>
    <d v="2023-10-09T00:00:00"/>
    <n v="10"/>
    <x v="92"/>
    <s v="Profit"/>
  </r>
  <r>
    <s v="L0094"/>
    <x v="91"/>
    <s v="B0094"/>
    <x v="1"/>
    <n v="20541"/>
    <n v="11.8"/>
    <n v="36"/>
    <x v="0"/>
    <x v="5"/>
    <x v="2"/>
    <n v="49996"/>
    <s v="RENT"/>
    <n v="0.28000000000000003"/>
    <n v="0.5"/>
    <n v="22964.84"/>
    <n v="0"/>
    <d v="2022-04-12T00:00:00"/>
    <n v="4"/>
    <x v="93"/>
    <s v="Profit"/>
  </r>
  <r>
    <s v="L0095"/>
    <x v="92"/>
    <s v="B0095"/>
    <x v="1"/>
    <n v="29921"/>
    <n v="13.3"/>
    <n v="60"/>
    <x v="0"/>
    <x v="0"/>
    <x v="2"/>
    <n v="130922"/>
    <s v="OWN"/>
    <n v="0.15"/>
    <n v="0.73"/>
    <n v="33900.49"/>
    <n v="0"/>
    <d v="2021-12-13T00:00:00"/>
    <n v="12"/>
    <x v="94"/>
    <s v="Profit"/>
  </r>
  <r>
    <s v="L0096"/>
    <x v="93"/>
    <s v="B0096"/>
    <x v="1"/>
    <n v="17774"/>
    <n v="20.2"/>
    <n v="36"/>
    <x v="0"/>
    <x v="0"/>
    <x v="4"/>
    <n v="116598"/>
    <s v="OWN"/>
    <n v="0.25"/>
    <n v="0.76"/>
    <n v="21364.35"/>
    <n v="0"/>
    <d v="2023-02-08T00:00:00"/>
    <n v="2"/>
    <x v="95"/>
    <s v="Profit"/>
  </r>
  <r>
    <s v="L0097"/>
    <x v="94"/>
    <s v="B0097"/>
    <x v="3"/>
    <n v="38198"/>
    <n v="19.899999999999999"/>
    <n v="36"/>
    <x v="0"/>
    <x v="4"/>
    <x v="1"/>
    <n v="65931"/>
    <s v="MORTGAGE"/>
    <n v="0.35"/>
    <n v="0.76"/>
    <n v="45799.4"/>
    <n v="0"/>
    <d v="2021-03-04T00:00:00"/>
    <n v="3"/>
    <x v="96"/>
    <s v="Profit"/>
  </r>
  <r>
    <s v="L0098"/>
    <x v="95"/>
    <s v="B0098"/>
    <x v="0"/>
    <n v="9820"/>
    <n v="17.2"/>
    <n v="36"/>
    <x v="0"/>
    <x v="4"/>
    <x v="0"/>
    <n v="65710"/>
    <s v="RENT"/>
    <n v="0.28000000000000003"/>
    <n v="0.52"/>
    <n v="11509.04"/>
    <n v="0"/>
    <d v="2022-10-10T00:00:00"/>
    <n v="10"/>
    <x v="97"/>
    <s v="Profit"/>
  </r>
  <r>
    <s v="L0099"/>
    <x v="96"/>
    <s v="B0099"/>
    <x v="2"/>
    <n v="25070"/>
    <n v="7.1"/>
    <n v="36"/>
    <x v="0"/>
    <x v="4"/>
    <x v="2"/>
    <n v="64693"/>
    <s v="RENT"/>
    <n v="0.41"/>
    <n v="0.64"/>
    <n v="26849.97"/>
    <n v="0"/>
    <d v="2022-11-21T00:00:00"/>
    <n v="11"/>
    <x v="98"/>
    <s v="Profit"/>
  </r>
  <r>
    <s v="L0100"/>
    <x v="97"/>
    <s v="B0100"/>
    <x v="1"/>
    <n v="5232"/>
    <n v="8"/>
    <n v="36"/>
    <x v="0"/>
    <x v="5"/>
    <x v="0"/>
    <n v="65740"/>
    <s v="RENT"/>
    <n v="0.5"/>
    <n v="0.72"/>
    <n v="5650.56"/>
    <n v="0"/>
    <d v="2023-07-14T00:00:00"/>
    <n v="7"/>
    <x v="99"/>
    <s v="Profit"/>
  </r>
  <r>
    <s v="L0101"/>
    <x v="98"/>
    <s v="B0101"/>
    <x v="2"/>
    <n v="12122"/>
    <n v="6.9"/>
    <n v="60"/>
    <x v="0"/>
    <x v="0"/>
    <x v="3"/>
    <n v="107241"/>
    <s v="OWN"/>
    <n v="0.18"/>
    <n v="0.6"/>
    <n v="12958.42"/>
    <n v="0"/>
    <d v="2022-07-07T00:00:00"/>
    <n v="7"/>
    <x v="100"/>
    <s v="Profit"/>
  </r>
  <r>
    <s v="L0102"/>
    <x v="99"/>
    <s v="B0102"/>
    <x v="0"/>
    <n v="16023"/>
    <n v="16.5"/>
    <n v="36"/>
    <x v="0"/>
    <x v="0"/>
    <x v="1"/>
    <n v="138944"/>
    <s v="OWN"/>
    <n v="0.28000000000000003"/>
    <n v="0.89"/>
    <n v="18666.8"/>
    <n v="0"/>
    <d v="2022-08-30T00:00:00"/>
    <n v="8"/>
    <x v="101"/>
    <s v="Profit"/>
  </r>
  <r>
    <s v="L0103"/>
    <x v="100"/>
    <s v="B0103"/>
    <x v="0"/>
    <n v="9007"/>
    <n v="22.5"/>
    <n v="36"/>
    <x v="1"/>
    <x v="1"/>
    <x v="4"/>
    <n v="123583"/>
    <s v="RENT"/>
    <n v="0.27"/>
    <n v="0.54"/>
    <n v="2983.25"/>
    <n v="0"/>
    <d v="2023-09-20T00:00:00"/>
    <n v="9"/>
    <x v="102"/>
    <s v="Loss"/>
  </r>
  <r>
    <s v="L0104"/>
    <x v="91"/>
    <s v="B0104"/>
    <x v="5"/>
    <n v="18905"/>
    <n v="13.7"/>
    <n v="60"/>
    <x v="0"/>
    <x v="0"/>
    <x v="0"/>
    <n v="106502"/>
    <s v="RENT"/>
    <n v="0.22"/>
    <n v="0.72"/>
    <n v="21494.98"/>
    <n v="0"/>
    <d v="2022-03-19T00:00:00"/>
    <n v="3"/>
    <x v="103"/>
    <s v="Profit"/>
  </r>
  <r>
    <s v="L0105"/>
    <x v="101"/>
    <s v="B0105"/>
    <x v="9"/>
    <n v="30398"/>
    <n v="8.1999999999999993"/>
    <n v="60"/>
    <x v="0"/>
    <x v="1"/>
    <x v="1"/>
    <n v="47374"/>
    <s v="MORTGAGE"/>
    <n v="0.18"/>
    <n v="0.81"/>
    <n v="32890.639999999999"/>
    <n v="0"/>
    <d v="2022-12-08T00:00:00"/>
    <n v="12"/>
    <x v="104"/>
    <s v="Profit"/>
  </r>
  <r>
    <s v="L0106"/>
    <x v="102"/>
    <s v="B0106"/>
    <x v="4"/>
    <n v="35268"/>
    <n v="16.2"/>
    <n v="36"/>
    <x v="1"/>
    <x v="0"/>
    <x v="4"/>
    <n v="106674"/>
    <s v="MORTGAGE"/>
    <n v="0.13"/>
    <n v="0.62"/>
    <n v="14139.59"/>
    <n v="0"/>
    <d v="2021-12-28T00:00:00"/>
    <n v="12"/>
    <x v="105"/>
    <s v="Loss"/>
  </r>
  <r>
    <s v="L0107"/>
    <x v="103"/>
    <s v="B0107"/>
    <x v="6"/>
    <n v="7737"/>
    <n v="21.2"/>
    <n v="60"/>
    <x v="2"/>
    <x v="4"/>
    <x v="0"/>
    <n v="146500"/>
    <s v="RENT"/>
    <n v="0.45"/>
    <n v="0.78"/>
    <n v="2593.27"/>
    <n v="2439.15"/>
    <d v="2023-03-22T00:00:00"/>
    <n v="3"/>
    <x v="106"/>
    <s v="Loss"/>
  </r>
  <r>
    <s v="L0108"/>
    <x v="104"/>
    <s v="B0108"/>
    <x v="4"/>
    <n v="37062"/>
    <n v="19.8"/>
    <n v="60"/>
    <x v="2"/>
    <x v="0"/>
    <x v="1"/>
    <n v="111471"/>
    <s v="RENT"/>
    <n v="0.27"/>
    <n v="0.87"/>
    <n v="9479.8700000000008"/>
    <n v="13222.79"/>
    <d v="2023-01-05T00:00:00"/>
    <n v="1"/>
    <x v="107"/>
    <s v="Loss"/>
  </r>
  <r>
    <s v="L0109"/>
    <x v="105"/>
    <s v="B0109"/>
    <x v="3"/>
    <n v="26510"/>
    <n v="22.6"/>
    <n v="36"/>
    <x v="1"/>
    <x v="0"/>
    <x v="2"/>
    <n v="75913"/>
    <s v="OWN"/>
    <n v="0.3"/>
    <n v="0.59"/>
    <n v="11560.44"/>
    <n v="0"/>
    <d v="2021-12-23T00:00:00"/>
    <n v="12"/>
    <x v="108"/>
    <s v="Loss"/>
  </r>
  <r>
    <s v="L0110"/>
    <x v="106"/>
    <s v="B0110"/>
    <x v="6"/>
    <n v="20426"/>
    <n v="10.6"/>
    <n v="36"/>
    <x v="0"/>
    <x v="5"/>
    <x v="0"/>
    <n v="96025"/>
    <s v="RENT"/>
    <n v="0.47"/>
    <n v="0.91"/>
    <n v="22591.16"/>
    <n v="0"/>
    <d v="2021-06-20T00:00:00"/>
    <n v="6"/>
    <x v="109"/>
    <s v="Profit"/>
  </r>
  <r>
    <s v="L0111"/>
    <x v="107"/>
    <s v="B0111"/>
    <x v="0"/>
    <n v="38265"/>
    <n v="8.9"/>
    <n v="60"/>
    <x v="1"/>
    <x v="2"/>
    <x v="1"/>
    <n v="74516"/>
    <s v="MORTGAGE"/>
    <n v="0.41"/>
    <n v="0.75"/>
    <n v="8652.49"/>
    <n v="0"/>
    <d v="2023-09-06T00:00:00"/>
    <n v="9"/>
    <x v="110"/>
    <s v="Loss"/>
  </r>
  <r>
    <s v="L0112"/>
    <x v="108"/>
    <s v="B0112"/>
    <x v="4"/>
    <n v="18850"/>
    <n v="22.6"/>
    <n v="36"/>
    <x v="1"/>
    <x v="0"/>
    <x v="4"/>
    <n v="117796"/>
    <s v="OWN"/>
    <n v="0.15"/>
    <n v="0.63"/>
    <n v="8480.84"/>
    <n v="0"/>
    <d v="2023-05-06T00:00:00"/>
    <n v="5"/>
    <x v="111"/>
    <s v="Loss"/>
  </r>
  <r>
    <s v="L0113"/>
    <x v="109"/>
    <s v="B0113"/>
    <x v="8"/>
    <n v="1614"/>
    <n v="18.2"/>
    <n v="36"/>
    <x v="0"/>
    <x v="4"/>
    <x v="1"/>
    <n v="56069"/>
    <s v="MORTGAGE"/>
    <n v="0.33"/>
    <n v="0.69"/>
    <n v="1907.75"/>
    <n v="0"/>
    <d v="2023-04-08T00:00:00"/>
    <n v="4"/>
    <x v="112"/>
    <s v="Profit"/>
  </r>
  <r>
    <s v="L0114"/>
    <x v="110"/>
    <s v="B0114"/>
    <x v="9"/>
    <n v="22776"/>
    <n v="11.2"/>
    <n v="60"/>
    <x v="0"/>
    <x v="1"/>
    <x v="2"/>
    <n v="148333"/>
    <s v="MORTGAGE"/>
    <n v="0.28000000000000003"/>
    <n v="0.64"/>
    <n v="25326.91"/>
    <n v="0"/>
    <d v="2022-11-14T00:00:00"/>
    <n v="11"/>
    <x v="113"/>
    <s v="Profit"/>
  </r>
  <r>
    <s v="L0115"/>
    <x v="111"/>
    <s v="B0115"/>
    <x v="4"/>
    <n v="25077"/>
    <n v="19.8"/>
    <n v="36"/>
    <x v="2"/>
    <x v="5"/>
    <x v="0"/>
    <n v="86233"/>
    <s v="OWN"/>
    <n v="0.42"/>
    <n v="0.83"/>
    <n v="4314.95"/>
    <n v="11970.48"/>
    <d v="2022-06-12T00:00:00"/>
    <n v="6"/>
    <x v="114"/>
    <s v="Loss"/>
  </r>
  <r>
    <s v="L0116"/>
    <x v="112"/>
    <s v="B0116"/>
    <x v="9"/>
    <n v="10374"/>
    <n v="21.3"/>
    <n v="36"/>
    <x v="0"/>
    <x v="6"/>
    <x v="0"/>
    <n v="114811"/>
    <s v="MORTGAGE"/>
    <n v="0.39"/>
    <n v="0.86"/>
    <n v="12583.66"/>
    <n v="0"/>
    <d v="2023-09-12T00:00:00"/>
    <n v="9"/>
    <x v="115"/>
    <s v="Profit"/>
  </r>
  <r>
    <s v="L0117"/>
    <x v="113"/>
    <s v="B0117"/>
    <x v="2"/>
    <n v="36435"/>
    <n v="17.3"/>
    <n v="36"/>
    <x v="0"/>
    <x v="0"/>
    <x v="0"/>
    <n v="89049"/>
    <s v="RENT"/>
    <n v="0.38"/>
    <n v="0.87"/>
    <n v="42738.26"/>
    <n v="0"/>
    <d v="2021-03-01T00:00:00"/>
    <n v="3"/>
    <x v="116"/>
    <s v="Profit"/>
  </r>
  <r>
    <s v="L0118"/>
    <x v="114"/>
    <s v="B0118"/>
    <x v="3"/>
    <n v="31907"/>
    <n v="18.8"/>
    <n v="36"/>
    <x v="0"/>
    <x v="2"/>
    <x v="2"/>
    <n v="131820"/>
    <s v="MORTGAGE"/>
    <n v="0.24"/>
    <n v="0.94"/>
    <n v="37905.519999999997"/>
    <n v="0"/>
    <d v="2022-03-25T00:00:00"/>
    <n v="3"/>
    <x v="117"/>
    <s v="Profit"/>
  </r>
  <r>
    <s v="L0119"/>
    <x v="81"/>
    <s v="B0119"/>
    <x v="9"/>
    <n v="14409"/>
    <n v="12.5"/>
    <n v="36"/>
    <x v="0"/>
    <x v="4"/>
    <x v="4"/>
    <n v="148028"/>
    <s v="OWN"/>
    <n v="0.42"/>
    <n v="0.86"/>
    <n v="16210.12"/>
    <n v="0"/>
    <d v="2021-07-14T00:00:00"/>
    <n v="7"/>
    <x v="118"/>
    <s v="Profit"/>
  </r>
  <r>
    <s v="L0120"/>
    <x v="115"/>
    <s v="B0120"/>
    <x v="2"/>
    <n v="17514"/>
    <n v="15.8"/>
    <n v="60"/>
    <x v="0"/>
    <x v="4"/>
    <x v="0"/>
    <n v="69178"/>
    <s v="OWN"/>
    <n v="0.12"/>
    <n v="0.77"/>
    <n v="20281.21"/>
    <n v="0"/>
    <d v="2022-11-20T00:00:00"/>
    <n v="11"/>
    <x v="119"/>
    <s v="Profit"/>
  </r>
  <r>
    <s v="L0121"/>
    <x v="116"/>
    <s v="B0121"/>
    <x v="1"/>
    <n v="30866"/>
    <n v="15.5"/>
    <n v="60"/>
    <x v="1"/>
    <x v="6"/>
    <x v="4"/>
    <n v="62821"/>
    <s v="OWN"/>
    <n v="0.16"/>
    <n v="0.65"/>
    <n v="5435.42"/>
    <n v="0"/>
    <d v="2022-04-26T00:00:00"/>
    <n v="4"/>
    <x v="120"/>
    <s v="Loss"/>
  </r>
  <r>
    <s v="L0122"/>
    <x v="117"/>
    <s v="B0122"/>
    <x v="2"/>
    <n v="3983"/>
    <n v="22"/>
    <n v="36"/>
    <x v="1"/>
    <x v="5"/>
    <x v="1"/>
    <n v="81727"/>
    <s v="MORTGAGE"/>
    <n v="0.23"/>
    <n v="0.75"/>
    <n v="294.36"/>
    <n v="0"/>
    <d v="2023-10-21T00:00:00"/>
    <n v="10"/>
    <x v="121"/>
    <s v="Loss"/>
  </r>
  <r>
    <s v="L0123"/>
    <x v="118"/>
    <s v="B0123"/>
    <x v="3"/>
    <n v="32705"/>
    <n v="21.8"/>
    <n v="60"/>
    <x v="0"/>
    <x v="5"/>
    <x v="4"/>
    <n v="90935"/>
    <s v="RENT"/>
    <n v="0.13"/>
    <n v="0.52"/>
    <n v="39834.69"/>
    <n v="0"/>
    <d v="2022-04-10T00:00:00"/>
    <n v="4"/>
    <x v="122"/>
    <s v="Profit"/>
  </r>
  <r>
    <s v="L0124"/>
    <x v="119"/>
    <s v="B0124"/>
    <x v="5"/>
    <n v="21662"/>
    <n v="21.7"/>
    <n v="36"/>
    <x v="2"/>
    <x v="1"/>
    <x v="4"/>
    <n v="46999"/>
    <s v="OWN"/>
    <n v="0.19"/>
    <n v="0.84"/>
    <n v="7336.37"/>
    <n v="1820.32"/>
    <d v="2022-06-26T00:00:00"/>
    <n v="6"/>
    <x v="123"/>
    <s v="Loss"/>
  </r>
  <r>
    <s v="L0125"/>
    <x v="120"/>
    <s v="B0125"/>
    <x v="1"/>
    <n v="24510"/>
    <n v="5.2"/>
    <n v="36"/>
    <x v="0"/>
    <x v="5"/>
    <x v="0"/>
    <n v="92522"/>
    <s v="RENT"/>
    <n v="0.43"/>
    <n v="0.7"/>
    <n v="25784.52"/>
    <n v="0"/>
    <d v="2022-10-08T00:00:00"/>
    <n v="10"/>
    <x v="124"/>
    <s v="Profit"/>
  </r>
  <r>
    <s v="L0126"/>
    <x v="121"/>
    <s v="B0126"/>
    <x v="0"/>
    <n v="13651"/>
    <n v="20"/>
    <n v="36"/>
    <x v="0"/>
    <x v="0"/>
    <x v="3"/>
    <n v="68712"/>
    <s v="OWN"/>
    <n v="0.48"/>
    <n v="0.51"/>
    <n v="16381.2"/>
    <n v="0"/>
    <d v="2022-06-05T00:00:00"/>
    <n v="6"/>
    <x v="125"/>
    <s v="Profit"/>
  </r>
  <r>
    <s v="L0127"/>
    <x v="122"/>
    <s v="B0127"/>
    <x v="7"/>
    <n v="29535"/>
    <n v="20.2"/>
    <n v="36"/>
    <x v="1"/>
    <x v="1"/>
    <x v="3"/>
    <n v="94551"/>
    <s v="RENT"/>
    <n v="0.22"/>
    <n v="0.53"/>
    <n v="7019.73"/>
    <n v="0"/>
    <d v="2023-09-04T00:00:00"/>
    <n v="9"/>
    <x v="126"/>
    <s v="Loss"/>
  </r>
  <r>
    <s v="L0128"/>
    <x v="123"/>
    <s v="B0128"/>
    <x v="2"/>
    <n v="7640"/>
    <n v="18.600000000000001"/>
    <n v="36"/>
    <x v="1"/>
    <x v="0"/>
    <x v="2"/>
    <n v="70172"/>
    <s v="RENT"/>
    <n v="0.21"/>
    <n v="0.67"/>
    <n v="1169.7"/>
    <n v="0"/>
    <d v="2022-09-02T00:00:00"/>
    <n v="9"/>
    <x v="127"/>
    <s v="Loss"/>
  </r>
  <r>
    <s v="L0129"/>
    <x v="124"/>
    <s v="B0129"/>
    <x v="2"/>
    <n v="16317"/>
    <n v="20.100000000000001"/>
    <n v="60"/>
    <x v="1"/>
    <x v="6"/>
    <x v="2"/>
    <n v="63722"/>
    <s v="RENT"/>
    <n v="0.21"/>
    <n v="0.76"/>
    <n v="2517.8000000000002"/>
    <n v="0"/>
    <d v="2023-01-06T00:00:00"/>
    <n v="1"/>
    <x v="128"/>
    <s v="Loss"/>
  </r>
  <r>
    <s v="L0130"/>
    <x v="84"/>
    <s v="B0130"/>
    <x v="9"/>
    <n v="8564"/>
    <n v="21.8"/>
    <n v="60"/>
    <x v="2"/>
    <x v="3"/>
    <x v="3"/>
    <n v="40625"/>
    <s v="OWN"/>
    <n v="0.21"/>
    <n v="0.71"/>
    <n v="3172.28"/>
    <n v="2148.21"/>
    <d v="2023-09-19T00:00:00"/>
    <n v="9"/>
    <x v="129"/>
    <s v="Loss"/>
  </r>
  <r>
    <s v="L0131"/>
    <x v="24"/>
    <s v="B0131"/>
    <x v="0"/>
    <n v="28345"/>
    <n v="14.4"/>
    <n v="36"/>
    <x v="1"/>
    <x v="4"/>
    <x v="1"/>
    <n v="97165"/>
    <s v="MORTGAGE"/>
    <n v="0.11"/>
    <n v="0.78"/>
    <n v="12054.06"/>
    <n v="0"/>
    <d v="2021-06-03T00:00:00"/>
    <n v="6"/>
    <x v="130"/>
    <s v="Loss"/>
  </r>
  <r>
    <s v="L0132"/>
    <x v="125"/>
    <s v="B0132"/>
    <x v="4"/>
    <n v="29687"/>
    <n v="15"/>
    <n v="60"/>
    <x v="2"/>
    <x v="4"/>
    <x v="0"/>
    <n v="106509"/>
    <s v="MORTGAGE"/>
    <n v="0.47"/>
    <n v="0.72"/>
    <n v="7898.5"/>
    <n v="6839.85"/>
    <d v="2022-07-27T00:00:00"/>
    <n v="7"/>
    <x v="131"/>
    <s v="Loss"/>
  </r>
  <r>
    <s v="L0133"/>
    <x v="126"/>
    <s v="B0133"/>
    <x v="8"/>
    <n v="14737"/>
    <n v="7.5"/>
    <n v="36"/>
    <x v="0"/>
    <x v="0"/>
    <x v="0"/>
    <n v="36859"/>
    <s v="MORTGAGE"/>
    <n v="0.19"/>
    <n v="0.8"/>
    <n v="15842.28"/>
    <n v="0"/>
    <d v="2022-08-15T00:00:00"/>
    <n v="8"/>
    <x v="132"/>
    <s v="Profit"/>
  </r>
  <r>
    <s v="L0134"/>
    <x v="127"/>
    <s v="B0134"/>
    <x v="6"/>
    <n v="10323"/>
    <n v="12.7"/>
    <n v="60"/>
    <x v="1"/>
    <x v="0"/>
    <x v="1"/>
    <n v="71609"/>
    <s v="RENT"/>
    <n v="0.27"/>
    <n v="0.6"/>
    <n v="3378.2"/>
    <n v="0"/>
    <d v="2023-07-02T00:00:00"/>
    <n v="7"/>
    <x v="133"/>
    <s v="Loss"/>
  </r>
  <r>
    <s v="L0135"/>
    <x v="128"/>
    <s v="B0135"/>
    <x v="2"/>
    <n v="16229"/>
    <n v="17.899999999999999"/>
    <n v="36"/>
    <x v="2"/>
    <x v="2"/>
    <x v="1"/>
    <n v="73307"/>
    <s v="OWN"/>
    <n v="0.1"/>
    <n v="0.55000000000000004"/>
    <n v="0"/>
    <n v="0"/>
    <d v="2022-11-05T00:00:00"/>
    <n v="11"/>
    <x v="134"/>
    <s v="Loss"/>
  </r>
  <r>
    <s v="L0136"/>
    <x v="129"/>
    <s v="B0136"/>
    <x v="4"/>
    <n v="9502"/>
    <n v="20.6"/>
    <n v="60"/>
    <x v="1"/>
    <x v="0"/>
    <x v="3"/>
    <n v="140986"/>
    <s v="RENT"/>
    <n v="0.44"/>
    <n v="0.77"/>
    <n v="2503.27"/>
    <n v="0"/>
    <d v="2022-08-12T00:00:00"/>
    <n v="8"/>
    <x v="135"/>
    <s v="Loss"/>
  </r>
  <r>
    <s v="L0137"/>
    <x v="130"/>
    <s v="B0137"/>
    <x v="8"/>
    <n v="1545"/>
    <n v="9.3000000000000007"/>
    <n v="36"/>
    <x v="0"/>
    <x v="4"/>
    <x v="2"/>
    <n v="131582"/>
    <s v="OWN"/>
    <n v="0.39"/>
    <n v="0.72"/>
    <n v="1688.68"/>
    <n v="0"/>
    <d v="2021-10-09T00:00:00"/>
    <n v="10"/>
    <x v="136"/>
    <s v="Profit"/>
  </r>
  <r>
    <s v="L0138"/>
    <x v="95"/>
    <s v="B0138"/>
    <x v="6"/>
    <n v="38114"/>
    <n v="7.8"/>
    <n v="36"/>
    <x v="0"/>
    <x v="6"/>
    <x v="1"/>
    <n v="51839"/>
    <s v="RENT"/>
    <n v="0.48"/>
    <n v="0.51"/>
    <n v="41086.89"/>
    <n v="0"/>
    <d v="2022-10-10T00:00:00"/>
    <n v="10"/>
    <x v="137"/>
    <s v="Profit"/>
  </r>
  <r>
    <s v="L0139"/>
    <x v="131"/>
    <s v="B0139"/>
    <x v="7"/>
    <n v="30430"/>
    <n v="18.3"/>
    <n v="60"/>
    <x v="1"/>
    <x v="2"/>
    <x v="2"/>
    <n v="57216"/>
    <s v="OWN"/>
    <n v="0.41"/>
    <n v="0.67"/>
    <n v="6884.79"/>
    <n v="0"/>
    <d v="2022-08-27T00:00:00"/>
    <n v="8"/>
    <x v="138"/>
    <s v="Loss"/>
  </r>
  <r>
    <s v="L0140"/>
    <x v="132"/>
    <s v="B0140"/>
    <x v="9"/>
    <n v="10996"/>
    <n v="5"/>
    <n v="60"/>
    <x v="0"/>
    <x v="5"/>
    <x v="4"/>
    <n v="82953"/>
    <s v="OWN"/>
    <n v="0.23"/>
    <n v="0.55000000000000004"/>
    <n v="11545.8"/>
    <n v="0"/>
    <d v="2022-01-17T00:00:00"/>
    <n v="1"/>
    <x v="139"/>
    <s v="Profit"/>
  </r>
  <r>
    <s v="L0141"/>
    <x v="111"/>
    <s v="B0141"/>
    <x v="4"/>
    <n v="28788"/>
    <n v="8.6"/>
    <n v="36"/>
    <x v="2"/>
    <x v="5"/>
    <x v="0"/>
    <n v="114481"/>
    <s v="OWN"/>
    <n v="0.2"/>
    <n v="0.74"/>
    <n v="0"/>
    <n v="0"/>
    <d v="2022-06-12T00:00:00"/>
    <n v="6"/>
    <x v="140"/>
    <s v="Loss"/>
  </r>
  <r>
    <s v="L0142"/>
    <x v="133"/>
    <s v="B0142"/>
    <x v="9"/>
    <n v="30969"/>
    <n v="5.6"/>
    <n v="60"/>
    <x v="0"/>
    <x v="1"/>
    <x v="3"/>
    <n v="90593"/>
    <s v="RENT"/>
    <n v="0.38"/>
    <n v="0.68"/>
    <n v="32703.26"/>
    <n v="0"/>
    <d v="2023-06-11T00:00:00"/>
    <n v="6"/>
    <x v="141"/>
    <s v="Profit"/>
  </r>
  <r>
    <s v="L0143"/>
    <x v="134"/>
    <s v="B0143"/>
    <x v="6"/>
    <n v="14919"/>
    <n v="8.3000000000000007"/>
    <n v="36"/>
    <x v="0"/>
    <x v="3"/>
    <x v="0"/>
    <n v="102075"/>
    <s v="MORTGAGE"/>
    <n v="0.25"/>
    <n v="0.78"/>
    <n v="16157.28"/>
    <n v="0"/>
    <d v="2022-10-25T00:00:00"/>
    <n v="10"/>
    <x v="142"/>
    <s v="Profit"/>
  </r>
  <r>
    <s v="L0144"/>
    <x v="135"/>
    <s v="B0144"/>
    <x v="5"/>
    <n v="4810"/>
    <n v="8.6"/>
    <n v="60"/>
    <x v="2"/>
    <x v="5"/>
    <x v="3"/>
    <n v="79522"/>
    <s v="RENT"/>
    <n v="0.33"/>
    <n v="0.86"/>
    <n v="1802.03"/>
    <n v="798.06"/>
    <d v="2021-02-22T00:00:00"/>
    <n v="2"/>
    <x v="143"/>
    <s v="Loss"/>
  </r>
  <r>
    <s v="L0145"/>
    <x v="136"/>
    <s v="B0145"/>
    <x v="2"/>
    <n v="31586"/>
    <n v="12.8"/>
    <n v="60"/>
    <x v="0"/>
    <x v="5"/>
    <x v="4"/>
    <n v="129161"/>
    <s v="RENT"/>
    <n v="0.1"/>
    <n v="0.63"/>
    <n v="35629.01"/>
    <n v="0"/>
    <d v="2020-11-03T00:00:00"/>
    <n v="11"/>
    <x v="144"/>
    <s v="Profit"/>
  </r>
  <r>
    <s v="L0146"/>
    <x v="137"/>
    <s v="B0146"/>
    <x v="1"/>
    <n v="17371"/>
    <n v="13"/>
    <n v="36"/>
    <x v="0"/>
    <x v="0"/>
    <x v="0"/>
    <n v="34886"/>
    <s v="OWN"/>
    <n v="0.12"/>
    <n v="0.93"/>
    <n v="19629.23"/>
    <n v="0"/>
    <d v="2022-08-29T00:00:00"/>
    <n v="8"/>
    <x v="145"/>
    <s v="Profit"/>
  </r>
  <r>
    <s v="L0147"/>
    <x v="138"/>
    <s v="B0147"/>
    <x v="8"/>
    <n v="30629"/>
    <n v="22.5"/>
    <n v="60"/>
    <x v="1"/>
    <x v="0"/>
    <x v="4"/>
    <n v="141249"/>
    <s v="OWN"/>
    <n v="0.31"/>
    <n v="0.74"/>
    <n v="3262.78"/>
    <n v="0"/>
    <d v="2021-06-09T00:00:00"/>
    <n v="6"/>
    <x v="146"/>
    <s v="Loss"/>
  </r>
  <r>
    <s v="L0148"/>
    <x v="139"/>
    <s v="B0148"/>
    <x v="0"/>
    <n v="9436"/>
    <n v="15.2"/>
    <n v="60"/>
    <x v="1"/>
    <x v="5"/>
    <x v="3"/>
    <n v="37485"/>
    <s v="MORTGAGE"/>
    <n v="0.33"/>
    <n v="0.78"/>
    <n v="2248.61"/>
    <n v="0"/>
    <d v="2023-03-06T00:00:00"/>
    <n v="3"/>
    <x v="147"/>
    <s v="Loss"/>
  </r>
  <r>
    <s v="L0149"/>
    <x v="140"/>
    <s v="B0149"/>
    <x v="3"/>
    <n v="13984"/>
    <n v="19.5"/>
    <n v="36"/>
    <x v="0"/>
    <x v="2"/>
    <x v="1"/>
    <n v="61455"/>
    <s v="MORTGAGE"/>
    <n v="0.4"/>
    <n v="0.81"/>
    <n v="16710.88"/>
    <n v="0"/>
    <d v="2021-12-15T00:00:00"/>
    <n v="12"/>
    <x v="148"/>
    <s v="Profit"/>
  </r>
  <r>
    <s v="L0150"/>
    <x v="63"/>
    <s v="B0150"/>
    <x v="2"/>
    <n v="34039"/>
    <n v="7.1"/>
    <n v="60"/>
    <x v="2"/>
    <x v="6"/>
    <x v="0"/>
    <n v="141984"/>
    <s v="OWN"/>
    <n v="0.15"/>
    <n v="0.8"/>
    <n v="0"/>
    <n v="0"/>
    <d v="2023-10-14T00:00:00"/>
    <n v="10"/>
    <x v="149"/>
    <s v="Loss"/>
  </r>
  <r>
    <s v="L0151"/>
    <x v="51"/>
    <s v="B0151"/>
    <x v="1"/>
    <n v="20895"/>
    <n v="9.5"/>
    <n v="36"/>
    <x v="0"/>
    <x v="3"/>
    <x v="4"/>
    <n v="46767"/>
    <s v="MORTGAGE"/>
    <n v="0.31"/>
    <n v="0.73"/>
    <n v="22880.02"/>
    <n v="0"/>
    <d v="2022-11-25T00:00:00"/>
    <n v="11"/>
    <x v="150"/>
    <s v="Profit"/>
  </r>
  <r>
    <s v="L0152"/>
    <x v="141"/>
    <s v="B0152"/>
    <x v="3"/>
    <n v="19155"/>
    <n v="19.100000000000001"/>
    <n v="36"/>
    <x v="1"/>
    <x v="5"/>
    <x v="0"/>
    <n v="142701"/>
    <s v="MORTGAGE"/>
    <n v="0.18"/>
    <n v="0.69"/>
    <n v="3927.79"/>
    <n v="0"/>
    <d v="2021-07-30T00:00:00"/>
    <n v="7"/>
    <x v="151"/>
    <s v="Loss"/>
  </r>
  <r>
    <s v="L0153"/>
    <x v="142"/>
    <s v="B0153"/>
    <x v="4"/>
    <n v="11616"/>
    <n v="6.1"/>
    <n v="36"/>
    <x v="0"/>
    <x v="6"/>
    <x v="0"/>
    <n v="58453"/>
    <s v="OWN"/>
    <n v="0.14000000000000001"/>
    <n v="0.52"/>
    <n v="12324.58"/>
    <n v="0"/>
    <d v="2023-03-11T00:00:00"/>
    <n v="3"/>
    <x v="152"/>
    <s v="Profit"/>
  </r>
  <r>
    <s v="L0154"/>
    <x v="143"/>
    <s v="B0154"/>
    <x v="3"/>
    <n v="38129"/>
    <n v="14.7"/>
    <n v="36"/>
    <x v="1"/>
    <x v="6"/>
    <x v="0"/>
    <n v="106280"/>
    <s v="RENT"/>
    <n v="0.26"/>
    <n v="0.51"/>
    <n v="10453.74"/>
    <n v="0"/>
    <d v="2021-06-16T00:00:00"/>
    <n v="6"/>
    <x v="153"/>
    <s v="Loss"/>
  </r>
  <r>
    <s v="L0155"/>
    <x v="144"/>
    <s v="B0155"/>
    <x v="7"/>
    <n v="25574"/>
    <n v="17"/>
    <n v="36"/>
    <x v="0"/>
    <x v="1"/>
    <x v="2"/>
    <n v="132638"/>
    <s v="MORTGAGE"/>
    <n v="0.17"/>
    <n v="0.66"/>
    <n v="29921.58"/>
    <n v="0"/>
    <d v="2021-03-28T00:00:00"/>
    <n v="3"/>
    <x v="154"/>
    <s v="Profit"/>
  </r>
  <r>
    <s v="L0156"/>
    <x v="145"/>
    <s v="B0156"/>
    <x v="2"/>
    <n v="4430"/>
    <n v="17"/>
    <n v="60"/>
    <x v="0"/>
    <x v="4"/>
    <x v="4"/>
    <n v="83442"/>
    <s v="OWN"/>
    <n v="0.19"/>
    <n v="0.65"/>
    <n v="5183.1000000000004"/>
    <n v="0"/>
    <d v="2021-12-07T00:00:00"/>
    <n v="12"/>
    <x v="155"/>
    <s v="Profit"/>
  </r>
  <r>
    <s v="L0157"/>
    <x v="101"/>
    <s v="B0157"/>
    <x v="9"/>
    <n v="13676"/>
    <n v="5.5"/>
    <n v="36"/>
    <x v="0"/>
    <x v="5"/>
    <x v="4"/>
    <n v="81877"/>
    <s v="MORTGAGE"/>
    <n v="0.23"/>
    <n v="0.67"/>
    <n v="14428.18"/>
    <n v="0"/>
    <d v="2023-01-01T00:00:00"/>
    <n v="1"/>
    <x v="156"/>
    <s v="Profit"/>
  </r>
  <r>
    <s v="L0158"/>
    <x v="146"/>
    <s v="B0158"/>
    <x v="5"/>
    <n v="11816"/>
    <n v="11.4"/>
    <n v="36"/>
    <x v="1"/>
    <x v="6"/>
    <x v="0"/>
    <n v="42226"/>
    <s v="MORTGAGE"/>
    <n v="0.2"/>
    <n v="0.56000000000000005"/>
    <n v="3024.12"/>
    <n v="0"/>
    <d v="2021-09-15T00:00:00"/>
    <n v="9"/>
    <x v="157"/>
    <s v="Loss"/>
  </r>
  <r>
    <s v="L0159"/>
    <x v="147"/>
    <s v="B0159"/>
    <x v="0"/>
    <n v="33733"/>
    <n v="17.7"/>
    <n v="60"/>
    <x v="0"/>
    <x v="4"/>
    <x v="1"/>
    <n v="123405"/>
    <s v="OWN"/>
    <n v="0.14000000000000001"/>
    <n v="0.83"/>
    <n v="39703.74"/>
    <n v="0"/>
    <d v="2021-08-08T00:00:00"/>
    <n v="8"/>
    <x v="158"/>
    <s v="Profit"/>
  </r>
  <r>
    <s v="L0160"/>
    <x v="148"/>
    <s v="B0160"/>
    <x v="9"/>
    <n v="21144"/>
    <n v="8"/>
    <n v="60"/>
    <x v="1"/>
    <x v="2"/>
    <x v="0"/>
    <n v="52588"/>
    <s v="MORTGAGE"/>
    <n v="0.14000000000000001"/>
    <n v="0.89"/>
    <n v="5994.33"/>
    <n v="0"/>
    <d v="2023-04-04T00:00:00"/>
    <n v="4"/>
    <x v="159"/>
    <s v="Loss"/>
  </r>
  <r>
    <s v="L0161"/>
    <x v="149"/>
    <s v="B0161"/>
    <x v="1"/>
    <n v="3050"/>
    <n v="18.899999999999999"/>
    <n v="60"/>
    <x v="1"/>
    <x v="0"/>
    <x v="2"/>
    <n v="108976"/>
    <s v="MORTGAGE"/>
    <n v="0.18"/>
    <n v="0.92"/>
    <n v="344.54"/>
    <n v="0"/>
    <d v="2021-05-18T00:00:00"/>
    <n v="5"/>
    <x v="160"/>
    <s v="Loss"/>
  </r>
  <r>
    <s v="L0162"/>
    <x v="150"/>
    <s v="B0162"/>
    <x v="2"/>
    <n v="34933"/>
    <n v="19.899999999999999"/>
    <n v="36"/>
    <x v="0"/>
    <x v="1"/>
    <x v="3"/>
    <n v="61709"/>
    <s v="MORTGAGE"/>
    <n v="0.12"/>
    <n v="0.72"/>
    <n v="41884.67"/>
    <n v="0"/>
    <d v="2023-08-04T00:00:00"/>
    <n v="8"/>
    <x v="161"/>
    <s v="Profit"/>
  </r>
  <r>
    <s v="L0163"/>
    <x v="151"/>
    <s v="B0163"/>
    <x v="5"/>
    <n v="25951"/>
    <n v="24.6"/>
    <n v="36"/>
    <x v="0"/>
    <x v="1"/>
    <x v="2"/>
    <n v="77788"/>
    <s v="RENT"/>
    <n v="0.35"/>
    <n v="0.82"/>
    <n v="32334.95"/>
    <n v="0"/>
    <d v="2022-12-17T00:00:00"/>
    <n v="12"/>
    <x v="162"/>
    <s v="Profit"/>
  </r>
  <r>
    <s v="L0164"/>
    <x v="152"/>
    <s v="B0164"/>
    <x v="3"/>
    <n v="33413"/>
    <n v="9.1999999999999993"/>
    <n v="36"/>
    <x v="0"/>
    <x v="1"/>
    <x v="1"/>
    <n v="118031"/>
    <s v="RENT"/>
    <n v="0.21"/>
    <n v="0.88"/>
    <n v="36487"/>
    <n v="0"/>
    <d v="2021-04-18T00:00:00"/>
    <n v="4"/>
    <x v="163"/>
    <s v="Profit"/>
  </r>
  <r>
    <s v="L0165"/>
    <x v="153"/>
    <s v="B0165"/>
    <x v="2"/>
    <n v="35801"/>
    <n v="21.5"/>
    <n v="60"/>
    <x v="1"/>
    <x v="4"/>
    <x v="0"/>
    <n v="67019"/>
    <s v="MORTGAGE"/>
    <n v="0.21"/>
    <n v="0.69"/>
    <n v="10056.99"/>
    <n v="0"/>
    <d v="2022-07-03T00:00:00"/>
    <n v="7"/>
    <x v="164"/>
    <s v="Loss"/>
  </r>
  <r>
    <s v="L0166"/>
    <x v="154"/>
    <s v="B0166"/>
    <x v="3"/>
    <n v="33913"/>
    <n v="15.4"/>
    <n v="36"/>
    <x v="0"/>
    <x v="2"/>
    <x v="4"/>
    <n v="74948"/>
    <s v="OWN"/>
    <n v="0.23"/>
    <n v="0.64"/>
    <n v="39135.599999999999"/>
    <n v="0"/>
    <d v="2021-05-31T00:00:00"/>
    <n v="5"/>
    <x v="165"/>
    <s v="Profit"/>
  </r>
  <r>
    <s v="L0167"/>
    <x v="155"/>
    <s v="B0167"/>
    <x v="4"/>
    <n v="26280"/>
    <n v="12.5"/>
    <n v="60"/>
    <x v="0"/>
    <x v="1"/>
    <x v="0"/>
    <n v="95133"/>
    <s v="MORTGAGE"/>
    <n v="0.37"/>
    <n v="0.92"/>
    <n v="29565"/>
    <n v="0"/>
    <d v="2022-02-08T00:00:00"/>
    <n v="2"/>
    <x v="166"/>
    <s v="Profit"/>
  </r>
  <r>
    <s v="L0168"/>
    <x v="156"/>
    <s v="B0168"/>
    <x v="7"/>
    <n v="25557"/>
    <n v="7.4"/>
    <n v="36"/>
    <x v="1"/>
    <x v="4"/>
    <x v="1"/>
    <n v="144444"/>
    <s v="MORTGAGE"/>
    <n v="0.45"/>
    <n v="0.73"/>
    <n v="4065.82"/>
    <n v="0"/>
    <d v="2022-09-16T00:00:00"/>
    <n v="9"/>
    <x v="167"/>
    <s v="Loss"/>
  </r>
  <r>
    <s v="L0169"/>
    <x v="66"/>
    <s v="B0169"/>
    <x v="6"/>
    <n v="36400"/>
    <n v="19.7"/>
    <n v="60"/>
    <x v="1"/>
    <x v="1"/>
    <x v="4"/>
    <n v="96458"/>
    <s v="RENT"/>
    <n v="0.4"/>
    <n v="0.72"/>
    <n v="4839.3500000000004"/>
    <n v="0"/>
    <d v="2022-12-05T00:00:00"/>
    <n v="12"/>
    <x v="168"/>
    <s v="Loss"/>
  </r>
  <r>
    <s v="L0170"/>
    <x v="157"/>
    <s v="B0170"/>
    <x v="2"/>
    <n v="5494"/>
    <n v="9.6999999999999993"/>
    <n v="36"/>
    <x v="0"/>
    <x v="4"/>
    <x v="2"/>
    <n v="147603"/>
    <s v="RENT"/>
    <n v="0.39"/>
    <n v="0.57999999999999996"/>
    <n v="6026.92"/>
    <n v="0"/>
    <d v="2023-07-08T00:00:00"/>
    <n v="7"/>
    <x v="169"/>
    <s v="Profit"/>
  </r>
  <r>
    <s v="L0171"/>
    <x v="158"/>
    <s v="B0171"/>
    <x v="1"/>
    <n v="16152"/>
    <n v="12.4"/>
    <n v="36"/>
    <x v="0"/>
    <x v="4"/>
    <x v="3"/>
    <n v="57526"/>
    <s v="RENT"/>
    <n v="0.28999999999999998"/>
    <n v="0.55000000000000004"/>
    <n v="18154.849999999999"/>
    <n v="0"/>
    <d v="2022-01-02T00:00:00"/>
    <n v="1"/>
    <x v="170"/>
    <s v="Profit"/>
  </r>
  <r>
    <s v="L0172"/>
    <x v="159"/>
    <s v="B0172"/>
    <x v="3"/>
    <n v="24895"/>
    <n v="6.3"/>
    <n v="36"/>
    <x v="1"/>
    <x v="4"/>
    <x v="3"/>
    <n v="103493"/>
    <s v="MORTGAGE"/>
    <n v="0.38"/>
    <n v="0.88"/>
    <n v="1971.07"/>
    <n v="0"/>
    <d v="2021-04-21T00:00:00"/>
    <n v="4"/>
    <x v="171"/>
    <s v="Loss"/>
  </r>
  <r>
    <s v="L0173"/>
    <x v="109"/>
    <s v="B0173"/>
    <x v="9"/>
    <n v="10155"/>
    <n v="21"/>
    <n v="60"/>
    <x v="2"/>
    <x v="6"/>
    <x v="0"/>
    <n v="82198"/>
    <s v="MORTGAGE"/>
    <n v="0.32"/>
    <n v="0.78"/>
    <n v="3338.92"/>
    <n v="989.42"/>
    <d v="2023-03-15T00:00:00"/>
    <n v="3"/>
    <x v="172"/>
    <s v="Loss"/>
  </r>
  <r>
    <s v="L0174"/>
    <x v="160"/>
    <s v="B0174"/>
    <x v="4"/>
    <n v="32883"/>
    <n v="20.3"/>
    <n v="60"/>
    <x v="2"/>
    <x v="5"/>
    <x v="2"/>
    <n v="144100"/>
    <s v="OWN"/>
    <n v="0.19"/>
    <n v="0.65"/>
    <n v="7504.97"/>
    <n v="9677.33"/>
    <d v="2022-03-05T00:00:00"/>
    <n v="3"/>
    <x v="173"/>
    <s v="Loss"/>
  </r>
  <r>
    <s v="L0175"/>
    <x v="161"/>
    <s v="B0175"/>
    <x v="1"/>
    <n v="2828"/>
    <n v="19.7"/>
    <n v="36"/>
    <x v="1"/>
    <x v="1"/>
    <x v="1"/>
    <n v="129534"/>
    <s v="MORTGAGE"/>
    <n v="0.18"/>
    <n v="0.59"/>
    <n v="938.87"/>
    <n v="0"/>
    <d v="2023-06-12T00:00:00"/>
    <n v="6"/>
    <x v="174"/>
    <s v="Loss"/>
  </r>
  <r>
    <s v="L0176"/>
    <x v="162"/>
    <s v="B0176"/>
    <x v="0"/>
    <n v="33123"/>
    <n v="11"/>
    <n v="36"/>
    <x v="0"/>
    <x v="4"/>
    <x v="3"/>
    <n v="73395"/>
    <s v="MORTGAGE"/>
    <n v="0.22"/>
    <n v="0.75"/>
    <n v="36766.53"/>
    <n v="0"/>
    <d v="2022-05-30T00:00:00"/>
    <n v="5"/>
    <x v="175"/>
    <s v="Profit"/>
  </r>
  <r>
    <s v="L0177"/>
    <x v="61"/>
    <s v="B0177"/>
    <x v="6"/>
    <n v="38573"/>
    <n v="8.5"/>
    <n v="36"/>
    <x v="0"/>
    <x v="4"/>
    <x v="2"/>
    <n v="54031"/>
    <s v="RENT"/>
    <n v="0.46"/>
    <n v="0.76"/>
    <n v="41851.699999999997"/>
    <n v="0"/>
    <d v="2021-10-29T00:00:00"/>
    <n v="10"/>
    <x v="176"/>
    <s v="Profit"/>
  </r>
  <r>
    <s v="L0178"/>
    <x v="6"/>
    <s v="B0178"/>
    <x v="4"/>
    <n v="1806"/>
    <n v="17.8"/>
    <n v="60"/>
    <x v="0"/>
    <x v="2"/>
    <x v="0"/>
    <n v="105542"/>
    <s v="RENT"/>
    <n v="0.32"/>
    <n v="0.59"/>
    <n v="2127.4699999999998"/>
    <n v="0"/>
    <d v="2023-03-23T00:00:00"/>
    <n v="3"/>
    <x v="177"/>
    <s v="Profit"/>
  </r>
  <r>
    <s v="L0179"/>
    <x v="163"/>
    <s v="B0179"/>
    <x v="7"/>
    <n v="30757"/>
    <n v="14.9"/>
    <n v="36"/>
    <x v="0"/>
    <x v="5"/>
    <x v="4"/>
    <n v="67701"/>
    <s v="RENT"/>
    <n v="0.39"/>
    <n v="0.88"/>
    <n v="35339.79"/>
    <n v="0"/>
    <d v="2022-08-28T00:00:00"/>
    <n v="8"/>
    <x v="178"/>
    <s v="Profit"/>
  </r>
  <r>
    <s v="L0180"/>
    <x v="164"/>
    <s v="B0180"/>
    <x v="6"/>
    <n v="35636"/>
    <n v="8.6"/>
    <n v="36"/>
    <x v="1"/>
    <x v="2"/>
    <x v="0"/>
    <n v="142599"/>
    <s v="RENT"/>
    <n v="0.24"/>
    <n v="0.54"/>
    <n v="13449.63"/>
    <n v="0"/>
    <d v="2022-03-13T00:00:00"/>
    <n v="3"/>
    <x v="179"/>
    <s v="Loss"/>
  </r>
  <r>
    <s v="L0181"/>
    <x v="165"/>
    <s v="B0181"/>
    <x v="3"/>
    <n v="15561"/>
    <n v="18.7"/>
    <n v="36"/>
    <x v="0"/>
    <x v="0"/>
    <x v="0"/>
    <n v="55939"/>
    <s v="RENT"/>
    <n v="0.26"/>
    <n v="0.66"/>
    <n v="18470.91"/>
    <n v="0"/>
    <d v="2021-04-25T00:00:00"/>
    <n v="4"/>
    <x v="180"/>
    <s v="Profit"/>
  </r>
  <r>
    <s v="L0182"/>
    <x v="166"/>
    <s v="B0182"/>
    <x v="1"/>
    <n v="25262"/>
    <n v="24.8"/>
    <n v="36"/>
    <x v="0"/>
    <x v="0"/>
    <x v="2"/>
    <n v="79145"/>
    <s v="OWN"/>
    <n v="0.15"/>
    <n v="0.81"/>
    <n v="31526.98"/>
    <n v="0"/>
    <d v="2021-08-15T00:00:00"/>
    <n v="8"/>
    <x v="181"/>
    <s v="Profit"/>
  </r>
  <r>
    <s v="L0183"/>
    <x v="152"/>
    <s v="B0183"/>
    <x v="0"/>
    <n v="15899"/>
    <n v="19.899999999999999"/>
    <n v="60"/>
    <x v="2"/>
    <x v="6"/>
    <x v="3"/>
    <n v="50324"/>
    <s v="OWN"/>
    <n v="0.17"/>
    <n v="0.62"/>
    <n v="0"/>
    <n v="0"/>
    <d v="2021-03-25T00:00:00"/>
    <n v="3"/>
    <x v="182"/>
    <s v="Loss"/>
  </r>
  <r>
    <s v="L0184"/>
    <x v="167"/>
    <s v="B0184"/>
    <x v="8"/>
    <n v="16934"/>
    <n v="19.8"/>
    <n v="60"/>
    <x v="0"/>
    <x v="1"/>
    <x v="2"/>
    <n v="52867"/>
    <s v="OWN"/>
    <n v="0.43"/>
    <n v="0.87"/>
    <n v="20286.93"/>
    <n v="0"/>
    <d v="2021-10-13T00:00:00"/>
    <n v="10"/>
    <x v="183"/>
    <s v="Profit"/>
  </r>
  <r>
    <s v="L0185"/>
    <x v="168"/>
    <s v="B0185"/>
    <x v="7"/>
    <n v="39197"/>
    <n v="24"/>
    <n v="36"/>
    <x v="0"/>
    <x v="0"/>
    <x v="4"/>
    <n v="30203"/>
    <s v="RENT"/>
    <n v="0.33"/>
    <n v="0.83"/>
    <n v="48604.28"/>
    <n v="0"/>
    <d v="2022-08-11T00:00:00"/>
    <n v="8"/>
    <x v="184"/>
    <s v="Profit"/>
  </r>
  <r>
    <s v="L0186"/>
    <x v="58"/>
    <s v="B0186"/>
    <x v="5"/>
    <n v="37332"/>
    <n v="9.1"/>
    <n v="36"/>
    <x v="0"/>
    <x v="4"/>
    <x v="2"/>
    <n v="46544"/>
    <s v="RENT"/>
    <n v="0.24"/>
    <n v="0.86"/>
    <n v="40729.21"/>
    <n v="0"/>
    <d v="2023-09-08T00:00:00"/>
    <n v="9"/>
    <x v="185"/>
    <s v="Profit"/>
  </r>
  <r>
    <s v="L0187"/>
    <x v="169"/>
    <s v="B0187"/>
    <x v="3"/>
    <n v="35157"/>
    <n v="16.3"/>
    <n v="60"/>
    <x v="1"/>
    <x v="6"/>
    <x v="1"/>
    <n v="45899"/>
    <s v="RENT"/>
    <n v="0.42"/>
    <n v="0.55000000000000004"/>
    <n v="12505.08"/>
    <n v="0"/>
    <d v="2023-04-01T00:00:00"/>
    <n v="4"/>
    <x v="186"/>
    <s v="Loss"/>
  </r>
  <r>
    <s v="L0188"/>
    <x v="136"/>
    <s v="B0188"/>
    <x v="8"/>
    <n v="12593"/>
    <n v="24.6"/>
    <n v="60"/>
    <x v="1"/>
    <x v="5"/>
    <x v="0"/>
    <n v="59063"/>
    <s v="OWN"/>
    <n v="0.2"/>
    <n v="0.56000000000000005"/>
    <n v="3295.91"/>
    <n v="0"/>
    <d v="2020-11-03T00:00:00"/>
    <n v="11"/>
    <x v="187"/>
    <s v="Loss"/>
  </r>
  <r>
    <s v="L0189"/>
    <x v="170"/>
    <s v="B0189"/>
    <x v="2"/>
    <n v="18320"/>
    <n v="8.3000000000000007"/>
    <n v="36"/>
    <x v="0"/>
    <x v="1"/>
    <x v="3"/>
    <n v="120880"/>
    <s v="RENT"/>
    <n v="0.49"/>
    <n v="0.63"/>
    <n v="19840.560000000001"/>
    <n v="0"/>
    <d v="2023-05-11T00:00:00"/>
    <n v="5"/>
    <x v="188"/>
    <s v="Profit"/>
  </r>
  <r>
    <s v="L0190"/>
    <x v="171"/>
    <s v="B0190"/>
    <x v="0"/>
    <n v="28376"/>
    <n v="19"/>
    <n v="60"/>
    <x v="0"/>
    <x v="4"/>
    <x v="4"/>
    <n v="33748"/>
    <s v="OWN"/>
    <n v="0.24"/>
    <n v="0.73"/>
    <n v="33767.440000000002"/>
    <n v="0"/>
    <d v="2021-07-13T00:00:00"/>
    <n v="7"/>
    <x v="189"/>
    <s v="Profit"/>
  </r>
  <r>
    <s v="L0191"/>
    <x v="172"/>
    <s v="B0191"/>
    <x v="9"/>
    <n v="15199"/>
    <n v="16.7"/>
    <n v="60"/>
    <x v="1"/>
    <x v="4"/>
    <x v="0"/>
    <n v="135022"/>
    <s v="RENT"/>
    <n v="0.23"/>
    <n v="0.84"/>
    <n v="3413"/>
    <n v="0"/>
    <d v="2022-01-28T00:00:00"/>
    <n v="1"/>
    <x v="190"/>
    <s v="Loss"/>
  </r>
  <r>
    <s v="L0192"/>
    <x v="173"/>
    <s v="B0192"/>
    <x v="5"/>
    <n v="16876"/>
    <n v="16.7"/>
    <n v="36"/>
    <x v="1"/>
    <x v="3"/>
    <x v="2"/>
    <n v="147269"/>
    <s v="MORTGAGE"/>
    <n v="0.22"/>
    <n v="0.88"/>
    <n v="3698.91"/>
    <n v="0"/>
    <d v="2023-10-22T00:00:00"/>
    <n v="10"/>
    <x v="191"/>
    <s v="Loss"/>
  </r>
  <r>
    <s v="L0193"/>
    <x v="174"/>
    <s v="B0193"/>
    <x v="1"/>
    <n v="9245"/>
    <n v="19"/>
    <n v="60"/>
    <x v="2"/>
    <x v="0"/>
    <x v="1"/>
    <n v="96629"/>
    <s v="OWN"/>
    <n v="0.15"/>
    <n v="0.82"/>
    <n v="0"/>
    <n v="0"/>
    <d v="2023-08-13T00:00:00"/>
    <n v="8"/>
    <x v="192"/>
    <s v="Loss"/>
  </r>
  <r>
    <s v="L0194"/>
    <x v="175"/>
    <s v="B0194"/>
    <x v="0"/>
    <n v="8214"/>
    <n v="23.6"/>
    <n v="60"/>
    <x v="1"/>
    <x v="5"/>
    <x v="2"/>
    <n v="110764"/>
    <s v="MORTGAGE"/>
    <n v="0.14000000000000001"/>
    <n v="0.92"/>
    <n v="2776.51"/>
    <n v="0"/>
    <d v="2020-11-10T00:00:00"/>
    <n v="11"/>
    <x v="193"/>
    <s v="Loss"/>
  </r>
  <r>
    <s v="L0195"/>
    <x v="56"/>
    <s v="B0195"/>
    <x v="6"/>
    <n v="1726"/>
    <n v="20.7"/>
    <n v="36"/>
    <x v="1"/>
    <x v="6"/>
    <x v="0"/>
    <n v="50884"/>
    <s v="OWN"/>
    <n v="0.36"/>
    <n v="0.83"/>
    <n v="470.61"/>
    <n v="0"/>
    <d v="2023-02-19T00:00:00"/>
    <n v="2"/>
    <x v="194"/>
    <s v="Loss"/>
  </r>
  <r>
    <s v="L0196"/>
    <x v="176"/>
    <s v="B0196"/>
    <x v="4"/>
    <n v="12362"/>
    <n v="6.1"/>
    <n v="36"/>
    <x v="0"/>
    <x v="0"/>
    <x v="4"/>
    <n v="55183"/>
    <s v="RENT"/>
    <n v="0.45"/>
    <n v="0.64"/>
    <n v="13116.08"/>
    <n v="0"/>
    <d v="2021-06-21T00:00:00"/>
    <n v="6"/>
    <x v="195"/>
    <s v="Profit"/>
  </r>
  <r>
    <s v="L0197"/>
    <x v="177"/>
    <s v="B0197"/>
    <x v="6"/>
    <n v="19297"/>
    <n v="22.1"/>
    <n v="60"/>
    <x v="0"/>
    <x v="4"/>
    <x v="3"/>
    <n v="111570"/>
    <s v="RENT"/>
    <n v="0.42"/>
    <n v="0.62"/>
    <n v="23561.64"/>
    <n v="0"/>
    <d v="2021-12-10T00:00:00"/>
    <n v="12"/>
    <x v="196"/>
    <s v="Profit"/>
  </r>
  <r>
    <s v="L0198"/>
    <x v="178"/>
    <s v="B0198"/>
    <x v="6"/>
    <n v="31448"/>
    <n v="9.5"/>
    <n v="36"/>
    <x v="0"/>
    <x v="5"/>
    <x v="0"/>
    <n v="101246"/>
    <s v="MORTGAGE"/>
    <n v="0.16"/>
    <n v="0.81"/>
    <n v="34435.56"/>
    <n v="0"/>
    <d v="2021-04-26T00:00:00"/>
    <n v="4"/>
    <x v="197"/>
    <s v="Profit"/>
  </r>
  <r>
    <s v="L0199"/>
    <x v="179"/>
    <s v="B0199"/>
    <x v="2"/>
    <n v="27172"/>
    <n v="12.5"/>
    <n v="60"/>
    <x v="1"/>
    <x v="5"/>
    <x v="4"/>
    <n v="138036"/>
    <s v="RENT"/>
    <n v="0.32"/>
    <n v="0.59"/>
    <n v="11741.28"/>
    <n v="0"/>
    <d v="2020-12-25T00:00:00"/>
    <n v="12"/>
    <x v="198"/>
    <s v="Loss"/>
  </r>
  <r>
    <s v="L0200"/>
    <x v="126"/>
    <s v="B0200"/>
    <x v="7"/>
    <n v="8657"/>
    <n v="14.2"/>
    <n v="36"/>
    <x v="1"/>
    <x v="5"/>
    <x v="0"/>
    <n v="49259"/>
    <s v="OWN"/>
    <n v="0.14000000000000001"/>
    <n v="0.54"/>
    <n v="3840.38"/>
    <n v="0"/>
    <d v="2022-08-15T00:00:00"/>
    <n v="8"/>
    <x v="199"/>
    <s v="Loss"/>
  </r>
  <r>
    <s v="L0201"/>
    <x v="180"/>
    <s v="B0201"/>
    <x v="9"/>
    <n v="19850"/>
    <n v="14.6"/>
    <n v="60"/>
    <x v="0"/>
    <x v="4"/>
    <x v="1"/>
    <n v="65959"/>
    <s v="RENT"/>
    <n v="0.12"/>
    <n v="0.74"/>
    <n v="22748.1"/>
    <n v="0"/>
    <d v="2022-06-11T00:00:00"/>
    <n v="6"/>
    <x v="200"/>
    <s v="Profit"/>
  </r>
  <r>
    <s v="L0202"/>
    <x v="181"/>
    <s v="B0202"/>
    <x v="5"/>
    <n v="26425"/>
    <n v="13.7"/>
    <n v="36"/>
    <x v="0"/>
    <x v="5"/>
    <x v="2"/>
    <n v="146525"/>
    <s v="RENT"/>
    <n v="0.36"/>
    <n v="0.87"/>
    <n v="30045.22"/>
    <n v="0"/>
    <d v="2021-03-09T00:00:00"/>
    <n v="3"/>
    <x v="201"/>
    <s v="Profit"/>
  </r>
  <r>
    <s v="L0203"/>
    <x v="171"/>
    <s v="B0203"/>
    <x v="7"/>
    <n v="27685"/>
    <n v="23.7"/>
    <n v="60"/>
    <x v="0"/>
    <x v="5"/>
    <x v="3"/>
    <n v="63457"/>
    <s v="OWN"/>
    <n v="0.31"/>
    <n v="0.55000000000000004"/>
    <n v="34246.339999999997"/>
    <n v="0"/>
    <d v="2021-07-13T00:00:00"/>
    <n v="7"/>
    <x v="202"/>
    <s v="Profit"/>
  </r>
  <r>
    <s v="L0204"/>
    <x v="182"/>
    <s v="B0204"/>
    <x v="0"/>
    <n v="25578"/>
    <n v="19.100000000000001"/>
    <n v="60"/>
    <x v="2"/>
    <x v="1"/>
    <x v="4"/>
    <n v="115679"/>
    <s v="MORTGAGE"/>
    <n v="0.13"/>
    <n v="0.86"/>
    <n v="3866.58"/>
    <n v="7371.47"/>
    <d v="2022-03-26T00:00:00"/>
    <n v="3"/>
    <x v="203"/>
    <s v="Loss"/>
  </r>
  <r>
    <s v="L0205"/>
    <x v="94"/>
    <s v="B0205"/>
    <x v="6"/>
    <n v="29831"/>
    <n v="17.600000000000001"/>
    <n v="60"/>
    <x v="1"/>
    <x v="0"/>
    <x v="3"/>
    <n v="32103"/>
    <s v="MORTGAGE"/>
    <n v="0.11"/>
    <n v="0.87"/>
    <n v="3320.34"/>
    <n v="0"/>
    <d v="2021-02-08T00:00:00"/>
    <n v="2"/>
    <x v="204"/>
    <s v="Loss"/>
  </r>
  <r>
    <s v="L0206"/>
    <x v="183"/>
    <s v="B0206"/>
    <x v="2"/>
    <n v="8906"/>
    <n v="6"/>
    <n v="36"/>
    <x v="1"/>
    <x v="1"/>
    <x v="3"/>
    <n v="95901"/>
    <s v="RENT"/>
    <n v="0.5"/>
    <n v="0.72"/>
    <n v="2971.76"/>
    <n v="0"/>
    <d v="2021-04-27T00:00:00"/>
    <n v="4"/>
    <x v="205"/>
    <s v="Loss"/>
  </r>
  <r>
    <s v="L0207"/>
    <x v="184"/>
    <s v="B0207"/>
    <x v="0"/>
    <n v="8287"/>
    <n v="23.1"/>
    <n v="36"/>
    <x v="1"/>
    <x v="2"/>
    <x v="3"/>
    <n v="142314"/>
    <s v="OWN"/>
    <n v="0.11"/>
    <n v="0.53"/>
    <n v="1537.67"/>
    <n v="0"/>
    <d v="2023-05-28T00:00:00"/>
    <n v="5"/>
    <x v="206"/>
    <s v="Loss"/>
  </r>
  <r>
    <s v="L0208"/>
    <x v="185"/>
    <s v="B0208"/>
    <x v="4"/>
    <n v="34660"/>
    <n v="23.2"/>
    <n v="60"/>
    <x v="2"/>
    <x v="5"/>
    <x v="4"/>
    <n v="74535"/>
    <s v="MORTGAGE"/>
    <n v="0.28000000000000003"/>
    <n v="0.57999999999999996"/>
    <n v="3659.1"/>
    <n v="4720.7299999999996"/>
    <d v="2023-03-29T00:00:00"/>
    <n v="3"/>
    <x v="207"/>
    <s v="Loss"/>
  </r>
  <r>
    <s v="L0209"/>
    <x v="61"/>
    <s v="B0209"/>
    <x v="9"/>
    <n v="11222"/>
    <n v="20.6"/>
    <n v="60"/>
    <x v="1"/>
    <x v="1"/>
    <x v="4"/>
    <n v="46103"/>
    <s v="MORTGAGE"/>
    <n v="0.3"/>
    <n v="0.82"/>
    <n v="5048.66"/>
    <n v="0"/>
    <d v="2021-10-05T00:00:00"/>
    <n v="10"/>
    <x v="208"/>
    <s v="Loss"/>
  </r>
  <r>
    <s v="L0210"/>
    <x v="186"/>
    <s v="B0210"/>
    <x v="5"/>
    <n v="38443"/>
    <n v="5.0999999999999996"/>
    <n v="36"/>
    <x v="1"/>
    <x v="5"/>
    <x v="3"/>
    <n v="128046"/>
    <s v="RENT"/>
    <n v="0.15"/>
    <n v="0.82"/>
    <n v="5847.39"/>
    <n v="0"/>
    <d v="2023-02-25T00:00:00"/>
    <n v="2"/>
    <x v="209"/>
    <s v="Loss"/>
  </r>
  <r>
    <s v="L0211"/>
    <x v="187"/>
    <s v="B0211"/>
    <x v="4"/>
    <n v="35701"/>
    <n v="6.1"/>
    <n v="36"/>
    <x v="0"/>
    <x v="6"/>
    <x v="2"/>
    <n v="120012"/>
    <s v="OWN"/>
    <n v="0.17"/>
    <n v="0.9"/>
    <n v="37878.76"/>
    <n v="0"/>
    <d v="2023-07-10T00:00:00"/>
    <n v="7"/>
    <x v="210"/>
    <s v="Profit"/>
  </r>
  <r>
    <s v="L0212"/>
    <x v="188"/>
    <s v="B0212"/>
    <x v="2"/>
    <n v="18764"/>
    <n v="9.5"/>
    <n v="36"/>
    <x v="0"/>
    <x v="2"/>
    <x v="0"/>
    <n v="108278"/>
    <s v="MORTGAGE"/>
    <n v="0.24"/>
    <n v="0.76"/>
    <n v="20546.580000000002"/>
    <n v="0"/>
    <d v="2021-05-05T00:00:00"/>
    <n v="5"/>
    <x v="211"/>
    <s v="Profit"/>
  </r>
  <r>
    <s v="L0213"/>
    <x v="189"/>
    <s v="B0213"/>
    <x v="9"/>
    <n v="18674"/>
    <n v="7.6"/>
    <n v="36"/>
    <x v="0"/>
    <x v="0"/>
    <x v="3"/>
    <n v="42391"/>
    <s v="RENT"/>
    <n v="0.4"/>
    <n v="0.56000000000000005"/>
    <n v="20093.22"/>
    <n v="0"/>
    <d v="2023-02-04T00:00:00"/>
    <n v="2"/>
    <x v="212"/>
    <s v="Profit"/>
  </r>
  <r>
    <s v="L0214"/>
    <x v="102"/>
    <s v="B0214"/>
    <x v="0"/>
    <n v="19024"/>
    <n v="13"/>
    <n v="36"/>
    <x v="0"/>
    <x v="4"/>
    <x v="1"/>
    <n v="132476"/>
    <s v="RENT"/>
    <n v="0.3"/>
    <n v="0.55000000000000004"/>
    <n v="21497.119999999999"/>
    <n v="0"/>
    <d v="2021-12-28T00:00:00"/>
    <n v="12"/>
    <x v="213"/>
    <s v="Profit"/>
  </r>
  <r>
    <s v="L0215"/>
    <x v="56"/>
    <s v="B0215"/>
    <x v="6"/>
    <n v="24874"/>
    <n v="23.5"/>
    <n v="36"/>
    <x v="2"/>
    <x v="4"/>
    <x v="3"/>
    <n v="58901"/>
    <s v="RENT"/>
    <n v="0.36"/>
    <n v="0.82"/>
    <n v="0"/>
    <n v="0"/>
    <d v="2023-02-19T00:00:00"/>
    <n v="2"/>
    <x v="214"/>
    <s v="Loss"/>
  </r>
  <r>
    <s v="L0216"/>
    <x v="145"/>
    <s v="B0216"/>
    <x v="6"/>
    <n v="33284"/>
    <n v="14.4"/>
    <n v="60"/>
    <x v="0"/>
    <x v="4"/>
    <x v="4"/>
    <n v="127537"/>
    <s v="RENT"/>
    <n v="0.49"/>
    <n v="0.57999999999999996"/>
    <n v="38076.9"/>
    <n v="0"/>
    <d v="2021-12-07T00:00:00"/>
    <n v="12"/>
    <x v="215"/>
    <s v="Profit"/>
  </r>
  <r>
    <s v="L0217"/>
    <x v="190"/>
    <s v="B0217"/>
    <x v="3"/>
    <n v="18602"/>
    <n v="5.3"/>
    <n v="36"/>
    <x v="2"/>
    <x v="0"/>
    <x v="0"/>
    <n v="111159"/>
    <s v="MORTGAGE"/>
    <n v="0.41"/>
    <n v="0.65"/>
    <n v="7046.14"/>
    <n v="4694.51"/>
    <d v="2022-08-27T00:00:00"/>
    <n v="8"/>
    <x v="216"/>
    <s v="Loss"/>
  </r>
  <r>
    <s v="L0218"/>
    <x v="89"/>
    <s v="B0218"/>
    <x v="6"/>
    <n v="38784"/>
    <n v="10.7"/>
    <n v="60"/>
    <x v="0"/>
    <x v="6"/>
    <x v="1"/>
    <n v="97914"/>
    <s v="OWN"/>
    <n v="0.27"/>
    <n v="0.72"/>
    <n v="42933.89"/>
    <n v="0"/>
    <d v="2023-09-24T00:00:00"/>
    <n v="9"/>
    <x v="217"/>
    <s v="Profit"/>
  </r>
  <r>
    <s v="L0219"/>
    <x v="191"/>
    <s v="B0219"/>
    <x v="8"/>
    <n v="24265"/>
    <n v="5.9"/>
    <n v="36"/>
    <x v="0"/>
    <x v="0"/>
    <x v="0"/>
    <n v="80357"/>
    <s v="RENT"/>
    <n v="0.28000000000000003"/>
    <n v="0.51"/>
    <n v="25696.639999999999"/>
    <n v="0"/>
    <d v="2022-10-14T00:00:00"/>
    <n v="10"/>
    <x v="218"/>
    <s v="Profit"/>
  </r>
  <r>
    <s v="L0220"/>
    <x v="14"/>
    <s v="B0220"/>
    <x v="6"/>
    <n v="26931"/>
    <n v="5.7"/>
    <n v="36"/>
    <x v="2"/>
    <x v="5"/>
    <x v="0"/>
    <n v="116908"/>
    <s v="RENT"/>
    <n v="0.35"/>
    <n v="0.61"/>
    <n v="8489.4699999999993"/>
    <n v="8648.65"/>
    <d v="2022-02-28T00:00:00"/>
    <n v="2"/>
    <x v="219"/>
    <s v="Loss"/>
  </r>
  <r>
    <s v="L0221"/>
    <x v="157"/>
    <s v="B0221"/>
    <x v="8"/>
    <n v="29841"/>
    <n v="10.5"/>
    <n v="60"/>
    <x v="0"/>
    <x v="1"/>
    <x v="1"/>
    <n v="140335"/>
    <s v="MORTGAGE"/>
    <n v="0.37"/>
    <n v="0.68"/>
    <n v="32974.300000000003"/>
    <n v="0"/>
    <d v="2023-06-14T00:00:00"/>
    <n v="6"/>
    <x v="220"/>
    <s v="Profit"/>
  </r>
  <r>
    <s v="L0222"/>
    <x v="192"/>
    <s v="B0222"/>
    <x v="1"/>
    <n v="30192"/>
    <n v="10.5"/>
    <n v="60"/>
    <x v="0"/>
    <x v="0"/>
    <x v="3"/>
    <n v="68437"/>
    <s v="RENT"/>
    <n v="0.3"/>
    <n v="0.63"/>
    <n v="33362.160000000003"/>
    <n v="0"/>
    <d v="2022-02-14T00:00:00"/>
    <n v="2"/>
    <x v="221"/>
    <s v="Profit"/>
  </r>
  <r>
    <s v="L0223"/>
    <x v="193"/>
    <s v="B0223"/>
    <x v="8"/>
    <n v="16585"/>
    <n v="20.7"/>
    <n v="36"/>
    <x v="0"/>
    <x v="2"/>
    <x v="3"/>
    <n v="65503"/>
    <s v="RENT"/>
    <n v="0.36"/>
    <n v="0.56000000000000005"/>
    <n v="20018.099999999999"/>
    <n v="0"/>
    <d v="2023-10-07T00:00:00"/>
    <n v="10"/>
    <x v="222"/>
    <s v="Profit"/>
  </r>
  <r>
    <s v="L0224"/>
    <x v="194"/>
    <s v="B0224"/>
    <x v="9"/>
    <n v="26559"/>
    <n v="24.5"/>
    <n v="60"/>
    <x v="1"/>
    <x v="6"/>
    <x v="3"/>
    <n v="126282"/>
    <s v="OWN"/>
    <n v="0.11"/>
    <n v="0.83"/>
    <n v="10442.84"/>
    <n v="0"/>
    <d v="2022-11-21T00:00:00"/>
    <n v="11"/>
    <x v="223"/>
    <s v="Loss"/>
  </r>
  <r>
    <s v="L0225"/>
    <x v="195"/>
    <s v="B0225"/>
    <x v="4"/>
    <n v="34742"/>
    <n v="12.4"/>
    <n v="60"/>
    <x v="0"/>
    <x v="5"/>
    <x v="2"/>
    <n v="123459"/>
    <s v="RENT"/>
    <n v="0.27"/>
    <n v="0.87"/>
    <n v="39050.01"/>
    <n v="0"/>
    <d v="2020-12-09T00:00:00"/>
    <n v="12"/>
    <x v="224"/>
    <s v="Profit"/>
  </r>
  <r>
    <s v="L0226"/>
    <x v="196"/>
    <s v="B0226"/>
    <x v="9"/>
    <n v="5133"/>
    <n v="13.6"/>
    <n v="60"/>
    <x v="1"/>
    <x v="4"/>
    <x v="3"/>
    <n v="105403"/>
    <s v="MORTGAGE"/>
    <n v="0.21"/>
    <n v="0.62"/>
    <n v="722"/>
    <n v="0"/>
    <d v="2021-06-19T00:00:00"/>
    <n v="6"/>
    <x v="225"/>
    <s v="Loss"/>
  </r>
  <r>
    <s v="L0227"/>
    <x v="27"/>
    <s v="B0227"/>
    <x v="4"/>
    <n v="15663"/>
    <n v="21.9"/>
    <n v="60"/>
    <x v="1"/>
    <x v="0"/>
    <x v="1"/>
    <n v="71258"/>
    <s v="OWN"/>
    <n v="0.15"/>
    <n v="0.85"/>
    <n v="2433.83"/>
    <n v="0"/>
    <d v="2022-05-18T00:00:00"/>
    <n v="5"/>
    <x v="226"/>
    <s v="Loss"/>
  </r>
  <r>
    <s v="L0228"/>
    <x v="197"/>
    <s v="B0228"/>
    <x v="3"/>
    <n v="22754"/>
    <n v="10.4"/>
    <n v="36"/>
    <x v="1"/>
    <x v="1"/>
    <x v="2"/>
    <n v="63724"/>
    <s v="MORTGAGE"/>
    <n v="0.14000000000000001"/>
    <n v="0.67"/>
    <n v="6475.12"/>
    <n v="0"/>
    <d v="2022-02-06T00:00:00"/>
    <n v="2"/>
    <x v="227"/>
    <s v="Loss"/>
  </r>
  <r>
    <s v="L0229"/>
    <x v="198"/>
    <s v="B0229"/>
    <x v="1"/>
    <n v="4972"/>
    <n v="8.1"/>
    <n v="60"/>
    <x v="1"/>
    <x v="0"/>
    <x v="3"/>
    <n v="94286"/>
    <s v="OWN"/>
    <n v="0.34"/>
    <n v="0.73"/>
    <n v="633.66"/>
    <n v="0"/>
    <d v="2020-11-28T00:00:00"/>
    <n v="11"/>
    <x v="228"/>
    <s v="Loss"/>
  </r>
  <r>
    <s v="L0230"/>
    <x v="199"/>
    <s v="B0230"/>
    <x v="4"/>
    <n v="6295"/>
    <n v="22.1"/>
    <n v="36"/>
    <x v="0"/>
    <x v="1"/>
    <x v="2"/>
    <n v="104842"/>
    <s v="OWN"/>
    <n v="0.31"/>
    <n v="0.89"/>
    <n v="7686.2"/>
    <n v="0"/>
    <d v="2021-07-09T00:00:00"/>
    <n v="7"/>
    <x v="229"/>
    <s v="Profit"/>
  </r>
  <r>
    <s v="L0231"/>
    <x v="200"/>
    <s v="B0231"/>
    <x v="4"/>
    <n v="30125"/>
    <n v="5.9"/>
    <n v="36"/>
    <x v="0"/>
    <x v="6"/>
    <x v="1"/>
    <n v="134927"/>
    <s v="RENT"/>
    <n v="0.2"/>
    <n v="0.84"/>
    <n v="31902.38"/>
    <n v="0"/>
    <d v="2023-02-01T00:00:00"/>
    <n v="2"/>
    <x v="230"/>
    <s v="Profit"/>
  </r>
  <r>
    <s v="L0232"/>
    <x v="201"/>
    <s v="B0232"/>
    <x v="2"/>
    <n v="10903"/>
    <n v="17.399999999999999"/>
    <n v="36"/>
    <x v="1"/>
    <x v="0"/>
    <x v="3"/>
    <n v="44908"/>
    <s v="RENT"/>
    <n v="0.28999999999999998"/>
    <n v="0.86"/>
    <n v="2043.7"/>
    <n v="0"/>
    <d v="2021-09-05T00:00:00"/>
    <n v="9"/>
    <x v="231"/>
    <s v="Loss"/>
  </r>
  <r>
    <s v="L0233"/>
    <x v="62"/>
    <s v="B0233"/>
    <x v="7"/>
    <n v="4020"/>
    <n v="16.2"/>
    <n v="36"/>
    <x v="0"/>
    <x v="6"/>
    <x v="4"/>
    <n v="122617"/>
    <s v="RENT"/>
    <n v="0.3"/>
    <n v="0.56000000000000005"/>
    <n v="4671.24"/>
    <n v="0"/>
    <d v="2023-04-23T00:00:00"/>
    <n v="4"/>
    <x v="232"/>
    <s v="Profit"/>
  </r>
  <r>
    <s v="L0234"/>
    <x v="202"/>
    <s v="B0234"/>
    <x v="7"/>
    <n v="21420"/>
    <n v="11.9"/>
    <n v="60"/>
    <x v="0"/>
    <x v="0"/>
    <x v="1"/>
    <n v="80626"/>
    <s v="MORTGAGE"/>
    <n v="0.18"/>
    <n v="0.53"/>
    <n v="23968.98"/>
    <n v="0"/>
    <d v="2023-06-19T00:00:00"/>
    <n v="6"/>
    <x v="233"/>
    <s v="Profit"/>
  </r>
  <r>
    <s v="L0235"/>
    <x v="172"/>
    <s v="B0235"/>
    <x v="2"/>
    <n v="22452"/>
    <n v="11.3"/>
    <n v="60"/>
    <x v="0"/>
    <x v="2"/>
    <x v="0"/>
    <n v="67228"/>
    <s v="RENT"/>
    <n v="0.36"/>
    <n v="0.9"/>
    <n v="24989.08"/>
    <n v="0"/>
    <d v="2022-01-28T00:00:00"/>
    <n v="1"/>
    <x v="234"/>
    <s v="Profit"/>
  </r>
  <r>
    <s v="L0236"/>
    <x v="203"/>
    <s v="B0236"/>
    <x v="6"/>
    <n v="39001"/>
    <n v="20.399999999999999"/>
    <n v="36"/>
    <x v="2"/>
    <x v="0"/>
    <x v="0"/>
    <n v="53386"/>
    <s v="RENT"/>
    <n v="0.41"/>
    <n v="0.67"/>
    <n v="7661.31"/>
    <n v="15157.1"/>
    <d v="2023-09-11T00:00:00"/>
    <n v="9"/>
    <x v="235"/>
    <s v="Loss"/>
  </r>
  <r>
    <s v="L0237"/>
    <x v="56"/>
    <s v="B0237"/>
    <x v="2"/>
    <n v="10516"/>
    <n v="6.7"/>
    <n v="36"/>
    <x v="0"/>
    <x v="1"/>
    <x v="1"/>
    <n v="76754"/>
    <s v="OWN"/>
    <n v="0.42"/>
    <n v="0.63"/>
    <n v="11220.57"/>
    <n v="0"/>
    <d v="2023-02-19T00:00:00"/>
    <n v="2"/>
    <x v="236"/>
    <s v="Profit"/>
  </r>
  <r>
    <s v="L0238"/>
    <x v="204"/>
    <s v="B0238"/>
    <x v="4"/>
    <n v="3396"/>
    <n v="9.6999999999999993"/>
    <n v="36"/>
    <x v="0"/>
    <x v="4"/>
    <x v="0"/>
    <n v="140942"/>
    <s v="RENT"/>
    <n v="0.34"/>
    <n v="0.83"/>
    <n v="3725.41"/>
    <n v="0"/>
    <d v="2022-09-15T00:00:00"/>
    <n v="9"/>
    <x v="237"/>
    <s v="Profit"/>
  </r>
  <r>
    <s v="L0239"/>
    <x v="205"/>
    <s v="B0239"/>
    <x v="4"/>
    <n v="19546"/>
    <n v="19.600000000000001"/>
    <n v="36"/>
    <x v="1"/>
    <x v="6"/>
    <x v="1"/>
    <n v="58302"/>
    <s v="RENT"/>
    <n v="0.3"/>
    <n v="0.88"/>
    <n v="2381.36"/>
    <n v="0"/>
    <d v="2022-05-26T00:00:00"/>
    <n v="5"/>
    <x v="238"/>
    <s v="Loss"/>
  </r>
  <r>
    <s v="L0240"/>
    <x v="206"/>
    <s v="B0240"/>
    <x v="2"/>
    <n v="20129"/>
    <n v="16"/>
    <n v="60"/>
    <x v="1"/>
    <x v="5"/>
    <x v="4"/>
    <n v="90815"/>
    <s v="RENT"/>
    <n v="0.12"/>
    <n v="0.89"/>
    <n v="2865.01"/>
    <n v="0"/>
    <d v="2023-10-10T00:00:00"/>
    <n v="10"/>
    <x v="239"/>
    <s v="Loss"/>
  </r>
  <r>
    <s v="L0241"/>
    <x v="207"/>
    <s v="B0241"/>
    <x v="2"/>
    <n v="2591"/>
    <n v="7.6"/>
    <n v="36"/>
    <x v="0"/>
    <x v="0"/>
    <x v="1"/>
    <n v="114748"/>
    <s v="RENT"/>
    <n v="0.22"/>
    <n v="0.64"/>
    <n v="2787.92"/>
    <n v="0"/>
    <d v="2020-12-12T00:00:00"/>
    <n v="12"/>
    <x v="240"/>
    <s v="Profit"/>
  </r>
  <r>
    <s v="L0242"/>
    <x v="208"/>
    <s v="B0242"/>
    <x v="6"/>
    <n v="12303"/>
    <n v="22.6"/>
    <n v="60"/>
    <x v="0"/>
    <x v="5"/>
    <x v="3"/>
    <n v="93344"/>
    <s v="OWN"/>
    <n v="0.14000000000000001"/>
    <n v="0.88"/>
    <n v="15083.48"/>
    <n v="0"/>
    <d v="2021-04-08T00:00:00"/>
    <n v="4"/>
    <x v="241"/>
    <s v="Profit"/>
  </r>
  <r>
    <s v="L0243"/>
    <x v="209"/>
    <s v="B0243"/>
    <x v="9"/>
    <n v="31561"/>
    <n v="12.9"/>
    <n v="36"/>
    <x v="1"/>
    <x v="4"/>
    <x v="3"/>
    <n v="65618"/>
    <s v="RENT"/>
    <n v="0.49"/>
    <n v="0.52"/>
    <n v="12777.42"/>
    <n v="0"/>
    <d v="2022-03-17T00:00:00"/>
    <n v="3"/>
    <x v="242"/>
    <s v="Loss"/>
  </r>
  <r>
    <s v="L0244"/>
    <x v="210"/>
    <s v="B0244"/>
    <x v="1"/>
    <n v="7183"/>
    <n v="21.6"/>
    <n v="36"/>
    <x v="2"/>
    <x v="1"/>
    <x v="2"/>
    <n v="141603"/>
    <s v="OWN"/>
    <n v="0.15"/>
    <n v="0.52"/>
    <n v="0"/>
    <n v="0"/>
    <d v="2023-10-31T00:00:00"/>
    <n v="10"/>
    <x v="243"/>
    <s v="Loss"/>
  </r>
  <r>
    <s v="L0245"/>
    <x v="211"/>
    <s v="B0245"/>
    <x v="0"/>
    <n v="27572"/>
    <n v="20.8"/>
    <n v="36"/>
    <x v="1"/>
    <x v="2"/>
    <x v="0"/>
    <n v="106234"/>
    <s v="MORTGAGE"/>
    <n v="0.16"/>
    <n v="0.78"/>
    <n v="3453.07"/>
    <n v="0"/>
    <d v="2022-04-27T00:00:00"/>
    <n v="4"/>
    <x v="244"/>
    <s v="Loss"/>
  </r>
  <r>
    <s v="L0246"/>
    <x v="94"/>
    <s v="B0246"/>
    <x v="4"/>
    <n v="35080"/>
    <n v="17.5"/>
    <n v="36"/>
    <x v="0"/>
    <x v="4"/>
    <x v="0"/>
    <n v="91114"/>
    <s v="RENT"/>
    <n v="0.46"/>
    <n v="0.53"/>
    <n v="41219"/>
    <n v="0"/>
    <d v="2021-03-04T00:00:00"/>
    <n v="3"/>
    <x v="245"/>
    <s v="Profit"/>
  </r>
  <r>
    <s v="L0247"/>
    <x v="173"/>
    <s v="B0247"/>
    <x v="1"/>
    <n v="21695"/>
    <n v="14.9"/>
    <n v="60"/>
    <x v="0"/>
    <x v="4"/>
    <x v="1"/>
    <n v="147652"/>
    <s v="RENT"/>
    <n v="0.48"/>
    <n v="0.65"/>
    <n v="24927.56"/>
    <n v="0"/>
    <d v="2023-09-28T00:00:00"/>
    <n v="9"/>
    <x v="246"/>
    <s v="Profit"/>
  </r>
  <r>
    <s v="L0248"/>
    <x v="147"/>
    <s v="B0248"/>
    <x v="2"/>
    <n v="8314"/>
    <n v="24.6"/>
    <n v="60"/>
    <x v="2"/>
    <x v="0"/>
    <x v="0"/>
    <n v="100130"/>
    <s v="RENT"/>
    <n v="0.41"/>
    <n v="0.8"/>
    <n v="902.38"/>
    <n v="4096.3"/>
    <d v="2021-08-08T00:00:00"/>
    <n v="8"/>
    <x v="247"/>
    <s v="Loss"/>
  </r>
  <r>
    <s v="L0249"/>
    <x v="212"/>
    <s v="B0249"/>
    <x v="6"/>
    <n v="20623"/>
    <n v="7.9"/>
    <n v="60"/>
    <x v="1"/>
    <x v="5"/>
    <x v="3"/>
    <n v="55525"/>
    <s v="OWN"/>
    <n v="0.1"/>
    <n v="0.65"/>
    <n v="6871.78"/>
    <n v="0"/>
    <d v="2022-03-13T00:00:00"/>
    <n v="3"/>
    <x v="248"/>
    <s v="Loss"/>
  </r>
  <r>
    <s v="L0250"/>
    <x v="213"/>
    <s v="B0250"/>
    <x v="8"/>
    <n v="3139"/>
    <n v="19.5"/>
    <n v="36"/>
    <x v="0"/>
    <x v="4"/>
    <x v="4"/>
    <n v="109818"/>
    <s v="RENT"/>
    <n v="0.1"/>
    <n v="0.57999999999999996"/>
    <n v="3751.1"/>
    <n v="0"/>
    <d v="2021-09-23T00:00:00"/>
    <n v="9"/>
    <x v="249"/>
    <s v="Profit"/>
  </r>
  <r>
    <s v="L0251"/>
    <x v="214"/>
    <s v="B0251"/>
    <x v="6"/>
    <n v="32290"/>
    <n v="8.8000000000000007"/>
    <n v="36"/>
    <x v="0"/>
    <x v="4"/>
    <x v="1"/>
    <n v="144589"/>
    <s v="RENT"/>
    <n v="0.25"/>
    <n v="0.63"/>
    <n v="35131.519999999997"/>
    <n v="0"/>
    <d v="2021-05-25T00:00:00"/>
    <n v="5"/>
    <x v="250"/>
    <s v="Profit"/>
  </r>
  <r>
    <s v="L0252"/>
    <x v="215"/>
    <s v="B0252"/>
    <x v="5"/>
    <n v="19088"/>
    <n v="11.8"/>
    <n v="60"/>
    <x v="1"/>
    <x v="0"/>
    <x v="0"/>
    <n v="44334"/>
    <s v="MORTGAGE"/>
    <n v="0.16"/>
    <n v="0.71"/>
    <n v="9337.7000000000007"/>
    <n v="0"/>
    <d v="2022-07-01T00:00:00"/>
    <n v="7"/>
    <x v="251"/>
    <s v="Loss"/>
  </r>
  <r>
    <s v="L0253"/>
    <x v="22"/>
    <s v="B0253"/>
    <x v="5"/>
    <n v="34130"/>
    <n v="11.2"/>
    <n v="60"/>
    <x v="0"/>
    <x v="4"/>
    <x v="3"/>
    <n v="124715"/>
    <s v="OWN"/>
    <n v="0.11"/>
    <n v="0.71"/>
    <n v="37952.559999999998"/>
    <n v="0"/>
    <d v="2022-10-02T00:00:00"/>
    <n v="10"/>
    <x v="252"/>
    <s v="Profit"/>
  </r>
  <r>
    <s v="L0254"/>
    <x v="216"/>
    <s v="B0254"/>
    <x v="1"/>
    <n v="33088"/>
    <n v="23.9"/>
    <n v="36"/>
    <x v="0"/>
    <x v="3"/>
    <x v="2"/>
    <n v="92767"/>
    <s v="OWN"/>
    <n v="0.28999999999999998"/>
    <n v="0.85"/>
    <n v="40996.03"/>
    <n v="0"/>
    <d v="2023-08-15T00:00:00"/>
    <n v="8"/>
    <x v="253"/>
    <s v="Profit"/>
  </r>
  <r>
    <s v="L0255"/>
    <x v="217"/>
    <s v="B0255"/>
    <x v="7"/>
    <n v="27292"/>
    <n v="24.3"/>
    <n v="36"/>
    <x v="0"/>
    <x v="4"/>
    <x v="0"/>
    <n v="36644"/>
    <s v="MORTGAGE"/>
    <n v="0.48"/>
    <n v="0.84"/>
    <n v="33923.96"/>
    <n v="0"/>
    <d v="2021-06-04T00:00:00"/>
    <n v="6"/>
    <x v="254"/>
    <s v="Profit"/>
  </r>
  <r>
    <s v="L0256"/>
    <x v="16"/>
    <s v="B0256"/>
    <x v="5"/>
    <n v="21670"/>
    <n v="8.6999999999999993"/>
    <n v="60"/>
    <x v="0"/>
    <x v="5"/>
    <x v="4"/>
    <n v="131154"/>
    <s v="OWN"/>
    <n v="0.23"/>
    <n v="0.71"/>
    <n v="23555.29"/>
    <n v="0"/>
    <d v="2021-07-12T00:00:00"/>
    <n v="7"/>
    <x v="255"/>
    <s v="Profit"/>
  </r>
  <r>
    <s v="L0257"/>
    <x v="218"/>
    <s v="B0257"/>
    <x v="5"/>
    <n v="4738"/>
    <n v="5.4"/>
    <n v="36"/>
    <x v="0"/>
    <x v="1"/>
    <x v="4"/>
    <n v="143237"/>
    <s v="RENT"/>
    <n v="0.36"/>
    <n v="0.88"/>
    <n v="4993.8500000000004"/>
    <n v="0"/>
    <d v="2023-08-03T00:00:00"/>
    <n v="8"/>
    <x v="256"/>
    <s v="Profit"/>
  </r>
  <r>
    <s v="L0258"/>
    <x v="219"/>
    <s v="B0258"/>
    <x v="9"/>
    <n v="3469"/>
    <n v="19.399999999999999"/>
    <n v="36"/>
    <x v="1"/>
    <x v="1"/>
    <x v="0"/>
    <n v="62933"/>
    <s v="RENT"/>
    <n v="0.36"/>
    <n v="0.55000000000000004"/>
    <n v="690.49"/>
    <n v="0"/>
    <d v="2023-06-11T00:00:00"/>
    <n v="6"/>
    <x v="257"/>
    <s v="Loss"/>
  </r>
  <r>
    <s v="L0259"/>
    <x v="220"/>
    <s v="B0259"/>
    <x v="8"/>
    <n v="23534"/>
    <n v="13.4"/>
    <n v="60"/>
    <x v="0"/>
    <x v="4"/>
    <x v="0"/>
    <n v="73469"/>
    <s v="MORTGAGE"/>
    <n v="0.2"/>
    <n v="0.61"/>
    <n v="26687.56"/>
    <n v="0"/>
    <d v="2021-03-09T00:00:00"/>
    <n v="3"/>
    <x v="258"/>
    <s v="Profit"/>
  </r>
  <r>
    <s v="L0260"/>
    <x v="221"/>
    <s v="B0260"/>
    <x v="9"/>
    <n v="10017"/>
    <n v="6.8"/>
    <n v="36"/>
    <x v="0"/>
    <x v="5"/>
    <x v="3"/>
    <n v="63687"/>
    <s v="OWN"/>
    <n v="0.36"/>
    <n v="0.87"/>
    <n v="10698.16"/>
    <n v="0"/>
    <d v="2020-12-13T00:00:00"/>
    <n v="12"/>
    <x v="259"/>
    <s v="Profit"/>
  </r>
  <r>
    <s v="L0261"/>
    <x v="48"/>
    <s v="B0261"/>
    <x v="8"/>
    <n v="3808"/>
    <n v="18.7"/>
    <n v="60"/>
    <x v="0"/>
    <x v="6"/>
    <x v="0"/>
    <n v="136609"/>
    <s v="OWN"/>
    <n v="0.18"/>
    <n v="0.67"/>
    <n v="4520.1000000000004"/>
    <n v="0"/>
    <d v="2022-05-21T00:00:00"/>
    <n v="5"/>
    <x v="260"/>
    <s v="Profit"/>
  </r>
  <r>
    <s v="L0262"/>
    <x v="222"/>
    <s v="B0262"/>
    <x v="3"/>
    <n v="13713"/>
    <n v="15.9"/>
    <n v="36"/>
    <x v="0"/>
    <x v="0"/>
    <x v="2"/>
    <n v="82656"/>
    <s v="OWN"/>
    <n v="0.15"/>
    <n v="0.94"/>
    <n v="15893.37"/>
    <n v="0"/>
    <d v="2022-06-18T00:00:00"/>
    <n v="6"/>
    <x v="261"/>
    <s v="Profit"/>
  </r>
  <r>
    <s v="L0263"/>
    <x v="223"/>
    <s v="B0263"/>
    <x v="0"/>
    <n v="3719"/>
    <n v="24.6"/>
    <n v="60"/>
    <x v="0"/>
    <x v="4"/>
    <x v="3"/>
    <n v="47375"/>
    <s v="MORTGAGE"/>
    <n v="0.38"/>
    <n v="0.71"/>
    <n v="4633.87"/>
    <n v="0"/>
    <d v="2022-09-18T00:00:00"/>
    <n v="9"/>
    <x v="262"/>
    <s v="Profit"/>
  </r>
  <r>
    <s v="L0264"/>
    <x v="224"/>
    <s v="B0264"/>
    <x v="4"/>
    <n v="23890"/>
    <n v="9.5"/>
    <n v="36"/>
    <x v="0"/>
    <x v="0"/>
    <x v="1"/>
    <n v="144019"/>
    <s v="RENT"/>
    <n v="0.15"/>
    <n v="0.86"/>
    <n v="26159.55"/>
    <n v="0"/>
    <d v="2022-08-13T00:00:00"/>
    <n v="8"/>
    <x v="263"/>
    <s v="Profit"/>
  </r>
  <r>
    <s v="L0265"/>
    <x v="225"/>
    <s v="B0265"/>
    <x v="5"/>
    <n v="12700"/>
    <n v="13.1"/>
    <n v="60"/>
    <x v="1"/>
    <x v="4"/>
    <x v="2"/>
    <n v="95206"/>
    <s v="MORTGAGE"/>
    <n v="0.5"/>
    <n v="0.68"/>
    <n v="1313.12"/>
    <n v="0"/>
    <d v="2023-03-05T00:00:00"/>
    <n v="3"/>
    <x v="264"/>
    <s v="Loss"/>
  </r>
  <r>
    <s v="L0266"/>
    <x v="226"/>
    <s v="B0266"/>
    <x v="4"/>
    <n v="37509"/>
    <n v="15.9"/>
    <n v="60"/>
    <x v="0"/>
    <x v="4"/>
    <x v="3"/>
    <n v="126462"/>
    <s v="RENT"/>
    <n v="0.17"/>
    <n v="0.69"/>
    <n v="43472.93"/>
    <n v="0"/>
    <d v="2023-06-21T00:00:00"/>
    <n v="6"/>
    <x v="265"/>
    <s v="Profit"/>
  </r>
  <r>
    <s v="L0267"/>
    <x v="227"/>
    <s v="B0267"/>
    <x v="5"/>
    <n v="37766"/>
    <n v="20.8"/>
    <n v="60"/>
    <x v="0"/>
    <x v="1"/>
    <x v="3"/>
    <n v="66607"/>
    <s v="MORTGAGE"/>
    <n v="0.34"/>
    <n v="0.67"/>
    <n v="45621.33"/>
    <n v="0"/>
    <d v="2021-04-05T00:00:00"/>
    <n v="4"/>
    <x v="266"/>
    <s v="Profit"/>
  </r>
  <r>
    <s v="L0268"/>
    <x v="228"/>
    <s v="B0268"/>
    <x v="9"/>
    <n v="27705"/>
    <n v="16"/>
    <n v="60"/>
    <x v="0"/>
    <x v="0"/>
    <x v="4"/>
    <n v="113178"/>
    <s v="RENT"/>
    <n v="0.26"/>
    <n v="0.82"/>
    <n v="32137.8"/>
    <n v="0"/>
    <d v="2022-03-06T00:00:00"/>
    <n v="3"/>
    <x v="267"/>
    <s v="Profit"/>
  </r>
  <r>
    <s v="L0269"/>
    <x v="229"/>
    <s v="B0269"/>
    <x v="0"/>
    <n v="19787"/>
    <n v="17.3"/>
    <n v="36"/>
    <x v="0"/>
    <x v="5"/>
    <x v="3"/>
    <n v="53993"/>
    <s v="OWN"/>
    <n v="0.15"/>
    <n v="0.75"/>
    <n v="23210.15"/>
    <n v="0"/>
    <d v="2023-01-19T00:00:00"/>
    <n v="1"/>
    <x v="268"/>
    <s v="Profit"/>
  </r>
  <r>
    <s v="L0270"/>
    <x v="230"/>
    <s v="B0270"/>
    <x v="9"/>
    <n v="27588"/>
    <n v="9.5"/>
    <n v="36"/>
    <x v="2"/>
    <x v="5"/>
    <x v="2"/>
    <n v="74386"/>
    <s v="OWN"/>
    <n v="0.11"/>
    <n v="0.92"/>
    <n v="7479.55"/>
    <n v="6127.76"/>
    <d v="2021-07-29T00:00:00"/>
    <n v="7"/>
    <x v="269"/>
    <s v="Loss"/>
  </r>
  <r>
    <s v="L0271"/>
    <x v="231"/>
    <s v="B0271"/>
    <x v="9"/>
    <n v="27123"/>
    <n v="21.9"/>
    <n v="60"/>
    <x v="0"/>
    <x v="5"/>
    <x v="0"/>
    <n v="76287"/>
    <s v="OWN"/>
    <n v="0.35"/>
    <n v="0.61"/>
    <n v="33062.94"/>
    <n v="0"/>
    <d v="2023-09-30T00:00:00"/>
    <n v="9"/>
    <x v="270"/>
    <s v="Profit"/>
  </r>
  <r>
    <s v="L0272"/>
    <x v="232"/>
    <s v="B0272"/>
    <x v="8"/>
    <n v="34062"/>
    <n v="13.6"/>
    <n v="36"/>
    <x v="2"/>
    <x v="1"/>
    <x v="2"/>
    <n v="116724"/>
    <s v="MORTGAGE"/>
    <n v="0.42"/>
    <n v="0.55000000000000004"/>
    <n v="12667.87"/>
    <n v="12334.49"/>
    <d v="2022-12-24T00:00:00"/>
    <n v="12"/>
    <x v="271"/>
    <s v="Loss"/>
  </r>
  <r>
    <s v="L0273"/>
    <x v="233"/>
    <s v="B0273"/>
    <x v="7"/>
    <n v="11177"/>
    <n v="7.8"/>
    <n v="36"/>
    <x v="0"/>
    <x v="4"/>
    <x v="1"/>
    <n v="128132"/>
    <s v="MORTGAGE"/>
    <n v="0.44"/>
    <n v="0.68"/>
    <n v="12048.81"/>
    <n v="0"/>
    <d v="2022-05-17T00:00:00"/>
    <n v="5"/>
    <x v="272"/>
    <s v="Profit"/>
  </r>
  <r>
    <s v="L0274"/>
    <x v="234"/>
    <s v="B0274"/>
    <x v="6"/>
    <n v="22727"/>
    <n v="18.3"/>
    <n v="36"/>
    <x v="1"/>
    <x v="2"/>
    <x v="3"/>
    <n v="123308"/>
    <s v="MORTGAGE"/>
    <n v="0.28999999999999998"/>
    <n v="0.78"/>
    <n v="9155.07"/>
    <n v="0"/>
    <d v="2023-06-04T00:00:00"/>
    <n v="6"/>
    <x v="273"/>
    <s v="Loss"/>
  </r>
  <r>
    <s v="L0275"/>
    <x v="235"/>
    <s v="B0275"/>
    <x v="1"/>
    <n v="31220"/>
    <n v="9.3000000000000007"/>
    <n v="36"/>
    <x v="0"/>
    <x v="5"/>
    <x v="3"/>
    <n v="126393"/>
    <s v="OWN"/>
    <n v="0.41"/>
    <n v="0.89"/>
    <n v="34123.46"/>
    <n v="0"/>
    <d v="2022-01-07T00:00:00"/>
    <n v="1"/>
    <x v="274"/>
    <s v="Profit"/>
  </r>
  <r>
    <s v="L0276"/>
    <x v="118"/>
    <s v="B0276"/>
    <x v="4"/>
    <n v="10882"/>
    <n v="7"/>
    <n v="36"/>
    <x v="1"/>
    <x v="5"/>
    <x v="3"/>
    <n v="106312"/>
    <s v="RENT"/>
    <n v="0.37"/>
    <n v="0.66"/>
    <n v="3592.5"/>
    <n v="0"/>
    <d v="2022-05-04T00:00:00"/>
    <n v="5"/>
    <x v="275"/>
    <s v="Loss"/>
  </r>
  <r>
    <s v="L0277"/>
    <x v="236"/>
    <s v="B0277"/>
    <x v="3"/>
    <n v="2136"/>
    <n v="22.2"/>
    <n v="60"/>
    <x v="0"/>
    <x v="6"/>
    <x v="3"/>
    <n v="128371"/>
    <s v="OWN"/>
    <n v="0.39"/>
    <n v="0.79"/>
    <n v="2610.19"/>
    <n v="0"/>
    <d v="2023-02-07T00:00:00"/>
    <n v="2"/>
    <x v="276"/>
    <s v="Profit"/>
  </r>
  <r>
    <s v="L0278"/>
    <x v="237"/>
    <s v="B0278"/>
    <x v="5"/>
    <n v="35832"/>
    <n v="14.2"/>
    <n v="60"/>
    <x v="0"/>
    <x v="4"/>
    <x v="4"/>
    <n v="105324"/>
    <s v="OWN"/>
    <n v="0.3"/>
    <n v="0.66"/>
    <n v="40920.14"/>
    <n v="0"/>
    <d v="2023-04-23T00:00:00"/>
    <n v="4"/>
    <x v="277"/>
    <s v="Profit"/>
  </r>
  <r>
    <s v="L0279"/>
    <x v="238"/>
    <s v="B0279"/>
    <x v="9"/>
    <n v="32966"/>
    <n v="20"/>
    <n v="60"/>
    <x v="1"/>
    <x v="0"/>
    <x v="4"/>
    <n v="101196"/>
    <s v="RENT"/>
    <n v="0.35"/>
    <n v="0.78"/>
    <n v="6322.07"/>
    <n v="0"/>
    <d v="2020-12-07T00:00:00"/>
    <n v="12"/>
    <x v="278"/>
    <s v="Loss"/>
  </r>
  <r>
    <s v="L0280"/>
    <x v="239"/>
    <s v="B0280"/>
    <x v="7"/>
    <n v="8009"/>
    <n v="10.8"/>
    <n v="60"/>
    <x v="1"/>
    <x v="1"/>
    <x v="0"/>
    <n v="100014"/>
    <s v="RENT"/>
    <n v="0.42"/>
    <n v="0.9"/>
    <n v="2353.41"/>
    <n v="0"/>
    <d v="2022-09-17T00:00:00"/>
    <n v="9"/>
    <x v="279"/>
    <s v="Loss"/>
  </r>
  <r>
    <s v="L0281"/>
    <x v="240"/>
    <s v="B0281"/>
    <x v="9"/>
    <n v="13987"/>
    <n v="20.7"/>
    <n v="36"/>
    <x v="0"/>
    <x v="5"/>
    <x v="3"/>
    <n v="38210"/>
    <s v="RENT"/>
    <n v="0.26"/>
    <n v="0.6"/>
    <n v="16882.310000000001"/>
    <n v="0"/>
    <d v="2020-12-15T00:00:00"/>
    <n v="12"/>
    <x v="280"/>
    <s v="Profit"/>
  </r>
  <r>
    <s v="L0282"/>
    <x v="241"/>
    <s v="B0282"/>
    <x v="0"/>
    <n v="38311"/>
    <n v="7.2"/>
    <n v="36"/>
    <x v="0"/>
    <x v="2"/>
    <x v="1"/>
    <n v="40922"/>
    <s v="RENT"/>
    <n v="0.42"/>
    <n v="0.68"/>
    <n v="41069.39"/>
    <n v="0"/>
    <d v="2021-10-12T00:00:00"/>
    <n v="10"/>
    <x v="281"/>
    <s v="Profit"/>
  </r>
  <r>
    <s v="L0283"/>
    <x v="242"/>
    <s v="B0283"/>
    <x v="8"/>
    <n v="32575"/>
    <n v="12.1"/>
    <n v="60"/>
    <x v="0"/>
    <x v="3"/>
    <x v="0"/>
    <n v="66289"/>
    <s v="OWN"/>
    <n v="0.34"/>
    <n v="0.95"/>
    <n v="36516.57"/>
    <n v="0"/>
    <d v="2022-03-28T00:00:00"/>
    <n v="3"/>
    <x v="282"/>
    <s v="Profit"/>
  </r>
  <r>
    <s v="L0284"/>
    <x v="243"/>
    <s v="B0284"/>
    <x v="3"/>
    <n v="2007"/>
    <n v="24.6"/>
    <n v="36"/>
    <x v="1"/>
    <x v="4"/>
    <x v="3"/>
    <n v="63340"/>
    <s v="MORTGAGE"/>
    <n v="0.17"/>
    <n v="0.89"/>
    <n v="182.76"/>
    <n v="0"/>
    <d v="2021-12-30T00:00:00"/>
    <n v="12"/>
    <x v="283"/>
    <s v="Loss"/>
  </r>
  <r>
    <s v="L0285"/>
    <x v="244"/>
    <s v="B0285"/>
    <x v="6"/>
    <n v="6445"/>
    <n v="20.9"/>
    <n v="36"/>
    <x v="0"/>
    <x v="4"/>
    <x v="4"/>
    <n v="69850"/>
    <s v="OWN"/>
    <n v="0.11"/>
    <n v="0.75"/>
    <n v="7792"/>
    <n v="0"/>
    <d v="2022-09-10T00:00:00"/>
    <n v="9"/>
    <x v="284"/>
    <s v="Profit"/>
  </r>
  <r>
    <s v="L0286"/>
    <x v="245"/>
    <s v="B0286"/>
    <x v="0"/>
    <n v="11706"/>
    <n v="14.9"/>
    <n v="60"/>
    <x v="0"/>
    <x v="4"/>
    <x v="1"/>
    <n v="86984"/>
    <s v="RENT"/>
    <n v="0.25"/>
    <n v="0.73"/>
    <n v="13450.19"/>
    <n v="0"/>
    <d v="2023-07-01T00:00:00"/>
    <n v="7"/>
    <x v="285"/>
    <s v="Profit"/>
  </r>
  <r>
    <s v="L0287"/>
    <x v="246"/>
    <s v="B0287"/>
    <x v="2"/>
    <n v="30257"/>
    <n v="11.8"/>
    <n v="36"/>
    <x v="1"/>
    <x v="4"/>
    <x v="0"/>
    <n v="133699"/>
    <s v="MORTGAGE"/>
    <n v="0.32"/>
    <n v="0.63"/>
    <n v="10757.13"/>
    <n v="0"/>
    <d v="2022-03-11T00:00:00"/>
    <n v="3"/>
    <x v="286"/>
    <s v="Loss"/>
  </r>
  <r>
    <s v="L0288"/>
    <x v="247"/>
    <s v="B0288"/>
    <x v="3"/>
    <n v="22736"/>
    <n v="22.4"/>
    <n v="60"/>
    <x v="2"/>
    <x v="6"/>
    <x v="1"/>
    <n v="143711"/>
    <s v="MORTGAGE"/>
    <n v="0.44"/>
    <n v="0.73"/>
    <n v="7219.33"/>
    <n v="8265.9599999999991"/>
    <d v="2023-02-13T00:00:00"/>
    <n v="2"/>
    <x v="287"/>
    <s v="Loss"/>
  </r>
  <r>
    <s v="L0289"/>
    <x v="248"/>
    <s v="B0289"/>
    <x v="9"/>
    <n v="14281"/>
    <n v="15.9"/>
    <n v="60"/>
    <x v="1"/>
    <x v="1"/>
    <x v="3"/>
    <n v="114178"/>
    <s v="OWN"/>
    <n v="0.15"/>
    <n v="0.88"/>
    <n v="6915.78"/>
    <n v="0"/>
    <d v="2022-10-29T00:00:00"/>
    <n v="10"/>
    <x v="288"/>
    <s v="Loss"/>
  </r>
  <r>
    <s v="L0290"/>
    <x v="225"/>
    <s v="B0290"/>
    <x v="0"/>
    <n v="2435"/>
    <n v="20.2"/>
    <n v="36"/>
    <x v="1"/>
    <x v="5"/>
    <x v="2"/>
    <n v="41094"/>
    <s v="OWN"/>
    <n v="0.42"/>
    <n v="0.81"/>
    <n v="407.08"/>
    <n v="0"/>
    <d v="2023-03-29T00:00:00"/>
    <n v="3"/>
    <x v="289"/>
    <s v="Loss"/>
  </r>
  <r>
    <s v="L0291"/>
    <x v="249"/>
    <s v="B0291"/>
    <x v="6"/>
    <n v="34339"/>
    <n v="20.100000000000001"/>
    <n v="36"/>
    <x v="1"/>
    <x v="0"/>
    <x v="1"/>
    <n v="117959"/>
    <s v="OWN"/>
    <n v="0.45"/>
    <n v="0.63"/>
    <n v="2002.15"/>
    <n v="0"/>
    <d v="2021-01-15T00:00:00"/>
    <n v="1"/>
    <x v="290"/>
    <s v="Loss"/>
  </r>
  <r>
    <s v="L0292"/>
    <x v="250"/>
    <s v="B0292"/>
    <x v="7"/>
    <n v="36150"/>
    <n v="5.4"/>
    <n v="60"/>
    <x v="0"/>
    <x v="4"/>
    <x v="1"/>
    <n v="63418"/>
    <s v="MORTGAGE"/>
    <n v="0.16"/>
    <n v="0.59"/>
    <n v="38102.1"/>
    <n v="0"/>
    <d v="2022-05-30T00:00:00"/>
    <n v="5"/>
    <x v="291"/>
    <s v="Profit"/>
  </r>
  <r>
    <s v="L0293"/>
    <x v="251"/>
    <s v="B0293"/>
    <x v="7"/>
    <n v="26821"/>
    <n v="7.5"/>
    <n v="60"/>
    <x v="0"/>
    <x v="4"/>
    <x v="4"/>
    <n v="35741"/>
    <s v="MORTGAGE"/>
    <n v="0.44"/>
    <n v="0.62"/>
    <n v="28832.57"/>
    <n v="0"/>
    <d v="2021-03-31T00:00:00"/>
    <n v="3"/>
    <x v="292"/>
    <s v="Profit"/>
  </r>
  <r>
    <s v="L0294"/>
    <x v="252"/>
    <s v="B0294"/>
    <x v="4"/>
    <n v="27660"/>
    <n v="18.2"/>
    <n v="36"/>
    <x v="1"/>
    <x v="6"/>
    <x v="3"/>
    <n v="141585"/>
    <s v="MORTGAGE"/>
    <n v="0.5"/>
    <n v="0.57999999999999996"/>
    <n v="8174.19"/>
    <n v="0"/>
    <d v="2021-10-05T00:00:00"/>
    <n v="10"/>
    <x v="293"/>
    <s v="Loss"/>
  </r>
  <r>
    <s v="L0295"/>
    <x v="222"/>
    <s v="B0295"/>
    <x v="6"/>
    <n v="6084"/>
    <n v="8.1999999999999993"/>
    <n v="60"/>
    <x v="0"/>
    <x v="0"/>
    <x v="1"/>
    <n v="102374"/>
    <s v="RENT"/>
    <n v="0.39"/>
    <n v="0.54"/>
    <n v="6582.89"/>
    <n v="0"/>
    <d v="2022-05-25T00:00:00"/>
    <n v="5"/>
    <x v="294"/>
    <s v="Profit"/>
  </r>
  <r>
    <s v="L0296"/>
    <x v="253"/>
    <s v="B0296"/>
    <x v="7"/>
    <n v="17661"/>
    <n v="10.1"/>
    <n v="60"/>
    <x v="2"/>
    <x v="6"/>
    <x v="3"/>
    <n v="147275"/>
    <s v="RENT"/>
    <n v="0.41"/>
    <n v="0.69"/>
    <n v="5510.89"/>
    <n v="3016.27"/>
    <d v="2021-09-02T00:00:00"/>
    <n v="9"/>
    <x v="295"/>
    <s v="Loss"/>
  </r>
  <r>
    <s v="L0297"/>
    <x v="120"/>
    <s v="B0297"/>
    <x v="0"/>
    <n v="14507"/>
    <n v="23.9"/>
    <n v="60"/>
    <x v="0"/>
    <x v="1"/>
    <x v="4"/>
    <n v="98798"/>
    <s v="OWN"/>
    <n v="0.5"/>
    <n v="0.55000000000000004"/>
    <n v="17974.169999999998"/>
    <n v="0"/>
    <d v="2022-09-14T00:00:00"/>
    <n v="9"/>
    <x v="296"/>
    <s v="Profit"/>
  </r>
  <r>
    <s v="L0298"/>
    <x v="254"/>
    <s v="B0298"/>
    <x v="4"/>
    <n v="8059"/>
    <n v="16.2"/>
    <n v="36"/>
    <x v="0"/>
    <x v="1"/>
    <x v="3"/>
    <n v="146026"/>
    <s v="MORTGAGE"/>
    <n v="0.34"/>
    <n v="0.57999999999999996"/>
    <n v="9364.56"/>
    <n v="0"/>
    <d v="2023-03-13T00:00:00"/>
    <n v="3"/>
    <x v="297"/>
    <s v="Profit"/>
  </r>
  <r>
    <s v="L0299"/>
    <x v="255"/>
    <s v="B0299"/>
    <x v="7"/>
    <n v="19271"/>
    <n v="20"/>
    <n v="60"/>
    <x v="2"/>
    <x v="4"/>
    <x v="4"/>
    <n v="100532"/>
    <s v="OWN"/>
    <n v="0.22"/>
    <n v="0.75"/>
    <n v="6496.68"/>
    <n v="2294.8000000000002"/>
    <d v="2023-10-15T00:00:00"/>
    <n v="10"/>
    <x v="298"/>
    <s v="Loss"/>
  </r>
  <r>
    <s v="L0300"/>
    <x v="256"/>
    <s v="B0300"/>
    <x v="3"/>
    <n v="8491"/>
    <n v="16.2"/>
    <n v="36"/>
    <x v="1"/>
    <x v="1"/>
    <x v="4"/>
    <n v="140130"/>
    <s v="MORTGAGE"/>
    <n v="0.44"/>
    <n v="0.56999999999999995"/>
    <n v="1164.82"/>
    <n v="0"/>
    <d v="2023-08-25T00:00:00"/>
    <n v="8"/>
    <x v="299"/>
    <s v="Loss"/>
  </r>
  <r>
    <s v="L0301"/>
    <x v="257"/>
    <s v="B0301"/>
    <x v="8"/>
    <n v="15859"/>
    <n v="16.100000000000001"/>
    <n v="60"/>
    <x v="0"/>
    <x v="5"/>
    <x v="0"/>
    <n v="52164"/>
    <s v="OWN"/>
    <n v="0.35"/>
    <n v="0.53"/>
    <n v="18412.3"/>
    <n v="0"/>
    <d v="2022-01-19T00:00:00"/>
    <n v="1"/>
    <x v="300"/>
    <s v="Profit"/>
  </r>
  <r>
    <s v="L0302"/>
    <x v="98"/>
    <s v="B0302"/>
    <x v="2"/>
    <n v="9073"/>
    <n v="6.9"/>
    <n v="36"/>
    <x v="1"/>
    <x v="1"/>
    <x v="3"/>
    <n v="65595"/>
    <s v="RENT"/>
    <n v="0.33"/>
    <n v="0.64"/>
    <n v="1522.35"/>
    <n v="0"/>
    <d v="2022-07-31T00:00:00"/>
    <n v="7"/>
    <x v="301"/>
    <s v="Loss"/>
  </r>
  <r>
    <s v="L0303"/>
    <x v="216"/>
    <s v="B0303"/>
    <x v="6"/>
    <n v="10077"/>
    <n v="11.9"/>
    <n v="60"/>
    <x v="1"/>
    <x v="4"/>
    <x v="2"/>
    <n v="60257"/>
    <s v="MORTGAGE"/>
    <n v="0.2"/>
    <n v="0.6"/>
    <n v="2828.27"/>
    <n v="0"/>
    <d v="2023-07-22T00:00:00"/>
    <n v="7"/>
    <x v="302"/>
    <s v="Loss"/>
  </r>
  <r>
    <s v="L0304"/>
    <x v="258"/>
    <s v="B0304"/>
    <x v="0"/>
    <n v="21953"/>
    <n v="10.6"/>
    <n v="36"/>
    <x v="0"/>
    <x v="5"/>
    <x v="0"/>
    <n v="44211"/>
    <s v="RENT"/>
    <n v="0.4"/>
    <n v="0.73"/>
    <n v="24280.02"/>
    <n v="0"/>
    <d v="2021-08-16T00:00:00"/>
    <n v="8"/>
    <x v="303"/>
    <s v="Profit"/>
  </r>
  <r>
    <s v="L0305"/>
    <x v="63"/>
    <s v="B0305"/>
    <x v="5"/>
    <n v="12383"/>
    <n v="12.8"/>
    <n v="36"/>
    <x v="0"/>
    <x v="1"/>
    <x v="4"/>
    <n v="125989"/>
    <s v="MORTGAGE"/>
    <n v="0.13"/>
    <n v="0.55000000000000004"/>
    <n v="13968.02"/>
    <n v="0"/>
    <d v="2023-11-07T00:00:00"/>
    <n v="11"/>
    <x v="304"/>
    <s v="Profit"/>
  </r>
  <r>
    <s v="L0306"/>
    <x v="259"/>
    <s v="B0306"/>
    <x v="9"/>
    <n v="3353"/>
    <n v="21"/>
    <n v="36"/>
    <x v="1"/>
    <x v="0"/>
    <x v="2"/>
    <n v="35232"/>
    <s v="OWN"/>
    <n v="0.47"/>
    <n v="0.84"/>
    <n v="666.48"/>
    <n v="0"/>
    <d v="2023-08-26T00:00:00"/>
    <n v="8"/>
    <x v="305"/>
    <s v="Loss"/>
  </r>
  <r>
    <s v="L0307"/>
    <x v="260"/>
    <s v="B0307"/>
    <x v="0"/>
    <n v="24821"/>
    <n v="12.4"/>
    <n v="60"/>
    <x v="2"/>
    <x v="4"/>
    <x v="1"/>
    <n v="97753"/>
    <s v="MORTGAGE"/>
    <n v="0.23"/>
    <n v="0.91"/>
    <n v="8889.73"/>
    <n v="5061.28"/>
    <d v="2020-11-06T00:00:00"/>
    <n v="11"/>
    <x v="306"/>
    <s v="Loss"/>
  </r>
  <r>
    <s v="L0308"/>
    <x v="261"/>
    <s v="B0308"/>
    <x v="7"/>
    <n v="38567"/>
    <n v="14"/>
    <n v="60"/>
    <x v="0"/>
    <x v="3"/>
    <x v="1"/>
    <n v="82691"/>
    <s v="RENT"/>
    <n v="0.15"/>
    <n v="0.83"/>
    <n v="43966.38"/>
    <n v="0"/>
    <d v="2022-12-15T00:00:00"/>
    <n v="12"/>
    <x v="307"/>
    <s v="Profit"/>
  </r>
  <r>
    <s v="L0309"/>
    <x v="262"/>
    <s v="B0309"/>
    <x v="0"/>
    <n v="25860"/>
    <n v="12.9"/>
    <n v="60"/>
    <x v="2"/>
    <x v="0"/>
    <x v="0"/>
    <n v="119765"/>
    <s v="MORTGAGE"/>
    <n v="0.28000000000000003"/>
    <n v="0.74"/>
    <n v="6261.43"/>
    <n v="5898.18"/>
    <d v="2023-03-28T00:00:00"/>
    <n v="3"/>
    <x v="308"/>
    <s v="Loss"/>
  </r>
  <r>
    <s v="L0310"/>
    <x v="263"/>
    <s v="B0310"/>
    <x v="5"/>
    <n v="22195"/>
    <n v="6.9"/>
    <n v="36"/>
    <x v="2"/>
    <x v="4"/>
    <x v="2"/>
    <n v="109768"/>
    <s v="OWN"/>
    <n v="0.12"/>
    <n v="0.89"/>
    <n v="7543.49"/>
    <n v="5682.73"/>
    <d v="2023-08-14T00:00:00"/>
    <n v="8"/>
    <x v="309"/>
    <s v="Loss"/>
  </r>
  <r>
    <s v="L0311"/>
    <x v="148"/>
    <s v="B0311"/>
    <x v="9"/>
    <n v="12939"/>
    <n v="13.8"/>
    <n v="60"/>
    <x v="0"/>
    <x v="4"/>
    <x v="3"/>
    <n v="55613"/>
    <s v="MORTGAGE"/>
    <n v="0.37"/>
    <n v="0.81"/>
    <n v="14724.58"/>
    <n v="0"/>
    <d v="2023-04-04T00:00:00"/>
    <n v="4"/>
    <x v="310"/>
    <s v="Profit"/>
  </r>
  <r>
    <s v="L0312"/>
    <x v="264"/>
    <s v="B0312"/>
    <x v="4"/>
    <n v="26338"/>
    <n v="8.9"/>
    <n v="36"/>
    <x v="1"/>
    <x v="1"/>
    <x v="2"/>
    <n v="44026"/>
    <s v="RENT"/>
    <n v="0.46"/>
    <n v="0.5"/>
    <n v="8198.4599999999991"/>
    <n v="0"/>
    <d v="2021-01-11T00:00:00"/>
    <n v="1"/>
    <x v="311"/>
    <s v="Loss"/>
  </r>
  <r>
    <s v="L0313"/>
    <x v="265"/>
    <s v="B0313"/>
    <x v="7"/>
    <n v="22730"/>
    <n v="8.6999999999999993"/>
    <n v="60"/>
    <x v="0"/>
    <x v="0"/>
    <x v="0"/>
    <n v="83535"/>
    <s v="OWN"/>
    <n v="0.43"/>
    <n v="0.68"/>
    <n v="24707.51"/>
    <n v="0"/>
    <d v="2023-03-18T00:00:00"/>
    <n v="3"/>
    <x v="312"/>
    <s v="Profit"/>
  </r>
  <r>
    <s v="L0314"/>
    <x v="266"/>
    <s v="B0314"/>
    <x v="1"/>
    <n v="22427"/>
    <n v="6.9"/>
    <n v="36"/>
    <x v="0"/>
    <x v="5"/>
    <x v="3"/>
    <n v="124090"/>
    <s v="RENT"/>
    <n v="0.15"/>
    <n v="0.88"/>
    <n v="23974.46"/>
    <n v="0"/>
    <d v="2023-02-26T00:00:00"/>
    <n v="2"/>
    <x v="313"/>
    <s v="Profit"/>
  </r>
  <r>
    <s v="L0315"/>
    <x v="267"/>
    <s v="B0315"/>
    <x v="7"/>
    <n v="36196"/>
    <n v="12.1"/>
    <n v="36"/>
    <x v="1"/>
    <x v="0"/>
    <x v="3"/>
    <n v="60908"/>
    <s v="MORTGAGE"/>
    <n v="0.15"/>
    <n v="0.66"/>
    <n v="14402.05"/>
    <n v="0"/>
    <d v="2023-06-19T00:00:00"/>
    <n v="6"/>
    <x v="314"/>
    <s v="Loss"/>
  </r>
  <r>
    <s v="L0316"/>
    <x v="268"/>
    <s v="B0316"/>
    <x v="2"/>
    <n v="28083"/>
    <n v="20.100000000000001"/>
    <n v="36"/>
    <x v="2"/>
    <x v="0"/>
    <x v="1"/>
    <n v="82113"/>
    <s v="RENT"/>
    <n v="0.43"/>
    <n v="0.52"/>
    <n v="5611.04"/>
    <n v="8802.11"/>
    <d v="2022-09-12T00:00:00"/>
    <n v="9"/>
    <x v="315"/>
    <s v="Loss"/>
  </r>
  <r>
    <s v="L0317"/>
    <x v="269"/>
    <s v="B0317"/>
    <x v="1"/>
    <n v="22510"/>
    <n v="10.5"/>
    <n v="60"/>
    <x v="1"/>
    <x v="1"/>
    <x v="2"/>
    <n v="49610"/>
    <s v="MORTGAGE"/>
    <n v="0.47"/>
    <n v="0.84"/>
    <n v="9547.33"/>
    <n v="0"/>
    <d v="2021-07-28T00:00:00"/>
    <n v="7"/>
    <x v="316"/>
    <s v="Loss"/>
  </r>
  <r>
    <s v="L0318"/>
    <x v="270"/>
    <s v="B0318"/>
    <x v="2"/>
    <n v="8813"/>
    <n v="11.2"/>
    <n v="60"/>
    <x v="0"/>
    <x v="4"/>
    <x v="3"/>
    <n v="76646"/>
    <s v="OWN"/>
    <n v="0.28000000000000003"/>
    <n v="0.86"/>
    <n v="9800.06"/>
    <n v="0"/>
    <d v="2021-11-06T00:00:00"/>
    <n v="11"/>
    <x v="317"/>
    <s v="Profit"/>
  </r>
  <r>
    <s v="L0319"/>
    <x v="271"/>
    <s v="B0319"/>
    <x v="5"/>
    <n v="32598"/>
    <n v="17.899999999999999"/>
    <n v="60"/>
    <x v="0"/>
    <x v="3"/>
    <x v="0"/>
    <n v="135141"/>
    <s v="RENT"/>
    <n v="0.3"/>
    <n v="0.56999999999999995"/>
    <n v="38433.040000000001"/>
    <n v="0"/>
    <d v="2022-07-30T00:00:00"/>
    <n v="7"/>
    <x v="318"/>
    <s v="Profit"/>
  </r>
  <r>
    <s v="L0320"/>
    <x v="272"/>
    <s v="B0320"/>
    <x v="6"/>
    <n v="28570"/>
    <n v="8.9"/>
    <n v="36"/>
    <x v="0"/>
    <x v="0"/>
    <x v="1"/>
    <n v="93185"/>
    <s v="RENT"/>
    <n v="0.23"/>
    <n v="0.74"/>
    <n v="31112.73"/>
    <n v="0"/>
    <d v="2022-09-13T00:00:00"/>
    <n v="9"/>
    <x v="319"/>
    <s v="Profit"/>
  </r>
  <r>
    <s v="L0321"/>
    <x v="273"/>
    <s v="B0321"/>
    <x v="9"/>
    <n v="28082"/>
    <n v="22.9"/>
    <n v="36"/>
    <x v="0"/>
    <x v="4"/>
    <x v="3"/>
    <n v="102567"/>
    <s v="MORTGAGE"/>
    <n v="0.46"/>
    <n v="0.59"/>
    <n v="34512.78"/>
    <n v="0"/>
    <d v="2021-03-25T00:00:00"/>
    <n v="3"/>
    <x v="320"/>
    <s v="Profit"/>
  </r>
  <r>
    <s v="L0322"/>
    <x v="274"/>
    <s v="B0322"/>
    <x v="8"/>
    <n v="30241"/>
    <n v="15.4"/>
    <n v="60"/>
    <x v="0"/>
    <x v="0"/>
    <x v="2"/>
    <n v="77574"/>
    <s v="RENT"/>
    <n v="0.36"/>
    <n v="0.82"/>
    <n v="34898.11"/>
    <n v="0"/>
    <d v="2023-02-10T00:00:00"/>
    <n v="2"/>
    <x v="321"/>
    <s v="Profit"/>
  </r>
  <r>
    <s v="L0323"/>
    <x v="275"/>
    <s v="B0323"/>
    <x v="4"/>
    <n v="31678"/>
    <n v="14"/>
    <n v="60"/>
    <x v="1"/>
    <x v="4"/>
    <x v="1"/>
    <n v="121051"/>
    <s v="RENT"/>
    <n v="0.22"/>
    <n v="0.62"/>
    <n v="5497.96"/>
    <n v="0"/>
    <d v="2023-10-19T00:00:00"/>
    <n v="10"/>
    <x v="322"/>
    <s v="Loss"/>
  </r>
  <r>
    <s v="L0324"/>
    <x v="276"/>
    <s v="B0324"/>
    <x v="8"/>
    <n v="12745"/>
    <n v="16.2"/>
    <n v="60"/>
    <x v="0"/>
    <x v="3"/>
    <x v="2"/>
    <n v="132020"/>
    <s v="OWN"/>
    <n v="0.22"/>
    <n v="0.64"/>
    <n v="14809.69"/>
    <n v="0"/>
    <d v="2022-11-12T00:00:00"/>
    <n v="11"/>
    <x v="323"/>
    <s v="Profit"/>
  </r>
  <r>
    <s v="L0325"/>
    <x v="277"/>
    <s v="B0325"/>
    <x v="3"/>
    <n v="27029"/>
    <n v="8.3000000000000007"/>
    <n v="36"/>
    <x v="1"/>
    <x v="2"/>
    <x v="2"/>
    <n v="66182"/>
    <s v="MORTGAGE"/>
    <n v="0.46"/>
    <n v="0.88"/>
    <n v="7993.68"/>
    <n v="0"/>
    <d v="2021-03-22T00:00:00"/>
    <n v="3"/>
    <x v="324"/>
    <s v="Loss"/>
  </r>
  <r>
    <s v="L0326"/>
    <x v="278"/>
    <s v="B0326"/>
    <x v="3"/>
    <n v="14025"/>
    <n v="17.3"/>
    <n v="36"/>
    <x v="0"/>
    <x v="0"/>
    <x v="2"/>
    <n v="146136"/>
    <s v="MORTGAGE"/>
    <n v="0.11"/>
    <n v="0.71"/>
    <n v="16451.32"/>
    <n v="0"/>
    <d v="2023-01-25T00:00:00"/>
    <n v="1"/>
    <x v="325"/>
    <s v="Profit"/>
  </r>
  <r>
    <s v="L0327"/>
    <x v="122"/>
    <s v="B0327"/>
    <x v="5"/>
    <n v="37124"/>
    <n v="12.3"/>
    <n v="36"/>
    <x v="1"/>
    <x v="5"/>
    <x v="1"/>
    <n v="30570"/>
    <s v="OWN"/>
    <n v="0.23"/>
    <n v="0.8"/>
    <n v="5431.36"/>
    <n v="0"/>
    <d v="2023-09-04T00:00:00"/>
    <n v="9"/>
    <x v="326"/>
    <s v="Loss"/>
  </r>
  <r>
    <s v="L0328"/>
    <x v="275"/>
    <s v="B0328"/>
    <x v="6"/>
    <n v="15288"/>
    <n v="22.9"/>
    <n v="36"/>
    <x v="0"/>
    <x v="1"/>
    <x v="3"/>
    <n v="127790"/>
    <s v="OWN"/>
    <n v="0.32"/>
    <n v="0.68"/>
    <n v="18788.95"/>
    <n v="0"/>
    <d v="2023-11-12T00:00:00"/>
    <n v="11"/>
    <x v="327"/>
    <s v="Profit"/>
  </r>
  <r>
    <s v="L0329"/>
    <x v="279"/>
    <s v="B0329"/>
    <x v="3"/>
    <n v="24650"/>
    <n v="8.4"/>
    <n v="36"/>
    <x v="0"/>
    <x v="0"/>
    <x v="4"/>
    <n v="49288"/>
    <s v="MORTGAGE"/>
    <n v="0.16"/>
    <n v="0.63"/>
    <n v="26720.6"/>
    <n v="0"/>
    <d v="2022-08-21T00:00:00"/>
    <n v="8"/>
    <x v="328"/>
    <s v="Profit"/>
  </r>
  <r>
    <s v="L0330"/>
    <x v="280"/>
    <s v="B0330"/>
    <x v="7"/>
    <n v="7540"/>
    <n v="15.1"/>
    <n v="60"/>
    <x v="0"/>
    <x v="0"/>
    <x v="3"/>
    <n v="108824"/>
    <s v="OWN"/>
    <n v="0.14000000000000001"/>
    <n v="0.78"/>
    <n v="8678.5400000000009"/>
    <n v="0"/>
    <d v="2022-03-29T00:00:00"/>
    <n v="3"/>
    <x v="329"/>
    <s v="Profit"/>
  </r>
  <r>
    <s v="L0331"/>
    <x v="281"/>
    <s v="B0331"/>
    <x v="0"/>
    <n v="33232"/>
    <n v="17"/>
    <n v="36"/>
    <x v="0"/>
    <x v="2"/>
    <x v="1"/>
    <n v="59877"/>
    <s v="OWN"/>
    <n v="0.43"/>
    <n v="0.56999999999999995"/>
    <n v="38881.440000000002"/>
    <n v="0"/>
    <d v="2023-02-05T00:00:00"/>
    <n v="2"/>
    <x v="330"/>
    <s v="Profit"/>
  </r>
  <r>
    <s v="L0332"/>
    <x v="282"/>
    <s v="B0332"/>
    <x v="2"/>
    <n v="17422"/>
    <n v="5.7"/>
    <n v="36"/>
    <x v="2"/>
    <x v="3"/>
    <x v="4"/>
    <n v="114425"/>
    <s v="OWN"/>
    <n v="0.46"/>
    <n v="0.67"/>
    <n v="4227.59"/>
    <n v="6267.26"/>
    <d v="2022-06-08T00:00:00"/>
    <n v="6"/>
    <x v="331"/>
    <s v="Loss"/>
  </r>
  <r>
    <s v="L0333"/>
    <x v="283"/>
    <s v="B0333"/>
    <x v="3"/>
    <n v="4342"/>
    <n v="12.3"/>
    <n v="36"/>
    <x v="0"/>
    <x v="3"/>
    <x v="4"/>
    <n v="30917"/>
    <s v="MORTGAGE"/>
    <n v="0.43"/>
    <n v="0.59"/>
    <n v="4876.07"/>
    <n v="0"/>
    <d v="2022-03-28T00:00:00"/>
    <n v="3"/>
    <x v="332"/>
    <s v="Profit"/>
  </r>
  <r>
    <s v="L0334"/>
    <x v="170"/>
    <s v="B0334"/>
    <x v="5"/>
    <n v="36612"/>
    <n v="19.7"/>
    <n v="36"/>
    <x v="1"/>
    <x v="6"/>
    <x v="4"/>
    <n v="105602"/>
    <s v="OWN"/>
    <n v="0.46"/>
    <n v="0.81"/>
    <n v="7072.66"/>
    <n v="0"/>
    <d v="2023-05-11T00:00:00"/>
    <n v="5"/>
    <x v="333"/>
    <s v="Loss"/>
  </r>
  <r>
    <s v="L0335"/>
    <x v="284"/>
    <s v="B0335"/>
    <x v="2"/>
    <n v="11396"/>
    <n v="21.4"/>
    <n v="36"/>
    <x v="2"/>
    <x v="1"/>
    <x v="0"/>
    <n v="125040"/>
    <s v="RENT"/>
    <n v="0.32"/>
    <n v="0.92"/>
    <n v="0"/>
    <n v="0"/>
    <d v="2022-10-30T00:00:00"/>
    <n v="10"/>
    <x v="334"/>
    <s v="Loss"/>
  </r>
  <r>
    <s v="L0336"/>
    <x v="285"/>
    <s v="B0336"/>
    <x v="7"/>
    <n v="18482"/>
    <n v="11.3"/>
    <n v="60"/>
    <x v="1"/>
    <x v="4"/>
    <x v="1"/>
    <n v="94575"/>
    <s v="RENT"/>
    <n v="0.42"/>
    <n v="0.95"/>
    <n v="3142.25"/>
    <n v="0"/>
    <d v="2022-06-05T00:00:00"/>
    <n v="6"/>
    <x v="335"/>
    <s v="Loss"/>
  </r>
  <r>
    <s v="L0337"/>
    <x v="286"/>
    <s v="B0337"/>
    <x v="6"/>
    <n v="24411"/>
    <n v="21"/>
    <n v="36"/>
    <x v="0"/>
    <x v="0"/>
    <x v="0"/>
    <n v="102518"/>
    <s v="MORTGAGE"/>
    <n v="0.25"/>
    <n v="0.7"/>
    <n v="29537.31"/>
    <n v="0"/>
    <d v="2023-01-24T00:00:00"/>
    <n v="1"/>
    <x v="336"/>
    <s v="Profit"/>
  </r>
  <r>
    <s v="L0338"/>
    <x v="0"/>
    <s v="B0338"/>
    <x v="9"/>
    <n v="14261"/>
    <n v="24.4"/>
    <n v="36"/>
    <x v="2"/>
    <x v="0"/>
    <x v="4"/>
    <n v="69104"/>
    <s v="OWN"/>
    <n v="0.37"/>
    <n v="0.61"/>
    <n v="5563.15"/>
    <n v="3087.26"/>
    <d v="2023-04-05T00:00:00"/>
    <n v="4"/>
    <x v="337"/>
    <s v="Loss"/>
  </r>
  <r>
    <s v="L0339"/>
    <x v="141"/>
    <s v="B0339"/>
    <x v="8"/>
    <n v="4093"/>
    <n v="22.1"/>
    <n v="36"/>
    <x v="0"/>
    <x v="1"/>
    <x v="0"/>
    <n v="48062"/>
    <s v="RENT"/>
    <n v="0.5"/>
    <n v="0.7"/>
    <n v="4997.55"/>
    <n v="0"/>
    <d v="2021-07-30T00:00:00"/>
    <n v="7"/>
    <x v="338"/>
    <s v="Profit"/>
  </r>
  <r>
    <s v="L0340"/>
    <x v="287"/>
    <s v="B0340"/>
    <x v="7"/>
    <n v="12722"/>
    <n v="7.4"/>
    <n v="60"/>
    <x v="0"/>
    <x v="6"/>
    <x v="0"/>
    <n v="46999"/>
    <s v="MORTGAGE"/>
    <n v="0.19"/>
    <n v="0.88"/>
    <n v="13663.43"/>
    <n v="0"/>
    <d v="2021-04-04T00:00:00"/>
    <n v="4"/>
    <x v="339"/>
    <s v="Profit"/>
  </r>
  <r>
    <s v="L0341"/>
    <x v="288"/>
    <s v="B0341"/>
    <x v="4"/>
    <n v="23042"/>
    <n v="19.8"/>
    <n v="60"/>
    <x v="2"/>
    <x v="6"/>
    <x v="1"/>
    <n v="91845"/>
    <s v="RENT"/>
    <n v="0.26"/>
    <n v="0.59"/>
    <n v="3410.73"/>
    <n v="2992.03"/>
    <d v="2023-07-26T00:00:00"/>
    <n v="7"/>
    <x v="340"/>
    <s v="Loss"/>
  </r>
  <r>
    <s v="L0342"/>
    <x v="289"/>
    <s v="B0342"/>
    <x v="1"/>
    <n v="29087"/>
    <n v="11.4"/>
    <n v="60"/>
    <x v="1"/>
    <x v="2"/>
    <x v="2"/>
    <n v="39941"/>
    <s v="OWN"/>
    <n v="0.28999999999999998"/>
    <n v="0.93"/>
    <n v="11759.78"/>
    <n v="0"/>
    <d v="2022-09-29T00:00:00"/>
    <n v="9"/>
    <x v="341"/>
    <s v="Loss"/>
  </r>
  <r>
    <s v="L0343"/>
    <x v="290"/>
    <s v="B0343"/>
    <x v="5"/>
    <n v="33347"/>
    <n v="24.8"/>
    <n v="36"/>
    <x v="0"/>
    <x v="6"/>
    <x v="0"/>
    <n v="91169"/>
    <s v="MORTGAGE"/>
    <n v="0.16"/>
    <n v="0.65"/>
    <n v="41617.06"/>
    <n v="0"/>
    <d v="2023-11-23T00:00:00"/>
    <n v="11"/>
    <x v="342"/>
    <s v="Profit"/>
  </r>
  <r>
    <s v="L0344"/>
    <x v="291"/>
    <s v="B0344"/>
    <x v="8"/>
    <n v="34756"/>
    <n v="14.7"/>
    <n v="60"/>
    <x v="0"/>
    <x v="3"/>
    <x v="0"/>
    <n v="53470"/>
    <s v="RENT"/>
    <n v="0.13"/>
    <n v="0.94"/>
    <n v="39865.129999999997"/>
    <n v="0"/>
    <d v="2023-10-08T00:00:00"/>
    <n v="10"/>
    <x v="343"/>
    <s v="Profit"/>
  </r>
  <r>
    <s v="L0345"/>
    <x v="292"/>
    <s v="B0345"/>
    <x v="4"/>
    <n v="17335"/>
    <n v="7.4"/>
    <n v="36"/>
    <x v="0"/>
    <x v="0"/>
    <x v="4"/>
    <n v="140684"/>
    <s v="MORTGAGE"/>
    <n v="0.43"/>
    <n v="0.88"/>
    <n v="18617.79"/>
    <n v="0"/>
    <d v="2023-08-31T00:00:00"/>
    <n v="8"/>
    <x v="344"/>
    <s v="Profit"/>
  </r>
  <r>
    <s v="L0346"/>
    <x v="293"/>
    <s v="B0346"/>
    <x v="9"/>
    <n v="29602"/>
    <n v="19.5"/>
    <n v="36"/>
    <x v="0"/>
    <x v="1"/>
    <x v="4"/>
    <n v="89821"/>
    <s v="RENT"/>
    <n v="0.49"/>
    <n v="0.86"/>
    <n v="35374.39"/>
    <n v="0"/>
    <d v="2021-02-27T00:00:00"/>
    <n v="2"/>
    <x v="345"/>
    <s v="Profit"/>
  </r>
  <r>
    <s v="L0347"/>
    <x v="25"/>
    <s v="B0347"/>
    <x v="4"/>
    <n v="35450"/>
    <n v="11.5"/>
    <n v="60"/>
    <x v="0"/>
    <x v="5"/>
    <x v="4"/>
    <n v="116669"/>
    <s v="RENT"/>
    <n v="0.26"/>
    <n v="0.64"/>
    <n v="39526.75"/>
    <n v="0"/>
    <d v="2023-06-17T00:00:00"/>
    <n v="6"/>
    <x v="346"/>
    <s v="Profit"/>
  </r>
  <r>
    <s v="L0348"/>
    <x v="294"/>
    <s v="B0348"/>
    <x v="6"/>
    <n v="33196"/>
    <n v="24.9"/>
    <n v="36"/>
    <x v="2"/>
    <x v="4"/>
    <x v="3"/>
    <n v="148193"/>
    <s v="OWN"/>
    <n v="0.14000000000000001"/>
    <n v="0.5"/>
    <n v="0"/>
    <n v="0"/>
    <d v="2023-09-03T00:00:00"/>
    <n v="9"/>
    <x v="347"/>
    <s v="Loss"/>
  </r>
  <r>
    <s v="L0349"/>
    <x v="172"/>
    <s v="B0349"/>
    <x v="1"/>
    <n v="6626"/>
    <n v="24.6"/>
    <n v="36"/>
    <x v="2"/>
    <x v="3"/>
    <x v="0"/>
    <n v="74435"/>
    <s v="OWN"/>
    <n v="0.13"/>
    <n v="0.67"/>
    <n v="2618.92"/>
    <n v="2120.33"/>
    <d v="2022-02-21T00:00:00"/>
    <n v="2"/>
    <x v="348"/>
    <s v="Loss"/>
  </r>
  <r>
    <s v="L0350"/>
    <x v="295"/>
    <s v="B0350"/>
    <x v="2"/>
    <n v="8424"/>
    <n v="18.100000000000001"/>
    <n v="36"/>
    <x v="2"/>
    <x v="2"/>
    <x v="4"/>
    <n v="34529"/>
    <s v="RENT"/>
    <n v="0.46"/>
    <n v="0.64"/>
    <n v="892.7"/>
    <n v="1919.6"/>
    <d v="2023-05-26T00:00:00"/>
    <n v="5"/>
    <x v="349"/>
    <s v="Loss"/>
  </r>
  <r>
    <s v="L0351"/>
    <x v="296"/>
    <s v="B0351"/>
    <x v="8"/>
    <n v="13857"/>
    <n v="7.6"/>
    <n v="60"/>
    <x v="0"/>
    <x v="0"/>
    <x v="1"/>
    <n v="113055"/>
    <s v="MORTGAGE"/>
    <n v="0.28999999999999998"/>
    <n v="0.52"/>
    <n v="14910.13"/>
    <n v="0"/>
    <d v="2021-06-07T00:00:00"/>
    <n v="6"/>
    <x v="350"/>
    <s v="Profit"/>
  </r>
  <r>
    <s v="L0352"/>
    <x v="297"/>
    <s v="B0352"/>
    <x v="1"/>
    <n v="20982"/>
    <n v="18.7"/>
    <n v="36"/>
    <x v="1"/>
    <x v="0"/>
    <x v="3"/>
    <n v="42192"/>
    <s v="MORTGAGE"/>
    <n v="0.23"/>
    <n v="0.73"/>
    <n v="7649.25"/>
    <n v="0"/>
    <d v="2022-03-14T00:00:00"/>
    <n v="3"/>
    <x v="351"/>
    <s v="Loss"/>
  </r>
  <r>
    <s v="L0353"/>
    <x v="298"/>
    <s v="B0353"/>
    <x v="0"/>
    <n v="12425"/>
    <n v="6.9"/>
    <n v="36"/>
    <x v="2"/>
    <x v="1"/>
    <x v="2"/>
    <n v="104102"/>
    <s v="OWN"/>
    <n v="0.28999999999999998"/>
    <n v="0.68"/>
    <n v="2185.23"/>
    <n v="5996.91"/>
    <d v="2022-01-31T00:00:00"/>
    <n v="1"/>
    <x v="352"/>
    <s v="Loss"/>
  </r>
  <r>
    <s v="L0354"/>
    <x v="299"/>
    <s v="B0354"/>
    <x v="7"/>
    <n v="2980"/>
    <n v="5.6"/>
    <n v="60"/>
    <x v="2"/>
    <x v="5"/>
    <x v="0"/>
    <n v="102762"/>
    <s v="RENT"/>
    <n v="0.23"/>
    <n v="0.79"/>
    <n v="334.2"/>
    <n v="420.5"/>
    <d v="2021-10-08T00:00:00"/>
    <n v="10"/>
    <x v="353"/>
    <s v="Loss"/>
  </r>
  <r>
    <s v="L0355"/>
    <x v="162"/>
    <s v="B0355"/>
    <x v="0"/>
    <n v="27431"/>
    <n v="21.5"/>
    <n v="36"/>
    <x v="0"/>
    <x v="2"/>
    <x v="0"/>
    <n v="133466"/>
    <s v="OWN"/>
    <n v="0.3"/>
    <n v="0.78"/>
    <n v="33328.660000000003"/>
    <n v="0"/>
    <d v="2022-05-30T00:00:00"/>
    <n v="5"/>
    <x v="354"/>
    <s v="Profit"/>
  </r>
  <r>
    <s v="L0356"/>
    <x v="300"/>
    <s v="B0356"/>
    <x v="7"/>
    <n v="20440"/>
    <n v="9.1999999999999993"/>
    <n v="36"/>
    <x v="0"/>
    <x v="0"/>
    <x v="1"/>
    <n v="144894"/>
    <s v="RENT"/>
    <n v="0.44"/>
    <n v="0.55000000000000004"/>
    <n v="22320.48"/>
    <n v="0"/>
    <d v="2021-11-17T00:00:00"/>
    <n v="11"/>
    <x v="355"/>
    <s v="Profit"/>
  </r>
  <r>
    <s v="L0357"/>
    <x v="301"/>
    <s v="B0357"/>
    <x v="6"/>
    <n v="18175"/>
    <n v="12.6"/>
    <n v="60"/>
    <x v="0"/>
    <x v="0"/>
    <x v="2"/>
    <n v="116795"/>
    <s v="RENT"/>
    <n v="0.34"/>
    <n v="0.94"/>
    <n v="20465.05"/>
    <n v="0"/>
    <d v="2020-11-24T00:00:00"/>
    <n v="11"/>
    <x v="356"/>
    <s v="Profit"/>
  </r>
  <r>
    <s v="L0358"/>
    <x v="302"/>
    <s v="B0358"/>
    <x v="1"/>
    <n v="27385"/>
    <n v="24.5"/>
    <n v="36"/>
    <x v="1"/>
    <x v="4"/>
    <x v="2"/>
    <n v="64087"/>
    <s v="OWN"/>
    <n v="0.38"/>
    <n v="0.57999999999999996"/>
    <n v="6334.16"/>
    <n v="0"/>
    <d v="2022-05-01T00:00:00"/>
    <n v="5"/>
    <x v="357"/>
    <s v="Loss"/>
  </r>
  <r>
    <s v="L0359"/>
    <x v="281"/>
    <s v="B0359"/>
    <x v="9"/>
    <n v="39158"/>
    <n v="11.7"/>
    <n v="36"/>
    <x v="1"/>
    <x v="0"/>
    <x v="3"/>
    <n v="96677"/>
    <s v="MORTGAGE"/>
    <n v="0.25"/>
    <n v="0.7"/>
    <n v="18437.47"/>
    <n v="0"/>
    <d v="2023-02-05T00:00:00"/>
    <n v="2"/>
    <x v="358"/>
    <s v="Loss"/>
  </r>
  <r>
    <s v="L0360"/>
    <x v="303"/>
    <s v="B0360"/>
    <x v="3"/>
    <n v="24019"/>
    <n v="10.9"/>
    <n v="36"/>
    <x v="1"/>
    <x v="0"/>
    <x v="0"/>
    <n v="34627"/>
    <s v="OWN"/>
    <n v="0.4"/>
    <n v="0.72"/>
    <n v="1328.11"/>
    <n v="0"/>
    <d v="2022-12-27T00:00:00"/>
    <n v="12"/>
    <x v="359"/>
    <s v="Loss"/>
  </r>
  <r>
    <s v="L0361"/>
    <x v="132"/>
    <s v="B0361"/>
    <x v="4"/>
    <n v="19639"/>
    <n v="23.4"/>
    <n v="36"/>
    <x v="0"/>
    <x v="2"/>
    <x v="4"/>
    <n v="86541"/>
    <s v="RENT"/>
    <n v="0.37"/>
    <n v="0.87"/>
    <n v="24234.53"/>
    <n v="0"/>
    <d v="2022-02-10T00:00:00"/>
    <n v="2"/>
    <x v="360"/>
    <s v="Profit"/>
  </r>
  <r>
    <s v="L0362"/>
    <x v="304"/>
    <s v="B0362"/>
    <x v="3"/>
    <n v="20994"/>
    <n v="7.2"/>
    <n v="36"/>
    <x v="0"/>
    <x v="4"/>
    <x v="1"/>
    <n v="142805"/>
    <s v="OWN"/>
    <n v="0.15"/>
    <n v="0.54"/>
    <n v="22505.57"/>
    <n v="0"/>
    <d v="2023-01-03T00:00:00"/>
    <n v="1"/>
    <x v="361"/>
    <s v="Profit"/>
  </r>
  <r>
    <s v="L0363"/>
    <x v="305"/>
    <s v="B0363"/>
    <x v="1"/>
    <n v="35375"/>
    <n v="20.2"/>
    <n v="60"/>
    <x v="0"/>
    <x v="4"/>
    <x v="1"/>
    <n v="98226"/>
    <s v="MORTGAGE"/>
    <n v="0.33"/>
    <n v="0.69"/>
    <n v="42520.75"/>
    <n v="0"/>
    <d v="2023-08-14T00:00:00"/>
    <n v="8"/>
    <x v="362"/>
    <s v="Profit"/>
  </r>
  <r>
    <s v="L0364"/>
    <x v="306"/>
    <s v="B0364"/>
    <x v="0"/>
    <n v="22563"/>
    <n v="24.8"/>
    <n v="60"/>
    <x v="0"/>
    <x v="0"/>
    <x v="1"/>
    <n v="135627"/>
    <s v="MORTGAGE"/>
    <n v="0.2"/>
    <n v="0.78"/>
    <n v="28158.62"/>
    <n v="0"/>
    <d v="2022-04-01T00:00:00"/>
    <n v="4"/>
    <x v="363"/>
    <s v="Profit"/>
  </r>
  <r>
    <s v="L0365"/>
    <x v="307"/>
    <s v="B0365"/>
    <x v="3"/>
    <n v="6776"/>
    <n v="23"/>
    <n v="60"/>
    <x v="0"/>
    <x v="4"/>
    <x v="1"/>
    <n v="33255"/>
    <s v="RENT"/>
    <n v="0.42"/>
    <n v="0.6"/>
    <n v="8334.48"/>
    <n v="0"/>
    <d v="2023-09-07T00:00:00"/>
    <n v="9"/>
    <x v="364"/>
    <s v="Profit"/>
  </r>
  <r>
    <s v="L0366"/>
    <x v="64"/>
    <s v="B0366"/>
    <x v="5"/>
    <n v="37444"/>
    <n v="18"/>
    <n v="60"/>
    <x v="1"/>
    <x v="6"/>
    <x v="4"/>
    <n v="87433"/>
    <s v="OWN"/>
    <n v="0.27"/>
    <n v="0.78"/>
    <n v="11777.96"/>
    <n v="0"/>
    <d v="2023-01-02T00:00:00"/>
    <n v="1"/>
    <x v="365"/>
    <s v="Loss"/>
  </r>
  <r>
    <s v="L0367"/>
    <x v="308"/>
    <s v="B0367"/>
    <x v="3"/>
    <n v="4380"/>
    <n v="11.3"/>
    <n v="36"/>
    <x v="0"/>
    <x v="5"/>
    <x v="4"/>
    <n v="35213"/>
    <s v="MORTGAGE"/>
    <n v="0.5"/>
    <n v="0.92"/>
    <n v="4874.9399999999996"/>
    <n v="0"/>
    <d v="2021-10-27T00:00:00"/>
    <n v="10"/>
    <x v="366"/>
    <s v="Profit"/>
  </r>
  <r>
    <s v="L0368"/>
    <x v="309"/>
    <s v="B0368"/>
    <x v="7"/>
    <n v="9711"/>
    <n v="10.1"/>
    <n v="36"/>
    <x v="1"/>
    <x v="1"/>
    <x v="3"/>
    <n v="132412"/>
    <s v="OWN"/>
    <n v="0.14000000000000001"/>
    <n v="0.95"/>
    <n v="2676.63"/>
    <n v="0"/>
    <d v="2021-08-10T00:00:00"/>
    <n v="8"/>
    <x v="367"/>
    <s v="Loss"/>
  </r>
  <r>
    <s v="L0369"/>
    <x v="212"/>
    <s v="B0369"/>
    <x v="5"/>
    <n v="9782"/>
    <n v="21.4"/>
    <n v="36"/>
    <x v="0"/>
    <x v="4"/>
    <x v="0"/>
    <n v="49404"/>
    <s v="MORTGAGE"/>
    <n v="0.41"/>
    <n v="0.51"/>
    <n v="11875.35"/>
    <n v="0"/>
    <d v="2022-04-06T00:00:00"/>
    <n v="4"/>
    <x v="368"/>
    <s v="Profit"/>
  </r>
  <r>
    <s v="L0370"/>
    <x v="310"/>
    <s v="B0370"/>
    <x v="8"/>
    <n v="18434"/>
    <n v="22.6"/>
    <n v="36"/>
    <x v="0"/>
    <x v="4"/>
    <x v="4"/>
    <n v="146545"/>
    <s v="RENT"/>
    <n v="0.37"/>
    <n v="0.61"/>
    <n v="22600.080000000002"/>
    <n v="0"/>
    <d v="2023-05-10T00:00:00"/>
    <n v="5"/>
    <x v="369"/>
    <s v="Profit"/>
  </r>
  <r>
    <s v="L0371"/>
    <x v="311"/>
    <s v="B0371"/>
    <x v="3"/>
    <n v="21017"/>
    <n v="15.5"/>
    <n v="36"/>
    <x v="0"/>
    <x v="5"/>
    <x v="3"/>
    <n v="55380"/>
    <s v="RENT"/>
    <n v="0.41"/>
    <n v="0.64"/>
    <n v="24274.639999999999"/>
    <n v="0"/>
    <d v="2021-05-04T00:00:00"/>
    <n v="5"/>
    <x v="370"/>
    <s v="Profit"/>
  </r>
  <r>
    <s v="L0372"/>
    <x v="312"/>
    <s v="B0372"/>
    <x v="5"/>
    <n v="31707"/>
    <n v="9.9"/>
    <n v="60"/>
    <x v="2"/>
    <x v="4"/>
    <x v="2"/>
    <n v="121056"/>
    <s v="OWN"/>
    <n v="0.22"/>
    <n v="0.68"/>
    <n v="11478.42"/>
    <n v="11714.89"/>
    <d v="2023-03-03T00:00:00"/>
    <n v="3"/>
    <x v="371"/>
    <s v="Loss"/>
  </r>
  <r>
    <s v="L0373"/>
    <x v="313"/>
    <s v="B0373"/>
    <x v="1"/>
    <n v="18343"/>
    <n v="7.3"/>
    <n v="60"/>
    <x v="0"/>
    <x v="6"/>
    <x v="0"/>
    <n v="49173"/>
    <s v="RENT"/>
    <n v="0.3"/>
    <n v="0.61"/>
    <n v="19682.04"/>
    <n v="0"/>
    <d v="2022-09-22T00:00:00"/>
    <n v="9"/>
    <x v="372"/>
    <s v="Profit"/>
  </r>
  <r>
    <s v="L0374"/>
    <x v="68"/>
    <s v="B0374"/>
    <x v="4"/>
    <n v="39827"/>
    <n v="6.7"/>
    <n v="36"/>
    <x v="1"/>
    <x v="4"/>
    <x v="4"/>
    <n v="83027"/>
    <s v="MORTGAGE"/>
    <n v="0.42"/>
    <n v="0.59"/>
    <n v="3496.84"/>
    <n v="0"/>
    <d v="2021-12-10T00:00:00"/>
    <n v="12"/>
    <x v="373"/>
    <s v="Loss"/>
  </r>
  <r>
    <s v="L0375"/>
    <x v="187"/>
    <s v="B0375"/>
    <x v="8"/>
    <n v="6655"/>
    <n v="19.399999999999999"/>
    <n v="36"/>
    <x v="0"/>
    <x v="1"/>
    <x v="2"/>
    <n v="53989"/>
    <s v="RENT"/>
    <n v="0.19"/>
    <n v="0.93"/>
    <n v="7946.07"/>
    <n v="0"/>
    <d v="2023-07-10T00:00:00"/>
    <n v="7"/>
    <x v="374"/>
    <s v="Profit"/>
  </r>
  <r>
    <s v="L0376"/>
    <x v="314"/>
    <s v="B0376"/>
    <x v="9"/>
    <n v="16251"/>
    <n v="13.4"/>
    <n v="36"/>
    <x v="2"/>
    <x v="0"/>
    <x v="3"/>
    <n v="138106"/>
    <s v="MORTGAGE"/>
    <n v="0.19"/>
    <n v="0.91"/>
    <n v="4947.74"/>
    <n v="1644.69"/>
    <d v="2022-10-17T00:00:00"/>
    <n v="10"/>
    <x v="375"/>
    <s v="Loss"/>
  </r>
  <r>
    <s v="L0377"/>
    <x v="315"/>
    <s v="B0377"/>
    <x v="9"/>
    <n v="1526"/>
    <n v="23.1"/>
    <n v="60"/>
    <x v="1"/>
    <x v="1"/>
    <x v="4"/>
    <n v="54519"/>
    <s v="MORTGAGE"/>
    <n v="0.32"/>
    <n v="0.52"/>
    <n v="543.33000000000004"/>
    <n v="0"/>
    <d v="2023-10-04T00:00:00"/>
    <n v="10"/>
    <x v="376"/>
    <s v="Loss"/>
  </r>
  <r>
    <s v="L0378"/>
    <x v="316"/>
    <s v="B0378"/>
    <x v="6"/>
    <n v="4224"/>
    <n v="19.8"/>
    <n v="36"/>
    <x v="0"/>
    <x v="2"/>
    <x v="4"/>
    <n v="52439"/>
    <s v="RENT"/>
    <n v="0.31"/>
    <n v="0.65"/>
    <n v="5060.3500000000004"/>
    <n v="0"/>
    <d v="2021-09-06T00:00:00"/>
    <n v="9"/>
    <x v="377"/>
    <s v="Profit"/>
  </r>
  <r>
    <s v="L0379"/>
    <x v="317"/>
    <s v="B0379"/>
    <x v="3"/>
    <n v="12536"/>
    <n v="8.8000000000000007"/>
    <n v="36"/>
    <x v="1"/>
    <x v="5"/>
    <x v="2"/>
    <n v="148570"/>
    <s v="MORTGAGE"/>
    <n v="0.21"/>
    <n v="0.68"/>
    <n v="4401.21"/>
    <n v="0"/>
    <d v="2021-12-27T00:00:00"/>
    <n v="12"/>
    <x v="378"/>
    <s v="Loss"/>
  </r>
  <r>
    <s v="L0380"/>
    <x v="318"/>
    <s v="B0380"/>
    <x v="4"/>
    <n v="29541"/>
    <n v="17.3"/>
    <n v="36"/>
    <x v="0"/>
    <x v="5"/>
    <x v="4"/>
    <n v="106949"/>
    <s v="MORTGAGE"/>
    <n v="0.22"/>
    <n v="0.61"/>
    <n v="34651.589999999997"/>
    <n v="0"/>
    <d v="2020-12-07T00:00:00"/>
    <n v="12"/>
    <x v="379"/>
    <s v="Profit"/>
  </r>
  <r>
    <s v="L0381"/>
    <x v="319"/>
    <s v="B0381"/>
    <x v="2"/>
    <n v="14547"/>
    <n v="13.7"/>
    <n v="60"/>
    <x v="2"/>
    <x v="3"/>
    <x v="1"/>
    <n v="44995"/>
    <s v="OWN"/>
    <n v="0.21"/>
    <n v="0.78"/>
    <n v="5567.14"/>
    <n v="1935.32"/>
    <d v="2022-03-15T00:00:00"/>
    <n v="3"/>
    <x v="380"/>
    <s v="Loss"/>
  </r>
  <r>
    <s v="L0382"/>
    <x v="320"/>
    <s v="B0382"/>
    <x v="5"/>
    <n v="35531"/>
    <n v="16.5"/>
    <n v="36"/>
    <x v="0"/>
    <x v="5"/>
    <x v="4"/>
    <n v="53559"/>
    <s v="OWN"/>
    <n v="0.41"/>
    <n v="0.79"/>
    <n v="41393.620000000003"/>
    <n v="0"/>
    <d v="2022-12-19T00:00:00"/>
    <n v="12"/>
    <x v="381"/>
    <s v="Profit"/>
  </r>
  <r>
    <s v="L0383"/>
    <x v="44"/>
    <s v="B0383"/>
    <x v="8"/>
    <n v="9712"/>
    <n v="19.8"/>
    <n v="60"/>
    <x v="0"/>
    <x v="4"/>
    <x v="0"/>
    <n v="140887"/>
    <s v="OWN"/>
    <n v="0.36"/>
    <n v="0.88"/>
    <n v="11634.98"/>
    <n v="0"/>
    <d v="2020-12-06T00:00:00"/>
    <n v="12"/>
    <x v="382"/>
    <s v="Profit"/>
  </r>
  <r>
    <s v="L0384"/>
    <x v="248"/>
    <s v="B0384"/>
    <x v="1"/>
    <n v="39565"/>
    <n v="21.1"/>
    <n v="60"/>
    <x v="1"/>
    <x v="4"/>
    <x v="2"/>
    <n v="119049"/>
    <s v="RENT"/>
    <n v="0.43"/>
    <n v="0.83"/>
    <n v="16632.71"/>
    <n v="0"/>
    <d v="2022-10-29T00:00:00"/>
    <n v="10"/>
    <x v="383"/>
    <s v="Loss"/>
  </r>
  <r>
    <s v="L0385"/>
    <x v="321"/>
    <s v="B0385"/>
    <x v="3"/>
    <n v="10208"/>
    <n v="21.9"/>
    <n v="60"/>
    <x v="1"/>
    <x v="1"/>
    <x v="0"/>
    <n v="35021"/>
    <s v="OWN"/>
    <n v="0.49"/>
    <n v="0.74"/>
    <n v="703.21"/>
    <n v="0"/>
    <d v="2023-02-28T00:00:00"/>
    <n v="2"/>
    <x v="384"/>
    <s v="Loss"/>
  </r>
  <r>
    <s v="L0386"/>
    <x v="322"/>
    <s v="B0386"/>
    <x v="1"/>
    <n v="6109"/>
    <n v="10.1"/>
    <n v="60"/>
    <x v="0"/>
    <x v="1"/>
    <x v="3"/>
    <n v="128000"/>
    <s v="MORTGAGE"/>
    <n v="0.28999999999999998"/>
    <n v="0.79"/>
    <n v="6726.01"/>
    <n v="0"/>
    <d v="2021-01-30T00:00:00"/>
    <n v="1"/>
    <x v="385"/>
    <s v="Profit"/>
  </r>
  <r>
    <s v="L0387"/>
    <x v="43"/>
    <s v="B0387"/>
    <x v="2"/>
    <n v="36201"/>
    <n v="5.6"/>
    <n v="60"/>
    <x v="1"/>
    <x v="4"/>
    <x v="0"/>
    <n v="51119"/>
    <s v="RENT"/>
    <n v="0.13"/>
    <n v="0.62"/>
    <n v="9484.2000000000007"/>
    <n v="0"/>
    <d v="2022-12-17T00:00:00"/>
    <n v="12"/>
    <x v="386"/>
    <s v="Loss"/>
  </r>
  <r>
    <s v="L0388"/>
    <x v="323"/>
    <s v="B0388"/>
    <x v="6"/>
    <n v="17967"/>
    <n v="19.8"/>
    <n v="60"/>
    <x v="0"/>
    <x v="4"/>
    <x v="1"/>
    <n v="81539"/>
    <s v="RENT"/>
    <n v="0.12"/>
    <n v="0.77"/>
    <n v="21524.47"/>
    <n v="0"/>
    <d v="2022-06-29T00:00:00"/>
    <n v="6"/>
    <x v="387"/>
    <s v="Profit"/>
  </r>
  <r>
    <s v="L0389"/>
    <x v="324"/>
    <s v="B0389"/>
    <x v="2"/>
    <n v="30759"/>
    <n v="7.1"/>
    <n v="36"/>
    <x v="0"/>
    <x v="3"/>
    <x v="1"/>
    <n v="124835"/>
    <s v="RENT"/>
    <n v="0.22"/>
    <n v="0.72"/>
    <n v="32942.89"/>
    <n v="0"/>
    <d v="2023-07-23T00:00:00"/>
    <n v="7"/>
    <x v="388"/>
    <s v="Profit"/>
  </r>
  <r>
    <s v="L0390"/>
    <x v="47"/>
    <s v="B0390"/>
    <x v="7"/>
    <n v="21172"/>
    <n v="11.3"/>
    <n v="36"/>
    <x v="1"/>
    <x v="0"/>
    <x v="0"/>
    <n v="69350"/>
    <s v="RENT"/>
    <n v="0.47"/>
    <n v="0.56000000000000005"/>
    <n v="4850.0600000000004"/>
    <n v="0"/>
    <d v="2023-09-13T00:00:00"/>
    <n v="9"/>
    <x v="389"/>
    <s v="Loss"/>
  </r>
  <r>
    <s v="L0391"/>
    <x v="325"/>
    <s v="B0391"/>
    <x v="0"/>
    <n v="37935"/>
    <n v="5.0999999999999996"/>
    <n v="36"/>
    <x v="0"/>
    <x v="4"/>
    <x v="3"/>
    <n v="76223"/>
    <s v="MORTGAGE"/>
    <n v="0.31"/>
    <n v="0.61"/>
    <n v="39869.68"/>
    <n v="0"/>
    <d v="2022-01-17T00:00:00"/>
    <n v="1"/>
    <x v="390"/>
    <s v="Profit"/>
  </r>
  <r>
    <s v="L0392"/>
    <x v="326"/>
    <s v="B0392"/>
    <x v="8"/>
    <n v="27589"/>
    <n v="18.600000000000001"/>
    <n v="60"/>
    <x v="0"/>
    <x v="0"/>
    <x v="4"/>
    <n v="55517"/>
    <s v="MORTGAGE"/>
    <n v="0.21"/>
    <n v="0.63"/>
    <n v="32720.55"/>
    <n v="0"/>
    <d v="2021-02-24T00:00:00"/>
    <n v="2"/>
    <x v="391"/>
    <s v="Profit"/>
  </r>
  <r>
    <s v="L0393"/>
    <x v="327"/>
    <s v="B0393"/>
    <x v="0"/>
    <n v="31015"/>
    <n v="8.3000000000000007"/>
    <n v="36"/>
    <x v="1"/>
    <x v="6"/>
    <x v="1"/>
    <n v="108653"/>
    <s v="OWN"/>
    <n v="0.26"/>
    <n v="0.92"/>
    <n v="5879.4"/>
    <n v="0"/>
    <d v="2022-08-04T00:00:00"/>
    <n v="8"/>
    <x v="392"/>
    <s v="Loss"/>
  </r>
  <r>
    <s v="L0394"/>
    <x v="328"/>
    <s v="B0394"/>
    <x v="2"/>
    <n v="30009"/>
    <n v="18.100000000000001"/>
    <n v="60"/>
    <x v="0"/>
    <x v="0"/>
    <x v="0"/>
    <n v="52250"/>
    <s v="RENT"/>
    <n v="0.34"/>
    <n v="0.6"/>
    <n v="35440.629999999997"/>
    <n v="0"/>
    <d v="2023-02-05T00:00:00"/>
    <n v="2"/>
    <x v="393"/>
    <s v="Profit"/>
  </r>
  <r>
    <s v="L0395"/>
    <x v="329"/>
    <s v="B0395"/>
    <x v="6"/>
    <n v="18773"/>
    <n v="24.8"/>
    <n v="60"/>
    <x v="1"/>
    <x v="1"/>
    <x v="0"/>
    <n v="114486"/>
    <s v="OWN"/>
    <n v="0.36"/>
    <n v="0.63"/>
    <n v="4751.47"/>
    <n v="0"/>
    <d v="2021-12-19T00:00:00"/>
    <n v="12"/>
    <x v="394"/>
    <s v="Loss"/>
  </r>
  <r>
    <s v="L0396"/>
    <x v="330"/>
    <s v="B0396"/>
    <x v="6"/>
    <n v="27143"/>
    <n v="6.5"/>
    <n v="60"/>
    <x v="0"/>
    <x v="0"/>
    <x v="0"/>
    <n v="112895"/>
    <s v="MORTGAGE"/>
    <n v="0.16"/>
    <n v="0.67"/>
    <n v="28907.3"/>
    <n v="0"/>
    <d v="2022-10-31T00:00:00"/>
    <n v="10"/>
    <x v="395"/>
    <s v="Profit"/>
  </r>
  <r>
    <s v="L0397"/>
    <x v="112"/>
    <s v="B0397"/>
    <x v="9"/>
    <n v="7154"/>
    <n v="6.5"/>
    <n v="36"/>
    <x v="0"/>
    <x v="1"/>
    <x v="4"/>
    <n v="119132"/>
    <s v="RENT"/>
    <n v="0.49"/>
    <n v="0.8"/>
    <n v="7619.01"/>
    <n v="0"/>
    <d v="2023-09-12T00:00:00"/>
    <n v="9"/>
    <x v="396"/>
    <s v="Profit"/>
  </r>
  <r>
    <s v="L0398"/>
    <x v="331"/>
    <s v="B0398"/>
    <x v="3"/>
    <n v="22804"/>
    <n v="11.8"/>
    <n v="60"/>
    <x v="0"/>
    <x v="6"/>
    <x v="2"/>
    <n v="121066"/>
    <s v="MORTGAGE"/>
    <n v="0.32"/>
    <n v="0.55000000000000004"/>
    <n v="25494.87"/>
    <n v="0"/>
    <d v="2022-12-02T00:00:00"/>
    <n v="12"/>
    <x v="397"/>
    <s v="Profit"/>
  </r>
  <r>
    <s v="L0399"/>
    <x v="332"/>
    <s v="B0399"/>
    <x v="9"/>
    <n v="21581"/>
    <n v="22.3"/>
    <n v="60"/>
    <x v="1"/>
    <x v="4"/>
    <x v="3"/>
    <n v="96798"/>
    <s v="OWN"/>
    <n v="0.15"/>
    <n v="0.93"/>
    <n v="4810.13"/>
    <n v="0"/>
    <d v="2022-09-08T00:00:00"/>
    <n v="9"/>
    <x v="398"/>
    <s v="Loss"/>
  </r>
  <r>
    <s v="L0400"/>
    <x v="333"/>
    <s v="B0400"/>
    <x v="8"/>
    <n v="31087"/>
    <n v="9.3000000000000007"/>
    <n v="36"/>
    <x v="1"/>
    <x v="5"/>
    <x v="2"/>
    <n v="84199"/>
    <s v="MORTGAGE"/>
    <n v="0.46"/>
    <n v="0.89"/>
    <n v="7602.33"/>
    <n v="0"/>
    <d v="2022-02-25T00:00:00"/>
    <n v="2"/>
    <x v="399"/>
    <s v="Loss"/>
  </r>
  <r>
    <s v="L0401"/>
    <x v="334"/>
    <s v="B0401"/>
    <x v="8"/>
    <n v="33981"/>
    <n v="12.2"/>
    <n v="36"/>
    <x v="0"/>
    <x v="4"/>
    <x v="3"/>
    <n v="89546"/>
    <s v="RENT"/>
    <n v="0.13"/>
    <n v="0.76"/>
    <n v="38126.68"/>
    <n v="0"/>
    <d v="2023-06-03T00:00:00"/>
    <n v="6"/>
    <x v="400"/>
    <s v="Profit"/>
  </r>
  <r>
    <s v="L0402"/>
    <x v="335"/>
    <s v="B0402"/>
    <x v="8"/>
    <n v="4762"/>
    <n v="6.4"/>
    <n v="60"/>
    <x v="0"/>
    <x v="4"/>
    <x v="3"/>
    <n v="135686"/>
    <s v="RENT"/>
    <n v="0.46"/>
    <n v="0.8"/>
    <n v="5066.7700000000004"/>
    <n v="0"/>
    <d v="2021-05-12T00:00:00"/>
    <n v="5"/>
    <x v="401"/>
    <s v="Profit"/>
  </r>
  <r>
    <s v="L0403"/>
    <x v="336"/>
    <s v="B0403"/>
    <x v="1"/>
    <n v="10768"/>
    <n v="20.3"/>
    <n v="60"/>
    <x v="2"/>
    <x v="6"/>
    <x v="0"/>
    <n v="118151"/>
    <s v="OWN"/>
    <n v="0.5"/>
    <n v="0.51"/>
    <n v="4240.21"/>
    <n v="804.81"/>
    <d v="2022-11-10T00:00:00"/>
    <n v="11"/>
    <x v="402"/>
    <s v="Loss"/>
  </r>
  <r>
    <s v="L0404"/>
    <x v="337"/>
    <s v="B0404"/>
    <x v="9"/>
    <n v="39559"/>
    <n v="13.2"/>
    <n v="36"/>
    <x v="0"/>
    <x v="4"/>
    <x v="1"/>
    <n v="33327"/>
    <s v="RENT"/>
    <n v="0.38"/>
    <n v="0.65"/>
    <n v="44780.79"/>
    <n v="0"/>
    <d v="2023-07-31T00:00:00"/>
    <n v="7"/>
    <x v="403"/>
    <s v="Profit"/>
  </r>
  <r>
    <s v="L0405"/>
    <x v="292"/>
    <s v="B0405"/>
    <x v="1"/>
    <n v="9783"/>
    <n v="20.2"/>
    <n v="36"/>
    <x v="2"/>
    <x v="1"/>
    <x v="0"/>
    <n v="59768"/>
    <s v="MORTGAGE"/>
    <n v="0.41"/>
    <n v="0.86"/>
    <n v="1238.43"/>
    <n v="3866.9"/>
    <d v="2023-08-31T00:00:00"/>
    <n v="8"/>
    <x v="404"/>
    <s v="Loss"/>
  </r>
  <r>
    <s v="L0406"/>
    <x v="113"/>
    <s v="B0406"/>
    <x v="0"/>
    <n v="30781"/>
    <n v="23.1"/>
    <n v="36"/>
    <x v="0"/>
    <x v="0"/>
    <x v="4"/>
    <n v="94418"/>
    <s v="MORTGAGE"/>
    <n v="0.23"/>
    <n v="0.53"/>
    <n v="37891.410000000003"/>
    <n v="0"/>
    <d v="2021-03-01T00:00:00"/>
    <n v="3"/>
    <x v="405"/>
    <s v="Profit"/>
  </r>
  <r>
    <s v="L0407"/>
    <x v="338"/>
    <s v="B0407"/>
    <x v="3"/>
    <n v="31811"/>
    <n v="9.6999999999999993"/>
    <n v="60"/>
    <x v="1"/>
    <x v="0"/>
    <x v="3"/>
    <n v="124386"/>
    <s v="MORTGAGE"/>
    <n v="0.48"/>
    <n v="0.63"/>
    <n v="14792.24"/>
    <n v="0"/>
    <d v="2022-08-26T00:00:00"/>
    <n v="8"/>
    <x v="406"/>
    <s v="Loss"/>
  </r>
  <r>
    <s v="L0408"/>
    <x v="339"/>
    <s v="B0408"/>
    <x v="2"/>
    <n v="36488"/>
    <n v="21.1"/>
    <n v="36"/>
    <x v="0"/>
    <x v="4"/>
    <x v="1"/>
    <n v="146947"/>
    <s v="MORTGAGE"/>
    <n v="0.31"/>
    <n v="0.76"/>
    <n v="44186.97"/>
    <n v="0"/>
    <d v="2021-01-01T00:00:00"/>
    <n v="1"/>
    <x v="407"/>
    <s v="Profit"/>
  </r>
  <r>
    <s v="L0409"/>
    <x v="340"/>
    <s v="B0409"/>
    <x v="5"/>
    <n v="9905"/>
    <n v="6.2"/>
    <n v="36"/>
    <x v="2"/>
    <x v="5"/>
    <x v="3"/>
    <n v="72788"/>
    <s v="OWN"/>
    <n v="0.39"/>
    <n v="0.62"/>
    <n v="2417.52"/>
    <n v="3932.05"/>
    <d v="2021-08-31T00:00:00"/>
    <n v="8"/>
    <x v="408"/>
    <s v="Loss"/>
  </r>
  <r>
    <s v="L0410"/>
    <x v="65"/>
    <s v="B0410"/>
    <x v="9"/>
    <n v="10127"/>
    <n v="23"/>
    <n v="36"/>
    <x v="1"/>
    <x v="5"/>
    <x v="3"/>
    <n v="145945"/>
    <s v="MORTGAGE"/>
    <n v="0.47"/>
    <n v="0.92"/>
    <n v="3348.84"/>
    <n v="0"/>
    <d v="2021-06-30T00:00:00"/>
    <n v="6"/>
    <x v="409"/>
    <s v="Loss"/>
  </r>
  <r>
    <s v="L0411"/>
    <x v="265"/>
    <s v="B0411"/>
    <x v="5"/>
    <n v="23431"/>
    <n v="18"/>
    <n v="60"/>
    <x v="0"/>
    <x v="1"/>
    <x v="0"/>
    <n v="112384"/>
    <s v="OWN"/>
    <n v="0.49"/>
    <n v="0.56000000000000005"/>
    <n v="27648.58"/>
    <n v="0"/>
    <d v="2023-03-18T00:00:00"/>
    <n v="3"/>
    <x v="410"/>
    <s v="Profit"/>
  </r>
  <r>
    <s v="L0412"/>
    <x v="341"/>
    <s v="B0412"/>
    <x v="6"/>
    <n v="7368"/>
    <n v="22.5"/>
    <n v="36"/>
    <x v="0"/>
    <x v="0"/>
    <x v="1"/>
    <n v="76830"/>
    <s v="MORTGAGE"/>
    <n v="0.43"/>
    <n v="0.86"/>
    <n v="9025.7999999999993"/>
    <n v="0"/>
    <d v="2023-04-17T00:00:00"/>
    <n v="4"/>
    <x v="411"/>
    <s v="Profit"/>
  </r>
  <r>
    <s v="L0413"/>
    <x v="342"/>
    <s v="B0413"/>
    <x v="9"/>
    <n v="28424"/>
    <n v="5"/>
    <n v="36"/>
    <x v="1"/>
    <x v="0"/>
    <x v="1"/>
    <n v="82446"/>
    <s v="OWN"/>
    <n v="0.22"/>
    <n v="0.73"/>
    <n v="12039.9"/>
    <n v="0"/>
    <d v="2021-01-26T00:00:00"/>
    <n v="1"/>
    <x v="412"/>
    <s v="Loss"/>
  </r>
  <r>
    <s v="L0414"/>
    <x v="343"/>
    <s v="B0414"/>
    <x v="0"/>
    <n v="19333"/>
    <n v="8.4"/>
    <n v="36"/>
    <x v="1"/>
    <x v="1"/>
    <x v="3"/>
    <n v="135078"/>
    <s v="MORTGAGE"/>
    <n v="0.49"/>
    <n v="0.84"/>
    <n v="4102.62"/>
    <n v="0"/>
    <d v="2022-07-14T00:00:00"/>
    <n v="7"/>
    <x v="413"/>
    <s v="Loss"/>
  </r>
  <r>
    <s v="L0415"/>
    <x v="330"/>
    <s v="B0415"/>
    <x v="9"/>
    <n v="24116"/>
    <n v="12.8"/>
    <n v="36"/>
    <x v="0"/>
    <x v="6"/>
    <x v="1"/>
    <n v="45160"/>
    <s v="MORTGAGE"/>
    <n v="0.35"/>
    <n v="0.64"/>
    <n v="27202.85"/>
    <n v="0"/>
    <d v="2022-11-24T00:00:00"/>
    <n v="11"/>
    <x v="414"/>
    <s v="Profit"/>
  </r>
  <r>
    <s v="L0416"/>
    <x v="317"/>
    <s v="B0416"/>
    <x v="1"/>
    <n v="16525"/>
    <n v="12.6"/>
    <n v="36"/>
    <x v="0"/>
    <x v="0"/>
    <x v="1"/>
    <n v="86583"/>
    <s v="OWN"/>
    <n v="0.47"/>
    <n v="0.73"/>
    <n v="18607.150000000001"/>
    <n v="0"/>
    <d v="2021-12-27T00:00:00"/>
    <n v="12"/>
    <x v="415"/>
    <s v="Profit"/>
  </r>
  <r>
    <s v="L0417"/>
    <x v="134"/>
    <s v="B0417"/>
    <x v="3"/>
    <n v="24398"/>
    <n v="9.5"/>
    <n v="60"/>
    <x v="1"/>
    <x v="5"/>
    <x v="0"/>
    <n v="63998"/>
    <s v="RENT"/>
    <n v="0.37"/>
    <n v="0.89"/>
    <n v="5945.55"/>
    <n v="0"/>
    <d v="2022-10-01T00:00:00"/>
    <n v="10"/>
    <x v="416"/>
    <s v="Loss"/>
  </r>
  <r>
    <s v="L0418"/>
    <x v="344"/>
    <s v="B0418"/>
    <x v="2"/>
    <n v="33857"/>
    <n v="12.6"/>
    <n v="60"/>
    <x v="0"/>
    <x v="4"/>
    <x v="2"/>
    <n v="57230"/>
    <s v="RENT"/>
    <n v="0.22"/>
    <n v="0.71"/>
    <n v="38122.980000000003"/>
    <n v="0"/>
    <d v="2023-09-10T00:00:00"/>
    <n v="9"/>
    <x v="417"/>
    <s v="Profit"/>
  </r>
  <r>
    <s v="L0419"/>
    <x v="345"/>
    <s v="B0419"/>
    <x v="4"/>
    <n v="11361"/>
    <n v="7.6"/>
    <n v="60"/>
    <x v="1"/>
    <x v="6"/>
    <x v="4"/>
    <n v="39076"/>
    <s v="RENT"/>
    <n v="0.25"/>
    <n v="0.66"/>
    <n v="2661.69"/>
    <n v="0"/>
    <d v="2021-04-27T00:00:00"/>
    <n v="4"/>
    <x v="418"/>
    <s v="Loss"/>
  </r>
  <r>
    <s v="L0420"/>
    <x v="346"/>
    <s v="B0420"/>
    <x v="2"/>
    <n v="17369"/>
    <n v="13.3"/>
    <n v="36"/>
    <x v="0"/>
    <x v="6"/>
    <x v="2"/>
    <n v="99341"/>
    <s v="OWN"/>
    <n v="0.32"/>
    <n v="0.74"/>
    <n v="19679.080000000002"/>
    <n v="0"/>
    <d v="2021-12-26T00:00:00"/>
    <n v="12"/>
    <x v="419"/>
    <s v="Profit"/>
  </r>
  <r>
    <s v="L0421"/>
    <x v="347"/>
    <s v="B0421"/>
    <x v="2"/>
    <n v="4041"/>
    <n v="21"/>
    <n v="60"/>
    <x v="2"/>
    <x v="6"/>
    <x v="1"/>
    <n v="61085"/>
    <s v="RENT"/>
    <n v="0.42"/>
    <n v="0.82"/>
    <n v="858.39"/>
    <n v="1009"/>
    <d v="2022-01-20T00:00:00"/>
    <n v="1"/>
    <x v="420"/>
    <s v="Loss"/>
  </r>
  <r>
    <s v="L0422"/>
    <x v="348"/>
    <s v="B0422"/>
    <x v="6"/>
    <n v="1105"/>
    <n v="14.6"/>
    <n v="60"/>
    <x v="2"/>
    <x v="1"/>
    <x v="3"/>
    <n v="85571"/>
    <s v="RENT"/>
    <n v="0.23"/>
    <n v="0.7"/>
    <n v="417.31"/>
    <n v="388.04"/>
    <d v="2021-01-16T00:00:00"/>
    <n v="1"/>
    <x v="421"/>
    <s v="Loss"/>
  </r>
  <r>
    <s v="L0423"/>
    <x v="349"/>
    <s v="B0423"/>
    <x v="0"/>
    <n v="10078"/>
    <n v="5.4"/>
    <n v="60"/>
    <x v="2"/>
    <x v="4"/>
    <x v="4"/>
    <n v="44715"/>
    <s v="OWN"/>
    <n v="0.33"/>
    <n v="0.92"/>
    <n v="0"/>
    <n v="0"/>
    <d v="2021-07-24T00:00:00"/>
    <n v="7"/>
    <x v="422"/>
    <s v="Loss"/>
  </r>
  <r>
    <s v="L0424"/>
    <x v="350"/>
    <s v="B0424"/>
    <x v="5"/>
    <n v="26003"/>
    <n v="13.4"/>
    <n v="36"/>
    <x v="0"/>
    <x v="6"/>
    <x v="4"/>
    <n v="35750"/>
    <s v="RENT"/>
    <n v="0.24"/>
    <n v="0.63"/>
    <n v="29487.4"/>
    <n v="0"/>
    <d v="2022-02-23T00:00:00"/>
    <n v="2"/>
    <x v="423"/>
    <s v="Profit"/>
  </r>
  <r>
    <s v="L0425"/>
    <x v="351"/>
    <s v="B0425"/>
    <x v="0"/>
    <n v="7090"/>
    <n v="5.5"/>
    <n v="36"/>
    <x v="2"/>
    <x v="5"/>
    <x v="3"/>
    <n v="143931"/>
    <s v="RENT"/>
    <n v="0.43"/>
    <n v="0.71"/>
    <n v="2472.13"/>
    <n v="1824.75"/>
    <d v="2022-11-13T00:00:00"/>
    <n v="11"/>
    <x v="424"/>
    <s v="Loss"/>
  </r>
  <r>
    <s v="L0426"/>
    <x v="352"/>
    <s v="B0426"/>
    <x v="4"/>
    <n v="39850"/>
    <n v="24.3"/>
    <n v="60"/>
    <x v="0"/>
    <x v="0"/>
    <x v="4"/>
    <n v="108768"/>
    <s v="RENT"/>
    <n v="0.28999999999999998"/>
    <n v="0.84"/>
    <n v="49533.55"/>
    <n v="0"/>
    <d v="2022-11-06T00:00:00"/>
    <n v="11"/>
    <x v="425"/>
    <s v="Profit"/>
  </r>
  <r>
    <s v="L0427"/>
    <x v="353"/>
    <s v="B0427"/>
    <x v="6"/>
    <n v="2925"/>
    <n v="7.5"/>
    <n v="60"/>
    <x v="1"/>
    <x v="5"/>
    <x v="3"/>
    <n v="148544"/>
    <s v="OWN"/>
    <n v="0.13"/>
    <n v="0.81"/>
    <n v="289.72000000000003"/>
    <n v="0"/>
    <d v="2023-03-02T00:00:00"/>
    <n v="3"/>
    <x v="426"/>
    <s v="Loss"/>
  </r>
  <r>
    <s v="L0428"/>
    <x v="152"/>
    <s v="B0428"/>
    <x v="3"/>
    <n v="19440"/>
    <n v="19.2"/>
    <n v="36"/>
    <x v="0"/>
    <x v="2"/>
    <x v="4"/>
    <n v="65903"/>
    <s v="OWN"/>
    <n v="0.17"/>
    <n v="0.89"/>
    <n v="23172.48"/>
    <n v="0"/>
    <d v="2021-04-18T00:00:00"/>
    <n v="4"/>
    <x v="427"/>
    <s v="Profit"/>
  </r>
  <r>
    <s v="L0429"/>
    <x v="354"/>
    <s v="B0429"/>
    <x v="2"/>
    <n v="27015"/>
    <n v="24.5"/>
    <n v="36"/>
    <x v="0"/>
    <x v="2"/>
    <x v="2"/>
    <n v="102489"/>
    <s v="RENT"/>
    <n v="0.12"/>
    <n v="0.95"/>
    <n v="33633.68"/>
    <n v="0"/>
    <d v="2023-04-29T00:00:00"/>
    <n v="4"/>
    <x v="428"/>
    <s v="Profit"/>
  </r>
  <r>
    <s v="L0430"/>
    <x v="290"/>
    <s v="B0430"/>
    <x v="1"/>
    <n v="34320"/>
    <n v="21.5"/>
    <n v="60"/>
    <x v="2"/>
    <x v="0"/>
    <x v="4"/>
    <n v="62093"/>
    <s v="RENT"/>
    <n v="0.3"/>
    <n v="0.69"/>
    <n v="4545.24"/>
    <n v="12356.63"/>
    <d v="2023-10-30T00:00:00"/>
    <n v="10"/>
    <x v="429"/>
    <s v="Loss"/>
  </r>
  <r>
    <s v="L0431"/>
    <x v="346"/>
    <s v="B0431"/>
    <x v="6"/>
    <n v="26291"/>
    <n v="19"/>
    <n v="36"/>
    <x v="0"/>
    <x v="1"/>
    <x v="0"/>
    <n v="121036"/>
    <s v="OWN"/>
    <n v="0.14000000000000001"/>
    <n v="0.55000000000000004"/>
    <n v="31286.29"/>
    <n v="0"/>
    <d v="2021-12-26T00:00:00"/>
    <n v="12"/>
    <x v="430"/>
    <s v="Profit"/>
  </r>
  <r>
    <s v="L0432"/>
    <x v="355"/>
    <s v="B0432"/>
    <x v="8"/>
    <n v="37679"/>
    <n v="21.8"/>
    <n v="60"/>
    <x v="1"/>
    <x v="6"/>
    <x v="3"/>
    <n v="117954"/>
    <s v="RENT"/>
    <n v="0.15"/>
    <n v="0.51"/>
    <n v="9138.7099999999991"/>
    <n v="0"/>
    <d v="2023-09-16T00:00:00"/>
    <n v="9"/>
    <x v="431"/>
    <s v="Loss"/>
  </r>
  <r>
    <s v="L0433"/>
    <x v="356"/>
    <s v="B0433"/>
    <x v="9"/>
    <n v="27289"/>
    <n v="24.6"/>
    <n v="36"/>
    <x v="1"/>
    <x v="4"/>
    <x v="4"/>
    <n v="149277"/>
    <s v="OWN"/>
    <n v="0.48"/>
    <n v="0.83"/>
    <n v="2575.9699999999998"/>
    <n v="0"/>
    <d v="2023-07-01T00:00:00"/>
    <n v="7"/>
    <x v="432"/>
    <s v="Loss"/>
  </r>
  <r>
    <s v="L0434"/>
    <x v="357"/>
    <s v="B0434"/>
    <x v="0"/>
    <n v="4389"/>
    <n v="17.399999999999999"/>
    <n v="60"/>
    <x v="1"/>
    <x v="5"/>
    <x v="3"/>
    <n v="64314"/>
    <s v="RENT"/>
    <n v="0.45"/>
    <n v="0.89"/>
    <n v="1442.19"/>
    <n v="0"/>
    <d v="2023-04-11T00:00:00"/>
    <n v="4"/>
    <x v="433"/>
    <s v="Loss"/>
  </r>
  <r>
    <s v="L0435"/>
    <x v="358"/>
    <s v="B0435"/>
    <x v="6"/>
    <n v="26683"/>
    <n v="16.2"/>
    <n v="60"/>
    <x v="0"/>
    <x v="1"/>
    <x v="0"/>
    <n v="78225"/>
    <s v="OWN"/>
    <n v="0.28000000000000003"/>
    <n v="0.6"/>
    <n v="31005.65"/>
    <n v="0"/>
    <d v="2022-05-24T00:00:00"/>
    <n v="5"/>
    <x v="434"/>
    <s v="Profit"/>
  </r>
  <r>
    <s v="L0436"/>
    <x v="231"/>
    <s v="B0436"/>
    <x v="8"/>
    <n v="14629"/>
    <n v="17.600000000000001"/>
    <n v="36"/>
    <x v="0"/>
    <x v="4"/>
    <x v="4"/>
    <n v="117985"/>
    <s v="MORTGAGE"/>
    <n v="0.49"/>
    <n v="0.56999999999999995"/>
    <n v="17203.7"/>
    <n v="0"/>
    <d v="2023-10-24T00:00:00"/>
    <n v="10"/>
    <x v="435"/>
    <s v="Profit"/>
  </r>
  <r>
    <s v="L0437"/>
    <x v="359"/>
    <s v="B0437"/>
    <x v="5"/>
    <n v="25826"/>
    <n v="15.7"/>
    <n v="60"/>
    <x v="1"/>
    <x v="0"/>
    <x v="4"/>
    <n v="113014"/>
    <s v="MORTGAGE"/>
    <n v="0.1"/>
    <n v="0.53"/>
    <n v="2961.24"/>
    <n v="0"/>
    <d v="2021-02-18T00:00:00"/>
    <n v="2"/>
    <x v="436"/>
    <s v="Loss"/>
  </r>
  <r>
    <s v="L0438"/>
    <x v="360"/>
    <s v="B0438"/>
    <x v="4"/>
    <n v="36198"/>
    <n v="17.7"/>
    <n v="60"/>
    <x v="0"/>
    <x v="1"/>
    <x v="0"/>
    <n v="65179"/>
    <s v="OWN"/>
    <n v="0.35"/>
    <n v="0.87"/>
    <n v="42605.05"/>
    <n v="0"/>
    <d v="2023-10-03T00:00:00"/>
    <n v="10"/>
    <x v="437"/>
    <s v="Profit"/>
  </r>
  <r>
    <s v="L0439"/>
    <x v="361"/>
    <s v="B0439"/>
    <x v="4"/>
    <n v="27630"/>
    <n v="14"/>
    <n v="60"/>
    <x v="0"/>
    <x v="2"/>
    <x v="0"/>
    <n v="147305"/>
    <s v="MORTGAGE"/>
    <n v="0.35"/>
    <n v="0.64"/>
    <n v="31498.2"/>
    <n v="0"/>
    <d v="2023-05-25T00:00:00"/>
    <n v="5"/>
    <x v="438"/>
    <s v="Profit"/>
  </r>
  <r>
    <s v="L0440"/>
    <x v="102"/>
    <s v="B0440"/>
    <x v="2"/>
    <n v="34226"/>
    <n v="9.4"/>
    <n v="36"/>
    <x v="0"/>
    <x v="1"/>
    <x v="0"/>
    <n v="142417"/>
    <s v="RENT"/>
    <n v="0.28000000000000003"/>
    <n v="0.68"/>
    <n v="37443.24"/>
    <n v="0"/>
    <d v="2021-12-28T00:00:00"/>
    <n v="12"/>
    <x v="439"/>
    <s v="Profit"/>
  </r>
  <r>
    <s v="L0441"/>
    <x v="279"/>
    <s v="B0441"/>
    <x v="2"/>
    <n v="33975"/>
    <n v="7.4"/>
    <n v="36"/>
    <x v="0"/>
    <x v="1"/>
    <x v="3"/>
    <n v="55338"/>
    <s v="OWN"/>
    <n v="0.26"/>
    <n v="0.73"/>
    <n v="36489.15"/>
    <n v="0"/>
    <d v="2022-08-21T00:00:00"/>
    <n v="8"/>
    <x v="440"/>
    <s v="Profit"/>
  </r>
  <r>
    <s v="L0442"/>
    <x v="362"/>
    <s v="B0442"/>
    <x v="6"/>
    <n v="1899"/>
    <n v="6.4"/>
    <n v="36"/>
    <x v="2"/>
    <x v="4"/>
    <x v="0"/>
    <n v="122435"/>
    <s v="OWN"/>
    <n v="0.28000000000000003"/>
    <n v="0.88"/>
    <n v="487.5"/>
    <n v="737.8"/>
    <d v="2022-11-28T00:00:00"/>
    <n v="11"/>
    <x v="441"/>
    <s v="Loss"/>
  </r>
  <r>
    <s v="L0443"/>
    <x v="363"/>
    <s v="B0443"/>
    <x v="6"/>
    <n v="12653"/>
    <n v="10.3"/>
    <n v="60"/>
    <x v="0"/>
    <x v="0"/>
    <x v="3"/>
    <n v="99681"/>
    <s v="RENT"/>
    <n v="0.27"/>
    <n v="0.79"/>
    <n v="13956.26"/>
    <n v="0"/>
    <d v="2021-06-24T00:00:00"/>
    <n v="6"/>
    <x v="442"/>
    <s v="Profit"/>
  </r>
  <r>
    <s v="L0444"/>
    <x v="364"/>
    <s v="B0444"/>
    <x v="3"/>
    <n v="28961"/>
    <n v="5.9"/>
    <n v="36"/>
    <x v="1"/>
    <x v="1"/>
    <x v="2"/>
    <n v="62101"/>
    <s v="RENT"/>
    <n v="0.39"/>
    <n v="0.78"/>
    <n v="1542.14"/>
    <n v="0"/>
    <d v="2022-09-14T00:00:00"/>
    <n v="9"/>
    <x v="443"/>
    <s v="Loss"/>
  </r>
  <r>
    <s v="L0445"/>
    <x v="365"/>
    <s v="B0445"/>
    <x v="9"/>
    <n v="17405"/>
    <n v="16.3"/>
    <n v="60"/>
    <x v="0"/>
    <x v="4"/>
    <x v="4"/>
    <n v="32775"/>
    <s v="OWN"/>
    <n v="0.15"/>
    <n v="0.57999999999999996"/>
    <n v="20242.02"/>
    <n v="0"/>
    <d v="2022-11-22T00:00:00"/>
    <n v="11"/>
    <x v="444"/>
    <s v="Profit"/>
  </r>
  <r>
    <s v="L0446"/>
    <x v="366"/>
    <s v="B0446"/>
    <x v="7"/>
    <n v="9601"/>
    <n v="10.7"/>
    <n v="60"/>
    <x v="0"/>
    <x v="6"/>
    <x v="4"/>
    <n v="141497"/>
    <s v="RENT"/>
    <n v="0.18"/>
    <n v="0.73"/>
    <n v="10628.31"/>
    <n v="0"/>
    <d v="2022-06-12T00:00:00"/>
    <n v="6"/>
    <x v="445"/>
    <s v="Profit"/>
  </r>
  <r>
    <s v="L0447"/>
    <x v="367"/>
    <s v="B0447"/>
    <x v="5"/>
    <n v="34662"/>
    <n v="21.5"/>
    <n v="36"/>
    <x v="0"/>
    <x v="0"/>
    <x v="1"/>
    <n v="127183"/>
    <s v="OWN"/>
    <n v="0.17"/>
    <n v="0.82"/>
    <n v="42114.33"/>
    <n v="0"/>
    <d v="2023-09-24T00:00:00"/>
    <n v="9"/>
    <x v="446"/>
    <s v="Profit"/>
  </r>
  <r>
    <s v="L0448"/>
    <x v="368"/>
    <s v="B0448"/>
    <x v="2"/>
    <n v="34282"/>
    <n v="6.5"/>
    <n v="36"/>
    <x v="0"/>
    <x v="4"/>
    <x v="2"/>
    <n v="75619"/>
    <s v="RENT"/>
    <n v="0.2"/>
    <n v="0.94"/>
    <n v="36510.33"/>
    <n v="0"/>
    <d v="2023-07-07T00:00:00"/>
    <n v="7"/>
    <x v="447"/>
    <s v="Profit"/>
  </r>
  <r>
    <s v="L0449"/>
    <x v="369"/>
    <s v="B0449"/>
    <x v="7"/>
    <n v="22288"/>
    <n v="9.5"/>
    <n v="60"/>
    <x v="0"/>
    <x v="4"/>
    <x v="0"/>
    <n v="75838"/>
    <s v="OWN"/>
    <n v="0.31"/>
    <n v="0.59"/>
    <n v="24405.360000000001"/>
    <n v="0"/>
    <d v="2022-03-08T00:00:00"/>
    <n v="3"/>
    <x v="448"/>
    <s v="Profit"/>
  </r>
  <r>
    <s v="L0450"/>
    <x v="370"/>
    <s v="B0450"/>
    <x v="7"/>
    <n v="30545"/>
    <n v="19.600000000000001"/>
    <n v="60"/>
    <x v="1"/>
    <x v="2"/>
    <x v="0"/>
    <n v="49539"/>
    <s v="RENT"/>
    <n v="0.14000000000000001"/>
    <n v="0.5"/>
    <n v="5878.95"/>
    <n v="0"/>
    <d v="2023-05-03T00:00:00"/>
    <n v="5"/>
    <x v="449"/>
    <s v="Loss"/>
  </r>
  <r>
    <s v="L0451"/>
    <x v="371"/>
    <s v="B0451"/>
    <x v="9"/>
    <n v="37877"/>
    <n v="17"/>
    <n v="36"/>
    <x v="0"/>
    <x v="0"/>
    <x v="2"/>
    <n v="132274"/>
    <s v="RENT"/>
    <n v="0.45"/>
    <n v="0.53"/>
    <n v="44316.09"/>
    <n v="0"/>
    <d v="2021-05-14T00:00:00"/>
    <n v="5"/>
    <x v="450"/>
    <s v="Profit"/>
  </r>
  <r>
    <s v="L0452"/>
    <x v="372"/>
    <s v="B0452"/>
    <x v="1"/>
    <n v="16313"/>
    <n v="6.3"/>
    <n v="36"/>
    <x v="0"/>
    <x v="0"/>
    <x v="0"/>
    <n v="87124"/>
    <s v="MORTGAGE"/>
    <n v="0.22"/>
    <n v="0.67"/>
    <n v="17340.72"/>
    <n v="0"/>
    <d v="2023-06-29T00:00:00"/>
    <n v="6"/>
    <x v="451"/>
    <s v="Profit"/>
  </r>
  <r>
    <s v="L0453"/>
    <x v="104"/>
    <s v="B0453"/>
    <x v="1"/>
    <n v="16349"/>
    <n v="22.5"/>
    <n v="36"/>
    <x v="0"/>
    <x v="0"/>
    <x v="1"/>
    <n v="95149"/>
    <s v="MORTGAGE"/>
    <n v="0.17"/>
    <n v="0.87"/>
    <n v="20027.53"/>
    <n v="0"/>
    <d v="2023-01-29T00:00:00"/>
    <n v="1"/>
    <x v="452"/>
    <s v="Profit"/>
  </r>
  <r>
    <s v="L0454"/>
    <x v="279"/>
    <s v="B0454"/>
    <x v="2"/>
    <n v="8179"/>
    <n v="22.5"/>
    <n v="60"/>
    <x v="0"/>
    <x v="6"/>
    <x v="3"/>
    <n v="56616"/>
    <s v="MORTGAGE"/>
    <n v="0.37"/>
    <n v="0.5"/>
    <n v="10019.280000000001"/>
    <n v="0"/>
    <d v="2022-07-28T00:00:00"/>
    <n v="7"/>
    <x v="453"/>
    <s v="Profit"/>
  </r>
  <r>
    <s v="L0455"/>
    <x v="373"/>
    <s v="B0455"/>
    <x v="8"/>
    <n v="11326"/>
    <n v="11.6"/>
    <n v="60"/>
    <x v="2"/>
    <x v="0"/>
    <x v="4"/>
    <n v="109655"/>
    <s v="RENT"/>
    <n v="0.12"/>
    <n v="0.71"/>
    <n v="3433.56"/>
    <n v="1960.48"/>
    <d v="2020-11-30T00:00:00"/>
    <n v="11"/>
    <x v="454"/>
    <s v="Loss"/>
  </r>
  <r>
    <s v="L0456"/>
    <x v="374"/>
    <s v="B0456"/>
    <x v="9"/>
    <n v="2560"/>
    <n v="11.8"/>
    <n v="60"/>
    <x v="0"/>
    <x v="0"/>
    <x v="2"/>
    <n v="120695"/>
    <s v="OWN"/>
    <n v="0.35"/>
    <n v="0.65"/>
    <n v="2862.08"/>
    <n v="0"/>
    <d v="2021-10-06T00:00:00"/>
    <n v="10"/>
    <x v="455"/>
    <s v="Profit"/>
  </r>
  <r>
    <s v="L0457"/>
    <x v="375"/>
    <s v="B0457"/>
    <x v="9"/>
    <n v="14612"/>
    <n v="24.8"/>
    <n v="60"/>
    <x v="0"/>
    <x v="0"/>
    <x v="4"/>
    <n v="84567"/>
    <s v="RENT"/>
    <n v="0.38"/>
    <n v="0.52"/>
    <n v="18235.78"/>
    <n v="0"/>
    <d v="2022-03-16T00:00:00"/>
    <n v="3"/>
    <x v="456"/>
    <s v="Profit"/>
  </r>
  <r>
    <s v="L0458"/>
    <x v="21"/>
    <s v="B0458"/>
    <x v="0"/>
    <n v="18650"/>
    <n v="17.5"/>
    <n v="60"/>
    <x v="0"/>
    <x v="1"/>
    <x v="3"/>
    <n v="67099"/>
    <s v="MORTGAGE"/>
    <n v="0.19"/>
    <n v="0.7"/>
    <n v="21913.75"/>
    <n v="0"/>
    <d v="2022-03-27T00:00:00"/>
    <n v="3"/>
    <x v="457"/>
    <s v="Profit"/>
  </r>
  <r>
    <s v="L0459"/>
    <x v="65"/>
    <s v="B0459"/>
    <x v="7"/>
    <n v="27745"/>
    <n v="15.6"/>
    <n v="36"/>
    <x v="2"/>
    <x v="0"/>
    <x v="2"/>
    <n v="105831"/>
    <s v="RENT"/>
    <n v="0.12"/>
    <n v="0.61"/>
    <n v="0"/>
    <n v="0"/>
    <d v="2021-06-30T00:00:00"/>
    <n v="6"/>
    <x v="458"/>
    <s v="Loss"/>
  </r>
  <r>
    <s v="L0460"/>
    <x v="376"/>
    <s v="B0460"/>
    <x v="0"/>
    <n v="32890"/>
    <n v="21.8"/>
    <n v="36"/>
    <x v="0"/>
    <x v="4"/>
    <x v="3"/>
    <n v="130246"/>
    <s v="MORTGAGE"/>
    <n v="0.25"/>
    <n v="0.66"/>
    <n v="40060.019999999997"/>
    <n v="0"/>
    <d v="2023-11-24T00:00:00"/>
    <n v="11"/>
    <x v="459"/>
    <s v="Profit"/>
  </r>
  <r>
    <s v="L0461"/>
    <x v="347"/>
    <s v="B0461"/>
    <x v="7"/>
    <n v="21022"/>
    <n v="10.7"/>
    <n v="60"/>
    <x v="1"/>
    <x v="4"/>
    <x v="0"/>
    <n v="91799"/>
    <s v="MORTGAGE"/>
    <n v="0.14000000000000001"/>
    <n v="0.82"/>
    <n v="5630.06"/>
    <n v="0"/>
    <d v="2022-01-20T00:00:00"/>
    <n v="1"/>
    <x v="460"/>
    <s v="Loss"/>
  </r>
  <r>
    <s v="L0462"/>
    <x v="377"/>
    <s v="B0462"/>
    <x v="1"/>
    <n v="5780"/>
    <n v="13.6"/>
    <n v="60"/>
    <x v="0"/>
    <x v="5"/>
    <x v="0"/>
    <n v="120221"/>
    <s v="OWN"/>
    <n v="0.15"/>
    <n v="0.73"/>
    <n v="6566.08"/>
    <n v="0"/>
    <d v="2023-03-27T00:00:00"/>
    <n v="3"/>
    <x v="461"/>
    <s v="Profit"/>
  </r>
  <r>
    <s v="L0463"/>
    <x v="32"/>
    <s v="B0463"/>
    <x v="2"/>
    <n v="19311"/>
    <n v="10.4"/>
    <n v="36"/>
    <x v="2"/>
    <x v="1"/>
    <x v="0"/>
    <n v="144879"/>
    <s v="OWN"/>
    <n v="0.2"/>
    <n v="0.56000000000000005"/>
    <n v="7598.51"/>
    <n v="3245.92"/>
    <d v="2021-05-11T00:00:00"/>
    <n v="5"/>
    <x v="462"/>
    <s v="Loss"/>
  </r>
  <r>
    <s v="L0464"/>
    <x v="378"/>
    <s v="B0464"/>
    <x v="5"/>
    <n v="29380"/>
    <n v="20.8"/>
    <n v="36"/>
    <x v="2"/>
    <x v="5"/>
    <x v="3"/>
    <n v="55479"/>
    <s v="MORTGAGE"/>
    <n v="0.22"/>
    <n v="0.93"/>
    <n v="10642.35"/>
    <n v="10361.469999999999"/>
    <d v="2021-02-24T00:00:00"/>
    <n v="2"/>
    <x v="463"/>
    <s v="Loss"/>
  </r>
  <r>
    <s v="L0465"/>
    <x v="379"/>
    <s v="B0465"/>
    <x v="1"/>
    <n v="3356"/>
    <n v="16.5"/>
    <n v="36"/>
    <x v="1"/>
    <x v="2"/>
    <x v="3"/>
    <n v="76172"/>
    <s v="MORTGAGE"/>
    <n v="0.31"/>
    <n v="0.79"/>
    <n v="710.07"/>
    <n v="0"/>
    <d v="2022-11-09T00:00:00"/>
    <n v="11"/>
    <x v="464"/>
    <s v="Loss"/>
  </r>
  <r>
    <s v="L0466"/>
    <x v="380"/>
    <s v="B0466"/>
    <x v="9"/>
    <n v="5790"/>
    <n v="18.2"/>
    <n v="36"/>
    <x v="0"/>
    <x v="2"/>
    <x v="3"/>
    <n v="129165"/>
    <s v="RENT"/>
    <n v="0.37"/>
    <n v="0.84"/>
    <n v="6843.78"/>
    <n v="0"/>
    <d v="2021-01-03T00:00:00"/>
    <n v="1"/>
    <x v="465"/>
    <s v="Profit"/>
  </r>
  <r>
    <s v="L0467"/>
    <x v="381"/>
    <s v="B0467"/>
    <x v="5"/>
    <n v="27911"/>
    <n v="10"/>
    <n v="60"/>
    <x v="0"/>
    <x v="4"/>
    <x v="4"/>
    <n v="85863"/>
    <s v="MORTGAGE"/>
    <n v="0.34"/>
    <n v="0.54"/>
    <n v="30702.1"/>
    <n v="0"/>
    <d v="2021-04-23T00:00:00"/>
    <n v="4"/>
    <x v="466"/>
    <s v="Profit"/>
  </r>
  <r>
    <s v="L0468"/>
    <x v="382"/>
    <s v="B0468"/>
    <x v="6"/>
    <n v="25363"/>
    <n v="9.4"/>
    <n v="36"/>
    <x v="0"/>
    <x v="1"/>
    <x v="3"/>
    <n v="72043"/>
    <s v="RENT"/>
    <n v="0.16"/>
    <n v="0.52"/>
    <n v="27747.119999999999"/>
    <n v="0"/>
    <d v="2022-09-09T00:00:00"/>
    <n v="9"/>
    <x v="467"/>
    <s v="Profit"/>
  </r>
  <r>
    <s v="L0469"/>
    <x v="320"/>
    <s v="B0469"/>
    <x v="5"/>
    <n v="21049"/>
    <n v="14.8"/>
    <n v="60"/>
    <x v="0"/>
    <x v="1"/>
    <x v="0"/>
    <n v="112569"/>
    <s v="MORTGAGE"/>
    <n v="0.17"/>
    <n v="0.51"/>
    <n v="24164.25"/>
    <n v="0"/>
    <d v="2022-11-25T00:00:00"/>
    <n v="11"/>
    <x v="468"/>
    <s v="Profit"/>
  </r>
  <r>
    <s v="L0470"/>
    <x v="275"/>
    <s v="B0470"/>
    <x v="5"/>
    <n v="11181"/>
    <n v="19.8"/>
    <n v="36"/>
    <x v="0"/>
    <x v="2"/>
    <x v="1"/>
    <n v="132438"/>
    <s v="OWN"/>
    <n v="0.45"/>
    <n v="0.57999999999999996"/>
    <n v="13394.84"/>
    <n v="0"/>
    <d v="2023-11-12T00:00:00"/>
    <n v="11"/>
    <x v="469"/>
    <s v="Profit"/>
  </r>
  <r>
    <s v="L0471"/>
    <x v="383"/>
    <s v="B0471"/>
    <x v="1"/>
    <n v="17082"/>
    <n v="15.5"/>
    <n v="36"/>
    <x v="0"/>
    <x v="4"/>
    <x v="3"/>
    <n v="140107"/>
    <s v="OWN"/>
    <n v="0.32"/>
    <n v="0.69"/>
    <n v="19729.71"/>
    <n v="0"/>
    <d v="2022-03-16T00:00:00"/>
    <n v="3"/>
    <x v="470"/>
    <s v="Profit"/>
  </r>
  <r>
    <s v="L0472"/>
    <x v="57"/>
    <s v="B0472"/>
    <x v="9"/>
    <n v="1661"/>
    <n v="5.7"/>
    <n v="36"/>
    <x v="1"/>
    <x v="5"/>
    <x v="1"/>
    <n v="45408"/>
    <s v="MORTGAGE"/>
    <n v="0.45"/>
    <n v="0.92"/>
    <n v="117.05"/>
    <n v="0"/>
    <d v="2022-02-24T00:00:00"/>
    <n v="2"/>
    <x v="471"/>
    <s v="Loss"/>
  </r>
  <r>
    <s v="L0473"/>
    <x v="384"/>
    <s v="B0473"/>
    <x v="5"/>
    <n v="38412"/>
    <n v="22.4"/>
    <n v="60"/>
    <x v="0"/>
    <x v="4"/>
    <x v="0"/>
    <n v="87980"/>
    <s v="RENT"/>
    <n v="0.25"/>
    <n v="0.71"/>
    <n v="47016.29"/>
    <n v="0"/>
    <d v="2023-02-08T00:00:00"/>
    <n v="2"/>
    <x v="472"/>
    <s v="Profit"/>
  </r>
  <r>
    <s v="L0474"/>
    <x v="385"/>
    <s v="B0474"/>
    <x v="1"/>
    <n v="3920"/>
    <n v="6.3"/>
    <n v="60"/>
    <x v="0"/>
    <x v="6"/>
    <x v="3"/>
    <n v="112956"/>
    <s v="RENT"/>
    <n v="0.35"/>
    <n v="0.63"/>
    <n v="4166.96"/>
    <n v="0"/>
    <d v="2023-04-15T00:00:00"/>
    <n v="4"/>
    <x v="473"/>
    <s v="Profit"/>
  </r>
  <r>
    <s v="L0475"/>
    <x v="386"/>
    <s v="B0475"/>
    <x v="1"/>
    <n v="26658"/>
    <n v="24.1"/>
    <n v="36"/>
    <x v="0"/>
    <x v="0"/>
    <x v="4"/>
    <n v="46351"/>
    <s v="RENT"/>
    <n v="0.31"/>
    <n v="0.75"/>
    <n v="33082.58"/>
    <n v="0"/>
    <d v="2023-09-16T00:00:00"/>
    <n v="9"/>
    <x v="474"/>
    <s v="Profit"/>
  </r>
  <r>
    <s v="L0476"/>
    <x v="387"/>
    <s v="B0476"/>
    <x v="5"/>
    <n v="15025"/>
    <n v="5.5"/>
    <n v="60"/>
    <x v="2"/>
    <x v="0"/>
    <x v="4"/>
    <n v="34131"/>
    <s v="MORTGAGE"/>
    <n v="0.23"/>
    <n v="0.55000000000000004"/>
    <n v="0"/>
    <n v="0"/>
    <d v="2021-11-23T00:00:00"/>
    <n v="11"/>
    <x v="475"/>
    <s v="Loss"/>
  </r>
  <r>
    <s v="L0477"/>
    <x v="388"/>
    <s v="B0477"/>
    <x v="7"/>
    <n v="9946"/>
    <n v="18.899999999999999"/>
    <n v="60"/>
    <x v="0"/>
    <x v="4"/>
    <x v="1"/>
    <n v="146836"/>
    <s v="MORTGAGE"/>
    <n v="0.28999999999999998"/>
    <n v="0.77"/>
    <n v="11825.79"/>
    <n v="0"/>
    <d v="2021-10-15T00:00:00"/>
    <n v="10"/>
    <x v="476"/>
    <s v="Profit"/>
  </r>
  <r>
    <s v="L0478"/>
    <x v="24"/>
    <s v="B0478"/>
    <x v="9"/>
    <n v="29706"/>
    <n v="6.6"/>
    <n v="36"/>
    <x v="1"/>
    <x v="0"/>
    <x v="4"/>
    <n v="74825"/>
    <s v="OWN"/>
    <n v="0.3"/>
    <n v="0.76"/>
    <n v="12789.38"/>
    <n v="0"/>
    <d v="2021-06-03T00:00:00"/>
    <n v="6"/>
    <x v="477"/>
    <s v="Loss"/>
  </r>
  <r>
    <s v="L0479"/>
    <x v="389"/>
    <s v="B0479"/>
    <x v="4"/>
    <n v="17309"/>
    <n v="23.2"/>
    <n v="36"/>
    <x v="0"/>
    <x v="5"/>
    <x v="4"/>
    <n v="41349"/>
    <s v="OWN"/>
    <n v="0.18"/>
    <n v="0.86"/>
    <n v="21324.69"/>
    <n v="0"/>
    <d v="2022-04-14T00:00:00"/>
    <n v="4"/>
    <x v="478"/>
    <s v="Profit"/>
  </r>
  <r>
    <s v="L0480"/>
    <x v="390"/>
    <s v="B0480"/>
    <x v="5"/>
    <n v="34120"/>
    <n v="14.3"/>
    <n v="60"/>
    <x v="0"/>
    <x v="0"/>
    <x v="4"/>
    <n v="90931"/>
    <s v="MORTGAGE"/>
    <n v="0.23"/>
    <n v="0.94"/>
    <n v="38999.160000000003"/>
    <n v="0"/>
    <d v="2023-02-03T00:00:00"/>
    <n v="2"/>
    <x v="479"/>
    <s v="Profit"/>
  </r>
  <r>
    <s v="L0481"/>
    <x v="161"/>
    <s v="B0481"/>
    <x v="0"/>
    <n v="31027"/>
    <n v="7.8"/>
    <n v="60"/>
    <x v="0"/>
    <x v="4"/>
    <x v="0"/>
    <n v="74254"/>
    <s v="OWN"/>
    <n v="0.42"/>
    <n v="0.61"/>
    <n v="33447.11"/>
    <n v="0"/>
    <d v="2023-05-19T00:00:00"/>
    <n v="5"/>
    <x v="480"/>
    <s v="Profit"/>
  </r>
  <r>
    <s v="L0482"/>
    <x v="391"/>
    <s v="B0482"/>
    <x v="0"/>
    <n v="8005"/>
    <n v="11.8"/>
    <n v="60"/>
    <x v="0"/>
    <x v="2"/>
    <x v="4"/>
    <n v="68225"/>
    <s v="RENT"/>
    <n v="0.47"/>
    <n v="0.73"/>
    <n v="8949.59"/>
    <n v="0"/>
    <d v="2023-05-24T00:00:00"/>
    <n v="5"/>
    <x v="481"/>
    <s v="Profit"/>
  </r>
  <r>
    <s v="L0483"/>
    <x v="392"/>
    <s v="B0483"/>
    <x v="6"/>
    <n v="1956"/>
    <n v="8.3000000000000007"/>
    <n v="36"/>
    <x v="1"/>
    <x v="4"/>
    <x v="2"/>
    <n v="134383"/>
    <s v="RENT"/>
    <n v="0.24"/>
    <n v="0.91"/>
    <n v="899.87"/>
    <n v="0"/>
    <d v="2021-04-08T00:00:00"/>
    <n v="4"/>
    <x v="482"/>
    <s v="Loss"/>
  </r>
  <r>
    <s v="L0484"/>
    <x v="393"/>
    <s v="B0484"/>
    <x v="9"/>
    <n v="35839"/>
    <n v="8.4"/>
    <n v="36"/>
    <x v="1"/>
    <x v="1"/>
    <x v="3"/>
    <n v="42453"/>
    <s v="MORTGAGE"/>
    <n v="0.22"/>
    <n v="0.85"/>
    <n v="15026.66"/>
    <n v="0"/>
    <d v="2021-01-22T00:00:00"/>
    <n v="1"/>
    <x v="483"/>
    <s v="Loss"/>
  </r>
  <r>
    <s v="L0485"/>
    <x v="239"/>
    <s v="B0485"/>
    <x v="1"/>
    <n v="9595"/>
    <n v="24"/>
    <n v="60"/>
    <x v="0"/>
    <x v="0"/>
    <x v="4"/>
    <n v="48814"/>
    <s v="RENT"/>
    <n v="0.18"/>
    <n v="0.72"/>
    <n v="11897.8"/>
    <n v="0"/>
    <d v="2022-09-17T00:00:00"/>
    <n v="9"/>
    <x v="484"/>
    <s v="Profit"/>
  </r>
  <r>
    <s v="L0486"/>
    <x v="394"/>
    <s v="B0486"/>
    <x v="3"/>
    <n v="13803"/>
    <n v="13.9"/>
    <n v="36"/>
    <x v="2"/>
    <x v="0"/>
    <x v="4"/>
    <n v="48263"/>
    <s v="MORTGAGE"/>
    <n v="0.37"/>
    <n v="0.93"/>
    <n v="0"/>
    <n v="0"/>
    <d v="2022-09-28T00:00:00"/>
    <n v="9"/>
    <x v="485"/>
    <s v="Loss"/>
  </r>
  <r>
    <s v="L0487"/>
    <x v="381"/>
    <s v="B0487"/>
    <x v="2"/>
    <n v="26963"/>
    <n v="20.8"/>
    <n v="36"/>
    <x v="0"/>
    <x v="6"/>
    <x v="4"/>
    <n v="107694"/>
    <s v="RENT"/>
    <n v="0.23"/>
    <n v="0.53"/>
    <n v="32571.3"/>
    <n v="0"/>
    <d v="2021-05-17T00:00:00"/>
    <n v="5"/>
    <x v="486"/>
    <s v="Profit"/>
  </r>
  <r>
    <s v="L0488"/>
    <x v="395"/>
    <s v="B0488"/>
    <x v="8"/>
    <n v="37221"/>
    <n v="17.8"/>
    <n v="60"/>
    <x v="2"/>
    <x v="1"/>
    <x v="2"/>
    <n v="45735"/>
    <s v="MORTGAGE"/>
    <n v="0.5"/>
    <n v="0.92"/>
    <n v="0"/>
    <n v="0"/>
    <d v="2023-01-25T00:00:00"/>
    <n v="1"/>
    <x v="487"/>
    <s v="Loss"/>
  </r>
  <r>
    <s v="L0489"/>
    <x v="396"/>
    <s v="B0489"/>
    <x v="3"/>
    <n v="34723"/>
    <n v="18.5"/>
    <n v="60"/>
    <x v="2"/>
    <x v="4"/>
    <x v="4"/>
    <n v="45830"/>
    <s v="RENT"/>
    <n v="0.23"/>
    <n v="0.52"/>
    <n v="0"/>
    <n v="0"/>
    <d v="2021-01-20T00:00:00"/>
    <n v="1"/>
    <x v="488"/>
    <s v="Loss"/>
  </r>
  <r>
    <s v="L0490"/>
    <x v="397"/>
    <s v="B0490"/>
    <x v="9"/>
    <n v="16282"/>
    <n v="7.6"/>
    <n v="36"/>
    <x v="0"/>
    <x v="2"/>
    <x v="4"/>
    <n v="77893"/>
    <s v="RENT"/>
    <n v="0.26"/>
    <n v="0.75"/>
    <n v="17519.43"/>
    <n v="0"/>
    <d v="2023-04-30T00:00:00"/>
    <n v="4"/>
    <x v="489"/>
    <s v="Profit"/>
  </r>
  <r>
    <s v="L0491"/>
    <x v="143"/>
    <s v="B0491"/>
    <x v="9"/>
    <n v="5703"/>
    <n v="9.6999999999999993"/>
    <n v="36"/>
    <x v="0"/>
    <x v="2"/>
    <x v="3"/>
    <n v="74673"/>
    <s v="OWN"/>
    <n v="0.34"/>
    <n v="0.9"/>
    <n v="6256.19"/>
    <n v="0"/>
    <d v="2021-06-16T00:00:00"/>
    <n v="6"/>
    <x v="490"/>
    <s v="Profit"/>
  </r>
  <r>
    <s v="L0492"/>
    <x v="66"/>
    <s v="B0492"/>
    <x v="5"/>
    <n v="7563"/>
    <n v="20.7"/>
    <n v="60"/>
    <x v="0"/>
    <x v="3"/>
    <x v="2"/>
    <n v="119462"/>
    <s v="OWN"/>
    <n v="0.42"/>
    <n v="0.62"/>
    <n v="9128.5400000000009"/>
    <n v="0"/>
    <d v="2022-12-05T00:00:00"/>
    <n v="12"/>
    <x v="491"/>
    <s v="Profit"/>
  </r>
  <r>
    <s v="L0493"/>
    <x v="264"/>
    <s v="B0493"/>
    <x v="5"/>
    <n v="26849"/>
    <n v="24.4"/>
    <n v="36"/>
    <x v="1"/>
    <x v="4"/>
    <x v="2"/>
    <n v="75066"/>
    <s v="OWN"/>
    <n v="0.28999999999999998"/>
    <n v="0.71"/>
    <n v="2888.35"/>
    <n v="0"/>
    <d v="2021-01-11T00:00:00"/>
    <n v="1"/>
    <x v="492"/>
    <s v="Loss"/>
  </r>
  <r>
    <s v="L0494"/>
    <x v="268"/>
    <s v="B0494"/>
    <x v="3"/>
    <n v="32860"/>
    <n v="10.3"/>
    <n v="36"/>
    <x v="0"/>
    <x v="0"/>
    <x v="4"/>
    <n v="130315"/>
    <s v="OWN"/>
    <n v="0.27"/>
    <n v="0.65"/>
    <n v="36244.58"/>
    <n v="0"/>
    <d v="2022-09-12T00:00:00"/>
    <n v="9"/>
    <x v="493"/>
    <s v="Profit"/>
  </r>
  <r>
    <s v="L0495"/>
    <x v="246"/>
    <s v="B0495"/>
    <x v="1"/>
    <n v="32585"/>
    <n v="10.4"/>
    <n v="60"/>
    <x v="2"/>
    <x v="5"/>
    <x v="2"/>
    <n v="33373"/>
    <s v="OWN"/>
    <n v="0.5"/>
    <n v="0.93"/>
    <n v="0"/>
    <n v="0"/>
    <d v="2022-02-15T00:00:00"/>
    <n v="2"/>
    <x v="494"/>
    <s v="Loss"/>
  </r>
  <r>
    <s v="L0496"/>
    <x v="398"/>
    <s v="B0496"/>
    <x v="6"/>
    <n v="23015"/>
    <n v="14.5"/>
    <n v="60"/>
    <x v="1"/>
    <x v="1"/>
    <x v="1"/>
    <n v="40335"/>
    <s v="OWN"/>
    <n v="0.1"/>
    <n v="0.87"/>
    <n v="11485.91"/>
    <n v="0"/>
    <d v="2023-06-30T00:00:00"/>
    <n v="6"/>
    <x v="495"/>
    <s v="Loss"/>
  </r>
  <r>
    <s v="L0497"/>
    <x v="399"/>
    <s v="B0497"/>
    <x v="5"/>
    <n v="13003"/>
    <n v="24.7"/>
    <n v="36"/>
    <x v="0"/>
    <x v="0"/>
    <x v="2"/>
    <n v="53741"/>
    <s v="MORTGAGE"/>
    <n v="0.46"/>
    <n v="0.82"/>
    <n v="16214.74"/>
    <n v="0"/>
    <d v="2023-09-27T00:00:00"/>
    <n v="9"/>
    <x v="496"/>
    <s v="Profit"/>
  </r>
  <r>
    <s v="L0498"/>
    <x v="400"/>
    <s v="B0498"/>
    <x v="8"/>
    <n v="27958"/>
    <n v="10.4"/>
    <n v="36"/>
    <x v="0"/>
    <x v="6"/>
    <x v="2"/>
    <n v="40692"/>
    <s v="MORTGAGE"/>
    <n v="0.16"/>
    <n v="0.76"/>
    <n v="30865.63"/>
    <n v="0"/>
    <d v="2022-12-01T00:00:00"/>
    <n v="12"/>
    <x v="497"/>
    <s v="Profit"/>
  </r>
  <r>
    <s v="L0499"/>
    <x v="401"/>
    <s v="B0499"/>
    <x v="8"/>
    <n v="27017"/>
    <n v="13.1"/>
    <n v="36"/>
    <x v="1"/>
    <x v="0"/>
    <x v="2"/>
    <n v="77295"/>
    <s v="OWN"/>
    <n v="0.41"/>
    <n v="0.87"/>
    <n v="4494.63"/>
    <n v="0"/>
    <d v="2023-01-18T00:00:00"/>
    <n v="1"/>
    <x v="498"/>
    <s v="Loss"/>
  </r>
  <r>
    <s v="L0500"/>
    <x v="402"/>
    <s v="B0500"/>
    <x v="6"/>
    <n v="12171"/>
    <n v="22.8"/>
    <n v="60"/>
    <x v="0"/>
    <x v="5"/>
    <x v="0"/>
    <n v="75541"/>
    <s v="MORTGAGE"/>
    <n v="0.35"/>
    <n v="0.68"/>
    <n v="14945.99"/>
    <n v="0"/>
    <d v="2023-06-27T00:00:00"/>
    <n v="6"/>
    <x v="499"/>
    <s v="Profit"/>
  </r>
  <r>
    <s v="L0501"/>
    <x v="403"/>
    <s v="B0501"/>
    <x v="7"/>
    <n v="13201"/>
    <n v="5.0999999999999996"/>
    <n v="36"/>
    <x v="1"/>
    <x v="4"/>
    <x v="0"/>
    <n v="64057"/>
    <s v="OWN"/>
    <n v="0.24"/>
    <n v="0.7"/>
    <n v="4962.1499999999996"/>
    <n v="0"/>
    <d v="2021-11-18T00:00:00"/>
    <n v="11"/>
    <x v="500"/>
    <s v="Loss"/>
  </r>
  <r>
    <s v="L0502"/>
    <x v="245"/>
    <s v="B0502"/>
    <x v="7"/>
    <n v="30426"/>
    <n v="5.8"/>
    <n v="36"/>
    <x v="0"/>
    <x v="1"/>
    <x v="0"/>
    <n v="96983"/>
    <s v="MORTGAGE"/>
    <n v="0.45"/>
    <n v="0.83"/>
    <n v="32190.71"/>
    <n v="0"/>
    <d v="2023-07-25T00:00:00"/>
    <n v="7"/>
    <x v="501"/>
    <s v="Profit"/>
  </r>
  <r>
    <s v="L0503"/>
    <x v="404"/>
    <s v="B0503"/>
    <x v="9"/>
    <n v="18778"/>
    <n v="17.100000000000001"/>
    <n v="60"/>
    <x v="0"/>
    <x v="4"/>
    <x v="2"/>
    <n v="49583"/>
    <s v="RENT"/>
    <n v="0.11"/>
    <n v="0.66"/>
    <n v="21989.040000000001"/>
    <n v="0"/>
    <d v="2022-08-31T00:00:00"/>
    <n v="8"/>
    <x v="502"/>
    <s v="Profit"/>
  </r>
  <r>
    <s v="L0504"/>
    <x v="405"/>
    <s v="B0504"/>
    <x v="5"/>
    <n v="22116"/>
    <n v="23.1"/>
    <n v="60"/>
    <x v="0"/>
    <x v="6"/>
    <x v="1"/>
    <n v="52765"/>
    <s v="MORTGAGE"/>
    <n v="0.19"/>
    <n v="0.53"/>
    <n v="27224.799999999999"/>
    <n v="0"/>
    <d v="2021-11-09T00:00:00"/>
    <n v="11"/>
    <x v="503"/>
    <s v="Profit"/>
  </r>
  <r>
    <s v="L0505"/>
    <x v="406"/>
    <s v="B0505"/>
    <x v="0"/>
    <n v="34297"/>
    <n v="9.8000000000000007"/>
    <n v="36"/>
    <x v="1"/>
    <x v="5"/>
    <x v="2"/>
    <n v="89287"/>
    <s v="MORTGAGE"/>
    <n v="0.33"/>
    <n v="0.53"/>
    <n v="15729.14"/>
    <n v="0"/>
    <d v="2023-09-23T00:00:00"/>
    <n v="9"/>
    <x v="504"/>
    <s v="Loss"/>
  </r>
  <r>
    <s v="L0506"/>
    <x v="332"/>
    <s v="B0506"/>
    <x v="3"/>
    <n v="20342"/>
    <n v="14.4"/>
    <n v="60"/>
    <x v="0"/>
    <x v="6"/>
    <x v="4"/>
    <n v="53906"/>
    <s v="MORTGAGE"/>
    <n v="0.24"/>
    <n v="0.55000000000000004"/>
    <n v="23271.25"/>
    <n v="0"/>
    <d v="2022-09-08T00:00:00"/>
    <n v="9"/>
    <x v="505"/>
    <s v="Profit"/>
  </r>
  <r>
    <s v="L0507"/>
    <x v="322"/>
    <s v="B0507"/>
    <x v="4"/>
    <n v="28490"/>
    <n v="14"/>
    <n v="60"/>
    <x v="1"/>
    <x v="3"/>
    <x v="1"/>
    <n v="115103"/>
    <s v="RENT"/>
    <n v="0.34"/>
    <n v="0.89"/>
    <n v="4446.13"/>
    <n v="0"/>
    <d v="2021-01-30T00:00:00"/>
    <n v="1"/>
    <x v="506"/>
    <s v="Loss"/>
  </r>
  <r>
    <s v="L0508"/>
    <x v="407"/>
    <s v="B0508"/>
    <x v="6"/>
    <n v="20975"/>
    <n v="14.5"/>
    <n v="36"/>
    <x v="0"/>
    <x v="1"/>
    <x v="0"/>
    <n v="109675"/>
    <s v="OWN"/>
    <n v="0.11"/>
    <n v="0.71"/>
    <n v="24016.38"/>
    <n v="0"/>
    <d v="2022-10-24T00:00:00"/>
    <n v="10"/>
    <x v="507"/>
    <s v="Profit"/>
  </r>
  <r>
    <s v="L0509"/>
    <x v="408"/>
    <s v="B0509"/>
    <x v="9"/>
    <n v="27723"/>
    <n v="17.5"/>
    <n v="60"/>
    <x v="1"/>
    <x v="3"/>
    <x v="3"/>
    <n v="76525"/>
    <s v="MORTGAGE"/>
    <n v="0.15"/>
    <n v="0.82"/>
    <n v="12716.99"/>
    <n v="0"/>
    <d v="2022-04-25T00:00:00"/>
    <n v="4"/>
    <x v="508"/>
    <s v="Loss"/>
  </r>
  <r>
    <s v="L0510"/>
    <x v="409"/>
    <s v="B0510"/>
    <x v="0"/>
    <n v="24279"/>
    <n v="14.4"/>
    <n v="60"/>
    <x v="1"/>
    <x v="0"/>
    <x v="1"/>
    <n v="68230"/>
    <s v="MORTGAGE"/>
    <n v="0.15"/>
    <n v="0.68"/>
    <n v="4595.21"/>
    <n v="0"/>
    <d v="2022-11-03T00:00:00"/>
    <n v="11"/>
    <x v="509"/>
    <s v="Loss"/>
  </r>
  <r>
    <s v="L0511"/>
    <x v="410"/>
    <s v="B0511"/>
    <x v="5"/>
    <n v="13765"/>
    <n v="13.9"/>
    <n v="36"/>
    <x v="0"/>
    <x v="4"/>
    <x v="0"/>
    <n v="147904"/>
    <s v="RENT"/>
    <n v="0.18"/>
    <n v="0.62"/>
    <n v="15678.34"/>
    <n v="0"/>
    <d v="2023-04-13T00:00:00"/>
    <n v="4"/>
    <x v="510"/>
    <s v="Profit"/>
  </r>
  <r>
    <s v="L0512"/>
    <x v="83"/>
    <s v="B0512"/>
    <x v="0"/>
    <n v="12561"/>
    <n v="14.5"/>
    <n v="60"/>
    <x v="1"/>
    <x v="0"/>
    <x v="1"/>
    <n v="49520"/>
    <s v="OWN"/>
    <n v="0.28000000000000003"/>
    <n v="0.66"/>
    <n v="6147.18"/>
    <n v="0"/>
    <d v="2020-12-12T00:00:00"/>
    <n v="12"/>
    <x v="511"/>
    <s v="Loss"/>
  </r>
  <r>
    <s v="L0513"/>
    <x v="411"/>
    <s v="B0513"/>
    <x v="0"/>
    <n v="1525"/>
    <n v="16.8"/>
    <n v="36"/>
    <x v="0"/>
    <x v="4"/>
    <x v="1"/>
    <n v="115238"/>
    <s v="MORTGAGE"/>
    <n v="0.4"/>
    <n v="0.86"/>
    <n v="1781.2"/>
    <n v="0"/>
    <d v="2022-12-05T00:00:00"/>
    <n v="12"/>
    <x v="512"/>
    <s v="Profit"/>
  </r>
  <r>
    <s v="L0514"/>
    <x v="412"/>
    <s v="B0514"/>
    <x v="6"/>
    <n v="23861"/>
    <n v="15.7"/>
    <n v="36"/>
    <x v="0"/>
    <x v="6"/>
    <x v="2"/>
    <n v="81934"/>
    <s v="RENT"/>
    <n v="0.46"/>
    <n v="0.78"/>
    <n v="27607.18"/>
    <n v="0"/>
    <d v="2022-04-11T00:00:00"/>
    <n v="4"/>
    <x v="513"/>
    <s v="Profit"/>
  </r>
  <r>
    <s v="L0515"/>
    <x v="413"/>
    <s v="B0515"/>
    <x v="9"/>
    <n v="34142"/>
    <n v="22.1"/>
    <n v="60"/>
    <x v="0"/>
    <x v="0"/>
    <x v="4"/>
    <n v="55566"/>
    <s v="OWN"/>
    <n v="0.43"/>
    <n v="0.92"/>
    <n v="41687.379999999997"/>
    <n v="0"/>
    <d v="2023-06-18T00:00:00"/>
    <n v="6"/>
    <x v="514"/>
    <s v="Profit"/>
  </r>
  <r>
    <s v="L0516"/>
    <x v="161"/>
    <s v="B0516"/>
    <x v="1"/>
    <n v="27916"/>
    <n v="6"/>
    <n v="60"/>
    <x v="1"/>
    <x v="5"/>
    <x v="3"/>
    <n v="103193"/>
    <s v="OWN"/>
    <n v="0.18"/>
    <n v="0.81"/>
    <n v="4929.04"/>
    <n v="0"/>
    <d v="2023-05-19T00:00:00"/>
    <n v="5"/>
    <x v="515"/>
    <s v="Loss"/>
  </r>
  <r>
    <s v="L0517"/>
    <x v="414"/>
    <s v="B0517"/>
    <x v="8"/>
    <n v="5648"/>
    <n v="21.7"/>
    <n v="60"/>
    <x v="2"/>
    <x v="5"/>
    <x v="0"/>
    <n v="133224"/>
    <s v="MORTGAGE"/>
    <n v="0.28000000000000003"/>
    <n v="0.76"/>
    <n v="2180.3000000000002"/>
    <n v="1908.91"/>
    <d v="2022-02-05T00:00:00"/>
    <n v="2"/>
    <x v="516"/>
    <s v="Loss"/>
  </r>
  <r>
    <s v="L0518"/>
    <x v="409"/>
    <s v="B0518"/>
    <x v="3"/>
    <n v="36133"/>
    <n v="21.9"/>
    <n v="36"/>
    <x v="1"/>
    <x v="5"/>
    <x v="1"/>
    <n v="60134"/>
    <s v="MORTGAGE"/>
    <n v="0.18"/>
    <n v="0.77"/>
    <n v="2677.28"/>
    <n v="0"/>
    <d v="2022-11-27T00:00:00"/>
    <n v="11"/>
    <x v="517"/>
    <s v="Loss"/>
  </r>
  <r>
    <s v="L0519"/>
    <x v="151"/>
    <s v="B0519"/>
    <x v="9"/>
    <n v="31523"/>
    <n v="10.7"/>
    <n v="60"/>
    <x v="0"/>
    <x v="5"/>
    <x v="3"/>
    <n v="40345"/>
    <s v="MORTGAGE"/>
    <n v="0.21"/>
    <n v="0.92"/>
    <n v="34895.96"/>
    <n v="0"/>
    <d v="2022-11-23T00:00:00"/>
    <n v="11"/>
    <x v="518"/>
    <s v="Profit"/>
  </r>
  <r>
    <s v="L0520"/>
    <x v="415"/>
    <s v="B0520"/>
    <x v="4"/>
    <n v="30052"/>
    <n v="14.3"/>
    <n v="36"/>
    <x v="1"/>
    <x v="6"/>
    <x v="1"/>
    <n v="71185"/>
    <s v="MORTGAGE"/>
    <n v="0.3"/>
    <n v="0.85"/>
    <n v="11094.37"/>
    <n v="0"/>
    <d v="2023-06-08T00:00:00"/>
    <n v="6"/>
    <x v="519"/>
    <s v="Loss"/>
  </r>
  <r>
    <s v="L0521"/>
    <x v="416"/>
    <s v="B0521"/>
    <x v="0"/>
    <n v="35414"/>
    <n v="13.8"/>
    <n v="60"/>
    <x v="0"/>
    <x v="0"/>
    <x v="4"/>
    <n v="145464"/>
    <s v="RENT"/>
    <n v="0.13"/>
    <n v="0.51"/>
    <n v="40301.129999999997"/>
    <n v="0"/>
    <d v="2023-04-29T00:00:00"/>
    <n v="4"/>
    <x v="520"/>
    <s v="Profit"/>
  </r>
  <r>
    <s v="L0522"/>
    <x v="417"/>
    <s v="B0522"/>
    <x v="1"/>
    <n v="33781"/>
    <n v="9.4"/>
    <n v="60"/>
    <x v="2"/>
    <x v="4"/>
    <x v="3"/>
    <n v="122949"/>
    <s v="RENT"/>
    <n v="0.19"/>
    <n v="0.74"/>
    <n v="8770.67"/>
    <n v="14712.11"/>
    <d v="2021-11-26T00:00:00"/>
    <n v="11"/>
    <x v="521"/>
    <s v="Loss"/>
  </r>
  <r>
    <s v="L0523"/>
    <x v="418"/>
    <s v="B0523"/>
    <x v="6"/>
    <n v="5599"/>
    <n v="12.9"/>
    <n v="60"/>
    <x v="0"/>
    <x v="5"/>
    <x v="0"/>
    <n v="100744"/>
    <s v="MORTGAGE"/>
    <n v="0.47"/>
    <n v="0.81"/>
    <n v="6321.27"/>
    <n v="0"/>
    <d v="2023-04-03T00:00:00"/>
    <n v="4"/>
    <x v="522"/>
    <s v="Profit"/>
  </r>
  <r>
    <s v="L0524"/>
    <x v="419"/>
    <s v="B0524"/>
    <x v="2"/>
    <n v="36046"/>
    <n v="5.9"/>
    <n v="36"/>
    <x v="2"/>
    <x v="1"/>
    <x v="1"/>
    <n v="63455"/>
    <s v="OWN"/>
    <n v="0.28999999999999998"/>
    <n v="0.84"/>
    <n v="0"/>
    <n v="0"/>
    <d v="2021-08-08T00:00:00"/>
    <n v="8"/>
    <x v="523"/>
    <s v="Loss"/>
  </r>
  <r>
    <s v="L0525"/>
    <x v="420"/>
    <s v="B0525"/>
    <x v="3"/>
    <n v="36923"/>
    <n v="10.6"/>
    <n v="60"/>
    <x v="1"/>
    <x v="4"/>
    <x v="4"/>
    <n v="145217"/>
    <s v="MORTGAGE"/>
    <n v="0.28000000000000003"/>
    <n v="0.6"/>
    <n v="9786.24"/>
    <n v="0"/>
    <d v="2022-10-11T00:00:00"/>
    <n v="10"/>
    <x v="524"/>
    <s v="Loss"/>
  </r>
  <r>
    <s v="L0526"/>
    <x v="421"/>
    <s v="B0526"/>
    <x v="3"/>
    <n v="4814"/>
    <n v="21.3"/>
    <n v="60"/>
    <x v="1"/>
    <x v="6"/>
    <x v="3"/>
    <n v="58018"/>
    <s v="OWN"/>
    <n v="0.11"/>
    <n v="0.89"/>
    <n v="724.86"/>
    <n v="0"/>
    <d v="2022-01-25T00:00:00"/>
    <n v="1"/>
    <x v="525"/>
    <s v="Loss"/>
  </r>
  <r>
    <s v="L0527"/>
    <x v="422"/>
    <s v="B0527"/>
    <x v="8"/>
    <n v="36984"/>
    <n v="10.7"/>
    <n v="36"/>
    <x v="1"/>
    <x v="4"/>
    <x v="1"/>
    <n v="84219"/>
    <s v="OWN"/>
    <n v="0.2"/>
    <n v="0.93"/>
    <n v="13592.29"/>
    <n v="0"/>
    <d v="2020-12-05T00:00:00"/>
    <n v="12"/>
    <x v="526"/>
    <s v="Loss"/>
  </r>
  <r>
    <s v="L0528"/>
    <x v="390"/>
    <s v="B0528"/>
    <x v="2"/>
    <n v="27616"/>
    <n v="21.4"/>
    <n v="36"/>
    <x v="0"/>
    <x v="4"/>
    <x v="1"/>
    <n v="75991"/>
    <s v="OWN"/>
    <n v="0.45"/>
    <n v="0.61"/>
    <n v="33525.82"/>
    <n v="0"/>
    <d v="2023-02-27T00:00:00"/>
    <n v="2"/>
    <x v="527"/>
    <s v="Profit"/>
  </r>
  <r>
    <s v="L0529"/>
    <x v="200"/>
    <s v="B0529"/>
    <x v="5"/>
    <n v="3113"/>
    <n v="15.6"/>
    <n v="60"/>
    <x v="1"/>
    <x v="0"/>
    <x v="0"/>
    <n v="103616"/>
    <s v="RENT"/>
    <n v="0.17"/>
    <n v="0.9"/>
    <n v="422.95"/>
    <n v="0"/>
    <d v="2023-01-08T00:00:00"/>
    <n v="1"/>
    <x v="528"/>
    <s v="Loss"/>
  </r>
  <r>
    <s v="L0530"/>
    <x v="262"/>
    <s v="B0530"/>
    <x v="2"/>
    <n v="14760"/>
    <n v="22.6"/>
    <n v="60"/>
    <x v="0"/>
    <x v="5"/>
    <x v="4"/>
    <n v="117438"/>
    <s v="OWN"/>
    <n v="0.27"/>
    <n v="0.54"/>
    <n v="18095.759999999998"/>
    <n v="0"/>
    <d v="2023-03-28T00:00:00"/>
    <n v="3"/>
    <x v="529"/>
    <s v="Profit"/>
  </r>
  <r>
    <s v="L0531"/>
    <x v="100"/>
    <s v="B0531"/>
    <x v="0"/>
    <n v="22927"/>
    <n v="16.5"/>
    <n v="60"/>
    <x v="1"/>
    <x v="1"/>
    <x v="2"/>
    <n v="146841"/>
    <s v="OWN"/>
    <n v="0.11"/>
    <n v="0.53"/>
    <n v="6850.1"/>
    <n v="0"/>
    <d v="2023-08-27T00:00:00"/>
    <n v="8"/>
    <x v="530"/>
    <s v="Loss"/>
  </r>
  <r>
    <s v="L0532"/>
    <x v="305"/>
    <s v="B0532"/>
    <x v="0"/>
    <n v="21939"/>
    <n v="5.6"/>
    <n v="36"/>
    <x v="1"/>
    <x v="0"/>
    <x v="1"/>
    <n v="39486"/>
    <s v="RENT"/>
    <n v="0.28999999999999998"/>
    <n v="0.56000000000000005"/>
    <n v="3597.13"/>
    <n v="0"/>
    <d v="2023-09-07T00:00:00"/>
    <n v="9"/>
    <x v="531"/>
    <s v="Loss"/>
  </r>
  <r>
    <s v="L0533"/>
    <x v="423"/>
    <s v="B0533"/>
    <x v="0"/>
    <n v="33419"/>
    <n v="18.5"/>
    <n v="36"/>
    <x v="2"/>
    <x v="4"/>
    <x v="3"/>
    <n v="68862"/>
    <s v="OWN"/>
    <n v="0.11"/>
    <n v="0.53"/>
    <n v="12922.67"/>
    <n v="11291.82"/>
    <d v="2021-12-04T00:00:00"/>
    <n v="12"/>
    <x v="532"/>
    <s v="Loss"/>
  </r>
  <r>
    <s v="L0534"/>
    <x v="424"/>
    <s v="B0534"/>
    <x v="0"/>
    <n v="13588"/>
    <n v="5.9"/>
    <n v="36"/>
    <x v="0"/>
    <x v="6"/>
    <x v="0"/>
    <n v="88870"/>
    <s v="OWN"/>
    <n v="0.43"/>
    <n v="0.88"/>
    <n v="14389.69"/>
    <n v="0"/>
    <d v="2023-11-19T00:00:00"/>
    <n v="11"/>
    <x v="533"/>
    <s v="Profit"/>
  </r>
  <r>
    <s v="L0535"/>
    <x v="425"/>
    <s v="B0535"/>
    <x v="9"/>
    <n v="37142"/>
    <n v="14"/>
    <n v="36"/>
    <x v="0"/>
    <x v="4"/>
    <x v="0"/>
    <n v="116694"/>
    <s v="MORTGAGE"/>
    <n v="0.43"/>
    <n v="0.53"/>
    <n v="42341.88"/>
    <n v="0"/>
    <d v="2021-04-20T00:00:00"/>
    <n v="4"/>
    <x v="534"/>
    <s v="Profit"/>
  </r>
  <r>
    <s v="L0536"/>
    <x v="426"/>
    <s v="B0536"/>
    <x v="3"/>
    <n v="34397"/>
    <n v="23.6"/>
    <n v="60"/>
    <x v="0"/>
    <x v="0"/>
    <x v="1"/>
    <n v="135996"/>
    <s v="OWN"/>
    <n v="0.42"/>
    <n v="0.62"/>
    <n v="42514.69"/>
    <n v="0"/>
    <d v="2021-06-13T00:00:00"/>
    <n v="6"/>
    <x v="535"/>
    <s v="Profit"/>
  </r>
  <r>
    <s v="L0537"/>
    <x v="345"/>
    <s v="B0537"/>
    <x v="2"/>
    <n v="17653"/>
    <n v="8.3000000000000007"/>
    <n v="36"/>
    <x v="1"/>
    <x v="1"/>
    <x v="1"/>
    <n v="73856"/>
    <s v="OWN"/>
    <n v="0.21"/>
    <n v="0.55000000000000004"/>
    <n v="1110.0899999999999"/>
    <n v="0"/>
    <d v="2021-05-21T00:00:00"/>
    <n v="5"/>
    <x v="536"/>
    <s v="Loss"/>
  </r>
  <r>
    <s v="L0538"/>
    <x v="427"/>
    <s v="B0538"/>
    <x v="3"/>
    <n v="11831"/>
    <n v="12.8"/>
    <n v="36"/>
    <x v="0"/>
    <x v="0"/>
    <x v="1"/>
    <n v="131407"/>
    <s v="OWN"/>
    <n v="0.43"/>
    <n v="0.63"/>
    <n v="13345.37"/>
    <n v="0"/>
    <d v="2023-03-28T00:00:00"/>
    <n v="3"/>
    <x v="537"/>
    <s v="Profit"/>
  </r>
  <r>
    <s v="L0539"/>
    <x v="428"/>
    <s v="B0539"/>
    <x v="4"/>
    <n v="6724"/>
    <n v="19.600000000000001"/>
    <n v="36"/>
    <x v="0"/>
    <x v="2"/>
    <x v="2"/>
    <n v="130744"/>
    <s v="OWN"/>
    <n v="0.32"/>
    <n v="0.54"/>
    <n v="8041.9"/>
    <n v="0"/>
    <d v="2021-01-27T00:00:00"/>
    <n v="1"/>
    <x v="538"/>
    <s v="Profit"/>
  </r>
  <r>
    <s v="L0540"/>
    <x v="429"/>
    <s v="B0540"/>
    <x v="2"/>
    <n v="12083"/>
    <n v="22.6"/>
    <n v="60"/>
    <x v="1"/>
    <x v="0"/>
    <x v="1"/>
    <n v="116055"/>
    <s v="OWN"/>
    <n v="0.25"/>
    <n v="0.8"/>
    <n v="1690.14"/>
    <n v="0"/>
    <d v="2023-02-06T00:00:00"/>
    <n v="2"/>
    <x v="539"/>
    <s v="Loss"/>
  </r>
  <r>
    <s v="L0541"/>
    <x v="104"/>
    <s v="B0541"/>
    <x v="9"/>
    <n v="20816"/>
    <n v="18.399999999999999"/>
    <n v="60"/>
    <x v="1"/>
    <x v="1"/>
    <x v="4"/>
    <n v="61379"/>
    <s v="RENT"/>
    <n v="0.35"/>
    <n v="0.56000000000000005"/>
    <n v="3310.57"/>
    <n v="0"/>
    <d v="2023-01-05T00:00:00"/>
    <n v="1"/>
    <x v="540"/>
    <s v="Loss"/>
  </r>
  <r>
    <s v="L0542"/>
    <x v="430"/>
    <s v="B0542"/>
    <x v="4"/>
    <n v="7276"/>
    <n v="10.199999999999999"/>
    <n v="36"/>
    <x v="0"/>
    <x v="5"/>
    <x v="3"/>
    <n v="94729"/>
    <s v="OWN"/>
    <n v="0.1"/>
    <n v="0.88"/>
    <n v="8018.15"/>
    <n v="0"/>
    <d v="2022-10-15T00:00:00"/>
    <n v="10"/>
    <x v="541"/>
    <s v="Profit"/>
  </r>
  <r>
    <s v="L0543"/>
    <x v="431"/>
    <s v="B0543"/>
    <x v="3"/>
    <n v="39663"/>
    <n v="18.5"/>
    <n v="36"/>
    <x v="0"/>
    <x v="6"/>
    <x v="1"/>
    <n v="58378"/>
    <s v="OWN"/>
    <n v="0.16"/>
    <n v="0.87"/>
    <n v="47000.66"/>
    <n v="0"/>
    <d v="2021-03-10T00:00:00"/>
    <n v="3"/>
    <x v="542"/>
    <s v="Profit"/>
  </r>
  <r>
    <s v="L0544"/>
    <x v="21"/>
    <s v="B0544"/>
    <x v="4"/>
    <n v="14994"/>
    <n v="10.9"/>
    <n v="60"/>
    <x v="1"/>
    <x v="0"/>
    <x v="2"/>
    <n v="135428"/>
    <s v="RENT"/>
    <n v="0.4"/>
    <n v="0.51"/>
    <n v="3543.54"/>
    <n v="0"/>
    <d v="2022-03-27T00:00:00"/>
    <n v="3"/>
    <x v="543"/>
    <s v="Loss"/>
  </r>
  <r>
    <s v="L0545"/>
    <x v="140"/>
    <s v="B0545"/>
    <x v="8"/>
    <n v="24499"/>
    <n v="19.399999999999999"/>
    <n v="60"/>
    <x v="0"/>
    <x v="1"/>
    <x v="3"/>
    <n v="84353"/>
    <s v="RENT"/>
    <n v="0.2"/>
    <n v="0.9"/>
    <n v="29251.81"/>
    <n v="0"/>
    <d v="2021-11-21T00:00:00"/>
    <n v="11"/>
    <x v="544"/>
    <s v="Profit"/>
  </r>
  <r>
    <s v="L0546"/>
    <x v="432"/>
    <s v="B0546"/>
    <x v="4"/>
    <n v="24040"/>
    <n v="24.1"/>
    <n v="60"/>
    <x v="1"/>
    <x v="5"/>
    <x v="0"/>
    <n v="79996"/>
    <s v="OWN"/>
    <n v="0.34"/>
    <n v="0.51"/>
    <n v="3719.68"/>
    <n v="0"/>
    <d v="2021-12-11T00:00:00"/>
    <n v="12"/>
    <x v="545"/>
    <s v="Loss"/>
  </r>
  <r>
    <s v="L0547"/>
    <x v="266"/>
    <s v="B0547"/>
    <x v="2"/>
    <n v="17959"/>
    <n v="19.399999999999999"/>
    <n v="60"/>
    <x v="0"/>
    <x v="5"/>
    <x v="1"/>
    <n v="44031"/>
    <s v="OWN"/>
    <n v="0.25"/>
    <n v="0.61"/>
    <n v="21443.05"/>
    <n v="0"/>
    <d v="2023-02-02T00:00:00"/>
    <n v="2"/>
    <x v="546"/>
    <s v="Profit"/>
  </r>
  <r>
    <s v="L0548"/>
    <x v="211"/>
    <s v="B0548"/>
    <x v="0"/>
    <n v="7099"/>
    <n v="22.3"/>
    <n v="60"/>
    <x v="2"/>
    <x v="5"/>
    <x v="3"/>
    <n v="110072"/>
    <s v="OWN"/>
    <n v="0.44"/>
    <n v="0.51"/>
    <n v="1756.33"/>
    <n v="874.52"/>
    <d v="2022-04-03T00:00:00"/>
    <n v="4"/>
    <x v="547"/>
    <s v="Loss"/>
  </r>
  <r>
    <s v="L0549"/>
    <x v="383"/>
    <s v="B0549"/>
    <x v="0"/>
    <n v="20576"/>
    <n v="5"/>
    <n v="60"/>
    <x v="0"/>
    <x v="1"/>
    <x v="0"/>
    <n v="95982"/>
    <s v="MORTGAGE"/>
    <n v="0.48"/>
    <n v="0.65"/>
    <n v="21604.799999999999"/>
    <n v="0"/>
    <d v="2022-02-20T00:00:00"/>
    <n v="2"/>
    <x v="548"/>
    <s v="Profit"/>
  </r>
  <r>
    <s v="L0550"/>
    <x v="420"/>
    <s v="B0550"/>
    <x v="5"/>
    <n v="36946"/>
    <n v="19.399999999999999"/>
    <n v="60"/>
    <x v="0"/>
    <x v="2"/>
    <x v="2"/>
    <n v="66683"/>
    <s v="MORTGAGE"/>
    <n v="0.45"/>
    <n v="0.73"/>
    <n v="44113.52"/>
    <n v="0"/>
    <d v="2022-10-11T00:00:00"/>
    <n v="10"/>
    <x v="549"/>
    <s v="Profit"/>
  </r>
  <r>
    <s v="L0551"/>
    <x v="433"/>
    <s v="B0551"/>
    <x v="3"/>
    <n v="7116"/>
    <n v="21.6"/>
    <n v="60"/>
    <x v="1"/>
    <x v="0"/>
    <x v="4"/>
    <n v="144091"/>
    <s v="OWN"/>
    <n v="0.21"/>
    <n v="0.86"/>
    <n v="3149.61"/>
    <n v="0"/>
    <d v="2022-12-12T00:00:00"/>
    <n v="12"/>
    <x v="550"/>
    <s v="Loss"/>
  </r>
  <r>
    <s v="L0552"/>
    <x v="434"/>
    <s v="B0552"/>
    <x v="8"/>
    <n v="16563"/>
    <n v="5.8"/>
    <n v="36"/>
    <x v="1"/>
    <x v="0"/>
    <x v="1"/>
    <n v="147797"/>
    <s v="RENT"/>
    <n v="0.18"/>
    <n v="0.65"/>
    <n v="6135.41"/>
    <n v="0"/>
    <d v="2023-10-08T00:00:00"/>
    <n v="10"/>
    <x v="551"/>
    <s v="Loss"/>
  </r>
  <r>
    <s v="L0553"/>
    <x v="288"/>
    <s v="B0553"/>
    <x v="2"/>
    <n v="27788"/>
    <n v="22.4"/>
    <n v="36"/>
    <x v="0"/>
    <x v="6"/>
    <x v="4"/>
    <n v="47618"/>
    <s v="OWN"/>
    <n v="0.28999999999999998"/>
    <n v="0.82"/>
    <n v="34012.51"/>
    <n v="0"/>
    <d v="2023-08-19T00:00:00"/>
    <n v="8"/>
    <x v="552"/>
    <s v="Profit"/>
  </r>
  <r>
    <s v="L0554"/>
    <x v="435"/>
    <s v="B0554"/>
    <x v="2"/>
    <n v="27928"/>
    <n v="10.1"/>
    <n v="36"/>
    <x v="1"/>
    <x v="0"/>
    <x v="2"/>
    <n v="36587"/>
    <s v="RENT"/>
    <n v="0.1"/>
    <n v="0.57999999999999996"/>
    <n v="8685.1299999999992"/>
    <n v="0"/>
    <d v="2022-10-03T00:00:00"/>
    <n v="10"/>
    <x v="553"/>
    <s v="Loss"/>
  </r>
  <r>
    <s v="L0555"/>
    <x v="379"/>
    <s v="B0555"/>
    <x v="6"/>
    <n v="37336"/>
    <n v="18.3"/>
    <n v="36"/>
    <x v="0"/>
    <x v="3"/>
    <x v="3"/>
    <n v="92790"/>
    <s v="RENT"/>
    <n v="0.11"/>
    <n v="0.84"/>
    <n v="44168.49"/>
    <n v="0"/>
    <d v="2022-11-09T00:00:00"/>
    <n v="11"/>
    <x v="554"/>
    <s v="Profit"/>
  </r>
  <r>
    <s v="L0556"/>
    <x v="436"/>
    <s v="B0556"/>
    <x v="7"/>
    <n v="10847"/>
    <n v="21"/>
    <n v="36"/>
    <x v="2"/>
    <x v="5"/>
    <x v="3"/>
    <n v="61480"/>
    <s v="RENT"/>
    <n v="0.32"/>
    <n v="0.61"/>
    <n v="1374.33"/>
    <n v="4848.7"/>
    <d v="2021-02-16T00:00:00"/>
    <n v="2"/>
    <x v="555"/>
    <s v="Loss"/>
  </r>
  <r>
    <s v="L0557"/>
    <x v="333"/>
    <s v="B0557"/>
    <x v="3"/>
    <n v="27155"/>
    <n v="18.3"/>
    <n v="36"/>
    <x v="1"/>
    <x v="1"/>
    <x v="2"/>
    <n v="128530"/>
    <s v="OWN"/>
    <n v="0.31"/>
    <n v="0.56000000000000005"/>
    <n v="9838.16"/>
    <n v="0"/>
    <d v="2022-02-25T00:00:00"/>
    <n v="2"/>
    <x v="556"/>
    <s v="Loss"/>
  </r>
  <r>
    <s v="L0558"/>
    <x v="437"/>
    <s v="B0558"/>
    <x v="2"/>
    <n v="15135"/>
    <n v="6.8"/>
    <n v="60"/>
    <x v="0"/>
    <x v="0"/>
    <x v="2"/>
    <n v="50527"/>
    <s v="OWN"/>
    <n v="0.5"/>
    <n v="0.57999999999999996"/>
    <n v="16164.18"/>
    <n v="0"/>
    <d v="2020-11-02T00:00:00"/>
    <n v="11"/>
    <x v="557"/>
    <s v="Profit"/>
  </r>
  <r>
    <s v="L0559"/>
    <x v="249"/>
    <s v="B0559"/>
    <x v="1"/>
    <n v="18774"/>
    <n v="16.899999999999999"/>
    <n v="60"/>
    <x v="1"/>
    <x v="0"/>
    <x v="1"/>
    <n v="53569"/>
    <s v="RENT"/>
    <n v="0.18"/>
    <n v="0.57999999999999996"/>
    <n v="2344.62"/>
    <n v="0"/>
    <d v="2020-12-22T00:00:00"/>
    <n v="12"/>
    <x v="558"/>
    <s v="Loss"/>
  </r>
  <r>
    <s v="L0560"/>
    <x v="239"/>
    <s v="B0560"/>
    <x v="2"/>
    <n v="2742"/>
    <n v="16"/>
    <n v="36"/>
    <x v="0"/>
    <x v="1"/>
    <x v="0"/>
    <n v="41151"/>
    <s v="MORTGAGE"/>
    <n v="0.2"/>
    <n v="0.73"/>
    <n v="3180.72"/>
    <n v="0"/>
    <d v="2022-10-11T00:00:00"/>
    <n v="10"/>
    <x v="559"/>
    <s v="Profit"/>
  </r>
  <r>
    <s v="L0561"/>
    <x v="438"/>
    <s v="B0561"/>
    <x v="6"/>
    <n v="19309"/>
    <n v="23"/>
    <n v="36"/>
    <x v="0"/>
    <x v="2"/>
    <x v="4"/>
    <n v="101094"/>
    <s v="MORTGAGE"/>
    <n v="0.15"/>
    <n v="0.88"/>
    <n v="23750.07"/>
    <n v="0"/>
    <d v="2022-11-12T00:00:00"/>
    <n v="11"/>
    <x v="560"/>
    <s v="Profit"/>
  </r>
  <r>
    <s v="L0562"/>
    <x v="439"/>
    <s v="B0562"/>
    <x v="4"/>
    <n v="1619"/>
    <n v="13.1"/>
    <n v="60"/>
    <x v="2"/>
    <x v="3"/>
    <x v="4"/>
    <n v="89174"/>
    <s v="MORTGAGE"/>
    <n v="0.47"/>
    <n v="0.54"/>
    <n v="0"/>
    <n v="0"/>
    <d v="2022-01-24T00:00:00"/>
    <n v="1"/>
    <x v="561"/>
    <s v="Loss"/>
  </r>
  <r>
    <s v="L0563"/>
    <x v="169"/>
    <s v="B0563"/>
    <x v="9"/>
    <n v="18658"/>
    <n v="11.4"/>
    <n v="60"/>
    <x v="1"/>
    <x v="0"/>
    <x v="3"/>
    <n v="74739"/>
    <s v="RENT"/>
    <n v="0.41"/>
    <n v="0.82"/>
    <n v="7535.32"/>
    <n v="0"/>
    <d v="2023-04-01T00:00:00"/>
    <n v="4"/>
    <x v="562"/>
    <s v="Loss"/>
  </r>
  <r>
    <s v="L0564"/>
    <x v="283"/>
    <s v="B0564"/>
    <x v="9"/>
    <n v="35707"/>
    <n v="20"/>
    <n v="60"/>
    <x v="0"/>
    <x v="0"/>
    <x v="3"/>
    <n v="62954"/>
    <s v="OWN"/>
    <n v="0.43"/>
    <n v="0.79"/>
    <n v="42848.4"/>
    <n v="0"/>
    <d v="2022-03-04T00:00:00"/>
    <n v="3"/>
    <x v="563"/>
    <s v="Profit"/>
  </r>
  <r>
    <s v="L0565"/>
    <x v="440"/>
    <s v="B0565"/>
    <x v="1"/>
    <n v="21337"/>
    <n v="13.3"/>
    <n v="36"/>
    <x v="0"/>
    <x v="0"/>
    <x v="1"/>
    <n v="142984"/>
    <s v="RENT"/>
    <n v="0.46"/>
    <n v="0.89"/>
    <n v="24174.82"/>
    <n v="0"/>
    <d v="2020-12-29T00:00:00"/>
    <n v="12"/>
    <x v="564"/>
    <s v="Profit"/>
  </r>
  <r>
    <s v="L0566"/>
    <x v="441"/>
    <s v="B0566"/>
    <x v="1"/>
    <n v="17001"/>
    <n v="17.899999999999999"/>
    <n v="60"/>
    <x v="0"/>
    <x v="6"/>
    <x v="2"/>
    <n v="142863"/>
    <s v="MORTGAGE"/>
    <n v="0.31"/>
    <n v="0.61"/>
    <n v="20044.18"/>
    <n v="0"/>
    <d v="2021-02-04T00:00:00"/>
    <n v="2"/>
    <x v="565"/>
    <s v="Profit"/>
  </r>
  <r>
    <s v="L0567"/>
    <x v="287"/>
    <s v="B0567"/>
    <x v="5"/>
    <n v="1968"/>
    <n v="17.899999999999999"/>
    <n v="36"/>
    <x v="2"/>
    <x v="4"/>
    <x v="4"/>
    <n v="139373"/>
    <s v="OWN"/>
    <n v="0.28000000000000003"/>
    <n v="0.7"/>
    <n v="0"/>
    <n v="0"/>
    <d v="2021-04-28T00:00:00"/>
    <n v="4"/>
    <x v="566"/>
    <s v="Loss"/>
  </r>
  <r>
    <s v="L0568"/>
    <x v="442"/>
    <s v="B0568"/>
    <x v="9"/>
    <n v="26892"/>
    <n v="22.8"/>
    <n v="36"/>
    <x v="0"/>
    <x v="0"/>
    <x v="1"/>
    <n v="65303"/>
    <s v="RENT"/>
    <n v="0.23"/>
    <n v="0.92"/>
    <n v="33023.379999999997"/>
    <n v="0"/>
    <d v="2021-08-02T00:00:00"/>
    <n v="8"/>
    <x v="567"/>
    <s v="Profit"/>
  </r>
  <r>
    <s v="L0569"/>
    <x v="443"/>
    <s v="B0569"/>
    <x v="4"/>
    <n v="26619"/>
    <n v="17"/>
    <n v="60"/>
    <x v="0"/>
    <x v="0"/>
    <x v="3"/>
    <n v="64700"/>
    <s v="RENT"/>
    <n v="0.34"/>
    <n v="0.8"/>
    <n v="31144.23"/>
    <n v="0"/>
    <d v="2022-09-06T00:00:00"/>
    <n v="9"/>
    <x v="568"/>
    <s v="Profit"/>
  </r>
  <r>
    <s v="L0570"/>
    <x v="197"/>
    <s v="B0570"/>
    <x v="9"/>
    <n v="1281"/>
    <n v="15"/>
    <n v="60"/>
    <x v="0"/>
    <x v="4"/>
    <x v="3"/>
    <n v="123036"/>
    <s v="MORTGAGE"/>
    <n v="0.28000000000000003"/>
    <n v="0.67"/>
    <n v="1473.15"/>
    <n v="0"/>
    <d v="2022-01-13T00:00:00"/>
    <n v="1"/>
    <x v="569"/>
    <s v="Profit"/>
  </r>
  <r>
    <s v="L0571"/>
    <x v="444"/>
    <s v="B0571"/>
    <x v="7"/>
    <n v="28420"/>
    <n v="7.8"/>
    <n v="36"/>
    <x v="0"/>
    <x v="3"/>
    <x v="4"/>
    <n v="97568"/>
    <s v="RENT"/>
    <n v="0.28000000000000003"/>
    <n v="0.56000000000000005"/>
    <n v="30636.76"/>
    <n v="0"/>
    <d v="2021-03-23T00:00:00"/>
    <n v="3"/>
    <x v="570"/>
    <s v="Profit"/>
  </r>
  <r>
    <s v="L0572"/>
    <x v="433"/>
    <s v="B0572"/>
    <x v="3"/>
    <n v="16360"/>
    <n v="7.3"/>
    <n v="60"/>
    <x v="0"/>
    <x v="5"/>
    <x v="3"/>
    <n v="96788"/>
    <s v="OWN"/>
    <n v="0.47"/>
    <n v="0.62"/>
    <n v="17554.28"/>
    <n v="0"/>
    <d v="2022-12-12T00:00:00"/>
    <n v="12"/>
    <x v="571"/>
    <s v="Profit"/>
  </r>
  <r>
    <s v="L0573"/>
    <x v="445"/>
    <s v="B0573"/>
    <x v="9"/>
    <n v="2058"/>
    <n v="8.1"/>
    <n v="60"/>
    <x v="0"/>
    <x v="0"/>
    <x v="3"/>
    <n v="101045"/>
    <s v="MORTGAGE"/>
    <n v="0.49"/>
    <n v="0.76"/>
    <n v="2224.6999999999998"/>
    <n v="0"/>
    <d v="2021-07-27T00:00:00"/>
    <n v="7"/>
    <x v="572"/>
    <s v="Profit"/>
  </r>
  <r>
    <s v="L0574"/>
    <x v="255"/>
    <s v="B0574"/>
    <x v="0"/>
    <n v="21677"/>
    <n v="8.4"/>
    <n v="36"/>
    <x v="0"/>
    <x v="4"/>
    <x v="0"/>
    <n v="67842"/>
    <s v="MORTGAGE"/>
    <n v="0.42"/>
    <n v="0.82"/>
    <n v="23497.87"/>
    <n v="0"/>
    <d v="2023-11-08T00:00:00"/>
    <n v="11"/>
    <x v="573"/>
    <s v="Profit"/>
  </r>
  <r>
    <s v="L0575"/>
    <x v="446"/>
    <s v="B0575"/>
    <x v="5"/>
    <n v="11724"/>
    <n v="17.8"/>
    <n v="60"/>
    <x v="0"/>
    <x v="4"/>
    <x v="2"/>
    <n v="43900"/>
    <s v="OWN"/>
    <n v="0.4"/>
    <n v="0.56000000000000005"/>
    <n v="13810.87"/>
    <n v="0"/>
    <d v="2021-06-25T00:00:00"/>
    <n v="6"/>
    <x v="574"/>
    <s v="Profit"/>
  </r>
  <r>
    <s v="L0576"/>
    <x v="447"/>
    <s v="B0576"/>
    <x v="6"/>
    <n v="29404"/>
    <n v="19.8"/>
    <n v="36"/>
    <x v="2"/>
    <x v="0"/>
    <x v="3"/>
    <n v="110059"/>
    <s v="MORTGAGE"/>
    <n v="0.37"/>
    <n v="0.77"/>
    <n v="5146.2"/>
    <n v="7396.67"/>
    <d v="2021-12-19T00:00:00"/>
    <n v="12"/>
    <x v="575"/>
    <s v="Loss"/>
  </r>
  <r>
    <s v="L0577"/>
    <x v="448"/>
    <s v="B0577"/>
    <x v="1"/>
    <n v="38946"/>
    <n v="15.6"/>
    <n v="36"/>
    <x v="0"/>
    <x v="0"/>
    <x v="0"/>
    <n v="31881"/>
    <s v="RENT"/>
    <n v="0.17"/>
    <n v="0.75"/>
    <n v="45021.58"/>
    <n v="0"/>
    <d v="2023-08-12T00:00:00"/>
    <n v="8"/>
    <x v="576"/>
    <s v="Profit"/>
  </r>
  <r>
    <s v="L0578"/>
    <x v="449"/>
    <s v="B0578"/>
    <x v="7"/>
    <n v="30856"/>
    <n v="21.6"/>
    <n v="60"/>
    <x v="1"/>
    <x v="1"/>
    <x v="1"/>
    <n v="63037"/>
    <s v="RENT"/>
    <n v="0.12"/>
    <n v="0.73"/>
    <n v="7333.61"/>
    <n v="0"/>
    <d v="2022-12-04T00:00:00"/>
    <n v="12"/>
    <x v="577"/>
    <s v="Loss"/>
  </r>
  <r>
    <s v="L0579"/>
    <x v="145"/>
    <s v="B0579"/>
    <x v="1"/>
    <n v="10200"/>
    <n v="24.8"/>
    <n v="36"/>
    <x v="1"/>
    <x v="0"/>
    <x v="3"/>
    <n v="31630"/>
    <s v="MORTGAGE"/>
    <n v="0.38"/>
    <n v="0.81"/>
    <n v="2118.66"/>
    <n v="0"/>
    <d v="2021-12-31T00:00:00"/>
    <n v="12"/>
    <x v="578"/>
    <s v="Loss"/>
  </r>
  <r>
    <s v="L0580"/>
    <x v="168"/>
    <s v="B0580"/>
    <x v="5"/>
    <n v="34997"/>
    <n v="21.4"/>
    <n v="36"/>
    <x v="1"/>
    <x v="0"/>
    <x v="1"/>
    <n v="50789"/>
    <s v="OWN"/>
    <n v="0.39"/>
    <n v="0.88"/>
    <n v="15275.01"/>
    <n v="0"/>
    <d v="2022-08-11T00:00:00"/>
    <n v="8"/>
    <x v="579"/>
    <s v="Loss"/>
  </r>
  <r>
    <s v="L0581"/>
    <x v="101"/>
    <s v="B0581"/>
    <x v="2"/>
    <n v="26611"/>
    <n v="18.899999999999999"/>
    <n v="60"/>
    <x v="2"/>
    <x v="4"/>
    <x v="3"/>
    <n v="118059"/>
    <s v="RENT"/>
    <n v="0.12"/>
    <n v="0.65"/>
    <n v="3671.34"/>
    <n v="13658.29"/>
    <d v="2022-12-08T00:00:00"/>
    <n v="12"/>
    <x v="580"/>
    <s v="Loss"/>
  </r>
  <r>
    <s v="L0582"/>
    <x v="450"/>
    <s v="B0582"/>
    <x v="7"/>
    <n v="36057"/>
    <n v="15.6"/>
    <n v="60"/>
    <x v="0"/>
    <x v="1"/>
    <x v="4"/>
    <n v="113494"/>
    <s v="OWN"/>
    <n v="0.47"/>
    <n v="0.9"/>
    <n v="41681.89"/>
    <n v="0"/>
    <d v="2023-05-09T00:00:00"/>
    <n v="5"/>
    <x v="581"/>
    <s v="Profit"/>
  </r>
  <r>
    <s v="L0583"/>
    <x v="427"/>
    <s v="B0583"/>
    <x v="8"/>
    <n v="2239"/>
    <n v="14"/>
    <n v="60"/>
    <x v="0"/>
    <x v="5"/>
    <x v="0"/>
    <n v="76151"/>
    <s v="RENT"/>
    <n v="0.14000000000000001"/>
    <n v="0.56999999999999995"/>
    <n v="2552.46"/>
    <n v="0"/>
    <d v="2023-03-04T00:00:00"/>
    <n v="3"/>
    <x v="582"/>
    <s v="Profit"/>
  </r>
  <r>
    <s v="L0584"/>
    <x v="119"/>
    <s v="B0584"/>
    <x v="7"/>
    <n v="39138"/>
    <n v="6.7"/>
    <n v="36"/>
    <x v="0"/>
    <x v="1"/>
    <x v="0"/>
    <n v="78920"/>
    <s v="RENT"/>
    <n v="0.21"/>
    <n v="0.57999999999999996"/>
    <n v="41760.25"/>
    <n v="0"/>
    <d v="2022-06-26T00:00:00"/>
    <n v="6"/>
    <x v="583"/>
    <s v="Profit"/>
  </r>
  <r>
    <s v="L0585"/>
    <x v="451"/>
    <s v="B0585"/>
    <x v="5"/>
    <n v="1125"/>
    <n v="13"/>
    <n v="36"/>
    <x v="0"/>
    <x v="5"/>
    <x v="4"/>
    <n v="139388"/>
    <s v="MORTGAGE"/>
    <n v="0.37"/>
    <n v="0.62"/>
    <n v="1271.25"/>
    <n v="0"/>
    <d v="2021-02-08T00:00:00"/>
    <n v="2"/>
    <x v="584"/>
    <s v="Profit"/>
  </r>
  <r>
    <s v="L0586"/>
    <x v="452"/>
    <s v="B0586"/>
    <x v="6"/>
    <n v="24857"/>
    <n v="23.2"/>
    <n v="60"/>
    <x v="1"/>
    <x v="1"/>
    <x v="2"/>
    <n v="97231"/>
    <s v="MORTGAGE"/>
    <n v="0.17"/>
    <n v="0.55000000000000004"/>
    <n v="7569.96"/>
    <n v="0"/>
    <d v="2022-01-10T00:00:00"/>
    <n v="1"/>
    <x v="585"/>
    <s v="Loss"/>
  </r>
  <r>
    <s v="L0587"/>
    <x v="453"/>
    <s v="B0587"/>
    <x v="7"/>
    <n v="16398"/>
    <n v="21.2"/>
    <n v="36"/>
    <x v="1"/>
    <x v="0"/>
    <x v="0"/>
    <n v="147946"/>
    <s v="OWN"/>
    <n v="0.12"/>
    <n v="0.6"/>
    <n v="1868.19"/>
    <n v="0"/>
    <d v="2021-03-08T00:00:00"/>
    <n v="3"/>
    <x v="586"/>
    <s v="Loss"/>
  </r>
  <r>
    <s v="L0588"/>
    <x v="66"/>
    <s v="B0588"/>
    <x v="5"/>
    <n v="7638"/>
    <n v="9.3000000000000007"/>
    <n v="60"/>
    <x v="2"/>
    <x v="2"/>
    <x v="1"/>
    <n v="110357"/>
    <s v="MORTGAGE"/>
    <n v="0.23"/>
    <n v="0.55000000000000004"/>
    <n v="2378.77"/>
    <n v="1767.84"/>
    <d v="2022-12-05T00:00:00"/>
    <n v="12"/>
    <x v="587"/>
    <s v="Loss"/>
  </r>
  <r>
    <s v="L0589"/>
    <x v="454"/>
    <s v="B0589"/>
    <x v="4"/>
    <n v="7570"/>
    <n v="14.3"/>
    <n v="60"/>
    <x v="0"/>
    <x v="0"/>
    <x v="0"/>
    <n v="33262"/>
    <s v="RENT"/>
    <n v="0.41"/>
    <n v="0.87"/>
    <n v="8652.51"/>
    <n v="0"/>
    <d v="2022-11-09T00:00:00"/>
    <n v="11"/>
    <x v="588"/>
    <s v="Profit"/>
  </r>
  <r>
    <s v="L0590"/>
    <x v="10"/>
    <s v="B0590"/>
    <x v="3"/>
    <n v="4249"/>
    <n v="21.3"/>
    <n v="36"/>
    <x v="2"/>
    <x v="4"/>
    <x v="2"/>
    <n v="96981"/>
    <s v="RENT"/>
    <n v="0.27"/>
    <n v="0.56000000000000005"/>
    <n v="1578.6"/>
    <n v="1006.52"/>
    <d v="2023-02-09T00:00:00"/>
    <n v="2"/>
    <x v="589"/>
    <s v="Loss"/>
  </r>
  <r>
    <s v="L0591"/>
    <x v="455"/>
    <s v="B0591"/>
    <x v="9"/>
    <n v="10110"/>
    <n v="6.3"/>
    <n v="60"/>
    <x v="0"/>
    <x v="1"/>
    <x v="1"/>
    <n v="111972"/>
    <s v="OWN"/>
    <n v="0.36"/>
    <n v="0.84"/>
    <n v="10746.93"/>
    <n v="0"/>
    <d v="2021-02-07T00:00:00"/>
    <n v="2"/>
    <x v="590"/>
    <s v="Profit"/>
  </r>
  <r>
    <s v="L0592"/>
    <x v="200"/>
    <s v="B0592"/>
    <x v="4"/>
    <n v="14605"/>
    <n v="12.7"/>
    <n v="36"/>
    <x v="0"/>
    <x v="4"/>
    <x v="1"/>
    <n v="105485"/>
    <s v="OWN"/>
    <n v="0.33"/>
    <n v="0.52"/>
    <n v="16459.84"/>
    <n v="0"/>
    <d v="2023-02-01T00:00:00"/>
    <n v="2"/>
    <x v="591"/>
    <s v="Profit"/>
  </r>
  <r>
    <s v="L0593"/>
    <x v="456"/>
    <s v="B0593"/>
    <x v="5"/>
    <n v="13115"/>
    <n v="22"/>
    <n v="36"/>
    <x v="0"/>
    <x v="2"/>
    <x v="4"/>
    <n v="84722"/>
    <s v="RENT"/>
    <n v="0.11"/>
    <n v="0.93"/>
    <n v="16000.3"/>
    <n v="0"/>
    <d v="2023-04-03T00:00:00"/>
    <n v="4"/>
    <x v="592"/>
    <s v="Profit"/>
  </r>
  <r>
    <s v="L0594"/>
    <x v="452"/>
    <s v="B0594"/>
    <x v="0"/>
    <n v="23911"/>
    <n v="13.1"/>
    <n v="60"/>
    <x v="1"/>
    <x v="5"/>
    <x v="3"/>
    <n v="119499"/>
    <s v="MORTGAGE"/>
    <n v="0.5"/>
    <n v="0.82"/>
    <n v="5871.91"/>
    <n v="0"/>
    <d v="2022-01-10T00:00:00"/>
    <n v="1"/>
    <x v="593"/>
    <s v="Loss"/>
  </r>
  <r>
    <s v="L0595"/>
    <x v="457"/>
    <s v="B0595"/>
    <x v="2"/>
    <n v="39525"/>
    <n v="6.6"/>
    <n v="36"/>
    <x v="0"/>
    <x v="6"/>
    <x v="4"/>
    <n v="80818"/>
    <s v="MORTGAGE"/>
    <n v="0.12"/>
    <n v="0.5"/>
    <n v="42133.65"/>
    <n v="0"/>
    <d v="2022-02-15T00:00:00"/>
    <n v="2"/>
    <x v="594"/>
    <s v="Profit"/>
  </r>
  <r>
    <s v="L0596"/>
    <x v="458"/>
    <s v="B0596"/>
    <x v="9"/>
    <n v="33556"/>
    <n v="15.9"/>
    <n v="60"/>
    <x v="2"/>
    <x v="6"/>
    <x v="3"/>
    <n v="59932"/>
    <s v="OWN"/>
    <n v="0.49"/>
    <n v="0.84"/>
    <n v="8269.1299999999992"/>
    <n v="9226.86"/>
    <d v="2021-07-08T00:00:00"/>
    <n v="7"/>
    <x v="595"/>
    <s v="Loss"/>
  </r>
  <r>
    <s v="L0597"/>
    <x v="459"/>
    <s v="B0597"/>
    <x v="0"/>
    <n v="13595"/>
    <n v="22.2"/>
    <n v="36"/>
    <x v="2"/>
    <x v="3"/>
    <x v="4"/>
    <n v="36901"/>
    <s v="OWN"/>
    <n v="0.32"/>
    <n v="0.73"/>
    <n v="5141.99"/>
    <n v="2205.12"/>
    <d v="2021-05-10T00:00:00"/>
    <n v="5"/>
    <x v="596"/>
    <s v="Loss"/>
  </r>
  <r>
    <s v="L0598"/>
    <x v="460"/>
    <s v="B0598"/>
    <x v="6"/>
    <n v="2969"/>
    <n v="16.8"/>
    <n v="36"/>
    <x v="2"/>
    <x v="2"/>
    <x v="3"/>
    <n v="147473"/>
    <s v="RENT"/>
    <n v="0.49"/>
    <n v="0.85"/>
    <n v="760.95"/>
    <n v="303.63"/>
    <d v="2023-08-06T00:00:00"/>
    <n v="8"/>
    <x v="597"/>
    <s v="Loss"/>
  </r>
  <r>
    <s v="L0599"/>
    <x v="203"/>
    <s v="B0599"/>
    <x v="1"/>
    <n v="18275"/>
    <n v="9.5"/>
    <n v="36"/>
    <x v="0"/>
    <x v="2"/>
    <x v="0"/>
    <n v="129023"/>
    <s v="RENT"/>
    <n v="0.15"/>
    <n v="0.74"/>
    <n v="20011.12"/>
    <n v="0"/>
    <d v="2023-09-11T00:00:00"/>
    <n v="9"/>
    <x v="598"/>
    <s v="Profit"/>
  </r>
  <r>
    <s v="L0600"/>
    <x v="461"/>
    <s v="B0600"/>
    <x v="8"/>
    <n v="5470"/>
    <n v="12.7"/>
    <n v="60"/>
    <x v="2"/>
    <x v="1"/>
    <x v="1"/>
    <n v="38597"/>
    <s v="OWN"/>
    <n v="0.3"/>
    <n v="0.79"/>
    <n v="1347.15"/>
    <n v="2258.6"/>
    <d v="2022-04-27T00:00:00"/>
    <n v="4"/>
    <x v="599"/>
    <s v="Loss"/>
  </r>
  <r>
    <s v="L0601"/>
    <x v="232"/>
    <s v="B0601"/>
    <x v="9"/>
    <n v="11225"/>
    <n v="14"/>
    <n v="36"/>
    <x v="1"/>
    <x v="4"/>
    <x v="3"/>
    <n v="93909"/>
    <s v="RENT"/>
    <n v="0.17"/>
    <n v="0.85"/>
    <n v="3482.53"/>
    <n v="0"/>
    <d v="2022-12-24T00:00:00"/>
    <n v="12"/>
    <x v="600"/>
    <s v="Loss"/>
  </r>
  <r>
    <s v="L0602"/>
    <x v="462"/>
    <s v="B0602"/>
    <x v="4"/>
    <n v="24196"/>
    <n v="16.600000000000001"/>
    <n v="60"/>
    <x v="0"/>
    <x v="0"/>
    <x v="0"/>
    <n v="102391"/>
    <s v="OWN"/>
    <n v="0.12"/>
    <n v="0.68"/>
    <n v="28212.54"/>
    <n v="0"/>
    <d v="2021-01-21T00:00:00"/>
    <n v="1"/>
    <x v="601"/>
    <s v="Profit"/>
  </r>
  <r>
    <s v="L0603"/>
    <x v="463"/>
    <s v="B0603"/>
    <x v="2"/>
    <n v="14669"/>
    <n v="20.2"/>
    <n v="36"/>
    <x v="0"/>
    <x v="1"/>
    <x v="2"/>
    <n v="114214"/>
    <s v="OWN"/>
    <n v="0.35"/>
    <n v="0.5"/>
    <n v="17632.14"/>
    <n v="0"/>
    <d v="2021-04-07T00:00:00"/>
    <n v="4"/>
    <x v="602"/>
    <s v="Profit"/>
  </r>
  <r>
    <s v="L0604"/>
    <x v="464"/>
    <s v="B0604"/>
    <x v="0"/>
    <n v="38380"/>
    <n v="7"/>
    <n v="36"/>
    <x v="0"/>
    <x v="3"/>
    <x v="4"/>
    <n v="38263"/>
    <s v="MORTGAGE"/>
    <n v="0.18"/>
    <n v="0.88"/>
    <n v="41066.6"/>
    <n v="0"/>
    <d v="2023-01-31T00:00:00"/>
    <n v="1"/>
    <x v="603"/>
    <s v="Profit"/>
  </r>
  <r>
    <s v="L0605"/>
    <x v="465"/>
    <s v="B0605"/>
    <x v="5"/>
    <n v="39006"/>
    <n v="22.8"/>
    <n v="60"/>
    <x v="0"/>
    <x v="1"/>
    <x v="2"/>
    <n v="93293"/>
    <s v="OWN"/>
    <n v="0.34"/>
    <n v="0.67"/>
    <n v="47899.37"/>
    <n v="0"/>
    <d v="2023-04-20T00:00:00"/>
    <n v="4"/>
    <x v="604"/>
    <s v="Profit"/>
  </r>
  <r>
    <s v="L0606"/>
    <x v="466"/>
    <s v="B0606"/>
    <x v="9"/>
    <n v="16577"/>
    <n v="5.2"/>
    <n v="60"/>
    <x v="0"/>
    <x v="2"/>
    <x v="0"/>
    <n v="142824"/>
    <s v="RENT"/>
    <n v="0.14000000000000001"/>
    <n v="0.72"/>
    <n v="17439"/>
    <n v="0"/>
    <d v="2021-03-19T00:00:00"/>
    <n v="3"/>
    <x v="605"/>
    <s v="Profit"/>
  </r>
  <r>
    <s v="L0607"/>
    <x v="467"/>
    <s v="B0607"/>
    <x v="1"/>
    <n v="23473"/>
    <n v="12.4"/>
    <n v="60"/>
    <x v="2"/>
    <x v="6"/>
    <x v="2"/>
    <n v="55805"/>
    <s v="MORTGAGE"/>
    <n v="0.23"/>
    <n v="0.5"/>
    <n v="0"/>
    <n v="0"/>
    <d v="2021-05-04T00:00:00"/>
    <n v="5"/>
    <x v="606"/>
    <s v="Loss"/>
  </r>
  <r>
    <s v="L0608"/>
    <x v="229"/>
    <s v="B0608"/>
    <x v="5"/>
    <n v="29625"/>
    <n v="5.5"/>
    <n v="60"/>
    <x v="0"/>
    <x v="0"/>
    <x v="2"/>
    <n v="121679"/>
    <s v="MORTGAGE"/>
    <n v="0.41"/>
    <n v="0.72"/>
    <n v="31254.37"/>
    <n v="0"/>
    <d v="2022-12-26T00:00:00"/>
    <n v="12"/>
    <x v="607"/>
    <s v="Profit"/>
  </r>
  <r>
    <s v="L0609"/>
    <x v="460"/>
    <s v="B0609"/>
    <x v="0"/>
    <n v="16504"/>
    <n v="12.9"/>
    <n v="60"/>
    <x v="0"/>
    <x v="0"/>
    <x v="0"/>
    <n v="41874"/>
    <s v="RENT"/>
    <n v="0.27"/>
    <n v="0.94"/>
    <n v="18633.02"/>
    <n v="0"/>
    <d v="2023-07-13T00:00:00"/>
    <n v="7"/>
    <x v="608"/>
    <s v="Profit"/>
  </r>
  <r>
    <s v="L0610"/>
    <x v="468"/>
    <s v="B0610"/>
    <x v="2"/>
    <n v="25089"/>
    <n v="15.5"/>
    <n v="36"/>
    <x v="2"/>
    <x v="4"/>
    <x v="1"/>
    <n v="123065"/>
    <s v="RENT"/>
    <n v="0.35"/>
    <n v="0.63"/>
    <n v="0"/>
    <n v="0"/>
    <d v="2021-02-02T00:00:00"/>
    <n v="2"/>
    <x v="609"/>
    <s v="Loss"/>
  </r>
  <r>
    <s v="L0611"/>
    <x v="469"/>
    <s v="B0611"/>
    <x v="7"/>
    <n v="37487"/>
    <n v="15.2"/>
    <n v="36"/>
    <x v="0"/>
    <x v="0"/>
    <x v="3"/>
    <n v="116402"/>
    <s v="RENT"/>
    <n v="0.36"/>
    <n v="0.68"/>
    <n v="43185.02"/>
    <n v="0"/>
    <d v="2022-05-25T00:00:00"/>
    <n v="5"/>
    <x v="610"/>
    <s v="Profit"/>
  </r>
  <r>
    <s v="L0612"/>
    <x v="470"/>
    <s v="B0612"/>
    <x v="1"/>
    <n v="1302"/>
    <n v="8.3000000000000007"/>
    <n v="60"/>
    <x v="2"/>
    <x v="5"/>
    <x v="4"/>
    <n v="44079"/>
    <s v="OWN"/>
    <n v="0.44"/>
    <n v="0.81"/>
    <n v="399.41"/>
    <n v="452.5"/>
    <d v="2020-12-24T00:00:00"/>
    <n v="12"/>
    <x v="611"/>
    <s v="Loss"/>
  </r>
  <r>
    <s v="L0613"/>
    <x v="471"/>
    <s v="B0613"/>
    <x v="5"/>
    <n v="32463"/>
    <n v="17.899999999999999"/>
    <n v="36"/>
    <x v="0"/>
    <x v="3"/>
    <x v="3"/>
    <n v="79850"/>
    <s v="MORTGAGE"/>
    <n v="0.23"/>
    <n v="0.87"/>
    <n v="38273.879999999997"/>
    <n v="0"/>
    <d v="2021-06-18T00:00:00"/>
    <n v="6"/>
    <x v="612"/>
    <s v="Profit"/>
  </r>
  <r>
    <s v="L0614"/>
    <x v="472"/>
    <s v="B0614"/>
    <x v="1"/>
    <n v="30259"/>
    <n v="5.9"/>
    <n v="36"/>
    <x v="1"/>
    <x v="1"/>
    <x v="4"/>
    <n v="102779"/>
    <s v="OWN"/>
    <n v="0.37"/>
    <n v="0.69"/>
    <n v="2968.33"/>
    <n v="0"/>
    <d v="2021-03-31T00:00:00"/>
    <n v="3"/>
    <x v="613"/>
    <s v="Loss"/>
  </r>
  <r>
    <s v="L0615"/>
    <x v="473"/>
    <s v="B0615"/>
    <x v="6"/>
    <n v="38208"/>
    <n v="20.2"/>
    <n v="36"/>
    <x v="0"/>
    <x v="4"/>
    <x v="3"/>
    <n v="125408"/>
    <s v="OWN"/>
    <n v="0.48"/>
    <n v="0.64"/>
    <n v="45926.02"/>
    <n v="0"/>
    <d v="2021-01-07T00:00:00"/>
    <n v="1"/>
    <x v="614"/>
    <s v="Profit"/>
  </r>
  <r>
    <s v="L0616"/>
    <x v="474"/>
    <s v="B0616"/>
    <x v="5"/>
    <n v="31659"/>
    <n v="23.9"/>
    <n v="60"/>
    <x v="1"/>
    <x v="0"/>
    <x v="2"/>
    <n v="39018"/>
    <s v="OWN"/>
    <n v="0.39"/>
    <n v="0.92"/>
    <n v="13280.94"/>
    <n v="0"/>
    <d v="2021-02-20T00:00:00"/>
    <n v="2"/>
    <x v="615"/>
    <s v="Loss"/>
  </r>
  <r>
    <s v="L0617"/>
    <x v="331"/>
    <s v="B0617"/>
    <x v="9"/>
    <n v="36840"/>
    <n v="11.8"/>
    <n v="36"/>
    <x v="0"/>
    <x v="4"/>
    <x v="1"/>
    <n v="79500"/>
    <s v="OWN"/>
    <n v="0.3"/>
    <n v="0.8"/>
    <n v="41187.120000000003"/>
    <n v="0"/>
    <d v="2022-12-26T00:00:00"/>
    <n v="12"/>
    <x v="616"/>
    <s v="Profit"/>
  </r>
  <r>
    <s v="L0618"/>
    <x v="475"/>
    <s v="B0618"/>
    <x v="7"/>
    <n v="32890"/>
    <n v="15.3"/>
    <n v="36"/>
    <x v="1"/>
    <x v="5"/>
    <x v="2"/>
    <n v="42100"/>
    <s v="MORTGAGE"/>
    <n v="0.35"/>
    <n v="0.55000000000000004"/>
    <n v="8090.19"/>
    <n v="0"/>
    <d v="2023-03-23T00:00:00"/>
    <n v="3"/>
    <x v="617"/>
    <s v="Loss"/>
  </r>
  <r>
    <s v="L0619"/>
    <x v="441"/>
    <s v="B0619"/>
    <x v="7"/>
    <n v="14598"/>
    <n v="12.6"/>
    <n v="36"/>
    <x v="0"/>
    <x v="4"/>
    <x v="1"/>
    <n v="87021"/>
    <s v="MORTGAGE"/>
    <n v="0.4"/>
    <n v="0.53"/>
    <n v="16437.349999999999"/>
    <n v="0"/>
    <d v="2021-02-28T00:00:00"/>
    <n v="2"/>
    <x v="618"/>
    <s v="Profit"/>
  </r>
  <r>
    <s v="L0620"/>
    <x v="465"/>
    <s v="B0620"/>
    <x v="8"/>
    <n v="20508"/>
    <n v="5.0999999999999996"/>
    <n v="60"/>
    <x v="2"/>
    <x v="0"/>
    <x v="0"/>
    <n v="144995"/>
    <s v="OWN"/>
    <n v="0.34"/>
    <n v="0.72"/>
    <n v="2495.92"/>
    <n v="3057.79"/>
    <d v="2023-04-20T00:00:00"/>
    <n v="4"/>
    <x v="619"/>
    <s v="Loss"/>
  </r>
  <r>
    <s v="L0621"/>
    <x v="476"/>
    <s v="B0621"/>
    <x v="1"/>
    <n v="14380"/>
    <n v="12.7"/>
    <n v="36"/>
    <x v="0"/>
    <x v="4"/>
    <x v="4"/>
    <n v="49800"/>
    <s v="RENT"/>
    <n v="0.11"/>
    <n v="0.6"/>
    <n v="16206.26"/>
    <n v="0"/>
    <d v="2021-11-20T00:00:00"/>
    <n v="11"/>
    <x v="620"/>
    <s v="Profit"/>
  </r>
  <r>
    <s v="L0622"/>
    <x v="465"/>
    <s v="B0622"/>
    <x v="4"/>
    <n v="27984"/>
    <n v="20.8"/>
    <n v="36"/>
    <x v="0"/>
    <x v="4"/>
    <x v="4"/>
    <n v="93400"/>
    <s v="MORTGAGE"/>
    <n v="0.18"/>
    <n v="0.61"/>
    <n v="33804.67"/>
    <n v="0"/>
    <d v="2023-05-14T00:00:00"/>
    <n v="5"/>
    <x v="621"/>
    <s v="Profit"/>
  </r>
  <r>
    <s v="L0623"/>
    <x v="477"/>
    <s v="B0623"/>
    <x v="7"/>
    <n v="9125"/>
    <n v="16.899999999999999"/>
    <n v="60"/>
    <x v="1"/>
    <x v="2"/>
    <x v="0"/>
    <n v="122446"/>
    <s v="OWN"/>
    <n v="0.42"/>
    <n v="0.89"/>
    <n v="3684.51"/>
    <n v="0"/>
    <d v="2021-08-09T00:00:00"/>
    <n v="8"/>
    <x v="622"/>
    <s v="Loss"/>
  </r>
  <r>
    <s v="L0624"/>
    <x v="478"/>
    <s v="B0624"/>
    <x v="7"/>
    <n v="37059"/>
    <n v="7"/>
    <n v="60"/>
    <x v="0"/>
    <x v="0"/>
    <x v="3"/>
    <n v="59437"/>
    <s v="RENT"/>
    <n v="0.21"/>
    <n v="0.54"/>
    <n v="39653.129999999997"/>
    <n v="0"/>
    <d v="2022-08-30T00:00:00"/>
    <n v="8"/>
    <x v="623"/>
    <s v="Profit"/>
  </r>
  <r>
    <s v="L0625"/>
    <x v="479"/>
    <s v="B0625"/>
    <x v="6"/>
    <n v="5033"/>
    <n v="21.9"/>
    <n v="36"/>
    <x v="1"/>
    <x v="0"/>
    <x v="0"/>
    <n v="133124"/>
    <s v="RENT"/>
    <n v="0.39"/>
    <n v="0.82"/>
    <n v="1105.3900000000001"/>
    <n v="0"/>
    <d v="2021-02-26T00:00:00"/>
    <n v="2"/>
    <x v="624"/>
    <s v="Loss"/>
  </r>
  <r>
    <s v="L0626"/>
    <x v="394"/>
    <s v="B0626"/>
    <x v="3"/>
    <n v="38873"/>
    <n v="15.6"/>
    <n v="36"/>
    <x v="2"/>
    <x v="0"/>
    <x v="0"/>
    <n v="106537"/>
    <s v="OWN"/>
    <n v="0.25"/>
    <n v="0.62"/>
    <n v="0"/>
    <n v="0"/>
    <d v="2022-09-28T00:00:00"/>
    <n v="9"/>
    <x v="625"/>
    <s v="Loss"/>
  </r>
  <r>
    <s v="L0627"/>
    <x v="480"/>
    <s v="B0627"/>
    <x v="6"/>
    <n v="18087"/>
    <n v="21.8"/>
    <n v="60"/>
    <x v="1"/>
    <x v="4"/>
    <x v="1"/>
    <n v="76675"/>
    <s v="MORTGAGE"/>
    <n v="0.31"/>
    <n v="0.84"/>
    <n v="1721.26"/>
    <n v="0"/>
    <d v="2021-01-01T00:00:00"/>
    <n v="1"/>
    <x v="626"/>
    <s v="Loss"/>
  </r>
  <r>
    <s v="L0628"/>
    <x v="279"/>
    <s v="B0628"/>
    <x v="6"/>
    <n v="6704"/>
    <n v="16.600000000000001"/>
    <n v="60"/>
    <x v="0"/>
    <x v="1"/>
    <x v="0"/>
    <n v="49942"/>
    <s v="RENT"/>
    <n v="0.13"/>
    <n v="0.83"/>
    <n v="7816.86"/>
    <n v="0"/>
    <d v="2022-07-28T00:00:00"/>
    <n v="7"/>
    <x v="627"/>
    <s v="Profit"/>
  </r>
  <r>
    <s v="L0629"/>
    <x v="481"/>
    <s v="B0629"/>
    <x v="3"/>
    <n v="8848"/>
    <n v="16.2"/>
    <n v="60"/>
    <x v="1"/>
    <x v="1"/>
    <x v="4"/>
    <n v="50862"/>
    <s v="MORTGAGE"/>
    <n v="0.17"/>
    <n v="0.5"/>
    <n v="2965.85"/>
    <n v="0"/>
    <d v="2023-10-12T00:00:00"/>
    <n v="10"/>
    <x v="628"/>
    <s v="Loss"/>
  </r>
  <r>
    <s v="L0630"/>
    <x v="100"/>
    <s v="B0630"/>
    <x v="1"/>
    <n v="22592"/>
    <n v="7.1"/>
    <n v="60"/>
    <x v="1"/>
    <x v="5"/>
    <x v="2"/>
    <n v="41669"/>
    <s v="MORTGAGE"/>
    <n v="0.48"/>
    <n v="0.73"/>
    <n v="10077.370000000001"/>
    <n v="0"/>
    <d v="2023-08-27T00:00:00"/>
    <n v="8"/>
    <x v="629"/>
    <s v="Loss"/>
  </r>
  <r>
    <s v="L0631"/>
    <x v="482"/>
    <s v="B0631"/>
    <x v="5"/>
    <n v="7924"/>
    <n v="8.3000000000000007"/>
    <n v="60"/>
    <x v="1"/>
    <x v="1"/>
    <x v="1"/>
    <n v="83772"/>
    <s v="RENT"/>
    <n v="0.46"/>
    <n v="0.56000000000000005"/>
    <n v="3561.75"/>
    <n v="0"/>
    <d v="2022-06-28T00:00:00"/>
    <n v="6"/>
    <x v="630"/>
    <s v="Loss"/>
  </r>
  <r>
    <s v="L0632"/>
    <x v="120"/>
    <s v="B0632"/>
    <x v="2"/>
    <n v="28208"/>
    <n v="24.4"/>
    <n v="60"/>
    <x v="0"/>
    <x v="4"/>
    <x v="1"/>
    <n v="45916"/>
    <s v="OWN"/>
    <n v="0.36"/>
    <n v="0.89"/>
    <n v="35090.75"/>
    <n v="0"/>
    <d v="2022-09-14T00:00:00"/>
    <n v="9"/>
    <x v="631"/>
    <s v="Profit"/>
  </r>
  <r>
    <s v="L0633"/>
    <x v="483"/>
    <s v="B0633"/>
    <x v="4"/>
    <n v="20614"/>
    <n v="9.6"/>
    <n v="60"/>
    <x v="0"/>
    <x v="1"/>
    <x v="3"/>
    <n v="40878"/>
    <s v="RENT"/>
    <n v="0.28000000000000003"/>
    <n v="0.89"/>
    <n v="22592.94"/>
    <n v="0"/>
    <d v="2022-04-19T00:00:00"/>
    <n v="4"/>
    <x v="632"/>
    <s v="Profit"/>
  </r>
  <r>
    <s v="L0634"/>
    <x v="254"/>
    <s v="B0634"/>
    <x v="7"/>
    <n v="1488"/>
    <n v="24.5"/>
    <n v="36"/>
    <x v="0"/>
    <x v="0"/>
    <x v="2"/>
    <n v="32985"/>
    <s v="RENT"/>
    <n v="0.37"/>
    <n v="0.69"/>
    <n v="1852.56"/>
    <n v="0"/>
    <d v="2023-03-13T00:00:00"/>
    <n v="3"/>
    <x v="633"/>
    <s v="Profit"/>
  </r>
  <r>
    <s v="L0635"/>
    <x v="484"/>
    <s v="B0635"/>
    <x v="8"/>
    <n v="26923"/>
    <n v="15.6"/>
    <n v="60"/>
    <x v="0"/>
    <x v="4"/>
    <x v="1"/>
    <n v="127905"/>
    <s v="MORTGAGE"/>
    <n v="0.35"/>
    <n v="0.7"/>
    <n v="31122.99"/>
    <n v="0"/>
    <d v="2022-08-08T00:00:00"/>
    <n v="8"/>
    <x v="634"/>
    <s v="Profit"/>
  </r>
  <r>
    <s v="L0636"/>
    <x v="485"/>
    <s v="B0636"/>
    <x v="4"/>
    <n v="36941"/>
    <n v="7.7"/>
    <n v="60"/>
    <x v="0"/>
    <x v="6"/>
    <x v="0"/>
    <n v="103648"/>
    <s v="OWN"/>
    <n v="0.33"/>
    <n v="0.64"/>
    <n v="39785.46"/>
    <n v="0"/>
    <d v="2021-06-22T00:00:00"/>
    <n v="6"/>
    <x v="635"/>
    <s v="Profit"/>
  </r>
  <r>
    <s v="L0637"/>
    <x v="486"/>
    <s v="B0637"/>
    <x v="5"/>
    <n v="30165"/>
    <n v="7"/>
    <n v="36"/>
    <x v="0"/>
    <x v="6"/>
    <x v="1"/>
    <n v="71235"/>
    <s v="MORTGAGE"/>
    <n v="0.12"/>
    <n v="0.82"/>
    <n v="32276.55"/>
    <n v="0"/>
    <d v="2022-05-03T00:00:00"/>
    <n v="5"/>
    <x v="636"/>
    <s v="Profit"/>
  </r>
  <r>
    <s v="L0638"/>
    <x v="167"/>
    <s v="B0638"/>
    <x v="3"/>
    <n v="2667"/>
    <n v="9.1999999999999993"/>
    <n v="60"/>
    <x v="1"/>
    <x v="1"/>
    <x v="1"/>
    <n v="48931"/>
    <s v="RENT"/>
    <n v="0.35"/>
    <n v="0.66"/>
    <n v="1282.69"/>
    <n v="0"/>
    <d v="2021-10-13T00:00:00"/>
    <n v="10"/>
    <x v="637"/>
    <s v="Loss"/>
  </r>
  <r>
    <s v="L0639"/>
    <x v="210"/>
    <s v="B0639"/>
    <x v="4"/>
    <n v="27213"/>
    <n v="23.5"/>
    <n v="60"/>
    <x v="2"/>
    <x v="0"/>
    <x v="1"/>
    <n v="122876"/>
    <s v="OWN"/>
    <n v="0.41"/>
    <n v="0.62"/>
    <n v="9805.16"/>
    <n v="8501.7099999999991"/>
    <d v="2023-10-07T00:00:00"/>
    <n v="10"/>
    <x v="638"/>
    <s v="Loss"/>
  </r>
  <r>
    <s v="L0640"/>
    <x v="469"/>
    <s v="B0640"/>
    <x v="7"/>
    <n v="5114"/>
    <n v="13.3"/>
    <n v="36"/>
    <x v="1"/>
    <x v="0"/>
    <x v="3"/>
    <n v="30336"/>
    <s v="OWN"/>
    <n v="0.5"/>
    <n v="0.69"/>
    <n v="260.63"/>
    <n v="0"/>
    <d v="2022-05-25T00:00:00"/>
    <n v="5"/>
    <x v="639"/>
    <s v="Loss"/>
  </r>
  <r>
    <s v="L0641"/>
    <x v="487"/>
    <s v="B0641"/>
    <x v="4"/>
    <n v="37321"/>
    <n v="12.9"/>
    <n v="60"/>
    <x v="0"/>
    <x v="3"/>
    <x v="1"/>
    <n v="72933"/>
    <s v="OWN"/>
    <n v="0.1"/>
    <n v="0.54"/>
    <n v="42135.41"/>
    <n v="0"/>
    <d v="2023-01-04T00:00:00"/>
    <n v="1"/>
    <x v="640"/>
    <s v="Profit"/>
  </r>
  <r>
    <s v="L0642"/>
    <x v="458"/>
    <s v="B0642"/>
    <x v="2"/>
    <n v="8761"/>
    <n v="11.3"/>
    <n v="36"/>
    <x v="0"/>
    <x v="0"/>
    <x v="1"/>
    <n v="114899"/>
    <s v="OWN"/>
    <n v="0.39"/>
    <n v="0.84"/>
    <n v="9750.99"/>
    <n v="0"/>
    <d v="2021-08-01T00:00:00"/>
    <n v="8"/>
    <x v="641"/>
    <s v="Profit"/>
  </r>
  <r>
    <s v="L0643"/>
    <x v="264"/>
    <s v="B0643"/>
    <x v="3"/>
    <n v="32116"/>
    <n v="7.9"/>
    <n v="36"/>
    <x v="2"/>
    <x v="0"/>
    <x v="3"/>
    <n v="75536"/>
    <s v="OWN"/>
    <n v="0.33"/>
    <n v="0.51"/>
    <n v="0"/>
    <n v="0"/>
    <d v="2021-01-11T00:00:00"/>
    <n v="1"/>
    <x v="642"/>
    <s v="Loss"/>
  </r>
  <r>
    <s v="L0644"/>
    <x v="488"/>
    <s v="B0644"/>
    <x v="4"/>
    <n v="34768"/>
    <n v="14.8"/>
    <n v="36"/>
    <x v="2"/>
    <x v="0"/>
    <x v="2"/>
    <n v="99504"/>
    <s v="RENT"/>
    <n v="0.27"/>
    <n v="0.79"/>
    <n v="0"/>
    <n v="0"/>
    <d v="2021-06-27T00:00:00"/>
    <n v="6"/>
    <x v="643"/>
    <s v="Loss"/>
  </r>
  <r>
    <s v="L0645"/>
    <x v="489"/>
    <s v="B0645"/>
    <x v="7"/>
    <n v="26426"/>
    <n v="7.6"/>
    <n v="36"/>
    <x v="2"/>
    <x v="4"/>
    <x v="4"/>
    <n v="129214"/>
    <s v="RENT"/>
    <n v="0.15"/>
    <n v="0.57999999999999996"/>
    <n v="5657.08"/>
    <n v="8575.9699999999993"/>
    <d v="2021-07-22T00:00:00"/>
    <n v="7"/>
    <x v="644"/>
    <s v="Loss"/>
  </r>
  <r>
    <s v="L0646"/>
    <x v="490"/>
    <s v="B0646"/>
    <x v="7"/>
    <n v="18772"/>
    <n v="21.7"/>
    <n v="60"/>
    <x v="1"/>
    <x v="0"/>
    <x v="3"/>
    <n v="81148"/>
    <s v="RENT"/>
    <n v="0.26"/>
    <n v="0.6"/>
    <n v="7853.16"/>
    <n v="0"/>
    <d v="2023-10-17T00:00:00"/>
    <n v="10"/>
    <x v="645"/>
    <s v="Loss"/>
  </r>
  <r>
    <s v="L0647"/>
    <x v="491"/>
    <s v="B0647"/>
    <x v="4"/>
    <n v="39218"/>
    <n v="12.4"/>
    <n v="36"/>
    <x v="0"/>
    <x v="5"/>
    <x v="3"/>
    <n v="143936"/>
    <s v="MORTGAGE"/>
    <n v="0.24"/>
    <n v="0.79"/>
    <n v="44081.03"/>
    <n v="0"/>
    <d v="2021-11-10T00:00:00"/>
    <n v="11"/>
    <x v="646"/>
    <s v="Profit"/>
  </r>
  <r>
    <s v="L0648"/>
    <x v="492"/>
    <s v="B0648"/>
    <x v="1"/>
    <n v="4712"/>
    <n v="12.5"/>
    <n v="36"/>
    <x v="1"/>
    <x v="5"/>
    <x v="1"/>
    <n v="46279"/>
    <s v="OWN"/>
    <n v="0.22"/>
    <n v="0.95"/>
    <n v="1012.2"/>
    <n v="0"/>
    <d v="2021-03-12T00:00:00"/>
    <n v="3"/>
    <x v="647"/>
    <s v="Loss"/>
  </r>
  <r>
    <s v="L0649"/>
    <x v="274"/>
    <s v="B0649"/>
    <x v="8"/>
    <n v="2367"/>
    <n v="14.5"/>
    <n v="60"/>
    <x v="0"/>
    <x v="2"/>
    <x v="1"/>
    <n v="98665"/>
    <s v="OWN"/>
    <n v="0.39"/>
    <n v="0.85"/>
    <n v="2710.22"/>
    <n v="0"/>
    <d v="2023-02-10T00:00:00"/>
    <n v="2"/>
    <x v="648"/>
    <s v="Profit"/>
  </r>
  <r>
    <s v="L0650"/>
    <x v="493"/>
    <s v="B0650"/>
    <x v="0"/>
    <n v="27200"/>
    <n v="13.9"/>
    <n v="36"/>
    <x v="0"/>
    <x v="0"/>
    <x v="4"/>
    <n v="133751"/>
    <s v="RENT"/>
    <n v="0.38"/>
    <n v="0.6"/>
    <n v="30980.799999999999"/>
    <n v="0"/>
    <d v="2021-01-12T00:00:00"/>
    <n v="1"/>
    <x v="649"/>
    <s v="Profit"/>
  </r>
  <r>
    <s v="L0651"/>
    <x v="494"/>
    <s v="B0651"/>
    <x v="6"/>
    <n v="4726"/>
    <n v="24.9"/>
    <n v="36"/>
    <x v="1"/>
    <x v="4"/>
    <x v="1"/>
    <n v="134433"/>
    <s v="OWN"/>
    <n v="0.34"/>
    <n v="0.57999999999999996"/>
    <n v="1515.61"/>
    <n v="0"/>
    <d v="2021-10-28T00:00:00"/>
    <n v="10"/>
    <x v="650"/>
    <s v="Loss"/>
  </r>
  <r>
    <s v="L0652"/>
    <x v="495"/>
    <s v="B0652"/>
    <x v="3"/>
    <n v="24616"/>
    <n v="15.9"/>
    <n v="36"/>
    <x v="0"/>
    <x v="5"/>
    <x v="0"/>
    <n v="101386"/>
    <s v="MORTGAGE"/>
    <n v="0.48"/>
    <n v="0.89"/>
    <n v="28529.94"/>
    <n v="0"/>
    <d v="2023-10-11T00:00:00"/>
    <n v="10"/>
    <x v="651"/>
    <s v="Profit"/>
  </r>
  <r>
    <s v="L0653"/>
    <x v="496"/>
    <s v="B0653"/>
    <x v="0"/>
    <n v="28723"/>
    <n v="6.8"/>
    <n v="36"/>
    <x v="0"/>
    <x v="5"/>
    <x v="1"/>
    <n v="116124"/>
    <s v="OWN"/>
    <n v="0.24"/>
    <n v="0.7"/>
    <n v="30676.16"/>
    <n v="0"/>
    <d v="2023-02-07T00:00:00"/>
    <n v="2"/>
    <x v="652"/>
    <s v="Profit"/>
  </r>
  <r>
    <s v="L0654"/>
    <x v="497"/>
    <s v="B0654"/>
    <x v="5"/>
    <n v="38574"/>
    <n v="17.100000000000001"/>
    <n v="60"/>
    <x v="0"/>
    <x v="5"/>
    <x v="1"/>
    <n v="135750"/>
    <s v="OWN"/>
    <n v="0.2"/>
    <n v="0.56000000000000005"/>
    <n v="45170.15"/>
    <n v="0"/>
    <d v="2020-11-09T00:00:00"/>
    <n v="11"/>
    <x v="653"/>
    <s v="Profit"/>
  </r>
  <r>
    <s v="L0655"/>
    <x v="498"/>
    <s v="B0655"/>
    <x v="5"/>
    <n v="35958"/>
    <n v="8"/>
    <n v="36"/>
    <x v="0"/>
    <x v="6"/>
    <x v="0"/>
    <n v="107485"/>
    <s v="MORTGAGE"/>
    <n v="0.36"/>
    <n v="0.89"/>
    <n v="38834.639999999999"/>
    <n v="0"/>
    <d v="2022-08-12T00:00:00"/>
    <n v="8"/>
    <x v="654"/>
    <s v="Profit"/>
  </r>
  <r>
    <s v="L0656"/>
    <x v="499"/>
    <s v="B0656"/>
    <x v="7"/>
    <n v="10108"/>
    <n v="5.6"/>
    <n v="60"/>
    <x v="2"/>
    <x v="0"/>
    <x v="4"/>
    <n v="104055"/>
    <s v="RENT"/>
    <n v="0.18"/>
    <n v="0.87"/>
    <n v="2849.4"/>
    <n v="2210.77"/>
    <d v="2022-10-21T00:00:00"/>
    <n v="10"/>
    <x v="655"/>
    <s v="Loss"/>
  </r>
  <r>
    <s v="L0657"/>
    <x v="500"/>
    <s v="B0657"/>
    <x v="5"/>
    <n v="13178"/>
    <n v="24.4"/>
    <n v="60"/>
    <x v="0"/>
    <x v="6"/>
    <x v="0"/>
    <n v="121911"/>
    <s v="RENT"/>
    <n v="0.23"/>
    <n v="0.94"/>
    <n v="16393.43"/>
    <n v="0"/>
    <d v="2021-08-31T00:00:00"/>
    <n v="8"/>
    <x v="656"/>
    <s v="Profit"/>
  </r>
  <r>
    <s v="L0658"/>
    <x v="501"/>
    <s v="B0658"/>
    <x v="1"/>
    <n v="36643"/>
    <n v="20.5"/>
    <n v="36"/>
    <x v="0"/>
    <x v="5"/>
    <x v="3"/>
    <n v="128618"/>
    <s v="OWN"/>
    <n v="0.19"/>
    <n v="0.91"/>
    <n v="44154.82"/>
    <n v="0"/>
    <d v="2022-08-26T00:00:00"/>
    <n v="8"/>
    <x v="657"/>
    <s v="Profit"/>
  </r>
  <r>
    <s v="L0659"/>
    <x v="502"/>
    <s v="B0659"/>
    <x v="8"/>
    <n v="32324"/>
    <n v="24.6"/>
    <n v="36"/>
    <x v="0"/>
    <x v="0"/>
    <x v="0"/>
    <n v="107273"/>
    <s v="MORTGAGE"/>
    <n v="0.13"/>
    <n v="0.88"/>
    <n v="40275.699999999997"/>
    <n v="0"/>
    <d v="2021-01-20T00:00:00"/>
    <n v="1"/>
    <x v="658"/>
    <s v="Profit"/>
  </r>
  <r>
    <s v="L0660"/>
    <x v="96"/>
    <s v="B0660"/>
    <x v="5"/>
    <n v="39360"/>
    <n v="14.6"/>
    <n v="36"/>
    <x v="0"/>
    <x v="2"/>
    <x v="2"/>
    <n v="96670"/>
    <s v="RENT"/>
    <n v="0.43"/>
    <n v="0.52"/>
    <n v="45106.559999999998"/>
    <n v="0"/>
    <d v="2022-11-21T00:00:00"/>
    <n v="11"/>
    <x v="659"/>
    <s v="Profit"/>
  </r>
  <r>
    <s v="L0661"/>
    <x v="503"/>
    <s v="B0661"/>
    <x v="2"/>
    <n v="18824"/>
    <n v="15.6"/>
    <n v="36"/>
    <x v="0"/>
    <x v="1"/>
    <x v="3"/>
    <n v="106474"/>
    <s v="RENT"/>
    <n v="0.2"/>
    <n v="0.55000000000000004"/>
    <n v="21760.54"/>
    <n v="0"/>
    <d v="2022-05-05T00:00:00"/>
    <n v="5"/>
    <x v="660"/>
    <s v="Profit"/>
  </r>
  <r>
    <s v="L0662"/>
    <x v="297"/>
    <s v="B0662"/>
    <x v="8"/>
    <n v="9927"/>
    <n v="8.4"/>
    <n v="60"/>
    <x v="1"/>
    <x v="0"/>
    <x v="1"/>
    <n v="84028"/>
    <s v="RENT"/>
    <n v="0.28999999999999998"/>
    <n v="0.76"/>
    <n v="2126.9699999999998"/>
    <n v="0"/>
    <d v="2022-02-18T00:00:00"/>
    <n v="2"/>
    <x v="661"/>
    <s v="Loss"/>
  </r>
  <r>
    <s v="L0663"/>
    <x v="504"/>
    <s v="B0663"/>
    <x v="1"/>
    <n v="29144"/>
    <n v="9.9"/>
    <n v="60"/>
    <x v="0"/>
    <x v="0"/>
    <x v="3"/>
    <n v="120022"/>
    <s v="OWN"/>
    <n v="0.12"/>
    <n v="0.74"/>
    <n v="32029.26"/>
    <n v="0"/>
    <d v="2020-11-29T00:00:00"/>
    <n v="11"/>
    <x v="662"/>
    <s v="Profit"/>
  </r>
  <r>
    <s v="L0664"/>
    <x v="505"/>
    <s v="B0664"/>
    <x v="0"/>
    <n v="32010"/>
    <n v="21.8"/>
    <n v="60"/>
    <x v="1"/>
    <x v="0"/>
    <x v="4"/>
    <n v="143892"/>
    <s v="MORTGAGE"/>
    <n v="0.38"/>
    <n v="0.71"/>
    <n v="14628.99"/>
    <n v="0"/>
    <d v="2021-01-18T00:00:00"/>
    <n v="1"/>
    <x v="663"/>
    <s v="Loss"/>
  </r>
  <r>
    <s v="L0665"/>
    <x v="506"/>
    <s v="B0665"/>
    <x v="8"/>
    <n v="23443"/>
    <n v="12.1"/>
    <n v="36"/>
    <x v="2"/>
    <x v="5"/>
    <x v="4"/>
    <n v="121632"/>
    <s v="OWN"/>
    <n v="0.23"/>
    <n v="0.68"/>
    <n v="0"/>
    <n v="0"/>
    <d v="2021-11-25T00:00:00"/>
    <n v="11"/>
    <x v="664"/>
    <s v="Loss"/>
  </r>
  <r>
    <s v="L0666"/>
    <x v="507"/>
    <s v="B0666"/>
    <x v="8"/>
    <n v="15437"/>
    <n v="21.5"/>
    <n v="60"/>
    <x v="1"/>
    <x v="0"/>
    <x v="0"/>
    <n v="136651"/>
    <s v="RENT"/>
    <n v="0.4"/>
    <n v="0.69"/>
    <n v="4267.6000000000004"/>
    <n v="0"/>
    <d v="2022-08-29T00:00:00"/>
    <n v="8"/>
    <x v="665"/>
    <s v="Loss"/>
  </r>
  <r>
    <s v="L0667"/>
    <x v="503"/>
    <s v="B0667"/>
    <x v="0"/>
    <n v="12207"/>
    <n v="19.2"/>
    <n v="36"/>
    <x v="0"/>
    <x v="0"/>
    <x v="3"/>
    <n v="101128"/>
    <s v="MORTGAGE"/>
    <n v="0.26"/>
    <n v="0.76"/>
    <n v="14550.74"/>
    <n v="0"/>
    <d v="2022-05-05T00:00:00"/>
    <n v="5"/>
    <x v="666"/>
    <s v="Profit"/>
  </r>
  <r>
    <s v="L0668"/>
    <x v="134"/>
    <s v="B0668"/>
    <x v="1"/>
    <n v="26537"/>
    <n v="8.5"/>
    <n v="36"/>
    <x v="0"/>
    <x v="0"/>
    <x v="1"/>
    <n v="48108"/>
    <s v="OWN"/>
    <n v="0.18"/>
    <n v="0.5"/>
    <n v="28792.639999999999"/>
    <n v="0"/>
    <d v="2022-10-25T00:00:00"/>
    <n v="10"/>
    <x v="667"/>
    <s v="Profit"/>
  </r>
  <r>
    <s v="L0669"/>
    <x v="418"/>
    <s v="B0669"/>
    <x v="5"/>
    <n v="36757"/>
    <n v="15.1"/>
    <n v="36"/>
    <x v="2"/>
    <x v="1"/>
    <x v="4"/>
    <n v="82495"/>
    <s v="RENT"/>
    <n v="0.31"/>
    <n v="0.62"/>
    <n v="8800.92"/>
    <n v="6346.33"/>
    <d v="2023-04-27T00:00:00"/>
    <n v="4"/>
    <x v="668"/>
    <s v="Loss"/>
  </r>
  <r>
    <s v="L0670"/>
    <x v="508"/>
    <s v="B0670"/>
    <x v="7"/>
    <n v="13040"/>
    <n v="18.5"/>
    <n v="36"/>
    <x v="0"/>
    <x v="6"/>
    <x v="1"/>
    <n v="112806"/>
    <s v="RENT"/>
    <n v="0.15"/>
    <n v="0.73"/>
    <n v="15452.4"/>
    <n v="0"/>
    <d v="2023-09-22T00:00:00"/>
    <n v="9"/>
    <x v="669"/>
    <s v="Profit"/>
  </r>
  <r>
    <s v="L0671"/>
    <x v="509"/>
    <s v="B0671"/>
    <x v="3"/>
    <n v="23612"/>
    <n v="9.6999999999999993"/>
    <n v="36"/>
    <x v="1"/>
    <x v="6"/>
    <x v="2"/>
    <n v="123185"/>
    <s v="OWN"/>
    <n v="0.28000000000000003"/>
    <n v="0.82"/>
    <n v="11779.58"/>
    <n v="0"/>
    <d v="2023-09-18T00:00:00"/>
    <n v="9"/>
    <x v="670"/>
    <s v="Loss"/>
  </r>
  <r>
    <s v="L0672"/>
    <x v="450"/>
    <s v="B0672"/>
    <x v="0"/>
    <n v="29441"/>
    <n v="21.6"/>
    <n v="60"/>
    <x v="2"/>
    <x v="0"/>
    <x v="4"/>
    <n v="106533"/>
    <s v="RENT"/>
    <n v="0.23"/>
    <n v="0.57999999999999996"/>
    <n v="7302.84"/>
    <n v="11730.22"/>
    <d v="2023-05-09T00:00:00"/>
    <n v="5"/>
    <x v="671"/>
    <s v="Loss"/>
  </r>
  <r>
    <s v="L0673"/>
    <x v="194"/>
    <s v="B0673"/>
    <x v="0"/>
    <n v="7471"/>
    <n v="15.9"/>
    <n v="60"/>
    <x v="2"/>
    <x v="2"/>
    <x v="0"/>
    <n v="129025"/>
    <s v="RENT"/>
    <n v="0.46"/>
    <n v="0.75"/>
    <n v="1146.94"/>
    <n v="2846.42"/>
    <d v="2022-11-21T00:00:00"/>
    <n v="11"/>
    <x v="672"/>
    <s v="Loss"/>
  </r>
  <r>
    <s v="L0674"/>
    <x v="510"/>
    <s v="B0674"/>
    <x v="0"/>
    <n v="36631"/>
    <n v="8.3000000000000007"/>
    <n v="36"/>
    <x v="2"/>
    <x v="1"/>
    <x v="2"/>
    <n v="86830"/>
    <s v="MORTGAGE"/>
    <n v="0.12"/>
    <n v="0.82"/>
    <n v="9301.3700000000008"/>
    <n v="10217.73"/>
    <d v="2021-11-23T00:00:00"/>
    <n v="11"/>
    <x v="673"/>
    <s v="Loss"/>
  </r>
  <r>
    <s v="L0675"/>
    <x v="10"/>
    <s v="B0675"/>
    <x v="0"/>
    <n v="27523"/>
    <n v="16.7"/>
    <n v="60"/>
    <x v="1"/>
    <x v="2"/>
    <x v="3"/>
    <n v="104640"/>
    <s v="RENT"/>
    <n v="0.38"/>
    <n v="0.7"/>
    <n v="11458.03"/>
    <n v="0"/>
    <d v="2023-01-16T00:00:00"/>
    <n v="1"/>
    <x v="674"/>
    <s v="Loss"/>
  </r>
  <r>
    <s v="L0676"/>
    <x v="336"/>
    <s v="B0676"/>
    <x v="3"/>
    <n v="32348"/>
    <n v="25"/>
    <n v="36"/>
    <x v="0"/>
    <x v="4"/>
    <x v="1"/>
    <n v="82509"/>
    <s v="OWN"/>
    <n v="0.17"/>
    <n v="0.51"/>
    <n v="40435"/>
    <n v="0"/>
    <d v="2022-12-04T00:00:00"/>
    <n v="12"/>
    <x v="675"/>
    <s v="Profit"/>
  </r>
  <r>
    <s v="L0677"/>
    <x v="107"/>
    <s v="B0677"/>
    <x v="3"/>
    <n v="2177"/>
    <n v="8"/>
    <n v="36"/>
    <x v="2"/>
    <x v="4"/>
    <x v="4"/>
    <n v="96406"/>
    <s v="MORTGAGE"/>
    <n v="0.23"/>
    <n v="0.7"/>
    <n v="0"/>
    <n v="0"/>
    <d v="2023-09-30T00:00:00"/>
    <n v="9"/>
    <x v="676"/>
    <s v="Loss"/>
  </r>
  <r>
    <s v="L0678"/>
    <x v="114"/>
    <s v="B0678"/>
    <x v="5"/>
    <n v="5760"/>
    <n v="21.3"/>
    <n v="36"/>
    <x v="0"/>
    <x v="6"/>
    <x v="2"/>
    <n v="124220"/>
    <s v="OWN"/>
    <n v="0.27"/>
    <n v="0.63"/>
    <n v="6986.88"/>
    <n v="0"/>
    <d v="2022-03-25T00:00:00"/>
    <n v="3"/>
    <x v="677"/>
    <s v="Profit"/>
  </r>
  <r>
    <s v="L0679"/>
    <x v="504"/>
    <s v="B0679"/>
    <x v="4"/>
    <n v="33779"/>
    <n v="9.1"/>
    <n v="60"/>
    <x v="0"/>
    <x v="0"/>
    <x v="2"/>
    <n v="69519"/>
    <s v="RENT"/>
    <n v="0.46"/>
    <n v="0.92"/>
    <n v="36852.89"/>
    <n v="0"/>
    <d v="2020-11-29T00:00:00"/>
    <n v="11"/>
    <x v="678"/>
    <s v="Profit"/>
  </r>
  <r>
    <s v="L0680"/>
    <x v="379"/>
    <s v="B0680"/>
    <x v="4"/>
    <n v="22636"/>
    <n v="20.6"/>
    <n v="36"/>
    <x v="1"/>
    <x v="5"/>
    <x v="4"/>
    <n v="79649"/>
    <s v="MORTGAGE"/>
    <n v="0.2"/>
    <n v="0.56000000000000005"/>
    <n v="9045.0499999999993"/>
    <n v="0"/>
    <d v="2022-11-09T00:00:00"/>
    <n v="11"/>
    <x v="679"/>
    <s v="Loss"/>
  </r>
  <r>
    <s v="L0681"/>
    <x v="231"/>
    <s v="B0681"/>
    <x v="9"/>
    <n v="17353"/>
    <n v="19.7"/>
    <n v="36"/>
    <x v="1"/>
    <x v="6"/>
    <x v="3"/>
    <n v="64524"/>
    <s v="MORTGAGE"/>
    <n v="0.14000000000000001"/>
    <n v="0.79"/>
    <n v="7025.57"/>
    <n v="0"/>
    <d v="2023-10-24T00:00:00"/>
    <n v="10"/>
    <x v="680"/>
    <s v="Loss"/>
  </r>
  <r>
    <s v="L0682"/>
    <x v="511"/>
    <s v="B0682"/>
    <x v="0"/>
    <n v="12556"/>
    <n v="11"/>
    <n v="60"/>
    <x v="2"/>
    <x v="6"/>
    <x v="3"/>
    <n v="126493"/>
    <s v="MORTGAGE"/>
    <n v="0.23"/>
    <n v="0.52"/>
    <n v="3922.58"/>
    <n v="3494.67"/>
    <d v="2021-01-26T00:00:00"/>
    <n v="1"/>
    <x v="681"/>
    <s v="Loss"/>
  </r>
  <r>
    <s v="L0683"/>
    <x v="472"/>
    <s v="B0683"/>
    <x v="0"/>
    <n v="28598"/>
    <n v="11.5"/>
    <n v="60"/>
    <x v="1"/>
    <x v="2"/>
    <x v="0"/>
    <n v="63885"/>
    <s v="MORTGAGE"/>
    <n v="0.14000000000000001"/>
    <n v="0.7"/>
    <n v="4701.45"/>
    <n v="0"/>
    <d v="2021-03-07T00:00:00"/>
    <n v="3"/>
    <x v="682"/>
    <s v="Loss"/>
  </r>
  <r>
    <s v="L0684"/>
    <x v="512"/>
    <s v="B0684"/>
    <x v="8"/>
    <n v="12563"/>
    <n v="20.9"/>
    <n v="60"/>
    <x v="0"/>
    <x v="1"/>
    <x v="3"/>
    <n v="74369"/>
    <s v="OWN"/>
    <n v="0.15"/>
    <n v="0.75"/>
    <n v="15188.67"/>
    <n v="0"/>
    <d v="2023-01-22T00:00:00"/>
    <n v="1"/>
    <x v="683"/>
    <s v="Profit"/>
  </r>
  <r>
    <s v="L0685"/>
    <x v="513"/>
    <s v="B0685"/>
    <x v="4"/>
    <n v="9234"/>
    <n v="14.2"/>
    <n v="36"/>
    <x v="2"/>
    <x v="0"/>
    <x v="0"/>
    <n v="131132"/>
    <s v="RENT"/>
    <n v="0.33"/>
    <n v="0.63"/>
    <n v="0"/>
    <n v="0"/>
    <d v="2022-05-16T00:00:00"/>
    <n v="5"/>
    <x v="684"/>
    <s v="Loss"/>
  </r>
  <r>
    <s v="L0686"/>
    <x v="514"/>
    <s v="B0686"/>
    <x v="5"/>
    <n v="26519"/>
    <n v="19.600000000000001"/>
    <n v="36"/>
    <x v="1"/>
    <x v="0"/>
    <x v="2"/>
    <n v="125402"/>
    <s v="RENT"/>
    <n v="0.12"/>
    <n v="0.7"/>
    <n v="11613.67"/>
    <n v="0"/>
    <d v="2021-04-19T00:00:00"/>
    <n v="4"/>
    <x v="685"/>
    <s v="Loss"/>
  </r>
  <r>
    <s v="L0687"/>
    <x v="515"/>
    <s v="B0687"/>
    <x v="7"/>
    <n v="27966"/>
    <n v="8"/>
    <n v="60"/>
    <x v="1"/>
    <x v="5"/>
    <x v="4"/>
    <n v="60676"/>
    <s v="MORTGAGE"/>
    <n v="0.11"/>
    <n v="0.56999999999999995"/>
    <n v="12642.02"/>
    <n v="0"/>
    <d v="2020-11-26T00:00:00"/>
    <n v="11"/>
    <x v="686"/>
    <s v="Loss"/>
  </r>
  <r>
    <s v="L0688"/>
    <x v="516"/>
    <s v="B0688"/>
    <x v="9"/>
    <n v="17173"/>
    <n v="22.1"/>
    <n v="36"/>
    <x v="0"/>
    <x v="5"/>
    <x v="3"/>
    <n v="94093"/>
    <s v="RENT"/>
    <n v="0.39"/>
    <n v="0.64"/>
    <n v="20968.23"/>
    <n v="0"/>
    <d v="2021-01-31T00:00:00"/>
    <n v="1"/>
    <x v="687"/>
    <s v="Profit"/>
  </r>
  <r>
    <s v="L0689"/>
    <x v="485"/>
    <s v="B0689"/>
    <x v="9"/>
    <n v="27987"/>
    <n v="19.2"/>
    <n v="60"/>
    <x v="0"/>
    <x v="0"/>
    <x v="0"/>
    <n v="77764"/>
    <s v="OWN"/>
    <n v="0.24"/>
    <n v="0.78"/>
    <n v="33360.5"/>
    <n v="0"/>
    <d v="2021-06-22T00:00:00"/>
    <n v="6"/>
    <x v="688"/>
    <s v="Profit"/>
  </r>
  <r>
    <s v="L0690"/>
    <x v="359"/>
    <s v="B0690"/>
    <x v="5"/>
    <n v="14178"/>
    <n v="23.1"/>
    <n v="60"/>
    <x v="1"/>
    <x v="0"/>
    <x v="2"/>
    <n v="80799"/>
    <s v="RENT"/>
    <n v="0.15"/>
    <n v="0.64"/>
    <n v="1947.61"/>
    <n v="0"/>
    <d v="2021-02-18T00:00:00"/>
    <n v="2"/>
    <x v="689"/>
    <s v="Loss"/>
  </r>
  <r>
    <s v="L0691"/>
    <x v="474"/>
    <s v="B0691"/>
    <x v="7"/>
    <n v="25596"/>
    <n v="7.6"/>
    <n v="36"/>
    <x v="0"/>
    <x v="5"/>
    <x v="3"/>
    <n v="109414"/>
    <s v="OWN"/>
    <n v="0.2"/>
    <n v="0.9"/>
    <n v="27541.3"/>
    <n v="0"/>
    <d v="2021-03-16T00:00:00"/>
    <n v="3"/>
    <x v="690"/>
    <s v="Profit"/>
  </r>
  <r>
    <s v="L0692"/>
    <x v="517"/>
    <s v="B0692"/>
    <x v="8"/>
    <n v="34174"/>
    <n v="16.899999999999999"/>
    <n v="36"/>
    <x v="0"/>
    <x v="1"/>
    <x v="1"/>
    <n v="135296"/>
    <s v="OWN"/>
    <n v="0.36"/>
    <n v="0.78"/>
    <n v="39949.410000000003"/>
    <n v="0"/>
    <d v="2021-07-11T00:00:00"/>
    <n v="7"/>
    <x v="691"/>
    <s v="Profit"/>
  </r>
  <r>
    <s v="L0693"/>
    <x v="474"/>
    <s v="B0693"/>
    <x v="3"/>
    <n v="5431"/>
    <n v="17"/>
    <n v="60"/>
    <x v="1"/>
    <x v="3"/>
    <x v="2"/>
    <n v="123095"/>
    <s v="RENT"/>
    <n v="0.21"/>
    <n v="0.7"/>
    <n v="590.38"/>
    <n v="0"/>
    <d v="2021-02-20T00:00:00"/>
    <n v="2"/>
    <x v="692"/>
    <s v="Loss"/>
  </r>
  <r>
    <s v="L0694"/>
    <x v="440"/>
    <s v="B0694"/>
    <x v="6"/>
    <n v="28764"/>
    <n v="12.1"/>
    <n v="60"/>
    <x v="0"/>
    <x v="1"/>
    <x v="3"/>
    <n v="142082"/>
    <s v="OWN"/>
    <n v="0.3"/>
    <n v="0.52"/>
    <n v="32244.44"/>
    <n v="0"/>
    <d v="2020-12-05T00:00:00"/>
    <n v="12"/>
    <x v="693"/>
    <s v="Profit"/>
  </r>
  <r>
    <s v="L0695"/>
    <x v="518"/>
    <s v="B0695"/>
    <x v="4"/>
    <n v="22627"/>
    <n v="14.2"/>
    <n v="60"/>
    <x v="0"/>
    <x v="6"/>
    <x v="2"/>
    <n v="102307"/>
    <s v="OWN"/>
    <n v="0.15"/>
    <n v="0.72"/>
    <n v="25840.03"/>
    <n v="0"/>
    <d v="2022-07-17T00:00:00"/>
    <n v="7"/>
    <x v="694"/>
    <s v="Profit"/>
  </r>
  <r>
    <s v="L0696"/>
    <x v="17"/>
    <s v="B0696"/>
    <x v="0"/>
    <n v="9906"/>
    <n v="5.8"/>
    <n v="60"/>
    <x v="0"/>
    <x v="5"/>
    <x v="4"/>
    <n v="112062"/>
    <s v="OWN"/>
    <n v="0.34"/>
    <n v="0.84"/>
    <n v="10480.549999999999"/>
    <n v="0"/>
    <d v="2022-11-19T00:00:00"/>
    <n v="11"/>
    <x v="695"/>
    <s v="Profit"/>
  </r>
  <r>
    <s v="L0697"/>
    <x v="519"/>
    <s v="B0697"/>
    <x v="5"/>
    <n v="37914"/>
    <n v="19.899999999999999"/>
    <n v="36"/>
    <x v="0"/>
    <x v="3"/>
    <x v="4"/>
    <n v="125432"/>
    <s v="OWN"/>
    <n v="0.23"/>
    <n v="0.62"/>
    <n v="45458.89"/>
    <n v="0"/>
    <d v="2022-07-13T00:00:00"/>
    <n v="7"/>
    <x v="696"/>
    <s v="Profit"/>
  </r>
  <r>
    <s v="L0698"/>
    <x v="520"/>
    <s v="B0698"/>
    <x v="4"/>
    <n v="14076"/>
    <n v="16"/>
    <n v="60"/>
    <x v="1"/>
    <x v="1"/>
    <x v="4"/>
    <n v="61923"/>
    <s v="MORTGAGE"/>
    <n v="0.35"/>
    <n v="0.86"/>
    <n v="6883.48"/>
    <n v="0"/>
    <d v="2021-12-31T00:00:00"/>
    <n v="12"/>
    <x v="697"/>
    <s v="Loss"/>
  </r>
  <r>
    <s v="L0699"/>
    <x v="98"/>
    <s v="B0699"/>
    <x v="0"/>
    <n v="38650"/>
    <n v="6.2"/>
    <n v="60"/>
    <x v="0"/>
    <x v="6"/>
    <x v="1"/>
    <n v="147449"/>
    <s v="RENT"/>
    <n v="0.42"/>
    <n v="0.61"/>
    <n v="41046.300000000003"/>
    <n v="0"/>
    <d v="2022-07-07T00:00:00"/>
    <n v="7"/>
    <x v="698"/>
    <s v="Profit"/>
  </r>
  <r>
    <s v="L0700"/>
    <x v="521"/>
    <s v="B0700"/>
    <x v="6"/>
    <n v="7012"/>
    <n v="18.600000000000001"/>
    <n v="60"/>
    <x v="0"/>
    <x v="2"/>
    <x v="4"/>
    <n v="131739"/>
    <s v="MORTGAGE"/>
    <n v="0.34"/>
    <n v="0.87"/>
    <n v="8316.23"/>
    <n v="0"/>
    <d v="2022-09-24T00:00:00"/>
    <n v="9"/>
    <x v="699"/>
    <s v="Profit"/>
  </r>
  <r>
    <s v="L0701"/>
    <x v="522"/>
    <s v="B0701"/>
    <x v="6"/>
    <n v="8151"/>
    <n v="14.3"/>
    <n v="36"/>
    <x v="1"/>
    <x v="2"/>
    <x v="1"/>
    <n v="134926"/>
    <s v="OWN"/>
    <n v="0.22"/>
    <n v="0.54"/>
    <n v="3592.52"/>
    <n v="0"/>
    <d v="2021-10-06T00:00:00"/>
    <n v="10"/>
    <x v="700"/>
    <s v="Loss"/>
  </r>
  <r>
    <s v="L0702"/>
    <x v="262"/>
    <s v="B0702"/>
    <x v="3"/>
    <n v="29211"/>
    <n v="5.7"/>
    <n v="36"/>
    <x v="2"/>
    <x v="4"/>
    <x v="4"/>
    <n v="108388"/>
    <s v="RENT"/>
    <n v="0.2"/>
    <n v="0.89"/>
    <n v="0"/>
    <n v="0"/>
    <d v="2023-04-21T00:00:00"/>
    <n v="4"/>
    <x v="701"/>
    <s v="Loss"/>
  </r>
  <r>
    <s v="L0703"/>
    <x v="523"/>
    <s v="B0703"/>
    <x v="1"/>
    <n v="28117"/>
    <n v="24.4"/>
    <n v="60"/>
    <x v="1"/>
    <x v="0"/>
    <x v="2"/>
    <n v="77574"/>
    <s v="OWN"/>
    <n v="0.23"/>
    <n v="0.72"/>
    <n v="12707.65"/>
    <n v="0"/>
    <d v="2022-08-25T00:00:00"/>
    <n v="8"/>
    <x v="702"/>
    <s v="Loss"/>
  </r>
  <r>
    <s v="L0704"/>
    <x v="13"/>
    <s v="B0704"/>
    <x v="6"/>
    <n v="37378"/>
    <n v="24"/>
    <n v="36"/>
    <x v="0"/>
    <x v="0"/>
    <x v="3"/>
    <n v="73391"/>
    <s v="RENT"/>
    <n v="0.17"/>
    <n v="0.63"/>
    <n v="46348.72"/>
    <n v="0"/>
    <d v="2021-08-29T00:00:00"/>
    <n v="8"/>
    <x v="703"/>
    <s v="Profit"/>
  </r>
  <r>
    <s v="L0705"/>
    <x v="168"/>
    <s v="B0705"/>
    <x v="4"/>
    <n v="7894"/>
    <n v="15.3"/>
    <n v="36"/>
    <x v="0"/>
    <x v="0"/>
    <x v="3"/>
    <n v="83664"/>
    <s v="MORTGAGE"/>
    <n v="0.17"/>
    <n v="0.62"/>
    <n v="9101.7800000000007"/>
    <n v="0"/>
    <d v="2022-08-11T00:00:00"/>
    <n v="8"/>
    <x v="704"/>
    <s v="Profit"/>
  </r>
  <r>
    <s v="L0706"/>
    <x v="306"/>
    <s v="B0706"/>
    <x v="2"/>
    <n v="14467"/>
    <n v="6.9"/>
    <n v="36"/>
    <x v="2"/>
    <x v="0"/>
    <x v="4"/>
    <n v="97384"/>
    <s v="RENT"/>
    <n v="0.42"/>
    <n v="0.69"/>
    <n v="5293.66"/>
    <n v="1335.02"/>
    <d v="2022-04-25T00:00:00"/>
    <n v="4"/>
    <x v="705"/>
    <s v="Loss"/>
  </r>
  <r>
    <s v="L0707"/>
    <x v="524"/>
    <s v="B0707"/>
    <x v="2"/>
    <n v="32010"/>
    <n v="20.100000000000001"/>
    <n v="60"/>
    <x v="0"/>
    <x v="0"/>
    <x v="3"/>
    <n v="61027"/>
    <s v="OWN"/>
    <n v="0.25"/>
    <n v="0.95"/>
    <n v="38444.01"/>
    <n v="0"/>
    <d v="2023-02-22T00:00:00"/>
    <n v="2"/>
    <x v="706"/>
    <s v="Profit"/>
  </r>
  <r>
    <s v="L0708"/>
    <x v="491"/>
    <s v="B0708"/>
    <x v="0"/>
    <n v="13289"/>
    <n v="14.8"/>
    <n v="60"/>
    <x v="1"/>
    <x v="4"/>
    <x v="4"/>
    <n v="65464"/>
    <s v="RENT"/>
    <n v="0.27"/>
    <n v="0.6"/>
    <n v="3903.76"/>
    <n v="0"/>
    <d v="2021-10-17T00:00:00"/>
    <n v="10"/>
    <x v="707"/>
    <s v="Loss"/>
  </r>
  <r>
    <s v="L0709"/>
    <x v="266"/>
    <s v="B0709"/>
    <x v="0"/>
    <n v="24171"/>
    <n v="11"/>
    <n v="36"/>
    <x v="0"/>
    <x v="5"/>
    <x v="4"/>
    <n v="64485"/>
    <s v="RENT"/>
    <n v="0.34"/>
    <n v="0.55000000000000004"/>
    <n v="26829.81"/>
    <n v="0"/>
    <d v="2023-02-26T00:00:00"/>
    <n v="2"/>
    <x v="708"/>
    <s v="Profit"/>
  </r>
  <r>
    <s v="L0710"/>
    <x v="232"/>
    <s v="B0710"/>
    <x v="1"/>
    <n v="35905"/>
    <n v="14.8"/>
    <n v="60"/>
    <x v="0"/>
    <x v="1"/>
    <x v="0"/>
    <n v="49456"/>
    <s v="MORTGAGE"/>
    <n v="0.34"/>
    <n v="0.76"/>
    <n v="41218.94"/>
    <n v="0"/>
    <d v="2022-11-30T00:00:00"/>
    <n v="11"/>
    <x v="709"/>
    <s v="Profit"/>
  </r>
  <r>
    <s v="L0711"/>
    <x v="525"/>
    <s v="B0711"/>
    <x v="2"/>
    <n v="21829"/>
    <n v="15.4"/>
    <n v="60"/>
    <x v="1"/>
    <x v="0"/>
    <x v="0"/>
    <n v="104795"/>
    <s v="OWN"/>
    <n v="0.13"/>
    <n v="0.72"/>
    <n v="7441.09"/>
    <n v="0"/>
    <d v="2023-04-19T00:00:00"/>
    <n v="4"/>
    <x v="710"/>
    <s v="Loss"/>
  </r>
  <r>
    <s v="L0712"/>
    <x v="526"/>
    <s v="B0712"/>
    <x v="0"/>
    <n v="35054"/>
    <n v="16.3"/>
    <n v="36"/>
    <x v="1"/>
    <x v="1"/>
    <x v="0"/>
    <n v="65554"/>
    <s v="RENT"/>
    <n v="0.43"/>
    <n v="0.74"/>
    <n v="10355.42"/>
    <n v="0"/>
    <d v="2021-07-26T00:00:00"/>
    <n v="7"/>
    <x v="711"/>
    <s v="Loss"/>
  </r>
  <r>
    <s v="L0713"/>
    <x v="527"/>
    <s v="B0713"/>
    <x v="6"/>
    <n v="30734"/>
    <n v="13.8"/>
    <n v="36"/>
    <x v="1"/>
    <x v="1"/>
    <x v="1"/>
    <n v="76922"/>
    <s v="MORTGAGE"/>
    <n v="0.17"/>
    <n v="0.8"/>
    <n v="2244.9"/>
    <n v="0"/>
    <d v="2022-05-22T00:00:00"/>
    <n v="5"/>
    <x v="712"/>
    <s v="Loss"/>
  </r>
  <r>
    <s v="L0714"/>
    <x v="528"/>
    <s v="B0714"/>
    <x v="0"/>
    <n v="8052"/>
    <n v="17.100000000000001"/>
    <n v="60"/>
    <x v="0"/>
    <x v="5"/>
    <x v="0"/>
    <n v="43409"/>
    <s v="RENT"/>
    <n v="0.39"/>
    <n v="0.62"/>
    <n v="9428.89"/>
    <n v="0"/>
    <d v="2023-10-01T00:00:00"/>
    <n v="10"/>
    <x v="713"/>
    <s v="Profit"/>
  </r>
  <r>
    <s v="L0715"/>
    <x v="529"/>
    <s v="B0715"/>
    <x v="9"/>
    <n v="4654"/>
    <n v="23.4"/>
    <n v="36"/>
    <x v="0"/>
    <x v="2"/>
    <x v="4"/>
    <n v="99327"/>
    <s v="OWN"/>
    <n v="0.41"/>
    <n v="0.91"/>
    <n v="5743.04"/>
    <n v="0"/>
    <d v="2021-07-12T00:00:00"/>
    <n v="7"/>
    <x v="714"/>
    <s v="Profit"/>
  </r>
  <r>
    <s v="L0716"/>
    <x v="530"/>
    <s v="B0716"/>
    <x v="1"/>
    <n v="24486"/>
    <n v="12.2"/>
    <n v="60"/>
    <x v="1"/>
    <x v="0"/>
    <x v="2"/>
    <n v="121400"/>
    <s v="RENT"/>
    <n v="0.39"/>
    <n v="0.7"/>
    <n v="9438.77"/>
    <n v="0"/>
    <d v="2022-05-03T00:00:00"/>
    <n v="5"/>
    <x v="715"/>
    <s v="Loss"/>
  </r>
  <r>
    <s v="L0717"/>
    <x v="334"/>
    <s v="B0717"/>
    <x v="5"/>
    <n v="19743"/>
    <n v="19.5"/>
    <n v="60"/>
    <x v="1"/>
    <x v="0"/>
    <x v="0"/>
    <n v="66639"/>
    <s v="RENT"/>
    <n v="0.33"/>
    <n v="0.56000000000000005"/>
    <n v="5476.7"/>
    <n v="0"/>
    <d v="2023-05-10T00:00:00"/>
    <n v="5"/>
    <x v="716"/>
    <s v="Loss"/>
  </r>
  <r>
    <s v="L0718"/>
    <x v="531"/>
    <s v="B0718"/>
    <x v="7"/>
    <n v="25489"/>
    <n v="22.9"/>
    <n v="36"/>
    <x v="0"/>
    <x v="4"/>
    <x v="0"/>
    <n v="130110"/>
    <s v="RENT"/>
    <n v="0.11"/>
    <n v="0.83"/>
    <n v="31325.98"/>
    <n v="0"/>
    <d v="2020-12-01T00:00:00"/>
    <n v="12"/>
    <x v="717"/>
    <s v="Profit"/>
  </r>
  <r>
    <s v="L0719"/>
    <x v="532"/>
    <s v="B0719"/>
    <x v="8"/>
    <n v="9636"/>
    <n v="14.1"/>
    <n v="60"/>
    <x v="0"/>
    <x v="0"/>
    <x v="2"/>
    <n v="93627"/>
    <s v="RENT"/>
    <n v="0.24"/>
    <n v="0.79"/>
    <n v="10994.68"/>
    <n v="0"/>
    <d v="2022-02-12T00:00:00"/>
    <n v="2"/>
    <x v="718"/>
    <s v="Profit"/>
  </r>
  <r>
    <s v="L0720"/>
    <x v="451"/>
    <s v="B0720"/>
    <x v="7"/>
    <n v="7441"/>
    <n v="13.9"/>
    <n v="60"/>
    <x v="0"/>
    <x v="5"/>
    <x v="4"/>
    <n v="113424"/>
    <s v="OWN"/>
    <n v="0.34"/>
    <n v="0.64"/>
    <n v="8475.2999999999993"/>
    <n v="0"/>
    <d v="2021-01-15T00:00:00"/>
    <n v="1"/>
    <x v="719"/>
    <s v="Profit"/>
  </r>
  <r>
    <s v="L0721"/>
    <x v="533"/>
    <s v="B0721"/>
    <x v="7"/>
    <n v="25611"/>
    <n v="17"/>
    <n v="36"/>
    <x v="2"/>
    <x v="4"/>
    <x v="1"/>
    <n v="49692"/>
    <s v="MORTGAGE"/>
    <n v="0.25"/>
    <n v="0.78"/>
    <n v="0"/>
    <n v="0"/>
    <d v="2020-11-29T00:00:00"/>
    <n v="11"/>
    <x v="720"/>
    <s v="Loss"/>
  </r>
  <r>
    <s v="L0722"/>
    <x v="123"/>
    <s v="B0722"/>
    <x v="3"/>
    <n v="13149"/>
    <n v="16.8"/>
    <n v="36"/>
    <x v="1"/>
    <x v="4"/>
    <x v="0"/>
    <n v="119037"/>
    <s v="MORTGAGE"/>
    <n v="0.45"/>
    <n v="0.6"/>
    <n v="4489.9799999999996"/>
    <n v="0"/>
    <d v="2022-09-02T00:00:00"/>
    <n v="9"/>
    <x v="721"/>
    <s v="Loss"/>
  </r>
  <r>
    <s v="L0723"/>
    <x v="444"/>
    <s v="B0723"/>
    <x v="5"/>
    <n v="35566"/>
    <n v="21.1"/>
    <n v="36"/>
    <x v="2"/>
    <x v="0"/>
    <x v="2"/>
    <n v="108840"/>
    <s v="RENT"/>
    <n v="0.22"/>
    <n v="0.7"/>
    <n v="8919.67"/>
    <n v="8978.74"/>
    <d v="2021-03-23T00:00:00"/>
    <n v="3"/>
    <x v="722"/>
    <s v="Loss"/>
  </r>
  <r>
    <s v="L0724"/>
    <x v="169"/>
    <s v="B0724"/>
    <x v="0"/>
    <n v="22675"/>
    <n v="14.5"/>
    <n v="60"/>
    <x v="0"/>
    <x v="4"/>
    <x v="4"/>
    <n v="84200"/>
    <s v="OWN"/>
    <n v="0.22"/>
    <n v="0.9"/>
    <n v="25962.880000000001"/>
    <n v="0"/>
    <d v="2023-04-01T00:00:00"/>
    <n v="4"/>
    <x v="723"/>
    <s v="Profit"/>
  </r>
  <r>
    <s v="L0725"/>
    <x v="534"/>
    <s v="B0725"/>
    <x v="3"/>
    <n v="6495"/>
    <n v="24.9"/>
    <n v="36"/>
    <x v="2"/>
    <x v="5"/>
    <x v="3"/>
    <n v="123063"/>
    <s v="OWN"/>
    <n v="0.21"/>
    <n v="0.56000000000000005"/>
    <n v="0"/>
    <n v="0"/>
    <d v="2022-04-13T00:00:00"/>
    <n v="4"/>
    <x v="724"/>
    <s v="Loss"/>
  </r>
  <r>
    <s v="L0726"/>
    <x v="535"/>
    <s v="B0726"/>
    <x v="7"/>
    <n v="14673"/>
    <n v="6.2"/>
    <n v="36"/>
    <x v="0"/>
    <x v="5"/>
    <x v="1"/>
    <n v="87415"/>
    <s v="OWN"/>
    <n v="0.23"/>
    <n v="0.67"/>
    <n v="15582.73"/>
    <n v="0"/>
    <d v="2023-06-30T00:00:00"/>
    <n v="6"/>
    <x v="725"/>
    <s v="Profit"/>
  </r>
  <r>
    <s v="L0727"/>
    <x v="536"/>
    <s v="B0727"/>
    <x v="9"/>
    <n v="12130"/>
    <n v="5.0999999999999996"/>
    <n v="36"/>
    <x v="0"/>
    <x v="0"/>
    <x v="2"/>
    <n v="48074"/>
    <s v="OWN"/>
    <n v="0.32"/>
    <n v="0.87"/>
    <n v="12748.63"/>
    <n v="0"/>
    <d v="2022-06-22T00:00:00"/>
    <n v="6"/>
    <x v="726"/>
    <s v="Profit"/>
  </r>
  <r>
    <s v="L0728"/>
    <x v="537"/>
    <s v="B0728"/>
    <x v="8"/>
    <n v="23668"/>
    <n v="17.8"/>
    <n v="36"/>
    <x v="1"/>
    <x v="0"/>
    <x v="2"/>
    <n v="45549"/>
    <s v="OWN"/>
    <n v="0.38"/>
    <n v="0.94"/>
    <n v="6421.49"/>
    <n v="0"/>
    <d v="2021-06-07T00:00:00"/>
    <n v="6"/>
    <x v="727"/>
    <s v="Loss"/>
  </r>
  <r>
    <s v="L0729"/>
    <x v="538"/>
    <s v="B0729"/>
    <x v="7"/>
    <n v="16222"/>
    <n v="11"/>
    <n v="60"/>
    <x v="0"/>
    <x v="0"/>
    <x v="2"/>
    <n v="59963"/>
    <s v="OWN"/>
    <n v="0.37"/>
    <n v="0.7"/>
    <n v="18006.419999999998"/>
    <n v="0"/>
    <d v="2023-02-26T00:00:00"/>
    <n v="2"/>
    <x v="728"/>
    <s v="Profit"/>
  </r>
  <r>
    <s v="L0730"/>
    <x v="539"/>
    <s v="B0730"/>
    <x v="2"/>
    <n v="24669"/>
    <n v="9.8000000000000007"/>
    <n v="60"/>
    <x v="0"/>
    <x v="0"/>
    <x v="0"/>
    <n v="121456"/>
    <s v="RENT"/>
    <n v="0.42"/>
    <n v="0.73"/>
    <n v="27086.560000000001"/>
    <n v="0"/>
    <d v="2022-10-17T00:00:00"/>
    <n v="10"/>
    <x v="729"/>
    <s v="Profit"/>
  </r>
  <r>
    <s v="L0731"/>
    <x v="495"/>
    <s v="B0731"/>
    <x v="5"/>
    <n v="35068"/>
    <n v="11.2"/>
    <n v="36"/>
    <x v="0"/>
    <x v="6"/>
    <x v="3"/>
    <n v="126362"/>
    <s v="MORTGAGE"/>
    <n v="0.45"/>
    <n v="0.76"/>
    <n v="38995.620000000003"/>
    <n v="0"/>
    <d v="2023-10-11T00:00:00"/>
    <n v="10"/>
    <x v="730"/>
    <s v="Profit"/>
  </r>
  <r>
    <s v="L0732"/>
    <x v="381"/>
    <s v="B0732"/>
    <x v="5"/>
    <n v="24253"/>
    <n v="10.1"/>
    <n v="60"/>
    <x v="0"/>
    <x v="0"/>
    <x v="1"/>
    <n v="131607"/>
    <s v="MORTGAGE"/>
    <n v="0.43"/>
    <n v="0.92"/>
    <n v="26702.55"/>
    <n v="0"/>
    <d v="2021-04-23T00:00:00"/>
    <n v="4"/>
    <x v="731"/>
    <s v="Profit"/>
  </r>
  <r>
    <s v="L0733"/>
    <x v="540"/>
    <s v="B0733"/>
    <x v="5"/>
    <n v="10435"/>
    <n v="5.6"/>
    <n v="36"/>
    <x v="1"/>
    <x v="1"/>
    <x v="4"/>
    <n v="82265"/>
    <s v="RENT"/>
    <n v="0.11"/>
    <n v="0.89"/>
    <n v="1328.43"/>
    <n v="0"/>
    <d v="2021-10-17T00:00:00"/>
    <n v="10"/>
    <x v="732"/>
    <s v="Loss"/>
  </r>
  <r>
    <s v="L0734"/>
    <x v="142"/>
    <s v="B0734"/>
    <x v="1"/>
    <n v="29552"/>
    <n v="24.4"/>
    <n v="36"/>
    <x v="1"/>
    <x v="6"/>
    <x v="4"/>
    <n v="46061"/>
    <s v="MORTGAGE"/>
    <n v="0.39"/>
    <n v="0.57999999999999996"/>
    <n v="5184.05"/>
    <n v="0"/>
    <d v="2023-03-11T00:00:00"/>
    <n v="3"/>
    <x v="733"/>
    <s v="Loss"/>
  </r>
  <r>
    <s v="L0735"/>
    <x v="541"/>
    <s v="B0735"/>
    <x v="1"/>
    <n v="38384"/>
    <n v="9.4"/>
    <n v="60"/>
    <x v="1"/>
    <x v="0"/>
    <x v="3"/>
    <n v="88226"/>
    <s v="OWN"/>
    <n v="0.18"/>
    <n v="0.7"/>
    <n v="4663.03"/>
    <n v="0"/>
    <d v="2022-10-26T00:00:00"/>
    <n v="10"/>
    <x v="734"/>
    <s v="Loss"/>
  </r>
  <r>
    <s v="L0736"/>
    <x v="542"/>
    <s v="B0736"/>
    <x v="6"/>
    <n v="17393"/>
    <n v="19.7"/>
    <n v="60"/>
    <x v="1"/>
    <x v="4"/>
    <x v="2"/>
    <n v="58810"/>
    <s v="OWN"/>
    <n v="0.15"/>
    <n v="0.71"/>
    <n v="2401.1"/>
    <n v="0"/>
    <d v="2021-06-14T00:00:00"/>
    <n v="6"/>
    <x v="735"/>
    <s v="Loss"/>
  </r>
  <r>
    <s v="L0737"/>
    <x v="543"/>
    <s v="B0737"/>
    <x v="4"/>
    <n v="11617"/>
    <n v="20.3"/>
    <n v="36"/>
    <x v="1"/>
    <x v="3"/>
    <x v="2"/>
    <n v="90006"/>
    <s v="MORTGAGE"/>
    <n v="0.36"/>
    <n v="0.86"/>
    <n v="5667.24"/>
    <n v="0"/>
    <d v="2022-05-11T00:00:00"/>
    <n v="5"/>
    <x v="736"/>
    <s v="Loss"/>
  </r>
  <r>
    <s v="L0738"/>
    <x v="135"/>
    <s v="B0738"/>
    <x v="8"/>
    <n v="39520"/>
    <n v="23.6"/>
    <n v="36"/>
    <x v="0"/>
    <x v="6"/>
    <x v="2"/>
    <n v="143502"/>
    <s v="OWN"/>
    <n v="0.23"/>
    <n v="0.77"/>
    <n v="48846.720000000001"/>
    <n v="0"/>
    <d v="2021-03-18T00:00:00"/>
    <n v="3"/>
    <x v="737"/>
    <s v="Profit"/>
  </r>
  <r>
    <s v="L0739"/>
    <x v="544"/>
    <s v="B0739"/>
    <x v="3"/>
    <n v="10852"/>
    <n v="5.6"/>
    <n v="60"/>
    <x v="0"/>
    <x v="5"/>
    <x v="2"/>
    <n v="52800"/>
    <s v="OWN"/>
    <n v="0.12"/>
    <n v="0.79"/>
    <n v="11459.71"/>
    <n v="0"/>
    <d v="2021-03-21T00:00:00"/>
    <n v="3"/>
    <x v="738"/>
    <s v="Profit"/>
  </r>
  <r>
    <s v="L0740"/>
    <x v="545"/>
    <s v="B0740"/>
    <x v="0"/>
    <n v="32401"/>
    <n v="22.4"/>
    <n v="36"/>
    <x v="2"/>
    <x v="1"/>
    <x v="2"/>
    <n v="146192"/>
    <s v="MORTGAGE"/>
    <n v="0.16"/>
    <n v="0.95"/>
    <n v="0"/>
    <n v="0"/>
    <d v="2022-06-07T00:00:00"/>
    <n v="6"/>
    <x v="739"/>
    <s v="Loss"/>
  </r>
  <r>
    <s v="L0741"/>
    <x v="437"/>
    <s v="B0741"/>
    <x v="7"/>
    <n v="7295"/>
    <n v="15.5"/>
    <n v="60"/>
    <x v="0"/>
    <x v="6"/>
    <x v="3"/>
    <n v="138959"/>
    <s v="RENT"/>
    <n v="0.1"/>
    <n v="0.53"/>
    <n v="8425.7199999999993"/>
    <n v="0"/>
    <d v="2020-11-02T00:00:00"/>
    <n v="11"/>
    <x v="740"/>
    <s v="Profit"/>
  </r>
  <r>
    <s v="L0742"/>
    <x v="322"/>
    <s v="B0742"/>
    <x v="4"/>
    <n v="36993"/>
    <n v="17.7"/>
    <n v="36"/>
    <x v="1"/>
    <x v="4"/>
    <x v="0"/>
    <n v="137228"/>
    <s v="MORTGAGE"/>
    <n v="0.46"/>
    <n v="0.6"/>
    <n v="4398.51"/>
    <n v="0"/>
    <d v="2021-02-23T00:00:00"/>
    <n v="2"/>
    <x v="741"/>
    <s v="Loss"/>
  </r>
  <r>
    <s v="L0743"/>
    <x v="244"/>
    <s v="B0743"/>
    <x v="0"/>
    <n v="35084"/>
    <n v="17.899999999999999"/>
    <n v="36"/>
    <x v="0"/>
    <x v="2"/>
    <x v="1"/>
    <n v="105476"/>
    <s v="MORTGAGE"/>
    <n v="0.11"/>
    <n v="0.68"/>
    <n v="41364.04"/>
    <n v="0"/>
    <d v="2022-09-10T00:00:00"/>
    <n v="9"/>
    <x v="742"/>
    <s v="Profit"/>
  </r>
  <r>
    <s v="L0744"/>
    <x v="546"/>
    <s v="B0744"/>
    <x v="3"/>
    <n v="37451"/>
    <n v="21.4"/>
    <n v="60"/>
    <x v="1"/>
    <x v="5"/>
    <x v="2"/>
    <n v="99460"/>
    <s v="MORTGAGE"/>
    <n v="0.18"/>
    <n v="0.66"/>
    <n v="6410.55"/>
    <n v="0"/>
    <d v="2021-09-17T00:00:00"/>
    <n v="9"/>
    <x v="743"/>
    <s v="Loss"/>
  </r>
  <r>
    <s v="L0745"/>
    <x v="547"/>
    <s v="B0745"/>
    <x v="4"/>
    <n v="8227"/>
    <n v="11.7"/>
    <n v="60"/>
    <x v="1"/>
    <x v="5"/>
    <x v="0"/>
    <n v="87767"/>
    <s v="MORTGAGE"/>
    <n v="0.27"/>
    <n v="0.51"/>
    <n v="2597.8000000000002"/>
    <n v="0"/>
    <d v="2021-03-20T00:00:00"/>
    <n v="3"/>
    <x v="744"/>
    <s v="Loss"/>
  </r>
  <r>
    <s v="L0746"/>
    <x v="548"/>
    <s v="B0746"/>
    <x v="0"/>
    <n v="32910"/>
    <n v="19.7"/>
    <n v="60"/>
    <x v="0"/>
    <x v="3"/>
    <x v="4"/>
    <n v="58054"/>
    <s v="RENT"/>
    <n v="0.24"/>
    <n v="0.54"/>
    <n v="39393.269999999997"/>
    <n v="0"/>
    <d v="2023-02-24T00:00:00"/>
    <n v="2"/>
    <x v="745"/>
    <s v="Profit"/>
  </r>
  <r>
    <s v="L0747"/>
    <x v="549"/>
    <s v="B0747"/>
    <x v="9"/>
    <n v="37041"/>
    <n v="15.6"/>
    <n v="60"/>
    <x v="0"/>
    <x v="6"/>
    <x v="3"/>
    <n v="105319"/>
    <s v="RENT"/>
    <n v="0.46"/>
    <n v="0.81"/>
    <n v="42819.4"/>
    <n v="0"/>
    <d v="2021-07-18T00:00:00"/>
    <n v="7"/>
    <x v="746"/>
    <s v="Profit"/>
  </r>
  <r>
    <s v="L0748"/>
    <x v="550"/>
    <s v="B0748"/>
    <x v="1"/>
    <n v="24384"/>
    <n v="20.9"/>
    <n v="60"/>
    <x v="1"/>
    <x v="4"/>
    <x v="0"/>
    <n v="132789"/>
    <s v="OWN"/>
    <n v="0.12"/>
    <n v="0.9"/>
    <n v="7914.57"/>
    <n v="0"/>
    <d v="2023-04-22T00:00:00"/>
    <n v="4"/>
    <x v="747"/>
    <s v="Loss"/>
  </r>
  <r>
    <s v="L0749"/>
    <x v="313"/>
    <s v="B0749"/>
    <x v="3"/>
    <n v="1145"/>
    <n v="24.8"/>
    <n v="60"/>
    <x v="0"/>
    <x v="0"/>
    <x v="2"/>
    <n v="75397"/>
    <s v="OWN"/>
    <n v="0.3"/>
    <n v="0.73"/>
    <n v="1428.96"/>
    <n v="0"/>
    <d v="2022-09-22T00:00:00"/>
    <n v="9"/>
    <x v="748"/>
    <s v="Profit"/>
  </r>
  <r>
    <s v="L0750"/>
    <x v="422"/>
    <s v="B0750"/>
    <x v="8"/>
    <n v="38778"/>
    <n v="9"/>
    <n v="60"/>
    <x v="0"/>
    <x v="5"/>
    <x v="2"/>
    <n v="43233"/>
    <s v="MORTGAGE"/>
    <n v="0.37"/>
    <n v="0.74"/>
    <n v="42268.02"/>
    <n v="0"/>
    <d v="2020-11-11T00:00:00"/>
    <n v="11"/>
    <x v="749"/>
    <s v="Profit"/>
  </r>
  <r>
    <s v="L0751"/>
    <x v="551"/>
    <s v="B0751"/>
    <x v="2"/>
    <n v="17035"/>
    <n v="24.9"/>
    <n v="36"/>
    <x v="1"/>
    <x v="1"/>
    <x v="2"/>
    <n v="141205"/>
    <s v="OWN"/>
    <n v="0.47"/>
    <n v="0.61"/>
    <n v="2032.08"/>
    <n v="0"/>
    <d v="2021-08-13T00:00:00"/>
    <n v="8"/>
    <x v="750"/>
    <s v="Loss"/>
  </r>
  <r>
    <s v="L0752"/>
    <x v="552"/>
    <s v="B0752"/>
    <x v="9"/>
    <n v="4040"/>
    <n v="6.8"/>
    <n v="36"/>
    <x v="0"/>
    <x v="1"/>
    <x v="0"/>
    <n v="120020"/>
    <s v="RENT"/>
    <n v="0.35"/>
    <n v="0.85"/>
    <n v="4314.72"/>
    <n v="0"/>
    <d v="2021-05-16T00:00:00"/>
    <n v="5"/>
    <x v="751"/>
    <s v="Profit"/>
  </r>
  <r>
    <s v="L0753"/>
    <x v="40"/>
    <s v="B0753"/>
    <x v="1"/>
    <n v="27160"/>
    <n v="5"/>
    <n v="36"/>
    <x v="2"/>
    <x v="3"/>
    <x v="2"/>
    <n v="55068"/>
    <s v="OWN"/>
    <n v="0.42"/>
    <n v="0.84"/>
    <n v="9183.2099999999991"/>
    <n v="3538.73"/>
    <d v="2023-05-12T00:00:00"/>
    <n v="5"/>
    <x v="752"/>
    <s v="Loss"/>
  </r>
  <r>
    <s v="L0754"/>
    <x v="553"/>
    <s v="B0754"/>
    <x v="5"/>
    <n v="18633"/>
    <n v="5.9"/>
    <n v="60"/>
    <x v="0"/>
    <x v="6"/>
    <x v="0"/>
    <n v="95727"/>
    <s v="OWN"/>
    <n v="0.13"/>
    <n v="0.76"/>
    <n v="19732.349999999999"/>
    <n v="0"/>
    <d v="2020-11-14T00:00:00"/>
    <n v="11"/>
    <x v="753"/>
    <s v="Profit"/>
  </r>
  <r>
    <s v="L0755"/>
    <x v="241"/>
    <s v="B0755"/>
    <x v="1"/>
    <n v="30344"/>
    <n v="11.8"/>
    <n v="60"/>
    <x v="0"/>
    <x v="4"/>
    <x v="2"/>
    <n v="120610"/>
    <s v="OWN"/>
    <n v="0.25"/>
    <n v="0.6"/>
    <n v="33924.589999999997"/>
    <n v="0"/>
    <d v="2021-09-18T00:00:00"/>
    <n v="9"/>
    <x v="754"/>
    <s v="Profit"/>
  </r>
  <r>
    <s v="L0756"/>
    <x v="554"/>
    <s v="B0756"/>
    <x v="4"/>
    <n v="18014"/>
    <n v="17.7"/>
    <n v="60"/>
    <x v="1"/>
    <x v="0"/>
    <x v="4"/>
    <n v="100453"/>
    <s v="MORTGAGE"/>
    <n v="0.25"/>
    <n v="0.54"/>
    <n v="7265.79"/>
    <n v="0"/>
    <d v="2021-09-26T00:00:00"/>
    <n v="9"/>
    <x v="755"/>
    <s v="Loss"/>
  </r>
  <r>
    <s v="L0757"/>
    <x v="229"/>
    <s v="B0757"/>
    <x v="6"/>
    <n v="15996"/>
    <n v="6.4"/>
    <n v="36"/>
    <x v="0"/>
    <x v="5"/>
    <x v="4"/>
    <n v="134135"/>
    <s v="OWN"/>
    <n v="0.45"/>
    <n v="0.53"/>
    <n v="17019.740000000002"/>
    <n v="0"/>
    <d v="2023-01-19T00:00:00"/>
    <n v="1"/>
    <x v="756"/>
    <s v="Profit"/>
  </r>
  <r>
    <s v="L0758"/>
    <x v="38"/>
    <s v="B0758"/>
    <x v="9"/>
    <n v="12695"/>
    <n v="5.0999999999999996"/>
    <n v="60"/>
    <x v="0"/>
    <x v="1"/>
    <x v="1"/>
    <n v="55832"/>
    <s v="RENT"/>
    <n v="0.16"/>
    <n v="0.77"/>
    <n v="13342.44"/>
    <n v="0"/>
    <d v="2022-12-18T00:00:00"/>
    <n v="12"/>
    <x v="757"/>
    <s v="Profit"/>
  </r>
  <r>
    <s v="L0759"/>
    <x v="555"/>
    <s v="B0759"/>
    <x v="5"/>
    <n v="3852"/>
    <n v="23.7"/>
    <n v="60"/>
    <x v="0"/>
    <x v="5"/>
    <x v="2"/>
    <n v="138464"/>
    <s v="RENT"/>
    <n v="0.16"/>
    <n v="0.87"/>
    <n v="4764.92"/>
    <n v="0"/>
    <d v="2023-05-01T00:00:00"/>
    <n v="5"/>
    <x v="758"/>
    <s v="Profit"/>
  </r>
  <r>
    <s v="L0760"/>
    <x v="130"/>
    <s v="B0760"/>
    <x v="4"/>
    <n v="17014"/>
    <n v="21.4"/>
    <n v="36"/>
    <x v="0"/>
    <x v="5"/>
    <x v="2"/>
    <n v="116242"/>
    <s v="RENT"/>
    <n v="0.23"/>
    <n v="0.89"/>
    <n v="20655"/>
    <n v="0"/>
    <d v="2021-10-09T00:00:00"/>
    <n v="10"/>
    <x v="759"/>
    <s v="Profit"/>
  </r>
  <r>
    <s v="L0761"/>
    <x v="446"/>
    <s v="B0761"/>
    <x v="3"/>
    <n v="28042"/>
    <n v="21.2"/>
    <n v="60"/>
    <x v="0"/>
    <x v="5"/>
    <x v="0"/>
    <n v="43682"/>
    <s v="RENT"/>
    <n v="0.12"/>
    <n v="0.71"/>
    <n v="33986.9"/>
    <n v="0"/>
    <d v="2021-06-25T00:00:00"/>
    <n v="6"/>
    <x v="760"/>
    <s v="Profit"/>
  </r>
  <r>
    <s v="L0762"/>
    <x v="556"/>
    <s v="B0762"/>
    <x v="8"/>
    <n v="34755"/>
    <n v="22.7"/>
    <n v="36"/>
    <x v="0"/>
    <x v="4"/>
    <x v="0"/>
    <n v="122298"/>
    <s v="OWN"/>
    <n v="0.17"/>
    <n v="0.85"/>
    <n v="42644.38"/>
    <n v="0"/>
    <d v="2021-10-25T00:00:00"/>
    <n v="10"/>
    <x v="761"/>
    <s v="Profit"/>
  </r>
  <r>
    <s v="L0763"/>
    <x v="557"/>
    <s v="B0763"/>
    <x v="1"/>
    <n v="24711"/>
    <n v="19"/>
    <n v="36"/>
    <x v="0"/>
    <x v="4"/>
    <x v="2"/>
    <n v="53383"/>
    <s v="MORTGAGE"/>
    <n v="0.49"/>
    <n v="0.93"/>
    <n v="29406.09"/>
    <n v="0"/>
    <d v="2021-12-06T00:00:00"/>
    <n v="12"/>
    <x v="762"/>
    <s v="Profit"/>
  </r>
  <r>
    <s v="L0764"/>
    <x v="366"/>
    <s v="B0764"/>
    <x v="3"/>
    <n v="27122"/>
    <n v="7.1"/>
    <n v="60"/>
    <x v="0"/>
    <x v="5"/>
    <x v="1"/>
    <n v="88160"/>
    <s v="RENT"/>
    <n v="0.27"/>
    <n v="0.62"/>
    <n v="29047.66"/>
    <n v="0"/>
    <d v="2022-06-12T00:00:00"/>
    <n v="6"/>
    <x v="763"/>
    <s v="Profit"/>
  </r>
  <r>
    <s v="L0765"/>
    <x v="280"/>
    <s v="B0765"/>
    <x v="5"/>
    <n v="10160"/>
    <n v="13"/>
    <n v="60"/>
    <x v="1"/>
    <x v="0"/>
    <x v="2"/>
    <n v="123332"/>
    <s v="RENT"/>
    <n v="0.35"/>
    <n v="0.68"/>
    <n v="1593.02"/>
    <n v="0"/>
    <d v="2022-03-29T00:00:00"/>
    <n v="3"/>
    <x v="764"/>
    <s v="Loss"/>
  </r>
  <r>
    <s v="L0766"/>
    <x v="558"/>
    <s v="B0766"/>
    <x v="4"/>
    <n v="28213"/>
    <n v="19.5"/>
    <n v="60"/>
    <x v="1"/>
    <x v="4"/>
    <x v="0"/>
    <n v="53666"/>
    <s v="MORTGAGE"/>
    <n v="0.39"/>
    <n v="0.92"/>
    <n v="5075.51"/>
    <n v="0"/>
    <d v="2023-05-08T00:00:00"/>
    <n v="5"/>
    <x v="765"/>
    <s v="Loss"/>
  </r>
  <r>
    <s v="L0767"/>
    <x v="341"/>
    <s v="B0767"/>
    <x v="6"/>
    <n v="8421"/>
    <n v="10.6"/>
    <n v="36"/>
    <x v="0"/>
    <x v="4"/>
    <x v="2"/>
    <n v="88817"/>
    <s v="MORTGAGE"/>
    <n v="0.25"/>
    <n v="0.65"/>
    <n v="9313.6299999999992"/>
    <n v="0"/>
    <d v="2023-04-17T00:00:00"/>
    <n v="4"/>
    <x v="766"/>
    <s v="Profit"/>
  </r>
  <r>
    <s v="L0768"/>
    <x v="55"/>
    <s v="B0768"/>
    <x v="1"/>
    <n v="22400"/>
    <n v="18.7"/>
    <n v="36"/>
    <x v="1"/>
    <x v="5"/>
    <x v="0"/>
    <n v="121198"/>
    <s v="RENT"/>
    <n v="0.16"/>
    <n v="0.91"/>
    <n v="10574.92"/>
    <n v="0"/>
    <d v="2021-08-22T00:00:00"/>
    <n v="8"/>
    <x v="767"/>
    <s v="Loss"/>
  </r>
  <r>
    <s v="L0769"/>
    <x v="200"/>
    <s v="B0769"/>
    <x v="8"/>
    <n v="34537"/>
    <n v="5.5"/>
    <n v="36"/>
    <x v="1"/>
    <x v="0"/>
    <x v="2"/>
    <n v="140695"/>
    <s v="RENT"/>
    <n v="0.18"/>
    <n v="0.94"/>
    <n v="14559.15"/>
    <n v="0"/>
    <d v="2023-02-01T00:00:00"/>
    <n v="2"/>
    <x v="768"/>
    <s v="Loss"/>
  </r>
  <r>
    <s v="L0770"/>
    <x v="559"/>
    <s v="B0770"/>
    <x v="6"/>
    <n v="18727"/>
    <n v="11.1"/>
    <n v="60"/>
    <x v="1"/>
    <x v="6"/>
    <x v="3"/>
    <n v="64642"/>
    <s v="MORTGAGE"/>
    <n v="0.23"/>
    <n v="0.8"/>
    <n v="6816.79"/>
    <n v="0"/>
    <d v="2022-10-27T00:00:00"/>
    <n v="10"/>
    <x v="769"/>
    <s v="Loss"/>
  </r>
  <r>
    <s v="L0771"/>
    <x v="260"/>
    <s v="B0771"/>
    <x v="0"/>
    <n v="5358"/>
    <n v="16"/>
    <n v="60"/>
    <x v="1"/>
    <x v="5"/>
    <x v="0"/>
    <n v="71830"/>
    <s v="RENT"/>
    <n v="0.35"/>
    <n v="0.87"/>
    <n v="466.17"/>
    <n v="0"/>
    <d v="2020-11-06T00:00:00"/>
    <n v="11"/>
    <x v="770"/>
    <s v="Loss"/>
  </r>
  <r>
    <s v="L0772"/>
    <x v="353"/>
    <s v="B0772"/>
    <x v="4"/>
    <n v="29482"/>
    <n v="17.600000000000001"/>
    <n v="60"/>
    <x v="0"/>
    <x v="1"/>
    <x v="1"/>
    <n v="133067"/>
    <s v="RENT"/>
    <n v="0.26"/>
    <n v="0.84"/>
    <n v="34670.83"/>
    <n v="0"/>
    <d v="2023-03-02T00:00:00"/>
    <n v="3"/>
    <x v="771"/>
    <s v="Profit"/>
  </r>
  <r>
    <s v="L0773"/>
    <x v="505"/>
    <s v="B0773"/>
    <x v="3"/>
    <n v="33117"/>
    <n v="16.5"/>
    <n v="60"/>
    <x v="2"/>
    <x v="1"/>
    <x v="3"/>
    <n v="40234"/>
    <s v="OWN"/>
    <n v="0.1"/>
    <n v="0.81"/>
    <n v="7467.2"/>
    <n v="5237.4799999999996"/>
    <d v="2021-01-18T00:00:00"/>
    <n v="1"/>
    <x v="772"/>
    <s v="Loss"/>
  </r>
  <r>
    <s v="L0774"/>
    <x v="536"/>
    <s v="B0774"/>
    <x v="1"/>
    <n v="24164"/>
    <n v="19"/>
    <n v="36"/>
    <x v="0"/>
    <x v="4"/>
    <x v="2"/>
    <n v="87616"/>
    <s v="MORTGAGE"/>
    <n v="0.31"/>
    <n v="0.64"/>
    <n v="28755.16"/>
    <n v="0"/>
    <d v="2022-06-22T00:00:00"/>
    <n v="6"/>
    <x v="773"/>
    <s v="Profit"/>
  </r>
  <r>
    <s v="L0775"/>
    <x v="560"/>
    <s v="B0775"/>
    <x v="1"/>
    <n v="32910"/>
    <n v="5.0999999999999996"/>
    <n v="36"/>
    <x v="0"/>
    <x v="5"/>
    <x v="0"/>
    <n v="39221"/>
    <s v="OWN"/>
    <n v="0.47"/>
    <n v="0.53"/>
    <n v="34588.410000000003"/>
    <n v="0"/>
    <d v="2021-04-06T00:00:00"/>
    <n v="4"/>
    <x v="774"/>
    <s v="Profit"/>
  </r>
  <r>
    <s v="L0776"/>
    <x v="34"/>
    <s v="B0776"/>
    <x v="5"/>
    <n v="33496"/>
    <n v="7"/>
    <n v="36"/>
    <x v="1"/>
    <x v="2"/>
    <x v="3"/>
    <n v="41410"/>
    <s v="OWN"/>
    <n v="0.42"/>
    <n v="0.65"/>
    <n v="10105.27"/>
    <n v="0"/>
    <d v="2022-07-19T00:00:00"/>
    <n v="7"/>
    <x v="775"/>
    <s v="Loss"/>
  </r>
  <r>
    <s v="L0777"/>
    <x v="360"/>
    <s v="B0777"/>
    <x v="8"/>
    <n v="30371"/>
    <n v="22.4"/>
    <n v="36"/>
    <x v="0"/>
    <x v="1"/>
    <x v="1"/>
    <n v="110055"/>
    <s v="MORTGAGE"/>
    <n v="0.43"/>
    <n v="0.8"/>
    <n v="37174.1"/>
    <n v="0"/>
    <d v="2023-10-27T00:00:00"/>
    <n v="10"/>
    <x v="776"/>
    <s v="Profit"/>
  </r>
  <r>
    <s v="L0778"/>
    <x v="561"/>
    <s v="B0778"/>
    <x v="2"/>
    <n v="39467"/>
    <n v="18.600000000000001"/>
    <n v="60"/>
    <x v="0"/>
    <x v="3"/>
    <x v="0"/>
    <n v="91413"/>
    <s v="OWN"/>
    <n v="0.42"/>
    <n v="0.55000000000000004"/>
    <n v="46807.86"/>
    <n v="0"/>
    <d v="2021-01-29T00:00:00"/>
    <n v="1"/>
    <x v="777"/>
    <s v="Profit"/>
  </r>
  <r>
    <s v="L0779"/>
    <x v="50"/>
    <s v="B0779"/>
    <x v="0"/>
    <n v="18625"/>
    <n v="7.3"/>
    <n v="60"/>
    <x v="1"/>
    <x v="1"/>
    <x v="3"/>
    <n v="31051"/>
    <s v="RENT"/>
    <n v="0.23"/>
    <n v="0.51"/>
    <n v="2501.9899999999998"/>
    <n v="0"/>
    <d v="2021-12-08T00:00:00"/>
    <n v="12"/>
    <x v="778"/>
    <s v="Loss"/>
  </r>
  <r>
    <s v="L0780"/>
    <x v="59"/>
    <s v="B0780"/>
    <x v="6"/>
    <n v="34893"/>
    <n v="21.8"/>
    <n v="60"/>
    <x v="1"/>
    <x v="0"/>
    <x v="3"/>
    <n v="140529"/>
    <s v="OWN"/>
    <n v="0.41"/>
    <n v="0.56000000000000005"/>
    <n v="8782.64"/>
    <n v="0"/>
    <d v="2021-08-24T00:00:00"/>
    <n v="8"/>
    <x v="779"/>
    <s v="Loss"/>
  </r>
  <r>
    <s v="L0781"/>
    <x v="562"/>
    <s v="B0781"/>
    <x v="9"/>
    <n v="11793"/>
    <n v="9.8000000000000007"/>
    <n v="36"/>
    <x v="1"/>
    <x v="0"/>
    <x v="3"/>
    <n v="105301"/>
    <s v="MORTGAGE"/>
    <n v="0.16"/>
    <n v="0.82"/>
    <n v="3779.2"/>
    <n v="0"/>
    <d v="2022-08-03T00:00:00"/>
    <n v="8"/>
    <x v="780"/>
    <s v="Loss"/>
  </r>
  <r>
    <s v="L0782"/>
    <x v="563"/>
    <s v="B0782"/>
    <x v="9"/>
    <n v="32007"/>
    <n v="14.6"/>
    <n v="36"/>
    <x v="1"/>
    <x v="5"/>
    <x v="4"/>
    <n v="106918"/>
    <s v="RENT"/>
    <n v="0.36"/>
    <n v="0.94"/>
    <n v="6315.61"/>
    <n v="0"/>
    <d v="2023-02-03T00:00:00"/>
    <n v="2"/>
    <x v="781"/>
    <s v="Loss"/>
  </r>
  <r>
    <s v="L0783"/>
    <x v="564"/>
    <s v="B0783"/>
    <x v="1"/>
    <n v="26766"/>
    <n v="7.9"/>
    <n v="60"/>
    <x v="0"/>
    <x v="4"/>
    <x v="2"/>
    <n v="108116"/>
    <s v="RENT"/>
    <n v="0.36"/>
    <n v="0.94"/>
    <n v="28880.51"/>
    <n v="0"/>
    <d v="2021-12-28T00:00:00"/>
    <n v="12"/>
    <x v="782"/>
    <s v="Profit"/>
  </r>
  <r>
    <s v="L0784"/>
    <x v="434"/>
    <s v="B0784"/>
    <x v="5"/>
    <n v="13323"/>
    <n v="19.2"/>
    <n v="60"/>
    <x v="0"/>
    <x v="4"/>
    <x v="0"/>
    <n v="86563"/>
    <s v="RENT"/>
    <n v="0.11"/>
    <n v="0.72"/>
    <n v="15881.02"/>
    <n v="0"/>
    <d v="2023-09-14T00:00:00"/>
    <n v="9"/>
    <x v="783"/>
    <s v="Profit"/>
  </r>
  <r>
    <s v="L0785"/>
    <x v="250"/>
    <s v="B0785"/>
    <x v="7"/>
    <n v="8843"/>
    <n v="18.3"/>
    <n v="36"/>
    <x v="1"/>
    <x v="6"/>
    <x v="0"/>
    <n v="127859"/>
    <s v="RENT"/>
    <n v="0.42"/>
    <n v="0.89"/>
    <n v="3549.8"/>
    <n v="0"/>
    <d v="2022-06-23T00:00:00"/>
    <n v="6"/>
    <x v="784"/>
    <s v="Loss"/>
  </r>
  <r>
    <s v="L0786"/>
    <x v="565"/>
    <s v="B0786"/>
    <x v="1"/>
    <n v="15210"/>
    <n v="9.1999999999999993"/>
    <n v="60"/>
    <x v="0"/>
    <x v="4"/>
    <x v="0"/>
    <n v="74757"/>
    <s v="OWN"/>
    <n v="0.46"/>
    <n v="0.83"/>
    <n v="16609.32"/>
    <n v="0"/>
    <d v="2021-03-24T00:00:00"/>
    <n v="3"/>
    <x v="785"/>
    <s v="Profit"/>
  </r>
  <r>
    <s v="L0787"/>
    <x v="216"/>
    <s v="B0787"/>
    <x v="9"/>
    <n v="17456"/>
    <n v="22.3"/>
    <n v="36"/>
    <x v="1"/>
    <x v="4"/>
    <x v="3"/>
    <n v="107475"/>
    <s v="OWN"/>
    <n v="0.21"/>
    <n v="0.73"/>
    <n v="7474.7"/>
    <n v="0"/>
    <d v="2023-08-15T00:00:00"/>
    <n v="8"/>
    <x v="786"/>
    <s v="Loss"/>
  </r>
  <r>
    <s v="L0788"/>
    <x v="566"/>
    <s v="B0788"/>
    <x v="9"/>
    <n v="32367"/>
    <n v="13"/>
    <n v="36"/>
    <x v="0"/>
    <x v="6"/>
    <x v="2"/>
    <n v="81257"/>
    <s v="RENT"/>
    <n v="0.42"/>
    <n v="0.76"/>
    <n v="36574.71"/>
    <n v="0"/>
    <d v="2022-09-21T00:00:00"/>
    <n v="9"/>
    <x v="787"/>
    <s v="Profit"/>
  </r>
  <r>
    <s v="L0789"/>
    <x v="514"/>
    <s v="B0789"/>
    <x v="0"/>
    <n v="11106"/>
    <n v="10.9"/>
    <n v="36"/>
    <x v="0"/>
    <x v="6"/>
    <x v="1"/>
    <n v="125500"/>
    <s v="MORTGAGE"/>
    <n v="0.13"/>
    <n v="0.56000000000000005"/>
    <n v="12316.55"/>
    <n v="0"/>
    <d v="2021-04-19T00:00:00"/>
    <n v="4"/>
    <x v="788"/>
    <s v="Profit"/>
  </r>
  <r>
    <s v="L0790"/>
    <x v="567"/>
    <s v="B0790"/>
    <x v="3"/>
    <n v="38957"/>
    <n v="8"/>
    <n v="60"/>
    <x v="0"/>
    <x v="4"/>
    <x v="0"/>
    <n v="30307"/>
    <s v="RENT"/>
    <n v="0.34"/>
    <n v="0.92"/>
    <n v="42073.56"/>
    <n v="0"/>
    <d v="2023-08-05T00:00:00"/>
    <n v="8"/>
    <x v="789"/>
    <s v="Profit"/>
  </r>
  <r>
    <s v="L0791"/>
    <x v="91"/>
    <s v="B0791"/>
    <x v="7"/>
    <n v="3472"/>
    <n v="10.3"/>
    <n v="60"/>
    <x v="1"/>
    <x v="6"/>
    <x v="2"/>
    <n v="86889"/>
    <s v="OWN"/>
    <n v="0.28999999999999998"/>
    <n v="0.66"/>
    <n v="679.21"/>
    <n v="0"/>
    <d v="2022-03-19T00:00:00"/>
    <n v="3"/>
    <x v="790"/>
    <s v="Loss"/>
  </r>
  <r>
    <s v="L0792"/>
    <x v="568"/>
    <s v="B0792"/>
    <x v="1"/>
    <n v="7704"/>
    <n v="5.4"/>
    <n v="36"/>
    <x v="0"/>
    <x v="6"/>
    <x v="2"/>
    <n v="98895"/>
    <s v="RENT"/>
    <n v="0.32"/>
    <n v="0.7"/>
    <n v="8120.02"/>
    <n v="0"/>
    <d v="2023-02-24T00:00:00"/>
    <n v="2"/>
    <x v="791"/>
    <s v="Profit"/>
  </r>
  <r>
    <s v="L0793"/>
    <x v="181"/>
    <s v="B0793"/>
    <x v="0"/>
    <n v="4713"/>
    <n v="16.7"/>
    <n v="60"/>
    <x v="0"/>
    <x v="4"/>
    <x v="4"/>
    <n v="125184"/>
    <s v="OWN"/>
    <n v="0.47"/>
    <n v="0.8"/>
    <n v="5500.07"/>
    <n v="0"/>
    <d v="2021-02-13T00:00:00"/>
    <n v="2"/>
    <x v="792"/>
    <s v="Profit"/>
  </r>
  <r>
    <s v="L0794"/>
    <x v="231"/>
    <s v="B0794"/>
    <x v="5"/>
    <n v="6051"/>
    <n v="21.8"/>
    <n v="36"/>
    <x v="0"/>
    <x v="0"/>
    <x v="0"/>
    <n v="65944"/>
    <s v="RENT"/>
    <n v="0.45"/>
    <n v="0.65"/>
    <n v="7370.12"/>
    <n v="0"/>
    <d v="2023-10-24T00:00:00"/>
    <n v="10"/>
    <x v="793"/>
    <s v="Profit"/>
  </r>
  <r>
    <s v="L0795"/>
    <x v="149"/>
    <s v="B0795"/>
    <x v="0"/>
    <n v="11756"/>
    <n v="16"/>
    <n v="36"/>
    <x v="0"/>
    <x v="0"/>
    <x v="3"/>
    <n v="129555"/>
    <s v="MORTGAGE"/>
    <n v="0.41"/>
    <n v="0.61"/>
    <n v="13636.96"/>
    <n v="0"/>
    <d v="2021-06-11T00:00:00"/>
    <n v="6"/>
    <x v="794"/>
    <s v="Profit"/>
  </r>
  <r>
    <s v="L0796"/>
    <x v="569"/>
    <s v="B0796"/>
    <x v="1"/>
    <n v="3475"/>
    <n v="9.4"/>
    <n v="36"/>
    <x v="0"/>
    <x v="5"/>
    <x v="2"/>
    <n v="68134"/>
    <s v="RENT"/>
    <n v="0.21"/>
    <n v="0.78"/>
    <n v="3801.65"/>
    <n v="0"/>
    <d v="2022-06-27T00:00:00"/>
    <n v="6"/>
    <x v="795"/>
    <s v="Profit"/>
  </r>
  <r>
    <s v="L0797"/>
    <x v="570"/>
    <s v="B0797"/>
    <x v="4"/>
    <n v="37378"/>
    <n v="5.7"/>
    <n v="36"/>
    <x v="0"/>
    <x v="4"/>
    <x v="2"/>
    <n v="57323"/>
    <s v="MORTGAGE"/>
    <n v="0.46"/>
    <n v="0.51"/>
    <n v="39508.550000000003"/>
    <n v="0"/>
    <d v="2021-12-21T00:00:00"/>
    <n v="12"/>
    <x v="796"/>
    <s v="Profit"/>
  </r>
  <r>
    <s v="L0798"/>
    <x v="571"/>
    <s v="B0798"/>
    <x v="2"/>
    <n v="5255"/>
    <n v="9.3000000000000007"/>
    <n v="60"/>
    <x v="0"/>
    <x v="3"/>
    <x v="1"/>
    <n v="146205"/>
    <s v="MORTGAGE"/>
    <n v="0.14000000000000001"/>
    <n v="0.82"/>
    <n v="5743.72"/>
    <n v="0"/>
    <d v="2022-05-09T00:00:00"/>
    <n v="5"/>
    <x v="797"/>
    <s v="Profit"/>
  </r>
  <r>
    <s v="L0799"/>
    <x v="107"/>
    <s v="B0799"/>
    <x v="1"/>
    <n v="15484"/>
    <n v="13.3"/>
    <n v="36"/>
    <x v="0"/>
    <x v="1"/>
    <x v="4"/>
    <n v="101762"/>
    <s v="RENT"/>
    <n v="0.44"/>
    <n v="0.73"/>
    <n v="17543.37"/>
    <n v="0"/>
    <d v="2023-09-30T00:00:00"/>
    <n v="9"/>
    <x v="798"/>
    <s v="Profit"/>
  </r>
  <r>
    <s v="L0800"/>
    <x v="572"/>
    <s v="B0800"/>
    <x v="8"/>
    <n v="35503"/>
    <n v="20.2"/>
    <n v="36"/>
    <x v="0"/>
    <x v="1"/>
    <x v="2"/>
    <n v="117225"/>
    <s v="MORTGAGE"/>
    <n v="0.23"/>
    <n v="0.77"/>
    <n v="42674.61"/>
    <n v="0"/>
    <d v="2022-03-18T00:00:00"/>
    <n v="3"/>
    <x v="799"/>
    <s v="Profit"/>
  </r>
  <r>
    <s v="L0801"/>
    <x v="573"/>
    <s v="B0801"/>
    <x v="9"/>
    <n v="9258"/>
    <n v="8.8000000000000007"/>
    <n v="60"/>
    <x v="1"/>
    <x v="2"/>
    <x v="2"/>
    <n v="126507"/>
    <s v="MORTGAGE"/>
    <n v="0.12"/>
    <n v="0.78"/>
    <n v="3956.83"/>
    <n v="0"/>
    <d v="2023-05-13T00:00:00"/>
    <n v="5"/>
    <x v="800"/>
    <s v="Loss"/>
  </r>
  <r>
    <s v="L0802"/>
    <x v="574"/>
    <s v="B0802"/>
    <x v="7"/>
    <n v="36196"/>
    <n v="19.399999999999999"/>
    <n v="36"/>
    <x v="2"/>
    <x v="2"/>
    <x v="3"/>
    <n v="55954"/>
    <s v="OWN"/>
    <n v="0.37"/>
    <n v="0.74"/>
    <n v="4744.32"/>
    <n v="13544.73"/>
    <d v="2022-01-19T00:00:00"/>
    <n v="1"/>
    <x v="801"/>
    <s v="Loss"/>
  </r>
  <r>
    <s v="L0803"/>
    <x v="575"/>
    <s v="B0803"/>
    <x v="7"/>
    <n v="9533"/>
    <n v="22.3"/>
    <n v="36"/>
    <x v="0"/>
    <x v="4"/>
    <x v="3"/>
    <n v="85021"/>
    <s v="OWN"/>
    <n v="0.19"/>
    <n v="0.76"/>
    <n v="11658.86"/>
    <n v="0"/>
    <d v="2021-05-01T00:00:00"/>
    <n v="5"/>
    <x v="802"/>
    <s v="Profit"/>
  </r>
  <r>
    <s v="L0804"/>
    <x v="576"/>
    <s v="B0804"/>
    <x v="3"/>
    <n v="33581"/>
    <n v="14.1"/>
    <n v="60"/>
    <x v="0"/>
    <x v="0"/>
    <x v="1"/>
    <n v="119959"/>
    <s v="MORTGAGE"/>
    <n v="0.2"/>
    <n v="0.81"/>
    <n v="38315.919999999998"/>
    <n v="0"/>
    <d v="2022-05-05T00:00:00"/>
    <n v="5"/>
    <x v="803"/>
    <s v="Profit"/>
  </r>
  <r>
    <s v="L0805"/>
    <x v="112"/>
    <s v="B0805"/>
    <x v="2"/>
    <n v="6249"/>
    <n v="21.4"/>
    <n v="60"/>
    <x v="0"/>
    <x v="1"/>
    <x v="1"/>
    <n v="125927"/>
    <s v="RENT"/>
    <n v="0.22"/>
    <n v="0.84"/>
    <n v="7586.29"/>
    <n v="0"/>
    <d v="2023-08-19T00:00:00"/>
    <n v="8"/>
    <x v="804"/>
    <s v="Profit"/>
  </r>
  <r>
    <s v="L0806"/>
    <x v="288"/>
    <s v="B0806"/>
    <x v="8"/>
    <n v="20201"/>
    <n v="16.100000000000001"/>
    <n v="60"/>
    <x v="1"/>
    <x v="4"/>
    <x v="1"/>
    <n v="109866"/>
    <s v="MORTGAGE"/>
    <n v="0.13"/>
    <n v="0.83"/>
    <n v="8625.3799999999992"/>
    <n v="0"/>
    <d v="2023-07-26T00:00:00"/>
    <n v="7"/>
    <x v="805"/>
    <s v="Loss"/>
  </r>
  <r>
    <s v="L0807"/>
    <x v="577"/>
    <s v="B0807"/>
    <x v="9"/>
    <n v="10686"/>
    <n v="17.7"/>
    <n v="36"/>
    <x v="0"/>
    <x v="5"/>
    <x v="3"/>
    <n v="100427"/>
    <s v="RENT"/>
    <n v="0.17"/>
    <n v="0.89"/>
    <n v="12577.42"/>
    <n v="0"/>
    <d v="2023-07-04T00:00:00"/>
    <n v="7"/>
    <x v="806"/>
    <s v="Profit"/>
  </r>
  <r>
    <s v="L0808"/>
    <x v="79"/>
    <s v="B0808"/>
    <x v="7"/>
    <n v="33007"/>
    <n v="15.5"/>
    <n v="60"/>
    <x v="0"/>
    <x v="1"/>
    <x v="3"/>
    <n v="34992"/>
    <s v="OWN"/>
    <n v="0.1"/>
    <n v="0.59"/>
    <n v="38123.08"/>
    <n v="0"/>
    <d v="2021-08-17T00:00:00"/>
    <n v="8"/>
    <x v="807"/>
    <s v="Profit"/>
  </r>
  <r>
    <s v="L0809"/>
    <x v="578"/>
    <s v="B0809"/>
    <x v="8"/>
    <n v="1661"/>
    <n v="14.3"/>
    <n v="60"/>
    <x v="1"/>
    <x v="2"/>
    <x v="4"/>
    <n v="31961"/>
    <s v="RENT"/>
    <n v="0.28000000000000003"/>
    <n v="0.68"/>
    <n v="197.22"/>
    <n v="0"/>
    <d v="2021-05-16T00:00:00"/>
    <n v="5"/>
    <x v="808"/>
    <s v="Loss"/>
  </r>
  <r>
    <s v="L0810"/>
    <x v="579"/>
    <s v="B0810"/>
    <x v="0"/>
    <n v="31137"/>
    <n v="9.6999999999999993"/>
    <n v="36"/>
    <x v="0"/>
    <x v="4"/>
    <x v="0"/>
    <n v="42497"/>
    <s v="MORTGAGE"/>
    <n v="0.13"/>
    <n v="0.93"/>
    <n v="34157.29"/>
    <n v="0"/>
    <d v="2022-07-16T00:00:00"/>
    <n v="7"/>
    <x v="809"/>
    <s v="Profit"/>
  </r>
  <r>
    <s v="L0811"/>
    <x v="580"/>
    <s v="B0811"/>
    <x v="3"/>
    <n v="11526"/>
    <n v="11.1"/>
    <n v="36"/>
    <x v="1"/>
    <x v="6"/>
    <x v="0"/>
    <n v="147551"/>
    <s v="MORTGAGE"/>
    <n v="0.37"/>
    <n v="0.68"/>
    <n v="1006.42"/>
    <n v="0"/>
    <d v="2022-04-26T00:00:00"/>
    <n v="4"/>
    <x v="810"/>
    <s v="Loss"/>
  </r>
  <r>
    <s v="L0812"/>
    <x v="581"/>
    <s v="B0812"/>
    <x v="1"/>
    <n v="4374"/>
    <n v="10.8"/>
    <n v="36"/>
    <x v="0"/>
    <x v="4"/>
    <x v="4"/>
    <n v="62551"/>
    <s v="MORTGAGE"/>
    <n v="0.19"/>
    <n v="0.56000000000000005"/>
    <n v="4846.3900000000003"/>
    <n v="0"/>
    <d v="2023-04-09T00:00:00"/>
    <n v="4"/>
    <x v="811"/>
    <s v="Profit"/>
  </r>
  <r>
    <s v="L0813"/>
    <x v="10"/>
    <s v="B0813"/>
    <x v="1"/>
    <n v="26592"/>
    <n v="16.3"/>
    <n v="36"/>
    <x v="1"/>
    <x v="1"/>
    <x v="0"/>
    <n v="106384"/>
    <s v="MORTGAGE"/>
    <n v="0.48"/>
    <n v="0.74"/>
    <n v="9009.34"/>
    <n v="0"/>
    <d v="2023-02-09T00:00:00"/>
    <n v="2"/>
    <x v="812"/>
    <s v="Loss"/>
  </r>
  <r>
    <s v="L0814"/>
    <x v="395"/>
    <s v="B0814"/>
    <x v="4"/>
    <n v="29982"/>
    <n v="7.4"/>
    <n v="36"/>
    <x v="0"/>
    <x v="0"/>
    <x v="3"/>
    <n v="85755"/>
    <s v="MORTGAGE"/>
    <n v="0.45"/>
    <n v="0.55000000000000004"/>
    <n v="32200.67"/>
    <n v="0"/>
    <d v="2023-02-18T00:00:00"/>
    <n v="2"/>
    <x v="813"/>
    <s v="Profit"/>
  </r>
  <r>
    <s v="L0815"/>
    <x v="517"/>
    <s v="B0815"/>
    <x v="9"/>
    <n v="1207"/>
    <n v="23.3"/>
    <n v="60"/>
    <x v="2"/>
    <x v="6"/>
    <x v="0"/>
    <n v="43255"/>
    <s v="RENT"/>
    <n v="0.22"/>
    <n v="0.59"/>
    <n v="291.58999999999997"/>
    <n v="508.63"/>
    <d v="2021-06-17T00:00:00"/>
    <n v="6"/>
    <x v="814"/>
    <s v="Loss"/>
  </r>
  <r>
    <s v="L0816"/>
    <x v="582"/>
    <s v="B0816"/>
    <x v="8"/>
    <n v="36433"/>
    <n v="19.399999999999999"/>
    <n v="60"/>
    <x v="1"/>
    <x v="0"/>
    <x v="3"/>
    <n v="34567"/>
    <s v="MORTGAGE"/>
    <n v="0.41"/>
    <n v="0.95"/>
    <n v="16706.38"/>
    <n v="0"/>
    <d v="2021-06-05T00:00:00"/>
    <n v="6"/>
    <x v="815"/>
    <s v="Loss"/>
  </r>
  <r>
    <s v="L0817"/>
    <x v="356"/>
    <s v="B0817"/>
    <x v="6"/>
    <n v="24197"/>
    <n v="13"/>
    <n v="60"/>
    <x v="0"/>
    <x v="1"/>
    <x v="4"/>
    <n v="78847"/>
    <s v="OWN"/>
    <n v="0.42"/>
    <n v="0.74"/>
    <n v="27342.61"/>
    <n v="0"/>
    <d v="2023-06-07T00:00:00"/>
    <n v="6"/>
    <x v="816"/>
    <s v="Profit"/>
  </r>
  <r>
    <s v="L0818"/>
    <x v="71"/>
    <s v="B0818"/>
    <x v="7"/>
    <n v="34400"/>
    <n v="8.1999999999999993"/>
    <n v="36"/>
    <x v="0"/>
    <x v="0"/>
    <x v="1"/>
    <n v="134817"/>
    <s v="MORTGAGE"/>
    <n v="0.49"/>
    <n v="0.63"/>
    <n v="37220.800000000003"/>
    <n v="0"/>
    <d v="2020-12-10T00:00:00"/>
    <n v="12"/>
    <x v="817"/>
    <s v="Profit"/>
  </r>
  <r>
    <s v="L0819"/>
    <x v="264"/>
    <s v="B0819"/>
    <x v="5"/>
    <n v="4083"/>
    <n v="22.6"/>
    <n v="36"/>
    <x v="0"/>
    <x v="4"/>
    <x v="4"/>
    <n v="78003"/>
    <s v="RENT"/>
    <n v="0.34"/>
    <n v="0.95"/>
    <n v="5005.76"/>
    <n v="0"/>
    <d v="2021-01-11T00:00:00"/>
    <n v="1"/>
    <x v="818"/>
    <s v="Profit"/>
  </r>
  <r>
    <s v="L0820"/>
    <x v="583"/>
    <s v="B0820"/>
    <x v="5"/>
    <n v="30328"/>
    <n v="21.5"/>
    <n v="36"/>
    <x v="1"/>
    <x v="5"/>
    <x v="0"/>
    <n v="50389"/>
    <s v="MORTGAGE"/>
    <n v="0.13"/>
    <n v="0.93"/>
    <n v="6473.06"/>
    <n v="0"/>
    <d v="2021-10-15T00:00:00"/>
    <n v="10"/>
    <x v="819"/>
    <s v="Loss"/>
  </r>
  <r>
    <s v="L0821"/>
    <x v="584"/>
    <s v="B0821"/>
    <x v="1"/>
    <n v="21103"/>
    <n v="19.399999999999999"/>
    <n v="60"/>
    <x v="1"/>
    <x v="4"/>
    <x v="3"/>
    <n v="74523"/>
    <s v="MORTGAGE"/>
    <n v="0.36"/>
    <n v="0.7"/>
    <n v="3782.05"/>
    <n v="0"/>
    <d v="2023-02-23T00:00:00"/>
    <n v="2"/>
    <x v="820"/>
    <s v="Loss"/>
  </r>
  <r>
    <s v="L0822"/>
    <x v="585"/>
    <s v="B0822"/>
    <x v="6"/>
    <n v="11754"/>
    <n v="10.4"/>
    <n v="60"/>
    <x v="0"/>
    <x v="0"/>
    <x v="0"/>
    <n v="91576"/>
    <s v="RENT"/>
    <n v="0.35"/>
    <n v="0.62"/>
    <n v="12976.42"/>
    <n v="0"/>
    <d v="2021-03-11T00:00:00"/>
    <n v="3"/>
    <x v="821"/>
    <s v="Profit"/>
  </r>
  <r>
    <s v="L0823"/>
    <x v="441"/>
    <s v="B0823"/>
    <x v="5"/>
    <n v="35447"/>
    <n v="13"/>
    <n v="36"/>
    <x v="2"/>
    <x v="4"/>
    <x v="0"/>
    <n v="73919"/>
    <s v="MORTGAGE"/>
    <n v="0.36"/>
    <n v="0.88"/>
    <n v="8869.57"/>
    <n v="8023.15"/>
    <d v="2021-02-28T00:00:00"/>
    <n v="2"/>
    <x v="822"/>
    <s v="Loss"/>
  </r>
  <r>
    <s v="L0824"/>
    <x v="586"/>
    <s v="B0824"/>
    <x v="2"/>
    <n v="16901"/>
    <n v="7.1"/>
    <n v="60"/>
    <x v="0"/>
    <x v="1"/>
    <x v="1"/>
    <n v="112103"/>
    <s v="RENT"/>
    <n v="0.22"/>
    <n v="0.82"/>
    <n v="18100.97"/>
    <n v="0"/>
    <d v="2022-07-21T00:00:00"/>
    <n v="7"/>
    <x v="823"/>
    <s v="Profit"/>
  </r>
  <r>
    <s v="L0825"/>
    <x v="587"/>
    <s v="B0825"/>
    <x v="2"/>
    <n v="34004"/>
    <n v="8.8000000000000007"/>
    <n v="36"/>
    <x v="0"/>
    <x v="1"/>
    <x v="0"/>
    <n v="33358"/>
    <s v="MORTGAGE"/>
    <n v="0.44"/>
    <n v="0.81"/>
    <n v="36996.35"/>
    <n v="0"/>
    <d v="2022-12-20T00:00:00"/>
    <n v="12"/>
    <x v="824"/>
    <s v="Profit"/>
  </r>
  <r>
    <s v="L0826"/>
    <x v="487"/>
    <s v="B0826"/>
    <x v="9"/>
    <n v="8446"/>
    <n v="20.7"/>
    <n v="60"/>
    <x v="2"/>
    <x v="0"/>
    <x v="1"/>
    <n v="118535"/>
    <s v="OWN"/>
    <n v="0.48"/>
    <n v="0.9"/>
    <n v="1999.88"/>
    <n v="1314.2"/>
    <d v="2023-01-04T00:00:00"/>
    <n v="1"/>
    <x v="825"/>
    <s v="Loss"/>
  </r>
  <r>
    <s v="L0827"/>
    <x v="468"/>
    <s v="B0827"/>
    <x v="6"/>
    <n v="38211"/>
    <n v="19.3"/>
    <n v="60"/>
    <x v="1"/>
    <x v="1"/>
    <x v="3"/>
    <n v="137894"/>
    <s v="MORTGAGE"/>
    <n v="0.19"/>
    <n v="0.81"/>
    <n v="7832.97"/>
    <n v="0"/>
    <d v="2021-01-09T00:00:00"/>
    <n v="1"/>
    <x v="826"/>
    <s v="Loss"/>
  </r>
  <r>
    <s v="L0828"/>
    <x v="588"/>
    <s v="B0828"/>
    <x v="2"/>
    <n v="30301"/>
    <n v="16.899999999999999"/>
    <n v="60"/>
    <x v="0"/>
    <x v="0"/>
    <x v="3"/>
    <n v="106524"/>
    <s v="RENT"/>
    <n v="0.14000000000000001"/>
    <n v="0.63"/>
    <n v="35421.870000000003"/>
    <n v="0"/>
    <d v="2020-11-12T00:00:00"/>
    <n v="11"/>
    <x v="827"/>
    <s v="Profit"/>
  </r>
  <r>
    <s v="L0829"/>
    <x v="6"/>
    <s v="B0829"/>
    <x v="2"/>
    <n v="27116"/>
    <n v="22.9"/>
    <n v="36"/>
    <x v="1"/>
    <x v="5"/>
    <x v="1"/>
    <n v="135982"/>
    <s v="OWN"/>
    <n v="0.18"/>
    <n v="0.81"/>
    <n v="9820.9699999999993"/>
    <n v="0"/>
    <d v="2023-04-16T00:00:00"/>
    <n v="4"/>
    <x v="828"/>
    <s v="Loss"/>
  </r>
  <r>
    <s v="L0830"/>
    <x v="576"/>
    <s v="B0830"/>
    <x v="1"/>
    <n v="19752"/>
    <n v="16.7"/>
    <n v="60"/>
    <x v="2"/>
    <x v="4"/>
    <x v="4"/>
    <n v="127057"/>
    <s v="RENT"/>
    <n v="0.43"/>
    <n v="0.64"/>
    <n v="0"/>
    <n v="0"/>
    <d v="2022-05-05T00:00:00"/>
    <n v="5"/>
    <x v="829"/>
    <s v="Loss"/>
  </r>
  <r>
    <s v="L0831"/>
    <x v="589"/>
    <s v="B0831"/>
    <x v="5"/>
    <n v="33376"/>
    <n v="14.3"/>
    <n v="60"/>
    <x v="1"/>
    <x v="5"/>
    <x v="3"/>
    <n v="35698"/>
    <s v="MORTGAGE"/>
    <n v="0.37"/>
    <n v="0.84"/>
    <n v="13076.81"/>
    <n v="0"/>
    <d v="2022-10-14T00:00:00"/>
    <n v="10"/>
    <x v="830"/>
    <s v="Loss"/>
  </r>
  <r>
    <s v="L0832"/>
    <x v="301"/>
    <s v="B0832"/>
    <x v="9"/>
    <n v="17669"/>
    <n v="11.8"/>
    <n v="36"/>
    <x v="1"/>
    <x v="4"/>
    <x v="4"/>
    <n v="96809"/>
    <s v="OWN"/>
    <n v="0.35"/>
    <n v="0.78"/>
    <n v="7665.57"/>
    <n v="0"/>
    <d v="2020-12-18T00:00:00"/>
    <n v="12"/>
    <x v="831"/>
    <s v="Loss"/>
  </r>
  <r>
    <s v="L0833"/>
    <x v="395"/>
    <s v="B0833"/>
    <x v="8"/>
    <n v="33916"/>
    <n v="23.8"/>
    <n v="60"/>
    <x v="1"/>
    <x v="3"/>
    <x v="3"/>
    <n v="123079"/>
    <s v="RENT"/>
    <n v="0.26"/>
    <n v="0.53"/>
    <n v="16543.73"/>
    <n v="0"/>
    <d v="2023-01-25T00:00:00"/>
    <n v="1"/>
    <x v="832"/>
    <s v="Loss"/>
  </r>
  <r>
    <s v="L0834"/>
    <x v="167"/>
    <s v="B0834"/>
    <x v="0"/>
    <n v="14395"/>
    <n v="6.7"/>
    <n v="36"/>
    <x v="0"/>
    <x v="4"/>
    <x v="3"/>
    <n v="85805"/>
    <s v="OWN"/>
    <n v="0.33"/>
    <n v="0.73"/>
    <n v="15359.46"/>
    <n v="0"/>
    <d v="2021-11-06T00:00:00"/>
    <n v="11"/>
    <x v="833"/>
    <s v="Profit"/>
  </r>
  <r>
    <s v="L0835"/>
    <x v="213"/>
    <s v="B0835"/>
    <x v="7"/>
    <n v="21421"/>
    <n v="23.6"/>
    <n v="36"/>
    <x v="1"/>
    <x v="0"/>
    <x v="2"/>
    <n v="61349"/>
    <s v="OWN"/>
    <n v="0.22"/>
    <n v="0.65"/>
    <n v="3641.47"/>
    <n v="0"/>
    <d v="2021-09-23T00:00:00"/>
    <n v="9"/>
    <x v="834"/>
    <s v="Loss"/>
  </r>
  <r>
    <s v="L0836"/>
    <x v="510"/>
    <s v="B0836"/>
    <x v="7"/>
    <n v="27342"/>
    <n v="21.5"/>
    <n v="36"/>
    <x v="0"/>
    <x v="4"/>
    <x v="0"/>
    <n v="106777"/>
    <s v="RENT"/>
    <n v="0.28999999999999998"/>
    <n v="0.65"/>
    <n v="33220.53"/>
    <n v="0"/>
    <d v="2021-11-23T00:00:00"/>
    <n v="11"/>
    <x v="835"/>
    <s v="Profit"/>
  </r>
  <r>
    <s v="L0837"/>
    <x v="346"/>
    <s v="B0837"/>
    <x v="3"/>
    <n v="5895"/>
    <n v="7.6"/>
    <n v="36"/>
    <x v="2"/>
    <x v="2"/>
    <x v="0"/>
    <n v="80248"/>
    <s v="OWN"/>
    <n v="0.42"/>
    <n v="0.77"/>
    <n v="1855.91"/>
    <n v="1714.08"/>
    <d v="2021-12-26T00:00:00"/>
    <n v="12"/>
    <x v="836"/>
    <s v="Loss"/>
  </r>
  <r>
    <s v="L0838"/>
    <x v="296"/>
    <s v="B0838"/>
    <x v="0"/>
    <n v="12023"/>
    <n v="16.3"/>
    <n v="36"/>
    <x v="0"/>
    <x v="1"/>
    <x v="4"/>
    <n v="105033"/>
    <s v="RENT"/>
    <n v="0.49"/>
    <n v="0.65"/>
    <n v="13982.75"/>
    <n v="0"/>
    <d v="2021-07-01T00:00:00"/>
    <n v="7"/>
    <x v="837"/>
    <s v="Profit"/>
  </r>
  <r>
    <s v="L0839"/>
    <x v="590"/>
    <s v="B0839"/>
    <x v="0"/>
    <n v="11699"/>
    <n v="22.3"/>
    <n v="60"/>
    <x v="1"/>
    <x v="1"/>
    <x v="0"/>
    <n v="137411"/>
    <s v="OWN"/>
    <n v="0.47"/>
    <n v="0.85"/>
    <n v="2660.54"/>
    <n v="0"/>
    <d v="2021-03-22T00:00:00"/>
    <n v="3"/>
    <x v="838"/>
    <s v="Loss"/>
  </r>
  <r>
    <s v="L0840"/>
    <x v="25"/>
    <s v="B0840"/>
    <x v="7"/>
    <n v="10715"/>
    <n v="16.399999999999999"/>
    <n v="36"/>
    <x v="0"/>
    <x v="2"/>
    <x v="4"/>
    <n v="128239"/>
    <s v="OWN"/>
    <n v="0.47"/>
    <n v="0.53"/>
    <n v="12472.26"/>
    <n v="0"/>
    <d v="2023-07-11T00:00:00"/>
    <n v="7"/>
    <x v="839"/>
    <s v="Profit"/>
  </r>
  <r>
    <s v="L0841"/>
    <x v="591"/>
    <s v="B0841"/>
    <x v="7"/>
    <n v="20169"/>
    <n v="23.1"/>
    <n v="36"/>
    <x v="0"/>
    <x v="2"/>
    <x v="3"/>
    <n v="74041"/>
    <s v="OWN"/>
    <n v="0.26"/>
    <n v="0.8"/>
    <n v="24828.04"/>
    <n v="0"/>
    <d v="2023-08-07T00:00:00"/>
    <n v="8"/>
    <x v="840"/>
    <s v="Profit"/>
  </r>
  <r>
    <s v="L0842"/>
    <x v="216"/>
    <s v="B0842"/>
    <x v="8"/>
    <n v="17163"/>
    <n v="23.9"/>
    <n v="36"/>
    <x v="0"/>
    <x v="1"/>
    <x v="2"/>
    <n v="61954"/>
    <s v="MORTGAGE"/>
    <n v="0.28999999999999998"/>
    <n v="0.86"/>
    <n v="21264.959999999999"/>
    <n v="0"/>
    <d v="2023-08-15T00:00:00"/>
    <n v="8"/>
    <x v="841"/>
    <s v="Profit"/>
  </r>
  <r>
    <s v="L0843"/>
    <x v="236"/>
    <s v="B0843"/>
    <x v="6"/>
    <n v="6782"/>
    <n v="13.4"/>
    <n v="36"/>
    <x v="2"/>
    <x v="0"/>
    <x v="2"/>
    <n v="38002"/>
    <s v="MORTGAGE"/>
    <n v="0.38"/>
    <n v="0.8"/>
    <n v="0"/>
    <n v="0"/>
    <d v="2023-03-03T00:00:00"/>
    <n v="3"/>
    <x v="842"/>
    <s v="Loss"/>
  </r>
  <r>
    <s v="L0844"/>
    <x v="592"/>
    <s v="B0844"/>
    <x v="6"/>
    <n v="23641"/>
    <n v="12.5"/>
    <n v="60"/>
    <x v="2"/>
    <x v="6"/>
    <x v="3"/>
    <n v="99783"/>
    <s v="RENT"/>
    <n v="0.47"/>
    <n v="0.72"/>
    <n v="0"/>
    <n v="0"/>
    <d v="2022-09-15T00:00:00"/>
    <n v="9"/>
    <x v="843"/>
    <s v="Loss"/>
  </r>
  <r>
    <s v="L0845"/>
    <x v="259"/>
    <s v="B0845"/>
    <x v="8"/>
    <n v="19792"/>
    <n v="23.7"/>
    <n v="36"/>
    <x v="0"/>
    <x v="0"/>
    <x v="1"/>
    <n v="137524"/>
    <s v="OWN"/>
    <n v="0.16"/>
    <n v="0.93"/>
    <n v="24482.7"/>
    <n v="0"/>
    <d v="2023-08-26T00:00:00"/>
    <n v="8"/>
    <x v="844"/>
    <s v="Profit"/>
  </r>
  <r>
    <s v="L0846"/>
    <x v="593"/>
    <s v="B0846"/>
    <x v="5"/>
    <n v="36585"/>
    <n v="18.5"/>
    <n v="60"/>
    <x v="2"/>
    <x v="1"/>
    <x v="1"/>
    <n v="117234"/>
    <s v="RENT"/>
    <n v="0.22"/>
    <n v="0.63"/>
    <n v="0"/>
    <n v="0"/>
    <d v="2021-10-23T00:00:00"/>
    <n v="10"/>
    <x v="845"/>
    <s v="Loss"/>
  </r>
  <r>
    <s v="L0847"/>
    <x v="594"/>
    <s v="B0847"/>
    <x v="0"/>
    <n v="31682"/>
    <n v="7.3"/>
    <n v="36"/>
    <x v="1"/>
    <x v="1"/>
    <x v="0"/>
    <n v="49738"/>
    <s v="MORTGAGE"/>
    <n v="0.16"/>
    <n v="0.51"/>
    <n v="11237.19"/>
    <n v="0"/>
    <d v="2023-08-30T00:00:00"/>
    <n v="8"/>
    <x v="846"/>
    <s v="Loss"/>
  </r>
  <r>
    <s v="L0848"/>
    <x v="595"/>
    <s v="B0848"/>
    <x v="4"/>
    <n v="19880"/>
    <n v="5.8"/>
    <n v="60"/>
    <x v="1"/>
    <x v="1"/>
    <x v="4"/>
    <n v="40703"/>
    <s v="MORTGAGE"/>
    <n v="0.34"/>
    <n v="0.69"/>
    <n v="5252.13"/>
    <n v="0"/>
    <d v="2023-04-08T00:00:00"/>
    <n v="4"/>
    <x v="847"/>
    <s v="Loss"/>
  </r>
  <r>
    <s v="L0849"/>
    <x v="596"/>
    <s v="B0849"/>
    <x v="0"/>
    <n v="39067"/>
    <n v="16.3"/>
    <n v="36"/>
    <x v="0"/>
    <x v="5"/>
    <x v="2"/>
    <n v="143776"/>
    <s v="MORTGAGE"/>
    <n v="0.22"/>
    <n v="0.51"/>
    <n v="45434.92"/>
    <n v="0"/>
    <d v="2021-04-01T00:00:00"/>
    <n v="4"/>
    <x v="848"/>
    <s v="Profit"/>
  </r>
  <r>
    <s v="L0850"/>
    <x v="292"/>
    <s v="B0850"/>
    <x v="3"/>
    <n v="19073"/>
    <n v="23.6"/>
    <n v="36"/>
    <x v="2"/>
    <x v="1"/>
    <x v="0"/>
    <n v="79422"/>
    <s v="MORTGAGE"/>
    <n v="0.23"/>
    <n v="0.93"/>
    <n v="7593.57"/>
    <n v="6148.31"/>
    <d v="2023-08-31T00:00:00"/>
    <n v="8"/>
    <x v="849"/>
    <s v="Loss"/>
  </r>
  <r>
    <s v="L0851"/>
    <x v="482"/>
    <s v="B0851"/>
    <x v="7"/>
    <n v="37035"/>
    <n v="21.9"/>
    <n v="60"/>
    <x v="1"/>
    <x v="2"/>
    <x v="3"/>
    <n v="113106"/>
    <s v="RENT"/>
    <n v="0.13"/>
    <n v="0.59"/>
    <n v="13999.45"/>
    <n v="0"/>
    <d v="2022-06-28T00:00:00"/>
    <n v="6"/>
    <x v="850"/>
    <s v="Loss"/>
  </r>
  <r>
    <s v="L0852"/>
    <x v="597"/>
    <s v="B0852"/>
    <x v="0"/>
    <n v="38174"/>
    <n v="18.5"/>
    <n v="36"/>
    <x v="2"/>
    <x v="0"/>
    <x v="2"/>
    <n v="91899"/>
    <s v="OWN"/>
    <n v="0.24"/>
    <n v="0.86"/>
    <n v="14725.52"/>
    <n v="11118.32"/>
    <d v="2023-09-05T00:00:00"/>
    <n v="9"/>
    <x v="851"/>
    <s v="Loss"/>
  </r>
  <r>
    <s v="L0853"/>
    <x v="249"/>
    <s v="B0853"/>
    <x v="7"/>
    <n v="25837"/>
    <n v="7.8"/>
    <n v="60"/>
    <x v="1"/>
    <x v="4"/>
    <x v="4"/>
    <n v="42392"/>
    <s v="RENT"/>
    <n v="0.44"/>
    <n v="0.85"/>
    <n v="10999.75"/>
    <n v="0"/>
    <d v="2020-12-22T00:00:00"/>
    <n v="12"/>
    <x v="852"/>
    <s v="Loss"/>
  </r>
  <r>
    <s v="L0854"/>
    <x v="598"/>
    <s v="B0854"/>
    <x v="0"/>
    <n v="18826"/>
    <n v="10.1"/>
    <n v="36"/>
    <x v="1"/>
    <x v="5"/>
    <x v="4"/>
    <n v="74724"/>
    <s v="OWN"/>
    <n v="0.19"/>
    <n v="0.6"/>
    <n v="8590.41"/>
    <n v="0"/>
    <d v="2023-10-14T00:00:00"/>
    <n v="10"/>
    <x v="853"/>
    <s v="Loss"/>
  </r>
  <r>
    <s v="L0855"/>
    <x v="599"/>
    <s v="B0855"/>
    <x v="3"/>
    <n v="25981"/>
    <n v="22.5"/>
    <n v="60"/>
    <x v="1"/>
    <x v="3"/>
    <x v="1"/>
    <n v="62299"/>
    <s v="MORTGAGE"/>
    <n v="0.38"/>
    <n v="0.78"/>
    <n v="10820.79"/>
    <n v="0"/>
    <d v="2022-12-20T00:00:00"/>
    <n v="12"/>
    <x v="854"/>
    <s v="Loss"/>
  </r>
  <r>
    <s v="L0856"/>
    <x v="600"/>
    <s v="B0856"/>
    <x v="5"/>
    <n v="11382"/>
    <n v="8.6999999999999993"/>
    <n v="36"/>
    <x v="0"/>
    <x v="0"/>
    <x v="0"/>
    <n v="45641"/>
    <s v="OWN"/>
    <n v="0.35"/>
    <n v="0.52"/>
    <n v="12372.23"/>
    <n v="0"/>
    <d v="2023-02-17T00:00:00"/>
    <n v="2"/>
    <x v="855"/>
    <s v="Profit"/>
  </r>
  <r>
    <s v="L0857"/>
    <x v="574"/>
    <s v="B0857"/>
    <x v="4"/>
    <n v="5437"/>
    <n v="10.6"/>
    <n v="36"/>
    <x v="0"/>
    <x v="0"/>
    <x v="3"/>
    <n v="109534"/>
    <s v="MORTGAGE"/>
    <n v="0.45"/>
    <n v="0.72"/>
    <n v="6013.32"/>
    <n v="0"/>
    <d v="2022-01-19T00:00:00"/>
    <n v="1"/>
    <x v="856"/>
    <s v="Profit"/>
  </r>
  <r>
    <s v="L0858"/>
    <x v="601"/>
    <s v="B0858"/>
    <x v="2"/>
    <n v="6435"/>
    <n v="7.6"/>
    <n v="60"/>
    <x v="0"/>
    <x v="0"/>
    <x v="2"/>
    <n v="36305"/>
    <s v="RENT"/>
    <n v="0.15"/>
    <n v="0.51"/>
    <n v="6924.06"/>
    <n v="0"/>
    <d v="2023-07-12T00:00:00"/>
    <n v="7"/>
    <x v="857"/>
    <s v="Profit"/>
  </r>
  <r>
    <s v="L0859"/>
    <x v="602"/>
    <s v="B0859"/>
    <x v="8"/>
    <n v="25819"/>
    <n v="18.5"/>
    <n v="36"/>
    <x v="0"/>
    <x v="0"/>
    <x v="4"/>
    <n v="128262"/>
    <s v="OWN"/>
    <n v="0.49"/>
    <n v="0.91"/>
    <n v="30595.52"/>
    <n v="0"/>
    <d v="2023-02-28T00:00:00"/>
    <n v="2"/>
    <x v="858"/>
    <s v="Profit"/>
  </r>
  <r>
    <s v="L0860"/>
    <x v="386"/>
    <s v="B0860"/>
    <x v="8"/>
    <n v="37875"/>
    <n v="23.9"/>
    <n v="36"/>
    <x v="1"/>
    <x v="2"/>
    <x v="2"/>
    <n v="48782"/>
    <s v="RENT"/>
    <n v="0.33"/>
    <n v="0.94"/>
    <n v="9719.5400000000009"/>
    <n v="0"/>
    <d v="2023-09-16T00:00:00"/>
    <n v="9"/>
    <x v="859"/>
    <s v="Loss"/>
  </r>
  <r>
    <s v="L0861"/>
    <x v="603"/>
    <s v="B0861"/>
    <x v="4"/>
    <n v="32982"/>
    <n v="10.4"/>
    <n v="36"/>
    <x v="1"/>
    <x v="1"/>
    <x v="3"/>
    <n v="108257"/>
    <s v="MORTGAGE"/>
    <n v="0.5"/>
    <n v="0.6"/>
    <n v="5386.12"/>
    <n v="0"/>
    <d v="2022-06-15T00:00:00"/>
    <n v="6"/>
    <x v="860"/>
    <s v="Loss"/>
  </r>
  <r>
    <s v="L0862"/>
    <x v="604"/>
    <s v="B0862"/>
    <x v="0"/>
    <n v="34328"/>
    <n v="14.5"/>
    <n v="36"/>
    <x v="2"/>
    <x v="1"/>
    <x v="2"/>
    <n v="135299"/>
    <s v="RENT"/>
    <n v="0.46"/>
    <n v="0.59"/>
    <n v="7246.51"/>
    <n v="14471.77"/>
    <d v="2021-12-01T00:00:00"/>
    <n v="12"/>
    <x v="861"/>
    <s v="Loss"/>
  </r>
  <r>
    <s v="L0863"/>
    <x v="267"/>
    <s v="B0863"/>
    <x v="2"/>
    <n v="13329"/>
    <n v="17.7"/>
    <n v="36"/>
    <x v="0"/>
    <x v="5"/>
    <x v="0"/>
    <n v="107963"/>
    <s v="MORTGAGE"/>
    <n v="0.19"/>
    <n v="0.84"/>
    <n v="15688.23"/>
    <n v="0"/>
    <d v="2023-06-19T00:00:00"/>
    <n v="6"/>
    <x v="862"/>
    <s v="Profit"/>
  </r>
  <r>
    <s v="L0864"/>
    <x v="605"/>
    <s v="B0864"/>
    <x v="3"/>
    <n v="26169"/>
    <n v="25"/>
    <n v="36"/>
    <x v="0"/>
    <x v="6"/>
    <x v="1"/>
    <n v="142086"/>
    <s v="MORTGAGE"/>
    <n v="0.12"/>
    <n v="0.61"/>
    <n v="32711.25"/>
    <n v="0"/>
    <d v="2022-09-17T00:00:00"/>
    <n v="9"/>
    <x v="863"/>
    <s v="Profit"/>
  </r>
  <r>
    <s v="L0865"/>
    <x v="606"/>
    <s v="B0865"/>
    <x v="6"/>
    <n v="22932"/>
    <n v="7.1"/>
    <n v="60"/>
    <x v="0"/>
    <x v="0"/>
    <x v="2"/>
    <n v="50566"/>
    <s v="MORTGAGE"/>
    <n v="0.2"/>
    <n v="0.9"/>
    <n v="24560.17"/>
    <n v="0"/>
    <d v="2023-06-28T00:00:00"/>
    <n v="6"/>
    <x v="864"/>
    <s v="Profit"/>
  </r>
  <r>
    <s v="L0866"/>
    <x v="53"/>
    <s v="B0866"/>
    <x v="0"/>
    <n v="35594"/>
    <n v="15"/>
    <n v="60"/>
    <x v="0"/>
    <x v="4"/>
    <x v="1"/>
    <n v="97766"/>
    <s v="RENT"/>
    <n v="0.31"/>
    <n v="0.76"/>
    <n v="40933.1"/>
    <n v="0"/>
    <d v="2021-05-22T00:00:00"/>
    <n v="5"/>
    <x v="865"/>
    <s v="Profit"/>
  </r>
  <r>
    <s v="L0867"/>
    <x v="607"/>
    <s v="B0867"/>
    <x v="5"/>
    <n v="12421"/>
    <n v="12.7"/>
    <n v="60"/>
    <x v="0"/>
    <x v="5"/>
    <x v="3"/>
    <n v="36511"/>
    <s v="RENT"/>
    <n v="0.17"/>
    <n v="0.66"/>
    <n v="13998.47"/>
    <n v="0"/>
    <d v="2021-09-10T00:00:00"/>
    <n v="9"/>
    <x v="866"/>
    <s v="Profit"/>
  </r>
  <r>
    <s v="L0868"/>
    <x v="277"/>
    <s v="B0868"/>
    <x v="7"/>
    <n v="8629"/>
    <n v="22.3"/>
    <n v="36"/>
    <x v="1"/>
    <x v="0"/>
    <x v="1"/>
    <n v="144816"/>
    <s v="OWN"/>
    <n v="0.17"/>
    <n v="0.87"/>
    <n v="510.03"/>
    <n v="0"/>
    <d v="2021-03-22T00:00:00"/>
    <n v="3"/>
    <x v="867"/>
    <s v="Loss"/>
  </r>
  <r>
    <s v="L0869"/>
    <x v="608"/>
    <s v="B0869"/>
    <x v="9"/>
    <n v="9325"/>
    <n v="14.5"/>
    <n v="60"/>
    <x v="0"/>
    <x v="4"/>
    <x v="2"/>
    <n v="137765"/>
    <s v="OWN"/>
    <n v="0.28999999999999998"/>
    <n v="0.72"/>
    <n v="10677.12"/>
    <n v="0"/>
    <d v="2023-05-27T00:00:00"/>
    <n v="5"/>
    <x v="868"/>
    <s v="Profit"/>
  </r>
  <r>
    <s v="L0870"/>
    <x v="250"/>
    <s v="B0870"/>
    <x v="0"/>
    <n v="29495"/>
    <n v="7.2"/>
    <n v="36"/>
    <x v="1"/>
    <x v="4"/>
    <x v="2"/>
    <n v="148360"/>
    <s v="RENT"/>
    <n v="0.11"/>
    <n v="0.91"/>
    <n v="8429.58"/>
    <n v="0"/>
    <d v="2022-06-23T00:00:00"/>
    <n v="6"/>
    <x v="869"/>
    <s v="Loss"/>
  </r>
  <r>
    <s v="L0871"/>
    <x v="609"/>
    <s v="B0871"/>
    <x v="9"/>
    <n v="32750"/>
    <n v="17.7"/>
    <n v="36"/>
    <x v="0"/>
    <x v="0"/>
    <x v="4"/>
    <n v="56177"/>
    <s v="RENT"/>
    <n v="0.15"/>
    <n v="0.92"/>
    <n v="38546.75"/>
    <n v="0"/>
    <d v="2021-07-27T00:00:00"/>
    <n v="7"/>
    <x v="870"/>
    <s v="Profit"/>
  </r>
  <r>
    <s v="L0872"/>
    <x v="513"/>
    <s v="B0872"/>
    <x v="0"/>
    <n v="30619"/>
    <n v="20.399999999999999"/>
    <n v="36"/>
    <x v="2"/>
    <x v="0"/>
    <x v="2"/>
    <n v="34765"/>
    <s v="RENT"/>
    <n v="0.27"/>
    <n v="0.56999999999999995"/>
    <n v="7701.21"/>
    <n v="8440.1"/>
    <d v="2022-05-16T00:00:00"/>
    <n v="5"/>
    <x v="871"/>
    <s v="Loss"/>
  </r>
  <r>
    <s v="L0873"/>
    <x v="451"/>
    <s v="B0873"/>
    <x v="4"/>
    <n v="9264"/>
    <n v="5.0999999999999996"/>
    <n v="36"/>
    <x v="1"/>
    <x v="1"/>
    <x v="1"/>
    <n v="50354"/>
    <s v="RENT"/>
    <n v="0.13"/>
    <n v="0.5"/>
    <n v="2652.86"/>
    <n v="0"/>
    <d v="2021-02-08T00:00:00"/>
    <n v="2"/>
    <x v="872"/>
    <s v="Loss"/>
  </r>
  <r>
    <s v="L0874"/>
    <x v="11"/>
    <s v="B0874"/>
    <x v="9"/>
    <n v="13686"/>
    <n v="22.2"/>
    <n v="60"/>
    <x v="2"/>
    <x v="0"/>
    <x v="4"/>
    <n v="53929"/>
    <s v="MORTGAGE"/>
    <n v="0.26"/>
    <n v="0.94"/>
    <n v="0"/>
    <n v="0"/>
    <d v="2021-11-22T00:00:00"/>
    <n v="11"/>
    <x v="873"/>
    <s v="Loss"/>
  </r>
  <r>
    <s v="L0875"/>
    <x v="19"/>
    <s v="B0875"/>
    <x v="0"/>
    <n v="25226"/>
    <n v="8.6999999999999993"/>
    <n v="36"/>
    <x v="2"/>
    <x v="2"/>
    <x v="2"/>
    <n v="58820"/>
    <s v="MORTGAGE"/>
    <n v="0.28999999999999998"/>
    <n v="0.91"/>
    <n v="9893.8700000000008"/>
    <n v="7297.15"/>
    <d v="2022-03-15T00:00:00"/>
    <n v="3"/>
    <x v="874"/>
    <s v="Loss"/>
  </r>
  <r>
    <s v="L0876"/>
    <x v="325"/>
    <s v="B0876"/>
    <x v="8"/>
    <n v="7721"/>
    <n v="16"/>
    <n v="60"/>
    <x v="2"/>
    <x v="0"/>
    <x v="2"/>
    <n v="141576"/>
    <s v="MORTGAGE"/>
    <n v="0.28000000000000003"/>
    <n v="0.52"/>
    <n v="2883.3"/>
    <n v="822.57"/>
    <d v="2021-12-24T00:00:00"/>
    <n v="12"/>
    <x v="875"/>
    <s v="Loss"/>
  </r>
  <r>
    <s v="L0877"/>
    <x v="610"/>
    <s v="B0877"/>
    <x v="9"/>
    <n v="21609"/>
    <n v="13.3"/>
    <n v="36"/>
    <x v="2"/>
    <x v="6"/>
    <x v="3"/>
    <n v="59523"/>
    <s v="RENT"/>
    <n v="0.45"/>
    <n v="0.87"/>
    <n v="3209.24"/>
    <n v="5044.0600000000004"/>
    <d v="2021-11-07T00:00:00"/>
    <n v="11"/>
    <x v="876"/>
    <s v="Loss"/>
  </r>
  <r>
    <s v="L0878"/>
    <x v="190"/>
    <s v="B0878"/>
    <x v="0"/>
    <n v="8373"/>
    <n v="19.399999999999999"/>
    <n v="60"/>
    <x v="1"/>
    <x v="2"/>
    <x v="4"/>
    <n v="101088"/>
    <s v="MORTGAGE"/>
    <n v="0.31"/>
    <n v="0.71"/>
    <n v="1808.54"/>
    <n v="0"/>
    <d v="2022-08-03T00:00:00"/>
    <n v="8"/>
    <x v="877"/>
    <s v="Loss"/>
  </r>
  <r>
    <s v="L0879"/>
    <x v="611"/>
    <s v="B0879"/>
    <x v="6"/>
    <n v="39675"/>
    <n v="12.4"/>
    <n v="60"/>
    <x v="0"/>
    <x v="2"/>
    <x v="3"/>
    <n v="96163"/>
    <s v="MORTGAGE"/>
    <n v="0.28999999999999998"/>
    <n v="0.62"/>
    <n v="44594.7"/>
    <n v="0"/>
    <d v="2023-05-29T00:00:00"/>
    <n v="5"/>
    <x v="878"/>
    <s v="Profit"/>
  </r>
  <r>
    <s v="L0880"/>
    <x v="157"/>
    <s v="B0880"/>
    <x v="7"/>
    <n v="29937"/>
    <n v="22.4"/>
    <n v="60"/>
    <x v="0"/>
    <x v="6"/>
    <x v="3"/>
    <n v="107525"/>
    <s v="OWN"/>
    <n v="0.26"/>
    <n v="0.9"/>
    <n v="36642.89"/>
    <n v="0"/>
    <d v="2023-06-14T00:00:00"/>
    <n v="6"/>
    <x v="879"/>
    <s v="Profit"/>
  </r>
  <r>
    <s v="L0881"/>
    <x v="377"/>
    <s v="B0881"/>
    <x v="6"/>
    <n v="6656"/>
    <n v="19.600000000000001"/>
    <n v="60"/>
    <x v="0"/>
    <x v="4"/>
    <x v="3"/>
    <n v="43780"/>
    <s v="OWN"/>
    <n v="0.43"/>
    <n v="0.59"/>
    <n v="7960.58"/>
    <n v="0"/>
    <d v="2023-03-27T00:00:00"/>
    <n v="3"/>
    <x v="880"/>
    <s v="Profit"/>
  </r>
  <r>
    <s v="L0882"/>
    <x v="449"/>
    <s v="B0882"/>
    <x v="2"/>
    <n v="9984"/>
    <n v="18"/>
    <n v="60"/>
    <x v="1"/>
    <x v="4"/>
    <x v="0"/>
    <n v="36589"/>
    <s v="MORTGAGE"/>
    <n v="0.46"/>
    <n v="0.93"/>
    <n v="2403.9499999999998"/>
    <n v="0"/>
    <d v="2022-12-04T00:00:00"/>
    <n v="12"/>
    <x v="881"/>
    <s v="Loss"/>
  </r>
  <r>
    <s v="L0883"/>
    <x v="131"/>
    <s v="B0883"/>
    <x v="0"/>
    <n v="30984"/>
    <n v="20.9"/>
    <n v="60"/>
    <x v="0"/>
    <x v="4"/>
    <x v="3"/>
    <n v="64812"/>
    <s v="MORTGAGE"/>
    <n v="0.44"/>
    <n v="0.59"/>
    <n v="37459.660000000003"/>
    <n v="0"/>
    <d v="2022-08-27T00:00:00"/>
    <n v="8"/>
    <x v="882"/>
    <s v="Profit"/>
  </r>
  <r>
    <s v="L0884"/>
    <x v="515"/>
    <s v="B0884"/>
    <x v="1"/>
    <n v="9286"/>
    <n v="20.100000000000001"/>
    <n v="36"/>
    <x v="2"/>
    <x v="0"/>
    <x v="1"/>
    <n v="123664"/>
    <s v="MORTGAGE"/>
    <n v="0.37"/>
    <n v="0.78"/>
    <n v="1932.97"/>
    <n v="2167.4899999999998"/>
    <d v="2020-12-20T00:00:00"/>
    <n v="12"/>
    <x v="883"/>
    <s v="Loss"/>
  </r>
  <r>
    <s v="L0885"/>
    <x v="128"/>
    <s v="B0885"/>
    <x v="5"/>
    <n v="6901"/>
    <n v="5.7"/>
    <n v="60"/>
    <x v="2"/>
    <x v="0"/>
    <x v="2"/>
    <n v="75939"/>
    <s v="RENT"/>
    <n v="0.15"/>
    <n v="0.6"/>
    <n v="0"/>
    <n v="0"/>
    <d v="2022-10-12T00:00:00"/>
    <n v="10"/>
    <x v="884"/>
    <s v="Loss"/>
  </r>
  <r>
    <s v="L0886"/>
    <x v="345"/>
    <s v="B0886"/>
    <x v="6"/>
    <n v="32552"/>
    <n v="12.9"/>
    <n v="36"/>
    <x v="0"/>
    <x v="6"/>
    <x v="0"/>
    <n v="81493"/>
    <s v="OWN"/>
    <n v="0.21"/>
    <n v="0.75"/>
    <n v="36751.21"/>
    <n v="0"/>
    <d v="2021-05-21T00:00:00"/>
    <n v="5"/>
    <x v="885"/>
    <s v="Profit"/>
  </r>
  <r>
    <s v="L0887"/>
    <x v="316"/>
    <s v="B0887"/>
    <x v="9"/>
    <n v="26709"/>
    <n v="23.6"/>
    <n v="60"/>
    <x v="0"/>
    <x v="5"/>
    <x v="3"/>
    <n v="134188"/>
    <s v="OWN"/>
    <n v="0.12"/>
    <n v="0.81"/>
    <n v="33012.32"/>
    <n v="0"/>
    <d v="2021-08-13T00:00:00"/>
    <n v="8"/>
    <x v="886"/>
    <s v="Profit"/>
  </r>
  <r>
    <s v="L0888"/>
    <x v="428"/>
    <s v="B0888"/>
    <x v="4"/>
    <n v="32055"/>
    <n v="7.5"/>
    <n v="36"/>
    <x v="2"/>
    <x v="5"/>
    <x v="2"/>
    <n v="123326"/>
    <s v="OWN"/>
    <n v="0.47"/>
    <n v="0.59"/>
    <n v="0"/>
    <n v="0"/>
    <d v="2021-01-27T00:00:00"/>
    <n v="1"/>
    <x v="887"/>
    <s v="Loss"/>
  </r>
  <r>
    <s v="L0889"/>
    <x v="256"/>
    <s v="B0889"/>
    <x v="5"/>
    <n v="38685"/>
    <n v="19.7"/>
    <n v="60"/>
    <x v="0"/>
    <x v="2"/>
    <x v="4"/>
    <n v="70953"/>
    <s v="MORTGAGE"/>
    <n v="0.36"/>
    <n v="0.73"/>
    <n v="46305.94"/>
    <n v="0"/>
    <d v="2023-08-01T00:00:00"/>
    <n v="8"/>
    <x v="888"/>
    <s v="Profit"/>
  </r>
  <r>
    <s v="L0890"/>
    <x v="523"/>
    <s v="B0890"/>
    <x v="1"/>
    <n v="9429"/>
    <n v="24.5"/>
    <n v="60"/>
    <x v="1"/>
    <x v="1"/>
    <x v="4"/>
    <n v="95785"/>
    <s v="RENT"/>
    <n v="0.4"/>
    <n v="0.71"/>
    <n v="3859.51"/>
    <n v="0"/>
    <d v="2022-08-25T00:00:00"/>
    <n v="8"/>
    <x v="889"/>
    <s v="Loss"/>
  </r>
  <r>
    <s v="L0891"/>
    <x v="507"/>
    <s v="B0891"/>
    <x v="3"/>
    <n v="15716"/>
    <n v="6"/>
    <n v="36"/>
    <x v="0"/>
    <x v="1"/>
    <x v="2"/>
    <n v="49309"/>
    <s v="OWN"/>
    <n v="0.22"/>
    <n v="0.53"/>
    <n v="16658.96"/>
    <n v="0"/>
    <d v="2022-09-22T00:00:00"/>
    <n v="9"/>
    <x v="890"/>
    <s v="Profit"/>
  </r>
  <r>
    <s v="L0892"/>
    <x v="612"/>
    <s v="B0892"/>
    <x v="0"/>
    <n v="12138"/>
    <n v="18.600000000000001"/>
    <n v="60"/>
    <x v="1"/>
    <x v="6"/>
    <x v="1"/>
    <n v="84195"/>
    <s v="OWN"/>
    <n v="0.44"/>
    <n v="0.87"/>
    <n v="3469.25"/>
    <n v="0"/>
    <d v="2021-04-06T00:00:00"/>
    <n v="4"/>
    <x v="891"/>
    <s v="Loss"/>
  </r>
  <r>
    <s v="L0893"/>
    <x v="206"/>
    <s v="B0893"/>
    <x v="4"/>
    <n v="36298"/>
    <n v="14.4"/>
    <n v="60"/>
    <x v="0"/>
    <x v="0"/>
    <x v="2"/>
    <n v="145662"/>
    <s v="RENT"/>
    <n v="0.2"/>
    <n v="0.65"/>
    <n v="41524.910000000003"/>
    <n v="0"/>
    <d v="2023-10-10T00:00:00"/>
    <n v="10"/>
    <x v="892"/>
    <s v="Profit"/>
  </r>
  <r>
    <s v="L0894"/>
    <x v="613"/>
    <s v="B0894"/>
    <x v="0"/>
    <n v="24429"/>
    <n v="16.600000000000001"/>
    <n v="60"/>
    <x v="2"/>
    <x v="4"/>
    <x v="2"/>
    <n v="55901"/>
    <s v="MORTGAGE"/>
    <n v="0.1"/>
    <n v="0.76"/>
    <n v="6635.65"/>
    <n v="6328.17"/>
    <d v="2023-06-26T00:00:00"/>
    <n v="6"/>
    <x v="893"/>
    <s v="Loss"/>
  </r>
  <r>
    <s v="L0895"/>
    <x v="321"/>
    <s v="B0895"/>
    <x v="2"/>
    <n v="6772"/>
    <n v="6.7"/>
    <n v="36"/>
    <x v="1"/>
    <x v="3"/>
    <x v="0"/>
    <n v="53576"/>
    <s v="MORTGAGE"/>
    <n v="0.25"/>
    <n v="0.73"/>
    <n v="2938.07"/>
    <n v="0"/>
    <d v="2023-03-24T00:00:00"/>
    <n v="3"/>
    <x v="894"/>
    <s v="Loss"/>
  </r>
  <r>
    <s v="L0896"/>
    <x v="430"/>
    <s v="B0896"/>
    <x v="1"/>
    <n v="36732"/>
    <n v="5.9"/>
    <n v="60"/>
    <x v="0"/>
    <x v="2"/>
    <x v="4"/>
    <n v="61508"/>
    <s v="OWN"/>
    <n v="0.33"/>
    <n v="0.73"/>
    <n v="38899.19"/>
    <n v="0"/>
    <d v="2022-09-21T00:00:00"/>
    <n v="9"/>
    <x v="895"/>
    <s v="Profit"/>
  </r>
  <r>
    <s v="L0897"/>
    <x v="614"/>
    <s v="B0897"/>
    <x v="0"/>
    <n v="18347"/>
    <n v="18.3"/>
    <n v="36"/>
    <x v="0"/>
    <x v="2"/>
    <x v="4"/>
    <n v="104711"/>
    <s v="OWN"/>
    <n v="0.28999999999999998"/>
    <n v="0.55000000000000004"/>
    <n v="21704.5"/>
    <n v="0"/>
    <d v="2021-04-22T00:00:00"/>
    <n v="4"/>
    <x v="896"/>
    <s v="Profit"/>
  </r>
  <r>
    <s v="L0898"/>
    <x v="615"/>
    <s v="B0898"/>
    <x v="9"/>
    <n v="17920"/>
    <n v="21.5"/>
    <n v="60"/>
    <x v="0"/>
    <x v="5"/>
    <x v="3"/>
    <n v="55464"/>
    <s v="RENT"/>
    <n v="0.44"/>
    <n v="0.69"/>
    <n v="21772.799999999999"/>
    <n v="0"/>
    <d v="2021-10-09T00:00:00"/>
    <n v="10"/>
    <x v="897"/>
    <s v="Profit"/>
  </r>
  <r>
    <s v="L0899"/>
    <x v="383"/>
    <s v="B0899"/>
    <x v="2"/>
    <n v="32822"/>
    <n v="20.6"/>
    <n v="60"/>
    <x v="2"/>
    <x v="6"/>
    <x v="2"/>
    <n v="90281"/>
    <s v="OWN"/>
    <n v="0.14000000000000001"/>
    <n v="0.7"/>
    <n v="0"/>
    <n v="0"/>
    <d v="2022-02-20T00:00:00"/>
    <n v="2"/>
    <x v="898"/>
    <s v="Loss"/>
  </r>
  <r>
    <s v="L0900"/>
    <x v="75"/>
    <s v="B0900"/>
    <x v="8"/>
    <n v="24563"/>
    <n v="15.9"/>
    <n v="36"/>
    <x v="1"/>
    <x v="0"/>
    <x v="2"/>
    <n v="46260"/>
    <s v="RENT"/>
    <n v="0.32"/>
    <n v="0.83"/>
    <n v="10136.36"/>
    <n v="0"/>
    <d v="2023-11-17T00:00:00"/>
    <n v="11"/>
    <x v="899"/>
    <s v="Loss"/>
  </r>
  <r>
    <s v="L0901"/>
    <x v="616"/>
    <s v="B0901"/>
    <x v="3"/>
    <n v="8967"/>
    <n v="7"/>
    <n v="60"/>
    <x v="0"/>
    <x v="0"/>
    <x v="1"/>
    <n v="65440"/>
    <s v="OWN"/>
    <n v="0.31"/>
    <n v="0.88"/>
    <n v="9594.69"/>
    <n v="0"/>
    <d v="2022-05-16T00:00:00"/>
    <n v="5"/>
    <x v="900"/>
    <s v="Profit"/>
  </r>
  <r>
    <s v="L0902"/>
    <x v="617"/>
    <s v="B0902"/>
    <x v="1"/>
    <n v="12871"/>
    <n v="18.8"/>
    <n v="60"/>
    <x v="0"/>
    <x v="4"/>
    <x v="4"/>
    <n v="125082"/>
    <s v="OWN"/>
    <n v="0.21"/>
    <n v="0.75"/>
    <n v="15290.75"/>
    <n v="0"/>
    <d v="2021-09-24T00:00:00"/>
    <n v="9"/>
    <x v="901"/>
    <s v="Profit"/>
  </r>
  <r>
    <s v="L0903"/>
    <x v="448"/>
    <s v="B0903"/>
    <x v="7"/>
    <n v="29763"/>
    <n v="9.8000000000000007"/>
    <n v="36"/>
    <x v="0"/>
    <x v="5"/>
    <x v="1"/>
    <n v="135583"/>
    <s v="OWN"/>
    <n v="0.43"/>
    <n v="0.54"/>
    <n v="32679.77"/>
    <n v="0"/>
    <d v="2023-08-12T00:00:00"/>
    <n v="8"/>
    <x v="902"/>
    <s v="Profit"/>
  </r>
  <r>
    <s v="L0904"/>
    <x v="618"/>
    <s v="B0904"/>
    <x v="4"/>
    <n v="12916"/>
    <n v="23.2"/>
    <n v="60"/>
    <x v="1"/>
    <x v="4"/>
    <x v="0"/>
    <n v="86683"/>
    <s v="MORTGAGE"/>
    <n v="0.4"/>
    <n v="0.61"/>
    <n v="1414.24"/>
    <n v="0"/>
    <d v="2021-06-04T00:00:00"/>
    <n v="6"/>
    <x v="903"/>
    <s v="Loss"/>
  </r>
  <r>
    <s v="L0905"/>
    <x v="452"/>
    <s v="B0905"/>
    <x v="6"/>
    <n v="9734"/>
    <n v="21.8"/>
    <n v="36"/>
    <x v="1"/>
    <x v="4"/>
    <x v="3"/>
    <n v="71430"/>
    <s v="RENT"/>
    <n v="0.39"/>
    <n v="0.56999999999999995"/>
    <n v="3613.86"/>
    <n v="0"/>
    <d v="2022-02-03T00:00:00"/>
    <n v="2"/>
    <x v="904"/>
    <s v="Loss"/>
  </r>
  <r>
    <s v="L0906"/>
    <x v="133"/>
    <s v="B0906"/>
    <x v="0"/>
    <n v="34613"/>
    <n v="19.2"/>
    <n v="36"/>
    <x v="0"/>
    <x v="0"/>
    <x v="1"/>
    <n v="31987"/>
    <s v="RENT"/>
    <n v="0.45"/>
    <n v="0.56000000000000005"/>
    <n v="41258.699999999997"/>
    <n v="0"/>
    <d v="2023-07-05T00:00:00"/>
    <n v="7"/>
    <x v="905"/>
    <s v="Profit"/>
  </r>
  <r>
    <s v="L0907"/>
    <x v="619"/>
    <s v="B0907"/>
    <x v="4"/>
    <n v="29179"/>
    <n v="24"/>
    <n v="36"/>
    <x v="1"/>
    <x v="5"/>
    <x v="4"/>
    <n v="144778"/>
    <s v="MORTGAGE"/>
    <n v="0.39"/>
    <n v="0.66"/>
    <n v="7176.47"/>
    <n v="0"/>
    <d v="2022-11-18T00:00:00"/>
    <n v="11"/>
    <x v="906"/>
    <s v="Loss"/>
  </r>
  <r>
    <s v="L0908"/>
    <x v="620"/>
    <s v="B0908"/>
    <x v="4"/>
    <n v="36262"/>
    <n v="5.6"/>
    <n v="60"/>
    <x v="1"/>
    <x v="6"/>
    <x v="0"/>
    <n v="55105"/>
    <s v="MORTGAGE"/>
    <n v="0.19"/>
    <n v="0.6"/>
    <n v="6621.15"/>
    <n v="0"/>
    <d v="2020-12-03T00:00:00"/>
    <n v="12"/>
    <x v="907"/>
    <s v="Loss"/>
  </r>
  <r>
    <s v="L0909"/>
    <x v="621"/>
    <s v="B0909"/>
    <x v="7"/>
    <n v="13677"/>
    <n v="19.7"/>
    <n v="36"/>
    <x v="2"/>
    <x v="1"/>
    <x v="2"/>
    <n v="108484"/>
    <s v="MORTGAGE"/>
    <n v="0.38"/>
    <n v="0.6"/>
    <n v="0"/>
    <n v="0"/>
    <d v="2022-09-26T00:00:00"/>
    <n v="9"/>
    <x v="908"/>
    <s v="Loss"/>
  </r>
  <r>
    <s v="L0910"/>
    <x v="316"/>
    <s v="B0910"/>
    <x v="7"/>
    <n v="19268"/>
    <n v="11.6"/>
    <n v="36"/>
    <x v="2"/>
    <x v="0"/>
    <x v="0"/>
    <n v="148747"/>
    <s v="RENT"/>
    <n v="0.22"/>
    <n v="0.52"/>
    <n v="2215.9299999999998"/>
    <n v="9626.5400000000009"/>
    <d v="2021-09-06T00:00:00"/>
    <n v="9"/>
    <x v="909"/>
    <s v="Loss"/>
  </r>
  <r>
    <s v="L0911"/>
    <x v="622"/>
    <s v="B0911"/>
    <x v="2"/>
    <n v="13330"/>
    <n v="23.1"/>
    <n v="60"/>
    <x v="1"/>
    <x v="5"/>
    <x v="1"/>
    <n v="43026"/>
    <s v="OWN"/>
    <n v="0.2"/>
    <n v="0.51"/>
    <n v="3589.27"/>
    <n v="0"/>
    <d v="2022-01-04T00:00:00"/>
    <n v="1"/>
    <x v="910"/>
    <s v="Loss"/>
  </r>
  <r>
    <s v="L0912"/>
    <x v="623"/>
    <s v="B0912"/>
    <x v="1"/>
    <n v="21733"/>
    <n v="10.3"/>
    <n v="36"/>
    <x v="1"/>
    <x v="1"/>
    <x v="4"/>
    <n v="98309"/>
    <s v="MORTGAGE"/>
    <n v="0.13"/>
    <n v="0.55000000000000004"/>
    <n v="4562.7700000000004"/>
    <n v="0"/>
    <d v="2021-09-07T00:00:00"/>
    <n v="9"/>
    <x v="911"/>
    <s v="Loss"/>
  </r>
  <r>
    <s v="L0913"/>
    <x v="344"/>
    <s v="B0913"/>
    <x v="9"/>
    <n v="38947"/>
    <n v="19.5"/>
    <n v="60"/>
    <x v="0"/>
    <x v="5"/>
    <x v="1"/>
    <n v="75927"/>
    <s v="MORTGAGE"/>
    <n v="0.4"/>
    <n v="0.57999999999999996"/>
    <n v="46541.66"/>
    <n v="0"/>
    <d v="2023-09-10T00:00:00"/>
    <n v="9"/>
    <x v="912"/>
    <s v="Profit"/>
  </r>
  <r>
    <s v="L0914"/>
    <x v="221"/>
    <s v="B0914"/>
    <x v="3"/>
    <n v="28286"/>
    <n v="22.6"/>
    <n v="60"/>
    <x v="1"/>
    <x v="4"/>
    <x v="2"/>
    <n v="105414"/>
    <s v="MORTGAGE"/>
    <n v="0.38"/>
    <n v="0.69"/>
    <n v="4615.7299999999996"/>
    <n v="0"/>
    <d v="2020-11-19T00:00:00"/>
    <n v="11"/>
    <x v="913"/>
    <s v="Loss"/>
  </r>
  <r>
    <s v="L0915"/>
    <x v="304"/>
    <s v="B0915"/>
    <x v="7"/>
    <n v="7610"/>
    <n v="5.8"/>
    <n v="60"/>
    <x v="0"/>
    <x v="5"/>
    <x v="2"/>
    <n v="87535"/>
    <s v="OWN"/>
    <n v="0.19"/>
    <n v="0.73"/>
    <n v="8051.38"/>
    <n v="0"/>
    <d v="2022-12-10T00:00:00"/>
    <n v="12"/>
    <x v="914"/>
    <s v="Profit"/>
  </r>
  <r>
    <s v="L0916"/>
    <x v="624"/>
    <s v="B0916"/>
    <x v="7"/>
    <n v="7430"/>
    <n v="13"/>
    <n v="60"/>
    <x v="0"/>
    <x v="3"/>
    <x v="4"/>
    <n v="72946"/>
    <s v="OWN"/>
    <n v="0.4"/>
    <n v="0.56000000000000005"/>
    <n v="8395.9"/>
    <n v="0"/>
    <d v="2022-06-14T00:00:00"/>
    <n v="6"/>
    <x v="915"/>
    <s v="Profit"/>
  </r>
  <r>
    <s v="L0917"/>
    <x v="625"/>
    <s v="B0917"/>
    <x v="6"/>
    <n v="14828"/>
    <n v="20.2"/>
    <n v="36"/>
    <x v="0"/>
    <x v="0"/>
    <x v="3"/>
    <n v="86561"/>
    <s v="MORTGAGE"/>
    <n v="0.47"/>
    <n v="0.69"/>
    <n v="17823.259999999998"/>
    <n v="0"/>
    <d v="2023-09-01T00:00:00"/>
    <n v="9"/>
    <x v="916"/>
    <s v="Profit"/>
  </r>
  <r>
    <s v="L0918"/>
    <x v="537"/>
    <s v="B0918"/>
    <x v="8"/>
    <n v="32497"/>
    <n v="14.1"/>
    <n v="36"/>
    <x v="1"/>
    <x v="4"/>
    <x v="0"/>
    <n v="40377"/>
    <s v="OWN"/>
    <n v="0.14000000000000001"/>
    <n v="0.65"/>
    <n v="11783.49"/>
    <n v="0"/>
    <d v="2021-06-07T00:00:00"/>
    <n v="6"/>
    <x v="917"/>
    <s v="Loss"/>
  </r>
  <r>
    <s v="L0919"/>
    <x v="412"/>
    <s v="B0919"/>
    <x v="7"/>
    <n v="37618"/>
    <n v="10.3"/>
    <n v="36"/>
    <x v="0"/>
    <x v="4"/>
    <x v="0"/>
    <n v="83592"/>
    <s v="MORTGAGE"/>
    <n v="0.19"/>
    <n v="0.57999999999999996"/>
    <n v="41492.65"/>
    <n v="0"/>
    <d v="2022-04-11T00:00:00"/>
    <n v="4"/>
    <x v="918"/>
    <s v="Profit"/>
  </r>
  <r>
    <s v="L0920"/>
    <x v="626"/>
    <s v="B0920"/>
    <x v="8"/>
    <n v="27526"/>
    <n v="9.4"/>
    <n v="36"/>
    <x v="0"/>
    <x v="5"/>
    <x v="2"/>
    <n v="37347"/>
    <s v="OWN"/>
    <n v="0.4"/>
    <n v="0.5"/>
    <n v="30113.439999999999"/>
    <n v="0"/>
    <d v="2023-08-10T00:00:00"/>
    <n v="8"/>
    <x v="919"/>
    <s v="Profit"/>
  </r>
  <r>
    <s v="L0921"/>
    <x v="627"/>
    <s v="B0921"/>
    <x v="2"/>
    <n v="31158"/>
    <n v="7.6"/>
    <n v="36"/>
    <x v="0"/>
    <x v="0"/>
    <x v="1"/>
    <n v="63776"/>
    <s v="RENT"/>
    <n v="0.21"/>
    <n v="0.71"/>
    <n v="33526.01"/>
    <n v="0"/>
    <d v="2021-03-19T00:00:00"/>
    <n v="3"/>
    <x v="920"/>
    <s v="Profit"/>
  </r>
  <r>
    <s v="L0922"/>
    <x v="535"/>
    <s v="B0922"/>
    <x v="9"/>
    <n v="26032"/>
    <n v="22.1"/>
    <n v="60"/>
    <x v="0"/>
    <x v="0"/>
    <x v="1"/>
    <n v="33783"/>
    <s v="RENT"/>
    <n v="0.35"/>
    <n v="0.81"/>
    <n v="31785.07"/>
    <n v="0"/>
    <d v="2023-06-06T00:00:00"/>
    <n v="6"/>
    <x v="921"/>
    <s v="Profit"/>
  </r>
  <r>
    <s v="L0923"/>
    <x v="274"/>
    <s v="B0923"/>
    <x v="4"/>
    <n v="38846"/>
    <n v="16.5"/>
    <n v="36"/>
    <x v="0"/>
    <x v="4"/>
    <x v="3"/>
    <n v="85798"/>
    <s v="OWN"/>
    <n v="0.13"/>
    <n v="0.6"/>
    <n v="45255.59"/>
    <n v="0"/>
    <d v="2023-03-06T00:00:00"/>
    <n v="3"/>
    <x v="922"/>
    <s v="Profit"/>
  </r>
  <r>
    <s v="L0924"/>
    <x v="415"/>
    <s v="B0924"/>
    <x v="7"/>
    <n v="30794"/>
    <n v="6.5"/>
    <n v="36"/>
    <x v="1"/>
    <x v="2"/>
    <x v="1"/>
    <n v="34298"/>
    <s v="RENT"/>
    <n v="0.28000000000000003"/>
    <n v="0.56000000000000005"/>
    <n v="12202.69"/>
    <n v="0"/>
    <d v="2023-06-08T00:00:00"/>
    <n v="6"/>
    <x v="923"/>
    <s v="Loss"/>
  </r>
  <r>
    <s v="L0925"/>
    <x v="628"/>
    <s v="B0925"/>
    <x v="0"/>
    <n v="6448"/>
    <n v="12.7"/>
    <n v="36"/>
    <x v="1"/>
    <x v="1"/>
    <x v="0"/>
    <n v="100204"/>
    <s v="RENT"/>
    <n v="0.4"/>
    <n v="0.9"/>
    <n v="1032.68"/>
    <n v="0"/>
    <d v="2021-01-19T00:00:00"/>
    <n v="1"/>
    <x v="924"/>
    <s v="Loss"/>
  </r>
  <r>
    <s v="L0926"/>
    <x v="563"/>
    <s v="B0926"/>
    <x v="8"/>
    <n v="29861"/>
    <n v="12.4"/>
    <n v="60"/>
    <x v="0"/>
    <x v="1"/>
    <x v="1"/>
    <n v="116207"/>
    <s v="RENT"/>
    <n v="0.37"/>
    <n v="0.62"/>
    <n v="33563.760000000002"/>
    <n v="0"/>
    <d v="2023-01-10T00:00:00"/>
    <n v="1"/>
    <x v="925"/>
    <s v="Profit"/>
  </r>
  <r>
    <s v="L0927"/>
    <x v="629"/>
    <s v="B0927"/>
    <x v="6"/>
    <n v="29141"/>
    <n v="8.6"/>
    <n v="60"/>
    <x v="2"/>
    <x v="6"/>
    <x v="3"/>
    <n v="130356"/>
    <s v="MORTGAGE"/>
    <n v="0.43"/>
    <n v="0.6"/>
    <n v="3346.38"/>
    <n v="13855.54"/>
    <d v="2022-12-19T00:00:00"/>
    <n v="12"/>
    <x v="926"/>
    <s v="Loss"/>
  </r>
  <r>
    <s v="L0928"/>
    <x v="52"/>
    <s v="B0928"/>
    <x v="3"/>
    <n v="10074"/>
    <n v="13.7"/>
    <n v="36"/>
    <x v="1"/>
    <x v="0"/>
    <x v="0"/>
    <n v="85161"/>
    <s v="OWN"/>
    <n v="0.45"/>
    <n v="0.89"/>
    <n v="4351.3500000000004"/>
    <n v="0"/>
    <d v="2021-05-06T00:00:00"/>
    <n v="5"/>
    <x v="927"/>
    <s v="Loss"/>
  </r>
  <r>
    <s v="L0929"/>
    <x v="630"/>
    <s v="B0929"/>
    <x v="6"/>
    <n v="7406"/>
    <n v="11.6"/>
    <n v="60"/>
    <x v="0"/>
    <x v="6"/>
    <x v="1"/>
    <n v="90652"/>
    <s v="OWN"/>
    <n v="0.41"/>
    <n v="0.87"/>
    <n v="8265.1"/>
    <n v="0"/>
    <d v="2021-01-27T00:00:00"/>
    <n v="1"/>
    <x v="928"/>
    <s v="Profit"/>
  </r>
  <r>
    <s v="L0930"/>
    <x v="628"/>
    <s v="B0930"/>
    <x v="7"/>
    <n v="32823"/>
    <n v="11.8"/>
    <n v="36"/>
    <x v="1"/>
    <x v="5"/>
    <x v="0"/>
    <n v="64484"/>
    <s v="OWN"/>
    <n v="0.37"/>
    <n v="0.7"/>
    <n v="1788.26"/>
    <n v="0"/>
    <d v="2021-01-19T00:00:00"/>
    <n v="1"/>
    <x v="929"/>
    <s v="Loss"/>
  </r>
  <r>
    <s v="L0931"/>
    <x v="406"/>
    <s v="B0931"/>
    <x v="1"/>
    <n v="24291"/>
    <n v="19.8"/>
    <n v="36"/>
    <x v="2"/>
    <x v="4"/>
    <x v="2"/>
    <n v="128614"/>
    <s v="RENT"/>
    <n v="0.11"/>
    <n v="0.72"/>
    <n v="0"/>
    <n v="0"/>
    <d v="2023-09-23T00:00:00"/>
    <n v="9"/>
    <x v="930"/>
    <s v="Loss"/>
  </r>
  <r>
    <s v="L0932"/>
    <x v="631"/>
    <s v="B0932"/>
    <x v="4"/>
    <n v="33003"/>
    <n v="9.5"/>
    <n v="60"/>
    <x v="0"/>
    <x v="6"/>
    <x v="2"/>
    <n v="142695"/>
    <s v="MORTGAGE"/>
    <n v="0.31"/>
    <n v="0.6"/>
    <n v="36138.28"/>
    <n v="0"/>
    <d v="2023-02-12T00:00:00"/>
    <n v="2"/>
    <x v="931"/>
    <s v="Profit"/>
  </r>
  <r>
    <s v="L0933"/>
    <x v="607"/>
    <s v="B0933"/>
    <x v="9"/>
    <n v="35406"/>
    <n v="17.8"/>
    <n v="60"/>
    <x v="0"/>
    <x v="6"/>
    <x v="2"/>
    <n v="50922"/>
    <s v="OWN"/>
    <n v="0.12"/>
    <n v="0.54"/>
    <n v="41708.269999999997"/>
    <n v="0"/>
    <d v="2021-09-10T00:00:00"/>
    <n v="9"/>
    <x v="932"/>
    <s v="Profit"/>
  </r>
  <r>
    <s v="L0934"/>
    <x v="232"/>
    <s v="B0934"/>
    <x v="0"/>
    <n v="24312"/>
    <n v="16.399999999999999"/>
    <n v="36"/>
    <x v="2"/>
    <x v="6"/>
    <x v="1"/>
    <n v="64028"/>
    <s v="RENT"/>
    <n v="0.42"/>
    <n v="0.76"/>
    <n v="9266.1200000000008"/>
    <n v="2516.62"/>
    <d v="2022-12-24T00:00:00"/>
    <n v="12"/>
    <x v="933"/>
    <s v="Loss"/>
  </r>
  <r>
    <s v="L0935"/>
    <x v="632"/>
    <s v="B0935"/>
    <x v="1"/>
    <n v="2382"/>
    <n v="16.399999999999999"/>
    <n v="36"/>
    <x v="1"/>
    <x v="0"/>
    <x v="3"/>
    <n v="141461"/>
    <s v="MORTGAGE"/>
    <n v="0.23"/>
    <n v="0.54"/>
    <n v="791.85"/>
    <n v="0"/>
    <d v="2022-02-11T00:00:00"/>
    <n v="2"/>
    <x v="934"/>
    <s v="Loss"/>
  </r>
  <r>
    <s v="L0936"/>
    <x v="633"/>
    <s v="B0936"/>
    <x v="6"/>
    <n v="35171"/>
    <n v="18.3"/>
    <n v="60"/>
    <x v="0"/>
    <x v="3"/>
    <x v="0"/>
    <n v="50316"/>
    <s v="MORTGAGE"/>
    <n v="0.32"/>
    <n v="0.7"/>
    <n v="41607.29"/>
    <n v="0"/>
    <d v="2021-09-25T00:00:00"/>
    <n v="9"/>
    <x v="935"/>
    <s v="Profit"/>
  </r>
  <r>
    <s v="L0937"/>
    <x v="255"/>
    <s v="B0937"/>
    <x v="8"/>
    <n v="4292"/>
    <n v="16"/>
    <n v="36"/>
    <x v="1"/>
    <x v="2"/>
    <x v="4"/>
    <n v="106996"/>
    <s v="OWN"/>
    <n v="0.21"/>
    <n v="0.92"/>
    <n v="836.21"/>
    <n v="0"/>
    <d v="2023-11-08T00:00:00"/>
    <n v="11"/>
    <x v="936"/>
    <s v="Loss"/>
  </r>
  <r>
    <s v="L0938"/>
    <x v="331"/>
    <s v="B0938"/>
    <x v="8"/>
    <n v="34187"/>
    <n v="22.6"/>
    <n v="60"/>
    <x v="0"/>
    <x v="4"/>
    <x v="2"/>
    <n v="46968"/>
    <s v="OWN"/>
    <n v="0.41"/>
    <n v="0.93"/>
    <n v="41913.26"/>
    <n v="0"/>
    <d v="2022-12-02T00:00:00"/>
    <n v="12"/>
    <x v="937"/>
    <s v="Profit"/>
  </r>
  <r>
    <s v="L0939"/>
    <x v="569"/>
    <s v="B0939"/>
    <x v="1"/>
    <n v="13411"/>
    <n v="18.5"/>
    <n v="36"/>
    <x v="2"/>
    <x v="0"/>
    <x v="2"/>
    <n v="60266"/>
    <s v="RENT"/>
    <n v="0.45"/>
    <n v="0.61"/>
    <n v="2332.75"/>
    <n v="2064.9299999999998"/>
    <d v="2022-06-27T00:00:00"/>
    <n v="6"/>
    <x v="938"/>
    <s v="Loss"/>
  </r>
  <r>
    <s v="L0940"/>
    <x v="481"/>
    <s v="B0940"/>
    <x v="8"/>
    <n v="38285"/>
    <n v="15.9"/>
    <n v="60"/>
    <x v="0"/>
    <x v="0"/>
    <x v="4"/>
    <n v="125745"/>
    <s v="OWN"/>
    <n v="0.26"/>
    <n v="0.78"/>
    <n v="44372.32"/>
    <n v="0"/>
    <d v="2023-10-12T00:00:00"/>
    <n v="10"/>
    <x v="939"/>
    <s v="Profit"/>
  </r>
  <r>
    <s v="L0941"/>
    <x v="567"/>
    <s v="B0941"/>
    <x v="6"/>
    <n v="16422"/>
    <n v="21.6"/>
    <n v="36"/>
    <x v="0"/>
    <x v="3"/>
    <x v="4"/>
    <n v="54000"/>
    <s v="RENT"/>
    <n v="0.45"/>
    <n v="0.71"/>
    <n v="19969.150000000001"/>
    <n v="0"/>
    <d v="2023-08-29T00:00:00"/>
    <n v="8"/>
    <x v="940"/>
    <s v="Profit"/>
  </r>
  <r>
    <s v="L0942"/>
    <x v="113"/>
    <s v="B0942"/>
    <x v="1"/>
    <n v="33371"/>
    <n v="17.100000000000001"/>
    <n v="36"/>
    <x v="1"/>
    <x v="5"/>
    <x v="1"/>
    <n v="44011"/>
    <s v="MORTGAGE"/>
    <n v="0.21"/>
    <n v="0.89"/>
    <n v="1803.79"/>
    <n v="0"/>
    <d v="2021-03-01T00:00:00"/>
    <n v="3"/>
    <x v="941"/>
    <s v="Loss"/>
  </r>
  <r>
    <s v="L0943"/>
    <x v="600"/>
    <s v="B0943"/>
    <x v="6"/>
    <n v="6693"/>
    <n v="10.8"/>
    <n v="60"/>
    <x v="0"/>
    <x v="4"/>
    <x v="0"/>
    <n v="32866"/>
    <s v="MORTGAGE"/>
    <n v="0.31"/>
    <n v="0.62"/>
    <n v="7415.84"/>
    <n v="0"/>
    <d v="2023-01-24T00:00:00"/>
    <n v="1"/>
    <x v="942"/>
    <s v="Profit"/>
  </r>
  <r>
    <s v="L0944"/>
    <x v="634"/>
    <s v="B0944"/>
    <x v="0"/>
    <n v="34535"/>
    <n v="9.1"/>
    <n v="36"/>
    <x v="0"/>
    <x v="4"/>
    <x v="2"/>
    <n v="142669"/>
    <s v="MORTGAGE"/>
    <n v="0.44"/>
    <n v="0.5"/>
    <n v="37677.68"/>
    <n v="0"/>
    <d v="2022-03-31T00:00:00"/>
    <n v="3"/>
    <x v="943"/>
    <s v="Profit"/>
  </r>
  <r>
    <s v="L0945"/>
    <x v="635"/>
    <s v="B0945"/>
    <x v="4"/>
    <n v="15818"/>
    <n v="8"/>
    <n v="36"/>
    <x v="1"/>
    <x v="4"/>
    <x v="3"/>
    <n v="35898"/>
    <s v="MORTGAGE"/>
    <n v="0.23"/>
    <n v="0.56999999999999995"/>
    <n v="2467.0100000000002"/>
    <n v="0"/>
    <d v="2022-02-20T00:00:00"/>
    <n v="2"/>
    <x v="944"/>
    <s v="Loss"/>
  </r>
  <r>
    <s v="L0946"/>
    <x v="636"/>
    <s v="B0946"/>
    <x v="3"/>
    <n v="32238"/>
    <n v="23"/>
    <n v="60"/>
    <x v="1"/>
    <x v="1"/>
    <x v="1"/>
    <n v="48395"/>
    <s v="OWN"/>
    <n v="0.48"/>
    <n v="0.66"/>
    <n v="3609.94"/>
    <n v="0"/>
    <d v="2021-04-15T00:00:00"/>
    <n v="4"/>
    <x v="945"/>
    <s v="Loss"/>
  </r>
  <r>
    <s v="L0947"/>
    <x v="637"/>
    <s v="B0947"/>
    <x v="0"/>
    <n v="31874"/>
    <n v="19.2"/>
    <n v="36"/>
    <x v="0"/>
    <x v="4"/>
    <x v="1"/>
    <n v="69019"/>
    <s v="OWN"/>
    <n v="0.15"/>
    <n v="0.64"/>
    <n v="37993.81"/>
    <n v="0"/>
    <d v="2021-05-26T00:00:00"/>
    <n v="5"/>
    <x v="946"/>
    <s v="Profit"/>
  </r>
  <r>
    <s v="L0948"/>
    <x v="638"/>
    <s v="B0948"/>
    <x v="0"/>
    <n v="27715"/>
    <n v="23.7"/>
    <n v="36"/>
    <x v="1"/>
    <x v="3"/>
    <x v="3"/>
    <n v="133243"/>
    <s v="RENT"/>
    <n v="0.11"/>
    <n v="0.86"/>
    <n v="9020.5300000000007"/>
    <n v="0"/>
    <d v="2022-03-09T00:00:00"/>
    <n v="3"/>
    <x v="947"/>
    <s v="Loss"/>
  </r>
  <r>
    <s v="L0949"/>
    <x v="639"/>
    <s v="B0949"/>
    <x v="8"/>
    <n v="28605"/>
    <n v="17.100000000000001"/>
    <n v="36"/>
    <x v="0"/>
    <x v="1"/>
    <x v="3"/>
    <n v="34006"/>
    <s v="RENT"/>
    <n v="0.46"/>
    <n v="0.81"/>
    <n v="33496.46"/>
    <n v="0"/>
    <d v="2023-05-24T00:00:00"/>
    <n v="5"/>
    <x v="948"/>
    <s v="Profit"/>
  </r>
  <r>
    <s v="L0950"/>
    <x v="352"/>
    <s v="B0950"/>
    <x v="7"/>
    <n v="35317"/>
    <n v="14.5"/>
    <n v="60"/>
    <x v="0"/>
    <x v="6"/>
    <x v="3"/>
    <n v="64393"/>
    <s v="RENT"/>
    <n v="0.13"/>
    <n v="0.63"/>
    <n v="40437.97"/>
    <n v="0"/>
    <d v="2022-11-06T00:00:00"/>
    <n v="11"/>
    <x v="949"/>
    <s v="Profit"/>
  </r>
  <r>
    <s v="L0951"/>
    <x v="266"/>
    <s v="B0951"/>
    <x v="5"/>
    <n v="32174"/>
    <n v="6.2"/>
    <n v="60"/>
    <x v="0"/>
    <x v="4"/>
    <x v="4"/>
    <n v="40956"/>
    <s v="RENT"/>
    <n v="0.5"/>
    <n v="0.71"/>
    <n v="34168.79"/>
    <n v="0"/>
    <d v="2023-02-02T00:00:00"/>
    <n v="2"/>
    <x v="950"/>
    <s v="Profit"/>
  </r>
  <r>
    <s v="L0952"/>
    <x v="640"/>
    <s v="B0952"/>
    <x v="8"/>
    <n v="10956"/>
    <n v="18.399999999999999"/>
    <n v="60"/>
    <x v="0"/>
    <x v="0"/>
    <x v="2"/>
    <n v="80042"/>
    <s v="RENT"/>
    <n v="0.48"/>
    <n v="0.54"/>
    <n v="12971.9"/>
    <n v="0"/>
    <d v="2023-06-03T00:00:00"/>
    <n v="6"/>
    <x v="951"/>
    <s v="Profit"/>
  </r>
  <r>
    <s v="L0953"/>
    <x v="641"/>
    <s v="B0953"/>
    <x v="7"/>
    <n v="39908"/>
    <n v="16.600000000000001"/>
    <n v="36"/>
    <x v="1"/>
    <x v="5"/>
    <x v="4"/>
    <n v="126199"/>
    <s v="MORTGAGE"/>
    <n v="0.15"/>
    <n v="0.9"/>
    <n v="4986.33"/>
    <n v="0"/>
    <d v="2020-12-02T00:00:00"/>
    <n v="12"/>
    <x v="952"/>
    <s v="Loss"/>
  </r>
  <r>
    <s v="L0954"/>
    <x v="642"/>
    <s v="B0954"/>
    <x v="6"/>
    <n v="11837"/>
    <n v="24.8"/>
    <n v="36"/>
    <x v="0"/>
    <x v="4"/>
    <x v="2"/>
    <n v="36078"/>
    <s v="MORTGAGE"/>
    <n v="0.32"/>
    <n v="0.92"/>
    <n v="14772.58"/>
    <n v="0"/>
    <d v="2021-10-21T00:00:00"/>
    <n v="10"/>
    <x v="953"/>
    <s v="Profit"/>
  </r>
  <r>
    <s v="L0955"/>
    <x v="643"/>
    <s v="B0955"/>
    <x v="5"/>
    <n v="4716"/>
    <n v="9.8000000000000007"/>
    <n v="36"/>
    <x v="1"/>
    <x v="0"/>
    <x v="4"/>
    <n v="59631"/>
    <s v="MORTGAGE"/>
    <n v="0.17"/>
    <n v="0.94"/>
    <n v="1357.66"/>
    <n v="0"/>
    <d v="2023-01-09T00:00:00"/>
    <n v="1"/>
    <x v="954"/>
    <s v="Loss"/>
  </r>
  <r>
    <s v="L0956"/>
    <x v="165"/>
    <s v="B0956"/>
    <x v="8"/>
    <n v="5481"/>
    <n v="15.6"/>
    <n v="36"/>
    <x v="0"/>
    <x v="2"/>
    <x v="0"/>
    <n v="125676"/>
    <s v="RENT"/>
    <n v="0.27"/>
    <n v="0.89"/>
    <n v="6336.04"/>
    <n v="0"/>
    <d v="2021-04-25T00:00:00"/>
    <n v="4"/>
    <x v="955"/>
    <s v="Profit"/>
  </r>
  <r>
    <s v="L0957"/>
    <x v="159"/>
    <s v="B0957"/>
    <x v="5"/>
    <n v="25282"/>
    <n v="18"/>
    <n v="60"/>
    <x v="2"/>
    <x v="4"/>
    <x v="2"/>
    <n v="92901"/>
    <s v="MORTGAGE"/>
    <n v="0.12"/>
    <n v="0.57999999999999996"/>
    <n v="0"/>
    <n v="0"/>
    <d v="2021-03-28T00:00:00"/>
    <n v="3"/>
    <x v="956"/>
    <s v="Loss"/>
  </r>
  <r>
    <s v="L0958"/>
    <x v="644"/>
    <s v="B0958"/>
    <x v="5"/>
    <n v="7548"/>
    <n v="17.899999999999999"/>
    <n v="36"/>
    <x v="1"/>
    <x v="0"/>
    <x v="1"/>
    <n v="137227"/>
    <s v="MORTGAGE"/>
    <n v="0.19"/>
    <n v="0.52"/>
    <n v="2381.79"/>
    <n v="0"/>
    <d v="2023-05-29T00:00:00"/>
    <n v="5"/>
    <x v="957"/>
    <s v="Loss"/>
  </r>
  <r>
    <s v="L0959"/>
    <x v="22"/>
    <s v="B0959"/>
    <x v="2"/>
    <n v="38605"/>
    <n v="16.2"/>
    <n v="36"/>
    <x v="1"/>
    <x v="0"/>
    <x v="2"/>
    <n v="99497"/>
    <s v="MORTGAGE"/>
    <n v="0.25"/>
    <n v="0.76"/>
    <n v="7107.9"/>
    <n v="0"/>
    <d v="2022-10-26T00:00:00"/>
    <n v="10"/>
    <x v="958"/>
    <s v="Loss"/>
  </r>
  <r>
    <s v="L0960"/>
    <x v="645"/>
    <s v="B0960"/>
    <x v="4"/>
    <n v="8758"/>
    <n v="20.5"/>
    <n v="36"/>
    <x v="0"/>
    <x v="4"/>
    <x v="2"/>
    <n v="124813"/>
    <s v="MORTGAGE"/>
    <n v="0.28000000000000003"/>
    <n v="0.91"/>
    <n v="10553.39"/>
    <n v="0"/>
    <d v="2021-02-15T00:00:00"/>
    <n v="2"/>
    <x v="959"/>
    <s v="Profit"/>
  </r>
  <r>
    <s v="L0961"/>
    <x v="646"/>
    <s v="B0961"/>
    <x v="2"/>
    <n v="24177"/>
    <n v="9.1"/>
    <n v="60"/>
    <x v="0"/>
    <x v="3"/>
    <x v="2"/>
    <n v="147192"/>
    <s v="OWN"/>
    <n v="0.49"/>
    <n v="0.57999999999999996"/>
    <n v="26377.11"/>
    <n v="0"/>
    <d v="2022-03-30T00:00:00"/>
    <n v="3"/>
    <x v="960"/>
    <s v="Profit"/>
  </r>
  <r>
    <s v="L0962"/>
    <x v="395"/>
    <s v="B0962"/>
    <x v="7"/>
    <n v="25022"/>
    <n v="19.5"/>
    <n v="36"/>
    <x v="0"/>
    <x v="4"/>
    <x v="0"/>
    <n v="71574"/>
    <s v="RENT"/>
    <n v="0.42"/>
    <n v="0.5"/>
    <n v="29901.29"/>
    <n v="0"/>
    <d v="2023-02-18T00:00:00"/>
    <n v="2"/>
    <x v="961"/>
    <s v="Profit"/>
  </r>
  <r>
    <s v="L0963"/>
    <x v="420"/>
    <s v="B0963"/>
    <x v="9"/>
    <n v="6542"/>
    <n v="17.399999999999999"/>
    <n v="36"/>
    <x v="2"/>
    <x v="4"/>
    <x v="4"/>
    <n v="148494"/>
    <s v="RENT"/>
    <n v="0.39"/>
    <n v="0.86"/>
    <n v="723.02"/>
    <n v="1622.45"/>
    <d v="2022-11-04T00:00:00"/>
    <n v="11"/>
    <x v="962"/>
    <s v="Loss"/>
  </r>
  <r>
    <s v="L0964"/>
    <x v="647"/>
    <s v="B0964"/>
    <x v="1"/>
    <n v="26476"/>
    <n v="22.9"/>
    <n v="36"/>
    <x v="0"/>
    <x v="1"/>
    <x v="1"/>
    <n v="61417"/>
    <s v="OWN"/>
    <n v="0.31"/>
    <n v="0.53"/>
    <n v="32539"/>
    <n v="0"/>
    <d v="2022-12-11T00:00:00"/>
    <n v="12"/>
    <x v="963"/>
    <s v="Profit"/>
  </r>
  <r>
    <s v="L0965"/>
    <x v="648"/>
    <s v="B0965"/>
    <x v="3"/>
    <n v="31784"/>
    <n v="21.9"/>
    <n v="36"/>
    <x v="1"/>
    <x v="4"/>
    <x v="4"/>
    <n v="118020"/>
    <s v="MORTGAGE"/>
    <n v="0.44"/>
    <n v="0.69"/>
    <n v="2122.0300000000002"/>
    <n v="0"/>
    <d v="2023-09-14T00:00:00"/>
    <n v="9"/>
    <x v="964"/>
    <s v="Loss"/>
  </r>
  <r>
    <s v="L0966"/>
    <x v="649"/>
    <s v="B0966"/>
    <x v="9"/>
    <n v="23740"/>
    <n v="11.3"/>
    <n v="36"/>
    <x v="1"/>
    <x v="0"/>
    <x v="4"/>
    <n v="113639"/>
    <s v="MORTGAGE"/>
    <n v="0.24"/>
    <n v="0.81"/>
    <n v="1468.47"/>
    <n v="0"/>
    <d v="2022-11-02T00:00:00"/>
    <n v="11"/>
    <x v="965"/>
    <s v="Loss"/>
  </r>
  <r>
    <s v="L0967"/>
    <x v="246"/>
    <s v="B0967"/>
    <x v="1"/>
    <n v="25817"/>
    <n v="10.5"/>
    <n v="60"/>
    <x v="0"/>
    <x v="0"/>
    <x v="3"/>
    <n v="95006"/>
    <s v="MORTGAGE"/>
    <n v="0.38"/>
    <n v="0.61"/>
    <n v="28527.78"/>
    <n v="0"/>
    <d v="2022-02-15T00:00:00"/>
    <n v="2"/>
    <x v="966"/>
    <s v="Profit"/>
  </r>
  <r>
    <s v="L0968"/>
    <x v="346"/>
    <s v="B0968"/>
    <x v="7"/>
    <n v="17052"/>
    <n v="24.6"/>
    <n v="36"/>
    <x v="1"/>
    <x v="4"/>
    <x v="0"/>
    <n v="124881"/>
    <s v="RENT"/>
    <n v="0.5"/>
    <n v="0.54"/>
    <n v="6524.2"/>
    <n v="0"/>
    <d v="2021-12-26T00:00:00"/>
    <n v="12"/>
    <x v="967"/>
    <s v="Loss"/>
  </r>
  <r>
    <s v="L0969"/>
    <x v="551"/>
    <s v="B0969"/>
    <x v="7"/>
    <n v="36153"/>
    <n v="15.5"/>
    <n v="36"/>
    <x v="1"/>
    <x v="0"/>
    <x v="3"/>
    <n v="141862"/>
    <s v="RENT"/>
    <n v="0.23"/>
    <n v="0.85"/>
    <n v="6981.3"/>
    <n v="0"/>
    <d v="2021-08-13T00:00:00"/>
    <n v="8"/>
    <x v="968"/>
    <s v="Loss"/>
  </r>
  <r>
    <s v="L0970"/>
    <x v="93"/>
    <s v="B0970"/>
    <x v="6"/>
    <n v="1671"/>
    <n v="23.1"/>
    <n v="36"/>
    <x v="1"/>
    <x v="0"/>
    <x v="0"/>
    <n v="69454"/>
    <s v="RENT"/>
    <n v="0.37"/>
    <n v="0.78"/>
    <n v="682.33"/>
    <n v="0"/>
    <d v="2023-02-08T00:00:00"/>
    <n v="2"/>
    <x v="969"/>
    <s v="Loss"/>
  </r>
  <r>
    <s v="L0971"/>
    <x v="391"/>
    <s v="B0971"/>
    <x v="3"/>
    <n v="1163"/>
    <n v="8.3000000000000007"/>
    <n v="36"/>
    <x v="0"/>
    <x v="6"/>
    <x v="4"/>
    <n v="31587"/>
    <s v="RENT"/>
    <n v="0.44"/>
    <n v="0.94"/>
    <n v="1259.53"/>
    <n v="0"/>
    <d v="2023-06-17T00:00:00"/>
    <n v="6"/>
    <x v="970"/>
    <s v="Profit"/>
  </r>
  <r>
    <s v="L0972"/>
    <x v="650"/>
    <s v="B0972"/>
    <x v="4"/>
    <n v="5795"/>
    <n v="17.899999999999999"/>
    <n v="36"/>
    <x v="0"/>
    <x v="0"/>
    <x v="4"/>
    <n v="138107"/>
    <s v="RENT"/>
    <n v="0.47"/>
    <n v="0.65"/>
    <n v="6832.3"/>
    <n v="0"/>
    <d v="2023-05-19T00:00:00"/>
    <n v="5"/>
    <x v="971"/>
    <s v="Profit"/>
  </r>
  <r>
    <s v="L0973"/>
    <x v="63"/>
    <s v="B0973"/>
    <x v="5"/>
    <n v="11634"/>
    <n v="21.2"/>
    <n v="36"/>
    <x v="0"/>
    <x v="1"/>
    <x v="0"/>
    <n v="145584"/>
    <s v="OWN"/>
    <n v="0.39"/>
    <n v="0.53"/>
    <n v="14100.41"/>
    <n v="0"/>
    <d v="2023-11-07T00:00:00"/>
    <n v="11"/>
    <x v="972"/>
    <s v="Profit"/>
  </r>
  <r>
    <s v="L0974"/>
    <x v="651"/>
    <s v="B0974"/>
    <x v="2"/>
    <n v="5798"/>
    <n v="23.9"/>
    <n v="36"/>
    <x v="1"/>
    <x v="6"/>
    <x v="4"/>
    <n v="84710"/>
    <s v="RENT"/>
    <n v="0.21"/>
    <n v="0.83"/>
    <n v="1416.33"/>
    <n v="0"/>
    <d v="2023-06-23T00:00:00"/>
    <n v="6"/>
    <x v="973"/>
    <s v="Loss"/>
  </r>
  <r>
    <s v="L0975"/>
    <x v="225"/>
    <s v="B0975"/>
    <x v="2"/>
    <n v="23420"/>
    <n v="11.7"/>
    <n v="36"/>
    <x v="1"/>
    <x v="5"/>
    <x v="4"/>
    <n v="116567"/>
    <s v="MORTGAGE"/>
    <n v="0.23"/>
    <n v="0.73"/>
    <n v="5945.15"/>
    <n v="0"/>
    <d v="2023-03-29T00:00:00"/>
    <n v="3"/>
    <x v="974"/>
    <s v="Loss"/>
  </r>
  <r>
    <s v="L0976"/>
    <x v="76"/>
    <s v="B0976"/>
    <x v="7"/>
    <n v="30300"/>
    <n v="19.5"/>
    <n v="36"/>
    <x v="0"/>
    <x v="4"/>
    <x v="1"/>
    <n v="121748"/>
    <s v="RENT"/>
    <n v="0.11"/>
    <n v="0.6"/>
    <n v="36208.5"/>
    <n v="0"/>
    <d v="2022-07-11T00:00:00"/>
    <n v="7"/>
    <x v="975"/>
    <s v="Profit"/>
  </r>
  <r>
    <s v="L0977"/>
    <x v="379"/>
    <s v="B0977"/>
    <x v="2"/>
    <n v="25345"/>
    <n v="15.8"/>
    <n v="36"/>
    <x v="2"/>
    <x v="0"/>
    <x v="3"/>
    <n v="105886"/>
    <s v="OWN"/>
    <n v="0.4"/>
    <n v="0.85"/>
    <n v="6434.2"/>
    <n v="4640.18"/>
    <d v="2022-11-09T00:00:00"/>
    <n v="11"/>
    <x v="976"/>
    <s v="Loss"/>
  </r>
  <r>
    <s v="L0978"/>
    <x v="652"/>
    <s v="B0978"/>
    <x v="7"/>
    <n v="11749"/>
    <n v="6.2"/>
    <n v="60"/>
    <x v="0"/>
    <x v="1"/>
    <x v="3"/>
    <n v="48816"/>
    <s v="MORTGAGE"/>
    <n v="0.12"/>
    <n v="0.59"/>
    <n v="12477.44"/>
    <n v="0"/>
    <d v="2022-07-26T00:00:00"/>
    <n v="7"/>
    <x v="977"/>
    <s v="Profit"/>
  </r>
  <r>
    <s v="L0979"/>
    <x v="653"/>
    <s v="B0979"/>
    <x v="5"/>
    <n v="39595"/>
    <n v="18.8"/>
    <n v="60"/>
    <x v="2"/>
    <x v="5"/>
    <x v="3"/>
    <n v="115824"/>
    <s v="OWN"/>
    <n v="0.45"/>
    <n v="0.62"/>
    <n v="12429.24"/>
    <n v="11066.94"/>
    <d v="2020-12-30T00:00:00"/>
    <n v="12"/>
    <x v="978"/>
    <s v="Loss"/>
  </r>
  <r>
    <s v="L0980"/>
    <x v="220"/>
    <s v="B0980"/>
    <x v="7"/>
    <n v="26121"/>
    <n v="18.8"/>
    <n v="60"/>
    <x v="2"/>
    <x v="1"/>
    <x v="2"/>
    <n v="59432"/>
    <s v="MORTGAGE"/>
    <n v="0.15"/>
    <n v="0.54"/>
    <n v="0"/>
    <n v="0"/>
    <d v="2021-03-09T00:00:00"/>
    <n v="3"/>
    <x v="979"/>
    <s v="Loss"/>
  </r>
  <r>
    <s v="L0981"/>
    <x v="400"/>
    <s v="B0981"/>
    <x v="6"/>
    <n v="38487"/>
    <n v="23.6"/>
    <n v="60"/>
    <x v="2"/>
    <x v="0"/>
    <x v="1"/>
    <n v="139758"/>
    <s v="RENT"/>
    <n v="0.17"/>
    <n v="0.68"/>
    <n v="7006.59"/>
    <n v="17357.919999999998"/>
    <d v="2022-11-07T00:00:00"/>
    <n v="11"/>
    <x v="980"/>
    <s v="Loss"/>
  </r>
  <r>
    <s v="L0982"/>
    <x v="654"/>
    <s v="B0982"/>
    <x v="4"/>
    <n v="29411"/>
    <n v="14.9"/>
    <n v="36"/>
    <x v="1"/>
    <x v="2"/>
    <x v="3"/>
    <n v="78617"/>
    <s v="OWN"/>
    <n v="0.28999999999999998"/>
    <n v="0.69"/>
    <n v="3079.75"/>
    <n v="0"/>
    <d v="2022-11-16T00:00:00"/>
    <n v="11"/>
    <x v="981"/>
    <s v="Loss"/>
  </r>
  <r>
    <s v="L0983"/>
    <x v="503"/>
    <s v="B0983"/>
    <x v="0"/>
    <n v="34361"/>
    <n v="9.6"/>
    <n v="60"/>
    <x v="0"/>
    <x v="0"/>
    <x v="3"/>
    <n v="102373"/>
    <s v="MORTGAGE"/>
    <n v="0.4"/>
    <n v="0.73"/>
    <n v="37659.660000000003"/>
    <n v="0"/>
    <d v="2022-04-11T00:00:00"/>
    <n v="4"/>
    <x v="982"/>
    <s v="Profit"/>
  </r>
  <r>
    <s v="L0984"/>
    <x v="73"/>
    <s v="B0984"/>
    <x v="8"/>
    <n v="22223"/>
    <n v="5.9"/>
    <n v="60"/>
    <x v="0"/>
    <x v="4"/>
    <x v="1"/>
    <n v="64217"/>
    <s v="RENT"/>
    <n v="0.16"/>
    <n v="0.82"/>
    <n v="23534.16"/>
    <n v="0"/>
    <d v="2022-04-06T00:00:00"/>
    <n v="4"/>
    <x v="983"/>
    <s v="Profit"/>
  </r>
  <r>
    <s v="L0985"/>
    <x v="655"/>
    <s v="B0985"/>
    <x v="4"/>
    <n v="8394"/>
    <n v="13.3"/>
    <n v="36"/>
    <x v="1"/>
    <x v="4"/>
    <x v="4"/>
    <n v="50884"/>
    <s v="MORTGAGE"/>
    <n v="0.28000000000000003"/>
    <n v="0.91"/>
    <n v="2520.1"/>
    <n v="0"/>
    <d v="2022-05-31T00:00:00"/>
    <n v="5"/>
    <x v="984"/>
    <s v="Loss"/>
  </r>
  <r>
    <s v="L0986"/>
    <x v="656"/>
    <s v="B0986"/>
    <x v="4"/>
    <n v="15056"/>
    <n v="11"/>
    <n v="60"/>
    <x v="0"/>
    <x v="0"/>
    <x v="3"/>
    <n v="35454"/>
    <s v="OWN"/>
    <n v="0.28999999999999998"/>
    <n v="0.56000000000000005"/>
    <n v="16712.16"/>
    <n v="0"/>
    <d v="2021-06-26T00:00:00"/>
    <n v="6"/>
    <x v="985"/>
    <s v="Profit"/>
  </r>
  <r>
    <s v="L0987"/>
    <x v="657"/>
    <s v="B0987"/>
    <x v="9"/>
    <n v="29380"/>
    <n v="20.2"/>
    <n v="60"/>
    <x v="0"/>
    <x v="5"/>
    <x v="4"/>
    <n v="104960"/>
    <s v="OWN"/>
    <n v="0.18"/>
    <n v="0.52"/>
    <n v="35314.76"/>
    <n v="0"/>
    <d v="2022-03-10T00:00:00"/>
    <n v="3"/>
    <x v="986"/>
    <s v="Profit"/>
  </r>
  <r>
    <s v="L0988"/>
    <x v="533"/>
    <s v="B0988"/>
    <x v="3"/>
    <n v="27035"/>
    <n v="12.1"/>
    <n v="36"/>
    <x v="1"/>
    <x v="1"/>
    <x v="3"/>
    <n v="132421"/>
    <s v="OWN"/>
    <n v="0.15"/>
    <n v="0.51"/>
    <n v="5329.68"/>
    <n v="0"/>
    <d v="2020-11-29T00:00:00"/>
    <n v="11"/>
    <x v="987"/>
    <s v="Loss"/>
  </r>
  <r>
    <s v="L0989"/>
    <x v="507"/>
    <s v="B0989"/>
    <x v="3"/>
    <n v="31620"/>
    <n v="24"/>
    <n v="36"/>
    <x v="0"/>
    <x v="6"/>
    <x v="0"/>
    <n v="137173"/>
    <s v="OWN"/>
    <n v="0.43"/>
    <n v="0.56000000000000005"/>
    <n v="39208.800000000003"/>
    <n v="0"/>
    <d v="2022-09-22T00:00:00"/>
    <n v="9"/>
    <x v="988"/>
    <s v="Profit"/>
  </r>
  <r>
    <s v="L0990"/>
    <x v="132"/>
    <s v="B0990"/>
    <x v="1"/>
    <n v="20877"/>
    <n v="24.2"/>
    <n v="36"/>
    <x v="2"/>
    <x v="6"/>
    <x v="2"/>
    <n v="73618"/>
    <s v="RENT"/>
    <n v="0.3"/>
    <n v="0.8"/>
    <n v="4859.07"/>
    <n v="9308.75"/>
    <d v="2022-02-10T00:00:00"/>
    <n v="2"/>
    <x v="989"/>
    <s v="Loss"/>
  </r>
  <r>
    <s v="L0991"/>
    <x v="373"/>
    <s v="B0991"/>
    <x v="8"/>
    <n v="31911"/>
    <n v="17.399999999999999"/>
    <n v="60"/>
    <x v="1"/>
    <x v="5"/>
    <x v="3"/>
    <n v="113948"/>
    <s v="MORTGAGE"/>
    <n v="0.11"/>
    <n v="0.83"/>
    <n v="10885.67"/>
    <n v="0"/>
    <d v="2020-11-30T00:00:00"/>
    <n v="11"/>
    <x v="990"/>
    <s v="Loss"/>
  </r>
  <r>
    <s v="L0992"/>
    <x v="658"/>
    <s v="B0992"/>
    <x v="5"/>
    <n v="33784"/>
    <n v="23.6"/>
    <n v="60"/>
    <x v="1"/>
    <x v="1"/>
    <x v="0"/>
    <n v="92671"/>
    <s v="RENT"/>
    <n v="0.42"/>
    <n v="0.85"/>
    <n v="9201.2900000000009"/>
    <n v="0"/>
    <d v="2022-07-04T00:00:00"/>
    <n v="7"/>
    <x v="991"/>
    <s v="Loss"/>
  </r>
  <r>
    <s v="L0993"/>
    <x v="93"/>
    <s v="B0993"/>
    <x v="0"/>
    <n v="4191"/>
    <n v="20.2"/>
    <n v="36"/>
    <x v="1"/>
    <x v="0"/>
    <x v="1"/>
    <n v="77111"/>
    <s v="OWN"/>
    <n v="0.49"/>
    <n v="0.61"/>
    <n v="1379.36"/>
    <n v="0"/>
    <d v="2023-02-08T00:00:00"/>
    <n v="2"/>
    <x v="992"/>
    <s v="Loss"/>
  </r>
  <r>
    <s v="L0994"/>
    <x v="451"/>
    <s v="B0994"/>
    <x v="0"/>
    <n v="34160"/>
    <n v="15.9"/>
    <n v="36"/>
    <x v="2"/>
    <x v="5"/>
    <x v="0"/>
    <n v="69613"/>
    <s v="MORTGAGE"/>
    <n v="0.34"/>
    <n v="0.64"/>
    <n v="8992.9599999999991"/>
    <n v="10741.33"/>
    <d v="2021-02-08T00:00:00"/>
    <n v="2"/>
    <x v="993"/>
    <s v="Loss"/>
  </r>
  <r>
    <s v="L0995"/>
    <x v="254"/>
    <s v="B0995"/>
    <x v="3"/>
    <n v="26000"/>
    <n v="8.6"/>
    <n v="60"/>
    <x v="1"/>
    <x v="0"/>
    <x v="1"/>
    <n v="115678"/>
    <s v="OWN"/>
    <n v="0.3"/>
    <n v="0.72"/>
    <n v="9955.6200000000008"/>
    <n v="0"/>
    <d v="2023-02-17T00:00:00"/>
    <n v="2"/>
    <x v="994"/>
    <s v="Loss"/>
  </r>
  <r>
    <s v="L0996"/>
    <x v="220"/>
    <s v="B0996"/>
    <x v="4"/>
    <n v="4631"/>
    <n v="14.2"/>
    <n v="36"/>
    <x v="1"/>
    <x v="4"/>
    <x v="3"/>
    <n v="132928"/>
    <s v="RENT"/>
    <n v="0.45"/>
    <n v="0.53"/>
    <n v="1702.69"/>
    <n v="0"/>
    <d v="2021-04-02T00:00:00"/>
    <n v="4"/>
    <x v="995"/>
    <s v="Loss"/>
  </r>
  <r>
    <s v="L0997"/>
    <x v="659"/>
    <s v="B0997"/>
    <x v="6"/>
    <n v="7172"/>
    <n v="16.2"/>
    <n v="60"/>
    <x v="0"/>
    <x v="4"/>
    <x v="1"/>
    <n v="89993"/>
    <s v="RENT"/>
    <n v="0.48"/>
    <n v="0.78"/>
    <n v="8333.86"/>
    <n v="0"/>
    <d v="2020-12-13T00:00:00"/>
    <n v="12"/>
    <x v="996"/>
    <s v="Profit"/>
  </r>
  <r>
    <s v="L0998"/>
    <x v="83"/>
    <s v="B0998"/>
    <x v="1"/>
    <n v="24561"/>
    <n v="22.3"/>
    <n v="36"/>
    <x v="2"/>
    <x v="4"/>
    <x v="0"/>
    <n v="38848"/>
    <s v="RENT"/>
    <n v="0.4"/>
    <n v="0.94"/>
    <n v="6392.17"/>
    <n v="9431.07"/>
    <d v="2021-01-05T00:00:00"/>
    <n v="1"/>
    <x v="997"/>
    <s v="Loss"/>
  </r>
  <r>
    <s v="L0999"/>
    <x v="391"/>
    <s v="B0999"/>
    <x v="7"/>
    <n v="25817"/>
    <n v="14.6"/>
    <n v="36"/>
    <x v="1"/>
    <x v="5"/>
    <x v="2"/>
    <n v="144853"/>
    <s v="MORTGAGE"/>
    <n v="0.28000000000000003"/>
    <n v="0.66"/>
    <n v="9178.11"/>
    <n v="0"/>
    <d v="2023-06-17T00:00:00"/>
    <n v="6"/>
    <x v="998"/>
    <s v="Loss"/>
  </r>
  <r>
    <s v="L1000"/>
    <x v="440"/>
    <s v="B1000"/>
    <x v="1"/>
    <n v="21281"/>
    <n v="23"/>
    <n v="60"/>
    <x v="0"/>
    <x v="2"/>
    <x v="4"/>
    <n v="108672"/>
    <s v="MORTGAGE"/>
    <n v="0.34"/>
    <n v="0.84"/>
    <n v="26175.63"/>
    <n v="0"/>
    <d v="2020-12-05T00:00:00"/>
    <n v="12"/>
    <x v="999"/>
    <s v="Profi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2C700-D100-4F0D-A06A-59E79F54B63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loan status">
  <location ref="A6:C10" firstHeaderRow="0" firstDataRow="1" firstDataCol="1"/>
  <pivotFields count="23">
    <pivotField showAll="0"/>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showAll="0"/>
    <pivotField dataField="1"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numFmtId="1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4">
    <i>
      <x/>
    </i>
    <i>
      <x v="1"/>
    </i>
    <i>
      <x v="2"/>
    </i>
    <i t="grand">
      <x/>
    </i>
  </rowItems>
  <colFields count="1">
    <field x="-2"/>
  </colFields>
  <colItems count="2">
    <i>
      <x/>
    </i>
    <i i="1">
      <x v="1"/>
    </i>
  </colItems>
  <dataFields count="2">
    <dataField name="Sum of Loan Amount" fld="4" baseField="7" baseItem="0"/>
    <dataField name="Count of Loan Amount2" fld="4" subtotal="count" baseField="7"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1" format="4">
      <pivotArea type="data" outline="0" fieldPosition="0">
        <references count="2">
          <reference field="4294967294" count="1" selected="0">
            <x v="0"/>
          </reference>
          <reference field="7" count="1" selected="0">
            <x v="2"/>
          </reference>
        </references>
      </pivotArea>
    </chartFormat>
    <chartFormat chart="1" format="5">
      <pivotArea type="data" outline="0" fieldPosition="0">
        <references count="2">
          <reference field="4294967294" count="1" selected="0">
            <x v="1"/>
          </reference>
          <reference field="7" count="1" selected="0">
            <x v="0"/>
          </reference>
        </references>
      </pivotArea>
    </chartFormat>
    <chartFormat chart="1" format="6">
      <pivotArea type="data" outline="0" fieldPosition="0">
        <references count="2">
          <reference field="4294967294" count="1" selected="0">
            <x v="1"/>
          </reference>
          <reference field="7" count="1" selected="0">
            <x v="1"/>
          </reference>
        </references>
      </pivotArea>
    </chartFormat>
    <chartFormat chart="1" format="7">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309C3-3019-471E-9CC7-65DA46BD570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tate">
  <location ref="A40:B51" firstHeaderRow="1" firstDataRow="1" firstDataCol="1"/>
  <pivotFields count="23">
    <pivotField showAll="0"/>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axis="axisRow" showAll="0">
      <items count="11">
        <item x="7"/>
        <item x="8"/>
        <item x="5"/>
        <item x="6"/>
        <item x="3"/>
        <item x="4"/>
        <item x="2"/>
        <item x="0"/>
        <item x="1"/>
        <item x="9"/>
        <item t="default"/>
      </items>
    </pivotField>
    <pivotField dataField="1" showAll="0"/>
    <pivotField showAll="0"/>
    <pivotField showAll="0"/>
    <pivotField showAll="0">
      <items count="4">
        <item x="2"/>
        <item x="1"/>
        <item x="0"/>
        <item t="default"/>
      </items>
    </pivotField>
    <pivotField showAll="0">
      <items count="8">
        <item x="0"/>
        <item x="4"/>
        <item x="5"/>
        <item x="1"/>
        <item x="6"/>
        <item x="2"/>
        <item x="3"/>
        <item t="default"/>
      </items>
    </pivotField>
    <pivotField showAll="0">
      <items count="6">
        <item x="1"/>
        <item x="4"/>
        <item x="2"/>
        <item x="3"/>
        <item x="0"/>
        <item t="default"/>
      </items>
    </pivotField>
    <pivotField showAll="0"/>
    <pivotField showAll="0"/>
    <pivotField showAll="0"/>
    <pivotField showAll="0"/>
    <pivotField showAll="0"/>
    <pivotField showAll="0"/>
    <pivotField numFmtId="14"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11">
    <i>
      <x/>
    </i>
    <i>
      <x v="1"/>
    </i>
    <i>
      <x v="2"/>
    </i>
    <i>
      <x v="3"/>
    </i>
    <i>
      <x v="4"/>
    </i>
    <i>
      <x v="5"/>
    </i>
    <i>
      <x v="6"/>
    </i>
    <i>
      <x v="7"/>
    </i>
    <i>
      <x v="8"/>
    </i>
    <i>
      <x v="9"/>
    </i>
    <i t="grand">
      <x/>
    </i>
  </rowItems>
  <colItems count="1">
    <i/>
  </colItems>
  <dataFields count="1">
    <dataField name="Sum of Loan Amount" fld="4" baseField="7" baseItem="0"/>
  </dataFields>
  <chartFormats count="3">
    <chartFormat chart="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46B39-3AF3-4234-82F9-CA548CCC63B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Monthly Trends">
  <location ref="A33:C37" firstHeaderRow="0" firstDataRow="1" firstDataCol="1"/>
  <pivotFields count="23">
    <pivotField showAll="0"/>
    <pivotField axis="axisRow"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showAll="0">
      <items count="11">
        <item x="7"/>
        <item x="8"/>
        <item x="5"/>
        <item x="6"/>
        <item x="3"/>
        <item x="4"/>
        <item x="2"/>
        <item x="0"/>
        <item x="1"/>
        <item x="9"/>
        <item t="default"/>
      </items>
    </pivotField>
    <pivotField dataField="1" showAll="0"/>
    <pivotField showAll="0"/>
    <pivotField showAll="0"/>
    <pivotField showAll="0">
      <items count="4">
        <item x="2"/>
        <item x="1"/>
        <item x="0"/>
        <item t="default"/>
      </items>
    </pivotField>
    <pivotField showAll="0">
      <items count="8">
        <item x="0"/>
        <item x="4"/>
        <item x="5"/>
        <item x="1"/>
        <item x="6"/>
        <item x="2"/>
        <item x="3"/>
        <item t="default"/>
      </items>
    </pivotField>
    <pivotField showAll="0">
      <items count="6">
        <item x="1"/>
        <item x="4"/>
        <item x="2"/>
        <item x="3"/>
        <item x="0"/>
        <item t="default"/>
      </items>
    </pivotField>
    <pivotField showAll="0"/>
    <pivotField showAll="0"/>
    <pivotField showAll="0"/>
    <pivotField showAll="0"/>
    <pivotField showAll="0"/>
    <pivotField showAll="0"/>
    <pivotField numFmtId="14" showAll="0"/>
    <pivotField showAll="0"/>
    <pivotField showAll="0">
      <items count="1001">
        <item x="625"/>
        <item x="487"/>
        <item x="45"/>
        <item x="845"/>
        <item x="373"/>
        <item x="523"/>
        <item x="952"/>
        <item x="643"/>
        <item x="488"/>
        <item x="149"/>
        <item x="734"/>
        <item x="517"/>
        <item x="347"/>
        <item x="898"/>
        <item x="209"/>
        <item x="741"/>
        <item x="494"/>
        <item x="739"/>
        <item x="290"/>
        <item x="642"/>
        <item x="887"/>
        <item x="326"/>
        <item x="941"/>
        <item x="168"/>
        <item x="958"/>
        <item x="743"/>
        <item x="929"/>
        <item x="826"/>
        <item x="9"/>
        <item x="964"/>
        <item x="907"/>
        <item x="110"/>
        <item x="333"/>
        <item x="701"/>
        <item x="968"/>
        <item x="140"/>
        <item x="945"/>
        <item x="431"/>
        <item x="712"/>
        <item x="859"/>
        <item x="32"/>
        <item x="458"/>
        <item x="153"/>
        <item x="860"/>
        <item x="443"/>
        <item x="146"/>
        <item x="613"/>
        <item x="524"/>
        <item x="386"/>
        <item x="278"/>
        <item x="7"/>
        <item x="204"/>
        <item x="981"/>
        <item x="207"/>
        <item x="322"/>
        <item x="49"/>
        <item x="979"/>
        <item x="779"/>
        <item x="164"/>
        <item x="781"/>
        <item x="365"/>
        <item x="720"/>
        <item x="120"/>
        <item x="956"/>
        <item x="392"/>
        <item x="609"/>
        <item x="214"/>
        <item x="617"/>
        <item x="432"/>
        <item x="711"/>
        <item x="449"/>
        <item x="59"/>
        <item x="991"/>
        <item x="67"/>
        <item x="733"/>
        <item x="930"/>
        <item x="244"/>
        <item x="506"/>
        <item x="492"/>
        <item x="682"/>
        <item x="819"/>
        <item x="1"/>
        <item x="913"/>
        <item x="843"/>
        <item x="138"/>
        <item x="577"/>
        <item x="399"/>
        <item x="606"/>
        <item x="664"/>
        <item x="60"/>
        <item x="526"/>
        <item x="775"/>
        <item x="14"/>
        <item x="765"/>
        <item x="850"/>
        <item x="515"/>
        <item x="383"/>
        <item x="171"/>
        <item x="436"/>
        <item x="359"/>
        <item x="186"/>
        <item x="498"/>
        <item x="126"/>
        <item x="965"/>
        <item x="179"/>
        <item x="16"/>
        <item x="906"/>
        <item x="314"/>
        <item x="987"/>
        <item x="668"/>
        <item x="167"/>
        <item x="19"/>
        <item x="105"/>
        <item x="869"/>
        <item x="357"/>
        <item x="990"/>
        <item x="483"/>
        <item x="358"/>
        <item x="917"/>
        <item x="846"/>
        <item x="772"/>
        <item x="545"/>
        <item x="830"/>
        <item x="22"/>
        <item x="768"/>
        <item x="829"/>
        <item x="815"/>
        <item x="579"/>
        <item x="47"/>
        <item x="509"/>
        <item x="286"/>
        <item x="293"/>
        <item x="73"/>
        <item x="553"/>
        <item x="324"/>
        <item x="519"/>
        <item x="242"/>
        <item x="947"/>
        <item x="923"/>
        <item x="504"/>
        <item x="822"/>
        <item x="416"/>
        <item x="615"/>
        <item x="531"/>
        <item x="311"/>
        <item x="76"/>
        <item x="593"/>
        <item x="801"/>
        <item x="834"/>
        <item x="722"/>
        <item x="812"/>
        <item x="540"/>
        <item x="974"/>
        <item x="429"/>
        <item x="663"/>
        <item x="832"/>
        <item x="341"/>
        <item x="820"/>
        <item x="556"/>
        <item x="828"/>
        <item x="585"/>
        <item x="239"/>
        <item x="727"/>
        <item x="911"/>
        <item x="238"/>
        <item x="673"/>
        <item x="406"/>
        <item x="477"/>
        <item x="575"/>
        <item x="398"/>
        <item x="340"/>
        <item x="998"/>
        <item x="536"/>
        <item x="747"/>
        <item x="558"/>
        <item x="412"/>
        <item x="626"/>
        <item x="389"/>
        <item x="28"/>
        <item x="130"/>
        <item x="227"/>
        <item x="134"/>
        <item x="235"/>
        <item x="778"/>
        <item x="223"/>
        <item x="978"/>
        <item x="530"/>
        <item x="63"/>
        <item x="674"/>
        <item x="595"/>
        <item x="994"/>
        <item x="61"/>
        <item x="182"/>
        <item x="44"/>
        <item x="173"/>
        <item x="198"/>
        <item x="702"/>
        <item x="460"/>
        <item x="335"/>
        <item x="686"/>
        <item x="413"/>
        <item x="151"/>
        <item x="854"/>
        <item x="159"/>
        <item x="715"/>
        <item x="475"/>
        <item x="508"/>
        <item x="750"/>
        <item x="735"/>
        <item x="619"/>
        <item x="108"/>
        <item x="131"/>
        <item x="685"/>
        <item x="852"/>
        <item x="847"/>
        <item x="586"/>
        <item x="871"/>
        <item x="752"/>
        <item x="899"/>
        <item x="993"/>
        <item x="710"/>
        <item x="107"/>
        <item x="203"/>
        <item x="976"/>
        <item x="716"/>
        <item x="980"/>
        <item x="394"/>
        <item x="269"/>
        <item x="485"/>
        <item x="128"/>
        <item x="248"/>
        <item x="308"/>
        <item x="873"/>
        <item x="908"/>
        <item x="315"/>
        <item x="679"/>
        <item x="273"/>
        <item x="876"/>
        <item x="944"/>
        <item x="351"/>
        <item x="226"/>
        <item x="191"/>
        <item x="52"/>
        <item x="316"/>
        <item x="861"/>
        <item x="933"/>
        <item x="629"/>
        <item x="123"/>
        <item x="851"/>
        <item x="56"/>
        <item x="689"/>
        <item x="644"/>
        <item x="926"/>
        <item x="769"/>
        <item x="670"/>
        <item x="767"/>
        <item x="190"/>
        <item x="805"/>
        <item x="495"/>
        <item x="903"/>
        <item x="893"/>
        <item x="543"/>
        <item x="334"/>
        <item x="264"/>
        <item x="2"/>
        <item x="665"/>
        <item x="562"/>
        <item x="645"/>
        <item x="306"/>
        <item x="755"/>
        <item x="967"/>
        <item x="810"/>
        <item x="298"/>
        <item x="551"/>
        <item x="671"/>
        <item x="539"/>
        <item x="111"/>
        <item x="680"/>
        <item x="521"/>
        <item x="853"/>
        <item x="91"/>
        <item x="422"/>
        <item x="831"/>
        <item x="786"/>
        <item x="219"/>
        <item x="66"/>
        <item x="251"/>
        <item x="910"/>
        <item x="375"/>
        <item x="10"/>
        <item x="384"/>
        <item x="25"/>
        <item x="707"/>
        <item x="187"/>
        <item x="580"/>
        <item x="192"/>
        <item x="684"/>
        <item x="532"/>
        <item x="295"/>
        <item x="732"/>
        <item x="271"/>
        <item x="838"/>
        <item x="938"/>
        <item x="309"/>
        <item x="638"/>
        <item x="231"/>
        <item x="157"/>
        <item x="114"/>
        <item x="997"/>
        <item x="18"/>
        <item x="418"/>
        <item x="891"/>
        <item x="721"/>
        <item x="764"/>
        <item x="371"/>
        <item x="462"/>
        <item x="463"/>
        <item x="500"/>
        <item x="378"/>
        <item x="867"/>
        <item x="578"/>
        <item x="874"/>
        <item x="780"/>
        <item x="705"/>
        <item x="661"/>
        <item x="600"/>
        <item x="881"/>
        <item x="301"/>
        <item x="909"/>
        <item x="288"/>
        <item x="299"/>
        <item x="275"/>
        <item x="287"/>
        <item x="302"/>
        <item x="697"/>
        <item x="147"/>
        <item x="243"/>
        <item x="27"/>
        <item x="380"/>
        <item x="367"/>
        <item x="135"/>
        <item x="133"/>
        <item x="331"/>
        <item x="884"/>
        <item x="216"/>
        <item x="842"/>
        <item x="409"/>
        <item x="206"/>
        <item x="989"/>
        <item x="872"/>
        <item x="877"/>
        <item x="724"/>
        <item x="127"/>
        <item x="511"/>
        <item x="596"/>
        <item x="208"/>
        <item x="904"/>
        <item x="102"/>
        <item x="736"/>
        <item x="205"/>
        <item x="454"/>
        <item x="628"/>
        <item x="984"/>
        <item x="172"/>
        <item x="402"/>
        <item x="927"/>
        <item x="279"/>
        <item x="744"/>
        <item x="349"/>
        <item x="337"/>
        <item x="889"/>
        <item x="622"/>
        <item x="193"/>
        <item x="924"/>
        <item x="849"/>
        <item x="800"/>
        <item x="784"/>
        <item x="57"/>
        <item x="883"/>
        <item x="957"/>
        <item x="681"/>
        <item x="825"/>
        <item x="655"/>
        <item x="770"/>
        <item x="639"/>
        <item x="692"/>
        <item x="199"/>
        <item x="404"/>
        <item x="83"/>
        <item x="555"/>
        <item x="700"/>
        <item x="547"/>
        <item x="225"/>
        <item x="973"/>
        <item x="8"/>
        <item x="630"/>
        <item x="228"/>
        <item x="352"/>
        <item x="962"/>
        <item x="525"/>
        <item x="875"/>
        <item x="550"/>
        <item x="624"/>
        <item x="894"/>
        <item x="647"/>
        <item x="121"/>
        <item x="408"/>
        <item x="587"/>
        <item x="672"/>
        <item x="936"/>
        <item x="954"/>
        <item x="247"/>
        <item x="129"/>
        <item x="650"/>
        <item x="90"/>
        <item x="433"/>
        <item x="995"/>
        <item x="992"/>
        <item x="424"/>
        <item x="790"/>
        <item x="257"/>
        <item x="160"/>
        <item x="106"/>
        <item x="528"/>
        <item x="305"/>
        <item x="464"/>
        <item x="426"/>
        <item x="81"/>
        <item x="836"/>
        <item x="353"/>
        <item x="143"/>
        <item x="676"/>
        <item x="420"/>
        <item x="34"/>
        <item x="289"/>
        <item x="566"/>
        <item x="597"/>
        <item x="174"/>
        <item x="348"/>
        <item x="599"/>
        <item x="283"/>
        <item x="589"/>
        <item x="75"/>
        <item x="561"/>
        <item x="934"/>
        <item x="516"/>
        <item x="471"/>
        <item x="40"/>
        <item x="808"/>
        <item x="637"/>
        <item x="194"/>
        <item x="482"/>
        <item x="969"/>
        <item x="376"/>
        <item x="54"/>
        <item x="441"/>
        <item x="611"/>
        <item x="814"/>
        <item x="421"/>
        <item x="970"/>
        <item x="136"/>
        <item x="584"/>
        <item x="572"/>
        <item x="48"/>
        <item x="569"/>
        <item x="240"/>
        <item x="473"/>
        <item x="256"/>
        <item x="512"/>
        <item x="68"/>
        <item x="751"/>
        <item x="748"/>
        <item x="112"/>
        <item x="455"/>
        <item x="401"/>
        <item x="582"/>
        <item x="177"/>
        <item x="795"/>
        <item x="77"/>
        <item x="237"/>
        <item x="46"/>
        <item x="648"/>
        <item x="633"/>
        <item x="82"/>
        <item x="3"/>
        <item x="791"/>
        <item x="99"/>
        <item x="559"/>
        <item x="914"/>
        <item x="396"/>
        <item x="811"/>
        <item x="276"/>
        <item x="797"/>
        <item x="857"/>
        <item x="366"/>
        <item x="294"/>
        <item x="169"/>
        <item x="332"/>
        <item x="139"/>
        <item x="490"/>
        <item x="695"/>
        <item x="856"/>
        <item x="738"/>
        <item x="249"/>
        <item x="385"/>
        <item x="726"/>
        <item x="900"/>
        <item x="590"/>
        <item x="757"/>
        <item x="232"/>
        <item x="259"/>
        <item x="236"/>
        <item x="152"/>
        <item x="260"/>
        <item x="522"/>
        <item x="942"/>
        <item x="977"/>
        <item x="541"/>
        <item x="156"/>
        <item x="155"/>
        <item x="195"/>
        <item x="461"/>
        <item x="792"/>
        <item x="533"/>
        <item x="55"/>
        <item x="377"/>
        <item x="100"/>
        <item x="43"/>
        <item x="955"/>
        <item x="928"/>
        <item x="605"/>
        <item x="272"/>
        <item x="766"/>
        <item x="338"/>
        <item x="725"/>
        <item x="758"/>
        <item x="262"/>
        <item x="818"/>
        <item x="339"/>
        <item x="890"/>
        <item x="481"/>
        <item x="833"/>
        <item x="915"/>
        <item x="317"/>
        <item x="641"/>
        <item x="855"/>
        <item x="756"/>
        <item x="445"/>
        <item x="451"/>
        <item x="548"/>
        <item x="557"/>
        <item x="719"/>
        <item x="971"/>
        <item x="350"/>
        <item x="465"/>
        <item x="80"/>
        <item x="588"/>
        <item x="714"/>
        <item x="753"/>
        <item x="132"/>
        <item x="627"/>
        <item x="740"/>
        <item x="329"/>
        <item x="996"/>
        <item x="50"/>
        <item x="571"/>
        <item x="823"/>
        <item x="704"/>
        <item x="788"/>
        <item x="821"/>
        <item x="677"/>
        <item x="489"/>
        <item x="142"/>
        <item x="124"/>
        <item x="344"/>
        <item x="374"/>
        <item x="442"/>
        <item x="699"/>
        <item x="880"/>
        <item x="297"/>
        <item x="983"/>
        <item x="538"/>
        <item x="793"/>
        <item x="804"/>
        <item x="372"/>
        <item x="35"/>
        <item x="284"/>
        <item x="868"/>
        <item x="718"/>
        <item x="62"/>
        <item x="713"/>
        <item x="78"/>
        <item x="229"/>
        <item x="785"/>
        <item x="212"/>
        <item x="218"/>
        <item x="361"/>
        <item x="537"/>
        <item x="188"/>
        <item x="313"/>
        <item x="364"/>
        <item x="491"/>
        <item x="866"/>
        <item x="304"/>
        <item x="33"/>
        <item x="864"/>
        <item x="607"/>
        <item x="985"/>
        <item x="411"/>
        <item x="774"/>
        <item x="97"/>
        <item x="6"/>
        <item x="42"/>
        <item x="141"/>
        <item x="598"/>
        <item x="285"/>
        <item x="84"/>
        <item x="839"/>
        <item x="12"/>
        <item x="395"/>
        <item x="501"/>
        <item x="230"/>
        <item x="98"/>
        <item x="211"/>
        <item x="728"/>
        <item x="310"/>
        <item x="959"/>
        <item x="118"/>
        <item x="39"/>
        <item x="573"/>
        <item x="620"/>
        <item x="618"/>
        <item x="453"/>
        <item x="591"/>
        <item x="92"/>
        <item x="476"/>
        <item x="355"/>
        <item x="794"/>
        <item x="255"/>
        <item x="806"/>
        <item x="510"/>
        <item x="382"/>
        <item x="763"/>
        <item x="390"/>
        <item x="690"/>
        <item x="291"/>
        <item x="652"/>
        <item x="837"/>
        <item x="69"/>
        <item x="312"/>
        <item x="632"/>
        <item x="150"/>
        <item x="950"/>
        <item x="170"/>
        <item x="292"/>
        <item x="951"/>
        <item x="85"/>
        <item x="798"/>
        <item x="323"/>
        <item x="328"/>
        <item x="31"/>
        <item x="415"/>
        <item x="87"/>
        <item x="574"/>
        <item x="89"/>
        <item x="368"/>
        <item x="636"/>
        <item x="782"/>
        <item x="448"/>
        <item x="802"/>
        <item x="608"/>
        <item x="796"/>
        <item x="79"/>
        <item x="109"/>
        <item x="895"/>
        <item x="210"/>
        <item x="261"/>
        <item x="388"/>
        <item x="960"/>
        <item x="13"/>
        <item x="115"/>
        <item x="469"/>
        <item x="570"/>
        <item x="813"/>
        <item x="447"/>
        <item x="4"/>
        <item x="667"/>
        <item x="145"/>
        <item x="64"/>
        <item x="263"/>
        <item x="356"/>
        <item x="484"/>
        <item x="419"/>
        <item x="303"/>
        <item x="5"/>
        <item x="0"/>
        <item x="666"/>
        <item x="862"/>
        <item x="920"/>
        <item x="467"/>
        <item x="37"/>
        <item x="698"/>
        <item x="669"/>
        <item x="729"/>
        <item x="901"/>
        <item x="480"/>
        <item x="93"/>
        <item x="325"/>
        <item x="731"/>
        <item x="972"/>
        <item x="213"/>
        <item x="104"/>
        <item x="440"/>
        <item x="234"/>
        <item x="319"/>
        <item x="71"/>
        <item x="233"/>
        <item x="113"/>
        <item x="300"/>
        <item x="783"/>
        <item x="435"/>
        <item x="919"/>
        <item x="103"/>
        <item x="21"/>
        <item x="623"/>
        <item x="30"/>
        <item x="594"/>
        <item x="583"/>
        <item x="683"/>
        <item x="101"/>
        <item x="470"/>
        <item x="708"/>
        <item x="603"/>
        <item x="397"/>
        <item x="966"/>
        <item x="148"/>
        <item x="125"/>
        <item x="281"/>
        <item x="119"/>
        <item x="499"/>
        <item x="241"/>
        <item x="466"/>
        <item x="817"/>
        <item x="444"/>
        <item x="564"/>
        <item x="250"/>
        <item x="635"/>
        <item x="654"/>
        <item x="662"/>
        <item x="592"/>
        <item x="280"/>
        <item x="200"/>
        <item x="274"/>
        <item x="497"/>
        <item x="180"/>
        <item x="902"/>
        <item x="505"/>
        <item x="953"/>
        <item x="660"/>
        <item x="602"/>
        <item x="137"/>
        <item x="197"/>
        <item x="824"/>
        <item x="916"/>
        <item x="809"/>
        <item x="507"/>
        <item x="565"/>
        <item x="678"/>
        <item x="163"/>
        <item x="414"/>
        <item x="23"/>
        <item x="468"/>
        <item x="789"/>
        <item x="220"/>
        <item x="931"/>
        <item x="943"/>
        <item x="816"/>
        <item x="258"/>
        <item x="221"/>
        <item x="502"/>
        <item x="496"/>
        <item x="694"/>
        <item x="656"/>
        <item x="439"/>
        <item x="246"/>
        <item x="370"/>
        <item x="457"/>
        <item x="176"/>
        <item x="166"/>
        <item x="723"/>
        <item x="982"/>
        <item x="41"/>
        <item x="529"/>
        <item x="183"/>
        <item x="896"/>
        <item x="518"/>
        <item x="493"/>
        <item x="185"/>
        <item x="74"/>
        <item x="268"/>
        <item x="222"/>
        <item x="296"/>
        <item x="693"/>
        <item x="546"/>
        <item x="423"/>
        <item x="749"/>
        <item x="327"/>
        <item x="940"/>
        <item x="387"/>
        <item x="754"/>
        <item x="95"/>
        <item x="201"/>
        <item x="456"/>
        <item x="759"/>
        <item x="175"/>
        <item x="452"/>
        <item x="925"/>
        <item x="427"/>
        <item x="513"/>
        <item x="649"/>
        <item x="687"/>
        <item x="252"/>
        <item x="897"/>
        <item x="438"/>
        <item x="918"/>
        <item x="651"/>
        <item x="730"/>
        <item x="282"/>
        <item x="94"/>
        <item x="478"/>
        <item x="601"/>
        <item x="144"/>
        <item x="346"/>
        <item x="841"/>
        <item x="29"/>
        <item x="400"/>
        <item x="217"/>
        <item x="369"/>
        <item x="885"/>
        <item x="634"/>
        <item x="787"/>
        <item x="410"/>
        <item x="196"/>
        <item x="417"/>
        <item x="224"/>
        <item x="58"/>
        <item x="434"/>
        <item x="616"/>
        <item x="154"/>
        <item x="267"/>
        <item x="560"/>
        <item x="568"/>
        <item x="178"/>
        <item x="773"/>
        <item x="360"/>
        <item x="321"/>
        <item x="840"/>
        <item x="844"/>
        <item x="762"/>
        <item x="803"/>
        <item x="544"/>
        <item x="858"/>
        <item x="215"/>
        <item x="640"/>
        <item x="646"/>
        <item x="479"/>
        <item x="961"/>
        <item x="520"/>
        <item x="948"/>
        <item x="999"/>
        <item x="878"/>
        <item x="15"/>
        <item x="430"/>
        <item x="277"/>
        <item x="86"/>
        <item x="503"/>
        <item x="343"/>
        <item x="379"/>
        <item x="807"/>
        <item x="827"/>
        <item x="949"/>
        <item x="336"/>
        <item x="391"/>
        <item x="26"/>
        <item x="771"/>
        <item x="534"/>
        <item x="403"/>
        <item x="165"/>
        <item x="892"/>
        <item x="51"/>
        <item x="709"/>
        <item x="865"/>
        <item x="688"/>
        <item x="53"/>
        <item x="189"/>
        <item x="307"/>
        <item x="393"/>
        <item x="24"/>
        <item x="38"/>
        <item x="363"/>
        <item x="486"/>
        <item x="581"/>
        <item x="330"/>
        <item x="610"/>
        <item x="659"/>
        <item x="921"/>
        <item x="65"/>
        <item x="345"/>
        <item x="691"/>
        <item x="746"/>
        <item x="870"/>
        <item x="612"/>
        <item x="621"/>
        <item x="318"/>
        <item x="717"/>
        <item x="381"/>
        <item x="835"/>
        <item x="354"/>
        <item x="975"/>
        <item x="527"/>
        <item x="986"/>
        <item x="270"/>
        <item x="760"/>
        <item x="265"/>
        <item x="158"/>
        <item x="117"/>
        <item x="20"/>
        <item x="963"/>
        <item x="576"/>
        <item x="939"/>
        <item x="946"/>
        <item x="567"/>
        <item x="245"/>
        <item x="36"/>
        <item x="552"/>
        <item x="181"/>
        <item x="742"/>
        <item x="932"/>
        <item x="116"/>
        <item x="886"/>
        <item x="848"/>
        <item x="162"/>
        <item x="437"/>
        <item x="922"/>
        <item x="474"/>
        <item x="320"/>
        <item x="706"/>
        <item x="935"/>
        <item x="450"/>
        <item x="882"/>
        <item x="745"/>
        <item x="863"/>
        <item x="202"/>
        <item x="653"/>
        <item x="428"/>
        <item x="254"/>
        <item x="905"/>
        <item x="879"/>
        <item x="70"/>
        <item x="776"/>
        <item x="554"/>
        <item x="631"/>
        <item x="161"/>
        <item x="11"/>
        <item x="405"/>
        <item x="122"/>
        <item x="563"/>
        <item x="362"/>
        <item x="549"/>
        <item x="459"/>
        <item x="799"/>
        <item x="88"/>
        <item x="542"/>
        <item x="777"/>
        <item x="446"/>
        <item x="657"/>
        <item x="696"/>
        <item x="514"/>
        <item x="988"/>
        <item x="912"/>
        <item x="96"/>
        <item x="888"/>
        <item x="407"/>
        <item x="614"/>
        <item x="937"/>
        <item x="17"/>
        <item x="266"/>
        <item x="761"/>
        <item x="253"/>
        <item x="658"/>
        <item x="675"/>
        <item x="535"/>
        <item x="342"/>
        <item x="72"/>
        <item x="472"/>
        <item x="604"/>
        <item x="703"/>
        <item x="737"/>
        <item x="184"/>
        <item x="425"/>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22"/>
    <field x="21"/>
    <field x="20"/>
    <field x="1"/>
  </rowFields>
  <rowItems count="4">
    <i>
      <x v="1"/>
    </i>
    <i>
      <x v="2"/>
    </i>
    <i>
      <x v="3"/>
    </i>
    <i t="grand">
      <x/>
    </i>
  </rowItems>
  <colFields count="1">
    <field x="-2"/>
  </colFields>
  <colItems count="2">
    <i>
      <x/>
    </i>
    <i i="1">
      <x v="1"/>
    </i>
  </colItems>
  <dataFields count="2">
    <dataField name="Sum of Loan Amount" fld="4" baseField="7" baseItem="0"/>
    <dataField name="Count of Loan Amount2" fld="4" subtotal="count" baseField="7"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0330E5-DCD3-4DBA-8A75-A6F8018F14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loan intent">
  <location ref="A24:C30" firstHeaderRow="0" firstDataRow="1" firstDataCol="1"/>
  <pivotFields count="23">
    <pivotField showAll="0"/>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showAll="0"/>
    <pivotField dataField="1" showAll="0"/>
    <pivotField showAll="0"/>
    <pivotField showAll="0"/>
    <pivotField showAll="0">
      <items count="4">
        <item x="2"/>
        <item x="1"/>
        <item x="0"/>
        <item t="default"/>
      </items>
    </pivotField>
    <pivotField showAll="0">
      <items count="8">
        <item x="0"/>
        <item x="4"/>
        <item x="5"/>
        <item x="1"/>
        <item x="6"/>
        <item x="2"/>
        <item x="3"/>
        <item t="default"/>
      </items>
    </pivotField>
    <pivotField axis="axisRow" showAll="0">
      <items count="6">
        <item x="1"/>
        <item x="4"/>
        <item x="2"/>
        <item x="3"/>
        <item x="0"/>
        <item t="default"/>
      </items>
    </pivotField>
    <pivotField showAll="0"/>
    <pivotField showAll="0"/>
    <pivotField showAll="0"/>
    <pivotField showAll="0"/>
    <pivotField showAll="0"/>
    <pivotField showAll="0"/>
    <pivotField numFmtId="1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6">
    <i>
      <x/>
    </i>
    <i>
      <x v="1"/>
    </i>
    <i>
      <x v="2"/>
    </i>
    <i>
      <x v="3"/>
    </i>
    <i>
      <x v="4"/>
    </i>
    <i t="grand">
      <x/>
    </i>
  </rowItems>
  <colFields count="1">
    <field x="-2"/>
  </colFields>
  <colItems count="2">
    <i>
      <x/>
    </i>
    <i i="1">
      <x v="1"/>
    </i>
  </colItems>
  <dataFields count="2">
    <dataField name="Sum of Loan Amount" fld="4" baseField="7" baseItem="0"/>
    <dataField name="Count of Loan Amount2" fld="4" subtotal="count" baseField="7" baseItem="0"/>
  </dataFields>
  <chartFormats count="1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0"/>
          </reference>
          <reference field="9" count="1" selected="0">
            <x v="0"/>
          </reference>
        </references>
      </pivotArea>
    </chartFormat>
    <chartFormat chart="6" format="3">
      <pivotArea type="data" outline="0" fieldPosition="0">
        <references count="2">
          <reference field="4294967294" count="1" selected="0">
            <x v="0"/>
          </reference>
          <reference field="9" count="1" selected="0">
            <x v="1"/>
          </reference>
        </references>
      </pivotArea>
    </chartFormat>
    <chartFormat chart="6" format="4">
      <pivotArea type="data" outline="0" fieldPosition="0">
        <references count="2">
          <reference field="4294967294" count="1" selected="0">
            <x v="0"/>
          </reference>
          <reference field="9" count="1" selected="0">
            <x v="2"/>
          </reference>
        </references>
      </pivotArea>
    </chartFormat>
    <chartFormat chart="6" format="5">
      <pivotArea type="data" outline="0" fieldPosition="0">
        <references count="2">
          <reference field="4294967294" count="1" selected="0">
            <x v="0"/>
          </reference>
          <reference field="9" count="1" selected="0">
            <x v="3"/>
          </reference>
        </references>
      </pivotArea>
    </chartFormat>
    <chartFormat chart="6" format="6">
      <pivotArea type="data" outline="0" fieldPosition="0">
        <references count="2">
          <reference field="4294967294" count="1" selected="0">
            <x v="0"/>
          </reference>
          <reference field="9" count="1" selected="0">
            <x v="4"/>
          </reference>
        </references>
      </pivotArea>
    </chartFormat>
    <chartFormat chart="6" format="7">
      <pivotArea type="data" outline="0" fieldPosition="0">
        <references count="2">
          <reference field="4294967294" count="1" selected="0">
            <x v="1"/>
          </reference>
          <reference field="9" count="1" selected="0">
            <x v="0"/>
          </reference>
        </references>
      </pivotArea>
    </chartFormat>
    <chartFormat chart="6" format="8">
      <pivotArea type="data" outline="0" fieldPosition="0">
        <references count="2">
          <reference field="4294967294" count="1" selected="0">
            <x v="1"/>
          </reference>
          <reference field="9" count="1" selected="0">
            <x v="1"/>
          </reference>
        </references>
      </pivotArea>
    </chartFormat>
    <chartFormat chart="6" format="9">
      <pivotArea type="data" outline="0" fieldPosition="0">
        <references count="2">
          <reference field="4294967294" count="1" selected="0">
            <x v="1"/>
          </reference>
          <reference field="9" count="1" selected="0">
            <x v="2"/>
          </reference>
        </references>
      </pivotArea>
    </chartFormat>
    <chartFormat chart="6" format="10">
      <pivotArea type="data" outline="0" fieldPosition="0">
        <references count="2">
          <reference field="4294967294" count="1" selected="0">
            <x v="1"/>
          </reference>
          <reference field="9" count="1" selected="0">
            <x v="3"/>
          </reference>
        </references>
      </pivotArea>
    </chartFormat>
    <chartFormat chart="6" format="11">
      <pivotArea type="data" outline="0" fieldPosition="0">
        <references count="2">
          <reference field="4294967294" count="1" selected="0">
            <x v="1"/>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7FB002-1AC6-4FC1-99DD-040EBC0CEA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loan grade">
  <location ref="A13:C21" firstHeaderRow="0" firstDataRow="1" firstDataCol="1"/>
  <pivotFields count="23">
    <pivotField showAll="0"/>
    <pivotField numFmtId="14" showAll="0">
      <items count="661">
        <item x="437"/>
        <item x="136"/>
        <item x="533"/>
        <item x="260"/>
        <item x="531"/>
        <item x="641"/>
        <item x="497"/>
        <item x="175"/>
        <item x="422"/>
        <item x="588"/>
        <item x="318"/>
        <item x="553"/>
        <item x="36"/>
        <item x="71"/>
        <item x="207"/>
        <item x="221"/>
        <item x="240"/>
        <item x="30"/>
        <item x="15"/>
        <item x="301"/>
        <item x="515"/>
        <item x="198"/>
        <item x="504"/>
        <item x="373"/>
        <item x="620"/>
        <item x="440"/>
        <item x="44"/>
        <item x="238"/>
        <item x="339"/>
        <item x="195"/>
        <item x="380"/>
        <item x="83"/>
        <item x="659"/>
        <item x="473"/>
        <item x="264"/>
        <item x="493"/>
        <item x="249"/>
        <item x="470"/>
        <item x="179"/>
        <item x="628"/>
        <item x="502"/>
        <item x="393"/>
        <item x="653"/>
        <item x="480"/>
        <item x="342"/>
        <item x="428"/>
        <item x="72"/>
        <item x="516"/>
        <item x="468"/>
        <item x="451"/>
        <item x="348"/>
        <item x="505"/>
        <item x="396"/>
        <item x="462"/>
        <item x="645"/>
        <item x="436"/>
        <item x="511"/>
        <item x="630"/>
        <item x="5"/>
        <item x="561"/>
        <item x="322"/>
        <item x="378"/>
        <item x="41"/>
        <item x="479"/>
        <item x="293"/>
        <item x="441"/>
        <item x="113"/>
        <item x="455"/>
        <item x="94"/>
        <item x="453"/>
        <item x="181"/>
        <item x="431"/>
        <item x="492"/>
        <item x="359"/>
        <item x="474"/>
        <item x="135"/>
        <item x="627"/>
        <item x="326"/>
        <item x="277"/>
        <item x="444"/>
        <item x="273"/>
        <item x="2"/>
        <item x="144"/>
        <item x="472"/>
        <item x="596"/>
        <item x="220"/>
        <item x="585"/>
        <item x="7"/>
        <item x="560"/>
        <item x="463"/>
        <item x="392"/>
        <item x="85"/>
        <item x="466"/>
        <item x="547"/>
        <item x="544"/>
        <item x="590"/>
        <item x="565"/>
        <item x="152"/>
        <item x="514"/>
        <item x="425"/>
        <item x="159"/>
        <item x="614"/>
        <item x="251"/>
        <item x="165"/>
        <item x="178"/>
        <item x="183"/>
        <item x="287"/>
        <item x="227"/>
        <item x="612"/>
        <item x="575"/>
        <item x="208"/>
        <item x="311"/>
        <item x="188"/>
        <item x="52"/>
        <item x="636"/>
        <item x="459"/>
        <item x="32"/>
        <item x="371"/>
        <item x="552"/>
        <item x="381"/>
        <item x="345"/>
        <item x="214"/>
        <item x="637"/>
        <item x="467"/>
        <item x="154"/>
        <item x="67"/>
        <item x="24"/>
        <item x="217"/>
        <item x="335"/>
        <item x="537"/>
        <item x="578"/>
        <item x="149"/>
        <item x="86"/>
        <item x="53"/>
        <item x="143"/>
        <item x="471"/>
        <item x="45"/>
        <item x="106"/>
        <item x="176"/>
        <item x="488"/>
        <item x="618"/>
        <item x="582"/>
        <item x="65"/>
        <item x="296"/>
        <item x="138"/>
        <item x="426"/>
        <item x="542"/>
        <item x="199"/>
        <item x="517"/>
        <item x="529"/>
        <item x="196"/>
        <item x="81"/>
        <item x="485"/>
        <item x="363"/>
        <item x="446"/>
        <item x="656"/>
        <item x="489"/>
        <item x="37"/>
        <item x="526"/>
        <item x="609"/>
        <item x="230"/>
        <item x="141"/>
        <item x="458"/>
        <item x="442"/>
        <item x="16"/>
        <item x="171"/>
        <item x="419"/>
        <item x="309"/>
        <item x="549"/>
        <item x="551"/>
        <item x="166"/>
        <item x="258"/>
        <item x="349"/>
        <item x="445"/>
        <item x="269"/>
        <item x="55"/>
        <item x="13"/>
        <item x="340"/>
        <item x="147"/>
        <item x="477"/>
        <item x="201"/>
        <item x="316"/>
        <item x="623"/>
        <item x="79"/>
        <item x="146"/>
        <item x="59"/>
        <item x="213"/>
        <item x="500"/>
        <item x="253"/>
        <item x="607"/>
        <item x="252"/>
        <item x="522"/>
        <item x="35"/>
        <item x="130"/>
        <item x="546"/>
        <item x="241"/>
        <item x="583"/>
        <item x="540"/>
        <item x="617"/>
        <item x="633"/>
        <item x="554"/>
        <item x="642"/>
        <item x="4"/>
        <item x="556"/>
        <item x="308"/>
        <item x="494"/>
        <item x="61"/>
        <item x="374"/>
        <item x="299"/>
        <item x="615"/>
        <item x="9"/>
        <item x="167"/>
        <item x="610"/>
        <item x="388"/>
        <item x="491"/>
        <item x="593"/>
        <item x="300"/>
        <item x="403"/>
        <item x="476"/>
        <item x="510"/>
        <item x="506"/>
        <item x="270"/>
        <item x="604"/>
        <item x="405"/>
        <item x="423"/>
        <item x="557"/>
        <item x="80"/>
        <item x="68"/>
        <item x="140"/>
        <item x="11"/>
        <item x="387"/>
        <item x="33"/>
        <item x="447"/>
        <item x="417"/>
        <item x="570"/>
        <item x="77"/>
        <item x="105"/>
        <item x="346"/>
        <item x="317"/>
        <item x="102"/>
        <item x="243"/>
        <item x="145"/>
        <item x="50"/>
        <item x="158"/>
        <item x="177"/>
        <item x="432"/>
        <item x="92"/>
        <item x="235"/>
        <item x="329"/>
        <item x="325"/>
        <item x="78"/>
        <item x="574"/>
        <item x="564"/>
        <item x="520"/>
        <item x="622"/>
        <item x="298"/>
        <item x="452"/>
        <item x="197"/>
        <item x="132"/>
        <item x="632"/>
        <item x="257"/>
        <item x="347"/>
        <item x="457"/>
        <item x="439"/>
        <item x="421"/>
        <item x="635"/>
        <item x="172"/>
        <item x="350"/>
        <item x="57"/>
        <item x="333"/>
        <item x="14"/>
        <item x="414"/>
        <item x="155"/>
        <item x="3"/>
        <item x="532"/>
        <item x="638"/>
        <item x="192"/>
        <item x="246"/>
        <item x="164"/>
        <item x="297"/>
        <item x="19"/>
        <item x="383"/>
        <item x="209"/>
        <item x="572"/>
        <item x="114"/>
        <item x="283"/>
        <item x="160"/>
        <item x="228"/>
        <item x="634"/>
        <item x="369"/>
        <item x="69"/>
        <item x="657"/>
        <item x="212"/>
        <item x="319"/>
        <item x="375"/>
        <item x="412"/>
        <item x="91"/>
        <item x="534"/>
        <item x="389"/>
        <item x="42"/>
        <item x="182"/>
        <item x="21"/>
        <item x="242"/>
        <item x="280"/>
        <item x="646"/>
        <item x="306"/>
        <item x="580"/>
        <item x="211"/>
        <item x="73"/>
        <item x="302"/>
        <item x="486"/>
        <item x="118"/>
        <item x="503"/>
        <item x="543"/>
        <item x="483"/>
        <item x="513"/>
        <item x="233"/>
        <item x="408"/>
        <item x="116"/>
        <item x="461"/>
        <item x="527"/>
        <item x="469"/>
        <item x="205"/>
        <item x="530"/>
        <item x="576"/>
        <item x="162"/>
        <item x="655"/>
        <item x="571"/>
        <item x="121"/>
        <item x="545"/>
        <item x="282"/>
        <item x="616"/>
        <item x="27"/>
        <item x="111"/>
        <item x="39"/>
        <item x="48"/>
        <item x="603"/>
        <item x="358"/>
        <item x="222"/>
        <item x="536"/>
        <item x="250"/>
        <item x="119"/>
        <item x="569"/>
        <item x="285"/>
        <item x="180"/>
        <item x="366"/>
        <item x="624"/>
        <item x="76"/>
        <item x="519"/>
        <item x="343"/>
        <item x="579"/>
        <item x="34"/>
        <item x="482"/>
        <item x="323"/>
        <item x="215"/>
        <item x="153"/>
        <item x="658"/>
        <item x="98"/>
        <item x="562"/>
        <item x="327"/>
        <item x="518"/>
        <item x="168"/>
        <item x="498"/>
        <item x="224"/>
        <item x="586"/>
        <item x="126"/>
        <item x="652"/>
        <item x="125"/>
        <item x="279"/>
        <item x="271"/>
        <item x="501"/>
        <item x="190"/>
        <item x="163"/>
        <item x="137"/>
        <item x="99"/>
        <item x="484"/>
        <item x="123"/>
        <item x="29"/>
        <item x="74"/>
        <item x="129"/>
        <item x="382"/>
        <item x="244"/>
        <item x="268"/>
        <item x="272"/>
        <item x="364"/>
        <item x="204"/>
        <item x="156"/>
        <item x="605"/>
        <item x="523"/>
        <item x="338"/>
        <item x="131"/>
        <item x="566"/>
        <item x="507"/>
        <item x="478"/>
        <item x="404"/>
        <item x="621"/>
        <item x="394"/>
        <item x="443"/>
        <item x="332"/>
        <item x="435"/>
        <item x="120"/>
        <item x="592"/>
        <item x="95"/>
        <item x="239"/>
        <item x="223"/>
        <item x="26"/>
        <item x="191"/>
        <item x="430"/>
        <item x="313"/>
        <item x="314"/>
        <item x="521"/>
        <item x="289"/>
        <item x="407"/>
        <item x="134"/>
        <item x="22"/>
        <item x="49"/>
        <item x="284"/>
        <item x="649"/>
        <item x="420"/>
        <item x="128"/>
        <item x="589"/>
        <item x="379"/>
        <item x="539"/>
        <item x="438"/>
        <item x="351"/>
        <item x="499"/>
        <item x="60"/>
        <item x="654"/>
        <item x="619"/>
        <item x="541"/>
        <item x="559"/>
        <item x="96"/>
        <item x="248"/>
        <item x="330"/>
        <item x="51"/>
        <item x="409"/>
        <item x="362"/>
        <item x="352"/>
        <item x="400"/>
        <item x="454"/>
        <item x="336"/>
        <item x="411"/>
        <item x="276"/>
        <item x="110"/>
        <item x="647"/>
        <item x="17"/>
        <item x="115"/>
        <item x="194"/>
        <item x="365"/>
        <item x="151"/>
        <item x="320"/>
        <item x="587"/>
        <item x="232"/>
        <item x="331"/>
        <item x="303"/>
        <item x="449"/>
        <item x="66"/>
        <item x="101"/>
        <item x="304"/>
        <item x="8"/>
        <item x="433"/>
        <item x="261"/>
        <item x="643"/>
        <item x="43"/>
        <item x="38"/>
        <item x="629"/>
        <item x="599"/>
        <item x="87"/>
        <item x="401"/>
        <item x="229"/>
        <item x="286"/>
        <item x="278"/>
        <item x="64"/>
        <item x="487"/>
        <item x="104"/>
        <item x="124"/>
        <item x="464"/>
        <item x="200"/>
        <item x="563"/>
        <item x="189"/>
        <item x="281"/>
        <item x="496"/>
        <item x="93"/>
        <item x="10"/>
        <item x="512"/>
        <item x="600"/>
        <item x="395"/>
        <item x="56"/>
        <item x="568"/>
        <item x="186"/>
        <item x="266"/>
        <item x="390"/>
        <item x="602"/>
        <item x="328"/>
        <item x="429"/>
        <item x="236"/>
        <item x="384"/>
        <item x="274"/>
        <item x="28"/>
        <item x="631"/>
        <item x="247"/>
        <item x="142"/>
        <item x="254"/>
        <item x="31"/>
        <item x="524"/>
        <item x="584"/>
        <item x="548"/>
        <item x="538"/>
        <item x="475"/>
        <item x="321"/>
        <item x="353"/>
        <item x="312"/>
        <item x="427"/>
        <item x="225"/>
        <item x="139"/>
        <item x="18"/>
        <item x="456"/>
        <item x="0"/>
        <item x="109"/>
        <item x="581"/>
        <item x="265"/>
        <item x="410"/>
        <item x="103"/>
        <item x="6"/>
        <item x="341"/>
        <item x="377"/>
        <item x="262"/>
        <item x="185"/>
        <item x="62"/>
        <item x="169"/>
        <item x="418"/>
        <item x="148"/>
        <item x="354"/>
        <item x="397"/>
        <item x="595"/>
        <item x="357"/>
        <item x="108"/>
        <item x="385"/>
        <item x="310"/>
        <item x="170"/>
        <item x="40"/>
        <item x="525"/>
        <item x="465"/>
        <item x="550"/>
        <item x="237"/>
        <item x="650"/>
        <item x="416"/>
        <item x="639"/>
        <item x="555"/>
        <item x="295"/>
        <item x="370"/>
        <item x="184"/>
        <item x="644"/>
        <item x="558"/>
        <item x="450"/>
        <item x="334"/>
        <item x="234"/>
        <item x="573"/>
        <item x="415"/>
        <item x="219"/>
        <item x="161"/>
        <item x="88"/>
        <item x="391"/>
        <item x="361"/>
        <item x="267"/>
        <item x="608"/>
        <item x="611"/>
        <item x="651"/>
        <item x="640"/>
        <item x="372"/>
        <item x="535"/>
        <item x="356"/>
        <item x="577"/>
        <item x="133"/>
        <item x="368"/>
        <item x="157"/>
        <item x="12"/>
        <item x="187"/>
        <item x="25"/>
        <item x="413"/>
        <item x="202"/>
        <item x="97"/>
        <item x="226"/>
        <item x="613"/>
        <item x="402"/>
        <item x="606"/>
        <item x="324"/>
        <item x="398"/>
        <item x="245"/>
        <item x="127"/>
        <item x="23"/>
        <item x="337"/>
        <item x="218"/>
        <item x="150"/>
        <item x="601"/>
        <item x="460"/>
        <item x="591"/>
        <item x="626"/>
        <item x="448"/>
        <item x="263"/>
        <item x="216"/>
        <item x="54"/>
        <item x="288"/>
        <item x="256"/>
        <item x="259"/>
        <item x="567"/>
        <item x="594"/>
        <item x="292"/>
        <item x="625"/>
        <item x="294"/>
        <item x="122"/>
        <item x="597"/>
        <item x="174"/>
        <item x="305"/>
        <item x="58"/>
        <item x="82"/>
        <item x="203"/>
        <item x="112"/>
        <item x="47"/>
        <item x="648"/>
        <item x="386"/>
        <item x="46"/>
        <item x="509"/>
        <item x="100"/>
        <item x="508"/>
        <item x="406"/>
        <item x="367"/>
        <item x="399"/>
        <item x="107"/>
        <item x="307"/>
        <item x="344"/>
        <item x="1"/>
        <item x="193"/>
        <item x="434"/>
        <item x="355"/>
        <item x="495"/>
        <item x="84"/>
        <item x="598"/>
        <item x="89"/>
        <item x="117"/>
        <item x="173"/>
        <item x="231"/>
        <item x="528"/>
        <item x="70"/>
        <item x="360"/>
        <item x="315"/>
        <item x="210"/>
        <item x="291"/>
        <item x="90"/>
        <item x="206"/>
        <item x="481"/>
        <item x="63"/>
        <item x="255"/>
        <item x="490"/>
        <item x="275"/>
        <item x="20"/>
        <item x="75"/>
        <item x="424"/>
        <item x="290"/>
        <item x="376"/>
        <item t="default"/>
      </items>
    </pivotField>
    <pivotField showAll="0"/>
    <pivotField showAll="0"/>
    <pivotField dataField="1" showAll="0"/>
    <pivotField showAll="0"/>
    <pivotField showAll="0"/>
    <pivotField showAll="0">
      <items count="4">
        <item x="2"/>
        <item x="1"/>
        <item x="0"/>
        <item t="default"/>
      </items>
    </pivotField>
    <pivotField axis="axisRow" showAll="0">
      <items count="8">
        <item x="0"/>
        <item x="4"/>
        <item x="5"/>
        <item x="1"/>
        <item x="6"/>
        <item x="2"/>
        <item x="3"/>
        <item t="default"/>
      </items>
    </pivotField>
    <pivotField showAll="0"/>
    <pivotField showAll="0"/>
    <pivotField showAll="0"/>
    <pivotField showAll="0"/>
    <pivotField showAll="0"/>
    <pivotField showAll="0"/>
    <pivotField showAll="0"/>
    <pivotField numFmtId="1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8">
    <i>
      <x/>
    </i>
    <i>
      <x v="1"/>
    </i>
    <i>
      <x v="2"/>
    </i>
    <i>
      <x v="3"/>
    </i>
    <i>
      <x v="4"/>
    </i>
    <i>
      <x v="5"/>
    </i>
    <i>
      <x v="6"/>
    </i>
    <i t="grand">
      <x/>
    </i>
  </rowItems>
  <colFields count="1">
    <field x="-2"/>
  </colFields>
  <colItems count="2">
    <i>
      <x/>
    </i>
    <i i="1">
      <x v="1"/>
    </i>
  </colItems>
  <dataFields count="2">
    <dataField name="Sum of Loan Amount" fld="4" baseField="7" baseItem="0"/>
    <dataField name="Count of Loan Amount2" fld="4" subtotal="count" baseField="7" baseItem="0"/>
  </dataFields>
  <chartFormats count="2">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6E9E6B-83CE-45F2-8AAC-C1CE54CE01D5}" autoFormatId="16" applyNumberFormats="0" applyBorderFormats="0" applyFontFormats="0" applyPatternFormats="0" applyAlignmentFormats="0" applyWidthHeightFormats="0">
  <queryTableRefresh nextId="21" unboundColumnsRight="4">
    <queryTableFields count="20">
      <queryTableField id="1" name="Loan ID" tableColumnId="1"/>
      <queryTableField id="2" name="Issue Date" tableColumnId="2"/>
      <queryTableField id="3" name="Borrower ID" tableColumnId="3"/>
      <queryTableField id="4" name="State" tableColumnId="4"/>
      <queryTableField id="5" name="Loan Amount" tableColumnId="5"/>
      <queryTableField id="6" name="Interest Rate" tableColumnId="6"/>
      <queryTableField id="7" name="Term (Months)" tableColumnId="7"/>
      <queryTableField id="8" name="Loan Status" tableColumnId="8"/>
      <queryTableField id="9" name="Loan Grade" tableColumnId="9"/>
      <queryTableField id="10" name="Loan Intent" tableColumnId="10"/>
      <queryTableField id="11" name="Annual Income" tableColumnId="11"/>
      <queryTableField id="12" name="Home Ownership" tableColumnId="12"/>
      <queryTableField id="13" name="DTI" tableColumnId="13"/>
      <queryTableField id="14" name="LTV" tableColumnId="14"/>
      <queryTableField id="15" name="Total Payments Received" tableColumnId="15"/>
      <queryTableField id="16" name="Recovery Amount" tableColumnId="16"/>
      <queryTableField id="17" dataBound="0" tableColumnId="17"/>
      <queryTableField id="18" dataBound="0" tableColumnId="18"/>
      <queryTableField id="19" dataBound="0" tableColumnId="19"/>
      <queryTableField id="20" dataBound="0"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869A6B3-763E-40B1-AEED-00083CC70816}" sourceName="State">
  <pivotTables>
    <pivotTable tabId="4" name="PivotTable5"/>
  </pivotTables>
  <data>
    <tabular pivotCacheId="63779007">
      <items count="10">
        <i x="7" s="1"/>
        <i x="8" s="1"/>
        <i x="5" s="1"/>
        <i x="6" s="1"/>
        <i x="3" s="1"/>
        <i x="4" s="1"/>
        <i x="2" s="1"/>
        <i x="0" s="1"/>
        <i x="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28C40609-E8BA-4FCF-8EE5-A7A559BD1931}" sourceName="Loan Status">
  <pivotTables>
    <pivotTable tabId="4" name="PivotTable5"/>
  </pivotTables>
  <data>
    <tabular pivotCacheId="637790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Grade" xr10:uid="{F78883CC-8D6C-4B8D-B6F2-1501A440E0C9}" sourceName="Loan Grade">
  <pivotTables>
    <pivotTable tabId="4" name="PivotTable5"/>
  </pivotTables>
  <data>
    <tabular pivotCacheId="63779007">
      <items count="7">
        <i x="0" s="1"/>
        <i x="4" s="1"/>
        <i x="5" s="1"/>
        <i x="1"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61EC476-C1C7-463F-877D-EA55C313E196}" cache="Slicer_State" caption="State" rowHeight="234950"/>
  <slicer name="Loan Status" xr10:uid="{73AA5BB7-9A44-461F-A7AD-7D4E41AA6F2F}" cache="Slicer_Loan_Status" caption="Loan Status" rowHeight="234950"/>
  <slicer name="Loan Grade" xr10:uid="{A083683D-C9F9-42CA-BCB1-D612AD04342F}" cache="Slicer_Loan_Grade" caption="Loan Grad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1B5A7B-E8F0-4353-B33A-37114BA4AC69}" name="banking_loan_data" displayName="banking_loan_data" ref="A1:T1001" tableType="queryTable" totalsRowShown="0">
  <autoFilter ref="A1:T1001" xr:uid="{D91B5A7B-E8F0-4353-B33A-37114BA4AC69}"/>
  <tableColumns count="20">
    <tableColumn id="1" xr3:uid="{39E31F8F-C550-4EEC-BEF5-5B71B2EB1F0F}" uniqueName="1" name="Loan ID" queryTableFieldId="1" dataDxfId="13"/>
    <tableColumn id="2" xr3:uid="{78D43C2D-27D9-4947-9E03-11186EE7A8B2}" uniqueName="2" name="Issue Date" queryTableFieldId="2" dataDxfId="12"/>
    <tableColumn id="3" xr3:uid="{909DC29A-EDD5-4DB7-BB8F-823989EA0AA8}" uniqueName="3" name="Borrower ID" queryTableFieldId="3" dataDxfId="11"/>
    <tableColumn id="4" xr3:uid="{8E94C9C0-0AD8-47D3-B808-58724774A056}" uniqueName="4" name="State" queryTableFieldId="4" dataDxfId="10"/>
    <tableColumn id="5" xr3:uid="{9CDE2F23-5863-4735-A08E-B37931ED9C0F}" uniqueName="5" name="Loan Amount" queryTableFieldId="5"/>
    <tableColumn id="6" xr3:uid="{CCFA6DA7-B683-4A43-A3A8-F91A788DB18E}" uniqueName="6" name="Interest Rate" queryTableFieldId="6"/>
    <tableColumn id="7" xr3:uid="{53C7D68C-19DB-4379-8531-CDA1A01057D6}" uniqueName="7" name="Term (Months)" queryTableFieldId="7"/>
    <tableColumn id="8" xr3:uid="{497E6D91-BDC8-4B49-9B4C-930CF8576830}" uniqueName="8" name="Loan Status" queryTableFieldId="8" dataDxfId="9"/>
    <tableColumn id="9" xr3:uid="{2A6FD859-AE22-41A8-9ADE-62C77B299985}" uniqueName="9" name="Loan Grade" queryTableFieldId="9" dataDxfId="8"/>
    <tableColumn id="10" xr3:uid="{BC3F224E-8416-4828-A909-813B5567D730}" uniqueName="10" name="Loan Intent" queryTableFieldId="10" dataDxfId="7"/>
    <tableColumn id="11" xr3:uid="{D032F3E7-B0B9-4285-B4ED-B60A62CD8377}" uniqueName="11" name="Annual Income" queryTableFieldId="11"/>
    <tableColumn id="12" xr3:uid="{D49472D3-C1C9-4E9B-9B42-82FF60294E7E}" uniqueName="12" name="Home Ownership" queryTableFieldId="12" dataDxfId="6"/>
    <tableColumn id="13" xr3:uid="{A834A1A3-1F6E-4187-A007-2EFD4FB1C8DC}" uniqueName="13" name="DTI" queryTableFieldId="13"/>
    <tableColumn id="14" xr3:uid="{426D58D2-5F36-4ABD-9FAA-6778DFA9C9B6}" uniqueName="14" name="LTV" queryTableFieldId="14"/>
    <tableColumn id="15" xr3:uid="{FFEC1C47-3A7A-4E15-B554-176BDB43FCA4}" uniqueName="15" name="Total Payments Received" queryTableFieldId="15"/>
    <tableColumn id="16" xr3:uid="{3AA03609-897B-43F3-AFE8-6A0F5FD41A53}" uniqueName="16" name="Recovery Amount" queryTableFieldId="16"/>
    <tableColumn id="17" xr3:uid="{C59599A4-9032-42C0-8D80-2156966BF8F2}" uniqueName="17" name="Months On Book" queryTableFieldId="17" dataDxfId="5">
      <calculatedColumnFormula>banking_loan_data[[#This Row],[Issue Date]]-banking_loan_data[[#This Row],[Term (Months)]]</calculatedColumnFormula>
    </tableColumn>
    <tableColumn id="18" xr3:uid="{A897F910-06B3-4CB6-9D62-9061945F64FC}" uniqueName="18" name="MOB" queryTableFieldId="18" dataDxfId="4">
      <calculatedColumnFormula>MONTH(banking_loan_data[[#This Row],[Months On Book]])</calculatedColumnFormula>
    </tableColumn>
    <tableColumn id="19" xr3:uid="{480D0A5D-8149-4703-A9A9-7DE282D7E8F5}" uniqueName="19" name="Profit/Loss per loan" queryTableFieldId="19" dataDxfId="3">
      <calculatedColumnFormula>(banking_loan_data[[#This Row],[Total Payments Received]]+banking_loan_data[[#This Row],[Recovery Amount]])-banking_loan_data[[#This Row],[Loan Amount]]</calculatedColumnFormula>
    </tableColumn>
    <tableColumn id="20" xr3:uid="{B46D82A0-F0B0-405A-981C-39231AB4F906}" uniqueName="20" name="P/L per loan" queryTableFieldId="20" dataDxfId="2">
      <calculatedColumnFormula>IF(banking_loan_data[[#This Row],[Profit/Loss per loan]]&gt;0,"Profit","Loss")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8E5034-25EF-4157-9ECE-3C623BD7614C}" name="Table2" displayName="Table2" ref="A3:T319" totalsRowShown="0">
  <autoFilter ref="A3:T319" xr:uid="{1C8E5034-25EF-4157-9ECE-3C623BD7614C}"/>
  <tableColumns count="20">
    <tableColumn id="1" xr3:uid="{CD1EECFE-D424-4A23-8C56-DAB22167CDD3}" name="Loan ID"/>
    <tableColumn id="2" xr3:uid="{98974284-B516-4E12-A717-05BBCF8A91E5}" name="Issue Date" dataDxfId="1"/>
    <tableColumn id="3" xr3:uid="{447F1633-FFC9-47DD-8EFC-3E5D4F87E417}" name="Borrower ID"/>
    <tableColumn id="4" xr3:uid="{7FDFB2AD-E809-4D7F-9D67-74C2579A869E}" name="State"/>
    <tableColumn id="5" xr3:uid="{EC16EF0C-8FDA-40E4-A2F2-711A1894C0D9}" name="Loan Amount"/>
    <tableColumn id="6" xr3:uid="{B9E88D88-4ED6-4982-B33B-C5D789D5B51C}" name="Interest Rate"/>
    <tableColumn id="7" xr3:uid="{16BFE576-3AA1-4FD0-BC62-DB3DB6241796}" name="Term (Months)"/>
    <tableColumn id="8" xr3:uid="{7B739C76-6EA8-41F5-95B7-A5E77FCD614D}" name="Loan Status"/>
    <tableColumn id="9" xr3:uid="{DAE1D5F7-5458-4444-9D45-06D60C431869}" name="Loan Grade"/>
    <tableColumn id="10" xr3:uid="{74DEFD11-C68E-443E-B539-C383CBD580E2}" name="Loan Intent"/>
    <tableColumn id="11" xr3:uid="{02B86A5F-C1AA-4DAD-9974-C1C67CBE4AB1}" name="Annual Income"/>
    <tableColumn id="12" xr3:uid="{25A61EA6-E9A6-45EC-83FC-67265EABC254}" name="Home Ownership"/>
    <tableColumn id="13" xr3:uid="{C72CB1B0-653A-41E7-AAED-D74936D5CC5C}" name="DTI"/>
    <tableColumn id="14" xr3:uid="{0FAD42F3-6146-414A-9C34-BE7D50BB7EEE}" name="LTV"/>
    <tableColumn id="15" xr3:uid="{716CD95D-D113-476B-8610-00252743F283}" name="Total Payments Received"/>
    <tableColumn id="16" xr3:uid="{D066FF8B-545C-41D6-8CD9-8F04A5F3034D}" name="Recovery Amount"/>
    <tableColumn id="17" xr3:uid="{5956A294-D2F4-40D5-925C-4CE96EF558B8}" name="Months On Book" dataDxfId="0"/>
    <tableColumn id="18" xr3:uid="{6DF8E203-189E-486F-8FFE-BDC3EDDD32AE}" name="MOB"/>
    <tableColumn id="19" xr3:uid="{9F31B5E7-347D-4292-9DAD-4CD63EB83365}" name="Profit/Loss per loan"/>
    <tableColumn id="20" xr3:uid="{C54F4A46-535C-4C07-9F9A-8F25DF8D67FE}" name="P/L per lo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03CB-0560-4E50-9C8D-179586C53E6B}">
  <dimension ref="A1:T1001"/>
  <sheetViews>
    <sheetView workbookViewId="0">
      <selection activeCell="H7" sqref="H7"/>
    </sheetView>
  </sheetViews>
  <sheetFormatPr defaultRowHeight="14.5" x14ac:dyDescent="0.35"/>
  <cols>
    <col min="1" max="1" width="9.54296875" bestFit="1" customWidth="1"/>
    <col min="2" max="2" width="11.81640625" bestFit="1" customWidth="1"/>
    <col min="3" max="3" width="13.1796875" bestFit="1" customWidth="1"/>
    <col min="4" max="4" width="7.54296875" bestFit="1" customWidth="1"/>
    <col min="5" max="5" width="14.6328125" bestFit="1" customWidth="1"/>
    <col min="6" max="6" width="13.90625" bestFit="1" customWidth="1"/>
    <col min="7" max="8" width="16" bestFit="1" customWidth="1"/>
    <col min="9" max="9" width="12.81640625" bestFit="1" customWidth="1"/>
    <col min="10" max="10" width="17.1796875" bestFit="1" customWidth="1"/>
    <col min="11" max="11" width="16.08984375" bestFit="1" customWidth="1"/>
    <col min="12" max="12" width="17.81640625" bestFit="1" customWidth="1"/>
    <col min="13" max="13" width="6" bestFit="1" customWidth="1"/>
    <col min="14" max="14" width="6.36328125" bestFit="1" customWidth="1"/>
    <col min="15" max="15" width="24.54296875" bestFit="1" customWidth="1"/>
    <col min="16" max="16" width="18.453125" bestFit="1" customWidth="1"/>
    <col min="17" max="17" width="18" customWidth="1"/>
    <col min="19" max="19" width="19.90625" bestFit="1" customWidth="1"/>
    <col min="20" max="20" width="13.453125" bestFit="1"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2044</v>
      </c>
      <c r="R1" t="s">
        <v>2045</v>
      </c>
      <c r="S1" t="s">
        <v>2046</v>
      </c>
      <c r="T1" t="s">
        <v>2047</v>
      </c>
    </row>
    <row r="2" spans="1:20" x14ac:dyDescent="0.35">
      <c r="A2" t="s">
        <v>16</v>
      </c>
      <c r="B2" s="1">
        <v>45057</v>
      </c>
      <c r="C2" t="s">
        <v>17</v>
      </c>
      <c r="D2" t="s">
        <v>18</v>
      </c>
      <c r="E2">
        <v>23180</v>
      </c>
      <c r="F2">
        <v>10.1</v>
      </c>
      <c r="G2">
        <v>60</v>
      </c>
      <c r="H2" t="s">
        <v>19</v>
      </c>
      <c r="I2" t="s">
        <v>20</v>
      </c>
      <c r="J2" t="s">
        <v>21</v>
      </c>
      <c r="K2">
        <v>41676</v>
      </c>
      <c r="L2" t="s">
        <v>22</v>
      </c>
      <c r="M2">
        <v>0.24</v>
      </c>
      <c r="N2">
        <v>0.82</v>
      </c>
      <c r="O2">
        <v>25521.18</v>
      </c>
      <c r="P2">
        <v>0</v>
      </c>
      <c r="Q2" s="1">
        <f>banking_loan_data[[#This Row],[Issue Date]]-banking_loan_data[[#This Row],[Term (Months)]]</f>
        <v>44997</v>
      </c>
      <c r="R2">
        <f>MONTH(banking_loan_data[[#This Row],[Months On Book]])</f>
        <v>3</v>
      </c>
      <c r="S2">
        <f>(banking_loan_data[[#This Row],[Total Payments Received]]+banking_loan_data[[#This Row],[Recovery Amount]])-banking_loan_data[[#This Row],[Loan Amount]]</f>
        <v>2341.1800000000003</v>
      </c>
      <c r="T2" t="str">
        <f>IF(banking_loan_data[[#This Row],[Profit/Loss per loan]]&gt;0,"Profit","Loss")</f>
        <v>Profit</v>
      </c>
    </row>
    <row r="3" spans="1:20" x14ac:dyDescent="0.35">
      <c r="A3" t="s">
        <v>23</v>
      </c>
      <c r="B3" s="1">
        <v>45241</v>
      </c>
      <c r="C3" t="s">
        <v>24</v>
      </c>
      <c r="D3" t="s">
        <v>25</v>
      </c>
      <c r="E3">
        <v>32896</v>
      </c>
      <c r="F3">
        <v>20.6</v>
      </c>
      <c r="G3">
        <v>36</v>
      </c>
      <c r="H3" t="s">
        <v>26</v>
      </c>
      <c r="I3" t="s">
        <v>27</v>
      </c>
      <c r="J3" t="s">
        <v>28</v>
      </c>
      <c r="K3">
        <v>34434</v>
      </c>
      <c r="L3" t="s">
        <v>29</v>
      </c>
      <c r="M3">
        <v>0.47</v>
      </c>
      <c r="N3">
        <v>0.59</v>
      </c>
      <c r="O3">
        <v>9222.59</v>
      </c>
      <c r="P3">
        <v>0</v>
      </c>
      <c r="Q3" s="1">
        <f>banking_loan_data[[#This Row],[Issue Date]]-banking_loan_data[[#This Row],[Term (Months)]]</f>
        <v>45205</v>
      </c>
      <c r="R3">
        <f>MONTH(banking_loan_data[[#This Row],[Months On Book]])</f>
        <v>10</v>
      </c>
      <c r="S3">
        <f>(banking_loan_data[[#This Row],[Total Payments Received]]+banking_loan_data[[#This Row],[Recovery Amount]])-banking_loan_data[[#This Row],[Loan Amount]]</f>
        <v>-23673.41</v>
      </c>
      <c r="T3" t="str">
        <f>IF(banking_loan_data[[#This Row],[Profit/Loss per loan]]&gt;0,"Profit","Loss")</f>
        <v>Loss</v>
      </c>
    </row>
    <row r="4" spans="1:20" x14ac:dyDescent="0.35">
      <c r="A4" t="s">
        <v>30</v>
      </c>
      <c r="B4" s="1">
        <v>44318</v>
      </c>
      <c r="C4" t="s">
        <v>31</v>
      </c>
      <c r="D4" t="s">
        <v>25</v>
      </c>
      <c r="E4">
        <v>13875</v>
      </c>
      <c r="F4">
        <v>21.5</v>
      </c>
      <c r="G4">
        <v>36</v>
      </c>
      <c r="H4" t="s">
        <v>26</v>
      </c>
      <c r="I4" t="s">
        <v>20</v>
      </c>
      <c r="J4" t="s">
        <v>32</v>
      </c>
      <c r="K4">
        <v>79810</v>
      </c>
      <c r="L4" t="s">
        <v>33</v>
      </c>
      <c r="M4">
        <v>0.33</v>
      </c>
      <c r="N4">
        <v>0.7</v>
      </c>
      <c r="O4">
        <v>2689.37</v>
      </c>
      <c r="P4">
        <v>0</v>
      </c>
      <c r="Q4" s="1">
        <f>banking_loan_data[[#This Row],[Issue Date]]-banking_loan_data[[#This Row],[Term (Months)]]</f>
        <v>44282</v>
      </c>
      <c r="R4">
        <f>MONTH(banking_loan_data[[#This Row],[Months On Book]])</f>
        <v>3</v>
      </c>
      <c r="S4">
        <f>(banking_loan_data[[#This Row],[Total Payments Received]]+banking_loan_data[[#This Row],[Recovery Amount]])-banking_loan_data[[#This Row],[Loan Amount]]</f>
        <v>-11185.630000000001</v>
      </c>
      <c r="T4" t="str">
        <f>IF(banking_loan_data[[#This Row],[Profit/Loss per loan]]&gt;0,"Profit","Loss")</f>
        <v>Loss</v>
      </c>
    </row>
    <row r="5" spans="1:20" x14ac:dyDescent="0.35">
      <c r="A5" t="s">
        <v>34</v>
      </c>
      <c r="B5" s="1">
        <v>44663</v>
      </c>
      <c r="C5" t="s">
        <v>35</v>
      </c>
      <c r="D5" t="s">
        <v>18</v>
      </c>
      <c r="E5">
        <v>2622</v>
      </c>
      <c r="F5">
        <v>14.9</v>
      </c>
      <c r="G5">
        <v>60</v>
      </c>
      <c r="H5" t="s">
        <v>19</v>
      </c>
      <c r="I5" t="s">
        <v>36</v>
      </c>
      <c r="J5" t="s">
        <v>37</v>
      </c>
      <c r="K5">
        <v>133361</v>
      </c>
      <c r="L5" t="s">
        <v>22</v>
      </c>
      <c r="M5">
        <v>0.17</v>
      </c>
      <c r="N5">
        <v>0.87</v>
      </c>
      <c r="O5">
        <v>3012.68</v>
      </c>
      <c r="P5">
        <v>0</v>
      </c>
      <c r="Q5" s="1">
        <f>banking_loan_data[[#This Row],[Issue Date]]-banking_loan_data[[#This Row],[Term (Months)]]</f>
        <v>44603</v>
      </c>
      <c r="R5">
        <f>MONTH(banking_loan_data[[#This Row],[Months On Book]])</f>
        <v>2</v>
      </c>
      <c r="S5">
        <f>(banking_loan_data[[#This Row],[Total Payments Received]]+banking_loan_data[[#This Row],[Recovery Amount]])-banking_loan_data[[#This Row],[Loan Amount]]</f>
        <v>390.67999999999984</v>
      </c>
      <c r="T5" t="str">
        <f>IF(banking_loan_data[[#This Row],[Profit/Loss per loan]]&gt;0,"Profit","Loss")</f>
        <v>Profit</v>
      </c>
    </row>
    <row r="6" spans="1:20" x14ac:dyDescent="0.35">
      <c r="A6" t="s">
        <v>38</v>
      </c>
      <c r="B6" s="1">
        <v>44527</v>
      </c>
      <c r="C6" t="s">
        <v>39</v>
      </c>
      <c r="D6" t="s">
        <v>40</v>
      </c>
      <c r="E6">
        <v>17725</v>
      </c>
      <c r="F6">
        <v>12.7</v>
      </c>
      <c r="G6">
        <v>36</v>
      </c>
      <c r="H6" t="s">
        <v>19</v>
      </c>
      <c r="I6" t="s">
        <v>41</v>
      </c>
      <c r="J6" t="s">
        <v>37</v>
      </c>
      <c r="K6">
        <v>148696</v>
      </c>
      <c r="L6" t="s">
        <v>22</v>
      </c>
      <c r="M6">
        <v>0.16</v>
      </c>
      <c r="N6">
        <v>0.79</v>
      </c>
      <c r="O6">
        <v>19976.080000000002</v>
      </c>
      <c r="P6">
        <v>0</v>
      </c>
      <c r="Q6" s="1">
        <f>banking_loan_data[[#This Row],[Issue Date]]-banking_loan_data[[#This Row],[Term (Months)]]</f>
        <v>44491</v>
      </c>
      <c r="R6">
        <f>MONTH(banking_loan_data[[#This Row],[Months On Book]])</f>
        <v>10</v>
      </c>
      <c r="S6">
        <f>(banking_loan_data[[#This Row],[Total Payments Received]]+banking_loan_data[[#This Row],[Recovery Amount]])-banking_loan_data[[#This Row],[Loan Amount]]</f>
        <v>2251.0800000000017</v>
      </c>
      <c r="T6" t="str">
        <f>IF(banking_loan_data[[#This Row],[Profit/Loss per loan]]&gt;0,"Profit","Loss")</f>
        <v>Profit</v>
      </c>
    </row>
    <row r="7" spans="1:20" x14ac:dyDescent="0.35">
      <c r="A7" t="s">
        <v>42</v>
      </c>
      <c r="B7" s="1">
        <v>44284</v>
      </c>
      <c r="C7" t="s">
        <v>43</v>
      </c>
      <c r="D7" t="s">
        <v>40</v>
      </c>
      <c r="E7">
        <v>16646</v>
      </c>
      <c r="F7">
        <v>14</v>
      </c>
      <c r="G7">
        <v>36</v>
      </c>
      <c r="H7" t="s">
        <v>19</v>
      </c>
      <c r="I7" t="s">
        <v>20</v>
      </c>
      <c r="J7" t="s">
        <v>37</v>
      </c>
      <c r="K7">
        <v>124636</v>
      </c>
      <c r="L7" t="s">
        <v>33</v>
      </c>
      <c r="M7">
        <v>0.33</v>
      </c>
      <c r="N7">
        <v>0.69</v>
      </c>
      <c r="O7">
        <v>18976.439999999999</v>
      </c>
      <c r="P7">
        <v>0</v>
      </c>
      <c r="Q7" s="1">
        <f>banking_loan_data[[#This Row],[Issue Date]]-banking_loan_data[[#This Row],[Term (Months)]]</f>
        <v>44248</v>
      </c>
      <c r="R7">
        <f>MONTH(banking_loan_data[[#This Row],[Months On Book]])</f>
        <v>2</v>
      </c>
      <c r="S7">
        <f>(banking_loan_data[[#This Row],[Total Payments Received]]+banking_loan_data[[#This Row],[Recovery Amount]])-banking_loan_data[[#This Row],[Loan Amount]]</f>
        <v>2330.4399999999987</v>
      </c>
      <c r="T7" t="str">
        <f>IF(banking_loan_data[[#This Row],[Profit/Loss per loan]]&gt;0,"Profit","Loss")</f>
        <v>Profit</v>
      </c>
    </row>
    <row r="8" spans="1:20" x14ac:dyDescent="0.35">
      <c r="A8" t="s">
        <v>44</v>
      </c>
      <c r="B8" s="1">
        <v>45068</v>
      </c>
      <c r="C8" t="s">
        <v>45</v>
      </c>
      <c r="D8" t="s">
        <v>46</v>
      </c>
      <c r="E8">
        <v>18029</v>
      </c>
      <c r="F8">
        <v>9.5</v>
      </c>
      <c r="G8">
        <v>60</v>
      </c>
      <c r="H8" t="s">
        <v>19</v>
      </c>
      <c r="I8" t="s">
        <v>27</v>
      </c>
      <c r="J8" t="s">
        <v>47</v>
      </c>
      <c r="K8">
        <v>34994</v>
      </c>
      <c r="L8" t="s">
        <v>22</v>
      </c>
      <c r="M8">
        <v>0.4</v>
      </c>
      <c r="N8">
        <v>0.8</v>
      </c>
      <c r="O8">
        <v>19741.759999999998</v>
      </c>
      <c r="P8">
        <v>0</v>
      </c>
      <c r="Q8" s="1">
        <f>banking_loan_data[[#This Row],[Issue Date]]-banking_loan_data[[#This Row],[Term (Months)]]</f>
        <v>45008</v>
      </c>
      <c r="R8">
        <f>MONTH(banking_loan_data[[#This Row],[Months On Book]])</f>
        <v>3</v>
      </c>
      <c r="S8">
        <f>(banking_loan_data[[#This Row],[Total Payments Received]]+banking_loan_data[[#This Row],[Recovery Amount]])-banking_loan_data[[#This Row],[Loan Amount]]</f>
        <v>1712.7599999999984</v>
      </c>
      <c r="T8" t="str">
        <f>IF(banking_loan_data[[#This Row],[Profit/Loss per loan]]&gt;0,"Profit","Loss")</f>
        <v>Profit</v>
      </c>
    </row>
    <row r="9" spans="1:20" x14ac:dyDescent="0.35">
      <c r="A9" t="s">
        <v>48</v>
      </c>
      <c r="B9" s="1">
        <v>44327</v>
      </c>
      <c r="C9" t="s">
        <v>49</v>
      </c>
      <c r="D9" t="s">
        <v>50</v>
      </c>
      <c r="E9">
        <v>30402</v>
      </c>
      <c r="F9">
        <v>22.8</v>
      </c>
      <c r="G9">
        <v>36</v>
      </c>
      <c r="H9" t="s">
        <v>26</v>
      </c>
      <c r="I9" t="s">
        <v>20</v>
      </c>
      <c r="J9" t="s">
        <v>21</v>
      </c>
      <c r="K9">
        <v>34234</v>
      </c>
      <c r="L9" t="s">
        <v>33</v>
      </c>
      <c r="M9">
        <v>0.41</v>
      </c>
      <c r="N9">
        <v>0.55000000000000004</v>
      </c>
      <c r="O9">
        <v>3813.31</v>
      </c>
      <c r="P9">
        <v>0</v>
      </c>
      <c r="Q9" s="1">
        <f>banking_loan_data[[#This Row],[Issue Date]]-banking_loan_data[[#This Row],[Term (Months)]]</f>
        <v>44291</v>
      </c>
      <c r="R9">
        <f>MONTH(banking_loan_data[[#This Row],[Months On Book]])</f>
        <v>4</v>
      </c>
      <c r="S9">
        <f>(banking_loan_data[[#This Row],[Total Payments Received]]+banking_loan_data[[#This Row],[Recovery Amount]])-banking_loan_data[[#This Row],[Loan Amount]]</f>
        <v>-26588.69</v>
      </c>
      <c r="T9" t="str">
        <f>IF(banking_loan_data[[#This Row],[Profit/Loss per loan]]&gt;0,"Profit","Loss")</f>
        <v>Loss</v>
      </c>
    </row>
    <row r="10" spans="1:20" x14ac:dyDescent="0.35">
      <c r="A10" t="s">
        <v>51</v>
      </c>
      <c r="B10" s="1">
        <v>44966</v>
      </c>
      <c r="C10" t="s">
        <v>52</v>
      </c>
      <c r="D10" t="s">
        <v>53</v>
      </c>
      <c r="E10">
        <v>5263</v>
      </c>
      <c r="F10">
        <v>14</v>
      </c>
      <c r="G10">
        <v>36</v>
      </c>
      <c r="H10" t="s">
        <v>26</v>
      </c>
      <c r="I10" t="s">
        <v>27</v>
      </c>
      <c r="J10" t="s">
        <v>32</v>
      </c>
      <c r="K10">
        <v>99300</v>
      </c>
      <c r="L10" t="s">
        <v>33</v>
      </c>
      <c r="M10">
        <v>0.21</v>
      </c>
      <c r="N10">
        <v>0.68</v>
      </c>
      <c r="O10">
        <v>885.74</v>
      </c>
      <c r="P10">
        <v>0</v>
      </c>
      <c r="Q10" s="1">
        <f>banking_loan_data[[#This Row],[Issue Date]]-banking_loan_data[[#This Row],[Term (Months)]]</f>
        <v>44930</v>
      </c>
      <c r="R10">
        <f>MONTH(banking_loan_data[[#This Row],[Months On Book]])</f>
        <v>1</v>
      </c>
      <c r="S10">
        <f>(banking_loan_data[[#This Row],[Total Payments Received]]+banking_loan_data[[#This Row],[Recovery Amount]])-banking_loan_data[[#This Row],[Loan Amount]]</f>
        <v>-4377.26</v>
      </c>
      <c r="T10" t="str">
        <f>IF(banking_loan_data[[#This Row],[Profit/Loss per loan]]&gt;0,"Profit","Loss")</f>
        <v>Loss</v>
      </c>
    </row>
    <row r="11" spans="1:20" x14ac:dyDescent="0.35">
      <c r="A11" t="s">
        <v>54</v>
      </c>
      <c r="B11" s="1">
        <v>44540</v>
      </c>
      <c r="C11" t="s">
        <v>55</v>
      </c>
      <c r="D11" t="s">
        <v>56</v>
      </c>
      <c r="E11">
        <v>31987</v>
      </c>
      <c r="F11">
        <v>22.6</v>
      </c>
      <c r="G11">
        <v>60</v>
      </c>
      <c r="H11" t="s">
        <v>26</v>
      </c>
      <c r="I11" t="s">
        <v>57</v>
      </c>
      <c r="J11" t="s">
        <v>21</v>
      </c>
      <c r="K11">
        <v>73949</v>
      </c>
      <c r="L11" t="s">
        <v>33</v>
      </c>
      <c r="M11">
        <v>0.18</v>
      </c>
      <c r="N11">
        <v>0.86</v>
      </c>
      <c r="O11">
        <v>2113.92</v>
      </c>
      <c r="P11">
        <v>0</v>
      </c>
      <c r="Q11" s="1">
        <f>banking_loan_data[[#This Row],[Issue Date]]-banking_loan_data[[#This Row],[Term (Months)]]</f>
        <v>44480</v>
      </c>
      <c r="R11">
        <f>MONTH(banking_loan_data[[#This Row],[Months On Book]])</f>
        <v>10</v>
      </c>
      <c r="S11">
        <f>(banking_loan_data[[#This Row],[Total Payments Received]]+banking_loan_data[[#This Row],[Recovery Amount]])-banking_loan_data[[#This Row],[Loan Amount]]</f>
        <v>-29873.08</v>
      </c>
      <c r="T11" t="str">
        <f>IF(banking_loan_data[[#This Row],[Profit/Loss per loan]]&gt;0,"Profit","Loss")</f>
        <v>Loss</v>
      </c>
    </row>
    <row r="12" spans="1:20" x14ac:dyDescent="0.35">
      <c r="A12" t="s">
        <v>58</v>
      </c>
      <c r="B12" s="1">
        <v>45002</v>
      </c>
      <c r="C12" t="s">
        <v>59</v>
      </c>
      <c r="D12" t="s">
        <v>25</v>
      </c>
      <c r="E12">
        <v>9646</v>
      </c>
      <c r="F12">
        <v>7.1</v>
      </c>
      <c r="G12">
        <v>60</v>
      </c>
      <c r="H12" t="s">
        <v>80</v>
      </c>
      <c r="I12" t="s">
        <v>27</v>
      </c>
      <c r="J12" t="s">
        <v>47</v>
      </c>
      <c r="K12">
        <v>67405</v>
      </c>
      <c r="L12" t="s">
        <v>33</v>
      </c>
      <c r="M12">
        <v>0.11</v>
      </c>
      <c r="N12">
        <v>0.6</v>
      </c>
      <c r="O12">
        <v>0</v>
      </c>
      <c r="P12">
        <v>0</v>
      </c>
      <c r="Q12" s="1">
        <f>banking_loan_data[[#This Row],[Issue Date]]-banking_loan_data[[#This Row],[Term (Months)]]</f>
        <v>44942</v>
      </c>
      <c r="R12">
        <f>MONTH(banking_loan_data[[#This Row],[Months On Book]])</f>
        <v>1</v>
      </c>
      <c r="S12">
        <f>(banking_loan_data[[#This Row],[Total Payments Received]]+banking_loan_data[[#This Row],[Recovery Amount]])-banking_loan_data[[#This Row],[Loan Amount]]</f>
        <v>-9646</v>
      </c>
      <c r="T12" t="str">
        <f>IF(banking_loan_data[[#This Row],[Profit/Loss per loan]]&gt;0,"Profit","Loss")</f>
        <v>Loss</v>
      </c>
    </row>
    <row r="13" spans="1:20" x14ac:dyDescent="0.35">
      <c r="A13" t="s">
        <v>60</v>
      </c>
      <c r="B13" s="1">
        <v>44582</v>
      </c>
      <c r="C13" t="s">
        <v>61</v>
      </c>
      <c r="D13" t="s">
        <v>46</v>
      </c>
      <c r="E13">
        <v>28529</v>
      </c>
      <c r="F13">
        <v>24.8</v>
      </c>
      <c r="G13">
        <v>60</v>
      </c>
      <c r="H13" t="s">
        <v>19</v>
      </c>
      <c r="I13" t="s">
        <v>57</v>
      </c>
      <c r="J13" t="s">
        <v>32</v>
      </c>
      <c r="K13">
        <v>64872</v>
      </c>
      <c r="L13" t="s">
        <v>33</v>
      </c>
      <c r="M13">
        <v>0.37</v>
      </c>
      <c r="N13">
        <v>0.57999999999999996</v>
      </c>
      <c r="O13">
        <v>35604.19</v>
      </c>
      <c r="P13">
        <v>0</v>
      </c>
      <c r="Q13" s="1">
        <f>banking_loan_data[[#This Row],[Issue Date]]-banking_loan_data[[#This Row],[Term (Months)]]</f>
        <v>44522</v>
      </c>
      <c r="R13">
        <f>MONTH(banking_loan_data[[#This Row],[Months On Book]])</f>
        <v>11</v>
      </c>
      <c r="S13">
        <f>(banking_loan_data[[#This Row],[Total Payments Received]]+banking_loan_data[[#This Row],[Recovery Amount]])-banking_loan_data[[#This Row],[Loan Amount]]</f>
        <v>7075.1900000000023</v>
      </c>
      <c r="T13" t="str">
        <f>IF(banking_loan_data[[#This Row],[Profit/Loss per loan]]&gt;0,"Profit","Loss")</f>
        <v>Profit</v>
      </c>
    </row>
    <row r="14" spans="1:20" x14ac:dyDescent="0.35">
      <c r="A14" t="s">
        <v>62</v>
      </c>
      <c r="B14" s="1">
        <v>45152</v>
      </c>
      <c r="C14" t="s">
        <v>63</v>
      </c>
      <c r="D14" t="s">
        <v>64</v>
      </c>
      <c r="E14">
        <v>12664</v>
      </c>
      <c r="F14">
        <v>13.9</v>
      </c>
      <c r="G14">
        <v>36</v>
      </c>
      <c r="H14" t="s">
        <v>19</v>
      </c>
      <c r="I14" t="s">
        <v>20</v>
      </c>
      <c r="J14" t="s">
        <v>32</v>
      </c>
      <c r="K14">
        <v>72215</v>
      </c>
      <c r="L14" t="s">
        <v>29</v>
      </c>
      <c r="M14">
        <v>0.13</v>
      </c>
      <c r="N14">
        <v>0.93</v>
      </c>
      <c r="O14">
        <v>14424.3</v>
      </c>
      <c r="P14">
        <v>0</v>
      </c>
      <c r="Q14" s="1">
        <f>banking_loan_data[[#This Row],[Issue Date]]-banking_loan_data[[#This Row],[Term (Months)]]</f>
        <v>45116</v>
      </c>
      <c r="R14">
        <f>MONTH(banking_loan_data[[#This Row],[Months On Book]])</f>
        <v>7</v>
      </c>
      <c r="S14">
        <f>(banking_loan_data[[#This Row],[Total Payments Received]]+banking_loan_data[[#This Row],[Recovery Amount]])-banking_loan_data[[#This Row],[Loan Amount]]</f>
        <v>1760.2999999999993</v>
      </c>
      <c r="T14" t="str">
        <f>IF(banking_loan_data[[#This Row],[Profit/Loss per loan]]&gt;0,"Profit","Loss")</f>
        <v>Profit</v>
      </c>
    </row>
    <row r="15" spans="1:20" x14ac:dyDescent="0.35">
      <c r="A15" t="s">
        <v>65</v>
      </c>
      <c r="B15" s="1">
        <v>44473</v>
      </c>
      <c r="C15" t="s">
        <v>66</v>
      </c>
      <c r="D15" t="s">
        <v>46</v>
      </c>
      <c r="E15">
        <v>36737</v>
      </c>
      <c r="F15">
        <v>6</v>
      </c>
      <c r="G15">
        <v>60</v>
      </c>
      <c r="H15" t="s">
        <v>19</v>
      </c>
      <c r="I15" t="s">
        <v>57</v>
      </c>
      <c r="J15" t="s">
        <v>28</v>
      </c>
      <c r="K15">
        <v>53185</v>
      </c>
      <c r="L15" t="s">
        <v>33</v>
      </c>
      <c r="M15">
        <v>0.27</v>
      </c>
      <c r="N15">
        <v>0.59</v>
      </c>
      <c r="O15">
        <v>38941.22</v>
      </c>
      <c r="P15">
        <v>0</v>
      </c>
      <c r="Q15" s="1">
        <f>banking_loan_data[[#This Row],[Issue Date]]-banking_loan_data[[#This Row],[Term (Months)]]</f>
        <v>44413</v>
      </c>
      <c r="R15">
        <f>MONTH(banking_loan_data[[#This Row],[Months On Book]])</f>
        <v>8</v>
      </c>
      <c r="S15">
        <f>(banking_loan_data[[#This Row],[Total Payments Received]]+banking_loan_data[[#This Row],[Recovery Amount]])-banking_loan_data[[#This Row],[Loan Amount]]</f>
        <v>2204.2200000000012</v>
      </c>
      <c r="T15" t="str">
        <f>IF(banking_loan_data[[#This Row],[Profit/Loss per loan]]&gt;0,"Profit","Loss")</f>
        <v>Profit</v>
      </c>
    </row>
    <row r="16" spans="1:20" x14ac:dyDescent="0.35">
      <c r="A16" t="s">
        <v>67</v>
      </c>
      <c r="B16" s="1">
        <v>44656</v>
      </c>
      <c r="C16" t="s">
        <v>68</v>
      </c>
      <c r="D16" t="s">
        <v>64</v>
      </c>
      <c r="E16">
        <v>36796</v>
      </c>
      <c r="F16">
        <v>5.8</v>
      </c>
      <c r="G16">
        <v>60</v>
      </c>
      <c r="H16" t="s">
        <v>26</v>
      </c>
      <c r="I16" t="s">
        <v>20</v>
      </c>
      <c r="J16" t="s">
        <v>21</v>
      </c>
      <c r="K16">
        <v>73442</v>
      </c>
      <c r="L16" t="s">
        <v>29</v>
      </c>
      <c r="M16">
        <v>0.34</v>
      </c>
      <c r="N16">
        <v>0.62</v>
      </c>
      <c r="O16">
        <v>13503.79</v>
      </c>
      <c r="P16">
        <v>0</v>
      </c>
      <c r="Q16" s="1">
        <f>banking_loan_data[[#This Row],[Issue Date]]-banking_loan_data[[#This Row],[Term (Months)]]</f>
        <v>44596</v>
      </c>
      <c r="R16">
        <f>MONTH(banking_loan_data[[#This Row],[Months On Book]])</f>
        <v>2</v>
      </c>
      <c r="S16">
        <f>(banking_loan_data[[#This Row],[Total Payments Received]]+banking_loan_data[[#This Row],[Recovery Amount]])-banking_loan_data[[#This Row],[Loan Amount]]</f>
        <v>-23292.21</v>
      </c>
      <c r="T16" t="str">
        <f>IF(banking_loan_data[[#This Row],[Profit/Loss per loan]]&gt;0,"Profit","Loss")</f>
        <v>Loss</v>
      </c>
    </row>
    <row r="17" spans="1:20" x14ac:dyDescent="0.35">
      <c r="A17" t="s">
        <v>69</v>
      </c>
      <c r="B17" s="1">
        <v>44218</v>
      </c>
      <c r="C17" t="s">
        <v>70</v>
      </c>
      <c r="D17" t="s">
        <v>71</v>
      </c>
      <c r="E17">
        <v>25027</v>
      </c>
      <c r="F17">
        <v>19.899999999999999</v>
      </c>
      <c r="G17">
        <v>36</v>
      </c>
      <c r="H17" t="s">
        <v>19</v>
      </c>
      <c r="I17" t="s">
        <v>72</v>
      </c>
      <c r="J17" t="s">
        <v>21</v>
      </c>
      <c r="K17">
        <v>81759</v>
      </c>
      <c r="L17" t="s">
        <v>33</v>
      </c>
      <c r="M17">
        <v>0.47</v>
      </c>
      <c r="N17">
        <v>0.94</v>
      </c>
      <c r="O17">
        <v>30007.37</v>
      </c>
      <c r="P17">
        <v>0</v>
      </c>
      <c r="Q17" s="1">
        <f>banking_loan_data[[#This Row],[Issue Date]]-banking_loan_data[[#This Row],[Term (Months)]]</f>
        <v>44182</v>
      </c>
      <c r="R17">
        <f>MONTH(banking_loan_data[[#This Row],[Months On Book]])</f>
        <v>12</v>
      </c>
      <c r="S17">
        <f>(banking_loan_data[[#This Row],[Total Payments Received]]+banking_loan_data[[#This Row],[Recovery Amount]])-banking_loan_data[[#This Row],[Loan Amount]]</f>
        <v>4980.369999999999</v>
      </c>
      <c r="T17" t="str">
        <f>IF(banking_loan_data[[#This Row],[Profit/Loss per loan]]&gt;0,"Profit","Loss")</f>
        <v>Profit</v>
      </c>
    </row>
    <row r="18" spans="1:20" x14ac:dyDescent="0.35">
      <c r="A18" t="s">
        <v>73</v>
      </c>
      <c r="B18" s="1">
        <v>44449</v>
      </c>
      <c r="C18" t="s">
        <v>74</v>
      </c>
      <c r="D18" t="s">
        <v>75</v>
      </c>
      <c r="E18">
        <v>30373</v>
      </c>
      <c r="F18">
        <v>18.2</v>
      </c>
      <c r="G18">
        <v>60</v>
      </c>
      <c r="H18" t="s">
        <v>26</v>
      </c>
      <c r="I18" t="s">
        <v>20</v>
      </c>
      <c r="J18" t="s">
        <v>28</v>
      </c>
      <c r="K18">
        <v>71153</v>
      </c>
      <c r="L18" t="s">
        <v>22</v>
      </c>
      <c r="M18">
        <v>0.22</v>
      </c>
      <c r="N18">
        <v>0.83</v>
      </c>
      <c r="O18">
        <v>8244.83</v>
      </c>
      <c r="P18">
        <v>0</v>
      </c>
      <c r="Q18" s="1">
        <f>banking_loan_data[[#This Row],[Issue Date]]-banking_loan_data[[#This Row],[Term (Months)]]</f>
        <v>44389</v>
      </c>
      <c r="R18">
        <f>MONTH(banking_loan_data[[#This Row],[Months On Book]])</f>
        <v>7</v>
      </c>
      <c r="S18">
        <f>(banking_loan_data[[#This Row],[Total Payments Received]]+banking_loan_data[[#This Row],[Recovery Amount]])-banking_loan_data[[#This Row],[Loan Amount]]</f>
        <v>-22128.17</v>
      </c>
      <c r="T18" t="str">
        <f>IF(banking_loan_data[[#This Row],[Profit/Loss per loan]]&gt;0,"Profit","Loss")</f>
        <v>Loss</v>
      </c>
    </row>
    <row r="19" spans="1:20" x14ac:dyDescent="0.35">
      <c r="A19" t="s">
        <v>76</v>
      </c>
      <c r="B19" s="1">
        <v>44944</v>
      </c>
      <c r="C19" t="s">
        <v>77</v>
      </c>
      <c r="D19" t="s">
        <v>18</v>
      </c>
      <c r="E19">
        <v>37397</v>
      </c>
      <c r="F19">
        <v>21</v>
      </c>
      <c r="G19">
        <v>60</v>
      </c>
      <c r="H19" t="s">
        <v>19</v>
      </c>
      <c r="I19" t="s">
        <v>72</v>
      </c>
      <c r="J19" t="s">
        <v>37</v>
      </c>
      <c r="K19">
        <v>107535</v>
      </c>
      <c r="L19" t="s">
        <v>29</v>
      </c>
      <c r="M19">
        <v>0.2</v>
      </c>
      <c r="N19">
        <v>0.81</v>
      </c>
      <c r="O19">
        <v>45250.37</v>
      </c>
      <c r="P19">
        <v>0</v>
      </c>
      <c r="Q19" s="1">
        <f>banking_loan_data[[#This Row],[Issue Date]]-banking_loan_data[[#This Row],[Term (Months)]]</f>
        <v>44884</v>
      </c>
      <c r="R19">
        <f>MONTH(banking_loan_data[[#This Row],[Months On Book]])</f>
        <v>11</v>
      </c>
      <c r="S19">
        <f>(banking_loan_data[[#This Row],[Total Payments Received]]+banking_loan_data[[#This Row],[Recovery Amount]])-banking_loan_data[[#This Row],[Loan Amount]]</f>
        <v>7853.3700000000026</v>
      </c>
      <c r="T19" t="str">
        <f>IF(banking_loan_data[[#This Row],[Profit/Loss per loan]]&gt;0,"Profit","Loss")</f>
        <v>Profit</v>
      </c>
    </row>
    <row r="20" spans="1:20" x14ac:dyDescent="0.35">
      <c r="A20" t="s">
        <v>78</v>
      </c>
      <c r="B20" s="1">
        <v>45053</v>
      </c>
      <c r="C20" t="s">
        <v>79</v>
      </c>
      <c r="D20" t="s">
        <v>75</v>
      </c>
      <c r="E20">
        <v>21609</v>
      </c>
      <c r="F20">
        <v>7.1</v>
      </c>
      <c r="G20">
        <v>60</v>
      </c>
      <c r="H20" t="s">
        <v>80</v>
      </c>
      <c r="I20" t="s">
        <v>36</v>
      </c>
      <c r="J20" t="s">
        <v>47</v>
      </c>
      <c r="K20">
        <v>132023</v>
      </c>
      <c r="L20" t="s">
        <v>22</v>
      </c>
      <c r="M20">
        <v>0.36</v>
      </c>
      <c r="N20">
        <v>0.88</v>
      </c>
      <c r="O20">
        <v>2771.85</v>
      </c>
      <c r="P20">
        <v>10111.4</v>
      </c>
      <c r="Q20" s="1">
        <f>banking_loan_data[[#This Row],[Issue Date]]-banking_loan_data[[#This Row],[Term (Months)]]</f>
        <v>44993</v>
      </c>
      <c r="R20">
        <f>MONTH(banking_loan_data[[#This Row],[Months On Book]])</f>
        <v>3</v>
      </c>
      <c r="S20">
        <f>(banking_loan_data[[#This Row],[Total Payments Received]]+banking_loan_data[[#This Row],[Recovery Amount]])-banking_loan_data[[#This Row],[Loan Amount]]</f>
        <v>-8725.75</v>
      </c>
      <c r="T20" t="str">
        <f>IF(banking_loan_data[[#This Row],[Profit/Loss per loan]]&gt;0,"Profit","Loss")</f>
        <v>Loss</v>
      </c>
    </row>
    <row r="21" spans="1:20" x14ac:dyDescent="0.35">
      <c r="A21" t="s">
        <v>81</v>
      </c>
      <c r="B21" s="1">
        <v>44671</v>
      </c>
      <c r="C21" t="s">
        <v>82</v>
      </c>
      <c r="D21" t="s">
        <v>46</v>
      </c>
      <c r="E21">
        <v>36835</v>
      </c>
      <c r="F21">
        <v>5.7</v>
      </c>
      <c r="G21">
        <v>60</v>
      </c>
      <c r="H21" t="s">
        <v>80</v>
      </c>
      <c r="I21" t="s">
        <v>83</v>
      </c>
      <c r="J21" t="s">
        <v>21</v>
      </c>
      <c r="K21">
        <v>32581</v>
      </c>
      <c r="L21" t="s">
        <v>33</v>
      </c>
      <c r="M21">
        <v>0.35</v>
      </c>
      <c r="N21">
        <v>0.55000000000000004</v>
      </c>
      <c r="O21">
        <v>5580.8</v>
      </c>
      <c r="P21">
        <v>9880.57</v>
      </c>
      <c r="Q21" s="1">
        <f>banking_loan_data[[#This Row],[Issue Date]]-banking_loan_data[[#This Row],[Term (Months)]]</f>
        <v>44611</v>
      </c>
      <c r="R21">
        <f>MONTH(banking_loan_data[[#This Row],[Months On Book]])</f>
        <v>2</v>
      </c>
      <c r="S21">
        <f>(banking_loan_data[[#This Row],[Total Payments Received]]+banking_loan_data[[#This Row],[Recovery Amount]])-banking_loan_data[[#This Row],[Loan Amount]]</f>
        <v>-21373.63</v>
      </c>
      <c r="T21" t="str">
        <f>IF(banking_loan_data[[#This Row],[Profit/Loss per loan]]&gt;0,"Profit","Loss")</f>
        <v>Loss</v>
      </c>
    </row>
    <row r="22" spans="1:20" x14ac:dyDescent="0.35">
      <c r="A22" t="s">
        <v>84</v>
      </c>
      <c r="B22" s="1">
        <v>45279</v>
      </c>
      <c r="C22" t="s">
        <v>85</v>
      </c>
      <c r="D22" t="s">
        <v>75</v>
      </c>
      <c r="E22">
        <v>39709</v>
      </c>
      <c r="F22">
        <v>15.2</v>
      </c>
      <c r="G22">
        <v>36</v>
      </c>
      <c r="H22" t="s">
        <v>19</v>
      </c>
      <c r="I22" t="s">
        <v>36</v>
      </c>
      <c r="J22" t="s">
        <v>28</v>
      </c>
      <c r="K22">
        <v>81717</v>
      </c>
      <c r="L22" t="s">
        <v>33</v>
      </c>
      <c r="M22">
        <v>0.23</v>
      </c>
      <c r="N22">
        <v>0.82</v>
      </c>
      <c r="O22">
        <v>45744.77</v>
      </c>
      <c r="P22">
        <v>0</v>
      </c>
      <c r="Q22" s="1">
        <f>banking_loan_data[[#This Row],[Issue Date]]-banking_loan_data[[#This Row],[Term (Months)]]</f>
        <v>45243</v>
      </c>
      <c r="R22">
        <f>MONTH(banking_loan_data[[#This Row],[Months On Book]])</f>
        <v>11</v>
      </c>
      <c r="S22">
        <f>(banking_loan_data[[#This Row],[Total Payments Received]]+banking_loan_data[[#This Row],[Recovery Amount]])-banking_loan_data[[#This Row],[Loan Amount]]</f>
        <v>6035.7699999999968</v>
      </c>
      <c r="T22" t="str">
        <f>IF(banking_loan_data[[#This Row],[Profit/Loss per loan]]&gt;0,"Profit","Loss")</f>
        <v>Profit</v>
      </c>
    </row>
    <row r="23" spans="1:20" x14ac:dyDescent="0.35">
      <c r="A23" t="s">
        <v>86</v>
      </c>
      <c r="B23" s="1">
        <v>44707</v>
      </c>
      <c r="C23" t="s">
        <v>87</v>
      </c>
      <c r="D23" t="s">
        <v>56</v>
      </c>
      <c r="E23">
        <v>20250</v>
      </c>
      <c r="F23">
        <v>12.8</v>
      </c>
      <c r="G23">
        <v>60</v>
      </c>
      <c r="H23" t="s">
        <v>19</v>
      </c>
      <c r="I23" t="s">
        <v>36</v>
      </c>
      <c r="J23" t="s">
        <v>32</v>
      </c>
      <c r="K23">
        <v>32763</v>
      </c>
      <c r="L23" t="s">
        <v>22</v>
      </c>
      <c r="M23">
        <v>0.47</v>
      </c>
      <c r="N23">
        <v>0.73</v>
      </c>
      <c r="O23">
        <v>22842</v>
      </c>
      <c r="P23">
        <v>0</v>
      </c>
      <c r="Q23" s="1">
        <f>banking_loan_data[[#This Row],[Issue Date]]-banking_loan_data[[#This Row],[Term (Months)]]</f>
        <v>44647</v>
      </c>
      <c r="R23">
        <f>MONTH(banking_loan_data[[#This Row],[Months On Book]])</f>
        <v>3</v>
      </c>
      <c r="S23">
        <f>(banking_loan_data[[#This Row],[Total Payments Received]]+banking_loan_data[[#This Row],[Recovery Amount]])-banking_loan_data[[#This Row],[Loan Amount]]</f>
        <v>2592</v>
      </c>
      <c r="T23" t="str">
        <f>IF(banking_loan_data[[#This Row],[Profit/Loss per loan]]&gt;0,"Profit","Loss")</f>
        <v>Profit</v>
      </c>
    </row>
    <row r="24" spans="1:20" x14ac:dyDescent="0.35">
      <c r="A24" t="s">
        <v>88</v>
      </c>
      <c r="B24" s="1">
        <v>44896</v>
      </c>
      <c r="C24" t="s">
        <v>89</v>
      </c>
      <c r="D24" t="s">
        <v>71</v>
      </c>
      <c r="E24">
        <v>22172</v>
      </c>
      <c r="F24">
        <v>14.2</v>
      </c>
      <c r="G24">
        <v>60</v>
      </c>
      <c r="H24" t="s">
        <v>26</v>
      </c>
      <c r="I24" t="s">
        <v>20</v>
      </c>
      <c r="J24" t="s">
        <v>28</v>
      </c>
      <c r="K24">
        <v>122910</v>
      </c>
      <c r="L24" t="s">
        <v>33</v>
      </c>
      <c r="M24">
        <v>0.44</v>
      </c>
      <c r="N24">
        <v>0.87</v>
      </c>
      <c r="O24">
        <v>2131.63</v>
      </c>
      <c r="P24">
        <v>0</v>
      </c>
      <c r="Q24" s="1">
        <f>banking_loan_data[[#This Row],[Issue Date]]-banking_loan_data[[#This Row],[Term (Months)]]</f>
        <v>44836</v>
      </c>
      <c r="R24">
        <f>MONTH(banking_loan_data[[#This Row],[Months On Book]])</f>
        <v>10</v>
      </c>
      <c r="S24">
        <f>(banking_loan_data[[#This Row],[Total Payments Received]]+banking_loan_data[[#This Row],[Recovery Amount]])-banking_loan_data[[#This Row],[Loan Amount]]</f>
        <v>-20040.37</v>
      </c>
      <c r="T24" t="str">
        <f>IF(banking_loan_data[[#This Row],[Profit/Loss per loan]]&gt;0,"Profit","Loss")</f>
        <v>Loss</v>
      </c>
    </row>
    <row r="25" spans="1:20" x14ac:dyDescent="0.35">
      <c r="A25" t="s">
        <v>90</v>
      </c>
      <c r="B25" s="1">
        <v>45172</v>
      </c>
      <c r="C25" t="s">
        <v>91</v>
      </c>
      <c r="D25" t="s">
        <v>53</v>
      </c>
      <c r="E25">
        <v>12555</v>
      </c>
      <c r="F25">
        <v>24.8</v>
      </c>
      <c r="G25">
        <v>36</v>
      </c>
      <c r="H25" t="s">
        <v>19</v>
      </c>
      <c r="I25" t="s">
        <v>20</v>
      </c>
      <c r="J25" t="s">
        <v>37</v>
      </c>
      <c r="K25">
        <v>85480</v>
      </c>
      <c r="L25" t="s">
        <v>22</v>
      </c>
      <c r="M25">
        <v>0.19</v>
      </c>
      <c r="N25">
        <v>0.73</v>
      </c>
      <c r="O25">
        <v>15668.64</v>
      </c>
      <c r="P25">
        <v>0</v>
      </c>
      <c r="Q25" s="1">
        <f>banking_loan_data[[#This Row],[Issue Date]]-banking_loan_data[[#This Row],[Term (Months)]]</f>
        <v>45136</v>
      </c>
      <c r="R25">
        <f>MONTH(banking_loan_data[[#This Row],[Months On Book]])</f>
        <v>7</v>
      </c>
      <c r="S25">
        <f>(banking_loan_data[[#This Row],[Total Payments Received]]+banking_loan_data[[#This Row],[Recovery Amount]])-banking_loan_data[[#This Row],[Loan Amount]]</f>
        <v>3113.6399999999994</v>
      </c>
      <c r="T25" t="str">
        <f>IF(banking_loan_data[[#This Row],[Profit/Loss per loan]]&gt;0,"Profit","Loss")</f>
        <v>Profit</v>
      </c>
    </row>
    <row r="26" spans="1:20" x14ac:dyDescent="0.35">
      <c r="A26" t="s">
        <v>92</v>
      </c>
      <c r="B26" s="1">
        <v>44386</v>
      </c>
      <c r="C26" t="s">
        <v>93</v>
      </c>
      <c r="D26" t="s">
        <v>71</v>
      </c>
      <c r="E26">
        <v>22874</v>
      </c>
      <c r="F26">
        <v>24.4</v>
      </c>
      <c r="G26">
        <v>60</v>
      </c>
      <c r="H26" t="s">
        <v>19</v>
      </c>
      <c r="I26" t="s">
        <v>72</v>
      </c>
      <c r="J26" t="s">
        <v>47</v>
      </c>
      <c r="K26">
        <v>68759</v>
      </c>
      <c r="L26" t="s">
        <v>33</v>
      </c>
      <c r="M26">
        <v>0.2</v>
      </c>
      <c r="N26">
        <v>0.78</v>
      </c>
      <c r="O26">
        <v>28455.26</v>
      </c>
      <c r="P26">
        <v>0</v>
      </c>
      <c r="Q26" s="1">
        <f>banking_loan_data[[#This Row],[Issue Date]]-banking_loan_data[[#This Row],[Term (Months)]]</f>
        <v>44326</v>
      </c>
      <c r="R26">
        <f>MONTH(banking_loan_data[[#This Row],[Months On Book]])</f>
        <v>5</v>
      </c>
      <c r="S26">
        <f>(banking_loan_data[[#This Row],[Total Payments Received]]+banking_loan_data[[#This Row],[Recovery Amount]])-banking_loan_data[[#This Row],[Loan Amount]]</f>
        <v>5581.2599999999984</v>
      </c>
      <c r="T26" t="str">
        <f>IF(banking_loan_data[[#This Row],[Profit/Loss per loan]]&gt;0,"Profit","Loss")</f>
        <v>Profit</v>
      </c>
    </row>
    <row r="27" spans="1:20" x14ac:dyDescent="0.35">
      <c r="A27" t="s">
        <v>94</v>
      </c>
      <c r="B27" s="1">
        <v>45154</v>
      </c>
      <c r="C27" t="s">
        <v>95</v>
      </c>
      <c r="D27" t="s">
        <v>25</v>
      </c>
      <c r="E27">
        <v>14081</v>
      </c>
      <c r="F27">
        <v>23.8</v>
      </c>
      <c r="G27">
        <v>36</v>
      </c>
      <c r="H27" t="s">
        <v>26</v>
      </c>
      <c r="I27" t="s">
        <v>36</v>
      </c>
      <c r="J27" t="s">
        <v>37</v>
      </c>
      <c r="K27">
        <v>106067</v>
      </c>
      <c r="L27" t="s">
        <v>33</v>
      </c>
      <c r="M27">
        <v>0.3</v>
      </c>
      <c r="N27">
        <v>0.71</v>
      </c>
      <c r="O27">
        <v>4585.71</v>
      </c>
      <c r="P27">
        <v>0</v>
      </c>
      <c r="Q27" s="1">
        <f>banking_loan_data[[#This Row],[Issue Date]]-banking_loan_data[[#This Row],[Term (Months)]]</f>
        <v>45118</v>
      </c>
      <c r="R27">
        <f>MONTH(banking_loan_data[[#This Row],[Months On Book]])</f>
        <v>7</v>
      </c>
      <c r="S27">
        <f>(banking_loan_data[[#This Row],[Total Payments Received]]+banking_loan_data[[#This Row],[Recovery Amount]])-banking_loan_data[[#This Row],[Loan Amount]]</f>
        <v>-9495.2900000000009</v>
      </c>
      <c r="T27" t="str">
        <f>IF(banking_loan_data[[#This Row],[Profit/Loss per loan]]&gt;0,"Profit","Loss")</f>
        <v>Loss</v>
      </c>
    </row>
    <row r="28" spans="1:20" x14ac:dyDescent="0.35">
      <c r="A28" t="s">
        <v>96</v>
      </c>
      <c r="B28" s="1">
        <v>44883</v>
      </c>
      <c r="C28" t="s">
        <v>97</v>
      </c>
      <c r="D28" t="s">
        <v>56</v>
      </c>
      <c r="E28">
        <v>25063</v>
      </c>
      <c r="F28">
        <v>20.7</v>
      </c>
      <c r="G28">
        <v>36</v>
      </c>
      <c r="H28" t="s">
        <v>19</v>
      </c>
      <c r="I28" t="s">
        <v>41</v>
      </c>
      <c r="J28" t="s">
        <v>32</v>
      </c>
      <c r="K28">
        <v>148094</v>
      </c>
      <c r="L28" t="s">
        <v>29</v>
      </c>
      <c r="M28">
        <v>0.41</v>
      </c>
      <c r="N28">
        <v>0.72</v>
      </c>
      <c r="O28">
        <v>30251.040000000001</v>
      </c>
      <c r="P28">
        <v>0</v>
      </c>
      <c r="Q28" s="1">
        <f>banking_loan_data[[#This Row],[Issue Date]]-banking_loan_data[[#This Row],[Term (Months)]]</f>
        <v>44847</v>
      </c>
      <c r="R28">
        <f>MONTH(banking_loan_data[[#This Row],[Months On Book]])</f>
        <v>10</v>
      </c>
      <c r="S28">
        <f>(banking_loan_data[[#This Row],[Total Payments Received]]+banking_loan_data[[#This Row],[Recovery Amount]])-banking_loan_data[[#This Row],[Loan Amount]]</f>
        <v>5188.0400000000009</v>
      </c>
      <c r="T28" t="str">
        <f>IF(banking_loan_data[[#This Row],[Profit/Loss per loan]]&gt;0,"Profit","Loss")</f>
        <v>Profit</v>
      </c>
    </row>
    <row r="29" spans="1:20" x14ac:dyDescent="0.35">
      <c r="A29" t="s">
        <v>98</v>
      </c>
      <c r="B29" s="1">
        <v>45154</v>
      </c>
      <c r="C29" t="s">
        <v>99</v>
      </c>
      <c r="D29" t="s">
        <v>75</v>
      </c>
      <c r="E29">
        <v>7819</v>
      </c>
      <c r="F29">
        <v>12.1</v>
      </c>
      <c r="G29">
        <v>36</v>
      </c>
      <c r="H29" t="s">
        <v>26</v>
      </c>
      <c r="I29" t="s">
        <v>20</v>
      </c>
      <c r="J29" t="s">
        <v>32</v>
      </c>
      <c r="K29">
        <v>55307</v>
      </c>
      <c r="L29" t="s">
        <v>22</v>
      </c>
      <c r="M29">
        <v>0.12</v>
      </c>
      <c r="N29">
        <v>0.85</v>
      </c>
      <c r="O29">
        <v>722.43</v>
      </c>
      <c r="P29">
        <v>0</v>
      </c>
      <c r="Q29" s="1">
        <f>banking_loan_data[[#This Row],[Issue Date]]-banking_loan_data[[#This Row],[Term (Months)]]</f>
        <v>45118</v>
      </c>
      <c r="R29">
        <f>MONTH(banking_loan_data[[#This Row],[Months On Book]])</f>
        <v>7</v>
      </c>
      <c r="S29">
        <f>(banking_loan_data[[#This Row],[Total Payments Received]]+banking_loan_data[[#This Row],[Recovery Amount]])-banking_loan_data[[#This Row],[Loan Amount]]</f>
        <v>-7096.57</v>
      </c>
      <c r="T29" t="str">
        <f>IF(banking_loan_data[[#This Row],[Profit/Loss per loan]]&gt;0,"Profit","Loss")</f>
        <v>Loss</v>
      </c>
    </row>
    <row r="30" spans="1:20" x14ac:dyDescent="0.35">
      <c r="A30" t="s">
        <v>100</v>
      </c>
      <c r="B30" s="1">
        <v>44759</v>
      </c>
      <c r="C30" t="s">
        <v>101</v>
      </c>
      <c r="D30" t="s">
        <v>53</v>
      </c>
      <c r="E30">
        <v>26712</v>
      </c>
      <c r="F30">
        <v>13.2</v>
      </c>
      <c r="G30">
        <v>60</v>
      </c>
      <c r="H30" t="s">
        <v>26</v>
      </c>
      <c r="I30" t="s">
        <v>57</v>
      </c>
      <c r="J30" t="s">
        <v>32</v>
      </c>
      <c r="K30">
        <v>126371</v>
      </c>
      <c r="L30" t="s">
        <v>33</v>
      </c>
      <c r="M30">
        <v>0.38</v>
      </c>
      <c r="N30">
        <v>0.78</v>
      </c>
      <c r="O30">
        <v>10402.379999999999</v>
      </c>
      <c r="P30">
        <v>0</v>
      </c>
      <c r="Q30" s="1">
        <f>banking_loan_data[[#This Row],[Issue Date]]-banking_loan_data[[#This Row],[Term (Months)]]</f>
        <v>44699</v>
      </c>
      <c r="R30">
        <f>MONTH(banking_loan_data[[#This Row],[Months On Book]])</f>
        <v>5</v>
      </c>
      <c r="S30">
        <f>(banking_loan_data[[#This Row],[Total Payments Received]]+banking_loan_data[[#This Row],[Recovery Amount]])-banking_loan_data[[#This Row],[Loan Amount]]</f>
        <v>-16309.62</v>
      </c>
      <c r="T30" t="str">
        <f>IF(banking_loan_data[[#This Row],[Profit/Loss per loan]]&gt;0,"Profit","Loss")</f>
        <v>Loss</v>
      </c>
    </row>
    <row r="31" spans="1:20" x14ac:dyDescent="0.35">
      <c r="A31" t="s">
        <v>102</v>
      </c>
      <c r="B31" s="1">
        <v>45028</v>
      </c>
      <c r="C31" t="s">
        <v>103</v>
      </c>
      <c r="D31" t="s">
        <v>75</v>
      </c>
      <c r="E31">
        <v>25762</v>
      </c>
      <c r="F31">
        <v>16</v>
      </c>
      <c r="G31">
        <v>36</v>
      </c>
      <c r="H31" t="s">
        <v>19</v>
      </c>
      <c r="I31" t="s">
        <v>20</v>
      </c>
      <c r="J31" t="s">
        <v>32</v>
      </c>
      <c r="K31">
        <v>41064</v>
      </c>
      <c r="L31" t="s">
        <v>22</v>
      </c>
      <c r="M31">
        <v>0.36</v>
      </c>
      <c r="N31">
        <v>0.78</v>
      </c>
      <c r="O31">
        <v>29883.919999999998</v>
      </c>
      <c r="P31">
        <v>0</v>
      </c>
      <c r="Q31" s="1">
        <f>banking_loan_data[[#This Row],[Issue Date]]-banking_loan_data[[#This Row],[Term (Months)]]</f>
        <v>44992</v>
      </c>
      <c r="R31">
        <f>MONTH(banking_loan_data[[#This Row],[Months On Book]])</f>
        <v>3</v>
      </c>
      <c r="S31">
        <f>(banking_loan_data[[#This Row],[Total Payments Received]]+banking_loan_data[[#This Row],[Recovery Amount]])-banking_loan_data[[#This Row],[Loan Amount]]</f>
        <v>4121.9199999999983</v>
      </c>
      <c r="T31" t="str">
        <f>IF(banking_loan_data[[#This Row],[Profit/Loss per loan]]&gt;0,"Profit","Loss")</f>
        <v>Profit</v>
      </c>
    </row>
    <row r="32" spans="1:20" x14ac:dyDescent="0.35">
      <c r="A32" t="s">
        <v>104</v>
      </c>
      <c r="B32" s="1">
        <v>44843</v>
      </c>
      <c r="C32" t="s">
        <v>105</v>
      </c>
      <c r="D32" t="s">
        <v>50</v>
      </c>
      <c r="E32">
        <v>12046</v>
      </c>
      <c r="F32">
        <v>21.6</v>
      </c>
      <c r="G32">
        <v>36</v>
      </c>
      <c r="H32" t="s">
        <v>19</v>
      </c>
      <c r="I32" t="s">
        <v>27</v>
      </c>
      <c r="J32" t="s">
        <v>28</v>
      </c>
      <c r="K32">
        <v>106848</v>
      </c>
      <c r="L32" t="s">
        <v>29</v>
      </c>
      <c r="M32">
        <v>0.19</v>
      </c>
      <c r="N32">
        <v>0.7</v>
      </c>
      <c r="O32">
        <v>14647.94</v>
      </c>
      <c r="P32">
        <v>0</v>
      </c>
      <c r="Q32" s="1">
        <f>banking_loan_data[[#This Row],[Issue Date]]-banking_loan_data[[#This Row],[Term (Months)]]</f>
        <v>44807</v>
      </c>
      <c r="R32">
        <f>MONTH(banking_loan_data[[#This Row],[Months On Book]])</f>
        <v>9</v>
      </c>
      <c r="S32">
        <f>(banking_loan_data[[#This Row],[Total Payments Received]]+banking_loan_data[[#This Row],[Recovery Amount]])-banking_loan_data[[#This Row],[Loan Amount]]</f>
        <v>2601.9400000000005</v>
      </c>
      <c r="T32" t="str">
        <f>IF(banking_loan_data[[#This Row],[Profit/Loss per loan]]&gt;0,"Profit","Loss")</f>
        <v>Profit</v>
      </c>
    </row>
    <row r="33" spans="1:20" x14ac:dyDescent="0.35">
      <c r="A33" t="s">
        <v>106</v>
      </c>
      <c r="B33" s="1">
        <v>44217</v>
      </c>
      <c r="C33" t="s">
        <v>107</v>
      </c>
      <c r="D33" t="s">
        <v>50</v>
      </c>
      <c r="E33">
        <v>32463</v>
      </c>
      <c r="F33">
        <v>6.4</v>
      </c>
      <c r="G33">
        <v>36</v>
      </c>
      <c r="H33" t="s">
        <v>19</v>
      </c>
      <c r="I33" t="s">
        <v>27</v>
      </c>
      <c r="J33" t="s">
        <v>32</v>
      </c>
      <c r="K33">
        <v>67548</v>
      </c>
      <c r="L33" t="s">
        <v>22</v>
      </c>
      <c r="M33">
        <v>0.37</v>
      </c>
      <c r="N33">
        <v>0.74</v>
      </c>
      <c r="O33">
        <v>34540.629999999997</v>
      </c>
      <c r="P33">
        <v>0</v>
      </c>
      <c r="Q33" s="1">
        <f>banking_loan_data[[#This Row],[Issue Date]]-banking_loan_data[[#This Row],[Term (Months)]]</f>
        <v>44181</v>
      </c>
      <c r="R33">
        <f>MONTH(banking_loan_data[[#This Row],[Months On Book]])</f>
        <v>12</v>
      </c>
      <c r="S33">
        <f>(banking_loan_data[[#This Row],[Total Payments Received]]+banking_loan_data[[#This Row],[Recovery Amount]])-banking_loan_data[[#This Row],[Loan Amount]]</f>
        <v>2077.6299999999974</v>
      </c>
      <c r="T33" t="str">
        <f>IF(banking_loan_data[[#This Row],[Profit/Loss per loan]]&gt;0,"Profit","Loss")</f>
        <v>Profit</v>
      </c>
    </row>
    <row r="34" spans="1:20" x14ac:dyDescent="0.35">
      <c r="A34" t="s">
        <v>108</v>
      </c>
      <c r="B34" s="1">
        <v>45037</v>
      </c>
      <c r="C34" t="s">
        <v>109</v>
      </c>
      <c r="D34" t="s">
        <v>40</v>
      </c>
      <c r="E34">
        <v>29769</v>
      </c>
      <c r="F34">
        <v>13.5</v>
      </c>
      <c r="G34">
        <v>60</v>
      </c>
      <c r="H34" t="s">
        <v>26</v>
      </c>
      <c r="I34" t="s">
        <v>20</v>
      </c>
      <c r="J34" t="s">
        <v>32</v>
      </c>
      <c r="K34">
        <v>66945</v>
      </c>
      <c r="L34" t="s">
        <v>29</v>
      </c>
      <c r="M34">
        <v>0.48</v>
      </c>
      <c r="N34">
        <v>0.84</v>
      </c>
      <c r="O34">
        <v>1763.22</v>
      </c>
      <c r="P34">
        <v>0</v>
      </c>
      <c r="Q34" s="1">
        <f>banking_loan_data[[#This Row],[Issue Date]]-banking_loan_data[[#This Row],[Term (Months)]]</f>
        <v>44977</v>
      </c>
      <c r="R34">
        <f>MONTH(banking_loan_data[[#This Row],[Months On Book]])</f>
        <v>2</v>
      </c>
      <c r="S34">
        <f>(banking_loan_data[[#This Row],[Total Payments Received]]+banking_loan_data[[#This Row],[Recovery Amount]])-banking_loan_data[[#This Row],[Loan Amount]]</f>
        <v>-28005.78</v>
      </c>
      <c r="T34" t="str">
        <f>IF(banking_loan_data[[#This Row],[Profit/Loss per loan]]&gt;0,"Profit","Loss")</f>
        <v>Loss</v>
      </c>
    </row>
    <row r="35" spans="1:20" x14ac:dyDescent="0.35">
      <c r="A35" t="s">
        <v>110</v>
      </c>
      <c r="B35" s="1">
        <v>44363</v>
      </c>
      <c r="C35" t="s">
        <v>111</v>
      </c>
      <c r="D35" t="s">
        <v>71</v>
      </c>
      <c r="E35">
        <v>24150</v>
      </c>
      <c r="F35">
        <v>6.7</v>
      </c>
      <c r="G35">
        <v>60</v>
      </c>
      <c r="H35" t="s">
        <v>19</v>
      </c>
      <c r="I35" t="s">
        <v>72</v>
      </c>
      <c r="J35" t="s">
        <v>28</v>
      </c>
      <c r="K35">
        <v>77937</v>
      </c>
      <c r="L35" t="s">
        <v>22</v>
      </c>
      <c r="M35">
        <v>0.12</v>
      </c>
      <c r="N35">
        <v>0.87</v>
      </c>
      <c r="O35">
        <v>25768.05</v>
      </c>
      <c r="P35">
        <v>0</v>
      </c>
      <c r="Q35" s="1">
        <f>banking_loan_data[[#This Row],[Issue Date]]-banking_loan_data[[#This Row],[Term (Months)]]</f>
        <v>44303</v>
      </c>
      <c r="R35">
        <f>MONTH(banking_loan_data[[#This Row],[Months On Book]])</f>
        <v>4</v>
      </c>
      <c r="S35">
        <f>(banking_loan_data[[#This Row],[Total Payments Received]]+banking_loan_data[[#This Row],[Recovery Amount]])-banking_loan_data[[#This Row],[Loan Amount]]</f>
        <v>1618.0499999999993</v>
      </c>
      <c r="T35" t="str">
        <f>IF(banking_loan_data[[#This Row],[Profit/Loss per loan]]&gt;0,"Profit","Loss")</f>
        <v>Profit</v>
      </c>
    </row>
    <row r="36" spans="1:20" x14ac:dyDescent="0.35">
      <c r="A36" t="s">
        <v>112</v>
      </c>
      <c r="B36" s="1">
        <v>44584</v>
      </c>
      <c r="C36" t="s">
        <v>113</v>
      </c>
      <c r="D36" t="s">
        <v>53</v>
      </c>
      <c r="E36">
        <v>3711</v>
      </c>
      <c r="F36">
        <v>15.3</v>
      </c>
      <c r="G36">
        <v>60</v>
      </c>
      <c r="H36" t="s">
        <v>80</v>
      </c>
      <c r="I36" t="s">
        <v>27</v>
      </c>
      <c r="J36" t="s">
        <v>32</v>
      </c>
      <c r="K36">
        <v>36476</v>
      </c>
      <c r="L36" t="s">
        <v>22</v>
      </c>
      <c r="M36">
        <v>0.23</v>
      </c>
      <c r="N36">
        <v>0.81</v>
      </c>
      <c r="O36">
        <v>648.73</v>
      </c>
      <c r="P36">
        <v>938.22</v>
      </c>
      <c r="Q36" s="1">
        <f>banking_loan_data[[#This Row],[Issue Date]]-banking_loan_data[[#This Row],[Term (Months)]]</f>
        <v>44524</v>
      </c>
      <c r="R36">
        <f>MONTH(banking_loan_data[[#This Row],[Months On Book]])</f>
        <v>11</v>
      </c>
      <c r="S36">
        <f>(banking_loan_data[[#This Row],[Total Payments Received]]+banking_loan_data[[#This Row],[Recovery Amount]])-banking_loan_data[[#This Row],[Loan Amount]]</f>
        <v>-2124.0500000000002</v>
      </c>
      <c r="T36" t="str">
        <f>IF(banking_loan_data[[#This Row],[Profit/Loss per loan]]&gt;0,"Profit","Loss")</f>
        <v>Loss</v>
      </c>
    </row>
    <row r="37" spans="1:20" x14ac:dyDescent="0.35">
      <c r="A37" t="s">
        <v>114</v>
      </c>
      <c r="B37" s="1">
        <v>44797</v>
      </c>
      <c r="C37" t="s">
        <v>115</v>
      </c>
      <c r="D37" t="s">
        <v>50</v>
      </c>
      <c r="E37">
        <v>5853</v>
      </c>
      <c r="F37">
        <v>23</v>
      </c>
      <c r="G37">
        <v>60</v>
      </c>
      <c r="H37" t="s">
        <v>19</v>
      </c>
      <c r="I37" t="s">
        <v>27</v>
      </c>
      <c r="J37" t="s">
        <v>37</v>
      </c>
      <c r="K37">
        <v>81756</v>
      </c>
      <c r="L37" t="s">
        <v>29</v>
      </c>
      <c r="M37">
        <v>0.28000000000000003</v>
      </c>
      <c r="N37">
        <v>0.92</v>
      </c>
      <c r="O37">
        <v>7199.19</v>
      </c>
      <c r="P37">
        <v>0</v>
      </c>
      <c r="Q37" s="1">
        <f>banking_loan_data[[#This Row],[Issue Date]]-banking_loan_data[[#This Row],[Term (Months)]]</f>
        <v>44737</v>
      </c>
      <c r="R37">
        <f>MONTH(banking_loan_data[[#This Row],[Months On Book]])</f>
        <v>6</v>
      </c>
      <c r="S37">
        <f>(banking_loan_data[[#This Row],[Total Payments Received]]+banking_loan_data[[#This Row],[Recovery Amount]])-banking_loan_data[[#This Row],[Loan Amount]]</f>
        <v>1346.1899999999996</v>
      </c>
      <c r="T37" t="str">
        <f>IF(banking_loan_data[[#This Row],[Profit/Loss per loan]]&gt;0,"Profit","Loss")</f>
        <v>Profit</v>
      </c>
    </row>
    <row r="38" spans="1:20" x14ac:dyDescent="0.35">
      <c r="A38" t="s">
        <v>116</v>
      </c>
      <c r="B38" s="1">
        <v>44512</v>
      </c>
      <c r="C38" t="s">
        <v>117</v>
      </c>
      <c r="D38" t="s">
        <v>40</v>
      </c>
      <c r="E38">
        <v>30077</v>
      </c>
      <c r="F38">
        <v>20.6</v>
      </c>
      <c r="G38">
        <v>60</v>
      </c>
      <c r="H38" t="s">
        <v>19</v>
      </c>
      <c r="I38" t="s">
        <v>20</v>
      </c>
      <c r="J38" t="s">
        <v>37</v>
      </c>
      <c r="K38">
        <v>120101</v>
      </c>
      <c r="L38" t="s">
        <v>33</v>
      </c>
      <c r="M38">
        <v>0.46</v>
      </c>
      <c r="N38">
        <v>0.87</v>
      </c>
      <c r="O38">
        <v>36272.86</v>
      </c>
      <c r="P38">
        <v>0</v>
      </c>
      <c r="Q38" s="1">
        <f>banking_loan_data[[#This Row],[Issue Date]]-banking_loan_data[[#This Row],[Term (Months)]]</f>
        <v>44452</v>
      </c>
      <c r="R38">
        <f>MONTH(banking_loan_data[[#This Row],[Months On Book]])</f>
        <v>9</v>
      </c>
      <c r="S38">
        <f>(banking_loan_data[[#This Row],[Total Payments Received]]+banking_loan_data[[#This Row],[Recovery Amount]])-banking_loan_data[[#This Row],[Loan Amount]]</f>
        <v>6195.8600000000006</v>
      </c>
      <c r="T38" t="str">
        <f>IF(banking_loan_data[[#This Row],[Profit/Loss per loan]]&gt;0,"Profit","Loss")</f>
        <v>Profit</v>
      </c>
    </row>
    <row r="39" spans="1:20" x14ac:dyDescent="0.35">
      <c r="A39" t="s">
        <v>118</v>
      </c>
      <c r="B39" s="1">
        <v>44210</v>
      </c>
      <c r="C39" t="s">
        <v>119</v>
      </c>
      <c r="D39" t="s">
        <v>56</v>
      </c>
      <c r="E39">
        <v>24863</v>
      </c>
      <c r="F39">
        <v>9.6</v>
      </c>
      <c r="G39">
        <v>60</v>
      </c>
      <c r="H39" t="s">
        <v>19</v>
      </c>
      <c r="I39" t="s">
        <v>36</v>
      </c>
      <c r="J39" t="s">
        <v>21</v>
      </c>
      <c r="K39">
        <v>32382</v>
      </c>
      <c r="L39" t="s">
        <v>33</v>
      </c>
      <c r="M39">
        <v>0.48</v>
      </c>
      <c r="N39">
        <v>0.75</v>
      </c>
      <c r="O39">
        <v>27249.85</v>
      </c>
      <c r="P39">
        <v>0</v>
      </c>
      <c r="Q39" s="1">
        <f>banking_loan_data[[#This Row],[Issue Date]]-banking_loan_data[[#This Row],[Term (Months)]]</f>
        <v>44150</v>
      </c>
      <c r="R39">
        <f>MONTH(banking_loan_data[[#This Row],[Months On Book]])</f>
        <v>11</v>
      </c>
      <c r="S39">
        <f>(banking_loan_data[[#This Row],[Total Payments Received]]+banking_loan_data[[#This Row],[Recovery Amount]])-banking_loan_data[[#This Row],[Loan Amount]]</f>
        <v>2386.8499999999985</v>
      </c>
      <c r="T39" t="str">
        <f>IF(banking_loan_data[[#This Row],[Profit/Loss per loan]]&gt;0,"Profit","Loss")</f>
        <v>Profit</v>
      </c>
    </row>
    <row r="40" spans="1:20" x14ac:dyDescent="0.35">
      <c r="A40" t="s">
        <v>120</v>
      </c>
      <c r="B40" s="1">
        <v>44438</v>
      </c>
      <c r="C40" t="s">
        <v>121</v>
      </c>
      <c r="D40" t="s">
        <v>53</v>
      </c>
      <c r="E40">
        <v>22792</v>
      </c>
      <c r="F40">
        <v>24.5</v>
      </c>
      <c r="G40">
        <v>60</v>
      </c>
      <c r="H40" t="s">
        <v>19</v>
      </c>
      <c r="I40" t="s">
        <v>72</v>
      </c>
      <c r="J40" t="s">
        <v>37</v>
      </c>
      <c r="K40">
        <v>79683</v>
      </c>
      <c r="L40" t="s">
        <v>33</v>
      </c>
      <c r="M40">
        <v>0.28000000000000003</v>
      </c>
      <c r="N40">
        <v>0.8</v>
      </c>
      <c r="O40">
        <v>28376.04</v>
      </c>
      <c r="P40">
        <v>0</v>
      </c>
      <c r="Q40" s="1">
        <f>banking_loan_data[[#This Row],[Issue Date]]-banking_loan_data[[#This Row],[Term (Months)]]</f>
        <v>44378</v>
      </c>
      <c r="R40">
        <f>MONTH(banking_loan_data[[#This Row],[Months On Book]])</f>
        <v>7</v>
      </c>
      <c r="S40">
        <f>(banking_loan_data[[#This Row],[Total Payments Received]]+banking_loan_data[[#This Row],[Recovery Amount]])-banking_loan_data[[#This Row],[Loan Amount]]</f>
        <v>5584.0400000000009</v>
      </c>
      <c r="T40" t="str">
        <f>IF(banking_loan_data[[#This Row],[Profit/Loss per loan]]&gt;0,"Profit","Loss")</f>
        <v>Profit</v>
      </c>
    </row>
    <row r="41" spans="1:20" x14ac:dyDescent="0.35">
      <c r="A41" t="s">
        <v>122</v>
      </c>
      <c r="B41" s="1">
        <v>44973</v>
      </c>
      <c r="C41" t="s">
        <v>123</v>
      </c>
      <c r="D41" t="s">
        <v>40</v>
      </c>
      <c r="E41">
        <v>9942</v>
      </c>
      <c r="F41">
        <v>18.3</v>
      </c>
      <c r="G41">
        <v>36</v>
      </c>
      <c r="H41" t="s">
        <v>19</v>
      </c>
      <c r="I41" t="s">
        <v>83</v>
      </c>
      <c r="J41" t="s">
        <v>47</v>
      </c>
      <c r="K41">
        <v>117999</v>
      </c>
      <c r="L41" t="s">
        <v>22</v>
      </c>
      <c r="M41">
        <v>0.4</v>
      </c>
      <c r="N41">
        <v>0.92</v>
      </c>
      <c r="O41">
        <v>11761.39</v>
      </c>
      <c r="P41">
        <v>0</v>
      </c>
      <c r="Q41" s="1">
        <f>banking_loan_data[[#This Row],[Issue Date]]-banking_loan_data[[#This Row],[Term (Months)]]</f>
        <v>44937</v>
      </c>
      <c r="R41">
        <f>MONTH(banking_loan_data[[#This Row],[Months On Book]])</f>
        <v>1</v>
      </c>
      <c r="S41">
        <f>(banking_loan_data[[#This Row],[Total Payments Received]]+banking_loan_data[[#This Row],[Recovery Amount]])-banking_loan_data[[#This Row],[Loan Amount]]</f>
        <v>1819.3899999999994</v>
      </c>
      <c r="T41" t="str">
        <f>IF(banking_loan_data[[#This Row],[Profit/Loss per loan]]&gt;0,"Profit","Loss")</f>
        <v>Profit</v>
      </c>
    </row>
    <row r="42" spans="1:20" x14ac:dyDescent="0.35">
      <c r="A42" t="s">
        <v>124</v>
      </c>
      <c r="B42" s="1">
        <v>44761</v>
      </c>
      <c r="C42" t="s">
        <v>125</v>
      </c>
      <c r="D42" t="s">
        <v>18</v>
      </c>
      <c r="E42">
        <v>2762</v>
      </c>
      <c r="F42">
        <v>5.2</v>
      </c>
      <c r="G42">
        <v>36</v>
      </c>
      <c r="H42" t="s">
        <v>26</v>
      </c>
      <c r="I42" t="s">
        <v>83</v>
      </c>
      <c r="J42" t="s">
        <v>47</v>
      </c>
      <c r="K42">
        <v>75276</v>
      </c>
      <c r="L42" t="s">
        <v>22</v>
      </c>
      <c r="M42">
        <v>0.31</v>
      </c>
      <c r="N42">
        <v>0.78</v>
      </c>
      <c r="O42">
        <v>1245.1099999999999</v>
      </c>
      <c r="P42">
        <v>0</v>
      </c>
      <c r="Q42" s="1">
        <f>banking_loan_data[[#This Row],[Issue Date]]-banking_loan_data[[#This Row],[Term (Months)]]</f>
        <v>44725</v>
      </c>
      <c r="R42">
        <f>MONTH(banking_loan_data[[#This Row],[Months On Book]])</f>
        <v>6</v>
      </c>
      <c r="S42">
        <f>(banking_loan_data[[#This Row],[Total Payments Received]]+banking_loan_data[[#This Row],[Recovery Amount]])-banking_loan_data[[#This Row],[Loan Amount]]</f>
        <v>-1516.89</v>
      </c>
      <c r="T42" t="str">
        <f>IF(banking_loan_data[[#This Row],[Profit/Loss per loan]]&gt;0,"Profit","Loss")</f>
        <v>Loss</v>
      </c>
    </row>
    <row r="43" spans="1:20" x14ac:dyDescent="0.35">
      <c r="A43" t="s">
        <v>126</v>
      </c>
      <c r="B43" s="1">
        <v>45094</v>
      </c>
      <c r="C43" t="s">
        <v>127</v>
      </c>
      <c r="D43" t="s">
        <v>53</v>
      </c>
      <c r="E43">
        <v>32987</v>
      </c>
      <c r="F43">
        <v>10.1</v>
      </c>
      <c r="G43">
        <v>36</v>
      </c>
      <c r="H43" t="s">
        <v>19</v>
      </c>
      <c r="I43" t="s">
        <v>20</v>
      </c>
      <c r="J43" t="s">
        <v>47</v>
      </c>
      <c r="K43">
        <v>63402</v>
      </c>
      <c r="L43" t="s">
        <v>33</v>
      </c>
      <c r="M43">
        <v>0.32</v>
      </c>
      <c r="N43">
        <v>0.87</v>
      </c>
      <c r="O43">
        <v>36318.69</v>
      </c>
      <c r="P43">
        <v>0</v>
      </c>
      <c r="Q43" s="1">
        <f>banking_loan_data[[#This Row],[Issue Date]]-banking_loan_data[[#This Row],[Term (Months)]]</f>
        <v>45058</v>
      </c>
      <c r="R43">
        <f>MONTH(banking_loan_data[[#This Row],[Months On Book]])</f>
        <v>5</v>
      </c>
      <c r="S43">
        <f>(banking_loan_data[[#This Row],[Total Payments Received]]+banking_loan_data[[#This Row],[Recovery Amount]])-banking_loan_data[[#This Row],[Loan Amount]]</f>
        <v>3331.6900000000023</v>
      </c>
      <c r="T43" t="str">
        <f>IF(banking_loan_data[[#This Row],[Profit/Loss per loan]]&gt;0,"Profit","Loss")</f>
        <v>Profit</v>
      </c>
    </row>
    <row r="44" spans="1:20" x14ac:dyDescent="0.35">
      <c r="A44" t="s">
        <v>128</v>
      </c>
      <c r="B44" s="1">
        <v>44288</v>
      </c>
      <c r="C44" t="s">
        <v>129</v>
      </c>
      <c r="D44" t="s">
        <v>46</v>
      </c>
      <c r="E44">
        <v>16850</v>
      </c>
      <c r="F44">
        <v>10.199999999999999</v>
      </c>
      <c r="G44">
        <v>36</v>
      </c>
      <c r="H44" t="s">
        <v>19</v>
      </c>
      <c r="I44" t="s">
        <v>20</v>
      </c>
      <c r="J44" t="s">
        <v>28</v>
      </c>
      <c r="K44">
        <v>121881</v>
      </c>
      <c r="L44" t="s">
        <v>22</v>
      </c>
      <c r="M44">
        <v>0.21</v>
      </c>
      <c r="N44">
        <v>0.81</v>
      </c>
      <c r="O44">
        <v>18568.7</v>
      </c>
      <c r="P44">
        <v>0</v>
      </c>
      <c r="Q44" s="1">
        <f>banking_loan_data[[#This Row],[Issue Date]]-banking_loan_data[[#This Row],[Term (Months)]]</f>
        <v>44252</v>
      </c>
      <c r="R44">
        <f>MONTH(banking_loan_data[[#This Row],[Months On Book]])</f>
        <v>2</v>
      </c>
      <c r="S44">
        <f>(banking_loan_data[[#This Row],[Total Payments Received]]+banking_loan_data[[#This Row],[Recovery Amount]])-banking_loan_data[[#This Row],[Loan Amount]]</f>
        <v>1718.7000000000007</v>
      </c>
      <c r="T44" t="str">
        <f>IF(banking_loan_data[[#This Row],[Profit/Loss per loan]]&gt;0,"Profit","Loss")</f>
        <v>Profit</v>
      </c>
    </row>
    <row r="45" spans="1:20" x14ac:dyDescent="0.35">
      <c r="A45" t="s">
        <v>130</v>
      </c>
      <c r="B45" s="1">
        <v>45152</v>
      </c>
      <c r="C45" t="s">
        <v>131</v>
      </c>
      <c r="D45" t="s">
        <v>40</v>
      </c>
      <c r="E45">
        <v>13112</v>
      </c>
      <c r="F45">
        <v>6.4</v>
      </c>
      <c r="G45">
        <v>60</v>
      </c>
      <c r="H45" t="s">
        <v>19</v>
      </c>
      <c r="I45" t="s">
        <v>27</v>
      </c>
      <c r="J45" t="s">
        <v>37</v>
      </c>
      <c r="K45">
        <v>140300</v>
      </c>
      <c r="L45" t="s">
        <v>22</v>
      </c>
      <c r="M45">
        <v>0.19</v>
      </c>
      <c r="N45">
        <v>0.75</v>
      </c>
      <c r="O45">
        <v>13951.17</v>
      </c>
      <c r="P45">
        <v>0</v>
      </c>
      <c r="Q45" s="1">
        <f>banking_loan_data[[#This Row],[Issue Date]]-banking_loan_data[[#This Row],[Term (Months)]]</f>
        <v>45092</v>
      </c>
      <c r="R45">
        <f>MONTH(banking_loan_data[[#This Row],[Months On Book]])</f>
        <v>6</v>
      </c>
      <c r="S45">
        <f>(banking_loan_data[[#This Row],[Total Payments Received]]+banking_loan_data[[#This Row],[Recovery Amount]])-banking_loan_data[[#This Row],[Loan Amount]]</f>
        <v>839.17000000000007</v>
      </c>
      <c r="T45" t="str">
        <f>IF(banking_loan_data[[#This Row],[Profit/Loss per loan]]&gt;0,"Profit","Loss")</f>
        <v>Profit</v>
      </c>
    </row>
    <row r="46" spans="1:20" x14ac:dyDescent="0.35">
      <c r="A46" t="s">
        <v>132</v>
      </c>
      <c r="B46" s="1">
        <v>44705</v>
      </c>
      <c r="C46" t="s">
        <v>133</v>
      </c>
      <c r="D46" t="s">
        <v>75</v>
      </c>
      <c r="E46">
        <v>25058</v>
      </c>
      <c r="F46">
        <v>24.2</v>
      </c>
      <c r="G46">
        <v>36</v>
      </c>
      <c r="H46" t="s">
        <v>26</v>
      </c>
      <c r="I46" t="s">
        <v>20</v>
      </c>
      <c r="J46" t="s">
        <v>47</v>
      </c>
      <c r="K46">
        <v>56946</v>
      </c>
      <c r="L46" t="s">
        <v>33</v>
      </c>
      <c r="M46">
        <v>0.22</v>
      </c>
      <c r="N46">
        <v>0.61</v>
      </c>
      <c r="O46">
        <v>9355.1299999999992</v>
      </c>
      <c r="P46">
        <v>0</v>
      </c>
      <c r="Q46" s="1">
        <f>banking_loan_data[[#This Row],[Issue Date]]-banking_loan_data[[#This Row],[Term (Months)]]</f>
        <v>44669</v>
      </c>
      <c r="R46">
        <f>MONTH(banking_loan_data[[#This Row],[Months On Book]])</f>
        <v>4</v>
      </c>
      <c r="S46">
        <f>(banking_loan_data[[#This Row],[Total Payments Received]]+banking_loan_data[[#This Row],[Recovery Amount]])-banking_loan_data[[#This Row],[Loan Amount]]</f>
        <v>-15702.87</v>
      </c>
      <c r="T46" t="str">
        <f>IF(banking_loan_data[[#This Row],[Profit/Loss per loan]]&gt;0,"Profit","Loss")</f>
        <v>Loss</v>
      </c>
    </row>
    <row r="47" spans="1:20" x14ac:dyDescent="0.35">
      <c r="A47" t="s">
        <v>134</v>
      </c>
      <c r="B47" s="1">
        <v>44972</v>
      </c>
      <c r="C47" t="s">
        <v>135</v>
      </c>
      <c r="D47" t="s">
        <v>46</v>
      </c>
      <c r="E47">
        <v>39890</v>
      </c>
      <c r="F47">
        <v>14.6</v>
      </c>
      <c r="G47">
        <v>36</v>
      </c>
      <c r="H47" t="s">
        <v>26</v>
      </c>
      <c r="I47" t="s">
        <v>83</v>
      </c>
      <c r="J47" t="s">
        <v>21</v>
      </c>
      <c r="K47">
        <v>109698</v>
      </c>
      <c r="L47" t="s">
        <v>29</v>
      </c>
      <c r="M47">
        <v>0.32</v>
      </c>
      <c r="N47">
        <v>0.69</v>
      </c>
      <c r="O47">
        <v>3304.32</v>
      </c>
      <c r="P47">
        <v>0</v>
      </c>
      <c r="Q47" s="1">
        <f>banking_loan_data[[#This Row],[Issue Date]]-banking_loan_data[[#This Row],[Term (Months)]]</f>
        <v>44936</v>
      </c>
      <c r="R47">
        <f>MONTH(banking_loan_data[[#This Row],[Months On Book]])</f>
        <v>1</v>
      </c>
      <c r="S47">
        <f>(banking_loan_data[[#This Row],[Total Payments Received]]+banking_loan_data[[#This Row],[Recovery Amount]])-banking_loan_data[[#This Row],[Loan Amount]]</f>
        <v>-36585.68</v>
      </c>
      <c r="T47" t="str">
        <f>IF(banking_loan_data[[#This Row],[Profit/Loss per loan]]&gt;0,"Profit","Loss")</f>
        <v>Loss</v>
      </c>
    </row>
    <row r="48" spans="1:20" x14ac:dyDescent="0.35">
      <c r="A48" t="s">
        <v>136</v>
      </c>
      <c r="B48" s="1">
        <v>44231</v>
      </c>
      <c r="C48" t="s">
        <v>137</v>
      </c>
      <c r="D48" t="s">
        <v>18</v>
      </c>
      <c r="E48">
        <v>1481</v>
      </c>
      <c r="F48">
        <v>22.9</v>
      </c>
      <c r="G48">
        <v>36</v>
      </c>
      <c r="H48" t="s">
        <v>19</v>
      </c>
      <c r="I48" t="s">
        <v>27</v>
      </c>
      <c r="J48" t="s">
        <v>28</v>
      </c>
      <c r="K48">
        <v>144690</v>
      </c>
      <c r="L48" t="s">
        <v>22</v>
      </c>
      <c r="M48">
        <v>0.11</v>
      </c>
      <c r="N48">
        <v>0.94</v>
      </c>
      <c r="O48">
        <v>1820.15</v>
      </c>
      <c r="P48">
        <v>0</v>
      </c>
      <c r="Q48" s="1">
        <f>banking_loan_data[[#This Row],[Issue Date]]-banking_loan_data[[#This Row],[Term (Months)]]</f>
        <v>44195</v>
      </c>
      <c r="R48">
        <f>MONTH(banking_loan_data[[#This Row],[Months On Book]])</f>
        <v>12</v>
      </c>
      <c r="S48">
        <f>(banking_loan_data[[#This Row],[Total Payments Received]]+banking_loan_data[[#This Row],[Recovery Amount]])-banking_loan_data[[#This Row],[Loan Amount]]</f>
        <v>339.15000000000009</v>
      </c>
      <c r="T48" t="str">
        <f>IF(banking_loan_data[[#This Row],[Profit/Loss per loan]]&gt;0,"Profit","Loss")</f>
        <v>Profit</v>
      </c>
    </row>
    <row r="49" spans="1:20" x14ac:dyDescent="0.35">
      <c r="A49" t="s">
        <v>138</v>
      </c>
      <c r="B49" s="1">
        <v>44402</v>
      </c>
      <c r="C49" t="s">
        <v>139</v>
      </c>
      <c r="D49" t="s">
        <v>50</v>
      </c>
      <c r="E49">
        <v>33921</v>
      </c>
      <c r="F49">
        <v>11.4</v>
      </c>
      <c r="G49">
        <v>36</v>
      </c>
      <c r="H49" t="s">
        <v>26</v>
      </c>
      <c r="I49" t="s">
        <v>83</v>
      </c>
      <c r="J49" t="s">
        <v>21</v>
      </c>
      <c r="K49">
        <v>142309</v>
      </c>
      <c r="L49" t="s">
        <v>22</v>
      </c>
      <c r="M49">
        <v>0.46</v>
      </c>
      <c r="N49">
        <v>0.8</v>
      </c>
      <c r="O49">
        <v>14230.09</v>
      </c>
      <c r="P49">
        <v>0</v>
      </c>
      <c r="Q49" s="1">
        <f>banking_loan_data[[#This Row],[Issue Date]]-banking_loan_data[[#This Row],[Term (Months)]]</f>
        <v>44366</v>
      </c>
      <c r="R49">
        <f>MONTH(banking_loan_data[[#This Row],[Months On Book]])</f>
        <v>6</v>
      </c>
      <c r="S49">
        <f>(banking_loan_data[[#This Row],[Total Payments Received]]+banking_loan_data[[#This Row],[Recovery Amount]])-banking_loan_data[[#This Row],[Loan Amount]]</f>
        <v>-19690.91</v>
      </c>
      <c r="T49" t="str">
        <f>IF(banking_loan_data[[#This Row],[Profit/Loss per loan]]&gt;0,"Profit","Loss")</f>
        <v>Loss</v>
      </c>
    </row>
    <row r="50" spans="1:20" x14ac:dyDescent="0.35">
      <c r="A50" t="s">
        <v>140</v>
      </c>
      <c r="B50" s="1">
        <v>45222</v>
      </c>
      <c r="C50" t="s">
        <v>141</v>
      </c>
      <c r="D50" t="s">
        <v>64</v>
      </c>
      <c r="E50">
        <v>2524</v>
      </c>
      <c r="F50">
        <v>7.5</v>
      </c>
      <c r="G50">
        <v>60</v>
      </c>
      <c r="H50" t="s">
        <v>19</v>
      </c>
      <c r="I50" t="s">
        <v>57</v>
      </c>
      <c r="J50" t="s">
        <v>37</v>
      </c>
      <c r="K50">
        <v>103933</v>
      </c>
      <c r="L50" t="s">
        <v>22</v>
      </c>
      <c r="M50">
        <v>0.16</v>
      </c>
      <c r="N50">
        <v>0.75</v>
      </c>
      <c r="O50">
        <v>2713.3</v>
      </c>
      <c r="P50">
        <v>0</v>
      </c>
      <c r="Q50" s="1">
        <f>banking_loan_data[[#This Row],[Issue Date]]-banking_loan_data[[#This Row],[Term (Months)]]</f>
        <v>45162</v>
      </c>
      <c r="R50">
        <f>MONTH(banking_loan_data[[#This Row],[Months On Book]])</f>
        <v>8</v>
      </c>
      <c r="S50">
        <f>(banking_loan_data[[#This Row],[Total Payments Received]]+banking_loan_data[[#This Row],[Recovery Amount]])-banking_loan_data[[#This Row],[Loan Amount]]</f>
        <v>189.30000000000018</v>
      </c>
      <c r="T50" t="str">
        <f>IF(banking_loan_data[[#This Row],[Profit/Loss per loan]]&gt;0,"Profit","Loss")</f>
        <v>Profit</v>
      </c>
    </row>
    <row r="51" spans="1:20" x14ac:dyDescent="0.35">
      <c r="A51" t="s">
        <v>142</v>
      </c>
      <c r="B51" s="1">
        <v>45218</v>
      </c>
      <c r="C51" t="s">
        <v>143</v>
      </c>
      <c r="D51" t="s">
        <v>40</v>
      </c>
      <c r="E51">
        <v>35888</v>
      </c>
      <c r="F51">
        <v>14.5</v>
      </c>
      <c r="G51">
        <v>60</v>
      </c>
      <c r="H51" t="s">
        <v>26</v>
      </c>
      <c r="I51" t="s">
        <v>57</v>
      </c>
      <c r="J51" t="s">
        <v>32</v>
      </c>
      <c r="K51">
        <v>52335</v>
      </c>
      <c r="L51" t="s">
        <v>22</v>
      </c>
      <c r="M51">
        <v>0.19</v>
      </c>
      <c r="N51">
        <v>0.92</v>
      </c>
      <c r="O51">
        <v>9756.7199999999993</v>
      </c>
      <c r="P51">
        <v>0</v>
      </c>
      <c r="Q51" s="1">
        <f>banking_loan_data[[#This Row],[Issue Date]]-banking_loan_data[[#This Row],[Term (Months)]]</f>
        <v>45158</v>
      </c>
      <c r="R51">
        <f>MONTH(banking_loan_data[[#This Row],[Months On Book]])</f>
        <v>8</v>
      </c>
      <c r="S51">
        <f>(banking_loan_data[[#This Row],[Total Payments Received]]+banking_loan_data[[#This Row],[Recovery Amount]])-banking_loan_data[[#This Row],[Loan Amount]]</f>
        <v>-26131.279999999999</v>
      </c>
      <c r="T51" t="str">
        <f>IF(banking_loan_data[[#This Row],[Profit/Loss per loan]]&gt;0,"Profit","Loss")</f>
        <v>Loss</v>
      </c>
    </row>
    <row r="52" spans="1:20" x14ac:dyDescent="0.35">
      <c r="A52" t="s">
        <v>144</v>
      </c>
      <c r="B52" s="1">
        <v>44762</v>
      </c>
      <c r="C52" t="s">
        <v>145</v>
      </c>
      <c r="D52" t="s">
        <v>56</v>
      </c>
      <c r="E52">
        <v>16048</v>
      </c>
      <c r="F52">
        <v>7.3</v>
      </c>
      <c r="G52">
        <v>60</v>
      </c>
      <c r="H52" t="s">
        <v>19</v>
      </c>
      <c r="I52" t="s">
        <v>27</v>
      </c>
      <c r="J52" t="s">
        <v>21</v>
      </c>
      <c r="K52">
        <v>75095</v>
      </c>
      <c r="L52" t="s">
        <v>29</v>
      </c>
      <c r="M52">
        <v>0.31</v>
      </c>
      <c r="N52">
        <v>0.76</v>
      </c>
      <c r="O52">
        <v>17219.5</v>
      </c>
      <c r="P52">
        <v>0</v>
      </c>
      <c r="Q52" s="1">
        <f>banking_loan_data[[#This Row],[Issue Date]]-banking_loan_data[[#This Row],[Term (Months)]]</f>
        <v>44702</v>
      </c>
      <c r="R52">
        <f>MONTH(banking_loan_data[[#This Row],[Months On Book]])</f>
        <v>5</v>
      </c>
      <c r="S52">
        <f>(banking_loan_data[[#This Row],[Total Payments Received]]+banking_loan_data[[#This Row],[Recovery Amount]])-banking_loan_data[[#This Row],[Loan Amount]]</f>
        <v>1171.5</v>
      </c>
      <c r="T52" t="str">
        <f>IF(banking_loan_data[[#This Row],[Profit/Loss per loan]]&gt;0,"Profit","Loss")</f>
        <v>Profit</v>
      </c>
    </row>
    <row r="53" spans="1:20" x14ac:dyDescent="0.35">
      <c r="A53" t="s">
        <v>146</v>
      </c>
      <c r="B53" s="1">
        <v>44899</v>
      </c>
      <c r="C53" t="s">
        <v>147</v>
      </c>
      <c r="D53" t="s">
        <v>40</v>
      </c>
      <c r="E53">
        <v>36111</v>
      </c>
      <c r="F53">
        <v>14.7</v>
      </c>
      <c r="G53">
        <v>36</v>
      </c>
      <c r="H53" t="s">
        <v>19</v>
      </c>
      <c r="I53" t="s">
        <v>20</v>
      </c>
      <c r="J53" t="s">
        <v>32</v>
      </c>
      <c r="K53">
        <v>109930</v>
      </c>
      <c r="L53" t="s">
        <v>33</v>
      </c>
      <c r="M53">
        <v>0.38</v>
      </c>
      <c r="N53">
        <v>0.74</v>
      </c>
      <c r="O53">
        <v>41419.32</v>
      </c>
      <c r="P53">
        <v>0</v>
      </c>
      <c r="Q53" s="1">
        <f>banking_loan_data[[#This Row],[Issue Date]]-banking_loan_data[[#This Row],[Term (Months)]]</f>
        <v>44863</v>
      </c>
      <c r="R53">
        <f>MONTH(banking_loan_data[[#This Row],[Months On Book]])</f>
        <v>10</v>
      </c>
      <c r="S53">
        <f>(banking_loan_data[[#This Row],[Total Payments Received]]+banking_loan_data[[#This Row],[Recovery Amount]])-banking_loan_data[[#This Row],[Loan Amount]]</f>
        <v>5308.32</v>
      </c>
      <c r="T53" t="str">
        <f>IF(banking_loan_data[[#This Row],[Profit/Loss per loan]]&gt;0,"Profit","Loss")</f>
        <v>Profit</v>
      </c>
    </row>
    <row r="54" spans="1:20" x14ac:dyDescent="0.35">
      <c r="A54" t="s">
        <v>148</v>
      </c>
      <c r="B54" s="1">
        <v>44598</v>
      </c>
      <c r="C54" t="s">
        <v>149</v>
      </c>
      <c r="D54" t="s">
        <v>64</v>
      </c>
      <c r="E54">
        <v>38904</v>
      </c>
      <c r="F54">
        <v>23.4</v>
      </c>
      <c r="G54">
        <v>60</v>
      </c>
      <c r="H54" t="s">
        <v>80</v>
      </c>
      <c r="I54" t="s">
        <v>27</v>
      </c>
      <c r="J54" t="s">
        <v>28</v>
      </c>
      <c r="K54">
        <v>57197</v>
      </c>
      <c r="L54" t="s">
        <v>22</v>
      </c>
      <c r="M54">
        <v>0.14000000000000001</v>
      </c>
      <c r="N54">
        <v>0.84</v>
      </c>
      <c r="O54">
        <v>13773.37</v>
      </c>
      <c r="P54">
        <v>12116.05</v>
      </c>
      <c r="Q54" s="1">
        <f>banking_loan_data[[#This Row],[Issue Date]]-banking_loan_data[[#This Row],[Term (Months)]]</f>
        <v>44538</v>
      </c>
      <c r="R54">
        <f>MONTH(banking_loan_data[[#This Row],[Months On Book]])</f>
        <v>12</v>
      </c>
      <c r="S54">
        <f>(banking_loan_data[[#This Row],[Total Payments Received]]+banking_loan_data[[#This Row],[Recovery Amount]])-banking_loan_data[[#This Row],[Loan Amount]]</f>
        <v>-13014.580000000002</v>
      </c>
      <c r="T54" t="str">
        <f>IF(banking_loan_data[[#This Row],[Profit/Loss per loan]]&gt;0,"Profit","Loss")</f>
        <v>Loss</v>
      </c>
    </row>
    <row r="55" spans="1:20" x14ac:dyDescent="0.35">
      <c r="A55" t="s">
        <v>150</v>
      </c>
      <c r="B55" s="1">
        <v>44926</v>
      </c>
      <c r="C55" t="s">
        <v>151</v>
      </c>
      <c r="D55" t="s">
        <v>18</v>
      </c>
      <c r="E55">
        <v>35008</v>
      </c>
      <c r="F55">
        <v>15.4</v>
      </c>
      <c r="G55">
        <v>36</v>
      </c>
      <c r="H55" t="s">
        <v>19</v>
      </c>
      <c r="I55" t="s">
        <v>83</v>
      </c>
      <c r="J55" t="s">
        <v>21</v>
      </c>
      <c r="K55">
        <v>52010</v>
      </c>
      <c r="L55" t="s">
        <v>33</v>
      </c>
      <c r="M55">
        <v>0.23</v>
      </c>
      <c r="N55">
        <v>0.82</v>
      </c>
      <c r="O55">
        <v>40399.230000000003</v>
      </c>
      <c r="P55">
        <v>0</v>
      </c>
      <c r="Q55" s="1">
        <f>banking_loan_data[[#This Row],[Issue Date]]-banking_loan_data[[#This Row],[Term (Months)]]</f>
        <v>44890</v>
      </c>
      <c r="R55">
        <f>MONTH(banking_loan_data[[#This Row],[Months On Book]])</f>
        <v>11</v>
      </c>
      <c r="S55">
        <f>(banking_loan_data[[#This Row],[Total Payments Received]]+banking_loan_data[[#This Row],[Recovery Amount]])-banking_loan_data[[#This Row],[Loan Amount]]</f>
        <v>5391.2300000000032</v>
      </c>
      <c r="T55" t="str">
        <f>IF(banking_loan_data[[#This Row],[Profit/Loss per loan]]&gt;0,"Profit","Loss")</f>
        <v>Profit</v>
      </c>
    </row>
    <row r="56" spans="1:20" x14ac:dyDescent="0.35">
      <c r="A56" t="s">
        <v>152</v>
      </c>
      <c r="B56" s="1">
        <v>44358</v>
      </c>
      <c r="C56" t="s">
        <v>153</v>
      </c>
      <c r="D56" t="s">
        <v>18</v>
      </c>
      <c r="E56">
        <v>1060</v>
      </c>
      <c r="F56">
        <v>17.3</v>
      </c>
      <c r="G56">
        <v>60</v>
      </c>
      <c r="H56" t="s">
        <v>26</v>
      </c>
      <c r="I56" t="s">
        <v>57</v>
      </c>
      <c r="J56" t="s">
        <v>21</v>
      </c>
      <c r="K56">
        <v>54123</v>
      </c>
      <c r="L56" t="s">
        <v>22</v>
      </c>
      <c r="M56">
        <v>0.49</v>
      </c>
      <c r="N56">
        <v>0.59</v>
      </c>
      <c r="O56">
        <v>339.55</v>
      </c>
      <c r="P56">
        <v>0</v>
      </c>
      <c r="Q56" s="1">
        <f>banking_loan_data[[#This Row],[Issue Date]]-banking_loan_data[[#This Row],[Term (Months)]]</f>
        <v>44298</v>
      </c>
      <c r="R56">
        <f>MONTH(banking_loan_data[[#This Row],[Months On Book]])</f>
        <v>4</v>
      </c>
      <c r="S56">
        <f>(banking_loan_data[[#This Row],[Total Payments Received]]+banking_loan_data[[#This Row],[Recovery Amount]])-banking_loan_data[[#This Row],[Loan Amount]]</f>
        <v>-720.45</v>
      </c>
      <c r="T56" t="str">
        <f>IF(banking_loan_data[[#This Row],[Profit/Loss per loan]]&gt;0,"Profit","Loss")</f>
        <v>Loss</v>
      </c>
    </row>
    <row r="57" spans="1:20" x14ac:dyDescent="0.35">
      <c r="A57" t="s">
        <v>154</v>
      </c>
      <c r="B57" s="1">
        <v>44398</v>
      </c>
      <c r="C57" t="s">
        <v>155</v>
      </c>
      <c r="D57" t="s">
        <v>46</v>
      </c>
      <c r="E57">
        <v>10130</v>
      </c>
      <c r="F57">
        <v>8.1</v>
      </c>
      <c r="G57">
        <v>60</v>
      </c>
      <c r="H57" t="s">
        <v>19</v>
      </c>
      <c r="I57" t="s">
        <v>27</v>
      </c>
      <c r="J57" t="s">
        <v>28</v>
      </c>
      <c r="K57">
        <v>117923</v>
      </c>
      <c r="L57" t="s">
        <v>29</v>
      </c>
      <c r="M57">
        <v>0.2</v>
      </c>
      <c r="N57">
        <v>0.71</v>
      </c>
      <c r="O57">
        <v>10950.53</v>
      </c>
      <c r="P57">
        <v>0</v>
      </c>
      <c r="Q57" s="1">
        <f>banking_loan_data[[#This Row],[Issue Date]]-banking_loan_data[[#This Row],[Term (Months)]]</f>
        <v>44338</v>
      </c>
      <c r="R57">
        <f>MONTH(banking_loan_data[[#This Row],[Months On Book]])</f>
        <v>5</v>
      </c>
      <c r="S57">
        <f>(banking_loan_data[[#This Row],[Total Payments Received]]+banking_loan_data[[#This Row],[Recovery Amount]])-banking_loan_data[[#This Row],[Loan Amount]]</f>
        <v>820.53000000000065</v>
      </c>
      <c r="T57" t="str">
        <f>IF(banking_loan_data[[#This Row],[Profit/Loss per loan]]&gt;0,"Profit","Loss")</f>
        <v>Profit</v>
      </c>
    </row>
    <row r="58" spans="1:20" x14ac:dyDescent="0.35">
      <c r="A58" t="s">
        <v>156</v>
      </c>
      <c r="B58" s="1">
        <v>45192</v>
      </c>
      <c r="C58" t="s">
        <v>157</v>
      </c>
      <c r="D58" t="s">
        <v>53</v>
      </c>
      <c r="E58">
        <v>19023</v>
      </c>
      <c r="F58">
        <v>5.9</v>
      </c>
      <c r="G58">
        <v>60</v>
      </c>
      <c r="H58" t="s">
        <v>26</v>
      </c>
      <c r="I58" t="s">
        <v>20</v>
      </c>
      <c r="J58" t="s">
        <v>28</v>
      </c>
      <c r="K58">
        <v>32890</v>
      </c>
      <c r="L58" t="s">
        <v>33</v>
      </c>
      <c r="M58">
        <v>0.23</v>
      </c>
      <c r="N58">
        <v>0.71</v>
      </c>
      <c r="O58">
        <v>6787.88</v>
      </c>
      <c r="P58">
        <v>0</v>
      </c>
      <c r="Q58" s="1">
        <f>banking_loan_data[[#This Row],[Issue Date]]-banking_loan_data[[#This Row],[Term (Months)]]</f>
        <v>45132</v>
      </c>
      <c r="R58">
        <f>MONTH(banking_loan_data[[#This Row],[Months On Book]])</f>
        <v>7</v>
      </c>
      <c r="S58">
        <f>(banking_loan_data[[#This Row],[Total Payments Received]]+banking_loan_data[[#This Row],[Recovery Amount]])-banking_loan_data[[#This Row],[Loan Amount]]</f>
        <v>-12235.119999999999</v>
      </c>
      <c r="T58" t="str">
        <f>IF(banking_loan_data[[#This Row],[Profit/Loss per loan]]&gt;0,"Profit","Loss")</f>
        <v>Loss</v>
      </c>
    </row>
    <row r="59" spans="1:20" x14ac:dyDescent="0.35">
      <c r="A59" t="s">
        <v>158</v>
      </c>
      <c r="B59" s="1">
        <v>44466</v>
      </c>
      <c r="C59" t="s">
        <v>159</v>
      </c>
      <c r="D59" t="s">
        <v>56</v>
      </c>
      <c r="E59">
        <v>14350</v>
      </c>
      <c r="F59">
        <v>7.2</v>
      </c>
      <c r="G59">
        <v>60</v>
      </c>
      <c r="H59" t="s">
        <v>80</v>
      </c>
      <c r="I59" t="s">
        <v>57</v>
      </c>
      <c r="J59" t="s">
        <v>47</v>
      </c>
      <c r="K59">
        <v>123305</v>
      </c>
      <c r="L59" t="s">
        <v>29</v>
      </c>
      <c r="M59">
        <v>0.43</v>
      </c>
      <c r="N59">
        <v>0.67</v>
      </c>
      <c r="O59">
        <v>5712.02</v>
      </c>
      <c r="P59">
        <v>3379.84</v>
      </c>
      <c r="Q59" s="1">
        <f>banking_loan_data[[#This Row],[Issue Date]]-banking_loan_data[[#This Row],[Term (Months)]]</f>
        <v>44406</v>
      </c>
      <c r="R59">
        <f>MONTH(banking_loan_data[[#This Row],[Months On Book]])</f>
        <v>7</v>
      </c>
      <c r="S59">
        <f>(banking_loan_data[[#This Row],[Total Payments Received]]+banking_loan_data[[#This Row],[Recovery Amount]])-banking_loan_data[[#This Row],[Loan Amount]]</f>
        <v>-5258.1399999999994</v>
      </c>
      <c r="T59" t="str">
        <f>IF(banking_loan_data[[#This Row],[Profit/Loss per loan]]&gt;0,"Profit","Loss")</f>
        <v>Loss</v>
      </c>
    </row>
    <row r="60" spans="1:20" x14ac:dyDescent="0.35">
      <c r="A60" t="s">
        <v>160</v>
      </c>
      <c r="B60" s="1">
        <v>45012</v>
      </c>
      <c r="C60" t="s">
        <v>161</v>
      </c>
      <c r="D60" t="s">
        <v>46</v>
      </c>
      <c r="E60">
        <v>25354</v>
      </c>
      <c r="F60">
        <v>17</v>
      </c>
      <c r="G60">
        <v>60</v>
      </c>
      <c r="H60" t="s">
        <v>19</v>
      </c>
      <c r="I60" t="s">
        <v>41</v>
      </c>
      <c r="J60" t="s">
        <v>37</v>
      </c>
      <c r="K60">
        <v>139162</v>
      </c>
      <c r="L60" t="s">
        <v>22</v>
      </c>
      <c r="M60">
        <v>0.12</v>
      </c>
      <c r="N60">
        <v>0.73</v>
      </c>
      <c r="O60">
        <v>29664.18</v>
      </c>
      <c r="P60">
        <v>0</v>
      </c>
      <c r="Q60" s="1">
        <f>banking_loan_data[[#This Row],[Issue Date]]-banking_loan_data[[#This Row],[Term (Months)]]</f>
        <v>44952</v>
      </c>
      <c r="R60">
        <f>MONTH(banking_loan_data[[#This Row],[Months On Book]])</f>
        <v>1</v>
      </c>
      <c r="S60">
        <f>(banking_loan_data[[#This Row],[Total Payments Received]]+banking_loan_data[[#This Row],[Recovery Amount]])-banking_loan_data[[#This Row],[Loan Amount]]</f>
        <v>4310.18</v>
      </c>
      <c r="T60" t="str">
        <f>IF(banking_loan_data[[#This Row],[Profit/Loss per loan]]&gt;0,"Profit","Loss")</f>
        <v>Profit</v>
      </c>
    </row>
    <row r="61" spans="1:20" x14ac:dyDescent="0.35">
      <c r="A61" t="s">
        <v>162</v>
      </c>
      <c r="B61" s="1">
        <v>44652</v>
      </c>
      <c r="C61" t="s">
        <v>163</v>
      </c>
      <c r="D61" t="s">
        <v>56</v>
      </c>
      <c r="E61">
        <v>29145</v>
      </c>
      <c r="F61">
        <v>6.9</v>
      </c>
      <c r="G61">
        <v>36</v>
      </c>
      <c r="H61" t="s">
        <v>26</v>
      </c>
      <c r="I61" t="s">
        <v>41</v>
      </c>
      <c r="J61" t="s">
        <v>21</v>
      </c>
      <c r="K61">
        <v>38026</v>
      </c>
      <c r="L61" t="s">
        <v>29</v>
      </c>
      <c r="M61">
        <v>0.28999999999999998</v>
      </c>
      <c r="N61">
        <v>0.69</v>
      </c>
      <c r="O61">
        <v>4504.3900000000003</v>
      </c>
      <c r="P61">
        <v>0</v>
      </c>
      <c r="Q61" s="1">
        <f>banking_loan_data[[#This Row],[Issue Date]]-banking_loan_data[[#This Row],[Term (Months)]]</f>
        <v>44616</v>
      </c>
      <c r="R61">
        <f>MONTH(banking_loan_data[[#This Row],[Months On Book]])</f>
        <v>2</v>
      </c>
      <c r="S61">
        <f>(banking_loan_data[[#This Row],[Total Payments Received]]+banking_loan_data[[#This Row],[Recovery Amount]])-banking_loan_data[[#This Row],[Loan Amount]]</f>
        <v>-24640.61</v>
      </c>
      <c r="T61" t="str">
        <f>IF(banking_loan_data[[#This Row],[Profit/Loss per loan]]&gt;0,"Profit","Loss")</f>
        <v>Loss</v>
      </c>
    </row>
    <row r="62" spans="1:20" x14ac:dyDescent="0.35">
      <c r="A62" t="s">
        <v>164</v>
      </c>
      <c r="B62" s="1">
        <v>45213</v>
      </c>
      <c r="C62" t="s">
        <v>165</v>
      </c>
      <c r="D62" t="s">
        <v>56</v>
      </c>
      <c r="E62">
        <v>35020</v>
      </c>
      <c r="F62">
        <v>12.5</v>
      </c>
      <c r="G62">
        <v>60</v>
      </c>
      <c r="H62" t="s">
        <v>26</v>
      </c>
      <c r="I62" t="s">
        <v>72</v>
      </c>
      <c r="J62" t="s">
        <v>21</v>
      </c>
      <c r="K62">
        <v>94925</v>
      </c>
      <c r="L62" t="s">
        <v>29</v>
      </c>
      <c r="M62">
        <v>0.25</v>
      </c>
      <c r="N62">
        <v>0.59</v>
      </c>
      <c r="O62">
        <v>11583.76</v>
      </c>
      <c r="P62">
        <v>0</v>
      </c>
      <c r="Q62" s="1">
        <f>banking_loan_data[[#This Row],[Issue Date]]-banking_loan_data[[#This Row],[Term (Months)]]</f>
        <v>45153</v>
      </c>
      <c r="R62">
        <f>MONTH(banking_loan_data[[#This Row],[Months On Book]])</f>
        <v>8</v>
      </c>
      <c r="S62">
        <f>(banking_loan_data[[#This Row],[Total Payments Received]]+banking_loan_data[[#This Row],[Recovery Amount]])-banking_loan_data[[#This Row],[Loan Amount]]</f>
        <v>-23436.239999999998</v>
      </c>
      <c r="T62" t="str">
        <f>IF(banking_loan_data[[#This Row],[Profit/Loss per loan]]&gt;0,"Profit","Loss")</f>
        <v>Loss</v>
      </c>
    </row>
    <row r="63" spans="1:20" x14ac:dyDescent="0.35">
      <c r="A63" t="s">
        <v>166</v>
      </c>
      <c r="B63" s="1">
        <v>44492</v>
      </c>
      <c r="C63" t="s">
        <v>167</v>
      </c>
      <c r="D63" t="s">
        <v>64</v>
      </c>
      <c r="E63">
        <v>21587</v>
      </c>
      <c r="F63">
        <v>16</v>
      </c>
      <c r="G63">
        <v>36</v>
      </c>
      <c r="H63" t="s">
        <v>26</v>
      </c>
      <c r="I63" t="s">
        <v>36</v>
      </c>
      <c r="J63" t="s">
        <v>28</v>
      </c>
      <c r="K63">
        <v>98842</v>
      </c>
      <c r="L63" t="s">
        <v>22</v>
      </c>
      <c r="M63">
        <v>0.23</v>
      </c>
      <c r="N63">
        <v>0.69</v>
      </c>
      <c r="O63">
        <v>5550.98</v>
      </c>
      <c r="P63">
        <v>0</v>
      </c>
      <c r="Q63" s="1">
        <f>banking_loan_data[[#This Row],[Issue Date]]-banking_loan_data[[#This Row],[Term (Months)]]</f>
        <v>44456</v>
      </c>
      <c r="R63">
        <f>MONTH(banking_loan_data[[#This Row],[Months On Book]])</f>
        <v>9</v>
      </c>
      <c r="S63">
        <f>(banking_loan_data[[#This Row],[Total Payments Received]]+banking_loan_data[[#This Row],[Recovery Amount]])-banking_loan_data[[#This Row],[Loan Amount]]</f>
        <v>-16036.02</v>
      </c>
      <c r="T63" t="str">
        <f>IF(banking_loan_data[[#This Row],[Profit/Loss per loan]]&gt;0,"Profit","Loss")</f>
        <v>Loss</v>
      </c>
    </row>
    <row r="64" spans="1:20" x14ac:dyDescent="0.35">
      <c r="A64" t="s">
        <v>168</v>
      </c>
      <c r="B64" s="1">
        <v>44916</v>
      </c>
      <c r="C64" t="s">
        <v>169</v>
      </c>
      <c r="D64" t="s">
        <v>46</v>
      </c>
      <c r="E64">
        <v>10650</v>
      </c>
      <c r="F64">
        <v>12.8</v>
      </c>
      <c r="G64">
        <v>36</v>
      </c>
      <c r="H64" t="s">
        <v>19</v>
      </c>
      <c r="I64" t="s">
        <v>72</v>
      </c>
      <c r="J64" t="s">
        <v>28</v>
      </c>
      <c r="K64">
        <v>63665</v>
      </c>
      <c r="L64" t="s">
        <v>22</v>
      </c>
      <c r="M64">
        <v>0.21</v>
      </c>
      <c r="N64">
        <v>0.53</v>
      </c>
      <c r="O64">
        <v>12013.2</v>
      </c>
      <c r="P64">
        <v>0</v>
      </c>
      <c r="Q64" s="1">
        <f>banking_loan_data[[#This Row],[Issue Date]]-banking_loan_data[[#This Row],[Term (Months)]]</f>
        <v>44880</v>
      </c>
      <c r="R64">
        <f>MONTH(banking_loan_data[[#This Row],[Months On Book]])</f>
        <v>11</v>
      </c>
      <c r="S64">
        <f>(banking_loan_data[[#This Row],[Total Payments Received]]+banking_loan_data[[#This Row],[Recovery Amount]])-banking_loan_data[[#This Row],[Loan Amount]]</f>
        <v>1363.2000000000007</v>
      </c>
      <c r="T64" t="str">
        <f>IF(banking_loan_data[[#This Row],[Profit/Loss per loan]]&gt;0,"Profit","Loss")</f>
        <v>Profit</v>
      </c>
    </row>
    <row r="65" spans="1:20" x14ac:dyDescent="0.35">
      <c r="A65" t="s">
        <v>170</v>
      </c>
      <c r="B65" s="1">
        <v>44534</v>
      </c>
      <c r="C65" t="s">
        <v>171</v>
      </c>
      <c r="D65" t="s">
        <v>56</v>
      </c>
      <c r="E65">
        <v>20933</v>
      </c>
      <c r="F65">
        <v>8.3000000000000007</v>
      </c>
      <c r="G65">
        <v>36</v>
      </c>
      <c r="H65" t="s">
        <v>80</v>
      </c>
      <c r="I65" t="s">
        <v>57</v>
      </c>
      <c r="J65" t="s">
        <v>37</v>
      </c>
      <c r="K65">
        <v>39277</v>
      </c>
      <c r="L65" t="s">
        <v>33</v>
      </c>
      <c r="M65">
        <v>0.14000000000000001</v>
      </c>
      <c r="N65">
        <v>0.76</v>
      </c>
      <c r="O65">
        <v>2341.0500000000002</v>
      </c>
      <c r="P65">
        <v>2519.27</v>
      </c>
      <c r="Q65" s="1">
        <f>banking_loan_data[[#This Row],[Issue Date]]-banking_loan_data[[#This Row],[Term (Months)]]</f>
        <v>44498</v>
      </c>
      <c r="R65">
        <f>MONTH(banking_loan_data[[#This Row],[Months On Book]])</f>
        <v>10</v>
      </c>
      <c r="S65">
        <f>(banking_loan_data[[#This Row],[Total Payments Received]]+banking_loan_data[[#This Row],[Recovery Amount]])-banking_loan_data[[#This Row],[Loan Amount]]</f>
        <v>-16072.68</v>
      </c>
      <c r="T65" t="str">
        <f>IF(banking_loan_data[[#This Row],[Profit/Loss per loan]]&gt;0,"Profit","Loss")</f>
        <v>Loss</v>
      </c>
    </row>
    <row r="66" spans="1:20" x14ac:dyDescent="0.35">
      <c r="A66" t="s">
        <v>172</v>
      </c>
      <c r="B66" s="1">
        <v>45075</v>
      </c>
      <c r="C66" t="s">
        <v>173</v>
      </c>
      <c r="D66" t="s">
        <v>25</v>
      </c>
      <c r="E66">
        <v>21581</v>
      </c>
      <c r="F66">
        <v>10.5</v>
      </c>
      <c r="G66">
        <v>36</v>
      </c>
      <c r="H66" t="s">
        <v>19</v>
      </c>
      <c r="I66" t="s">
        <v>57</v>
      </c>
      <c r="J66" t="s">
        <v>28</v>
      </c>
      <c r="K66">
        <v>72239</v>
      </c>
      <c r="L66" t="s">
        <v>22</v>
      </c>
      <c r="M66">
        <v>0.23</v>
      </c>
      <c r="N66">
        <v>0.88</v>
      </c>
      <c r="O66">
        <v>23847</v>
      </c>
      <c r="P66">
        <v>0</v>
      </c>
      <c r="Q66" s="1">
        <f>banking_loan_data[[#This Row],[Issue Date]]-banking_loan_data[[#This Row],[Term (Months)]]</f>
        <v>45039</v>
      </c>
      <c r="R66">
        <f>MONTH(banking_loan_data[[#This Row],[Months On Book]])</f>
        <v>4</v>
      </c>
      <c r="S66">
        <f>(banking_loan_data[[#This Row],[Total Payments Received]]+banking_loan_data[[#This Row],[Recovery Amount]])-banking_loan_data[[#This Row],[Loan Amount]]</f>
        <v>2266</v>
      </c>
      <c r="T66" t="str">
        <f>IF(banking_loan_data[[#This Row],[Profit/Loss per loan]]&gt;0,"Profit","Loss")</f>
        <v>Profit</v>
      </c>
    </row>
    <row r="67" spans="1:20" x14ac:dyDescent="0.35">
      <c r="A67" t="s">
        <v>174</v>
      </c>
      <c r="B67" s="1">
        <v>45273</v>
      </c>
      <c r="C67" t="s">
        <v>175</v>
      </c>
      <c r="D67" t="s">
        <v>64</v>
      </c>
      <c r="E67">
        <v>24393</v>
      </c>
      <c r="F67">
        <v>23.6</v>
      </c>
      <c r="G67">
        <v>36</v>
      </c>
      <c r="H67" t="s">
        <v>19</v>
      </c>
      <c r="I67" t="s">
        <v>36</v>
      </c>
      <c r="J67" t="s">
        <v>32</v>
      </c>
      <c r="K67">
        <v>77664</v>
      </c>
      <c r="L67" t="s">
        <v>33</v>
      </c>
      <c r="M67">
        <v>0.12</v>
      </c>
      <c r="N67">
        <v>0.83</v>
      </c>
      <c r="O67">
        <v>30149.75</v>
      </c>
      <c r="P67">
        <v>0</v>
      </c>
      <c r="Q67" s="1">
        <f>banking_loan_data[[#This Row],[Issue Date]]-banking_loan_data[[#This Row],[Term (Months)]]</f>
        <v>45237</v>
      </c>
      <c r="R67">
        <f>MONTH(banking_loan_data[[#This Row],[Months On Book]])</f>
        <v>11</v>
      </c>
      <c r="S67">
        <f>(banking_loan_data[[#This Row],[Total Payments Received]]+banking_loan_data[[#This Row],[Recovery Amount]])-banking_loan_data[[#This Row],[Loan Amount]]</f>
        <v>5756.75</v>
      </c>
      <c r="T67" t="str">
        <f>IF(banking_loan_data[[#This Row],[Profit/Loss per loan]]&gt;0,"Profit","Loss")</f>
        <v>Profit</v>
      </c>
    </row>
    <row r="68" spans="1:20" x14ac:dyDescent="0.35">
      <c r="A68" t="s">
        <v>176</v>
      </c>
      <c r="B68" s="1">
        <v>44988</v>
      </c>
      <c r="C68" t="s">
        <v>177</v>
      </c>
      <c r="D68" t="s">
        <v>18</v>
      </c>
      <c r="E68">
        <v>24051</v>
      </c>
      <c r="F68">
        <v>18.5</v>
      </c>
      <c r="G68">
        <v>60</v>
      </c>
      <c r="H68" t="s">
        <v>80</v>
      </c>
      <c r="I68" t="s">
        <v>20</v>
      </c>
      <c r="J68" t="s">
        <v>32</v>
      </c>
      <c r="K68">
        <v>78008</v>
      </c>
      <c r="L68" t="s">
        <v>29</v>
      </c>
      <c r="M68">
        <v>0.41</v>
      </c>
      <c r="N68">
        <v>0.66</v>
      </c>
      <c r="O68">
        <v>2509.5100000000002</v>
      </c>
      <c r="P68">
        <v>11762.86</v>
      </c>
      <c r="Q68" s="1">
        <f>banking_loan_data[[#This Row],[Issue Date]]-banking_loan_data[[#This Row],[Term (Months)]]</f>
        <v>44928</v>
      </c>
      <c r="R68">
        <f>MONTH(banking_loan_data[[#This Row],[Months On Book]])</f>
        <v>1</v>
      </c>
      <c r="S68">
        <f>(banking_loan_data[[#This Row],[Total Payments Received]]+banking_loan_data[[#This Row],[Recovery Amount]])-banking_loan_data[[#This Row],[Loan Amount]]</f>
        <v>-9778.6299999999992</v>
      </c>
      <c r="T68" t="str">
        <f>IF(banking_loan_data[[#This Row],[Profit/Loss per loan]]&gt;0,"Profit","Loss")</f>
        <v>Loss</v>
      </c>
    </row>
    <row r="69" spans="1:20" x14ac:dyDescent="0.35">
      <c r="A69" t="s">
        <v>178</v>
      </c>
      <c r="B69" s="1">
        <v>44413</v>
      </c>
      <c r="C69" t="s">
        <v>179</v>
      </c>
      <c r="D69" t="s">
        <v>64</v>
      </c>
      <c r="E69">
        <v>27212</v>
      </c>
      <c r="F69">
        <v>14.9</v>
      </c>
      <c r="G69">
        <v>60</v>
      </c>
      <c r="H69" t="s">
        <v>26</v>
      </c>
      <c r="I69" t="s">
        <v>72</v>
      </c>
      <c r="J69" t="s">
        <v>32</v>
      </c>
      <c r="K69">
        <v>44683</v>
      </c>
      <c r="L69" t="s">
        <v>29</v>
      </c>
      <c r="M69">
        <v>0.26</v>
      </c>
      <c r="N69">
        <v>0.54</v>
      </c>
      <c r="O69">
        <v>2820.6</v>
      </c>
      <c r="P69">
        <v>0</v>
      </c>
      <c r="Q69" s="1">
        <f>banking_loan_data[[#This Row],[Issue Date]]-banking_loan_data[[#This Row],[Term (Months)]]</f>
        <v>44353</v>
      </c>
      <c r="R69">
        <f>MONTH(banking_loan_data[[#This Row],[Months On Book]])</f>
        <v>6</v>
      </c>
      <c r="S69">
        <f>(banking_loan_data[[#This Row],[Total Payments Received]]+banking_loan_data[[#This Row],[Recovery Amount]])-banking_loan_data[[#This Row],[Loan Amount]]</f>
        <v>-24391.4</v>
      </c>
      <c r="T69" t="str">
        <f>IF(banking_loan_data[[#This Row],[Profit/Loss per loan]]&gt;0,"Profit","Loss")</f>
        <v>Loss</v>
      </c>
    </row>
    <row r="70" spans="1:20" x14ac:dyDescent="0.35">
      <c r="A70" t="s">
        <v>180</v>
      </c>
      <c r="B70" s="1">
        <v>44960</v>
      </c>
      <c r="C70" t="s">
        <v>181</v>
      </c>
      <c r="D70" t="s">
        <v>75</v>
      </c>
      <c r="E70">
        <v>5090</v>
      </c>
      <c r="F70">
        <v>5.3</v>
      </c>
      <c r="G70">
        <v>60</v>
      </c>
      <c r="H70" t="s">
        <v>19</v>
      </c>
      <c r="I70" t="s">
        <v>72</v>
      </c>
      <c r="J70" t="s">
        <v>32</v>
      </c>
      <c r="K70">
        <v>30670</v>
      </c>
      <c r="L70" t="s">
        <v>33</v>
      </c>
      <c r="M70">
        <v>0.28000000000000003</v>
      </c>
      <c r="N70">
        <v>0.59</v>
      </c>
      <c r="O70">
        <v>5359.77</v>
      </c>
      <c r="P70">
        <v>0</v>
      </c>
      <c r="Q70" s="1">
        <f>banking_loan_data[[#This Row],[Issue Date]]-banking_loan_data[[#This Row],[Term (Months)]]</f>
        <v>44900</v>
      </c>
      <c r="R70">
        <f>MONTH(banking_loan_data[[#This Row],[Months On Book]])</f>
        <v>12</v>
      </c>
      <c r="S70">
        <f>(banking_loan_data[[#This Row],[Total Payments Received]]+banking_loan_data[[#This Row],[Recovery Amount]])-banking_loan_data[[#This Row],[Loan Amount]]</f>
        <v>269.77000000000044</v>
      </c>
      <c r="T70" t="str">
        <f>IF(banking_loan_data[[#This Row],[Profit/Loss per loan]]&gt;0,"Profit","Loss")</f>
        <v>Profit</v>
      </c>
    </row>
    <row r="71" spans="1:20" x14ac:dyDescent="0.35">
      <c r="A71" t="s">
        <v>182</v>
      </c>
      <c r="B71" s="1">
        <v>44384</v>
      </c>
      <c r="C71" t="s">
        <v>183</v>
      </c>
      <c r="D71" t="s">
        <v>75</v>
      </c>
      <c r="E71">
        <v>7960</v>
      </c>
      <c r="F71">
        <v>24.8</v>
      </c>
      <c r="G71">
        <v>60</v>
      </c>
      <c r="H71" t="s">
        <v>19</v>
      </c>
      <c r="I71" t="s">
        <v>27</v>
      </c>
      <c r="J71" t="s">
        <v>37</v>
      </c>
      <c r="K71">
        <v>119211</v>
      </c>
      <c r="L71" t="s">
        <v>22</v>
      </c>
      <c r="M71">
        <v>0.46</v>
      </c>
      <c r="N71">
        <v>0.75</v>
      </c>
      <c r="O71">
        <v>9934.08</v>
      </c>
      <c r="P71">
        <v>0</v>
      </c>
      <c r="Q71" s="1">
        <f>banking_loan_data[[#This Row],[Issue Date]]-banking_loan_data[[#This Row],[Term (Months)]]</f>
        <v>44324</v>
      </c>
      <c r="R71">
        <f>MONTH(banking_loan_data[[#This Row],[Months On Book]])</f>
        <v>5</v>
      </c>
      <c r="S71">
        <f>(banking_loan_data[[#This Row],[Total Payments Received]]+banking_loan_data[[#This Row],[Recovery Amount]])-banking_loan_data[[#This Row],[Loan Amount]]</f>
        <v>1974.08</v>
      </c>
      <c r="T71" t="str">
        <f>IF(banking_loan_data[[#This Row],[Profit/Loss per loan]]&gt;0,"Profit","Loss")</f>
        <v>Profit</v>
      </c>
    </row>
    <row r="72" spans="1:20" x14ac:dyDescent="0.35">
      <c r="A72" t="s">
        <v>184</v>
      </c>
      <c r="B72" s="1">
        <v>44576</v>
      </c>
      <c r="C72" t="s">
        <v>185</v>
      </c>
      <c r="D72" t="s">
        <v>56</v>
      </c>
      <c r="E72">
        <v>36772</v>
      </c>
      <c r="F72">
        <v>18.399999999999999</v>
      </c>
      <c r="G72">
        <v>36</v>
      </c>
      <c r="H72" t="s">
        <v>19</v>
      </c>
      <c r="I72" t="s">
        <v>72</v>
      </c>
      <c r="J72" t="s">
        <v>21</v>
      </c>
      <c r="K72">
        <v>47889</v>
      </c>
      <c r="L72" t="s">
        <v>22</v>
      </c>
      <c r="M72">
        <v>0.36</v>
      </c>
      <c r="N72">
        <v>0.59</v>
      </c>
      <c r="O72">
        <v>43538.05</v>
      </c>
      <c r="P72">
        <v>0</v>
      </c>
      <c r="Q72" s="1">
        <f>banking_loan_data[[#This Row],[Issue Date]]-banking_loan_data[[#This Row],[Term (Months)]]</f>
        <v>44540</v>
      </c>
      <c r="R72">
        <f>MONTH(banking_loan_data[[#This Row],[Months On Book]])</f>
        <v>12</v>
      </c>
      <c r="S72">
        <f>(banking_loan_data[[#This Row],[Total Payments Received]]+banking_loan_data[[#This Row],[Recovery Amount]])-banking_loan_data[[#This Row],[Loan Amount]]</f>
        <v>6766.0500000000029</v>
      </c>
      <c r="T72" t="str">
        <f>IF(banking_loan_data[[#This Row],[Profit/Loss per loan]]&gt;0,"Profit","Loss")</f>
        <v>Profit</v>
      </c>
    </row>
    <row r="73" spans="1:20" x14ac:dyDescent="0.35">
      <c r="A73" t="s">
        <v>186</v>
      </c>
      <c r="B73" s="1">
        <v>44689</v>
      </c>
      <c r="C73" t="s">
        <v>187</v>
      </c>
      <c r="D73" t="s">
        <v>46</v>
      </c>
      <c r="E73">
        <v>22520</v>
      </c>
      <c r="F73">
        <v>11.3</v>
      </c>
      <c r="G73">
        <v>60</v>
      </c>
      <c r="H73" t="s">
        <v>19</v>
      </c>
      <c r="I73" t="s">
        <v>57</v>
      </c>
      <c r="J73" t="s">
        <v>32</v>
      </c>
      <c r="K73">
        <v>85612</v>
      </c>
      <c r="L73" t="s">
        <v>29</v>
      </c>
      <c r="M73">
        <v>0.1</v>
      </c>
      <c r="N73">
        <v>0.74</v>
      </c>
      <c r="O73">
        <v>25064.76</v>
      </c>
      <c r="P73">
        <v>0</v>
      </c>
      <c r="Q73" s="1">
        <f>banking_loan_data[[#This Row],[Issue Date]]-banking_loan_data[[#This Row],[Term (Months)]]</f>
        <v>44629</v>
      </c>
      <c r="R73">
        <f>MONTH(banking_loan_data[[#This Row],[Months On Book]])</f>
        <v>3</v>
      </c>
      <c r="S73">
        <f>(banking_loan_data[[#This Row],[Total Payments Received]]+banking_loan_data[[#This Row],[Recovery Amount]])-banking_loan_data[[#This Row],[Loan Amount]]</f>
        <v>2544.7599999999984</v>
      </c>
      <c r="T73" t="str">
        <f>IF(banking_loan_data[[#This Row],[Profit/Loss per loan]]&gt;0,"Profit","Loss")</f>
        <v>Profit</v>
      </c>
    </row>
    <row r="74" spans="1:20" x14ac:dyDescent="0.35">
      <c r="A74" t="s">
        <v>188</v>
      </c>
      <c r="B74" s="1">
        <v>45261</v>
      </c>
      <c r="C74" t="s">
        <v>189</v>
      </c>
      <c r="D74" t="s">
        <v>18</v>
      </c>
      <c r="E74">
        <v>37408</v>
      </c>
      <c r="F74">
        <v>22.6</v>
      </c>
      <c r="G74">
        <v>60</v>
      </c>
      <c r="H74" t="s">
        <v>19</v>
      </c>
      <c r="I74" t="s">
        <v>20</v>
      </c>
      <c r="J74" t="s">
        <v>28</v>
      </c>
      <c r="K74">
        <v>74535</v>
      </c>
      <c r="L74" t="s">
        <v>33</v>
      </c>
      <c r="M74">
        <v>0.48</v>
      </c>
      <c r="N74">
        <v>0.6</v>
      </c>
      <c r="O74">
        <v>45862.21</v>
      </c>
      <c r="P74">
        <v>0</v>
      </c>
      <c r="Q74" s="1">
        <f>banking_loan_data[[#This Row],[Issue Date]]-banking_loan_data[[#This Row],[Term (Months)]]</f>
        <v>45201</v>
      </c>
      <c r="R74">
        <f>MONTH(banking_loan_data[[#This Row],[Months On Book]])</f>
        <v>10</v>
      </c>
      <c r="S74">
        <f>(banking_loan_data[[#This Row],[Total Payments Received]]+banking_loan_data[[#This Row],[Recovery Amount]])-banking_loan_data[[#This Row],[Loan Amount]]</f>
        <v>8454.2099999999991</v>
      </c>
      <c r="T74" t="str">
        <f>IF(banking_loan_data[[#This Row],[Profit/Loss per loan]]&gt;0,"Profit","Loss")</f>
        <v>Profit</v>
      </c>
    </row>
    <row r="75" spans="1:20" x14ac:dyDescent="0.35">
      <c r="A75" t="s">
        <v>190</v>
      </c>
      <c r="B75" s="1">
        <v>44211</v>
      </c>
      <c r="C75" t="s">
        <v>191</v>
      </c>
      <c r="D75" t="s">
        <v>64</v>
      </c>
      <c r="E75">
        <v>29470</v>
      </c>
      <c r="F75">
        <v>10.199999999999999</v>
      </c>
      <c r="G75">
        <v>36</v>
      </c>
      <c r="H75" t="s">
        <v>26</v>
      </c>
      <c r="I75" t="s">
        <v>72</v>
      </c>
      <c r="J75" t="s">
        <v>32</v>
      </c>
      <c r="K75">
        <v>108542</v>
      </c>
      <c r="L75" t="s">
        <v>29</v>
      </c>
      <c r="M75">
        <v>0.19</v>
      </c>
      <c r="N75">
        <v>0.88</v>
      </c>
      <c r="O75">
        <v>10081.43</v>
      </c>
      <c r="P75">
        <v>0</v>
      </c>
      <c r="Q75" s="1">
        <f>banking_loan_data[[#This Row],[Issue Date]]-banking_loan_data[[#This Row],[Term (Months)]]</f>
        <v>44175</v>
      </c>
      <c r="R75">
        <f>MONTH(banking_loan_data[[#This Row],[Months On Book]])</f>
        <v>12</v>
      </c>
      <c r="S75">
        <f>(banking_loan_data[[#This Row],[Total Payments Received]]+banking_loan_data[[#This Row],[Recovery Amount]])-banking_loan_data[[#This Row],[Loan Amount]]</f>
        <v>-19388.57</v>
      </c>
      <c r="T75" t="str">
        <f>IF(banking_loan_data[[#This Row],[Profit/Loss per loan]]&gt;0,"Profit","Loss")</f>
        <v>Loss</v>
      </c>
    </row>
    <row r="76" spans="1:20" x14ac:dyDescent="0.35">
      <c r="A76" t="s">
        <v>192</v>
      </c>
      <c r="B76" s="1">
        <v>44261</v>
      </c>
      <c r="C76" t="s">
        <v>193</v>
      </c>
      <c r="D76" t="s">
        <v>46</v>
      </c>
      <c r="E76">
        <v>21491</v>
      </c>
      <c r="F76">
        <v>15.9</v>
      </c>
      <c r="G76">
        <v>36</v>
      </c>
      <c r="H76" t="s">
        <v>19</v>
      </c>
      <c r="I76" t="s">
        <v>27</v>
      </c>
      <c r="J76" t="s">
        <v>37</v>
      </c>
      <c r="K76">
        <v>84319</v>
      </c>
      <c r="L76" t="s">
        <v>29</v>
      </c>
      <c r="M76">
        <v>0.14000000000000001</v>
      </c>
      <c r="N76">
        <v>0.68</v>
      </c>
      <c r="O76">
        <v>24908.07</v>
      </c>
      <c r="P76">
        <v>0</v>
      </c>
      <c r="Q76" s="1">
        <f>banking_loan_data[[#This Row],[Issue Date]]-banking_loan_data[[#This Row],[Term (Months)]]</f>
        <v>44225</v>
      </c>
      <c r="R76">
        <f>MONTH(banking_loan_data[[#This Row],[Months On Book]])</f>
        <v>1</v>
      </c>
      <c r="S76">
        <f>(banking_loan_data[[#This Row],[Total Payments Received]]+banking_loan_data[[#This Row],[Recovery Amount]])-banking_loan_data[[#This Row],[Loan Amount]]</f>
        <v>3417.0699999999997</v>
      </c>
      <c r="T76" t="str">
        <f>IF(banking_loan_data[[#This Row],[Profit/Loss per loan]]&gt;0,"Profit","Loss")</f>
        <v>Profit</v>
      </c>
    </row>
    <row r="77" spans="1:20" x14ac:dyDescent="0.35">
      <c r="A77" t="s">
        <v>194</v>
      </c>
      <c r="B77" s="1">
        <v>44717</v>
      </c>
      <c r="C77" t="s">
        <v>195</v>
      </c>
      <c r="D77" t="s">
        <v>64</v>
      </c>
      <c r="E77">
        <v>2341</v>
      </c>
      <c r="F77">
        <v>17.7</v>
      </c>
      <c r="G77">
        <v>60</v>
      </c>
      <c r="H77" t="s">
        <v>26</v>
      </c>
      <c r="I77" t="s">
        <v>72</v>
      </c>
      <c r="J77" t="s">
        <v>28</v>
      </c>
      <c r="K77">
        <v>144072</v>
      </c>
      <c r="L77" t="s">
        <v>22</v>
      </c>
      <c r="M77">
        <v>0.41</v>
      </c>
      <c r="N77">
        <v>0.61</v>
      </c>
      <c r="O77">
        <v>714.53</v>
      </c>
      <c r="P77">
        <v>0</v>
      </c>
      <c r="Q77" s="1">
        <f>banking_loan_data[[#This Row],[Issue Date]]-banking_loan_data[[#This Row],[Term (Months)]]</f>
        <v>44657</v>
      </c>
      <c r="R77">
        <f>MONTH(banking_loan_data[[#This Row],[Months On Book]])</f>
        <v>4</v>
      </c>
      <c r="S77">
        <f>(banking_loan_data[[#This Row],[Total Payments Received]]+banking_loan_data[[#This Row],[Recovery Amount]])-banking_loan_data[[#This Row],[Loan Amount]]</f>
        <v>-1626.47</v>
      </c>
      <c r="T77" t="str">
        <f>IF(banking_loan_data[[#This Row],[Profit/Loss per loan]]&gt;0,"Profit","Loss")</f>
        <v>Loss</v>
      </c>
    </row>
    <row r="78" spans="1:20" x14ac:dyDescent="0.35">
      <c r="A78" t="s">
        <v>196</v>
      </c>
      <c r="B78" s="1">
        <v>44844</v>
      </c>
      <c r="C78" t="s">
        <v>197</v>
      </c>
      <c r="D78" t="s">
        <v>64</v>
      </c>
      <c r="E78">
        <v>25791</v>
      </c>
      <c r="F78">
        <v>9.4</v>
      </c>
      <c r="G78">
        <v>60</v>
      </c>
      <c r="H78" t="s">
        <v>26</v>
      </c>
      <c r="I78" t="s">
        <v>27</v>
      </c>
      <c r="J78" t="s">
        <v>32</v>
      </c>
      <c r="K78">
        <v>122067</v>
      </c>
      <c r="L78" t="s">
        <v>33</v>
      </c>
      <c r="M78">
        <v>0.3</v>
      </c>
      <c r="N78">
        <v>0.87</v>
      </c>
      <c r="O78">
        <v>7712.63</v>
      </c>
      <c r="P78">
        <v>0</v>
      </c>
      <c r="Q78" s="1">
        <f>banking_loan_data[[#This Row],[Issue Date]]-banking_loan_data[[#This Row],[Term (Months)]]</f>
        <v>44784</v>
      </c>
      <c r="R78">
        <f>MONTH(banking_loan_data[[#This Row],[Months On Book]])</f>
        <v>8</v>
      </c>
      <c r="S78">
        <f>(banking_loan_data[[#This Row],[Total Payments Received]]+banking_loan_data[[#This Row],[Recovery Amount]])-banking_loan_data[[#This Row],[Loan Amount]]</f>
        <v>-18078.37</v>
      </c>
      <c r="T78" t="str">
        <f>IF(banking_loan_data[[#This Row],[Profit/Loss per loan]]&gt;0,"Profit","Loss")</f>
        <v>Loss</v>
      </c>
    </row>
    <row r="79" spans="1:20" x14ac:dyDescent="0.35">
      <c r="A79" t="s">
        <v>198</v>
      </c>
      <c r="B79" s="1">
        <v>45283</v>
      </c>
      <c r="C79" t="s">
        <v>199</v>
      </c>
      <c r="D79" t="s">
        <v>25</v>
      </c>
      <c r="E79">
        <v>1338</v>
      </c>
      <c r="F79">
        <v>24.6</v>
      </c>
      <c r="G79">
        <v>36</v>
      </c>
      <c r="H79" t="s">
        <v>19</v>
      </c>
      <c r="I79" t="s">
        <v>20</v>
      </c>
      <c r="J79" t="s">
        <v>21</v>
      </c>
      <c r="K79">
        <v>51639</v>
      </c>
      <c r="L79" t="s">
        <v>29</v>
      </c>
      <c r="M79">
        <v>0.27</v>
      </c>
      <c r="N79">
        <v>0.65</v>
      </c>
      <c r="O79">
        <v>1667.15</v>
      </c>
      <c r="P79">
        <v>0</v>
      </c>
      <c r="Q79" s="1">
        <f>banking_loan_data[[#This Row],[Issue Date]]-banking_loan_data[[#This Row],[Term (Months)]]</f>
        <v>45247</v>
      </c>
      <c r="R79">
        <f>MONTH(banking_loan_data[[#This Row],[Months On Book]])</f>
        <v>11</v>
      </c>
      <c r="S79">
        <f>(banking_loan_data[[#This Row],[Total Payments Received]]+banking_loan_data[[#This Row],[Recovery Amount]])-banking_loan_data[[#This Row],[Loan Amount]]</f>
        <v>329.15000000000009</v>
      </c>
      <c r="T79" t="str">
        <f>IF(banking_loan_data[[#This Row],[Profit/Loss per loan]]&gt;0,"Profit","Loss")</f>
        <v>Profit</v>
      </c>
    </row>
    <row r="80" spans="1:20" x14ac:dyDescent="0.35">
      <c r="A80" t="s">
        <v>200</v>
      </c>
      <c r="B80" s="1">
        <v>44789</v>
      </c>
      <c r="C80" t="s">
        <v>201</v>
      </c>
      <c r="D80" t="s">
        <v>75</v>
      </c>
      <c r="E80">
        <v>6895</v>
      </c>
      <c r="F80">
        <v>20</v>
      </c>
      <c r="G80">
        <v>60</v>
      </c>
      <c r="H80" t="s">
        <v>19</v>
      </c>
      <c r="I80" t="s">
        <v>36</v>
      </c>
      <c r="J80" t="s">
        <v>28</v>
      </c>
      <c r="K80">
        <v>94712</v>
      </c>
      <c r="L80" t="s">
        <v>22</v>
      </c>
      <c r="M80">
        <v>0.2</v>
      </c>
      <c r="N80">
        <v>0.55000000000000004</v>
      </c>
      <c r="O80">
        <v>8274</v>
      </c>
      <c r="P80">
        <v>0</v>
      </c>
      <c r="Q80" s="1">
        <f>banking_loan_data[[#This Row],[Issue Date]]-banking_loan_data[[#This Row],[Term (Months)]]</f>
        <v>44729</v>
      </c>
      <c r="R80">
        <f>MONTH(banking_loan_data[[#This Row],[Months On Book]])</f>
        <v>6</v>
      </c>
      <c r="S80">
        <f>(banking_loan_data[[#This Row],[Total Payments Received]]+banking_loan_data[[#This Row],[Recovery Amount]])-banking_loan_data[[#This Row],[Loan Amount]]</f>
        <v>1379</v>
      </c>
      <c r="T80" t="str">
        <f>IF(banking_loan_data[[#This Row],[Profit/Loss per loan]]&gt;0,"Profit","Loss")</f>
        <v>Profit</v>
      </c>
    </row>
    <row r="81" spans="1:20" x14ac:dyDescent="0.35">
      <c r="A81" t="s">
        <v>202</v>
      </c>
      <c r="B81" s="1">
        <v>44588</v>
      </c>
      <c r="C81" t="s">
        <v>203</v>
      </c>
      <c r="D81" t="s">
        <v>64</v>
      </c>
      <c r="E81">
        <v>13254</v>
      </c>
      <c r="F81">
        <v>16.2</v>
      </c>
      <c r="G81">
        <v>60</v>
      </c>
      <c r="H81" t="s">
        <v>19</v>
      </c>
      <c r="I81" t="s">
        <v>72</v>
      </c>
      <c r="J81" t="s">
        <v>28</v>
      </c>
      <c r="K81">
        <v>46633</v>
      </c>
      <c r="L81" t="s">
        <v>29</v>
      </c>
      <c r="M81">
        <v>0.32</v>
      </c>
      <c r="N81">
        <v>0.76</v>
      </c>
      <c r="O81">
        <v>15401.15</v>
      </c>
      <c r="P81">
        <v>0</v>
      </c>
      <c r="Q81" s="1">
        <f>banking_loan_data[[#This Row],[Issue Date]]-banking_loan_data[[#This Row],[Term (Months)]]</f>
        <v>44528</v>
      </c>
      <c r="R81">
        <f>MONTH(banking_loan_data[[#This Row],[Months On Book]])</f>
        <v>11</v>
      </c>
      <c r="S81">
        <f>(banking_loan_data[[#This Row],[Total Payments Received]]+banking_loan_data[[#This Row],[Recovery Amount]])-banking_loan_data[[#This Row],[Loan Amount]]</f>
        <v>2147.1499999999996</v>
      </c>
      <c r="T81" t="str">
        <f>IF(banking_loan_data[[#This Row],[Profit/Loss per loan]]&gt;0,"Profit","Loss")</f>
        <v>Profit</v>
      </c>
    </row>
    <row r="82" spans="1:20" x14ac:dyDescent="0.35">
      <c r="A82" t="s">
        <v>204</v>
      </c>
      <c r="B82" s="1">
        <v>44615</v>
      </c>
      <c r="C82" t="s">
        <v>205</v>
      </c>
      <c r="D82" t="s">
        <v>25</v>
      </c>
      <c r="E82">
        <v>12344</v>
      </c>
      <c r="F82">
        <v>8.6</v>
      </c>
      <c r="G82">
        <v>60</v>
      </c>
      <c r="H82" t="s">
        <v>19</v>
      </c>
      <c r="I82" t="s">
        <v>20</v>
      </c>
      <c r="J82" t="s">
        <v>21</v>
      </c>
      <c r="K82">
        <v>64660</v>
      </c>
      <c r="L82" t="s">
        <v>29</v>
      </c>
      <c r="M82">
        <v>0.21</v>
      </c>
      <c r="N82">
        <v>0.76</v>
      </c>
      <c r="O82">
        <v>13405.58</v>
      </c>
      <c r="P82">
        <v>0</v>
      </c>
      <c r="Q82" s="1">
        <f>banking_loan_data[[#This Row],[Issue Date]]-banking_loan_data[[#This Row],[Term (Months)]]</f>
        <v>44555</v>
      </c>
      <c r="R82">
        <f>MONTH(banking_loan_data[[#This Row],[Months On Book]])</f>
        <v>12</v>
      </c>
      <c r="S82">
        <f>(banking_loan_data[[#This Row],[Total Payments Received]]+banking_loan_data[[#This Row],[Recovery Amount]])-banking_loan_data[[#This Row],[Loan Amount]]</f>
        <v>1061.58</v>
      </c>
      <c r="T82" t="str">
        <f>IF(banking_loan_data[[#This Row],[Profit/Loss per loan]]&gt;0,"Profit","Loss")</f>
        <v>Profit</v>
      </c>
    </row>
    <row r="83" spans="1:20" x14ac:dyDescent="0.35">
      <c r="A83" t="s">
        <v>206</v>
      </c>
      <c r="B83" s="1">
        <v>44485</v>
      </c>
      <c r="C83" t="s">
        <v>207</v>
      </c>
      <c r="D83" t="s">
        <v>75</v>
      </c>
      <c r="E83">
        <v>2750</v>
      </c>
      <c r="F83">
        <v>6.1</v>
      </c>
      <c r="G83">
        <v>60</v>
      </c>
      <c r="H83" t="s">
        <v>26</v>
      </c>
      <c r="I83" t="s">
        <v>72</v>
      </c>
      <c r="J83" t="s">
        <v>28</v>
      </c>
      <c r="K83">
        <v>98975</v>
      </c>
      <c r="L83" t="s">
        <v>22</v>
      </c>
      <c r="M83">
        <v>0.46</v>
      </c>
      <c r="N83">
        <v>0.82</v>
      </c>
      <c r="O83">
        <v>176.92</v>
      </c>
      <c r="P83">
        <v>0</v>
      </c>
      <c r="Q83" s="1">
        <f>banking_loan_data[[#This Row],[Issue Date]]-banking_loan_data[[#This Row],[Term (Months)]]</f>
        <v>44425</v>
      </c>
      <c r="R83">
        <f>MONTH(banking_loan_data[[#This Row],[Months On Book]])</f>
        <v>8</v>
      </c>
      <c r="S83">
        <f>(banking_loan_data[[#This Row],[Total Payments Received]]+banking_loan_data[[#This Row],[Recovery Amount]])-banking_loan_data[[#This Row],[Loan Amount]]</f>
        <v>-2573.08</v>
      </c>
      <c r="T83" t="str">
        <f>IF(banking_loan_data[[#This Row],[Profit/Loss per loan]]&gt;0,"Profit","Loss")</f>
        <v>Loss</v>
      </c>
    </row>
    <row r="84" spans="1:20" x14ac:dyDescent="0.35">
      <c r="A84" t="s">
        <v>208</v>
      </c>
      <c r="B84" s="1">
        <v>44575</v>
      </c>
      <c r="C84" t="s">
        <v>209</v>
      </c>
      <c r="D84" t="s">
        <v>25</v>
      </c>
      <c r="E84">
        <v>3421</v>
      </c>
      <c r="F84">
        <v>11.4</v>
      </c>
      <c r="G84">
        <v>36</v>
      </c>
      <c r="H84" t="s">
        <v>19</v>
      </c>
      <c r="I84" t="s">
        <v>83</v>
      </c>
      <c r="J84" t="s">
        <v>32</v>
      </c>
      <c r="K84">
        <v>62172</v>
      </c>
      <c r="L84" t="s">
        <v>22</v>
      </c>
      <c r="M84">
        <v>0.19</v>
      </c>
      <c r="N84">
        <v>0.61</v>
      </c>
      <c r="O84">
        <v>3810.99</v>
      </c>
      <c r="P84">
        <v>0</v>
      </c>
      <c r="Q84" s="1">
        <f>banking_loan_data[[#This Row],[Issue Date]]-banking_loan_data[[#This Row],[Term (Months)]]</f>
        <v>44539</v>
      </c>
      <c r="R84">
        <f>MONTH(banking_loan_data[[#This Row],[Months On Book]])</f>
        <v>12</v>
      </c>
      <c r="S84">
        <f>(banking_loan_data[[#This Row],[Total Payments Received]]+banking_loan_data[[#This Row],[Recovery Amount]])-banking_loan_data[[#This Row],[Loan Amount]]</f>
        <v>389.98999999999978</v>
      </c>
      <c r="T84" t="str">
        <f>IF(banking_loan_data[[#This Row],[Profit/Loss per loan]]&gt;0,"Profit","Loss")</f>
        <v>Profit</v>
      </c>
    </row>
    <row r="85" spans="1:20" x14ac:dyDescent="0.35">
      <c r="A85" t="s">
        <v>210</v>
      </c>
      <c r="B85" s="1">
        <v>44427</v>
      </c>
      <c r="C85" t="s">
        <v>211</v>
      </c>
      <c r="D85" t="s">
        <v>46</v>
      </c>
      <c r="E85">
        <v>6319</v>
      </c>
      <c r="F85">
        <v>20.100000000000001</v>
      </c>
      <c r="G85">
        <v>36</v>
      </c>
      <c r="H85" t="s">
        <v>26</v>
      </c>
      <c r="I85" t="s">
        <v>36</v>
      </c>
      <c r="J85" t="s">
        <v>28</v>
      </c>
      <c r="K85">
        <v>89197</v>
      </c>
      <c r="L85" t="s">
        <v>33</v>
      </c>
      <c r="M85">
        <v>0.45</v>
      </c>
      <c r="N85">
        <v>0.7</v>
      </c>
      <c r="O85">
        <v>1650.44</v>
      </c>
      <c r="P85">
        <v>0</v>
      </c>
      <c r="Q85" s="1">
        <f>banking_loan_data[[#This Row],[Issue Date]]-banking_loan_data[[#This Row],[Term (Months)]]</f>
        <v>44391</v>
      </c>
      <c r="R85">
        <f>MONTH(banking_loan_data[[#This Row],[Months On Book]])</f>
        <v>7</v>
      </c>
      <c r="S85">
        <f>(banking_loan_data[[#This Row],[Total Payments Received]]+banking_loan_data[[#This Row],[Recovery Amount]])-banking_loan_data[[#This Row],[Loan Amount]]</f>
        <v>-4668.5599999999995</v>
      </c>
      <c r="T85" t="str">
        <f>IF(banking_loan_data[[#This Row],[Profit/Loss per loan]]&gt;0,"Profit","Loss")</f>
        <v>Loss</v>
      </c>
    </row>
    <row r="86" spans="1:20" x14ac:dyDescent="0.35">
      <c r="A86" t="s">
        <v>212</v>
      </c>
      <c r="B86" s="1">
        <v>45214</v>
      </c>
      <c r="C86" t="s">
        <v>213</v>
      </c>
      <c r="D86" t="s">
        <v>53</v>
      </c>
      <c r="E86">
        <v>16896</v>
      </c>
      <c r="F86">
        <v>10.4</v>
      </c>
      <c r="G86">
        <v>36</v>
      </c>
      <c r="H86" t="s">
        <v>19</v>
      </c>
      <c r="I86" t="s">
        <v>57</v>
      </c>
      <c r="J86" t="s">
        <v>32</v>
      </c>
      <c r="K86">
        <v>131158</v>
      </c>
      <c r="L86" t="s">
        <v>29</v>
      </c>
      <c r="M86">
        <v>0.32</v>
      </c>
      <c r="N86">
        <v>0.63</v>
      </c>
      <c r="O86">
        <v>18653.18</v>
      </c>
      <c r="P86">
        <v>0</v>
      </c>
      <c r="Q86" s="1">
        <f>banking_loan_data[[#This Row],[Issue Date]]-banking_loan_data[[#This Row],[Term (Months)]]</f>
        <v>45178</v>
      </c>
      <c r="R86">
        <f>MONTH(banking_loan_data[[#This Row],[Months On Book]])</f>
        <v>9</v>
      </c>
      <c r="S86">
        <f>(banking_loan_data[[#This Row],[Total Payments Received]]+banking_loan_data[[#This Row],[Recovery Amount]])-banking_loan_data[[#This Row],[Loan Amount]]</f>
        <v>1757.1800000000003</v>
      </c>
      <c r="T86" t="str">
        <f>IF(banking_loan_data[[#This Row],[Profit/Loss per loan]]&gt;0,"Profit","Loss")</f>
        <v>Profit</v>
      </c>
    </row>
    <row r="87" spans="1:20" x14ac:dyDescent="0.35">
      <c r="A87" t="s">
        <v>214</v>
      </c>
      <c r="B87" s="1">
        <v>44237</v>
      </c>
      <c r="C87" t="s">
        <v>215</v>
      </c>
      <c r="D87" t="s">
        <v>75</v>
      </c>
      <c r="E87">
        <v>12918</v>
      </c>
      <c r="F87">
        <v>15.8</v>
      </c>
      <c r="G87">
        <v>60</v>
      </c>
      <c r="H87" t="s">
        <v>19</v>
      </c>
      <c r="I87" t="s">
        <v>27</v>
      </c>
      <c r="J87" t="s">
        <v>21</v>
      </c>
      <c r="K87">
        <v>88847</v>
      </c>
      <c r="L87" t="s">
        <v>33</v>
      </c>
      <c r="M87">
        <v>0.43</v>
      </c>
      <c r="N87">
        <v>0.54</v>
      </c>
      <c r="O87">
        <v>14959.04</v>
      </c>
      <c r="P87">
        <v>0</v>
      </c>
      <c r="Q87" s="1">
        <f>banking_loan_data[[#This Row],[Issue Date]]-banking_loan_data[[#This Row],[Term (Months)]]</f>
        <v>44177</v>
      </c>
      <c r="R87">
        <f>MONTH(banking_loan_data[[#This Row],[Months On Book]])</f>
        <v>12</v>
      </c>
      <c r="S87">
        <f>(banking_loan_data[[#This Row],[Total Payments Received]]+banking_loan_data[[#This Row],[Recovery Amount]])-banking_loan_data[[#This Row],[Loan Amount]]</f>
        <v>2041.0400000000009</v>
      </c>
      <c r="T87" t="str">
        <f>IF(banking_loan_data[[#This Row],[Profit/Loss per loan]]&gt;0,"Profit","Loss")</f>
        <v>Profit</v>
      </c>
    </row>
    <row r="88" spans="1:20" x14ac:dyDescent="0.35">
      <c r="A88" t="s">
        <v>216</v>
      </c>
      <c r="B88" s="1">
        <v>45248</v>
      </c>
      <c r="C88" t="s">
        <v>217</v>
      </c>
      <c r="D88" t="s">
        <v>50</v>
      </c>
      <c r="E88">
        <v>26064</v>
      </c>
      <c r="F88">
        <v>19.600000000000001</v>
      </c>
      <c r="G88">
        <v>60</v>
      </c>
      <c r="H88" t="s">
        <v>19</v>
      </c>
      <c r="I88" t="s">
        <v>20</v>
      </c>
      <c r="J88" t="s">
        <v>47</v>
      </c>
      <c r="K88">
        <v>41577</v>
      </c>
      <c r="L88" t="s">
        <v>22</v>
      </c>
      <c r="M88">
        <v>0.39</v>
      </c>
      <c r="N88">
        <v>0.89</v>
      </c>
      <c r="O88">
        <v>31172.54</v>
      </c>
      <c r="P88">
        <v>0</v>
      </c>
      <c r="Q88" s="1">
        <f>banking_loan_data[[#This Row],[Issue Date]]-banking_loan_data[[#This Row],[Term (Months)]]</f>
        <v>45188</v>
      </c>
      <c r="R88">
        <f>MONTH(banking_loan_data[[#This Row],[Months On Book]])</f>
        <v>9</v>
      </c>
      <c r="S88">
        <f>(banking_loan_data[[#This Row],[Total Payments Received]]+banking_loan_data[[#This Row],[Recovery Amount]])-banking_loan_data[[#This Row],[Loan Amount]]</f>
        <v>5108.5400000000009</v>
      </c>
      <c r="T88" t="str">
        <f>IF(banking_loan_data[[#This Row],[Profit/Loss per loan]]&gt;0,"Profit","Loss")</f>
        <v>Profit</v>
      </c>
    </row>
    <row r="89" spans="1:20" x14ac:dyDescent="0.35">
      <c r="A89" t="s">
        <v>218</v>
      </c>
      <c r="B89" s="1">
        <v>44331</v>
      </c>
      <c r="C89" t="s">
        <v>219</v>
      </c>
      <c r="D89" t="s">
        <v>53</v>
      </c>
      <c r="E89">
        <v>28935</v>
      </c>
      <c r="F89">
        <v>7.2</v>
      </c>
      <c r="G89">
        <v>60</v>
      </c>
      <c r="H89" t="s">
        <v>19</v>
      </c>
      <c r="I89" t="s">
        <v>20</v>
      </c>
      <c r="J89" t="s">
        <v>21</v>
      </c>
      <c r="K89">
        <v>107299</v>
      </c>
      <c r="L89" t="s">
        <v>22</v>
      </c>
      <c r="M89">
        <v>0.38</v>
      </c>
      <c r="N89">
        <v>0.83</v>
      </c>
      <c r="O89">
        <v>31018.32</v>
      </c>
      <c r="P89">
        <v>0</v>
      </c>
      <c r="Q89" s="1">
        <f>banking_loan_data[[#This Row],[Issue Date]]-banking_loan_data[[#This Row],[Term (Months)]]</f>
        <v>44271</v>
      </c>
      <c r="R89">
        <f>MONTH(banking_loan_data[[#This Row],[Months On Book]])</f>
        <v>3</v>
      </c>
      <c r="S89">
        <f>(banking_loan_data[[#This Row],[Total Payments Received]]+banking_loan_data[[#This Row],[Recovery Amount]])-banking_loan_data[[#This Row],[Loan Amount]]</f>
        <v>2083.3199999999997</v>
      </c>
      <c r="T89" t="str">
        <f>IF(banking_loan_data[[#This Row],[Profit/Loss per loan]]&gt;0,"Profit","Loss")</f>
        <v>Profit</v>
      </c>
    </row>
    <row r="90" spans="1:20" x14ac:dyDescent="0.35">
      <c r="A90" t="s">
        <v>220</v>
      </c>
      <c r="B90" s="1">
        <v>44397</v>
      </c>
      <c r="C90" t="s">
        <v>221</v>
      </c>
      <c r="D90" t="s">
        <v>46</v>
      </c>
      <c r="E90">
        <v>38641</v>
      </c>
      <c r="F90">
        <v>18.7</v>
      </c>
      <c r="G90">
        <v>60</v>
      </c>
      <c r="H90" t="s">
        <v>19</v>
      </c>
      <c r="I90" t="s">
        <v>72</v>
      </c>
      <c r="J90" t="s">
        <v>32</v>
      </c>
      <c r="K90">
        <v>50176</v>
      </c>
      <c r="L90" t="s">
        <v>29</v>
      </c>
      <c r="M90">
        <v>0.23</v>
      </c>
      <c r="N90">
        <v>0.64</v>
      </c>
      <c r="O90">
        <v>45866.87</v>
      </c>
      <c r="P90">
        <v>0</v>
      </c>
      <c r="Q90" s="1">
        <f>banking_loan_data[[#This Row],[Issue Date]]-banking_loan_data[[#This Row],[Term (Months)]]</f>
        <v>44337</v>
      </c>
      <c r="R90">
        <f>MONTH(banking_loan_data[[#This Row],[Months On Book]])</f>
        <v>5</v>
      </c>
      <c r="S90">
        <f>(banking_loan_data[[#This Row],[Total Payments Received]]+banking_loan_data[[#This Row],[Recovery Amount]])-banking_loan_data[[#This Row],[Loan Amount]]</f>
        <v>7225.8700000000026</v>
      </c>
      <c r="T90" t="str">
        <f>IF(banking_loan_data[[#This Row],[Profit/Loss per loan]]&gt;0,"Profit","Loss")</f>
        <v>Profit</v>
      </c>
    </row>
    <row r="91" spans="1:20" x14ac:dyDescent="0.35">
      <c r="A91" t="s">
        <v>222</v>
      </c>
      <c r="B91" s="1">
        <v>44976</v>
      </c>
      <c r="C91" t="s">
        <v>223</v>
      </c>
      <c r="D91" t="s">
        <v>64</v>
      </c>
      <c r="E91">
        <v>30711</v>
      </c>
      <c r="F91">
        <v>6.8</v>
      </c>
      <c r="G91">
        <v>60</v>
      </c>
      <c r="H91" t="s">
        <v>19</v>
      </c>
      <c r="I91" t="s">
        <v>27</v>
      </c>
      <c r="J91" t="s">
        <v>37</v>
      </c>
      <c r="K91">
        <v>74386</v>
      </c>
      <c r="L91" t="s">
        <v>33</v>
      </c>
      <c r="M91">
        <v>0.19</v>
      </c>
      <c r="N91">
        <v>0.77</v>
      </c>
      <c r="O91">
        <v>32799.35</v>
      </c>
      <c r="P91">
        <v>0</v>
      </c>
      <c r="Q91" s="1">
        <f>banking_loan_data[[#This Row],[Issue Date]]-banking_loan_data[[#This Row],[Term (Months)]]</f>
        <v>44916</v>
      </c>
      <c r="R91">
        <f>MONTH(banking_loan_data[[#This Row],[Months On Book]])</f>
        <v>12</v>
      </c>
      <c r="S91">
        <f>(banking_loan_data[[#This Row],[Total Payments Received]]+banking_loan_data[[#This Row],[Recovery Amount]])-banking_loan_data[[#This Row],[Loan Amount]]</f>
        <v>2088.3499999999985</v>
      </c>
      <c r="T91" t="str">
        <f>IF(banking_loan_data[[#This Row],[Profit/Loss per loan]]&gt;0,"Profit","Loss")</f>
        <v>Profit</v>
      </c>
    </row>
    <row r="92" spans="1:20" x14ac:dyDescent="0.35">
      <c r="A92" t="s">
        <v>224</v>
      </c>
      <c r="B92" s="1">
        <v>45126</v>
      </c>
      <c r="C92" t="s">
        <v>225</v>
      </c>
      <c r="D92" t="s">
        <v>18</v>
      </c>
      <c r="E92">
        <v>5806</v>
      </c>
      <c r="F92">
        <v>24.3</v>
      </c>
      <c r="G92">
        <v>36</v>
      </c>
      <c r="H92" t="s">
        <v>80</v>
      </c>
      <c r="I92" t="s">
        <v>83</v>
      </c>
      <c r="J92" t="s">
        <v>21</v>
      </c>
      <c r="K92">
        <v>93972</v>
      </c>
      <c r="L92" t="s">
        <v>33</v>
      </c>
      <c r="M92">
        <v>0.18</v>
      </c>
      <c r="N92">
        <v>0.59</v>
      </c>
      <c r="O92">
        <v>2191.11</v>
      </c>
      <c r="P92">
        <v>417.13</v>
      </c>
      <c r="Q92" s="1">
        <f>banking_loan_data[[#This Row],[Issue Date]]-banking_loan_data[[#This Row],[Term (Months)]]</f>
        <v>45090</v>
      </c>
      <c r="R92">
        <f>MONTH(banking_loan_data[[#This Row],[Months On Book]])</f>
        <v>6</v>
      </c>
      <c r="S92">
        <f>(banking_loan_data[[#This Row],[Total Payments Received]]+banking_loan_data[[#This Row],[Recovery Amount]])-banking_loan_data[[#This Row],[Loan Amount]]</f>
        <v>-3197.7599999999998</v>
      </c>
      <c r="T92" t="str">
        <f>IF(banking_loan_data[[#This Row],[Profit/Loss per loan]]&gt;0,"Profit","Loss")</f>
        <v>Loss</v>
      </c>
    </row>
    <row r="93" spans="1:20" x14ac:dyDescent="0.35">
      <c r="A93" t="s">
        <v>226</v>
      </c>
      <c r="B93" s="1">
        <v>45253</v>
      </c>
      <c r="C93" t="s">
        <v>227</v>
      </c>
      <c r="D93" t="s">
        <v>46</v>
      </c>
      <c r="E93">
        <v>13182</v>
      </c>
      <c r="F93">
        <v>14.8</v>
      </c>
      <c r="G93">
        <v>60</v>
      </c>
      <c r="H93" t="s">
        <v>26</v>
      </c>
      <c r="I93" t="s">
        <v>57</v>
      </c>
      <c r="J93" t="s">
        <v>37</v>
      </c>
      <c r="K93">
        <v>119791</v>
      </c>
      <c r="L93" t="s">
        <v>29</v>
      </c>
      <c r="M93">
        <v>0.44</v>
      </c>
      <c r="N93">
        <v>0.9</v>
      </c>
      <c r="O93">
        <v>3017.58</v>
      </c>
      <c r="P93">
        <v>0</v>
      </c>
      <c r="Q93" s="1">
        <f>banking_loan_data[[#This Row],[Issue Date]]-banking_loan_data[[#This Row],[Term (Months)]]</f>
        <v>45193</v>
      </c>
      <c r="R93">
        <f>MONTH(banking_loan_data[[#This Row],[Months On Book]])</f>
        <v>9</v>
      </c>
      <c r="S93">
        <f>(banking_loan_data[[#This Row],[Total Payments Received]]+banking_loan_data[[#This Row],[Recovery Amount]])-banking_loan_data[[#This Row],[Loan Amount]]</f>
        <v>-10164.42</v>
      </c>
      <c r="T93" t="str">
        <f>IF(banking_loan_data[[#This Row],[Profit/Loss per loan]]&gt;0,"Profit","Loss")</f>
        <v>Loss</v>
      </c>
    </row>
    <row r="94" spans="1:20" x14ac:dyDescent="0.35">
      <c r="A94" t="s">
        <v>228</v>
      </c>
      <c r="B94" s="1">
        <v>45268</v>
      </c>
      <c r="C94" t="s">
        <v>229</v>
      </c>
      <c r="D94" t="s">
        <v>25</v>
      </c>
      <c r="E94">
        <v>23297</v>
      </c>
      <c r="F94">
        <v>8</v>
      </c>
      <c r="G94">
        <v>60</v>
      </c>
      <c r="H94" t="s">
        <v>19</v>
      </c>
      <c r="I94" t="s">
        <v>20</v>
      </c>
      <c r="J94" t="s">
        <v>37</v>
      </c>
      <c r="K94">
        <v>71003</v>
      </c>
      <c r="L94" t="s">
        <v>29</v>
      </c>
      <c r="M94">
        <v>0.43</v>
      </c>
      <c r="N94">
        <v>0.55000000000000004</v>
      </c>
      <c r="O94">
        <v>25160.76</v>
      </c>
      <c r="P94">
        <v>0</v>
      </c>
      <c r="Q94" s="1">
        <f>banking_loan_data[[#This Row],[Issue Date]]-banking_loan_data[[#This Row],[Term (Months)]]</f>
        <v>45208</v>
      </c>
      <c r="R94">
        <f>MONTH(banking_loan_data[[#This Row],[Months On Book]])</f>
        <v>10</v>
      </c>
      <c r="S94">
        <f>(banking_loan_data[[#This Row],[Total Payments Received]]+banking_loan_data[[#This Row],[Recovery Amount]])-banking_loan_data[[#This Row],[Loan Amount]]</f>
        <v>1863.7599999999984</v>
      </c>
      <c r="T94" t="str">
        <f>IF(banking_loan_data[[#This Row],[Profit/Loss per loan]]&gt;0,"Profit","Loss")</f>
        <v>Profit</v>
      </c>
    </row>
    <row r="95" spans="1:20" x14ac:dyDescent="0.35">
      <c r="A95" t="s">
        <v>230</v>
      </c>
      <c r="B95" s="1">
        <v>44699</v>
      </c>
      <c r="C95" t="s">
        <v>231</v>
      </c>
      <c r="D95" t="s">
        <v>25</v>
      </c>
      <c r="E95">
        <v>20541</v>
      </c>
      <c r="F95">
        <v>11.8</v>
      </c>
      <c r="G95">
        <v>36</v>
      </c>
      <c r="H95" t="s">
        <v>19</v>
      </c>
      <c r="I95" t="s">
        <v>72</v>
      </c>
      <c r="J95" t="s">
        <v>32</v>
      </c>
      <c r="K95">
        <v>49996</v>
      </c>
      <c r="L95" t="s">
        <v>33</v>
      </c>
      <c r="M95">
        <v>0.28000000000000003</v>
      </c>
      <c r="N95">
        <v>0.5</v>
      </c>
      <c r="O95">
        <v>22964.84</v>
      </c>
      <c r="P95">
        <v>0</v>
      </c>
      <c r="Q95" s="1">
        <f>banking_loan_data[[#This Row],[Issue Date]]-banking_loan_data[[#This Row],[Term (Months)]]</f>
        <v>44663</v>
      </c>
      <c r="R95">
        <f>MONTH(banking_loan_data[[#This Row],[Months On Book]])</f>
        <v>4</v>
      </c>
      <c r="S95">
        <f>(banking_loan_data[[#This Row],[Total Payments Received]]+banking_loan_data[[#This Row],[Recovery Amount]])-banking_loan_data[[#This Row],[Loan Amount]]</f>
        <v>2423.84</v>
      </c>
      <c r="T95" t="str">
        <f>IF(banking_loan_data[[#This Row],[Profit/Loss per loan]]&gt;0,"Profit","Loss")</f>
        <v>Profit</v>
      </c>
    </row>
    <row r="96" spans="1:20" x14ac:dyDescent="0.35">
      <c r="A96" t="s">
        <v>232</v>
      </c>
      <c r="B96" s="1">
        <v>44603</v>
      </c>
      <c r="C96" t="s">
        <v>233</v>
      </c>
      <c r="D96" t="s">
        <v>25</v>
      </c>
      <c r="E96">
        <v>29921</v>
      </c>
      <c r="F96">
        <v>13.3</v>
      </c>
      <c r="G96">
        <v>60</v>
      </c>
      <c r="H96" t="s">
        <v>19</v>
      </c>
      <c r="I96" t="s">
        <v>20</v>
      </c>
      <c r="J96" t="s">
        <v>32</v>
      </c>
      <c r="K96">
        <v>130922</v>
      </c>
      <c r="L96" t="s">
        <v>22</v>
      </c>
      <c r="M96">
        <v>0.15</v>
      </c>
      <c r="N96">
        <v>0.73</v>
      </c>
      <c r="O96">
        <v>33900.49</v>
      </c>
      <c r="P96">
        <v>0</v>
      </c>
      <c r="Q96" s="1">
        <f>banking_loan_data[[#This Row],[Issue Date]]-banking_loan_data[[#This Row],[Term (Months)]]</f>
        <v>44543</v>
      </c>
      <c r="R96">
        <f>MONTH(banking_loan_data[[#This Row],[Months On Book]])</f>
        <v>12</v>
      </c>
      <c r="S96">
        <f>(banking_loan_data[[#This Row],[Total Payments Received]]+banking_loan_data[[#This Row],[Recovery Amount]])-banking_loan_data[[#This Row],[Loan Amount]]</f>
        <v>3979.489999999998</v>
      </c>
      <c r="T96" t="str">
        <f>IF(banking_loan_data[[#This Row],[Profit/Loss per loan]]&gt;0,"Profit","Loss")</f>
        <v>Profit</v>
      </c>
    </row>
    <row r="97" spans="1:20" x14ac:dyDescent="0.35">
      <c r="A97" t="s">
        <v>234</v>
      </c>
      <c r="B97" s="1">
        <v>45001</v>
      </c>
      <c r="C97" t="s">
        <v>235</v>
      </c>
      <c r="D97" t="s">
        <v>25</v>
      </c>
      <c r="E97">
        <v>17774</v>
      </c>
      <c r="F97">
        <v>20.2</v>
      </c>
      <c r="G97">
        <v>36</v>
      </c>
      <c r="H97" t="s">
        <v>19</v>
      </c>
      <c r="I97" t="s">
        <v>20</v>
      </c>
      <c r="J97" t="s">
        <v>47</v>
      </c>
      <c r="K97">
        <v>116598</v>
      </c>
      <c r="L97" t="s">
        <v>22</v>
      </c>
      <c r="M97">
        <v>0.25</v>
      </c>
      <c r="N97">
        <v>0.76</v>
      </c>
      <c r="O97">
        <v>21364.35</v>
      </c>
      <c r="P97">
        <v>0</v>
      </c>
      <c r="Q97" s="1">
        <f>banking_loan_data[[#This Row],[Issue Date]]-banking_loan_data[[#This Row],[Term (Months)]]</f>
        <v>44965</v>
      </c>
      <c r="R97">
        <f>MONTH(banking_loan_data[[#This Row],[Months On Book]])</f>
        <v>2</v>
      </c>
      <c r="S97">
        <f>(banking_loan_data[[#This Row],[Total Payments Received]]+banking_loan_data[[#This Row],[Recovery Amount]])-banking_loan_data[[#This Row],[Loan Amount]]</f>
        <v>3590.3499999999985</v>
      </c>
      <c r="T97" t="str">
        <f>IF(banking_loan_data[[#This Row],[Profit/Loss per loan]]&gt;0,"Profit","Loss")</f>
        <v>Profit</v>
      </c>
    </row>
    <row r="98" spans="1:20" x14ac:dyDescent="0.35">
      <c r="A98" t="s">
        <v>236</v>
      </c>
      <c r="B98" s="1">
        <v>44295</v>
      </c>
      <c r="C98" t="s">
        <v>237</v>
      </c>
      <c r="D98" t="s">
        <v>46</v>
      </c>
      <c r="E98">
        <v>38198</v>
      </c>
      <c r="F98">
        <v>19.899999999999999</v>
      </c>
      <c r="G98">
        <v>36</v>
      </c>
      <c r="H98" t="s">
        <v>19</v>
      </c>
      <c r="I98" t="s">
        <v>57</v>
      </c>
      <c r="J98" t="s">
        <v>28</v>
      </c>
      <c r="K98">
        <v>65931</v>
      </c>
      <c r="L98" t="s">
        <v>29</v>
      </c>
      <c r="M98">
        <v>0.35</v>
      </c>
      <c r="N98">
        <v>0.76</v>
      </c>
      <c r="O98">
        <v>45799.4</v>
      </c>
      <c r="P98">
        <v>0</v>
      </c>
      <c r="Q98" s="1">
        <f>banking_loan_data[[#This Row],[Issue Date]]-banking_loan_data[[#This Row],[Term (Months)]]</f>
        <v>44259</v>
      </c>
      <c r="R98">
        <f>MONTH(banking_loan_data[[#This Row],[Months On Book]])</f>
        <v>3</v>
      </c>
      <c r="S98">
        <f>(banking_loan_data[[#This Row],[Total Payments Received]]+banking_loan_data[[#This Row],[Recovery Amount]])-banking_loan_data[[#This Row],[Loan Amount]]</f>
        <v>7601.4000000000015</v>
      </c>
      <c r="T98" t="str">
        <f>IF(banking_loan_data[[#This Row],[Profit/Loss per loan]]&gt;0,"Profit","Loss")</f>
        <v>Profit</v>
      </c>
    </row>
    <row r="99" spans="1:20" x14ac:dyDescent="0.35">
      <c r="A99" t="s">
        <v>238</v>
      </c>
      <c r="B99" s="1">
        <v>44880</v>
      </c>
      <c r="C99" t="s">
        <v>239</v>
      </c>
      <c r="D99" t="s">
        <v>18</v>
      </c>
      <c r="E99">
        <v>9820</v>
      </c>
      <c r="F99">
        <v>17.2</v>
      </c>
      <c r="G99">
        <v>36</v>
      </c>
      <c r="H99" t="s">
        <v>19</v>
      </c>
      <c r="I99" t="s">
        <v>57</v>
      </c>
      <c r="J99" t="s">
        <v>21</v>
      </c>
      <c r="K99">
        <v>65710</v>
      </c>
      <c r="L99" t="s">
        <v>33</v>
      </c>
      <c r="M99">
        <v>0.28000000000000003</v>
      </c>
      <c r="N99">
        <v>0.52</v>
      </c>
      <c r="O99">
        <v>11509.04</v>
      </c>
      <c r="P99">
        <v>0</v>
      </c>
      <c r="Q99" s="1">
        <f>banking_loan_data[[#This Row],[Issue Date]]-banking_loan_data[[#This Row],[Term (Months)]]</f>
        <v>44844</v>
      </c>
      <c r="R99">
        <f>MONTH(banking_loan_data[[#This Row],[Months On Book]])</f>
        <v>10</v>
      </c>
      <c r="S99">
        <f>(banking_loan_data[[#This Row],[Total Payments Received]]+banking_loan_data[[#This Row],[Recovery Amount]])-banking_loan_data[[#This Row],[Loan Amount]]</f>
        <v>1689.0400000000009</v>
      </c>
      <c r="T99" t="str">
        <f>IF(banking_loan_data[[#This Row],[Profit/Loss per loan]]&gt;0,"Profit","Loss")</f>
        <v>Profit</v>
      </c>
    </row>
    <row r="100" spans="1:20" x14ac:dyDescent="0.35">
      <c r="A100" t="s">
        <v>240</v>
      </c>
      <c r="B100" s="1">
        <v>44922</v>
      </c>
      <c r="C100" t="s">
        <v>241</v>
      </c>
      <c r="D100" t="s">
        <v>40</v>
      </c>
      <c r="E100">
        <v>25070</v>
      </c>
      <c r="F100">
        <v>7.1</v>
      </c>
      <c r="G100">
        <v>36</v>
      </c>
      <c r="H100" t="s">
        <v>19</v>
      </c>
      <c r="I100" t="s">
        <v>57</v>
      </c>
      <c r="J100" t="s">
        <v>32</v>
      </c>
      <c r="K100">
        <v>64693</v>
      </c>
      <c r="L100" t="s">
        <v>33</v>
      </c>
      <c r="M100">
        <v>0.41</v>
      </c>
      <c r="N100">
        <v>0.64</v>
      </c>
      <c r="O100">
        <v>26849.97</v>
      </c>
      <c r="P100">
        <v>0</v>
      </c>
      <c r="Q100" s="1">
        <f>banking_loan_data[[#This Row],[Issue Date]]-banking_loan_data[[#This Row],[Term (Months)]]</f>
        <v>44886</v>
      </c>
      <c r="R100">
        <f>MONTH(banking_loan_data[[#This Row],[Months On Book]])</f>
        <v>11</v>
      </c>
      <c r="S100">
        <f>(banking_loan_data[[#This Row],[Total Payments Received]]+banking_loan_data[[#This Row],[Recovery Amount]])-banking_loan_data[[#This Row],[Loan Amount]]</f>
        <v>1779.9700000000012</v>
      </c>
      <c r="T100" t="str">
        <f>IF(banking_loan_data[[#This Row],[Profit/Loss per loan]]&gt;0,"Profit","Loss")</f>
        <v>Profit</v>
      </c>
    </row>
    <row r="101" spans="1:20" x14ac:dyDescent="0.35">
      <c r="A101" t="s">
        <v>242</v>
      </c>
      <c r="B101" s="1">
        <v>45157</v>
      </c>
      <c r="C101" t="s">
        <v>243</v>
      </c>
      <c r="D101" t="s">
        <v>25</v>
      </c>
      <c r="E101">
        <v>5232</v>
      </c>
      <c r="F101">
        <v>8</v>
      </c>
      <c r="G101">
        <v>36</v>
      </c>
      <c r="H101" t="s">
        <v>19</v>
      </c>
      <c r="I101" t="s">
        <v>72</v>
      </c>
      <c r="J101" t="s">
        <v>21</v>
      </c>
      <c r="K101">
        <v>65740</v>
      </c>
      <c r="L101" t="s">
        <v>33</v>
      </c>
      <c r="M101">
        <v>0.5</v>
      </c>
      <c r="N101">
        <v>0.72</v>
      </c>
      <c r="O101">
        <v>5650.56</v>
      </c>
      <c r="P101">
        <v>0</v>
      </c>
      <c r="Q101" s="1">
        <f>banking_loan_data[[#This Row],[Issue Date]]-banking_loan_data[[#This Row],[Term (Months)]]</f>
        <v>45121</v>
      </c>
      <c r="R101">
        <f>MONTH(banking_loan_data[[#This Row],[Months On Book]])</f>
        <v>7</v>
      </c>
      <c r="S101">
        <f>(banking_loan_data[[#This Row],[Total Payments Received]]+banking_loan_data[[#This Row],[Recovery Amount]])-banking_loan_data[[#This Row],[Loan Amount]]</f>
        <v>418.5600000000004</v>
      </c>
      <c r="T101" t="str">
        <f>IF(banking_loan_data[[#This Row],[Profit/Loss per loan]]&gt;0,"Profit","Loss")</f>
        <v>Profit</v>
      </c>
    </row>
    <row r="102" spans="1:20" x14ac:dyDescent="0.35">
      <c r="A102" t="s">
        <v>244</v>
      </c>
      <c r="B102" s="1">
        <v>44809</v>
      </c>
      <c r="C102" t="s">
        <v>245</v>
      </c>
      <c r="D102" t="s">
        <v>40</v>
      </c>
      <c r="E102">
        <v>12122</v>
      </c>
      <c r="F102">
        <v>6.9</v>
      </c>
      <c r="G102">
        <v>60</v>
      </c>
      <c r="H102" t="s">
        <v>19</v>
      </c>
      <c r="I102" t="s">
        <v>20</v>
      </c>
      <c r="J102" t="s">
        <v>37</v>
      </c>
      <c r="K102">
        <v>107241</v>
      </c>
      <c r="L102" t="s">
        <v>22</v>
      </c>
      <c r="M102">
        <v>0.18</v>
      </c>
      <c r="N102">
        <v>0.6</v>
      </c>
      <c r="O102">
        <v>12958.42</v>
      </c>
      <c r="P102">
        <v>0</v>
      </c>
      <c r="Q102" s="1">
        <f>banking_loan_data[[#This Row],[Issue Date]]-banking_loan_data[[#This Row],[Term (Months)]]</f>
        <v>44749</v>
      </c>
      <c r="R102">
        <f>MONTH(banking_loan_data[[#This Row],[Months On Book]])</f>
        <v>7</v>
      </c>
      <c r="S102">
        <f>(banking_loan_data[[#This Row],[Total Payments Received]]+banking_loan_data[[#This Row],[Recovery Amount]])-banking_loan_data[[#This Row],[Loan Amount]]</f>
        <v>836.42000000000007</v>
      </c>
      <c r="T102" t="str">
        <f>IF(banking_loan_data[[#This Row],[Profit/Loss per loan]]&gt;0,"Profit","Loss")</f>
        <v>Profit</v>
      </c>
    </row>
    <row r="103" spans="1:20" x14ac:dyDescent="0.35">
      <c r="A103" t="s">
        <v>246</v>
      </c>
      <c r="B103" s="1">
        <v>44839</v>
      </c>
      <c r="C103" t="s">
        <v>247</v>
      </c>
      <c r="D103" t="s">
        <v>18</v>
      </c>
      <c r="E103">
        <v>16023</v>
      </c>
      <c r="F103">
        <v>16.5</v>
      </c>
      <c r="G103">
        <v>36</v>
      </c>
      <c r="H103" t="s">
        <v>19</v>
      </c>
      <c r="I103" t="s">
        <v>20</v>
      </c>
      <c r="J103" t="s">
        <v>28</v>
      </c>
      <c r="K103">
        <v>138944</v>
      </c>
      <c r="L103" t="s">
        <v>22</v>
      </c>
      <c r="M103">
        <v>0.28000000000000003</v>
      </c>
      <c r="N103">
        <v>0.89</v>
      </c>
      <c r="O103">
        <v>18666.8</v>
      </c>
      <c r="P103">
        <v>0</v>
      </c>
      <c r="Q103" s="1">
        <f>banking_loan_data[[#This Row],[Issue Date]]-banking_loan_data[[#This Row],[Term (Months)]]</f>
        <v>44803</v>
      </c>
      <c r="R103">
        <f>MONTH(banking_loan_data[[#This Row],[Months On Book]])</f>
        <v>8</v>
      </c>
      <c r="S103">
        <f>(banking_loan_data[[#This Row],[Total Payments Received]]+banking_loan_data[[#This Row],[Recovery Amount]])-banking_loan_data[[#This Row],[Loan Amount]]</f>
        <v>2643.7999999999993</v>
      </c>
      <c r="T103" t="str">
        <f>IF(banking_loan_data[[#This Row],[Profit/Loss per loan]]&gt;0,"Profit","Loss")</f>
        <v>Profit</v>
      </c>
    </row>
    <row r="104" spans="1:20" x14ac:dyDescent="0.35">
      <c r="A104" t="s">
        <v>248</v>
      </c>
      <c r="B104" s="1">
        <v>45225</v>
      </c>
      <c r="C104" t="s">
        <v>249</v>
      </c>
      <c r="D104" t="s">
        <v>18</v>
      </c>
      <c r="E104">
        <v>9007</v>
      </c>
      <c r="F104">
        <v>22.5</v>
      </c>
      <c r="G104">
        <v>36</v>
      </c>
      <c r="H104" t="s">
        <v>26</v>
      </c>
      <c r="I104" t="s">
        <v>27</v>
      </c>
      <c r="J104" t="s">
        <v>47</v>
      </c>
      <c r="K104">
        <v>123583</v>
      </c>
      <c r="L104" t="s">
        <v>33</v>
      </c>
      <c r="M104">
        <v>0.27</v>
      </c>
      <c r="N104">
        <v>0.54</v>
      </c>
      <c r="O104">
        <v>2983.25</v>
      </c>
      <c r="P104">
        <v>0</v>
      </c>
      <c r="Q104" s="1">
        <f>banking_loan_data[[#This Row],[Issue Date]]-banking_loan_data[[#This Row],[Term (Months)]]</f>
        <v>45189</v>
      </c>
      <c r="R104">
        <f>MONTH(banking_loan_data[[#This Row],[Months On Book]])</f>
        <v>9</v>
      </c>
      <c r="S104">
        <f>(banking_loan_data[[#This Row],[Total Payments Received]]+banking_loan_data[[#This Row],[Recovery Amount]])-banking_loan_data[[#This Row],[Loan Amount]]</f>
        <v>-6023.75</v>
      </c>
      <c r="T104" t="str">
        <f>IF(banking_loan_data[[#This Row],[Profit/Loss per loan]]&gt;0,"Profit","Loss")</f>
        <v>Loss</v>
      </c>
    </row>
    <row r="105" spans="1:20" x14ac:dyDescent="0.35">
      <c r="A105" t="s">
        <v>250</v>
      </c>
      <c r="B105" s="1">
        <v>44699</v>
      </c>
      <c r="C105" t="s">
        <v>251</v>
      </c>
      <c r="D105" t="s">
        <v>53</v>
      </c>
      <c r="E105">
        <v>18905</v>
      </c>
      <c r="F105">
        <v>13.7</v>
      </c>
      <c r="G105">
        <v>60</v>
      </c>
      <c r="H105" t="s">
        <v>19</v>
      </c>
      <c r="I105" t="s">
        <v>20</v>
      </c>
      <c r="J105" t="s">
        <v>21</v>
      </c>
      <c r="K105">
        <v>106502</v>
      </c>
      <c r="L105" t="s">
        <v>33</v>
      </c>
      <c r="M105">
        <v>0.22</v>
      </c>
      <c r="N105">
        <v>0.72</v>
      </c>
      <c r="O105">
        <v>21494.98</v>
      </c>
      <c r="P105">
        <v>0</v>
      </c>
      <c r="Q105" s="1">
        <f>banking_loan_data[[#This Row],[Issue Date]]-banking_loan_data[[#This Row],[Term (Months)]]</f>
        <v>44639</v>
      </c>
      <c r="R105">
        <f>MONTH(banking_loan_data[[#This Row],[Months On Book]])</f>
        <v>3</v>
      </c>
      <c r="S105">
        <f>(banking_loan_data[[#This Row],[Total Payments Received]]+banking_loan_data[[#This Row],[Recovery Amount]])-banking_loan_data[[#This Row],[Loan Amount]]</f>
        <v>2589.9799999999996</v>
      </c>
      <c r="T105" t="str">
        <f>IF(banking_loan_data[[#This Row],[Profit/Loss per loan]]&gt;0,"Profit","Loss")</f>
        <v>Profit</v>
      </c>
    </row>
    <row r="106" spans="1:20" x14ac:dyDescent="0.35">
      <c r="A106" t="s">
        <v>252</v>
      </c>
      <c r="B106" s="1">
        <v>44963</v>
      </c>
      <c r="C106" t="s">
        <v>253</v>
      </c>
      <c r="D106" t="s">
        <v>75</v>
      </c>
      <c r="E106">
        <v>30398</v>
      </c>
      <c r="F106">
        <v>8.1999999999999993</v>
      </c>
      <c r="G106">
        <v>60</v>
      </c>
      <c r="H106" t="s">
        <v>19</v>
      </c>
      <c r="I106" t="s">
        <v>27</v>
      </c>
      <c r="J106" t="s">
        <v>28</v>
      </c>
      <c r="K106">
        <v>47374</v>
      </c>
      <c r="L106" t="s">
        <v>29</v>
      </c>
      <c r="M106">
        <v>0.18</v>
      </c>
      <c r="N106">
        <v>0.81</v>
      </c>
      <c r="O106">
        <v>32890.639999999999</v>
      </c>
      <c r="P106">
        <v>0</v>
      </c>
      <c r="Q106" s="1">
        <f>banking_loan_data[[#This Row],[Issue Date]]-banking_loan_data[[#This Row],[Term (Months)]]</f>
        <v>44903</v>
      </c>
      <c r="R106">
        <f>MONTH(banking_loan_data[[#This Row],[Months On Book]])</f>
        <v>12</v>
      </c>
      <c r="S106">
        <f>(banking_loan_data[[#This Row],[Total Payments Received]]+banking_loan_data[[#This Row],[Recovery Amount]])-banking_loan_data[[#This Row],[Loan Amount]]</f>
        <v>2492.6399999999994</v>
      </c>
      <c r="T106" t="str">
        <f>IF(banking_loan_data[[#This Row],[Profit/Loss per loan]]&gt;0,"Profit","Loss")</f>
        <v>Profit</v>
      </c>
    </row>
    <row r="107" spans="1:20" x14ac:dyDescent="0.35">
      <c r="A107" t="s">
        <v>254</v>
      </c>
      <c r="B107" s="1">
        <v>44594</v>
      </c>
      <c r="C107" t="s">
        <v>255</v>
      </c>
      <c r="D107" t="s">
        <v>50</v>
      </c>
      <c r="E107">
        <v>35268</v>
      </c>
      <c r="F107">
        <v>16.2</v>
      </c>
      <c r="G107">
        <v>36</v>
      </c>
      <c r="H107" t="s">
        <v>26</v>
      </c>
      <c r="I107" t="s">
        <v>20</v>
      </c>
      <c r="J107" t="s">
        <v>47</v>
      </c>
      <c r="K107">
        <v>106674</v>
      </c>
      <c r="L107" t="s">
        <v>29</v>
      </c>
      <c r="M107">
        <v>0.13</v>
      </c>
      <c r="N107">
        <v>0.62</v>
      </c>
      <c r="O107">
        <v>14139.59</v>
      </c>
      <c r="P107">
        <v>0</v>
      </c>
      <c r="Q107" s="1">
        <f>banking_loan_data[[#This Row],[Issue Date]]-banking_loan_data[[#This Row],[Term (Months)]]</f>
        <v>44558</v>
      </c>
      <c r="R107">
        <f>MONTH(banking_loan_data[[#This Row],[Months On Book]])</f>
        <v>12</v>
      </c>
      <c r="S107">
        <f>(banking_loan_data[[#This Row],[Total Payments Received]]+banking_loan_data[[#This Row],[Recovery Amount]])-banking_loan_data[[#This Row],[Loan Amount]]</f>
        <v>-21128.41</v>
      </c>
      <c r="T107" t="str">
        <f>IF(banking_loan_data[[#This Row],[Profit/Loss per loan]]&gt;0,"Profit","Loss")</f>
        <v>Loss</v>
      </c>
    </row>
    <row r="108" spans="1:20" x14ac:dyDescent="0.35">
      <c r="A108" t="s">
        <v>256</v>
      </c>
      <c r="B108" s="1">
        <v>45067</v>
      </c>
      <c r="C108" t="s">
        <v>257</v>
      </c>
      <c r="D108" t="s">
        <v>56</v>
      </c>
      <c r="E108">
        <v>7737</v>
      </c>
      <c r="F108">
        <v>21.2</v>
      </c>
      <c r="G108">
        <v>60</v>
      </c>
      <c r="H108" t="s">
        <v>80</v>
      </c>
      <c r="I108" t="s">
        <v>57</v>
      </c>
      <c r="J108" t="s">
        <v>21</v>
      </c>
      <c r="K108">
        <v>146500</v>
      </c>
      <c r="L108" t="s">
        <v>33</v>
      </c>
      <c r="M108">
        <v>0.45</v>
      </c>
      <c r="N108">
        <v>0.78</v>
      </c>
      <c r="O108">
        <v>2593.27</v>
      </c>
      <c r="P108">
        <v>2439.15</v>
      </c>
      <c r="Q108" s="1">
        <f>banking_loan_data[[#This Row],[Issue Date]]-banking_loan_data[[#This Row],[Term (Months)]]</f>
        <v>45007</v>
      </c>
      <c r="R108">
        <f>MONTH(banking_loan_data[[#This Row],[Months On Book]])</f>
        <v>3</v>
      </c>
      <c r="S108">
        <f>(banking_loan_data[[#This Row],[Total Payments Received]]+banking_loan_data[[#This Row],[Recovery Amount]])-banking_loan_data[[#This Row],[Loan Amount]]</f>
        <v>-2704.58</v>
      </c>
      <c r="T108" t="str">
        <f>IF(banking_loan_data[[#This Row],[Profit/Loss per loan]]&gt;0,"Profit","Loss")</f>
        <v>Loss</v>
      </c>
    </row>
    <row r="109" spans="1:20" x14ac:dyDescent="0.35">
      <c r="A109" t="s">
        <v>258</v>
      </c>
      <c r="B109" s="1">
        <v>44991</v>
      </c>
      <c r="C109" t="s">
        <v>259</v>
      </c>
      <c r="D109" t="s">
        <v>50</v>
      </c>
      <c r="E109">
        <v>37062</v>
      </c>
      <c r="F109">
        <v>19.8</v>
      </c>
      <c r="G109">
        <v>60</v>
      </c>
      <c r="H109" t="s">
        <v>80</v>
      </c>
      <c r="I109" t="s">
        <v>20</v>
      </c>
      <c r="J109" t="s">
        <v>28</v>
      </c>
      <c r="K109">
        <v>111471</v>
      </c>
      <c r="L109" t="s">
        <v>33</v>
      </c>
      <c r="M109">
        <v>0.27</v>
      </c>
      <c r="N109">
        <v>0.87</v>
      </c>
      <c r="O109">
        <v>9479.8700000000008</v>
      </c>
      <c r="P109">
        <v>13222.79</v>
      </c>
      <c r="Q109" s="1">
        <f>banking_loan_data[[#This Row],[Issue Date]]-banking_loan_data[[#This Row],[Term (Months)]]</f>
        <v>44931</v>
      </c>
      <c r="R109">
        <f>MONTH(banking_loan_data[[#This Row],[Months On Book]])</f>
        <v>1</v>
      </c>
      <c r="S109">
        <f>(banking_loan_data[[#This Row],[Total Payments Received]]+banking_loan_data[[#This Row],[Recovery Amount]])-banking_loan_data[[#This Row],[Loan Amount]]</f>
        <v>-14359.339999999997</v>
      </c>
      <c r="T109" t="str">
        <f>IF(banking_loan_data[[#This Row],[Profit/Loss per loan]]&gt;0,"Profit","Loss")</f>
        <v>Loss</v>
      </c>
    </row>
    <row r="110" spans="1:20" x14ac:dyDescent="0.35">
      <c r="A110" t="s">
        <v>260</v>
      </c>
      <c r="B110" s="1">
        <v>44589</v>
      </c>
      <c r="C110" t="s">
        <v>261</v>
      </c>
      <c r="D110" t="s">
        <v>46</v>
      </c>
      <c r="E110">
        <v>26510</v>
      </c>
      <c r="F110">
        <v>22.6</v>
      </c>
      <c r="G110">
        <v>36</v>
      </c>
      <c r="H110" t="s">
        <v>26</v>
      </c>
      <c r="I110" t="s">
        <v>20</v>
      </c>
      <c r="J110" t="s">
        <v>32</v>
      </c>
      <c r="K110">
        <v>75913</v>
      </c>
      <c r="L110" t="s">
        <v>22</v>
      </c>
      <c r="M110">
        <v>0.3</v>
      </c>
      <c r="N110">
        <v>0.59</v>
      </c>
      <c r="O110">
        <v>11560.44</v>
      </c>
      <c r="P110">
        <v>0</v>
      </c>
      <c r="Q110" s="1">
        <f>banking_loan_data[[#This Row],[Issue Date]]-banking_loan_data[[#This Row],[Term (Months)]]</f>
        <v>44553</v>
      </c>
      <c r="R110">
        <f>MONTH(banking_loan_data[[#This Row],[Months On Book]])</f>
        <v>12</v>
      </c>
      <c r="S110">
        <f>(banking_loan_data[[#This Row],[Total Payments Received]]+banking_loan_data[[#This Row],[Recovery Amount]])-banking_loan_data[[#This Row],[Loan Amount]]</f>
        <v>-14949.56</v>
      </c>
      <c r="T110" t="str">
        <f>IF(banking_loan_data[[#This Row],[Profit/Loss per loan]]&gt;0,"Profit","Loss")</f>
        <v>Loss</v>
      </c>
    </row>
    <row r="111" spans="1:20" x14ac:dyDescent="0.35">
      <c r="A111" t="s">
        <v>262</v>
      </c>
      <c r="B111" s="1">
        <v>44403</v>
      </c>
      <c r="C111" t="s">
        <v>263</v>
      </c>
      <c r="D111" t="s">
        <v>56</v>
      </c>
      <c r="E111">
        <v>20426</v>
      </c>
      <c r="F111">
        <v>10.6</v>
      </c>
      <c r="G111">
        <v>36</v>
      </c>
      <c r="H111" t="s">
        <v>19</v>
      </c>
      <c r="I111" t="s">
        <v>72</v>
      </c>
      <c r="J111" t="s">
        <v>21</v>
      </c>
      <c r="K111">
        <v>96025</v>
      </c>
      <c r="L111" t="s">
        <v>33</v>
      </c>
      <c r="M111">
        <v>0.47</v>
      </c>
      <c r="N111">
        <v>0.91</v>
      </c>
      <c r="O111">
        <v>22591.16</v>
      </c>
      <c r="P111">
        <v>0</v>
      </c>
      <c r="Q111" s="1">
        <f>banking_loan_data[[#This Row],[Issue Date]]-banking_loan_data[[#This Row],[Term (Months)]]</f>
        <v>44367</v>
      </c>
      <c r="R111">
        <f>MONTH(banking_loan_data[[#This Row],[Months On Book]])</f>
        <v>6</v>
      </c>
      <c r="S111">
        <f>(banking_loan_data[[#This Row],[Total Payments Received]]+banking_loan_data[[#This Row],[Recovery Amount]])-banking_loan_data[[#This Row],[Loan Amount]]</f>
        <v>2165.16</v>
      </c>
      <c r="T111" t="str">
        <f>IF(banking_loan_data[[#This Row],[Profit/Loss per loan]]&gt;0,"Profit","Loss")</f>
        <v>Profit</v>
      </c>
    </row>
    <row r="112" spans="1:20" x14ac:dyDescent="0.35">
      <c r="A112" t="s">
        <v>264</v>
      </c>
      <c r="B112" s="1">
        <v>45235</v>
      </c>
      <c r="C112" t="s">
        <v>265</v>
      </c>
      <c r="D112" t="s">
        <v>18</v>
      </c>
      <c r="E112">
        <v>38265</v>
      </c>
      <c r="F112">
        <v>8.9</v>
      </c>
      <c r="G112">
        <v>60</v>
      </c>
      <c r="H112" t="s">
        <v>26</v>
      </c>
      <c r="I112" t="s">
        <v>36</v>
      </c>
      <c r="J112" t="s">
        <v>28</v>
      </c>
      <c r="K112">
        <v>74516</v>
      </c>
      <c r="L112" t="s">
        <v>29</v>
      </c>
      <c r="M112">
        <v>0.41</v>
      </c>
      <c r="N112">
        <v>0.75</v>
      </c>
      <c r="O112">
        <v>8652.49</v>
      </c>
      <c r="P112">
        <v>0</v>
      </c>
      <c r="Q112" s="1">
        <f>banking_loan_data[[#This Row],[Issue Date]]-banking_loan_data[[#This Row],[Term (Months)]]</f>
        <v>45175</v>
      </c>
      <c r="R112">
        <f>MONTH(banking_loan_data[[#This Row],[Months On Book]])</f>
        <v>9</v>
      </c>
      <c r="S112">
        <f>(banking_loan_data[[#This Row],[Total Payments Received]]+banking_loan_data[[#This Row],[Recovery Amount]])-banking_loan_data[[#This Row],[Loan Amount]]</f>
        <v>-29612.510000000002</v>
      </c>
      <c r="T112" t="str">
        <f>IF(banking_loan_data[[#This Row],[Profit/Loss per loan]]&gt;0,"Profit","Loss")</f>
        <v>Loss</v>
      </c>
    </row>
    <row r="113" spans="1:20" x14ac:dyDescent="0.35">
      <c r="A113" t="s">
        <v>266</v>
      </c>
      <c r="B113" s="1">
        <v>45088</v>
      </c>
      <c r="C113" t="s">
        <v>267</v>
      </c>
      <c r="D113" t="s">
        <v>50</v>
      </c>
      <c r="E113">
        <v>18850</v>
      </c>
      <c r="F113">
        <v>22.6</v>
      </c>
      <c r="G113">
        <v>36</v>
      </c>
      <c r="H113" t="s">
        <v>26</v>
      </c>
      <c r="I113" t="s">
        <v>20</v>
      </c>
      <c r="J113" t="s">
        <v>47</v>
      </c>
      <c r="K113">
        <v>117796</v>
      </c>
      <c r="L113" t="s">
        <v>22</v>
      </c>
      <c r="M113">
        <v>0.15</v>
      </c>
      <c r="N113">
        <v>0.63</v>
      </c>
      <c r="O113">
        <v>8480.84</v>
      </c>
      <c r="P113">
        <v>0</v>
      </c>
      <c r="Q113" s="1">
        <f>banking_loan_data[[#This Row],[Issue Date]]-banking_loan_data[[#This Row],[Term (Months)]]</f>
        <v>45052</v>
      </c>
      <c r="R113">
        <f>MONTH(banking_loan_data[[#This Row],[Months On Book]])</f>
        <v>5</v>
      </c>
      <c r="S113">
        <f>(banking_loan_data[[#This Row],[Total Payments Received]]+banking_loan_data[[#This Row],[Recovery Amount]])-banking_loan_data[[#This Row],[Loan Amount]]</f>
        <v>-10369.16</v>
      </c>
      <c r="T113" t="str">
        <f>IF(banking_loan_data[[#This Row],[Profit/Loss per loan]]&gt;0,"Profit","Loss")</f>
        <v>Loss</v>
      </c>
    </row>
    <row r="114" spans="1:20" x14ac:dyDescent="0.35">
      <c r="A114" t="s">
        <v>268</v>
      </c>
      <c r="B114" s="1">
        <v>45060</v>
      </c>
      <c r="C114" t="s">
        <v>269</v>
      </c>
      <c r="D114" t="s">
        <v>71</v>
      </c>
      <c r="E114">
        <v>1614</v>
      </c>
      <c r="F114">
        <v>18.2</v>
      </c>
      <c r="G114">
        <v>36</v>
      </c>
      <c r="H114" t="s">
        <v>19</v>
      </c>
      <c r="I114" t="s">
        <v>57</v>
      </c>
      <c r="J114" t="s">
        <v>28</v>
      </c>
      <c r="K114">
        <v>56069</v>
      </c>
      <c r="L114" t="s">
        <v>29</v>
      </c>
      <c r="M114">
        <v>0.33</v>
      </c>
      <c r="N114">
        <v>0.69</v>
      </c>
      <c r="O114">
        <v>1907.75</v>
      </c>
      <c r="P114">
        <v>0</v>
      </c>
      <c r="Q114" s="1">
        <f>banking_loan_data[[#This Row],[Issue Date]]-banking_loan_data[[#This Row],[Term (Months)]]</f>
        <v>45024</v>
      </c>
      <c r="R114">
        <f>MONTH(banking_loan_data[[#This Row],[Months On Book]])</f>
        <v>4</v>
      </c>
      <c r="S114">
        <f>(banking_loan_data[[#This Row],[Total Payments Received]]+banking_loan_data[[#This Row],[Recovery Amount]])-banking_loan_data[[#This Row],[Loan Amount]]</f>
        <v>293.75</v>
      </c>
      <c r="T114" t="str">
        <f>IF(banking_loan_data[[#This Row],[Profit/Loss per loan]]&gt;0,"Profit","Loss")</f>
        <v>Profit</v>
      </c>
    </row>
    <row r="115" spans="1:20" x14ac:dyDescent="0.35">
      <c r="A115" t="s">
        <v>270</v>
      </c>
      <c r="B115" s="1">
        <v>44939</v>
      </c>
      <c r="C115" t="s">
        <v>271</v>
      </c>
      <c r="D115" t="s">
        <v>75</v>
      </c>
      <c r="E115">
        <v>22776</v>
      </c>
      <c r="F115">
        <v>11.2</v>
      </c>
      <c r="G115">
        <v>60</v>
      </c>
      <c r="H115" t="s">
        <v>19</v>
      </c>
      <c r="I115" t="s">
        <v>27</v>
      </c>
      <c r="J115" t="s">
        <v>32</v>
      </c>
      <c r="K115">
        <v>148333</v>
      </c>
      <c r="L115" t="s">
        <v>29</v>
      </c>
      <c r="M115">
        <v>0.28000000000000003</v>
      </c>
      <c r="N115">
        <v>0.64</v>
      </c>
      <c r="O115">
        <v>25326.91</v>
      </c>
      <c r="P115">
        <v>0</v>
      </c>
      <c r="Q115" s="1">
        <f>banking_loan_data[[#This Row],[Issue Date]]-banking_loan_data[[#This Row],[Term (Months)]]</f>
        <v>44879</v>
      </c>
      <c r="R115">
        <f>MONTH(banking_loan_data[[#This Row],[Months On Book]])</f>
        <v>11</v>
      </c>
      <c r="S115">
        <f>(banking_loan_data[[#This Row],[Total Payments Received]]+banking_loan_data[[#This Row],[Recovery Amount]])-banking_loan_data[[#This Row],[Loan Amount]]</f>
        <v>2550.91</v>
      </c>
      <c r="T115" t="str">
        <f>IF(banking_loan_data[[#This Row],[Profit/Loss per loan]]&gt;0,"Profit","Loss")</f>
        <v>Profit</v>
      </c>
    </row>
    <row r="116" spans="1:20" x14ac:dyDescent="0.35">
      <c r="A116" t="s">
        <v>272</v>
      </c>
      <c r="B116" s="1">
        <v>44760</v>
      </c>
      <c r="C116" t="s">
        <v>273</v>
      </c>
      <c r="D116" t="s">
        <v>50</v>
      </c>
      <c r="E116">
        <v>25077</v>
      </c>
      <c r="F116">
        <v>19.8</v>
      </c>
      <c r="G116">
        <v>36</v>
      </c>
      <c r="H116" t="s">
        <v>80</v>
      </c>
      <c r="I116" t="s">
        <v>72</v>
      </c>
      <c r="J116" t="s">
        <v>21</v>
      </c>
      <c r="K116">
        <v>86233</v>
      </c>
      <c r="L116" t="s">
        <v>22</v>
      </c>
      <c r="M116">
        <v>0.42</v>
      </c>
      <c r="N116">
        <v>0.83</v>
      </c>
      <c r="O116">
        <v>4314.95</v>
      </c>
      <c r="P116">
        <v>11970.48</v>
      </c>
      <c r="Q116" s="1">
        <f>banking_loan_data[[#This Row],[Issue Date]]-banking_loan_data[[#This Row],[Term (Months)]]</f>
        <v>44724</v>
      </c>
      <c r="R116">
        <f>MONTH(banking_loan_data[[#This Row],[Months On Book]])</f>
        <v>6</v>
      </c>
      <c r="S116">
        <f>(banking_loan_data[[#This Row],[Total Payments Received]]+banking_loan_data[[#This Row],[Recovery Amount]])-banking_loan_data[[#This Row],[Loan Amount]]</f>
        <v>-8791.57</v>
      </c>
      <c r="T116" t="str">
        <f>IF(banking_loan_data[[#This Row],[Profit/Loss per loan]]&gt;0,"Profit","Loss")</f>
        <v>Loss</v>
      </c>
    </row>
    <row r="117" spans="1:20" x14ac:dyDescent="0.35">
      <c r="A117" t="s">
        <v>274</v>
      </c>
      <c r="B117" s="1">
        <v>45217</v>
      </c>
      <c r="C117" t="s">
        <v>275</v>
      </c>
      <c r="D117" t="s">
        <v>75</v>
      </c>
      <c r="E117">
        <v>10374</v>
      </c>
      <c r="F117">
        <v>21.3</v>
      </c>
      <c r="G117">
        <v>36</v>
      </c>
      <c r="H117" t="s">
        <v>19</v>
      </c>
      <c r="I117" t="s">
        <v>83</v>
      </c>
      <c r="J117" t="s">
        <v>21</v>
      </c>
      <c r="K117">
        <v>114811</v>
      </c>
      <c r="L117" t="s">
        <v>29</v>
      </c>
      <c r="M117">
        <v>0.39</v>
      </c>
      <c r="N117">
        <v>0.86</v>
      </c>
      <c r="O117">
        <v>12583.66</v>
      </c>
      <c r="P117">
        <v>0</v>
      </c>
      <c r="Q117" s="1">
        <f>banking_loan_data[[#This Row],[Issue Date]]-banking_loan_data[[#This Row],[Term (Months)]]</f>
        <v>45181</v>
      </c>
      <c r="R117">
        <f>MONTH(banking_loan_data[[#This Row],[Months On Book]])</f>
        <v>9</v>
      </c>
      <c r="S117">
        <f>(banking_loan_data[[#This Row],[Total Payments Received]]+banking_loan_data[[#This Row],[Recovery Amount]])-banking_loan_data[[#This Row],[Loan Amount]]</f>
        <v>2209.66</v>
      </c>
      <c r="T117" t="str">
        <f>IF(banking_loan_data[[#This Row],[Profit/Loss per loan]]&gt;0,"Profit","Loss")</f>
        <v>Profit</v>
      </c>
    </row>
    <row r="118" spans="1:20" x14ac:dyDescent="0.35">
      <c r="A118" t="s">
        <v>276</v>
      </c>
      <c r="B118" s="1">
        <v>44292</v>
      </c>
      <c r="C118" t="s">
        <v>277</v>
      </c>
      <c r="D118" t="s">
        <v>40</v>
      </c>
      <c r="E118">
        <v>36435</v>
      </c>
      <c r="F118">
        <v>17.3</v>
      </c>
      <c r="G118">
        <v>36</v>
      </c>
      <c r="H118" t="s">
        <v>19</v>
      </c>
      <c r="I118" t="s">
        <v>20</v>
      </c>
      <c r="J118" t="s">
        <v>21</v>
      </c>
      <c r="K118">
        <v>89049</v>
      </c>
      <c r="L118" t="s">
        <v>33</v>
      </c>
      <c r="M118">
        <v>0.38</v>
      </c>
      <c r="N118">
        <v>0.87</v>
      </c>
      <c r="O118">
        <v>42738.26</v>
      </c>
      <c r="P118">
        <v>0</v>
      </c>
      <c r="Q118" s="1">
        <f>banking_loan_data[[#This Row],[Issue Date]]-banking_loan_data[[#This Row],[Term (Months)]]</f>
        <v>44256</v>
      </c>
      <c r="R118">
        <f>MONTH(banking_loan_data[[#This Row],[Months On Book]])</f>
        <v>3</v>
      </c>
      <c r="S118">
        <f>(banking_loan_data[[#This Row],[Total Payments Received]]+banking_loan_data[[#This Row],[Recovery Amount]])-banking_loan_data[[#This Row],[Loan Amount]]</f>
        <v>6303.260000000002</v>
      </c>
      <c r="T118" t="str">
        <f>IF(banking_loan_data[[#This Row],[Profit/Loss per loan]]&gt;0,"Profit","Loss")</f>
        <v>Profit</v>
      </c>
    </row>
    <row r="119" spans="1:20" x14ac:dyDescent="0.35">
      <c r="A119" t="s">
        <v>278</v>
      </c>
      <c r="B119" s="1">
        <v>44681</v>
      </c>
      <c r="C119" t="s">
        <v>279</v>
      </c>
      <c r="D119" t="s">
        <v>46</v>
      </c>
      <c r="E119">
        <v>31907</v>
      </c>
      <c r="F119">
        <v>18.8</v>
      </c>
      <c r="G119">
        <v>36</v>
      </c>
      <c r="H119" t="s">
        <v>19</v>
      </c>
      <c r="I119" t="s">
        <v>36</v>
      </c>
      <c r="J119" t="s">
        <v>32</v>
      </c>
      <c r="K119">
        <v>131820</v>
      </c>
      <c r="L119" t="s">
        <v>29</v>
      </c>
      <c r="M119">
        <v>0.24</v>
      </c>
      <c r="N119">
        <v>0.94</v>
      </c>
      <c r="O119">
        <v>37905.519999999997</v>
      </c>
      <c r="P119">
        <v>0</v>
      </c>
      <c r="Q119" s="1">
        <f>banking_loan_data[[#This Row],[Issue Date]]-banking_loan_data[[#This Row],[Term (Months)]]</f>
        <v>44645</v>
      </c>
      <c r="R119">
        <f>MONTH(banking_loan_data[[#This Row],[Months On Book]])</f>
        <v>3</v>
      </c>
      <c r="S119">
        <f>(banking_loan_data[[#This Row],[Total Payments Received]]+banking_loan_data[[#This Row],[Recovery Amount]])-banking_loan_data[[#This Row],[Loan Amount]]</f>
        <v>5998.5199999999968</v>
      </c>
      <c r="T119" t="str">
        <f>IF(banking_loan_data[[#This Row],[Profit/Loss per loan]]&gt;0,"Profit","Loss")</f>
        <v>Profit</v>
      </c>
    </row>
    <row r="120" spans="1:20" x14ac:dyDescent="0.35">
      <c r="A120" t="s">
        <v>280</v>
      </c>
      <c r="B120" s="1">
        <v>44427</v>
      </c>
      <c r="C120" t="s">
        <v>281</v>
      </c>
      <c r="D120" t="s">
        <v>75</v>
      </c>
      <c r="E120">
        <v>14409</v>
      </c>
      <c r="F120">
        <v>12.5</v>
      </c>
      <c r="G120">
        <v>36</v>
      </c>
      <c r="H120" t="s">
        <v>19</v>
      </c>
      <c r="I120" t="s">
        <v>57</v>
      </c>
      <c r="J120" t="s">
        <v>47</v>
      </c>
      <c r="K120">
        <v>148028</v>
      </c>
      <c r="L120" t="s">
        <v>22</v>
      </c>
      <c r="M120">
        <v>0.42</v>
      </c>
      <c r="N120">
        <v>0.86</v>
      </c>
      <c r="O120">
        <v>16210.12</v>
      </c>
      <c r="P120">
        <v>0</v>
      </c>
      <c r="Q120" s="1">
        <f>banking_loan_data[[#This Row],[Issue Date]]-banking_loan_data[[#This Row],[Term (Months)]]</f>
        <v>44391</v>
      </c>
      <c r="R120">
        <f>MONTH(banking_loan_data[[#This Row],[Months On Book]])</f>
        <v>7</v>
      </c>
      <c r="S120">
        <f>(banking_loan_data[[#This Row],[Total Payments Received]]+banking_loan_data[[#This Row],[Recovery Amount]])-banking_loan_data[[#This Row],[Loan Amount]]</f>
        <v>1801.1200000000008</v>
      </c>
      <c r="T120" t="str">
        <f>IF(banking_loan_data[[#This Row],[Profit/Loss per loan]]&gt;0,"Profit","Loss")</f>
        <v>Profit</v>
      </c>
    </row>
    <row r="121" spans="1:20" x14ac:dyDescent="0.35">
      <c r="A121" t="s">
        <v>282</v>
      </c>
      <c r="B121" s="1">
        <v>44945</v>
      </c>
      <c r="C121" t="s">
        <v>283</v>
      </c>
      <c r="D121" t="s">
        <v>40</v>
      </c>
      <c r="E121">
        <v>17514</v>
      </c>
      <c r="F121">
        <v>15.8</v>
      </c>
      <c r="G121">
        <v>60</v>
      </c>
      <c r="H121" t="s">
        <v>19</v>
      </c>
      <c r="I121" t="s">
        <v>57</v>
      </c>
      <c r="J121" t="s">
        <v>21</v>
      </c>
      <c r="K121">
        <v>69178</v>
      </c>
      <c r="L121" t="s">
        <v>22</v>
      </c>
      <c r="M121">
        <v>0.12</v>
      </c>
      <c r="N121">
        <v>0.77</v>
      </c>
      <c r="O121">
        <v>20281.21</v>
      </c>
      <c r="P121">
        <v>0</v>
      </c>
      <c r="Q121" s="1">
        <f>banking_loan_data[[#This Row],[Issue Date]]-banking_loan_data[[#This Row],[Term (Months)]]</f>
        <v>44885</v>
      </c>
      <c r="R121">
        <f>MONTH(banking_loan_data[[#This Row],[Months On Book]])</f>
        <v>11</v>
      </c>
      <c r="S121">
        <f>(banking_loan_data[[#This Row],[Total Payments Received]]+banking_loan_data[[#This Row],[Recovery Amount]])-banking_loan_data[[#This Row],[Loan Amount]]</f>
        <v>2767.2099999999991</v>
      </c>
      <c r="T121" t="str">
        <f>IF(banking_loan_data[[#This Row],[Profit/Loss per loan]]&gt;0,"Profit","Loss")</f>
        <v>Profit</v>
      </c>
    </row>
    <row r="122" spans="1:20" x14ac:dyDescent="0.35">
      <c r="A122" t="s">
        <v>284</v>
      </c>
      <c r="B122" s="1">
        <v>44737</v>
      </c>
      <c r="C122" t="s">
        <v>285</v>
      </c>
      <c r="D122" t="s">
        <v>25</v>
      </c>
      <c r="E122">
        <v>30866</v>
      </c>
      <c r="F122">
        <v>15.5</v>
      </c>
      <c r="G122">
        <v>60</v>
      </c>
      <c r="H122" t="s">
        <v>26</v>
      </c>
      <c r="I122" t="s">
        <v>83</v>
      </c>
      <c r="J122" t="s">
        <v>47</v>
      </c>
      <c r="K122">
        <v>62821</v>
      </c>
      <c r="L122" t="s">
        <v>22</v>
      </c>
      <c r="M122">
        <v>0.16</v>
      </c>
      <c r="N122">
        <v>0.65</v>
      </c>
      <c r="O122">
        <v>5435.42</v>
      </c>
      <c r="P122">
        <v>0</v>
      </c>
      <c r="Q122" s="1">
        <f>banking_loan_data[[#This Row],[Issue Date]]-banking_loan_data[[#This Row],[Term (Months)]]</f>
        <v>44677</v>
      </c>
      <c r="R122">
        <f>MONTH(banking_loan_data[[#This Row],[Months On Book]])</f>
        <v>4</v>
      </c>
      <c r="S122">
        <f>(banking_loan_data[[#This Row],[Total Payments Received]]+banking_loan_data[[#This Row],[Recovery Amount]])-banking_loan_data[[#This Row],[Loan Amount]]</f>
        <v>-25430.58</v>
      </c>
      <c r="T122" t="str">
        <f>IF(banking_loan_data[[#This Row],[Profit/Loss per loan]]&gt;0,"Profit","Loss")</f>
        <v>Loss</v>
      </c>
    </row>
    <row r="123" spans="1:20" x14ac:dyDescent="0.35">
      <c r="A123" t="s">
        <v>286</v>
      </c>
      <c r="B123" s="1">
        <v>45256</v>
      </c>
      <c r="C123" t="s">
        <v>287</v>
      </c>
      <c r="D123" t="s">
        <v>40</v>
      </c>
      <c r="E123">
        <v>3983</v>
      </c>
      <c r="F123">
        <v>22</v>
      </c>
      <c r="G123">
        <v>36</v>
      </c>
      <c r="H123" t="s">
        <v>26</v>
      </c>
      <c r="I123" t="s">
        <v>72</v>
      </c>
      <c r="J123" t="s">
        <v>28</v>
      </c>
      <c r="K123">
        <v>81727</v>
      </c>
      <c r="L123" t="s">
        <v>29</v>
      </c>
      <c r="M123">
        <v>0.23</v>
      </c>
      <c r="N123">
        <v>0.75</v>
      </c>
      <c r="O123">
        <v>294.36</v>
      </c>
      <c r="P123">
        <v>0</v>
      </c>
      <c r="Q123" s="1">
        <f>banking_loan_data[[#This Row],[Issue Date]]-banking_loan_data[[#This Row],[Term (Months)]]</f>
        <v>45220</v>
      </c>
      <c r="R123">
        <f>MONTH(banking_loan_data[[#This Row],[Months On Book]])</f>
        <v>10</v>
      </c>
      <c r="S123">
        <f>(banking_loan_data[[#This Row],[Total Payments Received]]+banking_loan_data[[#This Row],[Recovery Amount]])-banking_loan_data[[#This Row],[Loan Amount]]</f>
        <v>-3688.64</v>
      </c>
      <c r="T123" t="str">
        <f>IF(banking_loan_data[[#This Row],[Profit/Loss per loan]]&gt;0,"Profit","Loss")</f>
        <v>Loss</v>
      </c>
    </row>
    <row r="124" spans="1:20" x14ac:dyDescent="0.35">
      <c r="A124" t="s">
        <v>288</v>
      </c>
      <c r="B124" s="1">
        <v>44721</v>
      </c>
      <c r="C124" t="s">
        <v>289</v>
      </c>
      <c r="D124" t="s">
        <v>46</v>
      </c>
      <c r="E124">
        <v>32705</v>
      </c>
      <c r="F124">
        <v>21.8</v>
      </c>
      <c r="G124">
        <v>60</v>
      </c>
      <c r="H124" t="s">
        <v>19</v>
      </c>
      <c r="I124" t="s">
        <v>72</v>
      </c>
      <c r="J124" t="s">
        <v>47</v>
      </c>
      <c r="K124">
        <v>90935</v>
      </c>
      <c r="L124" t="s">
        <v>33</v>
      </c>
      <c r="M124">
        <v>0.13</v>
      </c>
      <c r="N124">
        <v>0.52</v>
      </c>
      <c r="O124">
        <v>39834.69</v>
      </c>
      <c r="P124">
        <v>0</v>
      </c>
      <c r="Q124" s="1">
        <f>banking_loan_data[[#This Row],[Issue Date]]-banking_loan_data[[#This Row],[Term (Months)]]</f>
        <v>44661</v>
      </c>
      <c r="R124">
        <f>MONTH(banking_loan_data[[#This Row],[Months On Book]])</f>
        <v>4</v>
      </c>
      <c r="S124">
        <f>(banking_loan_data[[#This Row],[Total Payments Received]]+banking_loan_data[[#This Row],[Recovery Amount]])-banking_loan_data[[#This Row],[Loan Amount]]</f>
        <v>7129.6900000000023</v>
      </c>
      <c r="T124" t="str">
        <f>IF(banking_loan_data[[#This Row],[Profit/Loss per loan]]&gt;0,"Profit","Loss")</f>
        <v>Profit</v>
      </c>
    </row>
    <row r="125" spans="1:20" x14ac:dyDescent="0.35">
      <c r="A125" t="s">
        <v>290</v>
      </c>
      <c r="B125" s="1">
        <v>44774</v>
      </c>
      <c r="C125" t="s">
        <v>291</v>
      </c>
      <c r="D125" t="s">
        <v>53</v>
      </c>
      <c r="E125">
        <v>21662</v>
      </c>
      <c r="F125">
        <v>21.7</v>
      </c>
      <c r="G125">
        <v>36</v>
      </c>
      <c r="H125" t="s">
        <v>80</v>
      </c>
      <c r="I125" t="s">
        <v>27</v>
      </c>
      <c r="J125" t="s">
        <v>47</v>
      </c>
      <c r="K125">
        <v>46999</v>
      </c>
      <c r="L125" t="s">
        <v>22</v>
      </c>
      <c r="M125">
        <v>0.19</v>
      </c>
      <c r="N125">
        <v>0.84</v>
      </c>
      <c r="O125">
        <v>7336.37</v>
      </c>
      <c r="P125">
        <v>1820.32</v>
      </c>
      <c r="Q125" s="1">
        <f>banking_loan_data[[#This Row],[Issue Date]]-banking_loan_data[[#This Row],[Term (Months)]]</f>
        <v>44738</v>
      </c>
      <c r="R125">
        <f>MONTH(banking_loan_data[[#This Row],[Months On Book]])</f>
        <v>6</v>
      </c>
      <c r="S125">
        <f>(banking_loan_data[[#This Row],[Total Payments Received]]+banking_loan_data[[#This Row],[Recovery Amount]])-banking_loan_data[[#This Row],[Loan Amount]]</f>
        <v>-12505.31</v>
      </c>
      <c r="T125" t="str">
        <f>IF(banking_loan_data[[#This Row],[Profit/Loss per loan]]&gt;0,"Profit","Loss")</f>
        <v>Loss</v>
      </c>
    </row>
    <row r="126" spans="1:20" x14ac:dyDescent="0.35">
      <c r="A126" t="s">
        <v>292</v>
      </c>
      <c r="B126" s="1">
        <v>44878</v>
      </c>
      <c r="C126" t="s">
        <v>293</v>
      </c>
      <c r="D126" t="s">
        <v>25</v>
      </c>
      <c r="E126">
        <v>24510</v>
      </c>
      <c r="F126">
        <v>5.2</v>
      </c>
      <c r="G126">
        <v>36</v>
      </c>
      <c r="H126" t="s">
        <v>19</v>
      </c>
      <c r="I126" t="s">
        <v>72</v>
      </c>
      <c r="J126" t="s">
        <v>21</v>
      </c>
      <c r="K126">
        <v>92522</v>
      </c>
      <c r="L126" t="s">
        <v>33</v>
      </c>
      <c r="M126">
        <v>0.43</v>
      </c>
      <c r="N126">
        <v>0.7</v>
      </c>
      <c r="O126">
        <v>25784.52</v>
      </c>
      <c r="P126">
        <v>0</v>
      </c>
      <c r="Q126" s="1">
        <f>banking_loan_data[[#This Row],[Issue Date]]-banking_loan_data[[#This Row],[Term (Months)]]</f>
        <v>44842</v>
      </c>
      <c r="R126">
        <f>MONTH(banking_loan_data[[#This Row],[Months On Book]])</f>
        <v>10</v>
      </c>
      <c r="S126">
        <f>(banking_loan_data[[#This Row],[Total Payments Received]]+banking_loan_data[[#This Row],[Recovery Amount]])-banking_loan_data[[#This Row],[Loan Amount]]</f>
        <v>1274.5200000000004</v>
      </c>
      <c r="T126" t="str">
        <f>IF(banking_loan_data[[#This Row],[Profit/Loss per loan]]&gt;0,"Profit","Loss")</f>
        <v>Profit</v>
      </c>
    </row>
    <row r="127" spans="1:20" x14ac:dyDescent="0.35">
      <c r="A127" t="s">
        <v>294</v>
      </c>
      <c r="B127" s="1">
        <v>44753</v>
      </c>
      <c r="C127" t="s">
        <v>295</v>
      </c>
      <c r="D127" t="s">
        <v>18</v>
      </c>
      <c r="E127">
        <v>13651</v>
      </c>
      <c r="F127">
        <v>20</v>
      </c>
      <c r="G127">
        <v>36</v>
      </c>
      <c r="H127" t="s">
        <v>19</v>
      </c>
      <c r="I127" t="s">
        <v>20</v>
      </c>
      <c r="J127" t="s">
        <v>37</v>
      </c>
      <c r="K127">
        <v>68712</v>
      </c>
      <c r="L127" t="s">
        <v>22</v>
      </c>
      <c r="M127">
        <v>0.48</v>
      </c>
      <c r="N127">
        <v>0.51</v>
      </c>
      <c r="O127">
        <v>16381.2</v>
      </c>
      <c r="P127">
        <v>0</v>
      </c>
      <c r="Q127" s="1">
        <f>banking_loan_data[[#This Row],[Issue Date]]-banking_loan_data[[#This Row],[Term (Months)]]</f>
        <v>44717</v>
      </c>
      <c r="R127">
        <f>MONTH(banking_loan_data[[#This Row],[Months On Book]])</f>
        <v>6</v>
      </c>
      <c r="S127">
        <f>(banking_loan_data[[#This Row],[Total Payments Received]]+banking_loan_data[[#This Row],[Recovery Amount]])-banking_loan_data[[#This Row],[Loan Amount]]</f>
        <v>2730.2000000000007</v>
      </c>
      <c r="T127" t="str">
        <f>IF(banking_loan_data[[#This Row],[Profit/Loss per loan]]&gt;0,"Profit","Loss")</f>
        <v>Profit</v>
      </c>
    </row>
    <row r="128" spans="1:20" x14ac:dyDescent="0.35">
      <c r="A128" t="s">
        <v>296</v>
      </c>
      <c r="B128" s="1">
        <v>45209</v>
      </c>
      <c r="C128" t="s">
        <v>297</v>
      </c>
      <c r="D128" t="s">
        <v>64</v>
      </c>
      <c r="E128">
        <v>29535</v>
      </c>
      <c r="F128">
        <v>20.2</v>
      </c>
      <c r="G128">
        <v>36</v>
      </c>
      <c r="H128" t="s">
        <v>26</v>
      </c>
      <c r="I128" t="s">
        <v>27</v>
      </c>
      <c r="J128" t="s">
        <v>37</v>
      </c>
      <c r="K128">
        <v>94551</v>
      </c>
      <c r="L128" t="s">
        <v>33</v>
      </c>
      <c r="M128">
        <v>0.22</v>
      </c>
      <c r="N128">
        <v>0.53</v>
      </c>
      <c r="O128">
        <v>7019.73</v>
      </c>
      <c r="P128">
        <v>0</v>
      </c>
      <c r="Q128" s="1">
        <f>banking_loan_data[[#This Row],[Issue Date]]-banking_loan_data[[#This Row],[Term (Months)]]</f>
        <v>45173</v>
      </c>
      <c r="R128">
        <f>MONTH(banking_loan_data[[#This Row],[Months On Book]])</f>
        <v>9</v>
      </c>
      <c r="S128">
        <f>(banking_loan_data[[#This Row],[Total Payments Received]]+banking_loan_data[[#This Row],[Recovery Amount]])-banking_loan_data[[#This Row],[Loan Amount]]</f>
        <v>-22515.27</v>
      </c>
      <c r="T128" t="str">
        <f>IF(banking_loan_data[[#This Row],[Profit/Loss per loan]]&gt;0,"Profit","Loss")</f>
        <v>Loss</v>
      </c>
    </row>
    <row r="129" spans="1:20" x14ac:dyDescent="0.35">
      <c r="A129" t="s">
        <v>298</v>
      </c>
      <c r="B129" s="1">
        <v>44842</v>
      </c>
      <c r="C129" t="s">
        <v>299</v>
      </c>
      <c r="D129" t="s">
        <v>40</v>
      </c>
      <c r="E129">
        <v>7640</v>
      </c>
      <c r="F129">
        <v>18.600000000000001</v>
      </c>
      <c r="G129">
        <v>36</v>
      </c>
      <c r="H129" t="s">
        <v>26</v>
      </c>
      <c r="I129" t="s">
        <v>20</v>
      </c>
      <c r="J129" t="s">
        <v>32</v>
      </c>
      <c r="K129">
        <v>70172</v>
      </c>
      <c r="L129" t="s">
        <v>33</v>
      </c>
      <c r="M129">
        <v>0.21</v>
      </c>
      <c r="N129">
        <v>0.67</v>
      </c>
      <c r="O129">
        <v>1169.7</v>
      </c>
      <c r="P129">
        <v>0</v>
      </c>
      <c r="Q129" s="1">
        <f>banking_loan_data[[#This Row],[Issue Date]]-banking_loan_data[[#This Row],[Term (Months)]]</f>
        <v>44806</v>
      </c>
      <c r="R129">
        <f>MONTH(banking_loan_data[[#This Row],[Months On Book]])</f>
        <v>9</v>
      </c>
      <c r="S129">
        <f>(banking_loan_data[[#This Row],[Total Payments Received]]+banking_loan_data[[#This Row],[Recovery Amount]])-banking_loan_data[[#This Row],[Loan Amount]]</f>
        <v>-6470.3</v>
      </c>
      <c r="T129" t="str">
        <f>IF(banking_loan_data[[#This Row],[Profit/Loss per loan]]&gt;0,"Profit","Loss")</f>
        <v>Loss</v>
      </c>
    </row>
    <row r="130" spans="1:20" x14ac:dyDescent="0.35">
      <c r="A130" t="s">
        <v>300</v>
      </c>
      <c r="B130" s="1">
        <v>44992</v>
      </c>
      <c r="C130" t="s">
        <v>301</v>
      </c>
      <c r="D130" t="s">
        <v>40</v>
      </c>
      <c r="E130">
        <v>16317</v>
      </c>
      <c r="F130">
        <v>20.100000000000001</v>
      </c>
      <c r="G130">
        <v>60</v>
      </c>
      <c r="H130" t="s">
        <v>26</v>
      </c>
      <c r="I130" t="s">
        <v>83</v>
      </c>
      <c r="J130" t="s">
        <v>32</v>
      </c>
      <c r="K130">
        <v>63722</v>
      </c>
      <c r="L130" t="s">
        <v>33</v>
      </c>
      <c r="M130">
        <v>0.21</v>
      </c>
      <c r="N130">
        <v>0.76</v>
      </c>
      <c r="O130">
        <v>2517.8000000000002</v>
      </c>
      <c r="P130">
        <v>0</v>
      </c>
      <c r="Q130" s="1">
        <f>banking_loan_data[[#This Row],[Issue Date]]-banking_loan_data[[#This Row],[Term (Months)]]</f>
        <v>44932</v>
      </c>
      <c r="R130">
        <f>MONTH(banking_loan_data[[#This Row],[Months On Book]])</f>
        <v>1</v>
      </c>
      <c r="S130">
        <f>(banking_loan_data[[#This Row],[Total Payments Received]]+banking_loan_data[[#This Row],[Recovery Amount]])-banking_loan_data[[#This Row],[Loan Amount]]</f>
        <v>-13799.2</v>
      </c>
      <c r="T130" t="str">
        <f>IF(banking_loan_data[[#This Row],[Profit/Loss per loan]]&gt;0,"Profit","Loss")</f>
        <v>Loss</v>
      </c>
    </row>
    <row r="131" spans="1:20" x14ac:dyDescent="0.35">
      <c r="A131" t="s">
        <v>302</v>
      </c>
      <c r="B131" s="1">
        <v>45248</v>
      </c>
      <c r="C131" t="s">
        <v>303</v>
      </c>
      <c r="D131" t="s">
        <v>75</v>
      </c>
      <c r="E131">
        <v>8564</v>
      </c>
      <c r="F131">
        <v>21.8</v>
      </c>
      <c r="G131">
        <v>60</v>
      </c>
      <c r="H131" t="s">
        <v>80</v>
      </c>
      <c r="I131" t="s">
        <v>41</v>
      </c>
      <c r="J131" t="s">
        <v>37</v>
      </c>
      <c r="K131">
        <v>40625</v>
      </c>
      <c r="L131" t="s">
        <v>22</v>
      </c>
      <c r="M131">
        <v>0.21</v>
      </c>
      <c r="N131">
        <v>0.71</v>
      </c>
      <c r="O131">
        <v>3172.28</v>
      </c>
      <c r="P131">
        <v>2148.21</v>
      </c>
      <c r="Q131" s="1">
        <f>banking_loan_data[[#This Row],[Issue Date]]-banking_loan_data[[#This Row],[Term (Months)]]</f>
        <v>45188</v>
      </c>
      <c r="R131">
        <f>MONTH(banking_loan_data[[#This Row],[Months On Book]])</f>
        <v>9</v>
      </c>
      <c r="S131">
        <f>(banking_loan_data[[#This Row],[Total Payments Received]]+banking_loan_data[[#This Row],[Recovery Amount]])-banking_loan_data[[#This Row],[Loan Amount]]</f>
        <v>-3243.51</v>
      </c>
      <c r="T131" t="str">
        <f>IF(banking_loan_data[[#This Row],[Profit/Loss per loan]]&gt;0,"Profit","Loss")</f>
        <v>Loss</v>
      </c>
    </row>
    <row r="132" spans="1:20" x14ac:dyDescent="0.35">
      <c r="A132" t="s">
        <v>304</v>
      </c>
      <c r="B132" s="1">
        <v>44386</v>
      </c>
      <c r="C132" t="s">
        <v>305</v>
      </c>
      <c r="D132" t="s">
        <v>18</v>
      </c>
      <c r="E132">
        <v>28345</v>
      </c>
      <c r="F132">
        <v>14.4</v>
      </c>
      <c r="G132">
        <v>36</v>
      </c>
      <c r="H132" t="s">
        <v>26</v>
      </c>
      <c r="I132" t="s">
        <v>57</v>
      </c>
      <c r="J132" t="s">
        <v>28</v>
      </c>
      <c r="K132">
        <v>97165</v>
      </c>
      <c r="L132" t="s">
        <v>29</v>
      </c>
      <c r="M132">
        <v>0.11</v>
      </c>
      <c r="N132">
        <v>0.78</v>
      </c>
      <c r="O132">
        <v>12054.06</v>
      </c>
      <c r="P132">
        <v>0</v>
      </c>
      <c r="Q132" s="1">
        <f>banking_loan_data[[#This Row],[Issue Date]]-banking_loan_data[[#This Row],[Term (Months)]]</f>
        <v>44350</v>
      </c>
      <c r="R132">
        <f>MONTH(banking_loan_data[[#This Row],[Months On Book]])</f>
        <v>6</v>
      </c>
      <c r="S132">
        <f>(banking_loan_data[[#This Row],[Total Payments Received]]+banking_loan_data[[#This Row],[Recovery Amount]])-banking_loan_data[[#This Row],[Loan Amount]]</f>
        <v>-16290.94</v>
      </c>
      <c r="T132" t="str">
        <f>IF(banking_loan_data[[#This Row],[Profit/Loss per loan]]&gt;0,"Profit","Loss")</f>
        <v>Loss</v>
      </c>
    </row>
    <row r="133" spans="1:20" x14ac:dyDescent="0.35">
      <c r="A133" t="s">
        <v>306</v>
      </c>
      <c r="B133" s="1">
        <v>44829</v>
      </c>
      <c r="C133" t="s">
        <v>307</v>
      </c>
      <c r="D133" t="s">
        <v>50</v>
      </c>
      <c r="E133">
        <v>29687</v>
      </c>
      <c r="F133">
        <v>15</v>
      </c>
      <c r="G133">
        <v>60</v>
      </c>
      <c r="H133" t="s">
        <v>80</v>
      </c>
      <c r="I133" t="s">
        <v>57</v>
      </c>
      <c r="J133" t="s">
        <v>21</v>
      </c>
      <c r="K133">
        <v>106509</v>
      </c>
      <c r="L133" t="s">
        <v>29</v>
      </c>
      <c r="M133">
        <v>0.47</v>
      </c>
      <c r="N133">
        <v>0.72</v>
      </c>
      <c r="O133">
        <v>7898.5</v>
      </c>
      <c r="P133">
        <v>6839.85</v>
      </c>
      <c r="Q133" s="1">
        <f>banking_loan_data[[#This Row],[Issue Date]]-banking_loan_data[[#This Row],[Term (Months)]]</f>
        <v>44769</v>
      </c>
      <c r="R133">
        <f>MONTH(banking_loan_data[[#This Row],[Months On Book]])</f>
        <v>7</v>
      </c>
      <c r="S133">
        <f>(banking_loan_data[[#This Row],[Total Payments Received]]+banking_loan_data[[#This Row],[Recovery Amount]])-banking_loan_data[[#This Row],[Loan Amount]]</f>
        <v>-14948.65</v>
      </c>
      <c r="T133" t="str">
        <f>IF(banking_loan_data[[#This Row],[Profit/Loss per loan]]&gt;0,"Profit","Loss")</f>
        <v>Loss</v>
      </c>
    </row>
    <row r="134" spans="1:20" x14ac:dyDescent="0.35">
      <c r="A134" t="s">
        <v>308</v>
      </c>
      <c r="B134" s="1">
        <v>44824</v>
      </c>
      <c r="C134" t="s">
        <v>309</v>
      </c>
      <c r="D134" t="s">
        <v>71</v>
      </c>
      <c r="E134">
        <v>14737</v>
      </c>
      <c r="F134">
        <v>7.5</v>
      </c>
      <c r="G134">
        <v>36</v>
      </c>
      <c r="H134" t="s">
        <v>19</v>
      </c>
      <c r="I134" t="s">
        <v>20</v>
      </c>
      <c r="J134" t="s">
        <v>21</v>
      </c>
      <c r="K134">
        <v>36859</v>
      </c>
      <c r="L134" t="s">
        <v>29</v>
      </c>
      <c r="M134">
        <v>0.19</v>
      </c>
      <c r="N134">
        <v>0.8</v>
      </c>
      <c r="O134">
        <v>15842.28</v>
      </c>
      <c r="P134">
        <v>0</v>
      </c>
      <c r="Q134" s="1">
        <f>banking_loan_data[[#This Row],[Issue Date]]-banking_loan_data[[#This Row],[Term (Months)]]</f>
        <v>44788</v>
      </c>
      <c r="R134">
        <f>MONTH(banking_loan_data[[#This Row],[Months On Book]])</f>
        <v>8</v>
      </c>
      <c r="S134">
        <f>(banking_loan_data[[#This Row],[Total Payments Received]]+banking_loan_data[[#This Row],[Recovery Amount]])-banking_loan_data[[#This Row],[Loan Amount]]</f>
        <v>1105.2800000000007</v>
      </c>
      <c r="T134" t="str">
        <f>IF(banking_loan_data[[#This Row],[Profit/Loss per loan]]&gt;0,"Profit","Loss")</f>
        <v>Profit</v>
      </c>
    </row>
    <row r="135" spans="1:20" x14ac:dyDescent="0.35">
      <c r="A135" t="s">
        <v>310</v>
      </c>
      <c r="B135" s="1">
        <v>45169</v>
      </c>
      <c r="C135" t="s">
        <v>311</v>
      </c>
      <c r="D135" t="s">
        <v>56</v>
      </c>
      <c r="E135">
        <v>10323</v>
      </c>
      <c r="F135">
        <v>12.7</v>
      </c>
      <c r="G135">
        <v>60</v>
      </c>
      <c r="H135" t="s">
        <v>26</v>
      </c>
      <c r="I135" t="s">
        <v>20</v>
      </c>
      <c r="J135" t="s">
        <v>28</v>
      </c>
      <c r="K135">
        <v>71609</v>
      </c>
      <c r="L135" t="s">
        <v>33</v>
      </c>
      <c r="M135">
        <v>0.27</v>
      </c>
      <c r="N135">
        <v>0.6</v>
      </c>
      <c r="O135">
        <v>3378.2</v>
      </c>
      <c r="P135">
        <v>0</v>
      </c>
      <c r="Q135" s="1">
        <f>banking_loan_data[[#This Row],[Issue Date]]-banking_loan_data[[#This Row],[Term (Months)]]</f>
        <v>45109</v>
      </c>
      <c r="R135">
        <f>MONTH(banking_loan_data[[#This Row],[Months On Book]])</f>
        <v>7</v>
      </c>
      <c r="S135">
        <f>(banking_loan_data[[#This Row],[Total Payments Received]]+banking_loan_data[[#This Row],[Recovery Amount]])-banking_loan_data[[#This Row],[Loan Amount]]</f>
        <v>-6944.8</v>
      </c>
      <c r="T135" t="str">
        <f>IF(banking_loan_data[[#This Row],[Profit/Loss per loan]]&gt;0,"Profit","Loss")</f>
        <v>Loss</v>
      </c>
    </row>
    <row r="136" spans="1:20" x14ac:dyDescent="0.35">
      <c r="A136" t="s">
        <v>312</v>
      </c>
      <c r="B136" s="1">
        <v>44906</v>
      </c>
      <c r="C136" t="s">
        <v>313</v>
      </c>
      <c r="D136" t="s">
        <v>40</v>
      </c>
      <c r="E136">
        <v>16229</v>
      </c>
      <c r="F136">
        <v>17.899999999999999</v>
      </c>
      <c r="G136">
        <v>36</v>
      </c>
      <c r="H136" t="s">
        <v>80</v>
      </c>
      <c r="I136" t="s">
        <v>36</v>
      </c>
      <c r="J136" t="s">
        <v>28</v>
      </c>
      <c r="K136">
        <v>73307</v>
      </c>
      <c r="L136" t="s">
        <v>22</v>
      </c>
      <c r="M136">
        <v>0.1</v>
      </c>
      <c r="N136">
        <v>0.55000000000000004</v>
      </c>
      <c r="O136">
        <v>0</v>
      </c>
      <c r="P136">
        <v>0</v>
      </c>
      <c r="Q136" s="1">
        <f>banking_loan_data[[#This Row],[Issue Date]]-banking_loan_data[[#This Row],[Term (Months)]]</f>
        <v>44870</v>
      </c>
      <c r="R136">
        <f>MONTH(banking_loan_data[[#This Row],[Months On Book]])</f>
        <v>11</v>
      </c>
      <c r="S136">
        <f>(banking_loan_data[[#This Row],[Total Payments Received]]+banking_loan_data[[#This Row],[Recovery Amount]])-banking_loan_data[[#This Row],[Loan Amount]]</f>
        <v>-16229</v>
      </c>
      <c r="T136" t="str">
        <f>IF(banking_loan_data[[#This Row],[Profit/Loss per loan]]&gt;0,"Profit","Loss")</f>
        <v>Loss</v>
      </c>
    </row>
    <row r="137" spans="1:20" x14ac:dyDescent="0.35">
      <c r="A137" t="s">
        <v>314</v>
      </c>
      <c r="B137" s="1">
        <v>44845</v>
      </c>
      <c r="C137" t="s">
        <v>315</v>
      </c>
      <c r="D137" t="s">
        <v>50</v>
      </c>
      <c r="E137">
        <v>9502</v>
      </c>
      <c r="F137">
        <v>20.6</v>
      </c>
      <c r="G137">
        <v>60</v>
      </c>
      <c r="H137" t="s">
        <v>26</v>
      </c>
      <c r="I137" t="s">
        <v>20</v>
      </c>
      <c r="J137" t="s">
        <v>37</v>
      </c>
      <c r="K137">
        <v>140986</v>
      </c>
      <c r="L137" t="s">
        <v>33</v>
      </c>
      <c r="M137">
        <v>0.44</v>
      </c>
      <c r="N137">
        <v>0.77</v>
      </c>
      <c r="O137">
        <v>2503.27</v>
      </c>
      <c r="P137">
        <v>0</v>
      </c>
      <c r="Q137" s="1">
        <f>banking_loan_data[[#This Row],[Issue Date]]-banking_loan_data[[#This Row],[Term (Months)]]</f>
        <v>44785</v>
      </c>
      <c r="R137">
        <f>MONTH(banking_loan_data[[#This Row],[Months On Book]])</f>
        <v>8</v>
      </c>
      <c r="S137">
        <f>(banking_loan_data[[#This Row],[Total Payments Received]]+banking_loan_data[[#This Row],[Recovery Amount]])-banking_loan_data[[#This Row],[Loan Amount]]</f>
        <v>-6998.73</v>
      </c>
      <c r="T137" t="str">
        <f>IF(banking_loan_data[[#This Row],[Profit/Loss per loan]]&gt;0,"Profit","Loss")</f>
        <v>Loss</v>
      </c>
    </row>
    <row r="138" spans="1:20" x14ac:dyDescent="0.35">
      <c r="A138" t="s">
        <v>316</v>
      </c>
      <c r="B138" s="1">
        <v>44514</v>
      </c>
      <c r="C138" t="s">
        <v>317</v>
      </c>
      <c r="D138" t="s">
        <v>71</v>
      </c>
      <c r="E138">
        <v>1545</v>
      </c>
      <c r="F138">
        <v>9.3000000000000007</v>
      </c>
      <c r="G138">
        <v>36</v>
      </c>
      <c r="H138" t="s">
        <v>19</v>
      </c>
      <c r="I138" t="s">
        <v>57</v>
      </c>
      <c r="J138" t="s">
        <v>32</v>
      </c>
      <c r="K138">
        <v>131582</v>
      </c>
      <c r="L138" t="s">
        <v>22</v>
      </c>
      <c r="M138">
        <v>0.39</v>
      </c>
      <c r="N138">
        <v>0.72</v>
      </c>
      <c r="O138">
        <v>1688.68</v>
      </c>
      <c r="P138">
        <v>0</v>
      </c>
      <c r="Q138" s="1">
        <f>banking_loan_data[[#This Row],[Issue Date]]-banking_loan_data[[#This Row],[Term (Months)]]</f>
        <v>44478</v>
      </c>
      <c r="R138">
        <f>MONTH(banking_loan_data[[#This Row],[Months On Book]])</f>
        <v>10</v>
      </c>
      <c r="S138">
        <f>(banking_loan_data[[#This Row],[Total Payments Received]]+banking_loan_data[[#This Row],[Recovery Amount]])-banking_loan_data[[#This Row],[Loan Amount]]</f>
        <v>143.68000000000006</v>
      </c>
      <c r="T138" t="str">
        <f>IF(banking_loan_data[[#This Row],[Profit/Loss per loan]]&gt;0,"Profit","Loss")</f>
        <v>Profit</v>
      </c>
    </row>
    <row r="139" spans="1:20" x14ac:dyDescent="0.35">
      <c r="A139" t="s">
        <v>318</v>
      </c>
      <c r="B139" s="1">
        <v>44880</v>
      </c>
      <c r="C139" t="s">
        <v>319</v>
      </c>
      <c r="D139" t="s">
        <v>56</v>
      </c>
      <c r="E139">
        <v>38114</v>
      </c>
      <c r="F139">
        <v>7.8</v>
      </c>
      <c r="G139">
        <v>36</v>
      </c>
      <c r="H139" t="s">
        <v>19</v>
      </c>
      <c r="I139" t="s">
        <v>83</v>
      </c>
      <c r="J139" t="s">
        <v>28</v>
      </c>
      <c r="K139">
        <v>51839</v>
      </c>
      <c r="L139" t="s">
        <v>33</v>
      </c>
      <c r="M139">
        <v>0.48</v>
      </c>
      <c r="N139">
        <v>0.51</v>
      </c>
      <c r="O139">
        <v>41086.89</v>
      </c>
      <c r="P139">
        <v>0</v>
      </c>
      <c r="Q139" s="1">
        <f>banking_loan_data[[#This Row],[Issue Date]]-banking_loan_data[[#This Row],[Term (Months)]]</f>
        <v>44844</v>
      </c>
      <c r="R139">
        <f>MONTH(banking_loan_data[[#This Row],[Months On Book]])</f>
        <v>10</v>
      </c>
      <c r="S139">
        <f>(banking_loan_data[[#This Row],[Total Payments Received]]+banking_loan_data[[#This Row],[Recovery Amount]])-banking_loan_data[[#This Row],[Loan Amount]]</f>
        <v>2972.8899999999994</v>
      </c>
      <c r="T139" t="str">
        <f>IF(banking_loan_data[[#This Row],[Profit/Loss per loan]]&gt;0,"Profit","Loss")</f>
        <v>Profit</v>
      </c>
    </row>
    <row r="140" spans="1:20" x14ac:dyDescent="0.35">
      <c r="A140" t="s">
        <v>320</v>
      </c>
      <c r="B140" s="1">
        <v>44860</v>
      </c>
      <c r="C140" t="s">
        <v>321</v>
      </c>
      <c r="D140" t="s">
        <v>64</v>
      </c>
      <c r="E140">
        <v>30430</v>
      </c>
      <c r="F140">
        <v>18.3</v>
      </c>
      <c r="G140">
        <v>60</v>
      </c>
      <c r="H140" t="s">
        <v>26</v>
      </c>
      <c r="I140" t="s">
        <v>36</v>
      </c>
      <c r="J140" t="s">
        <v>32</v>
      </c>
      <c r="K140">
        <v>57216</v>
      </c>
      <c r="L140" t="s">
        <v>22</v>
      </c>
      <c r="M140">
        <v>0.41</v>
      </c>
      <c r="N140">
        <v>0.67</v>
      </c>
      <c r="O140">
        <v>6884.79</v>
      </c>
      <c r="P140">
        <v>0</v>
      </c>
      <c r="Q140" s="1">
        <f>banking_loan_data[[#This Row],[Issue Date]]-banking_loan_data[[#This Row],[Term (Months)]]</f>
        <v>44800</v>
      </c>
      <c r="R140">
        <f>MONTH(banking_loan_data[[#This Row],[Months On Book]])</f>
        <v>8</v>
      </c>
      <c r="S140">
        <f>(banking_loan_data[[#This Row],[Total Payments Received]]+banking_loan_data[[#This Row],[Recovery Amount]])-banking_loan_data[[#This Row],[Loan Amount]]</f>
        <v>-23545.21</v>
      </c>
      <c r="T140" t="str">
        <f>IF(banking_loan_data[[#This Row],[Profit/Loss per loan]]&gt;0,"Profit","Loss")</f>
        <v>Loss</v>
      </c>
    </row>
    <row r="141" spans="1:20" x14ac:dyDescent="0.35">
      <c r="A141" t="s">
        <v>322</v>
      </c>
      <c r="B141" s="1">
        <v>44638</v>
      </c>
      <c r="C141" t="s">
        <v>323</v>
      </c>
      <c r="D141" t="s">
        <v>75</v>
      </c>
      <c r="E141">
        <v>10996</v>
      </c>
      <c r="F141">
        <v>5</v>
      </c>
      <c r="G141">
        <v>60</v>
      </c>
      <c r="H141" t="s">
        <v>19</v>
      </c>
      <c r="I141" t="s">
        <v>72</v>
      </c>
      <c r="J141" t="s">
        <v>47</v>
      </c>
      <c r="K141">
        <v>82953</v>
      </c>
      <c r="L141" t="s">
        <v>22</v>
      </c>
      <c r="M141">
        <v>0.23</v>
      </c>
      <c r="N141">
        <v>0.55000000000000004</v>
      </c>
      <c r="O141">
        <v>11545.8</v>
      </c>
      <c r="P141">
        <v>0</v>
      </c>
      <c r="Q141" s="1">
        <f>banking_loan_data[[#This Row],[Issue Date]]-banking_loan_data[[#This Row],[Term (Months)]]</f>
        <v>44578</v>
      </c>
      <c r="R141">
        <f>MONTH(banking_loan_data[[#This Row],[Months On Book]])</f>
        <v>1</v>
      </c>
      <c r="S141">
        <f>(banking_loan_data[[#This Row],[Total Payments Received]]+banking_loan_data[[#This Row],[Recovery Amount]])-banking_loan_data[[#This Row],[Loan Amount]]</f>
        <v>549.79999999999927</v>
      </c>
      <c r="T141" t="str">
        <f>IF(banking_loan_data[[#This Row],[Profit/Loss per loan]]&gt;0,"Profit","Loss")</f>
        <v>Profit</v>
      </c>
    </row>
    <row r="142" spans="1:20" x14ac:dyDescent="0.35">
      <c r="A142" t="s">
        <v>324</v>
      </c>
      <c r="B142" s="1">
        <v>44760</v>
      </c>
      <c r="C142" t="s">
        <v>325</v>
      </c>
      <c r="D142" t="s">
        <v>50</v>
      </c>
      <c r="E142">
        <v>28788</v>
      </c>
      <c r="F142">
        <v>8.6</v>
      </c>
      <c r="G142">
        <v>36</v>
      </c>
      <c r="H142" t="s">
        <v>80</v>
      </c>
      <c r="I142" t="s">
        <v>72</v>
      </c>
      <c r="J142" t="s">
        <v>21</v>
      </c>
      <c r="K142">
        <v>114481</v>
      </c>
      <c r="L142" t="s">
        <v>22</v>
      </c>
      <c r="M142">
        <v>0.2</v>
      </c>
      <c r="N142">
        <v>0.74</v>
      </c>
      <c r="O142">
        <v>0</v>
      </c>
      <c r="P142">
        <v>0</v>
      </c>
      <c r="Q142" s="1">
        <f>banking_loan_data[[#This Row],[Issue Date]]-banking_loan_data[[#This Row],[Term (Months)]]</f>
        <v>44724</v>
      </c>
      <c r="R142">
        <f>MONTH(banking_loan_data[[#This Row],[Months On Book]])</f>
        <v>6</v>
      </c>
      <c r="S142">
        <f>(banking_loan_data[[#This Row],[Total Payments Received]]+banking_loan_data[[#This Row],[Recovery Amount]])-banking_loan_data[[#This Row],[Loan Amount]]</f>
        <v>-28788</v>
      </c>
      <c r="T142" t="str">
        <f>IF(banking_loan_data[[#This Row],[Profit/Loss per loan]]&gt;0,"Profit","Loss")</f>
        <v>Loss</v>
      </c>
    </row>
    <row r="143" spans="1:20" x14ac:dyDescent="0.35">
      <c r="A143" t="s">
        <v>326</v>
      </c>
      <c r="B143" s="1">
        <v>45148</v>
      </c>
      <c r="C143" t="s">
        <v>327</v>
      </c>
      <c r="D143" t="s">
        <v>75</v>
      </c>
      <c r="E143">
        <v>30969</v>
      </c>
      <c r="F143">
        <v>5.6</v>
      </c>
      <c r="G143">
        <v>60</v>
      </c>
      <c r="H143" t="s">
        <v>19</v>
      </c>
      <c r="I143" t="s">
        <v>27</v>
      </c>
      <c r="J143" t="s">
        <v>37</v>
      </c>
      <c r="K143">
        <v>90593</v>
      </c>
      <c r="L143" t="s">
        <v>33</v>
      </c>
      <c r="M143">
        <v>0.38</v>
      </c>
      <c r="N143">
        <v>0.68</v>
      </c>
      <c r="O143">
        <v>32703.26</v>
      </c>
      <c r="P143">
        <v>0</v>
      </c>
      <c r="Q143" s="1">
        <f>banking_loan_data[[#This Row],[Issue Date]]-banking_loan_data[[#This Row],[Term (Months)]]</f>
        <v>45088</v>
      </c>
      <c r="R143">
        <f>MONTH(banking_loan_data[[#This Row],[Months On Book]])</f>
        <v>6</v>
      </c>
      <c r="S143">
        <f>(banking_loan_data[[#This Row],[Total Payments Received]]+banking_loan_data[[#This Row],[Recovery Amount]])-banking_loan_data[[#This Row],[Loan Amount]]</f>
        <v>1734.2599999999984</v>
      </c>
      <c r="T143" t="str">
        <f>IF(banking_loan_data[[#This Row],[Profit/Loss per loan]]&gt;0,"Profit","Loss")</f>
        <v>Profit</v>
      </c>
    </row>
    <row r="144" spans="1:20" x14ac:dyDescent="0.35">
      <c r="A144" t="s">
        <v>328</v>
      </c>
      <c r="B144" s="1">
        <v>44895</v>
      </c>
      <c r="C144" t="s">
        <v>329</v>
      </c>
      <c r="D144" t="s">
        <v>56</v>
      </c>
      <c r="E144">
        <v>14919</v>
      </c>
      <c r="F144">
        <v>8.3000000000000007</v>
      </c>
      <c r="G144">
        <v>36</v>
      </c>
      <c r="H144" t="s">
        <v>19</v>
      </c>
      <c r="I144" t="s">
        <v>41</v>
      </c>
      <c r="J144" t="s">
        <v>21</v>
      </c>
      <c r="K144">
        <v>102075</v>
      </c>
      <c r="L144" t="s">
        <v>29</v>
      </c>
      <c r="M144">
        <v>0.25</v>
      </c>
      <c r="N144">
        <v>0.78</v>
      </c>
      <c r="O144">
        <v>16157.28</v>
      </c>
      <c r="P144">
        <v>0</v>
      </c>
      <c r="Q144" s="1">
        <f>banking_loan_data[[#This Row],[Issue Date]]-banking_loan_data[[#This Row],[Term (Months)]]</f>
        <v>44859</v>
      </c>
      <c r="R144">
        <f>MONTH(banking_loan_data[[#This Row],[Months On Book]])</f>
        <v>10</v>
      </c>
      <c r="S144">
        <f>(banking_loan_data[[#This Row],[Total Payments Received]]+banking_loan_data[[#This Row],[Recovery Amount]])-banking_loan_data[[#This Row],[Loan Amount]]</f>
        <v>1238.2800000000007</v>
      </c>
      <c r="T144" t="str">
        <f>IF(banking_loan_data[[#This Row],[Profit/Loss per loan]]&gt;0,"Profit","Loss")</f>
        <v>Profit</v>
      </c>
    </row>
    <row r="145" spans="1:20" x14ac:dyDescent="0.35">
      <c r="A145" t="s">
        <v>330</v>
      </c>
      <c r="B145" s="1">
        <v>44309</v>
      </c>
      <c r="C145" t="s">
        <v>331</v>
      </c>
      <c r="D145" t="s">
        <v>53</v>
      </c>
      <c r="E145">
        <v>4810</v>
      </c>
      <c r="F145">
        <v>8.6</v>
      </c>
      <c r="G145">
        <v>60</v>
      </c>
      <c r="H145" t="s">
        <v>80</v>
      </c>
      <c r="I145" t="s">
        <v>72</v>
      </c>
      <c r="J145" t="s">
        <v>37</v>
      </c>
      <c r="K145">
        <v>79522</v>
      </c>
      <c r="L145" t="s">
        <v>33</v>
      </c>
      <c r="M145">
        <v>0.33</v>
      </c>
      <c r="N145">
        <v>0.86</v>
      </c>
      <c r="O145">
        <v>1802.03</v>
      </c>
      <c r="P145">
        <v>798.06</v>
      </c>
      <c r="Q145" s="1">
        <f>banking_loan_data[[#This Row],[Issue Date]]-banking_loan_data[[#This Row],[Term (Months)]]</f>
        <v>44249</v>
      </c>
      <c r="R145">
        <f>MONTH(banking_loan_data[[#This Row],[Months On Book]])</f>
        <v>2</v>
      </c>
      <c r="S145">
        <f>(banking_loan_data[[#This Row],[Total Payments Received]]+banking_loan_data[[#This Row],[Recovery Amount]])-banking_loan_data[[#This Row],[Loan Amount]]</f>
        <v>-2209.91</v>
      </c>
      <c r="T145" t="str">
        <f>IF(banking_loan_data[[#This Row],[Profit/Loss per loan]]&gt;0,"Profit","Loss")</f>
        <v>Loss</v>
      </c>
    </row>
    <row r="146" spans="1:20" x14ac:dyDescent="0.35">
      <c r="A146" t="s">
        <v>332</v>
      </c>
      <c r="B146" s="1">
        <v>44198</v>
      </c>
      <c r="C146" t="s">
        <v>333</v>
      </c>
      <c r="D146" t="s">
        <v>40</v>
      </c>
      <c r="E146">
        <v>31586</v>
      </c>
      <c r="F146">
        <v>12.8</v>
      </c>
      <c r="G146">
        <v>60</v>
      </c>
      <c r="H146" t="s">
        <v>19</v>
      </c>
      <c r="I146" t="s">
        <v>72</v>
      </c>
      <c r="J146" t="s">
        <v>47</v>
      </c>
      <c r="K146">
        <v>129161</v>
      </c>
      <c r="L146" t="s">
        <v>33</v>
      </c>
      <c r="M146">
        <v>0.1</v>
      </c>
      <c r="N146">
        <v>0.63</v>
      </c>
      <c r="O146">
        <v>35629.01</v>
      </c>
      <c r="P146">
        <v>0</v>
      </c>
      <c r="Q146" s="1">
        <f>banking_loan_data[[#This Row],[Issue Date]]-banking_loan_data[[#This Row],[Term (Months)]]</f>
        <v>44138</v>
      </c>
      <c r="R146">
        <f>MONTH(banking_loan_data[[#This Row],[Months On Book]])</f>
        <v>11</v>
      </c>
      <c r="S146">
        <f>(banking_loan_data[[#This Row],[Total Payments Received]]+banking_loan_data[[#This Row],[Recovery Amount]])-banking_loan_data[[#This Row],[Loan Amount]]</f>
        <v>4043.010000000002</v>
      </c>
      <c r="T146" t="str">
        <f>IF(banking_loan_data[[#This Row],[Profit/Loss per loan]]&gt;0,"Profit","Loss")</f>
        <v>Profit</v>
      </c>
    </row>
    <row r="147" spans="1:20" x14ac:dyDescent="0.35">
      <c r="A147" t="s">
        <v>334</v>
      </c>
      <c r="B147" s="1">
        <v>44838</v>
      </c>
      <c r="C147" t="s">
        <v>335</v>
      </c>
      <c r="D147" t="s">
        <v>25</v>
      </c>
      <c r="E147">
        <v>17371</v>
      </c>
      <c r="F147">
        <v>13</v>
      </c>
      <c r="G147">
        <v>36</v>
      </c>
      <c r="H147" t="s">
        <v>19</v>
      </c>
      <c r="I147" t="s">
        <v>20</v>
      </c>
      <c r="J147" t="s">
        <v>21</v>
      </c>
      <c r="K147">
        <v>34886</v>
      </c>
      <c r="L147" t="s">
        <v>22</v>
      </c>
      <c r="M147">
        <v>0.12</v>
      </c>
      <c r="N147">
        <v>0.93</v>
      </c>
      <c r="O147">
        <v>19629.23</v>
      </c>
      <c r="P147">
        <v>0</v>
      </c>
      <c r="Q147" s="1">
        <f>banking_loan_data[[#This Row],[Issue Date]]-banking_loan_data[[#This Row],[Term (Months)]]</f>
        <v>44802</v>
      </c>
      <c r="R147">
        <f>MONTH(banking_loan_data[[#This Row],[Months On Book]])</f>
        <v>8</v>
      </c>
      <c r="S147">
        <f>(banking_loan_data[[#This Row],[Total Payments Received]]+banking_loan_data[[#This Row],[Recovery Amount]])-banking_loan_data[[#This Row],[Loan Amount]]</f>
        <v>2258.2299999999996</v>
      </c>
      <c r="T147" t="str">
        <f>IF(banking_loan_data[[#This Row],[Profit/Loss per loan]]&gt;0,"Profit","Loss")</f>
        <v>Profit</v>
      </c>
    </row>
    <row r="148" spans="1:20" x14ac:dyDescent="0.35">
      <c r="A148" t="s">
        <v>336</v>
      </c>
      <c r="B148" s="1">
        <v>44416</v>
      </c>
      <c r="C148" t="s">
        <v>337</v>
      </c>
      <c r="D148" t="s">
        <v>71</v>
      </c>
      <c r="E148">
        <v>30629</v>
      </c>
      <c r="F148">
        <v>22.5</v>
      </c>
      <c r="G148">
        <v>60</v>
      </c>
      <c r="H148" t="s">
        <v>26</v>
      </c>
      <c r="I148" t="s">
        <v>20</v>
      </c>
      <c r="J148" t="s">
        <v>47</v>
      </c>
      <c r="K148">
        <v>141249</v>
      </c>
      <c r="L148" t="s">
        <v>22</v>
      </c>
      <c r="M148">
        <v>0.31</v>
      </c>
      <c r="N148">
        <v>0.74</v>
      </c>
      <c r="O148">
        <v>3262.78</v>
      </c>
      <c r="P148">
        <v>0</v>
      </c>
      <c r="Q148" s="1">
        <f>banking_loan_data[[#This Row],[Issue Date]]-banking_loan_data[[#This Row],[Term (Months)]]</f>
        <v>44356</v>
      </c>
      <c r="R148">
        <f>MONTH(banking_loan_data[[#This Row],[Months On Book]])</f>
        <v>6</v>
      </c>
      <c r="S148">
        <f>(banking_loan_data[[#This Row],[Total Payments Received]]+banking_loan_data[[#This Row],[Recovery Amount]])-banking_loan_data[[#This Row],[Loan Amount]]</f>
        <v>-27366.22</v>
      </c>
      <c r="T148" t="str">
        <f>IF(banking_loan_data[[#This Row],[Profit/Loss per loan]]&gt;0,"Profit","Loss")</f>
        <v>Loss</v>
      </c>
    </row>
    <row r="149" spans="1:20" x14ac:dyDescent="0.35">
      <c r="A149" t="s">
        <v>338</v>
      </c>
      <c r="B149" s="1">
        <v>45051</v>
      </c>
      <c r="C149" t="s">
        <v>339</v>
      </c>
      <c r="D149" t="s">
        <v>18</v>
      </c>
      <c r="E149">
        <v>9436</v>
      </c>
      <c r="F149">
        <v>15.2</v>
      </c>
      <c r="G149">
        <v>60</v>
      </c>
      <c r="H149" t="s">
        <v>26</v>
      </c>
      <c r="I149" t="s">
        <v>72</v>
      </c>
      <c r="J149" t="s">
        <v>37</v>
      </c>
      <c r="K149">
        <v>37485</v>
      </c>
      <c r="L149" t="s">
        <v>29</v>
      </c>
      <c r="M149">
        <v>0.33</v>
      </c>
      <c r="N149">
        <v>0.78</v>
      </c>
      <c r="O149">
        <v>2248.61</v>
      </c>
      <c r="P149">
        <v>0</v>
      </c>
      <c r="Q149" s="1">
        <f>banking_loan_data[[#This Row],[Issue Date]]-banking_loan_data[[#This Row],[Term (Months)]]</f>
        <v>44991</v>
      </c>
      <c r="R149">
        <f>MONTH(banking_loan_data[[#This Row],[Months On Book]])</f>
        <v>3</v>
      </c>
      <c r="S149">
        <f>(banking_loan_data[[#This Row],[Total Payments Received]]+banking_loan_data[[#This Row],[Recovery Amount]])-banking_loan_data[[#This Row],[Loan Amount]]</f>
        <v>-7187.3899999999994</v>
      </c>
      <c r="T149" t="str">
        <f>IF(banking_loan_data[[#This Row],[Profit/Loss per loan]]&gt;0,"Profit","Loss")</f>
        <v>Loss</v>
      </c>
    </row>
    <row r="150" spans="1:20" x14ac:dyDescent="0.35">
      <c r="A150" t="s">
        <v>340</v>
      </c>
      <c r="B150" s="1">
        <v>44581</v>
      </c>
      <c r="C150" t="s">
        <v>341</v>
      </c>
      <c r="D150" t="s">
        <v>46</v>
      </c>
      <c r="E150">
        <v>13984</v>
      </c>
      <c r="F150">
        <v>19.5</v>
      </c>
      <c r="G150">
        <v>36</v>
      </c>
      <c r="H150" t="s">
        <v>19</v>
      </c>
      <c r="I150" t="s">
        <v>36</v>
      </c>
      <c r="J150" t="s">
        <v>28</v>
      </c>
      <c r="K150">
        <v>61455</v>
      </c>
      <c r="L150" t="s">
        <v>29</v>
      </c>
      <c r="M150">
        <v>0.4</v>
      </c>
      <c r="N150">
        <v>0.81</v>
      </c>
      <c r="O150">
        <v>16710.88</v>
      </c>
      <c r="P150">
        <v>0</v>
      </c>
      <c r="Q150" s="1">
        <f>banking_loan_data[[#This Row],[Issue Date]]-banking_loan_data[[#This Row],[Term (Months)]]</f>
        <v>44545</v>
      </c>
      <c r="R150">
        <f>MONTH(banking_loan_data[[#This Row],[Months On Book]])</f>
        <v>12</v>
      </c>
      <c r="S150">
        <f>(banking_loan_data[[#This Row],[Total Payments Received]]+banking_loan_data[[#This Row],[Recovery Amount]])-banking_loan_data[[#This Row],[Loan Amount]]</f>
        <v>2726.880000000001</v>
      </c>
      <c r="T150" t="str">
        <f>IF(banking_loan_data[[#This Row],[Profit/Loss per loan]]&gt;0,"Profit","Loss")</f>
        <v>Profit</v>
      </c>
    </row>
    <row r="151" spans="1:20" x14ac:dyDescent="0.35">
      <c r="A151" t="s">
        <v>342</v>
      </c>
      <c r="B151" s="1">
        <v>45273</v>
      </c>
      <c r="C151" t="s">
        <v>343</v>
      </c>
      <c r="D151" t="s">
        <v>40</v>
      </c>
      <c r="E151">
        <v>34039</v>
      </c>
      <c r="F151">
        <v>7.1</v>
      </c>
      <c r="G151">
        <v>60</v>
      </c>
      <c r="H151" t="s">
        <v>80</v>
      </c>
      <c r="I151" t="s">
        <v>83</v>
      </c>
      <c r="J151" t="s">
        <v>21</v>
      </c>
      <c r="K151">
        <v>141984</v>
      </c>
      <c r="L151" t="s">
        <v>22</v>
      </c>
      <c r="M151">
        <v>0.15</v>
      </c>
      <c r="N151">
        <v>0.8</v>
      </c>
      <c r="O151">
        <v>0</v>
      </c>
      <c r="P151">
        <v>0</v>
      </c>
      <c r="Q151" s="1">
        <f>banking_loan_data[[#This Row],[Issue Date]]-banking_loan_data[[#This Row],[Term (Months)]]</f>
        <v>45213</v>
      </c>
      <c r="R151">
        <f>MONTH(banking_loan_data[[#This Row],[Months On Book]])</f>
        <v>10</v>
      </c>
      <c r="S151">
        <f>(banking_loan_data[[#This Row],[Total Payments Received]]+banking_loan_data[[#This Row],[Recovery Amount]])-banking_loan_data[[#This Row],[Loan Amount]]</f>
        <v>-34039</v>
      </c>
      <c r="T151" t="str">
        <f>IF(banking_loan_data[[#This Row],[Profit/Loss per loan]]&gt;0,"Profit","Loss")</f>
        <v>Loss</v>
      </c>
    </row>
    <row r="152" spans="1:20" x14ac:dyDescent="0.35">
      <c r="A152" t="s">
        <v>344</v>
      </c>
      <c r="B152" s="1">
        <v>44926</v>
      </c>
      <c r="C152" t="s">
        <v>345</v>
      </c>
      <c r="D152" t="s">
        <v>25</v>
      </c>
      <c r="E152">
        <v>20895</v>
      </c>
      <c r="F152">
        <v>9.5</v>
      </c>
      <c r="G152">
        <v>36</v>
      </c>
      <c r="H152" t="s">
        <v>19</v>
      </c>
      <c r="I152" t="s">
        <v>41</v>
      </c>
      <c r="J152" t="s">
        <v>47</v>
      </c>
      <c r="K152">
        <v>46767</v>
      </c>
      <c r="L152" t="s">
        <v>29</v>
      </c>
      <c r="M152">
        <v>0.31</v>
      </c>
      <c r="N152">
        <v>0.73</v>
      </c>
      <c r="O152">
        <v>22880.02</v>
      </c>
      <c r="P152">
        <v>0</v>
      </c>
      <c r="Q152" s="1">
        <f>banking_loan_data[[#This Row],[Issue Date]]-banking_loan_data[[#This Row],[Term (Months)]]</f>
        <v>44890</v>
      </c>
      <c r="R152">
        <f>MONTH(banking_loan_data[[#This Row],[Months On Book]])</f>
        <v>11</v>
      </c>
      <c r="S152">
        <f>(banking_loan_data[[#This Row],[Total Payments Received]]+banking_loan_data[[#This Row],[Recovery Amount]])-banking_loan_data[[#This Row],[Loan Amount]]</f>
        <v>1985.0200000000004</v>
      </c>
      <c r="T152" t="str">
        <f>IF(banking_loan_data[[#This Row],[Profit/Loss per loan]]&gt;0,"Profit","Loss")</f>
        <v>Profit</v>
      </c>
    </row>
    <row r="153" spans="1:20" x14ac:dyDescent="0.35">
      <c r="A153" t="s">
        <v>346</v>
      </c>
      <c r="B153" s="1">
        <v>44443</v>
      </c>
      <c r="C153" t="s">
        <v>347</v>
      </c>
      <c r="D153" t="s">
        <v>46</v>
      </c>
      <c r="E153">
        <v>19155</v>
      </c>
      <c r="F153">
        <v>19.100000000000001</v>
      </c>
      <c r="G153">
        <v>36</v>
      </c>
      <c r="H153" t="s">
        <v>26</v>
      </c>
      <c r="I153" t="s">
        <v>72</v>
      </c>
      <c r="J153" t="s">
        <v>21</v>
      </c>
      <c r="K153">
        <v>142701</v>
      </c>
      <c r="L153" t="s">
        <v>29</v>
      </c>
      <c r="M153">
        <v>0.18</v>
      </c>
      <c r="N153">
        <v>0.69</v>
      </c>
      <c r="O153">
        <v>3927.79</v>
      </c>
      <c r="P153">
        <v>0</v>
      </c>
      <c r="Q153" s="1">
        <f>banking_loan_data[[#This Row],[Issue Date]]-banking_loan_data[[#This Row],[Term (Months)]]</f>
        <v>44407</v>
      </c>
      <c r="R153">
        <f>MONTH(banking_loan_data[[#This Row],[Months On Book]])</f>
        <v>7</v>
      </c>
      <c r="S153">
        <f>(banking_loan_data[[#This Row],[Total Payments Received]]+banking_loan_data[[#This Row],[Recovery Amount]])-banking_loan_data[[#This Row],[Loan Amount]]</f>
        <v>-15227.21</v>
      </c>
      <c r="T153" t="str">
        <f>IF(banking_loan_data[[#This Row],[Profit/Loss per loan]]&gt;0,"Profit","Loss")</f>
        <v>Loss</v>
      </c>
    </row>
    <row r="154" spans="1:20" x14ac:dyDescent="0.35">
      <c r="A154" t="s">
        <v>348</v>
      </c>
      <c r="B154" s="1">
        <v>45032</v>
      </c>
      <c r="C154" t="s">
        <v>349</v>
      </c>
      <c r="D154" t="s">
        <v>50</v>
      </c>
      <c r="E154">
        <v>11616</v>
      </c>
      <c r="F154">
        <v>6.1</v>
      </c>
      <c r="G154">
        <v>36</v>
      </c>
      <c r="H154" t="s">
        <v>19</v>
      </c>
      <c r="I154" t="s">
        <v>83</v>
      </c>
      <c r="J154" t="s">
        <v>21</v>
      </c>
      <c r="K154">
        <v>58453</v>
      </c>
      <c r="L154" t="s">
        <v>22</v>
      </c>
      <c r="M154">
        <v>0.14000000000000001</v>
      </c>
      <c r="N154">
        <v>0.52</v>
      </c>
      <c r="O154">
        <v>12324.58</v>
      </c>
      <c r="P154">
        <v>0</v>
      </c>
      <c r="Q154" s="1">
        <f>banking_loan_data[[#This Row],[Issue Date]]-banking_loan_data[[#This Row],[Term (Months)]]</f>
        <v>44996</v>
      </c>
      <c r="R154">
        <f>MONTH(banking_loan_data[[#This Row],[Months On Book]])</f>
        <v>3</v>
      </c>
      <c r="S154">
        <f>(banking_loan_data[[#This Row],[Total Payments Received]]+banking_loan_data[[#This Row],[Recovery Amount]])-banking_loan_data[[#This Row],[Loan Amount]]</f>
        <v>708.57999999999993</v>
      </c>
      <c r="T154" t="str">
        <f>IF(banking_loan_data[[#This Row],[Profit/Loss per loan]]&gt;0,"Profit","Loss")</f>
        <v>Profit</v>
      </c>
    </row>
    <row r="155" spans="1:20" x14ac:dyDescent="0.35">
      <c r="A155" t="s">
        <v>350</v>
      </c>
      <c r="B155" s="1">
        <v>44399</v>
      </c>
      <c r="C155" t="s">
        <v>351</v>
      </c>
      <c r="D155" t="s">
        <v>46</v>
      </c>
      <c r="E155">
        <v>38129</v>
      </c>
      <c r="F155">
        <v>14.7</v>
      </c>
      <c r="G155">
        <v>36</v>
      </c>
      <c r="H155" t="s">
        <v>26</v>
      </c>
      <c r="I155" t="s">
        <v>83</v>
      </c>
      <c r="J155" t="s">
        <v>21</v>
      </c>
      <c r="K155">
        <v>106280</v>
      </c>
      <c r="L155" t="s">
        <v>33</v>
      </c>
      <c r="M155">
        <v>0.26</v>
      </c>
      <c r="N155">
        <v>0.51</v>
      </c>
      <c r="O155">
        <v>10453.74</v>
      </c>
      <c r="P155">
        <v>0</v>
      </c>
      <c r="Q155" s="1">
        <f>banking_loan_data[[#This Row],[Issue Date]]-banking_loan_data[[#This Row],[Term (Months)]]</f>
        <v>44363</v>
      </c>
      <c r="R155">
        <f>MONTH(banking_loan_data[[#This Row],[Months On Book]])</f>
        <v>6</v>
      </c>
      <c r="S155">
        <f>(banking_loan_data[[#This Row],[Total Payments Received]]+banking_loan_data[[#This Row],[Recovery Amount]])-banking_loan_data[[#This Row],[Loan Amount]]</f>
        <v>-27675.260000000002</v>
      </c>
      <c r="T155" t="str">
        <f>IF(banking_loan_data[[#This Row],[Profit/Loss per loan]]&gt;0,"Profit","Loss")</f>
        <v>Loss</v>
      </c>
    </row>
    <row r="156" spans="1:20" x14ac:dyDescent="0.35">
      <c r="A156" t="s">
        <v>352</v>
      </c>
      <c r="B156" s="1">
        <v>44319</v>
      </c>
      <c r="C156" t="s">
        <v>353</v>
      </c>
      <c r="D156" t="s">
        <v>64</v>
      </c>
      <c r="E156">
        <v>25574</v>
      </c>
      <c r="F156">
        <v>17</v>
      </c>
      <c r="G156">
        <v>36</v>
      </c>
      <c r="H156" t="s">
        <v>19</v>
      </c>
      <c r="I156" t="s">
        <v>27</v>
      </c>
      <c r="J156" t="s">
        <v>32</v>
      </c>
      <c r="K156">
        <v>132638</v>
      </c>
      <c r="L156" t="s">
        <v>29</v>
      </c>
      <c r="M156">
        <v>0.17</v>
      </c>
      <c r="N156">
        <v>0.66</v>
      </c>
      <c r="O156">
        <v>29921.58</v>
      </c>
      <c r="P156">
        <v>0</v>
      </c>
      <c r="Q156" s="1">
        <f>banking_loan_data[[#This Row],[Issue Date]]-banking_loan_data[[#This Row],[Term (Months)]]</f>
        <v>44283</v>
      </c>
      <c r="R156">
        <f>MONTH(banking_loan_data[[#This Row],[Months On Book]])</f>
        <v>3</v>
      </c>
      <c r="S156">
        <f>(banking_loan_data[[#This Row],[Total Payments Received]]+banking_loan_data[[#This Row],[Recovery Amount]])-banking_loan_data[[#This Row],[Loan Amount]]</f>
        <v>4347.5800000000017</v>
      </c>
      <c r="T156" t="str">
        <f>IF(banking_loan_data[[#This Row],[Profit/Loss per loan]]&gt;0,"Profit","Loss")</f>
        <v>Profit</v>
      </c>
    </row>
    <row r="157" spans="1:20" x14ac:dyDescent="0.35">
      <c r="A157" t="s">
        <v>354</v>
      </c>
      <c r="B157" s="1">
        <v>44597</v>
      </c>
      <c r="C157" t="s">
        <v>355</v>
      </c>
      <c r="D157" t="s">
        <v>40</v>
      </c>
      <c r="E157">
        <v>4430</v>
      </c>
      <c r="F157">
        <v>17</v>
      </c>
      <c r="G157">
        <v>60</v>
      </c>
      <c r="H157" t="s">
        <v>19</v>
      </c>
      <c r="I157" t="s">
        <v>57</v>
      </c>
      <c r="J157" t="s">
        <v>47</v>
      </c>
      <c r="K157">
        <v>83442</v>
      </c>
      <c r="L157" t="s">
        <v>22</v>
      </c>
      <c r="M157">
        <v>0.19</v>
      </c>
      <c r="N157">
        <v>0.65</v>
      </c>
      <c r="O157">
        <v>5183.1000000000004</v>
      </c>
      <c r="P157">
        <v>0</v>
      </c>
      <c r="Q157" s="1">
        <f>banking_loan_data[[#This Row],[Issue Date]]-banking_loan_data[[#This Row],[Term (Months)]]</f>
        <v>44537</v>
      </c>
      <c r="R157">
        <f>MONTH(banking_loan_data[[#This Row],[Months On Book]])</f>
        <v>12</v>
      </c>
      <c r="S157">
        <f>(banking_loan_data[[#This Row],[Total Payments Received]]+banking_loan_data[[#This Row],[Recovery Amount]])-banking_loan_data[[#This Row],[Loan Amount]]</f>
        <v>753.10000000000036</v>
      </c>
      <c r="T157" t="str">
        <f>IF(banking_loan_data[[#This Row],[Profit/Loss per loan]]&gt;0,"Profit","Loss")</f>
        <v>Profit</v>
      </c>
    </row>
    <row r="158" spans="1:20" x14ac:dyDescent="0.35">
      <c r="A158" t="s">
        <v>356</v>
      </c>
      <c r="B158" s="1">
        <v>44963</v>
      </c>
      <c r="C158" t="s">
        <v>357</v>
      </c>
      <c r="D158" t="s">
        <v>75</v>
      </c>
      <c r="E158">
        <v>13676</v>
      </c>
      <c r="F158">
        <v>5.5</v>
      </c>
      <c r="G158">
        <v>36</v>
      </c>
      <c r="H158" t="s">
        <v>19</v>
      </c>
      <c r="I158" t="s">
        <v>72</v>
      </c>
      <c r="J158" t="s">
        <v>47</v>
      </c>
      <c r="K158">
        <v>81877</v>
      </c>
      <c r="L158" t="s">
        <v>29</v>
      </c>
      <c r="M158">
        <v>0.23</v>
      </c>
      <c r="N158">
        <v>0.67</v>
      </c>
      <c r="O158">
        <v>14428.18</v>
      </c>
      <c r="P158">
        <v>0</v>
      </c>
      <c r="Q158" s="1">
        <f>banking_loan_data[[#This Row],[Issue Date]]-banking_loan_data[[#This Row],[Term (Months)]]</f>
        <v>44927</v>
      </c>
      <c r="R158">
        <f>MONTH(banking_loan_data[[#This Row],[Months On Book]])</f>
        <v>1</v>
      </c>
      <c r="S158">
        <f>(banking_loan_data[[#This Row],[Total Payments Received]]+banking_loan_data[[#This Row],[Recovery Amount]])-banking_loan_data[[#This Row],[Loan Amount]]</f>
        <v>752.18000000000029</v>
      </c>
      <c r="T158" t="str">
        <f>IF(banking_loan_data[[#This Row],[Profit/Loss per loan]]&gt;0,"Profit","Loss")</f>
        <v>Profit</v>
      </c>
    </row>
    <row r="159" spans="1:20" x14ac:dyDescent="0.35">
      <c r="A159" t="s">
        <v>358</v>
      </c>
      <c r="B159" s="1">
        <v>44490</v>
      </c>
      <c r="C159" t="s">
        <v>359</v>
      </c>
      <c r="D159" t="s">
        <v>53</v>
      </c>
      <c r="E159">
        <v>11816</v>
      </c>
      <c r="F159">
        <v>11.4</v>
      </c>
      <c r="G159">
        <v>36</v>
      </c>
      <c r="H159" t="s">
        <v>26</v>
      </c>
      <c r="I159" t="s">
        <v>83</v>
      </c>
      <c r="J159" t="s">
        <v>21</v>
      </c>
      <c r="K159">
        <v>42226</v>
      </c>
      <c r="L159" t="s">
        <v>29</v>
      </c>
      <c r="M159">
        <v>0.2</v>
      </c>
      <c r="N159">
        <v>0.56000000000000005</v>
      </c>
      <c r="O159">
        <v>3024.12</v>
      </c>
      <c r="P159">
        <v>0</v>
      </c>
      <c r="Q159" s="1">
        <f>banking_loan_data[[#This Row],[Issue Date]]-banking_loan_data[[#This Row],[Term (Months)]]</f>
        <v>44454</v>
      </c>
      <c r="R159">
        <f>MONTH(banking_loan_data[[#This Row],[Months On Book]])</f>
        <v>9</v>
      </c>
      <c r="S159">
        <f>(banking_loan_data[[#This Row],[Total Payments Received]]+banking_loan_data[[#This Row],[Recovery Amount]])-banking_loan_data[[#This Row],[Loan Amount]]</f>
        <v>-8791.880000000001</v>
      </c>
      <c r="T159" t="str">
        <f>IF(banking_loan_data[[#This Row],[Profit/Loss per loan]]&gt;0,"Profit","Loss")</f>
        <v>Loss</v>
      </c>
    </row>
    <row r="160" spans="1:20" x14ac:dyDescent="0.35">
      <c r="A160" t="s">
        <v>360</v>
      </c>
      <c r="B160" s="1">
        <v>44476</v>
      </c>
      <c r="C160" t="s">
        <v>361</v>
      </c>
      <c r="D160" t="s">
        <v>18</v>
      </c>
      <c r="E160">
        <v>33733</v>
      </c>
      <c r="F160">
        <v>17.7</v>
      </c>
      <c r="G160">
        <v>60</v>
      </c>
      <c r="H160" t="s">
        <v>19</v>
      </c>
      <c r="I160" t="s">
        <v>57</v>
      </c>
      <c r="J160" t="s">
        <v>28</v>
      </c>
      <c r="K160">
        <v>123405</v>
      </c>
      <c r="L160" t="s">
        <v>22</v>
      </c>
      <c r="M160">
        <v>0.14000000000000001</v>
      </c>
      <c r="N160">
        <v>0.83</v>
      </c>
      <c r="O160">
        <v>39703.74</v>
      </c>
      <c r="P160">
        <v>0</v>
      </c>
      <c r="Q160" s="1">
        <f>banking_loan_data[[#This Row],[Issue Date]]-banking_loan_data[[#This Row],[Term (Months)]]</f>
        <v>44416</v>
      </c>
      <c r="R160">
        <f>MONTH(banking_loan_data[[#This Row],[Months On Book]])</f>
        <v>8</v>
      </c>
      <c r="S160">
        <f>(banking_loan_data[[#This Row],[Total Payments Received]]+banking_loan_data[[#This Row],[Recovery Amount]])-banking_loan_data[[#This Row],[Loan Amount]]</f>
        <v>5970.739999999998</v>
      </c>
      <c r="T160" t="str">
        <f>IF(banking_loan_data[[#This Row],[Profit/Loss per loan]]&gt;0,"Profit","Loss")</f>
        <v>Profit</v>
      </c>
    </row>
    <row r="161" spans="1:20" x14ac:dyDescent="0.35">
      <c r="A161" t="s">
        <v>362</v>
      </c>
      <c r="B161" s="1">
        <v>45080</v>
      </c>
      <c r="C161" t="s">
        <v>363</v>
      </c>
      <c r="D161" t="s">
        <v>75</v>
      </c>
      <c r="E161">
        <v>21144</v>
      </c>
      <c r="F161">
        <v>8</v>
      </c>
      <c r="G161">
        <v>60</v>
      </c>
      <c r="H161" t="s">
        <v>26</v>
      </c>
      <c r="I161" t="s">
        <v>36</v>
      </c>
      <c r="J161" t="s">
        <v>21</v>
      </c>
      <c r="K161">
        <v>52588</v>
      </c>
      <c r="L161" t="s">
        <v>29</v>
      </c>
      <c r="M161">
        <v>0.14000000000000001</v>
      </c>
      <c r="N161">
        <v>0.89</v>
      </c>
      <c r="O161">
        <v>5994.33</v>
      </c>
      <c r="P161">
        <v>0</v>
      </c>
      <c r="Q161" s="1">
        <f>banking_loan_data[[#This Row],[Issue Date]]-banking_loan_data[[#This Row],[Term (Months)]]</f>
        <v>45020</v>
      </c>
      <c r="R161">
        <f>MONTH(banking_loan_data[[#This Row],[Months On Book]])</f>
        <v>4</v>
      </c>
      <c r="S161">
        <f>(banking_loan_data[[#This Row],[Total Payments Received]]+banking_loan_data[[#This Row],[Recovery Amount]])-banking_loan_data[[#This Row],[Loan Amount]]</f>
        <v>-15149.67</v>
      </c>
      <c r="T161" t="str">
        <f>IF(banking_loan_data[[#This Row],[Profit/Loss per loan]]&gt;0,"Profit","Loss")</f>
        <v>Loss</v>
      </c>
    </row>
    <row r="162" spans="1:20" x14ac:dyDescent="0.35">
      <c r="A162" t="s">
        <v>364</v>
      </c>
      <c r="B162" s="1">
        <v>44394</v>
      </c>
      <c r="C162" t="s">
        <v>365</v>
      </c>
      <c r="D162" t="s">
        <v>25</v>
      </c>
      <c r="E162">
        <v>3050</v>
      </c>
      <c r="F162">
        <v>18.899999999999999</v>
      </c>
      <c r="G162">
        <v>60</v>
      </c>
      <c r="H162" t="s">
        <v>26</v>
      </c>
      <c r="I162" t="s">
        <v>20</v>
      </c>
      <c r="J162" t="s">
        <v>32</v>
      </c>
      <c r="K162">
        <v>108976</v>
      </c>
      <c r="L162" t="s">
        <v>29</v>
      </c>
      <c r="M162">
        <v>0.18</v>
      </c>
      <c r="N162">
        <v>0.92</v>
      </c>
      <c r="O162">
        <v>344.54</v>
      </c>
      <c r="P162">
        <v>0</v>
      </c>
      <c r="Q162" s="1">
        <f>banking_loan_data[[#This Row],[Issue Date]]-banking_loan_data[[#This Row],[Term (Months)]]</f>
        <v>44334</v>
      </c>
      <c r="R162">
        <f>MONTH(banking_loan_data[[#This Row],[Months On Book]])</f>
        <v>5</v>
      </c>
      <c r="S162">
        <f>(banking_loan_data[[#This Row],[Total Payments Received]]+banking_loan_data[[#This Row],[Recovery Amount]])-banking_loan_data[[#This Row],[Loan Amount]]</f>
        <v>-2705.46</v>
      </c>
      <c r="T162" t="str">
        <f>IF(banking_loan_data[[#This Row],[Profit/Loss per loan]]&gt;0,"Profit","Loss")</f>
        <v>Loss</v>
      </c>
    </row>
    <row r="163" spans="1:20" x14ac:dyDescent="0.35">
      <c r="A163" t="s">
        <v>366</v>
      </c>
      <c r="B163" s="1">
        <v>45178</v>
      </c>
      <c r="C163" t="s">
        <v>367</v>
      </c>
      <c r="D163" t="s">
        <v>40</v>
      </c>
      <c r="E163">
        <v>34933</v>
      </c>
      <c r="F163">
        <v>19.899999999999999</v>
      </c>
      <c r="G163">
        <v>36</v>
      </c>
      <c r="H163" t="s">
        <v>19</v>
      </c>
      <c r="I163" t="s">
        <v>27</v>
      </c>
      <c r="J163" t="s">
        <v>37</v>
      </c>
      <c r="K163">
        <v>61709</v>
      </c>
      <c r="L163" t="s">
        <v>29</v>
      </c>
      <c r="M163">
        <v>0.12</v>
      </c>
      <c r="N163">
        <v>0.72</v>
      </c>
      <c r="O163">
        <v>41884.67</v>
      </c>
      <c r="P163">
        <v>0</v>
      </c>
      <c r="Q163" s="1">
        <f>banking_loan_data[[#This Row],[Issue Date]]-banking_loan_data[[#This Row],[Term (Months)]]</f>
        <v>45142</v>
      </c>
      <c r="R163">
        <f>MONTH(banking_loan_data[[#This Row],[Months On Book]])</f>
        <v>8</v>
      </c>
      <c r="S163">
        <f>(banking_loan_data[[#This Row],[Total Payments Received]]+banking_loan_data[[#This Row],[Recovery Amount]])-banking_loan_data[[#This Row],[Loan Amount]]</f>
        <v>6951.6699999999983</v>
      </c>
      <c r="T163" t="str">
        <f>IF(banking_loan_data[[#This Row],[Profit/Loss per loan]]&gt;0,"Profit","Loss")</f>
        <v>Profit</v>
      </c>
    </row>
    <row r="164" spans="1:20" x14ac:dyDescent="0.35">
      <c r="A164" t="s">
        <v>368</v>
      </c>
      <c r="B164" s="1">
        <v>44948</v>
      </c>
      <c r="C164" t="s">
        <v>369</v>
      </c>
      <c r="D164" t="s">
        <v>53</v>
      </c>
      <c r="E164">
        <v>25951</v>
      </c>
      <c r="F164">
        <v>24.6</v>
      </c>
      <c r="G164">
        <v>36</v>
      </c>
      <c r="H164" t="s">
        <v>19</v>
      </c>
      <c r="I164" t="s">
        <v>27</v>
      </c>
      <c r="J164" t="s">
        <v>32</v>
      </c>
      <c r="K164">
        <v>77788</v>
      </c>
      <c r="L164" t="s">
        <v>33</v>
      </c>
      <c r="M164">
        <v>0.35</v>
      </c>
      <c r="N164">
        <v>0.82</v>
      </c>
      <c r="O164">
        <v>32334.95</v>
      </c>
      <c r="P164">
        <v>0</v>
      </c>
      <c r="Q164" s="1">
        <f>banking_loan_data[[#This Row],[Issue Date]]-banking_loan_data[[#This Row],[Term (Months)]]</f>
        <v>44912</v>
      </c>
      <c r="R164">
        <f>MONTH(banking_loan_data[[#This Row],[Months On Book]])</f>
        <v>12</v>
      </c>
      <c r="S164">
        <f>(banking_loan_data[[#This Row],[Total Payments Received]]+banking_loan_data[[#This Row],[Recovery Amount]])-banking_loan_data[[#This Row],[Loan Amount]]</f>
        <v>6383.9500000000007</v>
      </c>
      <c r="T164" t="str">
        <f>IF(banking_loan_data[[#This Row],[Profit/Loss per loan]]&gt;0,"Profit","Loss")</f>
        <v>Profit</v>
      </c>
    </row>
    <row r="165" spans="1:20" x14ac:dyDescent="0.35">
      <c r="A165" t="s">
        <v>370</v>
      </c>
      <c r="B165" s="1">
        <v>44340</v>
      </c>
      <c r="C165" t="s">
        <v>371</v>
      </c>
      <c r="D165" t="s">
        <v>46</v>
      </c>
      <c r="E165">
        <v>33413</v>
      </c>
      <c r="F165">
        <v>9.1999999999999993</v>
      </c>
      <c r="G165">
        <v>36</v>
      </c>
      <c r="H165" t="s">
        <v>19</v>
      </c>
      <c r="I165" t="s">
        <v>27</v>
      </c>
      <c r="J165" t="s">
        <v>28</v>
      </c>
      <c r="K165">
        <v>118031</v>
      </c>
      <c r="L165" t="s">
        <v>33</v>
      </c>
      <c r="M165">
        <v>0.21</v>
      </c>
      <c r="N165">
        <v>0.88</v>
      </c>
      <c r="O165">
        <v>36487</v>
      </c>
      <c r="P165">
        <v>0</v>
      </c>
      <c r="Q165" s="1">
        <f>banking_loan_data[[#This Row],[Issue Date]]-banking_loan_data[[#This Row],[Term (Months)]]</f>
        <v>44304</v>
      </c>
      <c r="R165">
        <f>MONTH(banking_loan_data[[#This Row],[Months On Book]])</f>
        <v>4</v>
      </c>
      <c r="S165">
        <f>(banking_loan_data[[#This Row],[Total Payments Received]]+banking_loan_data[[#This Row],[Recovery Amount]])-banking_loan_data[[#This Row],[Loan Amount]]</f>
        <v>3074</v>
      </c>
      <c r="T165" t="str">
        <f>IF(banking_loan_data[[#This Row],[Profit/Loss per loan]]&gt;0,"Profit","Loss")</f>
        <v>Profit</v>
      </c>
    </row>
    <row r="166" spans="1:20" x14ac:dyDescent="0.35">
      <c r="A166" t="s">
        <v>372</v>
      </c>
      <c r="B166" s="1">
        <v>44805</v>
      </c>
      <c r="C166" t="s">
        <v>373</v>
      </c>
      <c r="D166" t="s">
        <v>40</v>
      </c>
      <c r="E166">
        <v>35801</v>
      </c>
      <c r="F166">
        <v>21.5</v>
      </c>
      <c r="G166">
        <v>60</v>
      </c>
      <c r="H166" t="s">
        <v>26</v>
      </c>
      <c r="I166" t="s">
        <v>57</v>
      </c>
      <c r="J166" t="s">
        <v>21</v>
      </c>
      <c r="K166">
        <v>67019</v>
      </c>
      <c r="L166" t="s">
        <v>29</v>
      </c>
      <c r="M166">
        <v>0.21</v>
      </c>
      <c r="N166">
        <v>0.69</v>
      </c>
      <c r="O166">
        <v>10056.99</v>
      </c>
      <c r="P166">
        <v>0</v>
      </c>
      <c r="Q166" s="1">
        <f>banking_loan_data[[#This Row],[Issue Date]]-banking_loan_data[[#This Row],[Term (Months)]]</f>
        <v>44745</v>
      </c>
      <c r="R166">
        <f>MONTH(banking_loan_data[[#This Row],[Months On Book]])</f>
        <v>7</v>
      </c>
      <c r="S166">
        <f>(banking_loan_data[[#This Row],[Total Payments Received]]+banking_loan_data[[#This Row],[Recovery Amount]])-banking_loan_data[[#This Row],[Loan Amount]]</f>
        <v>-25744.010000000002</v>
      </c>
      <c r="T166" t="str">
        <f>IF(banking_loan_data[[#This Row],[Profit/Loss per loan]]&gt;0,"Profit","Loss")</f>
        <v>Loss</v>
      </c>
    </row>
    <row r="167" spans="1:20" x14ac:dyDescent="0.35">
      <c r="A167" t="s">
        <v>374</v>
      </c>
      <c r="B167" s="1">
        <v>44383</v>
      </c>
      <c r="C167" t="s">
        <v>375</v>
      </c>
      <c r="D167" t="s">
        <v>46</v>
      </c>
      <c r="E167">
        <v>33913</v>
      </c>
      <c r="F167">
        <v>15.4</v>
      </c>
      <c r="G167">
        <v>36</v>
      </c>
      <c r="H167" t="s">
        <v>19</v>
      </c>
      <c r="I167" t="s">
        <v>36</v>
      </c>
      <c r="J167" t="s">
        <v>47</v>
      </c>
      <c r="K167">
        <v>74948</v>
      </c>
      <c r="L167" t="s">
        <v>22</v>
      </c>
      <c r="M167">
        <v>0.23</v>
      </c>
      <c r="N167">
        <v>0.64</v>
      </c>
      <c r="O167">
        <v>39135.599999999999</v>
      </c>
      <c r="P167">
        <v>0</v>
      </c>
      <c r="Q167" s="1">
        <f>banking_loan_data[[#This Row],[Issue Date]]-banking_loan_data[[#This Row],[Term (Months)]]</f>
        <v>44347</v>
      </c>
      <c r="R167">
        <f>MONTH(banking_loan_data[[#This Row],[Months On Book]])</f>
        <v>5</v>
      </c>
      <c r="S167">
        <f>(banking_loan_data[[#This Row],[Total Payments Received]]+banking_loan_data[[#This Row],[Recovery Amount]])-banking_loan_data[[#This Row],[Loan Amount]]</f>
        <v>5222.5999999999985</v>
      </c>
      <c r="T167" t="str">
        <f>IF(banking_loan_data[[#This Row],[Profit/Loss per loan]]&gt;0,"Profit","Loss")</f>
        <v>Profit</v>
      </c>
    </row>
    <row r="168" spans="1:20" x14ac:dyDescent="0.35">
      <c r="A168" t="s">
        <v>376</v>
      </c>
      <c r="B168" s="1">
        <v>44660</v>
      </c>
      <c r="C168" t="s">
        <v>377</v>
      </c>
      <c r="D168" t="s">
        <v>50</v>
      </c>
      <c r="E168">
        <v>26280</v>
      </c>
      <c r="F168">
        <v>12.5</v>
      </c>
      <c r="G168">
        <v>60</v>
      </c>
      <c r="H168" t="s">
        <v>19</v>
      </c>
      <c r="I168" t="s">
        <v>27</v>
      </c>
      <c r="J168" t="s">
        <v>21</v>
      </c>
      <c r="K168">
        <v>95133</v>
      </c>
      <c r="L168" t="s">
        <v>29</v>
      </c>
      <c r="M168">
        <v>0.37</v>
      </c>
      <c r="N168">
        <v>0.92</v>
      </c>
      <c r="O168">
        <v>29565</v>
      </c>
      <c r="P168">
        <v>0</v>
      </c>
      <c r="Q168" s="1">
        <f>banking_loan_data[[#This Row],[Issue Date]]-banking_loan_data[[#This Row],[Term (Months)]]</f>
        <v>44600</v>
      </c>
      <c r="R168">
        <f>MONTH(banking_loan_data[[#This Row],[Months On Book]])</f>
        <v>2</v>
      </c>
      <c r="S168">
        <f>(banking_loan_data[[#This Row],[Total Payments Received]]+banking_loan_data[[#This Row],[Recovery Amount]])-banking_loan_data[[#This Row],[Loan Amount]]</f>
        <v>3285</v>
      </c>
      <c r="T168" t="str">
        <f>IF(banking_loan_data[[#This Row],[Profit/Loss per loan]]&gt;0,"Profit","Loss")</f>
        <v>Profit</v>
      </c>
    </row>
    <row r="169" spans="1:20" x14ac:dyDescent="0.35">
      <c r="A169" t="s">
        <v>378</v>
      </c>
      <c r="B169" s="1">
        <v>44856</v>
      </c>
      <c r="C169" t="s">
        <v>379</v>
      </c>
      <c r="D169" t="s">
        <v>64</v>
      </c>
      <c r="E169">
        <v>25557</v>
      </c>
      <c r="F169">
        <v>7.4</v>
      </c>
      <c r="G169">
        <v>36</v>
      </c>
      <c r="H169" t="s">
        <v>26</v>
      </c>
      <c r="I169" t="s">
        <v>57</v>
      </c>
      <c r="J169" t="s">
        <v>28</v>
      </c>
      <c r="K169">
        <v>144444</v>
      </c>
      <c r="L169" t="s">
        <v>29</v>
      </c>
      <c r="M169">
        <v>0.45</v>
      </c>
      <c r="N169">
        <v>0.73</v>
      </c>
      <c r="O169">
        <v>4065.82</v>
      </c>
      <c r="P169">
        <v>0</v>
      </c>
      <c r="Q169" s="1">
        <f>banking_loan_data[[#This Row],[Issue Date]]-banking_loan_data[[#This Row],[Term (Months)]]</f>
        <v>44820</v>
      </c>
      <c r="R169">
        <f>MONTH(banking_loan_data[[#This Row],[Months On Book]])</f>
        <v>9</v>
      </c>
      <c r="S169">
        <f>(banking_loan_data[[#This Row],[Total Payments Received]]+banking_loan_data[[#This Row],[Recovery Amount]])-banking_loan_data[[#This Row],[Loan Amount]]</f>
        <v>-21491.18</v>
      </c>
      <c r="T169" t="str">
        <f>IF(banking_loan_data[[#This Row],[Profit/Loss per loan]]&gt;0,"Profit","Loss")</f>
        <v>Loss</v>
      </c>
    </row>
    <row r="170" spans="1:20" x14ac:dyDescent="0.35">
      <c r="A170" t="s">
        <v>380</v>
      </c>
      <c r="B170" s="1">
        <v>44960</v>
      </c>
      <c r="C170" t="s">
        <v>381</v>
      </c>
      <c r="D170" t="s">
        <v>56</v>
      </c>
      <c r="E170">
        <v>36400</v>
      </c>
      <c r="F170">
        <v>19.7</v>
      </c>
      <c r="G170">
        <v>60</v>
      </c>
      <c r="H170" t="s">
        <v>26</v>
      </c>
      <c r="I170" t="s">
        <v>27</v>
      </c>
      <c r="J170" t="s">
        <v>47</v>
      </c>
      <c r="K170">
        <v>96458</v>
      </c>
      <c r="L170" t="s">
        <v>33</v>
      </c>
      <c r="M170">
        <v>0.4</v>
      </c>
      <c r="N170">
        <v>0.72</v>
      </c>
      <c r="O170">
        <v>4839.3500000000004</v>
      </c>
      <c r="P170">
        <v>0</v>
      </c>
      <c r="Q170" s="1">
        <f>banking_loan_data[[#This Row],[Issue Date]]-banking_loan_data[[#This Row],[Term (Months)]]</f>
        <v>44900</v>
      </c>
      <c r="R170">
        <f>MONTH(banking_loan_data[[#This Row],[Months On Book]])</f>
        <v>12</v>
      </c>
      <c r="S170">
        <f>(banking_loan_data[[#This Row],[Total Payments Received]]+banking_loan_data[[#This Row],[Recovery Amount]])-banking_loan_data[[#This Row],[Loan Amount]]</f>
        <v>-31560.65</v>
      </c>
      <c r="T170" t="str">
        <f>IF(banking_loan_data[[#This Row],[Profit/Loss per loan]]&gt;0,"Profit","Loss")</f>
        <v>Loss</v>
      </c>
    </row>
    <row r="171" spans="1:20" x14ac:dyDescent="0.35">
      <c r="A171" t="s">
        <v>382</v>
      </c>
      <c r="B171" s="1">
        <v>45151</v>
      </c>
      <c r="C171" t="s">
        <v>383</v>
      </c>
      <c r="D171" t="s">
        <v>40</v>
      </c>
      <c r="E171">
        <v>5494</v>
      </c>
      <c r="F171">
        <v>9.6999999999999993</v>
      </c>
      <c r="G171">
        <v>36</v>
      </c>
      <c r="H171" t="s">
        <v>19</v>
      </c>
      <c r="I171" t="s">
        <v>57</v>
      </c>
      <c r="J171" t="s">
        <v>32</v>
      </c>
      <c r="K171">
        <v>147603</v>
      </c>
      <c r="L171" t="s">
        <v>33</v>
      </c>
      <c r="M171">
        <v>0.39</v>
      </c>
      <c r="N171">
        <v>0.57999999999999996</v>
      </c>
      <c r="O171">
        <v>6026.92</v>
      </c>
      <c r="P171">
        <v>0</v>
      </c>
      <c r="Q171" s="1">
        <f>banking_loan_data[[#This Row],[Issue Date]]-banking_loan_data[[#This Row],[Term (Months)]]</f>
        <v>45115</v>
      </c>
      <c r="R171">
        <f>MONTH(banking_loan_data[[#This Row],[Months On Book]])</f>
        <v>7</v>
      </c>
      <c r="S171">
        <f>(banking_loan_data[[#This Row],[Total Payments Received]]+banking_loan_data[[#This Row],[Recovery Amount]])-banking_loan_data[[#This Row],[Loan Amount]]</f>
        <v>532.92000000000007</v>
      </c>
      <c r="T171" t="str">
        <f>IF(banking_loan_data[[#This Row],[Profit/Loss per loan]]&gt;0,"Profit","Loss")</f>
        <v>Profit</v>
      </c>
    </row>
    <row r="172" spans="1:20" x14ac:dyDescent="0.35">
      <c r="A172" t="s">
        <v>384</v>
      </c>
      <c r="B172" s="1">
        <v>44599</v>
      </c>
      <c r="C172" t="s">
        <v>385</v>
      </c>
      <c r="D172" t="s">
        <v>25</v>
      </c>
      <c r="E172">
        <v>16152</v>
      </c>
      <c r="F172">
        <v>12.4</v>
      </c>
      <c r="G172">
        <v>36</v>
      </c>
      <c r="H172" t="s">
        <v>19</v>
      </c>
      <c r="I172" t="s">
        <v>57</v>
      </c>
      <c r="J172" t="s">
        <v>37</v>
      </c>
      <c r="K172">
        <v>57526</v>
      </c>
      <c r="L172" t="s">
        <v>33</v>
      </c>
      <c r="M172">
        <v>0.28999999999999998</v>
      </c>
      <c r="N172">
        <v>0.55000000000000004</v>
      </c>
      <c r="O172">
        <v>18154.849999999999</v>
      </c>
      <c r="P172">
        <v>0</v>
      </c>
      <c r="Q172" s="1">
        <f>banking_loan_data[[#This Row],[Issue Date]]-banking_loan_data[[#This Row],[Term (Months)]]</f>
        <v>44563</v>
      </c>
      <c r="R172">
        <f>MONTH(banking_loan_data[[#This Row],[Months On Book]])</f>
        <v>1</v>
      </c>
      <c r="S172">
        <f>(banking_loan_data[[#This Row],[Total Payments Received]]+banking_loan_data[[#This Row],[Recovery Amount]])-banking_loan_data[[#This Row],[Loan Amount]]</f>
        <v>2002.8499999999985</v>
      </c>
      <c r="T172" t="str">
        <f>IF(banking_loan_data[[#This Row],[Profit/Loss per loan]]&gt;0,"Profit","Loss")</f>
        <v>Profit</v>
      </c>
    </row>
    <row r="173" spans="1:20" x14ac:dyDescent="0.35">
      <c r="A173" t="s">
        <v>386</v>
      </c>
      <c r="B173" s="1">
        <v>44343</v>
      </c>
      <c r="C173" t="s">
        <v>387</v>
      </c>
      <c r="D173" t="s">
        <v>46</v>
      </c>
      <c r="E173">
        <v>24895</v>
      </c>
      <c r="F173">
        <v>6.3</v>
      </c>
      <c r="G173">
        <v>36</v>
      </c>
      <c r="H173" t="s">
        <v>26</v>
      </c>
      <c r="I173" t="s">
        <v>57</v>
      </c>
      <c r="J173" t="s">
        <v>37</v>
      </c>
      <c r="K173">
        <v>103493</v>
      </c>
      <c r="L173" t="s">
        <v>29</v>
      </c>
      <c r="M173">
        <v>0.38</v>
      </c>
      <c r="N173">
        <v>0.88</v>
      </c>
      <c r="O173">
        <v>1971.07</v>
      </c>
      <c r="P173">
        <v>0</v>
      </c>
      <c r="Q173" s="1">
        <f>banking_loan_data[[#This Row],[Issue Date]]-banking_loan_data[[#This Row],[Term (Months)]]</f>
        <v>44307</v>
      </c>
      <c r="R173">
        <f>MONTH(banking_loan_data[[#This Row],[Months On Book]])</f>
        <v>4</v>
      </c>
      <c r="S173">
        <f>(banking_loan_data[[#This Row],[Total Payments Received]]+banking_loan_data[[#This Row],[Recovery Amount]])-banking_loan_data[[#This Row],[Loan Amount]]</f>
        <v>-22923.93</v>
      </c>
      <c r="T173" t="str">
        <f>IF(banking_loan_data[[#This Row],[Profit/Loss per loan]]&gt;0,"Profit","Loss")</f>
        <v>Loss</v>
      </c>
    </row>
    <row r="174" spans="1:20" x14ac:dyDescent="0.35">
      <c r="A174" t="s">
        <v>388</v>
      </c>
      <c r="B174" s="1">
        <v>45060</v>
      </c>
      <c r="C174" t="s">
        <v>389</v>
      </c>
      <c r="D174" t="s">
        <v>75</v>
      </c>
      <c r="E174">
        <v>10155</v>
      </c>
      <c r="F174">
        <v>21</v>
      </c>
      <c r="G174">
        <v>60</v>
      </c>
      <c r="H174" t="s">
        <v>80</v>
      </c>
      <c r="I174" t="s">
        <v>83</v>
      </c>
      <c r="J174" t="s">
        <v>21</v>
      </c>
      <c r="K174">
        <v>82198</v>
      </c>
      <c r="L174" t="s">
        <v>29</v>
      </c>
      <c r="M174">
        <v>0.32</v>
      </c>
      <c r="N174">
        <v>0.78</v>
      </c>
      <c r="O174">
        <v>3338.92</v>
      </c>
      <c r="P174">
        <v>989.42</v>
      </c>
      <c r="Q174" s="1">
        <f>banking_loan_data[[#This Row],[Issue Date]]-banking_loan_data[[#This Row],[Term (Months)]]</f>
        <v>45000</v>
      </c>
      <c r="R174">
        <f>MONTH(banking_loan_data[[#This Row],[Months On Book]])</f>
        <v>3</v>
      </c>
      <c r="S174">
        <f>(banking_loan_data[[#This Row],[Total Payments Received]]+banking_loan_data[[#This Row],[Recovery Amount]])-banking_loan_data[[#This Row],[Loan Amount]]</f>
        <v>-5826.66</v>
      </c>
      <c r="T174" t="str">
        <f>IF(banking_loan_data[[#This Row],[Profit/Loss per loan]]&gt;0,"Profit","Loss")</f>
        <v>Loss</v>
      </c>
    </row>
    <row r="175" spans="1:20" x14ac:dyDescent="0.35">
      <c r="A175" t="s">
        <v>390</v>
      </c>
      <c r="B175" s="1">
        <v>44685</v>
      </c>
      <c r="C175" t="s">
        <v>391</v>
      </c>
      <c r="D175" t="s">
        <v>50</v>
      </c>
      <c r="E175">
        <v>32883</v>
      </c>
      <c r="F175">
        <v>20.3</v>
      </c>
      <c r="G175">
        <v>60</v>
      </c>
      <c r="H175" t="s">
        <v>80</v>
      </c>
      <c r="I175" t="s">
        <v>72</v>
      </c>
      <c r="J175" t="s">
        <v>32</v>
      </c>
      <c r="K175">
        <v>144100</v>
      </c>
      <c r="L175" t="s">
        <v>22</v>
      </c>
      <c r="M175">
        <v>0.19</v>
      </c>
      <c r="N175">
        <v>0.65</v>
      </c>
      <c r="O175">
        <v>7504.97</v>
      </c>
      <c r="P175">
        <v>9677.33</v>
      </c>
      <c r="Q175" s="1">
        <f>banking_loan_data[[#This Row],[Issue Date]]-banking_loan_data[[#This Row],[Term (Months)]]</f>
        <v>44625</v>
      </c>
      <c r="R175">
        <f>MONTH(banking_loan_data[[#This Row],[Months On Book]])</f>
        <v>3</v>
      </c>
      <c r="S175">
        <f>(banking_loan_data[[#This Row],[Total Payments Received]]+banking_loan_data[[#This Row],[Recovery Amount]])-banking_loan_data[[#This Row],[Loan Amount]]</f>
        <v>-15700.7</v>
      </c>
      <c r="T175" t="str">
        <f>IF(banking_loan_data[[#This Row],[Profit/Loss per loan]]&gt;0,"Profit","Loss")</f>
        <v>Loss</v>
      </c>
    </row>
    <row r="176" spans="1:20" x14ac:dyDescent="0.35">
      <c r="A176" t="s">
        <v>392</v>
      </c>
      <c r="B176" s="1">
        <v>45125</v>
      </c>
      <c r="C176" t="s">
        <v>393</v>
      </c>
      <c r="D176" t="s">
        <v>25</v>
      </c>
      <c r="E176">
        <v>2828</v>
      </c>
      <c r="F176">
        <v>19.7</v>
      </c>
      <c r="G176">
        <v>36</v>
      </c>
      <c r="H176" t="s">
        <v>26</v>
      </c>
      <c r="I176" t="s">
        <v>27</v>
      </c>
      <c r="J176" t="s">
        <v>28</v>
      </c>
      <c r="K176">
        <v>129534</v>
      </c>
      <c r="L176" t="s">
        <v>29</v>
      </c>
      <c r="M176">
        <v>0.18</v>
      </c>
      <c r="N176">
        <v>0.59</v>
      </c>
      <c r="O176">
        <v>938.87</v>
      </c>
      <c r="P176">
        <v>0</v>
      </c>
      <c r="Q176" s="1">
        <f>banking_loan_data[[#This Row],[Issue Date]]-banking_loan_data[[#This Row],[Term (Months)]]</f>
        <v>45089</v>
      </c>
      <c r="R176">
        <f>MONTH(banking_loan_data[[#This Row],[Months On Book]])</f>
        <v>6</v>
      </c>
      <c r="S176">
        <f>(banking_loan_data[[#This Row],[Total Payments Received]]+banking_loan_data[[#This Row],[Recovery Amount]])-banking_loan_data[[#This Row],[Loan Amount]]</f>
        <v>-1889.13</v>
      </c>
      <c r="T176" t="str">
        <f>IF(banking_loan_data[[#This Row],[Profit/Loss per loan]]&gt;0,"Profit","Loss")</f>
        <v>Loss</v>
      </c>
    </row>
    <row r="177" spans="1:20" x14ac:dyDescent="0.35">
      <c r="A177" t="s">
        <v>394</v>
      </c>
      <c r="B177" s="1">
        <v>44747</v>
      </c>
      <c r="C177" t="s">
        <v>395</v>
      </c>
      <c r="D177" t="s">
        <v>18</v>
      </c>
      <c r="E177">
        <v>33123</v>
      </c>
      <c r="F177">
        <v>11</v>
      </c>
      <c r="G177">
        <v>36</v>
      </c>
      <c r="H177" t="s">
        <v>19</v>
      </c>
      <c r="I177" t="s">
        <v>57</v>
      </c>
      <c r="J177" t="s">
        <v>37</v>
      </c>
      <c r="K177">
        <v>73395</v>
      </c>
      <c r="L177" t="s">
        <v>29</v>
      </c>
      <c r="M177">
        <v>0.22</v>
      </c>
      <c r="N177">
        <v>0.75</v>
      </c>
      <c r="O177">
        <v>36766.53</v>
      </c>
      <c r="P177">
        <v>0</v>
      </c>
      <c r="Q177" s="1">
        <f>banking_loan_data[[#This Row],[Issue Date]]-banking_loan_data[[#This Row],[Term (Months)]]</f>
        <v>44711</v>
      </c>
      <c r="R177">
        <f>MONTH(banking_loan_data[[#This Row],[Months On Book]])</f>
        <v>5</v>
      </c>
      <c r="S177">
        <f>(banking_loan_data[[#This Row],[Total Payments Received]]+banking_loan_data[[#This Row],[Recovery Amount]])-banking_loan_data[[#This Row],[Loan Amount]]</f>
        <v>3643.5299999999988</v>
      </c>
      <c r="T177" t="str">
        <f>IF(banking_loan_data[[#This Row],[Profit/Loss per loan]]&gt;0,"Profit","Loss")</f>
        <v>Profit</v>
      </c>
    </row>
    <row r="178" spans="1:20" x14ac:dyDescent="0.35">
      <c r="A178" t="s">
        <v>396</v>
      </c>
      <c r="B178" s="1">
        <v>44534</v>
      </c>
      <c r="C178" t="s">
        <v>397</v>
      </c>
      <c r="D178" t="s">
        <v>56</v>
      </c>
      <c r="E178">
        <v>38573</v>
      </c>
      <c r="F178">
        <v>8.5</v>
      </c>
      <c r="G178">
        <v>36</v>
      </c>
      <c r="H178" t="s">
        <v>19</v>
      </c>
      <c r="I178" t="s">
        <v>57</v>
      </c>
      <c r="J178" t="s">
        <v>32</v>
      </c>
      <c r="K178">
        <v>54031</v>
      </c>
      <c r="L178" t="s">
        <v>33</v>
      </c>
      <c r="M178">
        <v>0.46</v>
      </c>
      <c r="N178">
        <v>0.76</v>
      </c>
      <c r="O178">
        <v>41851.699999999997</v>
      </c>
      <c r="P178">
        <v>0</v>
      </c>
      <c r="Q178" s="1">
        <f>banking_loan_data[[#This Row],[Issue Date]]-banking_loan_data[[#This Row],[Term (Months)]]</f>
        <v>44498</v>
      </c>
      <c r="R178">
        <f>MONTH(banking_loan_data[[#This Row],[Months On Book]])</f>
        <v>10</v>
      </c>
      <c r="S178">
        <f>(banking_loan_data[[#This Row],[Total Payments Received]]+banking_loan_data[[#This Row],[Recovery Amount]])-banking_loan_data[[#This Row],[Loan Amount]]</f>
        <v>3278.6999999999971</v>
      </c>
      <c r="T178" t="str">
        <f>IF(banking_loan_data[[#This Row],[Profit/Loss per loan]]&gt;0,"Profit","Loss")</f>
        <v>Profit</v>
      </c>
    </row>
    <row r="179" spans="1:20" x14ac:dyDescent="0.35">
      <c r="A179" t="s">
        <v>398</v>
      </c>
      <c r="B179" s="1">
        <v>45068</v>
      </c>
      <c r="C179" t="s">
        <v>399</v>
      </c>
      <c r="D179" t="s">
        <v>50</v>
      </c>
      <c r="E179">
        <v>1806</v>
      </c>
      <c r="F179">
        <v>17.8</v>
      </c>
      <c r="G179">
        <v>60</v>
      </c>
      <c r="H179" t="s">
        <v>19</v>
      </c>
      <c r="I179" t="s">
        <v>36</v>
      </c>
      <c r="J179" t="s">
        <v>21</v>
      </c>
      <c r="K179">
        <v>105542</v>
      </c>
      <c r="L179" t="s">
        <v>33</v>
      </c>
      <c r="M179">
        <v>0.32</v>
      </c>
      <c r="N179">
        <v>0.59</v>
      </c>
      <c r="O179">
        <v>2127.4699999999998</v>
      </c>
      <c r="P179">
        <v>0</v>
      </c>
      <c r="Q179" s="1">
        <f>banking_loan_data[[#This Row],[Issue Date]]-banking_loan_data[[#This Row],[Term (Months)]]</f>
        <v>45008</v>
      </c>
      <c r="R179">
        <f>MONTH(banking_loan_data[[#This Row],[Months On Book]])</f>
        <v>3</v>
      </c>
      <c r="S179">
        <f>(banking_loan_data[[#This Row],[Total Payments Received]]+banking_loan_data[[#This Row],[Recovery Amount]])-banking_loan_data[[#This Row],[Loan Amount]]</f>
        <v>321.4699999999998</v>
      </c>
      <c r="T179" t="str">
        <f>IF(banking_loan_data[[#This Row],[Profit/Loss per loan]]&gt;0,"Profit","Loss")</f>
        <v>Profit</v>
      </c>
    </row>
    <row r="180" spans="1:20" x14ac:dyDescent="0.35">
      <c r="A180" t="s">
        <v>400</v>
      </c>
      <c r="B180" s="1">
        <v>44837</v>
      </c>
      <c r="C180" t="s">
        <v>401</v>
      </c>
      <c r="D180" t="s">
        <v>64</v>
      </c>
      <c r="E180">
        <v>30757</v>
      </c>
      <c r="F180">
        <v>14.9</v>
      </c>
      <c r="G180">
        <v>36</v>
      </c>
      <c r="H180" t="s">
        <v>19</v>
      </c>
      <c r="I180" t="s">
        <v>72</v>
      </c>
      <c r="J180" t="s">
        <v>47</v>
      </c>
      <c r="K180">
        <v>67701</v>
      </c>
      <c r="L180" t="s">
        <v>33</v>
      </c>
      <c r="M180">
        <v>0.39</v>
      </c>
      <c r="N180">
        <v>0.88</v>
      </c>
      <c r="O180">
        <v>35339.79</v>
      </c>
      <c r="P180">
        <v>0</v>
      </c>
      <c r="Q180" s="1">
        <f>banking_loan_data[[#This Row],[Issue Date]]-banking_loan_data[[#This Row],[Term (Months)]]</f>
        <v>44801</v>
      </c>
      <c r="R180">
        <f>MONTH(banking_loan_data[[#This Row],[Months On Book]])</f>
        <v>8</v>
      </c>
      <c r="S180">
        <f>(banking_loan_data[[#This Row],[Total Payments Received]]+banking_loan_data[[#This Row],[Recovery Amount]])-banking_loan_data[[#This Row],[Loan Amount]]</f>
        <v>4582.7900000000009</v>
      </c>
      <c r="T180" t="str">
        <f>IF(banking_loan_data[[#This Row],[Profit/Loss per loan]]&gt;0,"Profit","Loss")</f>
        <v>Profit</v>
      </c>
    </row>
    <row r="181" spans="1:20" x14ac:dyDescent="0.35">
      <c r="A181" t="s">
        <v>402</v>
      </c>
      <c r="B181" s="1">
        <v>44669</v>
      </c>
      <c r="C181" t="s">
        <v>403</v>
      </c>
      <c r="D181" t="s">
        <v>56</v>
      </c>
      <c r="E181">
        <v>35636</v>
      </c>
      <c r="F181">
        <v>8.6</v>
      </c>
      <c r="G181">
        <v>36</v>
      </c>
      <c r="H181" t="s">
        <v>26</v>
      </c>
      <c r="I181" t="s">
        <v>36</v>
      </c>
      <c r="J181" t="s">
        <v>21</v>
      </c>
      <c r="K181">
        <v>142599</v>
      </c>
      <c r="L181" t="s">
        <v>33</v>
      </c>
      <c r="M181">
        <v>0.24</v>
      </c>
      <c r="N181">
        <v>0.54</v>
      </c>
      <c r="O181">
        <v>13449.63</v>
      </c>
      <c r="P181">
        <v>0</v>
      </c>
      <c r="Q181" s="1">
        <f>banking_loan_data[[#This Row],[Issue Date]]-banking_loan_data[[#This Row],[Term (Months)]]</f>
        <v>44633</v>
      </c>
      <c r="R181">
        <f>MONTH(banking_loan_data[[#This Row],[Months On Book]])</f>
        <v>3</v>
      </c>
      <c r="S181">
        <f>(banking_loan_data[[#This Row],[Total Payments Received]]+banking_loan_data[[#This Row],[Recovery Amount]])-banking_loan_data[[#This Row],[Loan Amount]]</f>
        <v>-22186.370000000003</v>
      </c>
      <c r="T181" t="str">
        <f>IF(banking_loan_data[[#This Row],[Profit/Loss per loan]]&gt;0,"Profit","Loss")</f>
        <v>Loss</v>
      </c>
    </row>
    <row r="182" spans="1:20" x14ac:dyDescent="0.35">
      <c r="A182" t="s">
        <v>404</v>
      </c>
      <c r="B182" s="1">
        <v>44347</v>
      </c>
      <c r="C182" t="s">
        <v>405</v>
      </c>
      <c r="D182" t="s">
        <v>46</v>
      </c>
      <c r="E182">
        <v>15561</v>
      </c>
      <c r="F182">
        <v>18.7</v>
      </c>
      <c r="G182">
        <v>36</v>
      </c>
      <c r="H182" t="s">
        <v>19</v>
      </c>
      <c r="I182" t="s">
        <v>20</v>
      </c>
      <c r="J182" t="s">
        <v>21</v>
      </c>
      <c r="K182">
        <v>55939</v>
      </c>
      <c r="L182" t="s">
        <v>33</v>
      </c>
      <c r="M182">
        <v>0.26</v>
      </c>
      <c r="N182">
        <v>0.66</v>
      </c>
      <c r="O182">
        <v>18470.91</v>
      </c>
      <c r="P182">
        <v>0</v>
      </c>
      <c r="Q182" s="1">
        <f>banking_loan_data[[#This Row],[Issue Date]]-banking_loan_data[[#This Row],[Term (Months)]]</f>
        <v>44311</v>
      </c>
      <c r="R182">
        <f>MONTH(banking_loan_data[[#This Row],[Months On Book]])</f>
        <v>4</v>
      </c>
      <c r="S182">
        <f>(banking_loan_data[[#This Row],[Total Payments Received]]+banking_loan_data[[#This Row],[Recovery Amount]])-banking_loan_data[[#This Row],[Loan Amount]]</f>
        <v>2909.91</v>
      </c>
      <c r="T182" t="str">
        <f>IF(banking_loan_data[[#This Row],[Profit/Loss per loan]]&gt;0,"Profit","Loss")</f>
        <v>Profit</v>
      </c>
    </row>
    <row r="183" spans="1:20" x14ac:dyDescent="0.35">
      <c r="A183" t="s">
        <v>406</v>
      </c>
      <c r="B183" s="1">
        <v>44459</v>
      </c>
      <c r="C183" t="s">
        <v>407</v>
      </c>
      <c r="D183" t="s">
        <v>25</v>
      </c>
      <c r="E183">
        <v>25262</v>
      </c>
      <c r="F183">
        <v>24.8</v>
      </c>
      <c r="G183">
        <v>36</v>
      </c>
      <c r="H183" t="s">
        <v>19</v>
      </c>
      <c r="I183" t="s">
        <v>20</v>
      </c>
      <c r="J183" t="s">
        <v>32</v>
      </c>
      <c r="K183">
        <v>79145</v>
      </c>
      <c r="L183" t="s">
        <v>22</v>
      </c>
      <c r="M183">
        <v>0.15</v>
      </c>
      <c r="N183">
        <v>0.81</v>
      </c>
      <c r="O183">
        <v>31526.98</v>
      </c>
      <c r="P183">
        <v>0</v>
      </c>
      <c r="Q183" s="1">
        <f>banking_loan_data[[#This Row],[Issue Date]]-banking_loan_data[[#This Row],[Term (Months)]]</f>
        <v>44423</v>
      </c>
      <c r="R183">
        <f>MONTH(banking_loan_data[[#This Row],[Months On Book]])</f>
        <v>8</v>
      </c>
      <c r="S183">
        <f>(banking_loan_data[[#This Row],[Total Payments Received]]+banking_loan_data[[#This Row],[Recovery Amount]])-banking_loan_data[[#This Row],[Loan Amount]]</f>
        <v>6264.98</v>
      </c>
      <c r="T183" t="str">
        <f>IF(banking_loan_data[[#This Row],[Profit/Loss per loan]]&gt;0,"Profit","Loss")</f>
        <v>Profit</v>
      </c>
    </row>
    <row r="184" spans="1:20" x14ac:dyDescent="0.35">
      <c r="A184" t="s">
        <v>408</v>
      </c>
      <c r="B184" s="1">
        <v>44340</v>
      </c>
      <c r="C184" t="s">
        <v>409</v>
      </c>
      <c r="D184" t="s">
        <v>18</v>
      </c>
      <c r="E184">
        <v>15899</v>
      </c>
      <c r="F184">
        <v>19.899999999999999</v>
      </c>
      <c r="G184">
        <v>60</v>
      </c>
      <c r="H184" t="s">
        <v>80</v>
      </c>
      <c r="I184" t="s">
        <v>83</v>
      </c>
      <c r="J184" t="s">
        <v>37</v>
      </c>
      <c r="K184">
        <v>50324</v>
      </c>
      <c r="L184" t="s">
        <v>22</v>
      </c>
      <c r="M184">
        <v>0.17</v>
      </c>
      <c r="N184">
        <v>0.62</v>
      </c>
      <c r="O184">
        <v>0</v>
      </c>
      <c r="P184">
        <v>0</v>
      </c>
      <c r="Q184" s="1">
        <f>banking_loan_data[[#This Row],[Issue Date]]-banking_loan_data[[#This Row],[Term (Months)]]</f>
        <v>44280</v>
      </c>
      <c r="R184">
        <f>MONTH(banking_loan_data[[#This Row],[Months On Book]])</f>
        <v>3</v>
      </c>
      <c r="S184">
        <f>(banking_loan_data[[#This Row],[Total Payments Received]]+banking_loan_data[[#This Row],[Recovery Amount]])-banking_loan_data[[#This Row],[Loan Amount]]</f>
        <v>-15899</v>
      </c>
      <c r="T184" t="str">
        <f>IF(banking_loan_data[[#This Row],[Profit/Loss per loan]]&gt;0,"Profit","Loss")</f>
        <v>Loss</v>
      </c>
    </row>
    <row r="185" spans="1:20" x14ac:dyDescent="0.35">
      <c r="A185" t="s">
        <v>410</v>
      </c>
      <c r="B185" s="1">
        <v>44542</v>
      </c>
      <c r="C185" t="s">
        <v>411</v>
      </c>
      <c r="D185" t="s">
        <v>71</v>
      </c>
      <c r="E185">
        <v>16934</v>
      </c>
      <c r="F185">
        <v>19.8</v>
      </c>
      <c r="G185">
        <v>60</v>
      </c>
      <c r="H185" t="s">
        <v>19</v>
      </c>
      <c r="I185" t="s">
        <v>27</v>
      </c>
      <c r="J185" t="s">
        <v>32</v>
      </c>
      <c r="K185">
        <v>52867</v>
      </c>
      <c r="L185" t="s">
        <v>22</v>
      </c>
      <c r="M185">
        <v>0.43</v>
      </c>
      <c r="N185">
        <v>0.87</v>
      </c>
      <c r="O185">
        <v>20286.93</v>
      </c>
      <c r="P185">
        <v>0</v>
      </c>
      <c r="Q185" s="1">
        <f>banking_loan_data[[#This Row],[Issue Date]]-banking_loan_data[[#This Row],[Term (Months)]]</f>
        <v>44482</v>
      </c>
      <c r="R185">
        <f>MONTH(banking_loan_data[[#This Row],[Months On Book]])</f>
        <v>10</v>
      </c>
      <c r="S185">
        <f>(banking_loan_data[[#This Row],[Total Payments Received]]+banking_loan_data[[#This Row],[Recovery Amount]])-banking_loan_data[[#This Row],[Loan Amount]]</f>
        <v>3352.9300000000003</v>
      </c>
      <c r="T185" t="str">
        <f>IF(banking_loan_data[[#This Row],[Profit/Loss per loan]]&gt;0,"Profit","Loss")</f>
        <v>Profit</v>
      </c>
    </row>
    <row r="186" spans="1:20" x14ac:dyDescent="0.35">
      <c r="A186" t="s">
        <v>412</v>
      </c>
      <c r="B186" s="1">
        <v>44820</v>
      </c>
      <c r="C186" t="s">
        <v>413</v>
      </c>
      <c r="D186" t="s">
        <v>64</v>
      </c>
      <c r="E186">
        <v>39197</v>
      </c>
      <c r="F186">
        <v>24</v>
      </c>
      <c r="G186">
        <v>36</v>
      </c>
      <c r="H186" t="s">
        <v>19</v>
      </c>
      <c r="I186" t="s">
        <v>20</v>
      </c>
      <c r="J186" t="s">
        <v>47</v>
      </c>
      <c r="K186">
        <v>30203</v>
      </c>
      <c r="L186" t="s">
        <v>33</v>
      </c>
      <c r="M186">
        <v>0.33</v>
      </c>
      <c r="N186">
        <v>0.83</v>
      </c>
      <c r="O186">
        <v>48604.28</v>
      </c>
      <c r="P186">
        <v>0</v>
      </c>
      <c r="Q186" s="1">
        <f>banking_loan_data[[#This Row],[Issue Date]]-banking_loan_data[[#This Row],[Term (Months)]]</f>
        <v>44784</v>
      </c>
      <c r="R186">
        <f>MONTH(banking_loan_data[[#This Row],[Months On Book]])</f>
        <v>8</v>
      </c>
      <c r="S186">
        <f>(banking_loan_data[[#This Row],[Total Payments Received]]+banking_loan_data[[#This Row],[Recovery Amount]])-banking_loan_data[[#This Row],[Loan Amount]]</f>
        <v>9407.2799999999988</v>
      </c>
      <c r="T186" t="str">
        <f>IF(banking_loan_data[[#This Row],[Profit/Loss per loan]]&gt;0,"Profit","Loss")</f>
        <v>Profit</v>
      </c>
    </row>
    <row r="187" spans="1:20" x14ac:dyDescent="0.35">
      <c r="A187" t="s">
        <v>414</v>
      </c>
      <c r="B187" s="1">
        <v>45213</v>
      </c>
      <c r="C187" t="s">
        <v>415</v>
      </c>
      <c r="D187" t="s">
        <v>53</v>
      </c>
      <c r="E187">
        <v>37332</v>
      </c>
      <c r="F187">
        <v>9.1</v>
      </c>
      <c r="G187">
        <v>36</v>
      </c>
      <c r="H187" t="s">
        <v>19</v>
      </c>
      <c r="I187" t="s">
        <v>57</v>
      </c>
      <c r="J187" t="s">
        <v>32</v>
      </c>
      <c r="K187">
        <v>46544</v>
      </c>
      <c r="L187" t="s">
        <v>33</v>
      </c>
      <c r="M187">
        <v>0.24</v>
      </c>
      <c r="N187">
        <v>0.86</v>
      </c>
      <c r="O187">
        <v>40729.21</v>
      </c>
      <c r="P187">
        <v>0</v>
      </c>
      <c r="Q187" s="1">
        <f>banking_loan_data[[#This Row],[Issue Date]]-banking_loan_data[[#This Row],[Term (Months)]]</f>
        <v>45177</v>
      </c>
      <c r="R187">
        <f>MONTH(banking_loan_data[[#This Row],[Months On Book]])</f>
        <v>9</v>
      </c>
      <c r="S187">
        <f>(banking_loan_data[[#This Row],[Total Payments Received]]+banking_loan_data[[#This Row],[Recovery Amount]])-banking_loan_data[[#This Row],[Loan Amount]]</f>
        <v>3397.2099999999991</v>
      </c>
      <c r="T187" t="str">
        <f>IF(banking_loan_data[[#This Row],[Profit/Loss per loan]]&gt;0,"Profit","Loss")</f>
        <v>Profit</v>
      </c>
    </row>
    <row r="188" spans="1:20" x14ac:dyDescent="0.35">
      <c r="A188" t="s">
        <v>416</v>
      </c>
      <c r="B188" s="1">
        <v>45077</v>
      </c>
      <c r="C188" t="s">
        <v>417</v>
      </c>
      <c r="D188" t="s">
        <v>46</v>
      </c>
      <c r="E188">
        <v>35157</v>
      </c>
      <c r="F188">
        <v>16.3</v>
      </c>
      <c r="G188">
        <v>60</v>
      </c>
      <c r="H188" t="s">
        <v>26</v>
      </c>
      <c r="I188" t="s">
        <v>83</v>
      </c>
      <c r="J188" t="s">
        <v>28</v>
      </c>
      <c r="K188">
        <v>45899</v>
      </c>
      <c r="L188" t="s">
        <v>33</v>
      </c>
      <c r="M188">
        <v>0.42</v>
      </c>
      <c r="N188">
        <v>0.55000000000000004</v>
      </c>
      <c r="O188">
        <v>12505.08</v>
      </c>
      <c r="P188">
        <v>0</v>
      </c>
      <c r="Q188" s="1">
        <f>banking_loan_data[[#This Row],[Issue Date]]-banking_loan_data[[#This Row],[Term (Months)]]</f>
        <v>45017</v>
      </c>
      <c r="R188">
        <f>MONTH(banking_loan_data[[#This Row],[Months On Book]])</f>
        <v>4</v>
      </c>
      <c r="S188">
        <f>(banking_loan_data[[#This Row],[Total Payments Received]]+banking_loan_data[[#This Row],[Recovery Amount]])-banking_loan_data[[#This Row],[Loan Amount]]</f>
        <v>-22651.919999999998</v>
      </c>
      <c r="T188" t="str">
        <f>IF(banking_loan_data[[#This Row],[Profit/Loss per loan]]&gt;0,"Profit","Loss")</f>
        <v>Loss</v>
      </c>
    </row>
    <row r="189" spans="1:20" x14ac:dyDescent="0.35">
      <c r="A189" t="s">
        <v>418</v>
      </c>
      <c r="B189" s="1">
        <v>44198</v>
      </c>
      <c r="C189" t="s">
        <v>419</v>
      </c>
      <c r="D189" t="s">
        <v>71</v>
      </c>
      <c r="E189">
        <v>12593</v>
      </c>
      <c r="F189">
        <v>24.6</v>
      </c>
      <c r="G189">
        <v>60</v>
      </c>
      <c r="H189" t="s">
        <v>26</v>
      </c>
      <c r="I189" t="s">
        <v>72</v>
      </c>
      <c r="J189" t="s">
        <v>21</v>
      </c>
      <c r="K189">
        <v>59063</v>
      </c>
      <c r="L189" t="s">
        <v>22</v>
      </c>
      <c r="M189">
        <v>0.2</v>
      </c>
      <c r="N189">
        <v>0.56000000000000005</v>
      </c>
      <c r="O189">
        <v>3295.91</v>
      </c>
      <c r="P189">
        <v>0</v>
      </c>
      <c r="Q189" s="1">
        <f>banking_loan_data[[#This Row],[Issue Date]]-banking_loan_data[[#This Row],[Term (Months)]]</f>
        <v>44138</v>
      </c>
      <c r="R189">
        <f>MONTH(banking_loan_data[[#This Row],[Months On Book]])</f>
        <v>11</v>
      </c>
      <c r="S189">
        <f>(banking_loan_data[[#This Row],[Total Payments Received]]+banking_loan_data[[#This Row],[Recovery Amount]])-banking_loan_data[[#This Row],[Loan Amount]]</f>
        <v>-9297.09</v>
      </c>
      <c r="T189" t="str">
        <f>IF(banking_loan_data[[#This Row],[Profit/Loss per loan]]&gt;0,"Profit","Loss")</f>
        <v>Loss</v>
      </c>
    </row>
    <row r="190" spans="1:20" x14ac:dyDescent="0.35">
      <c r="A190" t="s">
        <v>420</v>
      </c>
      <c r="B190" s="1">
        <v>45093</v>
      </c>
      <c r="C190" t="s">
        <v>421</v>
      </c>
      <c r="D190" t="s">
        <v>40</v>
      </c>
      <c r="E190">
        <v>18320</v>
      </c>
      <c r="F190">
        <v>8.3000000000000007</v>
      </c>
      <c r="G190">
        <v>36</v>
      </c>
      <c r="H190" t="s">
        <v>19</v>
      </c>
      <c r="I190" t="s">
        <v>27</v>
      </c>
      <c r="J190" t="s">
        <v>37</v>
      </c>
      <c r="K190">
        <v>120880</v>
      </c>
      <c r="L190" t="s">
        <v>33</v>
      </c>
      <c r="M190">
        <v>0.49</v>
      </c>
      <c r="N190">
        <v>0.63</v>
      </c>
      <c r="O190">
        <v>19840.560000000001</v>
      </c>
      <c r="P190">
        <v>0</v>
      </c>
      <c r="Q190" s="1">
        <f>banking_loan_data[[#This Row],[Issue Date]]-banking_loan_data[[#This Row],[Term (Months)]]</f>
        <v>45057</v>
      </c>
      <c r="R190">
        <f>MONTH(banking_loan_data[[#This Row],[Months On Book]])</f>
        <v>5</v>
      </c>
      <c r="S190">
        <f>(banking_loan_data[[#This Row],[Total Payments Received]]+banking_loan_data[[#This Row],[Recovery Amount]])-banking_loan_data[[#This Row],[Loan Amount]]</f>
        <v>1520.5600000000013</v>
      </c>
      <c r="T190" t="str">
        <f>IF(banking_loan_data[[#This Row],[Profit/Loss per loan]]&gt;0,"Profit","Loss")</f>
        <v>Profit</v>
      </c>
    </row>
    <row r="191" spans="1:20" x14ac:dyDescent="0.35">
      <c r="A191" t="s">
        <v>422</v>
      </c>
      <c r="B191" s="1">
        <v>44450</v>
      </c>
      <c r="C191" t="s">
        <v>423</v>
      </c>
      <c r="D191" t="s">
        <v>18</v>
      </c>
      <c r="E191">
        <v>28376</v>
      </c>
      <c r="F191">
        <v>19</v>
      </c>
      <c r="G191">
        <v>60</v>
      </c>
      <c r="H191" t="s">
        <v>19</v>
      </c>
      <c r="I191" t="s">
        <v>57</v>
      </c>
      <c r="J191" t="s">
        <v>47</v>
      </c>
      <c r="K191">
        <v>33748</v>
      </c>
      <c r="L191" t="s">
        <v>22</v>
      </c>
      <c r="M191">
        <v>0.24</v>
      </c>
      <c r="N191">
        <v>0.73</v>
      </c>
      <c r="O191">
        <v>33767.440000000002</v>
      </c>
      <c r="P191">
        <v>0</v>
      </c>
      <c r="Q191" s="1">
        <f>banking_loan_data[[#This Row],[Issue Date]]-banking_loan_data[[#This Row],[Term (Months)]]</f>
        <v>44390</v>
      </c>
      <c r="R191">
        <f>MONTH(banking_loan_data[[#This Row],[Months On Book]])</f>
        <v>7</v>
      </c>
      <c r="S191">
        <f>(banking_loan_data[[#This Row],[Total Payments Received]]+banking_loan_data[[#This Row],[Recovery Amount]])-banking_loan_data[[#This Row],[Loan Amount]]</f>
        <v>5391.4400000000023</v>
      </c>
      <c r="T191" t="str">
        <f>IF(banking_loan_data[[#This Row],[Profit/Loss per loan]]&gt;0,"Profit","Loss")</f>
        <v>Profit</v>
      </c>
    </row>
    <row r="192" spans="1:20" x14ac:dyDescent="0.35">
      <c r="A192" t="s">
        <v>424</v>
      </c>
      <c r="B192" s="1">
        <v>44649</v>
      </c>
      <c r="C192" t="s">
        <v>425</v>
      </c>
      <c r="D192" t="s">
        <v>75</v>
      </c>
      <c r="E192">
        <v>15199</v>
      </c>
      <c r="F192">
        <v>16.7</v>
      </c>
      <c r="G192">
        <v>60</v>
      </c>
      <c r="H192" t="s">
        <v>26</v>
      </c>
      <c r="I192" t="s">
        <v>57</v>
      </c>
      <c r="J192" t="s">
        <v>21</v>
      </c>
      <c r="K192">
        <v>135022</v>
      </c>
      <c r="L192" t="s">
        <v>33</v>
      </c>
      <c r="M192">
        <v>0.23</v>
      </c>
      <c r="N192">
        <v>0.84</v>
      </c>
      <c r="O192">
        <v>3413</v>
      </c>
      <c r="P192">
        <v>0</v>
      </c>
      <c r="Q192" s="1">
        <f>banking_loan_data[[#This Row],[Issue Date]]-banking_loan_data[[#This Row],[Term (Months)]]</f>
        <v>44589</v>
      </c>
      <c r="R192">
        <f>MONTH(banking_loan_data[[#This Row],[Months On Book]])</f>
        <v>1</v>
      </c>
      <c r="S192">
        <f>(banking_loan_data[[#This Row],[Total Payments Received]]+banking_loan_data[[#This Row],[Recovery Amount]])-banking_loan_data[[#This Row],[Loan Amount]]</f>
        <v>-11786</v>
      </c>
      <c r="T192" t="str">
        <f>IF(banking_loan_data[[#This Row],[Profit/Loss per loan]]&gt;0,"Profit","Loss")</f>
        <v>Loss</v>
      </c>
    </row>
    <row r="193" spans="1:20" x14ac:dyDescent="0.35">
      <c r="A193" t="s">
        <v>426</v>
      </c>
      <c r="B193" s="1">
        <v>45257</v>
      </c>
      <c r="C193" t="s">
        <v>427</v>
      </c>
      <c r="D193" t="s">
        <v>53</v>
      </c>
      <c r="E193">
        <v>16876</v>
      </c>
      <c r="F193">
        <v>16.7</v>
      </c>
      <c r="G193">
        <v>36</v>
      </c>
      <c r="H193" t="s">
        <v>26</v>
      </c>
      <c r="I193" t="s">
        <v>41</v>
      </c>
      <c r="J193" t="s">
        <v>32</v>
      </c>
      <c r="K193">
        <v>147269</v>
      </c>
      <c r="L193" t="s">
        <v>29</v>
      </c>
      <c r="M193">
        <v>0.22</v>
      </c>
      <c r="N193">
        <v>0.88</v>
      </c>
      <c r="O193">
        <v>3698.91</v>
      </c>
      <c r="P193">
        <v>0</v>
      </c>
      <c r="Q193" s="1">
        <f>banking_loan_data[[#This Row],[Issue Date]]-banking_loan_data[[#This Row],[Term (Months)]]</f>
        <v>45221</v>
      </c>
      <c r="R193">
        <f>MONTH(banking_loan_data[[#This Row],[Months On Book]])</f>
        <v>10</v>
      </c>
      <c r="S193">
        <f>(banking_loan_data[[#This Row],[Total Payments Received]]+banking_loan_data[[#This Row],[Recovery Amount]])-banking_loan_data[[#This Row],[Loan Amount]]</f>
        <v>-13177.09</v>
      </c>
      <c r="T193" t="str">
        <f>IF(banking_loan_data[[#This Row],[Profit/Loss per loan]]&gt;0,"Profit","Loss")</f>
        <v>Loss</v>
      </c>
    </row>
    <row r="194" spans="1:20" x14ac:dyDescent="0.35">
      <c r="A194" t="s">
        <v>428</v>
      </c>
      <c r="B194" s="1">
        <v>45211</v>
      </c>
      <c r="C194" t="s">
        <v>429</v>
      </c>
      <c r="D194" t="s">
        <v>25</v>
      </c>
      <c r="E194">
        <v>9245</v>
      </c>
      <c r="F194">
        <v>19</v>
      </c>
      <c r="G194">
        <v>60</v>
      </c>
      <c r="H194" t="s">
        <v>80</v>
      </c>
      <c r="I194" t="s">
        <v>20</v>
      </c>
      <c r="J194" t="s">
        <v>28</v>
      </c>
      <c r="K194">
        <v>96629</v>
      </c>
      <c r="L194" t="s">
        <v>22</v>
      </c>
      <c r="M194">
        <v>0.15</v>
      </c>
      <c r="N194">
        <v>0.82</v>
      </c>
      <c r="O194">
        <v>0</v>
      </c>
      <c r="P194">
        <v>0</v>
      </c>
      <c r="Q194" s="1">
        <f>banking_loan_data[[#This Row],[Issue Date]]-banking_loan_data[[#This Row],[Term (Months)]]</f>
        <v>45151</v>
      </c>
      <c r="R194">
        <f>MONTH(banking_loan_data[[#This Row],[Months On Book]])</f>
        <v>8</v>
      </c>
      <c r="S194">
        <f>(banking_loan_data[[#This Row],[Total Payments Received]]+banking_loan_data[[#This Row],[Recovery Amount]])-banking_loan_data[[#This Row],[Loan Amount]]</f>
        <v>-9245</v>
      </c>
      <c r="T194" t="str">
        <f>IF(banking_loan_data[[#This Row],[Profit/Loss per loan]]&gt;0,"Profit","Loss")</f>
        <v>Loss</v>
      </c>
    </row>
    <row r="195" spans="1:20" x14ac:dyDescent="0.35">
      <c r="A195" t="s">
        <v>430</v>
      </c>
      <c r="B195" s="1">
        <v>44205</v>
      </c>
      <c r="C195" t="s">
        <v>431</v>
      </c>
      <c r="D195" t="s">
        <v>18</v>
      </c>
      <c r="E195">
        <v>8214</v>
      </c>
      <c r="F195">
        <v>23.6</v>
      </c>
      <c r="G195">
        <v>60</v>
      </c>
      <c r="H195" t="s">
        <v>26</v>
      </c>
      <c r="I195" t="s">
        <v>72</v>
      </c>
      <c r="J195" t="s">
        <v>32</v>
      </c>
      <c r="K195">
        <v>110764</v>
      </c>
      <c r="L195" t="s">
        <v>29</v>
      </c>
      <c r="M195">
        <v>0.14000000000000001</v>
      </c>
      <c r="N195">
        <v>0.92</v>
      </c>
      <c r="O195">
        <v>2776.51</v>
      </c>
      <c r="P195">
        <v>0</v>
      </c>
      <c r="Q195" s="1">
        <f>banking_loan_data[[#This Row],[Issue Date]]-banking_loan_data[[#This Row],[Term (Months)]]</f>
        <v>44145</v>
      </c>
      <c r="R195">
        <f>MONTH(banking_loan_data[[#This Row],[Months On Book]])</f>
        <v>11</v>
      </c>
      <c r="S195">
        <f>(banking_loan_data[[#This Row],[Total Payments Received]]+banking_loan_data[[#This Row],[Recovery Amount]])-banking_loan_data[[#This Row],[Loan Amount]]</f>
        <v>-5437.49</v>
      </c>
      <c r="T195" t="str">
        <f>IF(banking_loan_data[[#This Row],[Profit/Loss per loan]]&gt;0,"Profit","Loss")</f>
        <v>Loss</v>
      </c>
    </row>
    <row r="196" spans="1:20" x14ac:dyDescent="0.35">
      <c r="A196" t="s">
        <v>432</v>
      </c>
      <c r="B196" s="1">
        <v>45012</v>
      </c>
      <c r="C196" t="s">
        <v>433</v>
      </c>
      <c r="D196" t="s">
        <v>56</v>
      </c>
      <c r="E196">
        <v>1726</v>
      </c>
      <c r="F196">
        <v>20.7</v>
      </c>
      <c r="G196">
        <v>36</v>
      </c>
      <c r="H196" t="s">
        <v>26</v>
      </c>
      <c r="I196" t="s">
        <v>83</v>
      </c>
      <c r="J196" t="s">
        <v>21</v>
      </c>
      <c r="K196">
        <v>50884</v>
      </c>
      <c r="L196" t="s">
        <v>22</v>
      </c>
      <c r="M196">
        <v>0.36</v>
      </c>
      <c r="N196">
        <v>0.83</v>
      </c>
      <c r="O196">
        <v>470.61</v>
      </c>
      <c r="P196">
        <v>0</v>
      </c>
      <c r="Q196" s="1">
        <f>banking_loan_data[[#This Row],[Issue Date]]-banking_loan_data[[#This Row],[Term (Months)]]</f>
        <v>44976</v>
      </c>
      <c r="R196">
        <f>MONTH(banking_loan_data[[#This Row],[Months On Book]])</f>
        <v>2</v>
      </c>
      <c r="S196">
        <f>(banking_loan_data[[#This Row],[Total Payments Received]]+banking_loan_data[[#This Row],[Recovery Amount]])-banking_loan_data[[#This Row],[Loan Amount]]</f>
        <v>-1255.3899999999999</v>
      </c>
      <c r="T196" t="str">
        <f>IF(banking_loan_data[[#This Row],[Profit/Loss per loan]]&gt;0,"Profit","Loss")</f>
        <v>Loss</v>
      </c>
    </row>
    <row r="197" spans="1:20" x14ac:dyDescent="0.35">
      <c r="A197" t="s">
        <v>434</v>
      </c>
      <c r="B197" s="1">
        <v>44404</v>
      </c>
      <c r="C197" t="s">
        <v>435</v>
      </c>
      <c r="D197" t="s">
        <v>50</v>
      </c>
      <c r="E197">
        <v>12362</v>
      </c>
      <c r="F197">
        <v>6.1</v>
      </c>
      <c r="G197">
        <v>36</v>
      </c>
      <c r="H197" t="s">
        <v>19</v>
      </c>
      <c r="I197" t="s">
        <v>20</v>
      </c>
      <c r="J197" t="s">
        <v>47</v>
      </c>
      <c r="K197">
        <v>55183</v>
      </c>
      <c r="L197" t="s">
        <v>33</v>
      </c>
      <c r="M197">
        <v>0.45</v>
      </c>
      <c r="N197">
        <v>0.64</v>
      </c>
      <c r="O197">
        <v>13116.08</v>
      </c>
      <c r="P197">
        <v>0</v>
      </c>
      <c r="Q197" s="1">
        <f>banking_loan_data[[#This Row],[Issue Date]]-banking_loan_data[[#This Row],[Term (Months)]]</f>
        <v>44368</v>
      </c>
      <c r="R197">
        <f>MONTH(banking_loan_data[[#This Row],[Months On Book]])</f>
        <v>6</v>
      </c>
      <c r="S197">
        <f>(banking_loan_data[[#This Row],[Total Payments Received]]+banking_loan_data[[#This Row],[Recovery Amount]])-banking_loan_data[[#This Row],[Loan Amount]]</f>
        <v>754.07999999999993</v>
      </c>
      <c r="T197" t="str">
        <f>IF(banking_loan_data[[#This Row],[Profit/Loss per loan]]&gt;0,"Profit","Loss")</f>
        <v>Profit</v>
      </c>
    </row>
    <row r="198" spans="1:20" x14ac:dyDescent="0.35">
      <c r="A198" t="s">
        <v>436</v>
      </c>
      <c r="B198" s="1">
        <v>44600</v>
      </c>
      <c r="C198" t="s">
        <v>437</v>
      </c>
      <c r="D198" t="s">
        <v>56</v>
      </c>
      <c r="E198">
        <v>19297</v>
      </c>
      <c r="F198">
        <v>22.1</v>
      </c>
      <c r="G198">
        <v>60</v>
      </c>
      <c r="H198" t="s">
        <v>19</v>
      </c>
      <c r="I198" t="s">
        <v>57</v>
      </c>
      <c r="J198" t="s">
        <v>37</v>
      </c>
      <c r="K198">
        <v>111570</v>
      </c>
      <c r="L198" t="s">
        <v>33</v>
      </c>
      <c r="M198">
        <v>0.42</v>
      </c>
      <c r="N198">
        <v>0.62</v>
      </c>
      <c r="O198">
        <v>23561.64</v>
      </c>
      <c r="P198">
        <v>0</v>
      </c>
      <c r="Q198" s="1">
        <f>banking_loan_data[[#This Row],[Issue Date]]-banking_loan_data[[#This Row],[Term (Months)]]</f>
        <v>44540</v>
      </c>
      <c r="R198">
        <f>MONTH(banking_loan_data[[#This Row],[Months On Book]])</f>
        <v>12</v>
      </c>
      <c r="S198">
        <f>(banking_loan_data[[#This Row],[Total Payments Received]]+banking_loan_data[[#This Row],[Recovery Amount]])-banking_loan_data[[#This Row],[Loan Amount]]</f>
        <v>4264.6399999999994</v>
      </c>
      <c r="T198" t="str">
        <f>IF(banking_loan_data[[#This Row],[Profit/Loss per loan]]&gt;0,"Profit","Loss")</f>
        <v>Profit</v>
      </c>
    </row>
    <row r="199" spans="1:20" x14ac:dyDescent="0.35">
      <c r="A199" t="s">
        <v>438</v>
      </c>
      <c r="B199" s="1">
        <v>44348</v>
      </c>
      <c r="C199" t="s">
        <v>439</v>
      </c>
      <c r="D199" t="s">
        <v>56</v>
      </c>
      <c r="E199">
        <v>31448</v>
      </c>
      <c r="F199">
        <v>9.5</v>
      </c>
      <c r="G199">
        <v>36</v>
      </c>
      <c r="H199" t="s">
        <v>19</v>
      </c>
      <c r="I199" t="s">
        <v>72</v>
      </c>
      <c r="J199" t="s">
        <v>21</v>
      </c>
      <c r="K199">
        <v>101246</v>
      </c>
      <c r="L199" t="s">
        <v>29</v>
      </c>
      <c r="M199">
        <v>0.16</v>
      </c>
      <c r="N199">
        <v>0.81</v>
      </c>
      <c r="O199">
        <v>34435.56</v>
      </c>
      <c r="P199">
        <v>0</v>
      </c>
      <c r="Q199" s="1">
        <f>banking_loan_data[[#This Row],[Issue Date]]-banking_loan_data[[#This Row],[Term (Months)]]</f>
        <v>44312</v>
      </c>
      <c r="R199">
        <f>MONTH(banking_loan_data[[#This Row],[Months On Book]])</f>
        <v>4</v>
      </c>
      <c r="S199">
        <f>(banking_loan_data[[#This Row],[Total Payments Received]]+banking_loan_data[[#This Row],[Recovery Amount]])-banking_loan_data[[#This Row],[Loan Amount]]</f>
        <v>2987.5599999999977</v>
      </c>
      <c r="T199" t="str">
        <f>IF(banking_loan_data[[#This Row],[Profit/Loss per loan]]&gt;0,"Profit","Loss")</f>
        <v>Profit</v>
      </c>
    </row>
    <row r="200" spans="1:20" x14ac:dyDescent="0.35">
      <c r="A200" t="s">
        <v>440</v>
      </c>
      <c r="B200" s="1">
        <v>44250</v>
      </c>
      <c r="C200" t="s">
        <v>441</v>
      </c>
      <c r="D200" t="s">
        <v>40</v>
      </c>
      <c r="E200">
        <v>27172</v>
      </c>
      <c r="F200">
        <v>12.5</v>
      </c>
      <c r="G200">
        <v>60</v>
      </c>
      <c r="H200" t="s">
        <v>26</v>
      </c>
      <c r="I200" t="s">
        <v>72</v>
      </c>
      <c r="J200" t="s">
        <v>47</v>
      </c>
      <c r="K200">
        <v>138036</v>
      </c>
      <c r="L200" t="s">
        <v>33</v>
      </c>
      <c r="M200">
        <v>0.32</v>
      </c>
      <c r="N200">
        <v>0.59</v>
      </c>
      <c r="O200">
        <v>11741.28</v>
      </c>
      <c r="P200">
        <v>0</v>
      </c>
      <c r="Q200" s="1">
        <f>banking_loan_data[[#This Row],[Issue Date]]-banking_loan_data[[#This Row],[Term (Months)]]</f>
        <v>44190</v>
      </c>
      <c r="R200">
        <f>MONTH(banking_loan_data[[#This Row],[Months On Book]])</f>
        <v>12</v>
      </c>
      <c r="S200">
        <f>(banking_loan_data[[#This Row],[Total Payments Received]]+banking_loan_data[[#This Row],[Recovery Amount]])-banking_loan_data[[#This Row],[Loan Amount]]</f>
        <v>-15430.72</v>
      </c>
      <c r="T200" t="str">
        <f>IF(banking_loan_data[[#This Row],[Profit/Loss per loan]]&gt;0,"Profit","Loss")</f>
        <v>Loss</v>
      </c>
    </row>
    <row r="201" spans="1:20" x14ac:dyDescent="0.35">
      <c r="A201" t="s">
        <v>442</v>
      </c>
      <c r="B201" s="1">
        <v>44824</v>
      </c>
      <c r="C201" t="s">
        <v>443</v>
      </c>
      <c r="D201" t="s">
        <v>64</v>
      </c>
      <c r="E201">
        <v>8657</v>
      </c>
      <c r="F201">
        <v>14.2</v>
      </c>
      <c r="G201">
        <v>36</v>
      </c>
      <c r="H201" t="s">
        <v>26</v>
      </c>
      <c r="I201" t="s">
        <v>72</v>
      </c>
      <c r="J201" t="s">
        <v>21</v>
      </c>
      <c r="K201">
        <v>49259</v>
      </c>
      <c r="L201" t="s">
        <v>22</v>
      </c>
      <c r="M201">
        <v>0.14000000000000001</v>
      </c>
      <c r="N201">
        <v>0.54</v>
      </c>
      <c r="O201">
        <v>3840.38</v>
      </c>
      <c r="P201">
        <v>0</v>
      </c>
      <c r="Q201" s="1">
        <f>banking_loan_data[[#This Row],[Issue Date]]-banking_loan_data[[#This Row],[Term (Months)]]</f>
        <v>44788</v>
      </c>
      <c r="R201">
        <f>MONTH(banking_loan_data[[#This Row],[Months On Book]])</f>
        <v>8</v>
      </c>
      <c r="S201">
        <f>(banking_loan_data[[#This Row],[Total Payments Received]]+banking_loan_data[[#This Row],[Recovery Amount]])-banking_loan_data[[#This Row],[Loan Amount]]</f>
        <v>-4816.62</v>
      </c>
      <c r="T201" t="str">
        <f>IF(banking_loan_data[[#This Row],[Profit/Loss per loan]]&gt;0,"Profit","Loss")</f>
        <v>Loss</v>
      </c>
    </row>
    <row r="202" spans="1:20" x14ac:dyDescent="0.35">
      <c r="A202" t="s">
        <v>444</v>
      </c>
      <c r="B202" s="1">
        <v>44783</v>
      </c>
      <c r="C202" t="s">
        <v>445</v>
      </c>
      <c r="D202" t="s">
        <v>75</v>
      </c>
      <c r="E202">
        <v>19850</v>
      </c>
      <c r="F202">
        <v>14.6</v>
      </c>
      <c r="G202">
        <v>60</v>
      </c>
      <c r="H202" t="s">
        <v>19</v>
      </c>
      <c r="I202" t="s">
        <v>57</v>
      </c>
      <c r="J202" t="s">
        <v>28</v>
      </c>
      <c r="K202">
        <v>65959</v>
      </c>
      <c r="L202" t="s">
        <v>33</v>
      </c>
      <c r="M202">
        <v>0.12</v>
      </c>
      <c r="N202">
        <v>0.74</v>
      </c>
      <c r="O202">
        <v>22748.1</v>
      </c>
      <c r="P202">
        <v>0</v>
      </c>
      <c r="Q202" s="1">
        <f>banking_loan_data[[#This Row],[Issue Date]]-banking_loan_data[[#This Row],[Term (Months)]]</f>
        <v>44723</v>
      </c>
      <c r="R202">
        <f>MONTH(banking_loan_data[[#This Row],[Months On Book]])</f>
        <v>6</v>
      </c>
      <c r="S202">
        <f>(banking_loan_data[[#This Row],[Total Payments Received]]+banking_loan_data[[#This Row],[Recovery Amount]])-banking_loan_data[[#This Row],[Loan Amount]]</f>
        <v>2898.0999999999985</v>
      </c>
      <c r="T202" t="str">
        <f>IF(banking_loan_data[[#This Row],[Profit/Loss per loan]]&gt;0,"Profit","Loss")</f>
        <v>Profit</v>
      </c>
    </row>
    <row r="203" spans="1:20" x14ac:dyDescent="0.35">
      <c r="A203" t="s">
        <v>446</v>
      </c>
      <c r="B203" s="1">
        <v>44300</v>
      </c>
      <c r="C203" t="s">
        <v>447</v>
      </c>
      <c r="D203" t="s">
        <v>53</v>
      </c>
      <c r="E203">
        <v>26425</v>
      </c>
      <c r="F203">
        <v>13.7</v>
      </c>
      <c r="G203">
        <v>36</v>
      </c>
      <c r="H203" t="s">
        <v>19</v>
      </c>
      <c r="I203" t="s">
        <v>72</v>
      </c>
      <c r="J203" t="s">
        <v>32</v>
      </c>
      <c r="K203">
        <v>146525</v>
      </c>
      <c r="L203" t="s">
        <v>33</v>
      </c>
      <c r="M203">
        <v>0.36</v>
      </c>
      <c r="N203">
        <v>0.87</v>
      </c>
      <c r="O203">
        <v>30045.22</v>
      </c>
      <c r="P203">
        <v>0</v>
      </c>
      <c r="Q203" s="1">
        <f>banking_loan_data[[#This Row],[Issue Date]]-banking_loan_data[[#This Row],[Term (Months)]]</f>
        <v>44264</v>
      </c>
      <c r="R203">
        <f>MONTH(banking_loan_data[[#This Row],[Months On Book]])</f>
        <v>3</v>
      </c>
      <c r="S203">
        <f>(banking_loan_data[[#This Row],[Total Payments Received]]+banking_loan_data[[#This Row],[Recovery Amount]])-banking_loan_data[[#This Row],[Loan Amount]]</f>
        <v>3620.2200000000012</v>
      </c>
      <c r="T203" t="str">
        <f>IF(banking_loan_data[[#This Row],[Profit/Loss per loan]]&gt;0,"Profit","Loss")</f>
        <v>Profit</v>
      </c>
    </row>
    <row r="204" spans="1:20" x14ac:dyDescent="0.35">
      <c r="A204" t="s">
        <v>448</v>
      </c>
      <c r="B204" s="1">
        <v>44450</v>
      </c>
      <c r="C204" t="s">
        <v>449</v>
      </c>
      <c r="D204" t="s">
        <v>64</v>
      </c>
      <c r="E204">
        <v>27685</v>
      </c>
      <c r="F204">
        <v>23.7</v>
      </c>
      <c r="G204">
        <v>60</v>
      </c>
      <c r="H204" t="s">
        <v>19</v>
      </c>
      <c r="I204" t="s">
        <v>72</v>
      </c>
      <c r="J204" t="s">
        <v>37</v>
      </c>
      <c r="K204">
        <v>63457</v>
      </c>
      <c r="L204" t="s">
        <v>22</v>
      </c>
      <c r="M204">
        <v>0.31</v>
      </c>
      <c r="N204">
        <v>0.55000000000000004</v>
      </c>
      <c r="O204">
        <v>34246.339999999997</v>
      </c>
      <c r="P204">
        <v>0</v>
      </c>
      <c r="Q204" s="1">
        <f>banking_loan_data[[#This Row],[Issue Date]]-banking_loan_data[[#This Row],[Term (Months)]]</f>
        <v>44390</v>
      </c>
      <c r="R204">
        <f>MONTH(banking_loan_data[[#This Row],[Months On Book]])</f>
        <v>7</v>
      </c>
      <c r="S204">
        <f>(banking_loan_data[[#This Row],[Total Payments Received]]+banking_loan_data[[#This Row],[Recovery Amount]])-banking_loan_data[[#This Row],[Loan Amount]]</f>
        <v>6561.3399999999965</v>
      </c>
      <c r="T204" t="str">
        <f>IF(banking_loan_data[[#This Row],[Profit/Loss per loan]]&gt;0,"Profit","Loss")</f>
        <v>Profit</v>
      </c>
    </row>
    <row r="205" spans="1:20" x14ac:dyDescent="0.35">
      <c r="A205" t="s">
        <v>450</v>
      </c>
      <c r="B205" s="1">
        <v>44706</v>
      </c>
      <c r="C205" t="s">
        <v>451</v>
      </c>
      <c r="D205" t="s">
        <v>18</v>
      </c>
      <c r="E205">
        <v>25578</v>
      </c>
      <c r="F205">
        <v>19.100000000000001</v>
      </c>
      <c r="G205">
        <v>60</v>
      </c>
      <c r="H205" t="s">
        <v>80</v>
      </c>
      <c r="I205" t="s">
        <v>27</v>
      </c>
      <c r="J205" t="s">
        <v>47</v>
      </c>
      <c r="K205">
        <v>115679</v>
      </c>
      <c r="L205" t="s">
        <v>29</v>
      </c>
      <c r="M205">
        <v>0.13</v>
      </c>
      <c r="N205">
        <v>0.86</v>
      </c>
      <c r="O205">
        <v>3866.58</v>
      </c>
      <c r="P205">
        <v>7371.47</v>
      </c>
      <c r="Q205" s="1">
        <f>banking_loan_data[[#This Row],[Issue Date]]-banking_loan_data[[#This Row],[Term (Months)]]</f>
        <v>44646</v>
      </c>
      <c r="R205">
        <f>MONTH(banking_loan_data[[#This Row],[Months On Book]])</f>
        <v>3</v>
      </c>
      <c r="S205">
        <f>(banking_loan_data[[#This Row],[Total Payments Received]]+banking_loan_data[[#This Row],[Recovery Amount]])-banking_loan_data[[#This Row],[Loan Amount]]</f>
        <v>-14339.95</v>
      </c>
      <c r="T205" t="str">
        <f>IF(banking_loan_data[[#This Row],[Profit/Loss per loan]]&gt;0,"Profit","Loss")</f>
        <v>Loss</v>
      </c>
    </row>
    <row r="206" spans="1:20" x14ac:dyDescent="0.35">
      <c r="A206" t="s">
        <v>452</v>
      </c>
      <c r="B206" s="1">
        <v>44295</v>
      </c>
      <c r="C206" t="s">
        <v>453</v>
      </c>
      <c r="D206" t="s">
        <v>56</v>
      </c>
      <c r="E206">
        <v>29831</v>
      </c>
      <c r="F206">
        <v>17.600000000000001</v>
      </c>
      <c r="G206">
        <v>60</v>
      </c>
      <c r="H206" t="s">
        <v>26</v>
      </c>
      <c r="I206" t="s">
        <v>20</v>
      </c>
      <c r="J206" t="s">
        <v>37</v>
      </c>
      <c r="K206">
        <v>32103</v>
      </c>
      <c r="L206" t="s">
        <v>29</v>
      </c>
      <c r="M206">
        <v>0.11</v>
      </c>
      <c r="N206">
        <v>0.87</v>
      </c>
      <c r="O206">
        <v>3320.34</v>
      </c>
      <c r="P206">
        <v>0</v>
      </c>
      <c r="Q206" s="1">
        <f>banking_loan_data[[#This Row],[Issue Date]]-banking_loan_data[[#This Row],[Term (Months)]]</f>
        <v>44235</v>
      </c>
      <c r="R206">
        <f>MONTH(banking_loan_data[[#This Row],[Months On Book]])</f>
        <v>2</v>
      </c>
      <c r="S206">
        <f>(banking_loan_data[[#This Row],[Total Payments Received]]+banking_loan_data[[#This Row],[Recovery Amount]])-banking_loan_data[[#This Row],[Loan Amount]]</f>
        <v>-26510.66</v>
      </c>
      <c r="T206" t="str">
        <f>IF(banking_loan_data[[#This Row],[Profit/Loss per loan]]&gt;0,"Profit","Loss")</f>
        <v>Loss</v>
      </c>
    </row>
    <row r="207" spans="1:20" x14ac:dyDescent="0.35">
      <c r="A207" t="s">
        <v>454</v>
      </c>
      <c r="B207" s="1">
        <v>44349</v>
      </c>
      <c r="C207" t="s">
        <v>455</v>
      </c>
      <c r="D207" t="s">
        <v>40</v>
      </c>
      <c r="E207">
        <v>8906</v>
      </c>
      <c r="F207">
        <v>6</v>
      </c>
      <c r="G207">
        <v>36</v>
      </c>
      <c r="H207" t="s">
        <v>26</v>
      </c>
      <c r="I207" t="s">
        <v>27</v>
      </c>
      <c r="J207" t="s">
        <v>37</v>
      </c>
      <c r="K207">
        <v>95901</v>
      </c>
      <c r="L207" t="s">
        <v>33</v>
      </c>
      <c r="M207">
        <v>0.5</v>
      </c>
      <c r="N207">
        <v>0.72</v>
      </c>
      <c r="O207">
        <v>2971.76</v>
      </c>
      <c r="P207">
        <v>0</v>
      </c>
      <c r="Q207" s="1">
        <f>banking_loan_data[[#This Row],[Issue Date]]-banking_loan_data[[#This Row],[Term (Months)]]</f>
        <v>44313</v>
      </c>
      <c r="R207">
        <f>MONTH(banking_loan_data[[#This Row],[Months On Book]])</f>
        <v>4</v>
      </c>
      <c r="S207">
        <f>(banking_loan_data[[#This Row],[Total Payments Received]]+banking_loan_data[[#This Row],[Recovery Amount]])-banking_loan_data[[#This Row],[Loan Amount]]</f>
        <v>-5934.24</v>
      </c>
      <c r="T207" t="str">
        <f>IF(banking_loan_data[[#This Row],[Profit/Loss per loan]]&gt;0,"Profit","Loss")</f>
        <v>Loss</v>
      </c>
    </row>
    <row r="208" spans="1:20" x14ac:dyDescent="0.35">
      <c r="A208" t="s">
        <v>456</v>
      </c>
      <c r="B208" s="1">
        <v>45110</v>
      </c>
      <c r="C208" t="s">
        <v>457</v>
      </c>
      <c r="D208" t="s">
        <v>18</v>
      </c>
      <c r="E208">
        <v>8287</v>
      </c>
      <c r="F208">
        <v>23.1</v>
      </c>
      <c r="G208">
        <v>36</v>
      </c>
      <c r="H208" t="s">
        <v>26</v>
      </c>
      <c r="I208" t="s">
        <v>36</v>
      </c>
      <c r="J208" t="s">
        <v>37</v>
      </c>
      <c r="K208">
        <v>142314</v>
      </c>
      <c r="L208" t="s">
        <v>22</v>
      </c>
      <c r="M208">
        <v>0.11</v>
      </c>
      <c r="N208">
        <v>0.53</v>
      </c>
      <c r="O208">
        <v>1537.67</v>
      </c>
      <c r="P208">
        <v>0</v>
      </c>
      <c r="Q208" s="1">
        <f>banking_loan_data[[#This Row],[Issue Date]]-banking_loan_data[[#This Row],[Term (Months)]]</f>
        <v>45074</v>
      </c>
      <c r="R208">
        <f>MONTH(banking_loan_data[[#This Row],[Months On Book]])</f>
        <v>5</v>
      </c>
      <c r="S208">
        <f>(banking_loan_data[[#This Row],[Total Payments Received]]+banking_loan_data[[#This Row],[Recovery Amount]])-banking_loan_data[[#This Row],[Loan Amount]]</f>
        <v>-6749.33</v>
      </c>
      <c r="T208" t="str">
        <f>IF(banking_loan_data[[#This Row],[Profit/Loss per loan]]&gt;0,"Profit","Loss")</f>
        <v>Loss</v>
      </c>
    </row>
    <row r="209" spans="1:20" x14ac:dyDescent="0.35">
      <c r="A209" t="s">
        <v>458</v>
      </c>
      <c r="B209" s="1">
        <v>45074</v>
      </c>
      <c r="C209" t="s">
        <v>459</v>
      </c>
      <c r="D209" t="s">
        <v>50</v>
      </c>
      <c r="E209">
        <v>34660</v>
      </c>
      <c r="F209">
        <v>23.2</v>
      </c>
      <c r="G209">
        <v>60</v>
      </c>
      <c r="H209" t="s">
        <v>80</v>
      </c>
      <c r="I209" t="s">
        <v>72</v>
      </c>
      <c r="J209" t="s">
        <v>47</v>
      </c>
      <c r="K209">
        <v>74535</v>
      </c>
      <c r="L209" t="s">
        <v>29</v>
      </c>
      <c r="M209">
        <v>0.28000000000000003</v>
      </c>
      <c r="N209">
        <v>0.57999999999999996</v>
      </c>
      <c r="O209">
        <v>3659.1</v>
      </c>
      <c r="P209">
        <v>4720.7299999999996</v>
      </c>
      <c r="Q209" s="1">
        <f>banking_loan_data[[#This Row],[Issue Date]]-banking_loan_data[[#This Row],[Term (Months)]]</f>
        <v>45014</v>
      </c>
      <c r="R209">
        <f>MONTH(banking_loan_data[[#This Row],[Months On Book]])</f>
        <v>3</v>
      </c>
      <c r="S209">
        <f>(banking_loan_data[[#This Row],[Total Payments Received]]+banking_loan_data[[#This Row],[Recovery Amount]])-banking_loan_data[[#This Row],[Loan Amount]]</f>
        <v>-26280.17</v>
      </c>
      <c r="T209" t="str">
        <f>IF(banking_loan_data[[#This Row],[Profit/Loss per loan]]&gt;0,"Profit","Loss")</f>
        <v>Loss</v>
      </c>
    </row>
    <row r="210" spans="1:20" x14ac:dyDescent="0.35">
      <c r="A210" t="s">
        <v>460</v>
      </c>
      <c r="B210" s="1">
        <v>44534</v>
      </c>
      <c r="C210" t="s">
        <v>461</v>
      </c>
      <c r="D210" t="s">
        <v>75</v>
      </c>
      <c r="E210">
        <v>11222</v>
      </c>
      <c r="F210">
        <v>20.6</v>
      </c>
      <c r="G210">
        <v>60</v>
      </c>
      <c r="H210" t="s">
        <v>26</v>
      </c>
      <c r="I210" t="s">
        <v>27</v>
      </c>
      <c r="J210" t="s">
        <v>47</v>
      </c>
      <c r="K210">
        <v>46103</v>
      </c>
      <c r="L210" t="s">
        <v>29</v>
      </c>
      <c r="M210">
        <v>0.3</v>
      </c>
      <c r="N210">
        <v>0.82</v>
      </c>
      <c r="O210">
        <v>5048.66</v>
      </c>
      <c r="P210">
        <v>0</v>
      </c>
      <c r="Q210" s="1">
        <f>banking_loan_data[[#This Row],[Issue Date]]-banking_loan_data[[#This Row],[Term (Months)]]</f>
        <v>44474</v>
      </c>
      <c r="R210">
        <f>MONTH(banking_loan_data[[#This Row],[Months On Book]])</f>
        <v>10</v>
      </c>
      <c r="S210">
        <f>(banking_loan_data[[#This Row],[Total Payments Received]]+banking_loan_data[[#This Row],[Recovery Amount]])-banking_loan_data[[#This Row],[Loan Amount]]</f>
        <v>-6173.34</v>
      </c>
      <c r="T210" t="str">
        <f>IF(banking_loan_data[[#This Row],[Profit/Loss per loan]]&gt;0,"Profit","Loss")</f>
        <v>Loss</v>
      </c>
    </row>
    <row r="211" spans="1:20" x14ac:dyDescent="0.35">
      <c r="A211" t="s">
        <v>462</v>
      </c>
      <c r="B211" s="1">
        <v>45018</v>
      </c>
      <c r="C211" t="s">
        <v>463</v>
      </c>
      <c r="D211" t="s">
        <v>53</v>
      </c>
      <c r="E211">
        <v>38443</v>
      </c>
      <c r="F211">
        <v>5.0999999999999996</v>
      </c>
      <c r="G211">
        <v>36</v>
      </c>
      <c r="H211" t="s">
        <v>26</v>
      </c>
      <c r="I211" t="s">
        <v>72</v>
      </c>
      <c r="J211" t="s">
        <v>37</v>
      </c>
      <c r="K211">
        <v>128046</v>
      </c>
      <c r="L211" t="s">
        <v>33</v>
      </c>
      <c r="M211">
        <v>0.15</v>
      </c>
      <c r="N211">
        <v>0.82</v>
      </c>
      <c r="O211">
        <v>5847.39</v>
      </c>
      <c r="P211">
        <v>0</v>
      </c>
      <c r="Q211" s="1">
        <f>banking_loan_data[[#This Row],[Issue Date]]-banking_loan_data[[#This Row],[Term (Months)]]</f>
        <v>44982</v>
      </c>
      <c r="R211">
        <f>MONTH(banking_loan_data[[#This Row],[Months On Book]])</f>
        <v>2</v>
      </c>
      <c r="S211">
        <f>(banking_loan_data[[#This Row],[Total Payments Received]]+banking_loan_data[[#This Row],[Recovery Amount]])-banking_loan_data[[#This Row],[Loan Amount]]</f>
        <v>-32595.61</v>
      </c>
      <c r="T211" t="str">
        <f>IF(banking_loan_data[[#This Row],[Profit/Loss per loan]]&gt;0,"Profit","Loss")</f>
        <v>Loss</v>
      </c>
    </row>
    <row r="212" spans="1:20" x14ac:dyDescent="0.35">
      <c r="A212" t="s">
        <v>464</v>
      </c>
      <c r="B212" s="1">
        <v>45153</v>
      </c>
      <c r="C212" t="s">
        <v>465</v>
      </c>
      <c r="D212" t="s">
        <v>50</v>
      </c>
      <c r="E212">
        <v>35701</v>
      </c>
      <c r="F212">
        <v>6.1</v>
      </c>
      <c r="G212">
        <v>36</v>
      </c>
      <c r="H212" t="s">
        <v>19</v>
      </c>
      <c r="I212" t="s">
        <v>83</v>
      </c>
      <c r="J212" t="s">
        <v>32</v>
      </c>
      <c r="K212">
        <v>120012</v>
      </c>
      <c r="L212" t="s">
        <v>22</v>
      </c>
      <c r="M212">
        <v>0.17</v>
      </c>
      <c r="N212">
        <v>0.9</v>
      </c>
      <c r="O212">
        <v>37878.76</v>
      </c>
      <c r="P212">
        <v>0</v>
      </c>
      <c r="Q212" s="1">
        <f>banking_loan_data[[#This Row],[Issue Date]]-banking_loan_data[[#This Row],[Term (Months)]]</f>
        <v>45117</v>
      </c>
      <c r="R212">
        <f>MONTH(banking_loan_data[[#This Row],[Months On Book]])</f>
        <v>7</v>
      </c>
      <c r="S212">
        <f>(banking_loan_data[[#This Row],[Total Payments Received]]+banking_loan_data[[#This Row],[Recovery Amount]])-banking_loan_data[[#This Row],[Loan Amount]]</f>
        <v>2177.760000000002</v>
      </c>
      <c r="T212" t="str">
        <f>IF(banking_loan_data[[#This Row],[Profit/Loss per loan]]&gt;0,"Profit","Loss")</f>
        <v>Profit</v>
      </c>
    </row>
    <row r="213" spans="1:20" x14ac:dyDescent="0.35">
      <c r="A213" t="s">
        <v>466</v>
      </c>
      <c r="B213" s="1">
        <v>44357</v>
      </c>
      <c r="C213" t="s">
        <v>467</v>
      </c>
      <c r="D213" t="s">
        <v>40</v>
      </c>
      <c r="E213">
        <v>18764</v>
      </c>
      <c r="F213">
        <v>9.5</v>
      </c>
      <c r="G213">
        <v>36</v>
      </c>
      <c r="H213" t="s">
        <v>19</v>
      </c>
      <c r="I213" t="s">
        <v>36</v>
      </c>
      <c r="J213" t="s">
        <v>21</v>
      </c>
      <c r="K213">
        <v>108278</v>
      </c>
      <c r="L213" t="s">
        <v>29</v>
      </c>
      <c r="M213">
        <v>0.24</v>
      </c>
      <c r="N213">
        <v>0.76</v>
      </c>
      <c r="O213">
        <v>20546.580000000002</v>
      </c>
      <c r="P213">
        <v>0</v>
      </c>
      <c r="Q213" s="1">
        <f>banking_loan_data[[#This Row],[Issue Date]]-banking_loan_data[[#This Row],[Term (Months)]]</f>
        <v>44321</v>
      </c>
      <c r="R213">
        <f>MONTH(banking_loan_data[[#This Row],[Months On Book]])</f>
        <v>5</v>
      </c>
      <c r="S213">
        <f>(banking_loan_data[[#This Row],[Total Payments Received]]+banking_loan_data[[#This Row],[Recovery Amount]])-banking_loan_data[[#This Row],[Loan Amount]]</f>
        <v>1782.5800000000017</v>
      </c>
      <c r="T213" t="str">
        <f>IF(banking_loan_data[[#This Row],[Profit/Loss per loan]]&gt;0,"Profit","Loss")</f>
        <v>Profit</v>
      </c>
    </row>
    <row r="214" spans="1:20" x14ac:dyDescent="0.35">
      <c r="A214" t="s">
        <v>468</v>
      </c>
      <c r="B214" s="1">
        <v>44997</v>
      </c>
      <c r="C214" t="s">
        <v>469</v>
      </c>
      <c r="D214" t="s">
        <v>75</v>
      </c>
      <c r="E214">
        <v>18674</v>
      </c>
      <c r="F214">
        <v>7.6</v>
      </c>
      <c r="G214">
        <v>36</v>
      </c>
      <c r="H214" t="s">
        <v>19</v>
      </c>
      <c r="I214" t="s">
        <v>20</v>
      </c>
      <c r="J214" t="s">
        <v>37</v>
      </c>
      <c r="K214">
        <v>42391</v>
      </c>
      <c r="L214" t="s">
        <v>33</v>
      </c>
      <c r="M214">
        <v>0.4</v>
      </c>
      <c r="N214">
        <v>0.56000000000000005</v>
      </c>
      <c r="O214">
        <v>20093.22</v>
      </c>
      <c r="P214">
        <v>0</v>
      </c>
      <c r="Q214" s="1">
        <f>banking_loan_data[[#This Row],[Issue Date]]-banking_loan_data[[#This Row],[Term (Months)]]</f>
        <v>44961</v>
      </c>
      <c r="R214">
        <f>MONTH(banking_loan_data[[#This Row],[Months On Book]])</f>
        <v>2</v>
      </c>
      <c r="S214">
        <f>(banking_loan_data[[#This Row],[Total Payments Received]]+banking_loan_data[[#This Row],[Recovery Amount]])-banking_loan_data[[#This Row],[Loan Amount]]</f>
        <v>1419.2200000000012</v>
      </c>
      <c r="T214" t="str">
        <f>IF(banking_loan_data[[#This Row],[Profit/Loss per loan]]&gt;0,"Profit","Loss")</f>
        <v>Profit</v>
      </c>
    </row>
    <row r="215" spans="1:20" x14ac:dyDescent="0.35">
      <c r="A215" t="s">
        <v>470</v>
      </c>
      <c r="B215" s="1">
        <v>44594</v>
      </c>
      <c r="C215" t="s">
        <v>471</v>
      </c>
      <c r="D215" t="s">
        <v>18</v>
      </c>
      <c r="E215">
        <v>19024</v>
      </c>
      <c r="F215">
        <v>13</v>
      </c>
      <c r="G215">
        <v>36</v>
      </c>
      <c r="H215" t="s">
        <v>19</v>
      </c>
      <c r="I215" t="s">
        <v>57</v>
      </c>
      <c r="J215" t="s">
        <v>28</v>
      </c>
      <c r="K215">
        <v>132476</v>
      </c>
      <c r="L215" t="s">
        <v>33</v>
      </c>
      <c r="M215">
        <v>0.3</v>
      </c>
      <c r="N215">
        <v>0.55000000000000004</v>
      </c>
      <c r="O215">
        <v>21497.119999999999</v>
      </c>
      <c r="P215">
        <v>0</v>
      </c>
      <c r="Q215" s="1">
        <f>banking_loan_data[[#This Row],[Issue Date]]-banking_loan_data[[#This Row],[Term (Months)]]</f>
        <v>44558</v>
      </c>
      <c r="R215">
        <f>MONTH(banking_loan_data[[#This Row],[Months On Book]])</f>
        <v>12</v>
      </c>
      <c r="S215">
        <f>(banking_loan_data[[#This Row],[Total Payments Received]]+banking_loan_data[[#This Row],[Recovery Amount]])-banking_loan_data[[#This Row],[Loan Amount]]</f>
        <v>2473.119999999999</v>
      </c>
      <c r="T215" t="str">
        <f>IF(banking_loan_data[[#This Row],[Profit/Loss per loan]]&gt;0,"Profit","Loss")</f>
        <v>Profit</v>
      </c>
    </row>
    <row r="216" spans="1:20" x14ac:dyDescent="0.35">
      <c r="A216" t="s">
        <v>472</v>
      </c>
      <c r="B216" s="1">
        <v>45012</v>
      </c>
      <c r="C216" t="s">
        <v>473</v>
      </c>
      <c r="D216" t="s">
        <v>56</v>
      </c>
      <c r="E216">
        <v>24874</v>
      </c>
      <c r="F216">
        <v>23.5</v>
      </c>
      <c r="G216">
        <v>36</v>
      </c>
      <c r="H216" t="s">
        <v>80</v>
      </c>
      <c r="I216" t="s">
        <v>57</v>
      </c>
      <c r="J216" t="s">
        <v>37</v>
      </c>
      <c r="K216">
        <v>58901</v>
      </c>
      <c r="L216" t="s">
        <v>33</v>
      </c>
      <c r="M216">
        <v>0.36</v>
      </c>
      <c r="N216">
        <v>0.82</v>
      </c>
      <c r="O216">
        <v>0</v>
      </c>
      <c r="P216">
        <v>0</v>
      </c>
      <c r="Q216" s="1">
        <f>banking_loan_data[[#This Row],[Issue Date]]-banking_loan_data[[#This Row],[Term (Months)]]</f>
        <v>44976</v>
      </c>
      <c r="R216">
        <f>MONTH(banking_loan_data[[#This Row],[Months On Book]])</f>
        <v>2</v>
      </c>
      <c r="S216">
        <f>(banking_loan_data[[#This Row],[Total Payments Received]]+banking_loan_data[[#This Row],[Recovery Amount]])-banking_loan_data[[#This Row],[Loan Amount]]</f>
        <v>-24874</v>
      </c>
      <c r="T216" t="str">
        <f>IF(banking_loan_data[[#This Row],[Profit/Loss per loan]]&gt;0,"Profit","Loss")</f>
        <v>Loss</v>
      </c>
    </row>
    <row r="217" spans="1:20" x14ac:dyDescent="0.35">
      <c r="A217" t="s">
        <v>474</v>
      </c>
      <c r="B217" s="1">
        <v>44597</v>
      </c>
      <c r="C217" t="s">
        <v>475</v>
      </c>
      <c r="D217" t="s">
        <v>56</v>
      </c>
      <c r="E217">
        <v>33284</v>
      </c>
      <c r="F217">
        <v>14.4</v>
      </c>
      <c r="G217">
        <v>60</v>
      </c>
      <c r="H217" t="s">
        <v>19</v>
      </c>
      <c r="I217" t="s">
        <v>57</v>
      </c>
      <c r="J217" t="s">
        <v>47</v>
      </c>
      <c r="K217">
        <v>127537</v>
      </c>
      <c r="L217" t="s">
        <v>33</v>
      </c>
      <c r="M217">
        <v>0.49</v>
      </c>
      <c r="N217">
        <v>0.57999999999999996</v>
      </c>
      <c r="O217">
        <v>38076.9</v>
      </c>
      <c r="P217">
        <v>0</v>
      </c>
      <c r="Q217" s="1">
        <f>banking_loan_data[[#This Row],[Issue Date]]-banking_loan_data[[#This Row],[Term (Months)]]</f>
        <v>44537</v>
      </c>
      <c r="R217">
        <f>MONTH(banking_loan_data[[#This Row],[Months On Book]])</f>
        <v>12</v>
      </c>
      <c r="S217">
        <f>(banking_loan_data[[#This Row],[Total Payments Received]]+banking_loan_data[[#This Row],[Recovery Amount]])-banking_loan_data[[#This Row],[Loan Amount]]</f>
        <v>4792.9000000000015</v>
      </c>
      <c r="T217" t="str">
        <f>IF(banking_loan_data[[#This Row],[Profit/Loss per loan]]&gt;0,"Profit","Loss")</f>
        <v>Profit</v>
      </c>
    </row>
    <row r="218" spans="1:20" x14ac:dyDescent="0.35">
      <c r="A218" t="s">
        <v>476</v>
      </c>
      <c r="B218" s="1">
        <v>44836</v>
      </c>
      <c r="C218" t="s">
        <v>477</v>
      </c>
      <c r="D218" t="s">
        <v>46</v>
      </c>
      <c r="E218">
        <v>18602</v>
      </c>
      <c r="F218">
        <v>5.3</v>
      </c>
      <c r="G218">
        <v>36</v>
      </c>
      <c r="H218" t="s">
        <v>80</v>
      </c>
      <c r="I218" t="s">
        <v>20</v>
      </c>
      <c r="J218" t="s">
        <v>21</v>
      </c>
      <c r="K218">
        <v>111159</v>
      </c>
      <c r="L218" t="s">
        <v>29</v>
      </c>
      <c r="M218">
        <v>0.41</v>
      </c>
      <c r="N218">
        <v>0.65</v>
      </c>
      <c r="O218">
        <v>7046.14</v>
      </c>
      <c r="P218">
        <v>4694.51</v>
      </c>
      <c r="Q218" s="1">
        <f>banking_loan_data[[#This Row],[Issue Date]]-banking_loan_data[[#This Row],[Term (Months)]]</f>
        <v>44800</v>
      </c>
      <c r="R218">
        <f>MONTH(banking_loan_data[[#This Row],[Months On Book]])</f>
        <v>8</v>
      </c>
      <c r="S218">
        <f>(banking_loan_data[[#This Row],[Total Payments Received]]+banking_loan_data[[#This Row],[Recovery Amount]])-banking_loan_data[[#This Row],[Loan Amount]]</f>
        <v>-6861.3499999999985</v>
      </c>
      <c r="T218" t="str">
        <f>IF(banking_loan_data[[#This Row],[Profit/Loss per loan]]&gt;0,"Profit","Loss")</f>
        <v>Loss</v>
      </c>
    </row>
    <row r="219" spans="1:20" x14ac:dyDescent="0.35">
      <c r="A219" t="s">
        <v>478</v>
      </c>
      <c r="B219" s="1">
        <v>45253</v>
      </c>
      <c r="C219" t="s">
        <v>479</v>
      </c>
      <c r="D219" t="s">
        <v>56</v>
      </c>
      <c r="E219">
        <v>38784</v>
      </c>
      <c r="F219">
        <v>10.7</v>
      </c>
      <c r="G219">
        <v>60</v>
      </c>
      <c r="H219" t="s">
        <v>19</v>
      </c>
      <c r="I219" t="s">
        <v>83</v>
      </c>
      <c r="J219" t="s">
        <v>28</v>
      </c>
      <c r="K219">
        <v>97914</v>
      </c>
      <c r="L219" t="s">
        <v>22</v>
      </c>
      <c r="M219">
        <v>0.27</v>
      </c>
      <c r="N219">
        <v>0.72</v>
      </c>
      <c r="O219">
        <v>42933.89</v>
      </c>
      <c r="P219">
        <v>0</v>
      </c>
      <c r="Q219" s="1">
        <f>banking_loan_data[[#This Row],[Issue Date]]-banking_loan_data[[#This Row],[Term (Months)]]</f>
        <v>45193</v>
      </c>
      <c r="R219">
        <f>MONTH(banking_loan_data[[#This Row],[Months On Book]])</f>
        <v>9</v>
      </c>
      <c r="S219">
        <f>(banking_loan_data[[#This Row],[Total Payments Received]]+banking_loan_data[[#This Row],[Recovery Amount]])-banking_loan_data[[#This Row],[Loan Amount]]</f>
        <v>4149.8899999999994</v>
      </c>
      <c r="T219" t="str">
        <f>IF(banking_loan_data[[#This Row],[Profit/Loss per loan]]&gt;0,"Profit","Loss")</f>
        <v>Profit</v>
      </c>
    </row>
    <row r="220" spans="1:20" x14ac:dyDescent="0.35">
      <c r="A220" t="s">
        <v>480</v>
      </c>
      <c r="B220" s="1">
        <v>44884</v>
      </c>
      <c r="C220" t="s">
        <v>481</v>
      </c>
      <c r="D220" t="s">
        <v>71</v>
      </c>
      <c r="E220">
        <v>24265</v>
      </c>
      <c r="F220">
        <v>5.9</v>
      </c>
      <c r="G220">
        <v>36</v>
      </c>
      <c r="H220" t="s">
        <v>19</v>
      </c>
      <c r="I220" t="s">
        <v>20</v>
      </c>
      <c r="J220" t="s">
        <v>21</v>
      </c>
      <c r="K220">
        <v>80357</v>
      </c>
      <c r="L220" t="s">
        <v>33</v>
      </c>
      <c r="M220">
        <v>0.28000000000000003</v>
      </c>
      <c r="N220">
        <v>0.51</v>
      </c>
      <c r="O220">
        <v>25696.639999999999</v>
      </c>
      <c r="P220">
        <v>0</v>
      </c>
      <c r="Q220" s="1">
        <f>banking_loan_data[[#This Row],[Issue Date]]-banking_loan_data[[#This Row],[Term (Months)]]</f>
        <v>44848</v>
      </c>
      <c r="R220">
        <f>MONTH(banking_loan_data[[#This Row],[Months On Book]])</f>
        <v>10</v>
      </c>
      <c r="S220">
        <f>(banking_loan_data[[#This Row],[Total Payments Received]]+banking_loan_data[[#This Row],[Recovery Amount]])-banking_loan_data[[#This Row],[Loan Amount]]</f>
        <v>1431.6399999999994</v>
      </c>
      <c r="T220" t="str">
        <f>IF(banking_loan_data[[#This Row],[Profit/Loss per loan]]&gt;0,"Profit","Loss")</f>
        <v>Profit</v>
      </c>
    </row>
    <row r="221" spans="1:20" x14ac:dyDescent="0.35">
      <c r="A221" t="s">
        <v>482</v>
      </c>
      <c r="B221" s="1">
        <v>44656</v>
      </c>
      <c r="C221" t="s">
        <v>483</v>
      </c>
      <c r="D221" t="s">
        <v>56</v>
      </c>
      <c r="E221">
        <v>26931</v>
      </c>
      <c r="F221">
        <v>5.7</v>
      </c>
      <c r="G221">
        <v>36</v>
      </c>
      <c r="H221" t="s">
        <v>80</v>
      </c>
      <c r="I221" t="s">
        <v>72</v>
      </c>
      <c r="J221" t="s">
        <v>21</v>
      </c>
      <c r="K221">
        <v>116908</v>
      </c>
      <c r="L221" t="s">
        <v>33</v>
      </c>
      <c r="M221">
        <v>0.35</v>
      </c>
      <c r="N221">
        <v>0.61</v>
      </c>
      <c r="O221">
        <v>8489.4699999999993</v>
      </c>
      <c r="P221">
        <v>8648.65</v>
      </c>
      <c r="Q221" s="1">
        <f>banking_loan_data[[#This Row],[Issue Date]]-banking_loan_data[[#This Row],[Term (Months)]]</f>
        <v>44620</v>
      </c>
      <c r="R221">
        <f>MONTH(banking_loan_data[[#This Row],[Months On Book]])</f>
        <v>2</v>
      </c>
      <c r="S221">
        <f>(banking_loan_data[[#This Row],[Total Payments Received]]+banking_loan_data[[#This Row],[Recovery Amount]])-banking_loan_data[[#This Row],[Loan Amount]]</f>
        <v>-9792.880000000001</v>
      </c>
      <c r="T221" t="str">
        <f>IF(banking_loan_data[[#This Row],[Profit/Loss per loan]]&gt;0,"Profit","Loss")</f>
        <v>Loss</v>
      </c>
    </row>
    <row r="222" spans="1:20" x14ac:dyDescent="0.35">
      <c r="A222" t="s">
        <v>484</v>
      </c>
      <c r="B222" s="1">
        <v>45151</v>
      </c>
      <c r="C222" t="s">
        <v>485</v>
      </c>
      <c r="D222" t="s">
        <v>71</v>
      </c>
      <c r="E222">
        <v>29841</v>
      </c>
      <c r="F222">
        <v>10.5</v>
      </c>
      <c r="G222">
        <v>60</v>
      </c>
      <c r="H222" t="s">
        <v>19</v>
      </c>
      <c r="I222" t="s">
        <v>27</v>
      </c>
      <c r="J222" t="s">
        <v>28</v>
      </c>
      <c r="K222">
        <v>140335</v>
      </c>
      <c r="L222" t="s">
        <v>29</v>
      </c>
      <c r="M222">
        <v>0.37</v>
      </c>
      <c r="N222">
        <v>0.68</v>
      </c>
      <c r="O222">
        <v>32974.300000000003</v>
      </c>
      <c r="P222">
        <v>0</v>
      </c>
      <c r="Q222" s="1">
        <f>banking_loan_data[[#This Row],[Issue Date]]-banking_loan_data[[#This Row],[Term (Months)]]</f>
        <v>45091</v>
      </c>
      <c r="R222">
        <f>MONTH(banking_loan_data[[#This Row],[Months On Book]])</f>
        <v>6</v>
      </c>
      <c r="S222">
        <f>(banking_loan_data[[#This Row],[Total Payments Received]]+banking_loan_data[[#This Row],[Recovery Amount]])-banking_loan_data[[#This Row],[Loan Amount]]</f>
        <v>3133.3000000000029</v>
      </c>
      <c r="T222" t="str">
        <f>IF(banking_loan_data[[#This Row],[Profit/Loss per loan]]&gt;0,"Profit","Loss")</f>
        <v>Profit</v>
      </c>
    </row>
    <row r="223" spans="1:20" x14ac:dyDescent="0.35">
      <c r="A223" t="s">
        <v>486</v>
      </c>
      <c r="B223" s="1">
        <v>44666</v>
      </c>
      <c r="C223" t="s">
        <v>487</v>
      </c>
      <c r="D223" t="s">
        <v>25</v>
      </c>
      <c r="E223">
        <v>30192</v>
      </c>
      <c r="F223">
        <v>10.5</v>
      </c>
      <c r="G223">
        <v>60</v>
      </c>
      <c r="H223" t="s">
        <v>19</v>
      </c>
      <c r="I223" t="s">
        <v>20</v>
      </c>
      <c r="J223" t="s">
        <v>37</v>
      </c>
      <c r="K223">
        <v>68437</v>
      </c>
      <c r="L223" t="s">
        <v>33</v>
      </c>
      <c r="M223">
        <v>0.3</v>
      </c>
      <c r="N223">
        <v>0.63</v>
      </c>
      <c r="O223">
        <v>33362.160000000003</v>
      </c>
      <c r="P223">
        <v>0</v>
      </c>
      <c r="Q223" s="1">
        <f>banking_loan_data[[#This Row],[Issue Date]]-banking_loan_data[[#This Row],[Term (Months)]]</f>
        <v>44606</v>
      </c>
      <c r="R223">
        <f>MONTH(banking_loan_data[[#This Row],[Months On Book]])</f>
        <v>2</v>
      </c>
      <c r="S223">
        <f>(banking_loan_data[[#This Row],[Total Payments Received]]+banking_loan_data[[#This Row],[Recovery Amount]])-banking_loan_data[[#This Row],[Loan Amount]]</f>
        <v>3170.1600000000035</v>
      </c>
      <c r="T223" t="str">
        <f>IF(banking_loan_data[[#This Row],[Profit/Loss per loan]]&gt;0,"Profit","Loss")</f>
        <v>Profit</v>
      </c>
    </row>
    <row r="224" spans="1:20" x14ac:dyDescent="0.35">
      <c r="A224" t="s">
        <v>488</v>
      </c>
      <c r="B224" s="1">
        <v>45242</v>
      </c>
      <c r="C224" t="s">
        <v>489</v>
      </c>
      <c r="D224" t="s">
        <v>71</v>
      </c>
      <c r="E224">
        <v>16585</v>
      </c>
      <c r="F224">
        <v>20.7</v>
      </c>
      <c r="G224">
        <v>36</v>
      </c>
      <c r="H224" t="s">
        <v>19</v>
      </c>
      <c r="I224" t="s">
        <v>36</v>
      </c>
      <c r="J224" t="s">
        <v>37</v>
      </c>
      <c r="K224">
        <v>65503</v>
      </c>
      <c r="L224" t="s">
        <v>33</v>
      </c>
      <c r="M224">
        <v>0.36</v>
      </c>
      <c r="N224">
        <v>0.56000000000000005</v>
      </c>
      <c r="O224">
        <v>20018.099999999999</v>
      </c>
      <c r="P224">
        <v>0</v>
      </c>
      <c r="Q224" s="1">
        <f>banking_loan_data[[#This Row],[Issue Date]]-banking_loan_data[[#This Row],[Term (Months)]]</f>
        <v>45206</v>
      </c>
      <c r="R224">
        <f>MONTH(banking_loan_data[[#This Row],[Months On Book]])</f>
        <v>10</v>
      </c>
      <c r="S224">
        <f>(banking_loan_data[[#This Row],[Total Payments Received]]+banking_loan_data[[#This Row],[Recovery Amount]])-banking_loan_data[[#This Row],[Loan Amount]]</f>
        <v>3433.0999999999985</v>
      </c>
      <c r="T224" t="str">
        <f>IF(banking_loan_data[[#This Row],[Profit/Loss per loan]]&gt;0,"Profit","Loss")</f>
        <v>Profit</v>
      </c>
    </row>
    <row r="225" spans="1:20" x14ac:dyDescent="0.35">
      <c r="A225" t="s">
        <v>490</v>
      </c>
      <c r="B225" s="1">
        <v>44946</v>
      </c>
      <c r="C225" t="s">
        <v>491</v>
      </c>
      <c r="D225" t="s">
        <v>75</v>
      </c>
      <c r="E225">
        <v>26559</v>
      </c>
      <c r="F225">
        <v>24.5</v>
      </c>
      <c r="G225">
        <v>60</v>
      </c>
      <c r="H225" t="s">
        <v>26</v>
      </c>
      <c r="I225" t="s">
        <v>83</v>
      </c>
      <c r="J225" t="s">
        <v>37</v>
      </c>
      <c r="K225">
        <v>126282</v>
      </c>
      <c r="L225" t="s">
        <v>22</v>
      </c>
      <c r="M225">
        <v>0.11</v>
      </c>
      <c r="N225">
        <v>0.83</v>
      </c>
      <c r="O225">
        <v>10442.84</v>
      </c>
      <c r="P225">
        <v>0</v>
      </c>
      <c r="Q225" s="1">
        <f>banking_loan_data[[#This Row],[Issue Date]]-banking_loan_data[[#This Row],[Term (Months)]]</f>
        <v>44886</v>
      </c>
      <c r="R225">
        <f>MONTH(banking_loan_data[[#This Row],[Months On Book]])</f>
        <v>11</v>
      </c>
      <c r="S225">
        <f>(banking_loan_data[[#This Row],[Total Payments Received]]+banking_loan_data[[#This Row],[Recovery Amount]])-banking_loan_data[[#This Row],[Loan Amount]]</f>
        <v>-16116.16</v>
      </c>
      <c r="T225" t="str">
        <f>IF(banking_loan_data[[#This Row],[Profit/Loss per loan]]&gt;0,"Profit","Loss")</f>
        <v>Loss</v>
      </c>
    </row>
    <row r="226" spans="1:20" x14ac:dyDescent="0.35">
      <c r="A226" t="s">
        <v>492</v>
      </c>
      <c r="B226" s="1">
        <v>44234</v>
      </c>
      <c r="C226" t="s">
        <v>493</v>
      </c>
      <c r="D226" t="s">
        <v>50</v>
      </c>
      <c r="E226">
        <v>34742</v>
      </c>
      <c r="F226">
        <v>12.4</v>
      </c>
      <c r="G226">
        <v>60</v>
      </c>
      <c r="H226" t="s">
        <v>19</v>
      </c>
      <c r="I226" t="s">
        <v>72</v>
      </c>
      <c r="J226" t="s">
        <v>32</v>
      </c>
      <c r="K226">
        <v>123459</v>
      </c>
      <c r="L226" t="s">
        <v>33</v>
      </c>
      <c r="M226">
        <v>0.27</v>
      </c>
      <c r="N226">
        <v>0.87</v>
      </c>
      <c r="O226">
        <v>39050.01</v>
      </c>
      <c r="P226">
        <v>0</v>
      </c>
      <c r="Q226" s="1">
        <f>banking_loan_data[[#This Row],[Issue Date]]-banking_loan_data[[#This Row],[Term (Months)]]</f>
        <v>44174</v>
      </c>
      <c r="R226">
        <f>MONTH(banking_loan_data[[#This Row],[Months On Book]])</f>
        <v>12</v>
      </c>
      <c r="S226">
        <f>(banking_loan_data[[#This Row],[Total Payments Received]]+banking_loan_data[[#This Row],[Recovery Amount]])-banking_loan_data[[#This Row],[Loan Amount]]</f>
        <v>4308.010000000002</v>
      </c>
      <c r="T226" t="str">
        <f>IF(banking_loan_data[[#This Row],[Profit/Loss per loan]]&gt;0,"Profit","Loss")</f>
        <v>Profit</v>
      </c>
    </row>
    <row r="227" spans="1:20" x14ac:dyDescent="0.35">
      <c r="A227" t="s">
        <v>494</v>
      </c>
      <c r="B227" s="1">
        <v>44426</v>
      </c>
      <c r="C227" t="s">
        <v>495</v>
      </c>
      <c r="D227" t="s">
        <v>75</v>
      </c>
      <c r="E227">
        <v>5133</v>
      </c>
      <c r="F227">
        <v>13.6</v>
      </c>
      <c r="G227">
        <v>60</v>
      </c>
      <c r="H227" t="s">
        <v>26</v>
      </c>
      <c r="I227" t="s">
        <v>57</v>
      </c>
      <c r="J227" t="s">
        <v>37</v>
      </c>
      <c r="K227">
        <v>105403</v>
      </c>
      <c r="L227" t="s">
        <v>29</v>
      </c>
      <c r="M227">
        <v>0.21</v>
      </c>
      <c r="N227">
        <v>0.62</v>
      </c>
      <c r="O227">
        <v>722</v>
      </c>
      <c r="P227">
        <v>0</v>
      </c>
      <c r="Q227" s="1">
        <f>banking_loan_data[[#This Row],[Issue Date]]-banking_loan_data[[#This Row],[Term (Months)]]</f>
        <v>44366</v>
      </c>
      <c r="R227">
        <f>MONTH(banking_loan_data[[#This Row],[Months On Book]])</f>
        <v>6</v>
      </c>
      <c r="S227">
        <f>(banking_loan_data[[#This Row],[Total Payments Received]]+banking_loan_data[[#This Row],[Recovery Amount]])-banking_loan_data[[#This Row],[Loan Amount]]</f>
        <v>-4411</v>
      </c>
      <c r="T227" t="str">
        <f>IF(banking_loan_data[[#This Row],[Profit/Loss per loan]]&gt;0,"Profit","Loss")</f>
        <v>Loss</v>
      </c>
    </row>
    <row r="228" spans="1:20" x14ac:dyDescent="0.35">
      <c r="A228" t="s">
        <v>496</v>
      </c>
      <c r="B228" s="1">
        <v>44759</v>
      </c>
      <c r="C228" t="s">
        <v>497</v>
      </c>
      <c r="D228" t="s">
        <v>50</v>
      </c>
      <c r="E228">
        <v>15663</v>
      </c>
      <c r="F228">
        <v>21.9</v>
      </c>
      <c r="G228">
        <v>60</v>
      </c>
      <c r="H228" t="s">
        <v>26</v>
      </c>
      <c r="I228" t="s">
        <v>20</v>
      </c>
      <c r="J228" t="s">
        <v>28</v>
      </c>
      <c r="K228">
        <v>71258</v>
      </c>
      <c r="L228" t="s">
        <v>22</v>
      </c>
      <c r="M228">
        <v>0.15</v>
      </c>
      <c r="N228">
        <v>0.85</v>
      </c>
      <c r="O228">
        <v>2433.83</v>
      </c>
      <c r="P228">
        <v>0</v>
      </c>
      <c r="Q228" s="1">
        <f>banking_loan_data[[#This Row],[Issue Date]]-banking_loan_data[[#This Row],[Term (Months)]]</f>
        <v>44699</v>
      </c>
      <c r="R228">
        <f>MONTH(banking_loan_data[[#This Row],[Months On Book]])</f>
        <v>5</v>
      </c>
      <c r="S228">
        <f>(banking_loan_data[[#This Row],[Total Payments Received]]+banking_loan_data[[#This Row],[Recovery Amount]])-banking_loan_data[[#This Row],[Loan Amount]]</f>
        <v>-13229.17</v>
      </c>
      <c r="T228" t="str">
        <f>IF(banking_loan_data[[#This Row],[Profit/Loss per loan]]&gt;0,"Profit","Loss")</f>
        <v>Loss</v>
      </c>
    </row>
    <row r="229" spans="1:20" x14ac:dyDescent="0.35">
      <c r="A229" t="s">
        <v>498</v>
      </c>
      <c r="B229" s="1">
        <v>44634</v>
      </c>
      <c r="C229" t="s">
        <v>499</v>
      </c>
      <c r="D229" t="s">
        <v>46</v>
      </c>
      <c r="E229">
        <v>22754</v>
      </c>
      <c r="F229">
        <v>10.4</v>
      </c>
      <c r="G229">
        <v>36</v>
      </c>
      <c r="H229" t="s">
        <v>26</v>
      </c>
      <c r="I229" t="s">
        <v>27</v>
      </c>
      <c r="J229" t="s">
        <v>32</v>
      </c>
      <c r="K229">
        <v>63724</v>
      </c>
      <c r="L229" t="s">
        <v>29</v>
      </c>
      <c r="M229">
        <v>0.14000000000000001</v>
      </c>
      <c r="N229">
        <v>0.67</v>
      </c>
      <c r="O229">
        <v>6475.12</v>
      </c>
      <c r="P229">
        <v>0</v>
      </c>
      <c r="Q229" s="1">
        <f>banking_loan_data[[#This Row],[Issue Date]]-banking_loan_data[[#This Row],[Term (Months)]]</f>
        <v>44598</v>
      </c>
      <c r="R229">
        <f>MONTH(banking_loan_data[[#This Row],[Months On Book]])</f>
        <v>2</v>
      </c>
      <c r="S229">
        <f>(banking_loan_data[[#This Row],[Total Payments Received]]+banking_loan_data[[#This Row],[Recovery Amount]])-banking_loan_data[[#This Row],[Loan Amount]]</f>
        <v>-16278.880000000001</v>
      </c>
      <c r="T229" t="str">
        <f>IF(banking_loan_data[[#This Row],[Profit/Loss per loan]]&gt;0,"Profit","Loss")</f>
        <v>Loss</v>
      </c>
    </row>
    <row r="230" spans="1:20" x14ac:dyDescent="0.35">
      <c r="A230" t="s">
        <v>500</v>
      </c>
      <c r="B230" s="1">
        <v>44223</v>
      </c>
      <c r="C230" t="s">
        <v>501</v>
      </c>
      <c r="D230" t="s">
        <v>25</v>
      </c>
      <c r="E230">
        <v>4972</v>
      </c>
      <c r="F230">
        <v>8.1</v>
      </c>
      <c r="G230">
        <v>60</v>
      </c>
      <c r="H230" t="s">
        <v>26</v>
      </c>
      <c r="I230" t="s">
        <v>20</v>
      </c>
      <c r="J230" t="s">
        <v>37</v>
      </c>
      <c r="K230">
        <v>94286</v>
      </c>
      <c r="L230" t="s">
        <v>22</v>
      </c>
      <c r="M230">
        <v>0.34</v>
      </c>
      <c r="N230">
        <v>0.73</v>
      </c>
      <c r="O230">
        <v>633.66</v>
      </c>
      <c r="P230">
        <v>0</v>
      </c>
      <c r="Q230" s="1">
        <f>banking_loan_data[[#This Row],[Issue Date]]-banking_loan_data[[#This Row],[Term (Months)]]</f>
        <v>44163</v>
      </c>
      <c r="R230">
        <f>MONTH(banking_loan_data[[#This Row],[Months On Book]])</f>
        <v>11</v>
      </c>
      <c r="S230">
        <f>(banking_loan_data[[#This Row],[Total Payments Received]]+banking_loan_data[[#This Row],[Recovery Amount]])-banking_loan_data[[#This Row],[Loan Amount]]</f>
        <v>-4338.34</v>
      </c>
      <c r="T230" t="str">
        <f>IF(banking_loan_data[[#This Row],[Profit/Loss per loan]]&gt;0,"Profit","Loss")</f>
        <v>Loss</v>
      </c>
    </row>
    <row r="231" spans="1:20" x14ac:dyDescent="0.35">
      <c r="A231" t="s">
        <v>502</v>
      </c>
      <c r="B231" s="1">
        <v>44422</v>
      </c>
      <c r="C231" t="s">
        <v>503</v>
      </c>
      <c r="D231" t="s">
        <v>50</v>
      </c>
      <c r="E231">
        <v>6295</v>
      </c>
      <c r="F231">
        <v>22.1</v>
      </c>
      <c r="G231">
        <v>36</v>
      </c>
      <c r="H231" t="s">
        <v>19</v>
      </c>
      <c r="I231" t="s">
        <v>27</v>
      </c>
      <c r="J231" t="s">
        <v>32</v>
      </c>
      <c r="K231">
        <v>104842</v>
      </c>
      <c r="L231" t="s">
        <v>22</v>
      </c>
      <c r="M231">
        <v>0.31</v>
      </c>
      <c r="N231">
        <v>0.89</v>
      </c>
      <c r="O231">
        <v>7686.2</v>
      </c>
      <c r="P231">
        <v>0</v>
      </c>
      <c r="Q231" s="1">
        <f>banking_loan_data[[#This Row],[Issue Date]]-banking_loan_data[[#This Row],[Term (Months)]]</f>
        <v>44386</v>
      </c>
      <c r="R231">
        <f>MONTH(banking_loan_data[[#This Row],[Months On Book]])</f>
        <v>7</v>
      </c>
      <c r="S231">
        <f>(banking_loan_data[[#This Row],[Total Payments Received]]+banking_loan_data[[#This Row],[Recovery Amount]])-banking_loan_data[[#This Row],[Loan Amount]]</f>
        <v>1391.1999999999998</v>
      </c>
      <c r="T231" t="str">
        <f>IF(banking_loan_data[[#This Row],[Profit/Loss per loan]]&gt;0,"Profit","Loss")</f>
        <v>Profit</v>
      </c>
    </row>
    <row r="232" spans="1:20" x14ac:dyDescent="0.35">
      <c r="A232" t="s">
        <v>504</v>
      </c>
      <c r="B232" s="1">
        <v>44994</v>
      </c>
      <c r="C232" t="s">
        <v>505</v>
      </c>
      <c r="D232" t="s">
        <v>50</v>
      </c>
      <c r="E232">
        <v>30125</v>
      </c>
      <c r="F232">
        <v>5.9</v>
      </c>
      <c r="G232">
        <v>36</v>
      </c>
      <c r="H232" t="s">
        <v>19</v>
      </c>
      <c r="I232" t="s">
        <v>83</v>
      </c>
      <c r="J232" t="s">
        <v>28</v>
      </c>
      <c r="K232">
        <v>134927</v>
      </c>
      <c r="L232" t="s">
        <v>33</v>
      </c>
      <c r="M232">
        <v>0.2</v>
      </c>
      <c r="N232">
        <v>0.84</v>
      </c>
      <c r="O232">
        <v>31902.38</v>
      </c>
      <c r="P232">
        <v>0</v>
      </c>
      <c r="Q232" s="1">
        <f>banking_loan_data[[#This Row],[Issue Date]]-banking_loan_data[[#This Row],[Term (Months)]]</f>
        <v>44958</v>
      </c>
      <c r="R232">
        <f>MONTH(banking_loan_data[[#This Row],[Months On Book]])</f>
        <v>2</v>
      </c>
      <c r="S232">
        <f>(banking_loan_data[[#This Row],[Total Payments Received]]+banking_loan_data[[#This Row],[Recovery Amount]])-banking_loan_data[[#This Row],[Loan Amount]]</f>
        <v>1777.380000000001</v>
      </c>
      <c r="T232" t="str">
        <f>IF(banking_loan_data[[#This Row],[Profit/Loss per loan]]&gt;0,"Profit","Loss")</f>
        <v>Profit</v>
      </c>
    </row>
    <row r="233" spans="1:20" x14ac:dyDescent="0.35">
      <c r="A233" t="s">
        <v>506</v>
      </c>
      <c r="B233" s="1">
        <v>44480</v>
      </c>
      <c r="C233" t="s">
        <v>507</v>
      </c>
      <c r="D233" t="s">
        <v>40</v>
      </c>
      <c r="E233">
        <v>10903</v>
      </c>
      <c r="F233">
        <v>17.399999999999999</v>
      </c>
      <c r="G233">
        <v>36</v>
      </c>
      <c r="H233" t="s">
        <v>26</v>
      </c>
      <c r="I233" t="s">
        <v>20</v>
      </c>
      <c r="J233" t="s">
        <v>37</v>
      </c>
      <c r="K233">
        <v>44908</v>
      </c>
      <c r="L233" t="s">
        <v>33</v>
      </c>
      <c r="M233">
        <v>0.28999999999999998</v>
      </c>
      <c r="N233">
        <v>0.86</v>
      </c>
      <c r="O233">
        <v>2043.7</v>
      </c>
      <c r="P233">
        <v>0</v>
      </c>
      <c r="Q233" s="1">
        <f>banking_loan_data[[#This Row],[Issue Date]]-banking_loan_data[[#This Row],[Term (Months)]]</f>
        <v>44444</v>
      </c>
      <c r="R233">
        <f>MONTH(banking_loan_data[[#This Row],[Months On Book]])</f>
        <v>9</v>
      </c>
      <c r="S233">
        <f>(banking_loan_data[[#This Row],[Total Payments Received]]+banking_loan_data[[#This Row],[Recovery Amount]])-banking_loan_data[[#This Row],[Loan Amount]]</f>
        <v>-8859.2999999999993</v>
      </c>
      <c r="T233" t="str">
        <f>IF(banking_loan_data[[#This Row],[Profit/Loss per loan]]&gt;0,"Profit","Loss")</f>
        <v>Loss</v>
      </c>
    </row>
    <row r="234" spans="1:20" x14ac:dyDescent="0.35">
      <c r="A234" t="s">
        <v>508</v>
      </c>
      <c r="B234" s="1">
        <v>45075</v>
      </c>
      <c r="C234" t="s">
        <v>509</v>
      </c>
      <c r="D234" t="s">
        <v>64</v>
      </c>
      <c r="E234">
        <v>4020</v>
      </c>
      <c r="F234">
        <v>16.2</v>
      </c>
      <c r="G234">
        <v>36</v>
      </c>
      <c r="H234" t="s">
        <v>19</v>
      </c>
      <c r="I234" t="s">
        <v>83</v>
      </c>
      <c r="J234" t="s">
        <v>47</v>
      </c>
      <c r="K234">
        <v>122617</v>
      </c>
      <c r="L234" t="s">
        <v>33</v>
      </c>
      <c r="M234">
        <v>0.3</v>
      </c>
      <c r="N234">
        <v>0.56000000000000005</v>
      </c>
      <c r="O234">
        <v>4671.24</v>
      </c>
      <c r="P234">
        <v>0</v>
      </c>
      <c r="Q234" s="1">
        <f>banking_loan_data[[#This Row],[Issue Date]]-banking_loan_data[[#This Row],[Term (Months)]]</f>
        <v>45039</v>
      </c>
      <c r="R234">
        <f>MONTH(banking_loan_data[[#This Row],[Months On Book]])</f>
        <v>4</v>
      </c>
      <c r="S234">
        <f>(banking_loan_data[[#This Row],[Total Payments Received]]+banking_loan_data[[#This Row],[Recovery Amount]])-banking_loan_data[[#This Row],[Loan Amount]]</f>
        <v>651.23999999999978</v>
      </c>
      <c r="T234" t="str">
        <f>IF(banking_loan_data[[#This Row],[Profit/Loss per loan]]&gt;0,"Profit","Loss")</f>
        <v>Profit</v>
      </c>
    </row>
    <row r="235" spans="1:20" x14ac:dyDescent="0.35">
      <c r="A235" t="s">
        <v>510</v>
      </c>
      <c r="B235" s="1">
        <v>45156</v>
      </c>
      <c r="C235" t="s">
        <v>511</v>
      </c>
      <c r="D235" t="s">
        <v>64</v>
      </c>
      <c r="E235">
        <v>21420</v>
      </c>
      <c r="F235">
        <v>11.9</v>
      </c>
      <c r="G235">
        <v>60</v>
      </c>
      <c r="H235" t="s">
        <v>19</v>
      </c>
      <c r="I235" t="s">
        <v>20</v>
      </c>
      <c r="J235" t="s">
        <v>28</v>
      </c>
      <c r="K235">
        <v>80626</v>
      </c>
      <c r="L235" t="s">
        <v>29</v>
      </c>
      <c r="M235">
        <v>0.18</v>
      </c>
      <c r="N235">
        <v>0.53</v>
      </c>
      <c r="O235">
        <v>23968.98</v>
      </c>
      <c r="P235">
        <v>0</v>
      </c>
      <c r="Q235" s="1">
        <f>banking_loan_data[[#This Row],[Issue Date]]-banking_loan_data[[#This Row],[Term (Months)]]</f>
        <v>45096</v>
      </c>
      <c r="R235">
        <f>MONTH(banking_loan_data[[#This Row],[Months On Book]])</f>
        <v>6</v>
      </c>
      <c r="S235">
        <f>(banking_loan_data[[#This Row],[Total Payments Received]]+banking_loan_data[[#This Row],[Recovery Amount]])-banking_loan_data[[#This Row],[Loan Amount]]</f>
        <v>2548.9799999999996</v>
      </c>
      <c r="T235" t="str">
        <f>IF(banking_loan_data[[#This Row],[Profit/Loss per loan]]&gt;0,"Profit","Loss")</f>
        <v>Profit</v>
      </c>
    </row>
    <row r="236" spans="1:20" x14ac:dyDescent="0.35">
      <c r="A236" t="s">
        <v>512</v>
      </c>
      <c r="B236" s="1">
        <v>44649</v>
      </c>
      <c r="C236" t="s">
        <v>513</v>
      </c>
      <c r="D236" t="s">
        <v>40</v>
      </c>
      <c r="E236">
        <v>22452</v>
      </c>
      <c r="F236">
        <v>11.3</v>
      </c>
      <c r="G236">
        <v>60</v>
      </c>
      <c r="H236" t="s">
        <v>19</v>
      </c>
      <c r="I236" t="s">
        <v>36</v>
      </c>
      <c r="J236" t="s">
        <v>21</v>
      </c>
      <c r="K236">
        <v>67228</v>
      </c>
      <c r="L236" t="s">
        <v>33</v>
      </c>
      <c r="M236">
        <v>0.36</v>
      </c>
      <c r="N236">
        <v>0.9</v>
      </c>
      <c r="O236">
        <v>24989.08</v>
      </c>
      <c r="P236">
        <v>0</v>
      </c>
      <c r="Q236" s="1">
        <f>banking_loan_data[[#This Row],[Issue Date]]-banking_loan_data[[#This Row],[Term (Months)]]</f>
        <v>44589</v>
      </c>
      <c r="R236">
        <f>MONTH(banking_loan_data[[#This Row],[Months On Book]])</f>
        <v>1</v>
      </c>
      <c r="S236">
        <f>(banking_loan_data[[#This Row],[Total Payments Received]]+banking_loan_data[[#This Row],[Recovery Amount]])-banking_loan_data[[#This Row],[Loan Amount]]</f>
        <v>2537.0800000000017</v>
      </c>
      <c r="T236" t="str">
        <f>IF(banking_loan_data[[#This Row],[Profit/Loss per loan]]&gt;0,"Profit","Loss")</f>
        <v>Profit</v>
      </c>
    </row>
    <row r="237" spans="1:20" x14ac:dyDescent="0.35">
      <c r="A237" t="s">
        <v>514</v>
      </c>
      <c r="B237" s="1">
        <v>45216</v>
      </c>
      <c r="C237" t="s">
        <v>515</v>
      </c>
      <c r="D237" t="s">
        <v>56</v>
      </c>
      <c r="E237">
        <v>39001</v>
      </c>
      <c r="F237">
        <v>20.399999999999999</v>
      </c>
      <c r="G237">
        <v>36</v>
      </c>
      <c r="H237" t="s">
        <v>80</v>
      </c>
      <c r="I237" t="s">
        <v>20</v>
      </c>
      <c r="J237" t="s">
        <v>21</v>
      </c>
      <c r="K237">
        <v>53386</v>
      </c>
      <c r="L237" t="s">
        <v>33</v>
      </c>
      <c r="M237">
        <v>0.41</v>
      </c>
      <c r="N237">
        <v>0.67</v>
      </c>
      <c r="O237">
        <v>7661.31</v>
      </c>
      <c r="P237">
        <v>15157.1</v>
      </c>
      <c r="Q237" s="1">
        <f>banking_loan_data[[#This Row],[Issue Date]]-banking_loan_data[[#This Row],[Term (Months)]]</f>
        <v>45180</v>
      </c>
      <c r="R237">
        <f>MONTH(banking_loan_data[[#This Row],[Months On Book]])</f>
        <v>9</v>
      </c>
      <c r="S237">
        <f>(banking_loan_data[[#This Row],[Total Payments Received]]+banking_loan_data[[#This Row],[Recovery Amount]])-banking_loan_data[[#This Row],[Loan Amount]]</f>
        <v>-16182.59</v>
      </c>
      <c r="T237" t="str">
        <f>IF(banking_loan_data[[#This Row],[Profit/Loss per loan]]&gt;0,"Profit","Loss")</f>
        <v>Loss</v>
      </c>
    </row>
    <row r="238" spans="1:20" x14ac:dyDescent="0.35">
      <c r="A238" t="s">
        <v>516</v>
      </c>
      <c r="B238" s="1">
        <v>45012</v>
      </c>
      <c r="C238" t="s">
        <v>517</v>
      </c>
      <c r="D238" t="s">
        <v>40</v>
      </c>
      <c r="E238">
        <v>10516</v>
      </c>
      <c r="F238">
        <v>6.7</v>
      </c>
      <c r="G238">
        <v>36</v>
      </c>
      <c r="H238" t="s">
        <v>19</v>
      </c>
      <c r="I238" t="s">
        <v>27</v>
      </c>
      <c r="J238" t="s">
        <v>28</v>
      </c>
      <c r="K238">
        <v>76754</v>
      </c>
      <c r="L238" t="s">
        <v>22</v>
      </c>
      <c r="M238">
        <v>0.42</v>
      </c>
      <c r="N238">
        <v>0.63</v>
      </c>
      <c r="O238">
        <v>11220.57</v>
      </c>
      <c r="P238">
        <v>0</v>
      </c>
      <c r="Q238" s="1">
        <f>banking_loan_data[[#This Row],[Issue Date]]-banking_loan_data[[#This Row],[Term (Months)]]</f>
        <v>44976</v>
      </c>
      <c r="R238">
        <f>MONTH(banking_loan_data[[#This Row],[Months On Book]])</f>
        <v>2</v>
      </c>
      <c r="S238">
        <f>(banking_loan_data[[#This Row],[Total Payments Received]]+banking_loan_data[[#This Row],[Recovery Amount]])-banking_loan_data[[#This Row],[Loan Amount]]</f>
        <v>704.56999999999971</v>
      </c>
      <c r="T238" t="str">
        <f>IF(banking_loan_data[[#This Row],[Profit/Loss per loan]]&gt;0,"Profit","Loss")</f>
        <v>Profit</v>
      </c>
    </row>
    <row r="239" spans="1:20" x14ac:dyDescent="0.35">
      <c r="A239" t="s">
        <v>518</v>
      </c>
      <c r="B239" s="1">
        <v>44855</v>
      </c>
      <c r="C239" t="s">
        <v>519</v>
      </c>
      <c r="D239" t="s">
        <v>50</v>
      </c>
      <c r="E239">
        <v>3396</v>
      </c>
      <c r="F239">
        <v>9.6999999999999993</v>
      </c>
      <c r="G239">
        <v>36</v>
      </c>
      <c r="H239" t="s">
        <v>19</v>
      </c>
      <c r="I239" t="s">
        <v>57</v>
      </c>
      <c r="J239" t="s">
        <v>21</v>
      </c>
      <c r="K239">
        <v>140942</v>
      </c>
      <c r="L239" t="s">
        <v>33</v>
      </c>
      <c r="M239">
        <v>0.34</v>
      </c>
      <c r="N239">
        <v>0.83</v>
      </c>
      <c r="O239">
        <v>3725.41</v>
      </c>
      <c r="P239">
        <v>0</v>
      </c>
      <c r="Q239" s="1">
        <f>banking_loan_data[[#This Row],[Issue Date]]-banking_loan_data[[#This Row],[Term (Months)]]</f>
        <v>44819</v>
      </c>
      <c r="R239">
        <f>MONTH(banking_loan_data[[#This Row],[Months On Book]])</f>
        <v>9</v>
      </c>
      <c r="S239">
        <f>(banking_loan_data[[#This Row],[Total Payments Received]]+banking_loan_data[[#This Row],[Recovery Amount]])-banking_loan_data[[#This Row],[Loan Amount]]</f>
        <v>329.40999999999985</v>
      </c>
      <c r="T239" t="str">
        <f>IF(banking_loan_data[[#This Row],[Profit/Loss per loan]]&gt;0,"Profit","Loss")</f>
        <v>Profit</v>
      </c>
    </row>
    <row r="240" spans="1:20" x14ac:dyDescent="0.35">
      <c r="A240" t="s">
        <v>520</v>
      </c>
      <c r="B240" s="1">
        <v>44743</v>
      </c>
      <c r="C240" t="s">
        <v>521</v>
      </c>
      <c r="D240" t="s">
        <v>50</v>
      </c>
      <c r="E240">
        <v>19546</v>
      </c>
      <c r="F240">
        <v>19.600000000000001</v>
      </c>
      <c r="G240">
        <v>36</v>
      </c>
      <c r="H240" t="s">
        <v>26</v>
      </c>
      <c r="I240" t="s">
        <v>83</v>
      </c>
      <c r="J240" t="s">
        <v>28</v>
      </c>
      <c r="K240">
        <v>58302</v>
      </c>
      <c r="L240" t="s">
        <v>33</v>
      </c>
      <c r="M240">
        <v>0.3</v>
      </c>
      <c r="N240">
        <v>0.88</v>
      </c>
      <c r="O240">
        <v>2381.36</v>
      </c>
      <c r="P240">
        <v>0</v>
      </c>
      <c r="Q240" s="1">
        <f>banking_loan_data[[#This Row],[Issue Date]]-banking_loan_data[[#This Row],[Term (Months)]]</f>
        <v>44707</v>
      </c>
      <c r="R240">
        <f>MONTH(banking_loan_data[[#This Row],[Months On Book]])</f>
        <v>5</v>
      </c>
      <c r="S240">
        <f>(banking_loan_data[[#This Row],[Total Payments Received]]+banking_loan_data[[#This Row],[Recovery Amount]])-banking_loan_data[[#This Row],[Loan Amount]]</f>
        <v>-17164.64</v>
      </c>
      <c r="T240" t="str">
        <f>IF(banking_loan_data[[#This Row],[Profit/Loss per loan]]&gt;0,"Profit","Loss")</f>
        <v>Loss</v>
      </c>
    </row>
    <row r="241" spans="1:20" x14ac:dyDescent="0.35">
      <c r="A241" t="s">
        <v>522</v>
      </c>
      <c r="B241" s="1">
        <v>45269</v>
      </c>
      <c r="C241" t="s">
        <v>523</v>
      </c>
      <c r="D241" t="s">
        <v>40</v>
      </c>
      <c r="E241">
        <v>20129</v>
      </c>
      <c r="F241">
        <v>16</v>
      </c>
      <c r="G241">
        <v>60</v>
      </c>
      <c r="H241" t="s">
        <v>26</v>
      </c>
      <c r="I241" t="s">
        <v>72</v>
      </c>
      <c r="J241" t="s">
        <v>47</v>
      </c>
      <c r="K241">
        <v>90815</v>
      </c>
      <c r="L241" t="s">
        <v>33</v>
      </c>
      <c r="M241">
        <v>0.12</v>
      </c>
      <c r="N241">
        <v>0.89</v>
      </c>
      <c r="O241">
        <v>2865.01</v>
      </c>
      <c r="P241">
        <v>0</v>
      </c>
      <c r="Q241" s="1">
        <f>banking_loan_data[[#This Row],[Issue Date]]-banking_loan_data[[#This Row],[Term (Months)]]</f>
        <v>45209</v>
      </c>
      <c r="R241">
        <f>MONTH(banking_loan_data[[#This Row],[Months On Book]])</f>
        <v>10</v>
      </c>
      <c r="S241">
        <f>(banking_loan_data[[#This Row],[Total Payments Received]]+banking_loan_data[[#This Row],[Recovery Amount]])-banking_loan_data[[#This Row],[Loan Amount]]</f>
        <v>-17263.989999999998</v>
      </c>
      <c r="T241" t="str">
        <f>IF(banking_loan_data[[#This Row],[Profit/Loss per loan]]&gt;0,"Profit","Loss")</f>
        <v>Loss</v>
      </c>
    </row>
    <row r="242" spans="1:20" x14ac:dyDescent="0.35">
      <c r="A242" t="s">
        <v>524</v>
      </c>
      <c r="B242" s="1">
        <v>44213</v>
      </c>
      <c r="C242" t="s">
        <v>525</v>
      </c>
      <c r="D242" t="s">
        <v>40</v>
      </c>
      <c r="E242">
        <v>2591</v>
      </c>
      <c r="F242">
        <v>7.6</v>
      </c>
      <c r="G242">
        <v>36</v>
      </c>
      <c r="H242" t="s">
        <v>19</v>
      </c>
      <c r="I242" t="s">
        <v>20</v>
      </c>
      <c r="J242" t="s">
        <v>28</v>
      </c>
      <c r="K242">
        <v>114748</v>
      </c>
      <c r="L242" t="s">
        <v>33</v>
      </c>
      <c r="M242">
        <v>0.22</v>
      </c>
      <c r="N242">
        <v>0.64</v>
      </c>
      <c r="O242">
        <v>2787.92</v>
      </c>
      <c r="P242">
        <v>0</v>
      </c>
      <c r="Q242" s="1">
        <f>banking_loan_data[[#This Row],[Issue Date]]-banking_loan_data[[#This Row],[Term (Months)]]</f>
        <v>44177</v>
      </c>
      <c r="R242">
        <f>MONTH(banking_loan_data[[#This Row],[Months On Book]])</f>
        <v>12</v>
      </c>
      <c r="S242">
        <f>(banking_loan_data[[#This Row],[Total Payments Received]]+banking_loan_data[[#This Row],[Recovery Amount]])-banking_loan_data[[#This Row],[Loan Amount]]</f>
        <v>196.92000000000007</v>
      </c>
      <c r="T242" t="str">
        <f>IF(banking_loan_data[[#This Row],[Profit/Loss per loan]]&gt;0,"Profit","Loss")</f>
        <v>Profit</v>
      </c>
    </row>
    <row r="243" spans="1:20" x14ac:dyDescent="0.35">
      <c r="A243" t="s">
        <v>526</v>
      </c>
      <c r="B243" s="1">
        <v>44354</v>
      </c>
      <c r="C243" t="s">
        <v>527</v>
      </c>
      <c r="D243" t="s">
        <v>56</v>
      </c>
      <c r="E243">
        <v>12303</v>
      </c>
      <c r="F243">
        <v>22.6</v>
      </c>
      <c r="G243">
        <v>60</v>
      </c>
      <c r="H243" t="s">
        <v>19</v>
      </c>
      <c r="I243" t="s">
        <v>72</v>
      </c>
      <c r="J243" t="s">
        <v>37</v>
      </c>
      <c r="K243">
        <v>93344</v>
      </c>
      <c r="L243" t="s">
        <v>22</v>
      </c>
      <c r="M243">
        <v>0.14000000000000001</v>
      </c>
      <c r="N243">
        <v>0.88</v>
      </c>
      <c r="O243">
        <v>15083.48</v>
      </c>
      <c r="P243">
        <v>0</v>
      </c>
      <c r="Q243" s="1">
        <f>banking_loan_data[[#This Row],[Issue Date]]-banking_loan_data[[#This Row],[Term (Months)]]</f>
        <v>44294</v>
      </c>
      <c r="R243">
        <f>MONTH(banking_loan_data[[#This Row],[Months On Book]])</f>
        <v>4</v>
      </c>
      <c r="S243">
        <f>(banking_loan_data[[#This Row],[Total Payments Received]]+banking_loan_data[[#This Row],[Recovery Amount]])-banking_loan_data[[#This Row],[Loan Amount]]</f>
        <v>2780.4799999999996</v>
      </c>
      <c r="T243" t="str">
        <f>IF(banking_loan_data[[#This Row],[Profit/Loss per loan]]&gt;0,"Profit","Loss")</f>
        <v>Profit</v>
      </c>
    </row>
    <row r="244" spans="1:20" x14ac:dyDescent="0.35">
      <c r="A244" t="s">
        <v>528</v>
      </c>
      <c r="B244" s="1">
        <v>44673</v>
      </c>
      <c r="C244" t="s">
        <v>529</v>
      </c>
      <c r="D244" t="s">
        <v>75</v>
      </c>
      <c r="E244">
        <v>31561</v>
      </c>
      <c r="F244">
        <v>12.9</v>
      </c>
      <c r="G244">
        <v>36</v>
      </c>
      <c r="H244" t="s">
        <v>26</v>
      </c>
      <c r="I244" t="s">
        <v>57</v>
      </c>
      <c r="J244" t="s">
        <v>37</v>
      </c>
      <c r="K244">
        <v>65618</v>
      </c>
      <c r="L244" t="s">
        <v>33</v>
      </c>
      <c r="M244">
        <v>0.49</v>
      </c>
      <c r="N244">
        <v>0.52</v>
      </c>
      <c r="O244">
        <v>12777.42</v>
      </c>
      <c r="P244">
        <v>0</v>
      </c>
      <c r="Q244" s="1">
        <f>banking_loan_data[[#This Row],[Issue Date]]-banking_loan_data[[#This Row],[Term (Months)]]</f>
        <v>44637</v>
      </c>
      <c r="R244">
        <f>MONTH(banking_loan_data[[#This Row],[Months On Book]])</f>
        <v>3</v>
      </c>
      <c r="S244">
        <f>(banking_loan_data[[#This Row],[Total Payments Received]]+banking_loan_data[[#This Row],[Recovery Amount]])-banking_loan_data[[#This Row],[Loan Amount]]</f>
        <v>-18783.580000000002</v>
      </c>
      <c r="T244" t="str">
        <f>IF(banking_loan_data[[#This Row],[Profit/Loss per loan]]&gt;0,"Profit","Loss")</f>
        <v>Loss</v>
      </c>
    </row>
    <row r="245" spans="1:20" x14ac:dyDescent="0.35">
      <c r="A245" t="s">
        <v>530</v>
      </c>
      <c r="B245" s="1">
        <v>45266</v>
      </c>
      <c r="C245" t="s">
        <v>531</v>
      </c>
      <c r="D245" t="s">
        <v>25</v>
      </c>
      <c r="E245">
        <v>7183</v>
      </c>
      <c r="F245">
        <v>21.6</v>
      </c>
      <c r="G245">
        <v>36</v>
      </c>
      <c r="H245" t="s">
        <v>80</v>
      </c>
      <c r="I245" t="s">
        <v>27</v>
      </c>
      <c r="J245" t="s">
        <v>32</v>
      </c>
      <c r="K245">
        <v>141603</v>
      </c>
      <c r="L245" t="s">
        <v>22</v>
      </c>
      <c r="M245">
        <v>0.15</v>
      </c>
      <c r="N245">
        <v>0.52</v>
      </c>
      <c r="O245">
        <v>0</v>
      </c>
      <c r="P245">
        <v>0</v>
      </c>
      <c r="Q245" s="1">
        <f>banking_loan_data[[#This Row],[Issue Date]]-banking_loan_data[[#This Row],[Term (Months)]]</f>
        <v>45230</v>
      </c>
      <c r="R245">
        <f>MONTH(banking_loan_data[[#This Row],[Months On Book]])</f>
        <v>10</v>
      </c>
      <c r="S245">
        <f>(banking_loan_data[[#This Row],[Total Payments Received]]+banking_loan_data[[#This Row],[Recovery Amount]])-banking_loan_data[[#This Row],[Loan Amount]]</f>
        <v>-7183</v>
      </c>
      <c r="T245" t="str">
        <f>IF(banking_loan_data[[#This Row],[Profit/Loss per loan]]&gt;0,"Profit","Loss")</f>
        <v>Loss</v>
      </c>
    </row>
    <row r="246" spans="1:20" x14ac:dyDescent="0.35">
      <c r="A246" t="s">
        <v>532</v>
      </c>
      <c r="B246" s="1">
        <v>44714</v>
      </c>
      <c r="C246" t="s">
        <v>533</v>
      </c>
      <c r="D246" t="s">
        <v>18</v>
      </c>
      <c r="E246">
        <v>27572</v>
      </c>
      <c r="F246">
        <v>20.8</v>
      </c>
      <c r="G246">
        <v>36</v>
      </c>
      <c r="H246" t="s">
        <v>26</v>
      </c>
      <c r="I246" t="s">
        <v>36</v>
      </c>
      <c r="J246" t="s">
        <v>21</v>
      </c>
      <c r="K246">
        <v>106234</v>
      </c>
      <c r="L246" t="s">
        <v>29</v>
      </c>
      <c r="M246">
        <v>0.16</v>
      </c>
      <c r="N246">
        <v>0.78</v>
      </c>
      <c r="O246">
        <v>3453.07</v>
      </c>
      <c r="P246">
        <v>0</v>
      </c>
      <c r="Q246" s="1">
        <f>banking_loan_data[[#This Row],[Issue Date]]-banking_loan_data[[#This Row],[Term (Months)]]</f>
        <v>44678</v>
      </c>
      <c r="R246">
        <f>MONTH(banking_loan_data[[#This Row],[Months On Book]])</f>
        <v>4</v>
      </c>
      <c r="S246">
        <f>(banking_loan_data[[#This Row],[Total Payments Received]]+banking_loan_data[[#This Row],[Recovery Amount]])-banking_loan_data[[#This Row],[Loan Amount]]</f>
        <v>-24118.93</v>
      </c>
      <c r="T246" t="str">
        <f>IF(banking_loan_data[[#This Row],[Profit/Loss per loan]]&gt;0,"Profit","Loss")</f>
        <v>Loss</v>
      </c>
    </row>
    <row r="247" spans="1:20" x14ac:dyDescent="0.35">
      <c r="A247" t="s">
        <v>534</v>
      </c>
      <c r="B247" s="1">
        <v>44295</v>
      </c>
      <c r="C247" t="s">
        <v>535</v>
      </c>
      <c r="D247" t="s">
        <v>50</v>
      </c>
      <c r="E247">
        <v>35080</v>
      </c>
      <c r="F247">
        <v>17.5</v>
      </c>
      <c r="G247">
        <v>36</v>
      </c>
      <c r="H247" t="s">
        <v>19</v>
      </c>
      <c r="I247" t="s">
        <v>57</v>
      </c>
      <c r="J247" t="s">
        <v>21</v>
      </c>
      <c r="K247">
        <v>91114</v>
      </c>
      <c r="L247" t="s">
        <v>33</v>
      </c>
      <c r="M247">
        <v>0.46</v>
      </c>
      <c r="N247">
        <v>0.53</v>
      </c>
      <c r="O247">
        <v>41219</v>
      </c>
      <c r="P247">
        <v>0</v>
      </c>
      <c r="Q247" s="1">
        <f>banking_loan_data[[#This Row],[Issue Date]]-banking_loan_data[[#This Row],[Term (Months)]]</f>
        <v>44259</v>
      </c>
      <c r="R247">
        <f>MONTH(banking_loan_data[[#This Row],[Months On Book]])</f>
        <v>3</v>
      </c>
      <c r="S247">
        <f>(banking_loan_data[[#This Row],[Total Payments Received]]+banking_loan_data[[#This Row],[Recovery Amount]])-banking_loan_data[[#This Row],[Loan Amount]]</f>
        <v>6139</v>
      </c>
      <c r="T247" t="str">
        <f>IF(banking_loan_data[[#This Row],[Profit/Loss per loan]]&gt;0,"Profit","Loss")</f>
        <v>Profit</v>
      </c>
    </row>
    <row r="248" spans="1:20" x14ac:dyDescent="0.35">
      <c r="A248" t="s">
        <v>536</v>
      </c>
      <c r="B248" s="1">
        <v>45257</v>
      </c>
      <c r="C248" t="s">
        <v>537</v>
      </c>
      <c r="D248" t="s">
        <v>25</v>
      </c>
      <c r="E248">
        <v>21695</v>
      </c>
      <c r="F248">
        <v>14.9</v>
      </c>
      <c r="G248">
        <v>60</v>
      </c>
      <c r="H248" t="s">
        <v>19</v>
      </c>
      <c r="I248" t="s">
        <v>57</v>
      </c>
      <c r="J248" t="s">
        <v>28</v>
      </c>
      <c r="K248">
        <v>147652</v>
      </c>
      <c r="L248" t="s">
        <v>33</v>
      </c>
      <c r="M248">
        <v>0.48</v>
      </c>
      <c r="N248">
        <v>0.65</v>
      </c>
      <c r="O248">
        <v>24927.56</v>
      </c>
      <c r="P248">
        <v>0</v>
      </c>
      <c r="Q248" s="1">
        <f>banking_loan_data[[#This Row],[Issue Date]]-banking_loan_data[[#This Row],[Term (Months)]]</f>
        <v>45197</v>
      </c>
      <c r="R248">
        <f>MONTH(banking_loan_data[[#This Row],[Months On Book]])</f>
        <v>9</v>
      </c>
      <c r="S248">
        <f>(banking_loan_data[[#This Row],[Total Payments Received]]+banking_loan_data[[#This Row],[Recovery Amount]])-banking_loan_data[[#This Row],[Loan Amount]]</f>
        <v>3232.5600000000013</v>
      </c>
      <c r="T248" t="str">
        <f>IF(banking_loan_data[[#This Row],[Profit/Loss per loan]]&gt;0,"Profit","Loss")</f>
        <v>Profit</v>
      </c>
    </row>
    <row r="249" spans="1:20" x14ac:dyDescent="0.35">
      <c r="A249" t="s">
        <v>538</v>
      </c>
      <c r="B249" s="1">
        <v>44476</v>
      </c>
      <c r="C249" t="s">
        <v>539</v>
      </c>
      <c r="D249" t="s">
        <v>40</v>
      </c>
      <c r="E249">
        <v>8314</v>
      </c>
      <c r="F249">
        <v>24.6</v>
      </c>
      <c r="G249">
        <v>60</v>
      </c>
      <c r="H249" t="s">
        <v>80</v>
      </c>
      <c r="I249" t="s">
        <v>20</v>
      </c>
      <c r="J249" t="s">
        <v>21</v>
      </c>
      <c r="K249">
        <v>100130</v>
      </c>
      <c r="L249" t="s">
        <v>33</v>
      </c>
      <c r="M249">
        <v>0.41</v>
      </c>
      <c r="N249">
        <v>0.8</v>
      </c>
      <c r="O249">
        <v>902.38</v>
      </c>
      <c r="P249">
        <v>4096.3</v>
      </c>
      <c r="Q249" s="1">
        <f>banking_loan_data[[#This Row],[Issue Date]]-banking_loan_data[[#This Row],[Term (Months)]]</f>
        <v>44416</v>
      </c>
      <c r="R249">
        <f>MONTH(banking_loan_data[[#This Row],[Months On Book]])</f>
        <v>8</v>
      </c>
      <c r="S249">
        <f>(banking_loan_data[[#This Row],[Total Payments Received]]+banking_loan_data[[#This Row],[Recovery Amount]])-banking_loan_data[[#This Row],[Loan Amount]]</f>
        <v>-3315.3199999999997</v>
      </c>
      <c r="T249" t="str">
        <f>IF(banking_loan_data[[#This Row],[Profit/Loss per loan]]&gt;0,"Profit","Loss")</f>
        <v>Loss</v>
      </c>
    </row>
    <row r="250" spans="1:20" x14ac:dyDescent="0.35">
      <c r="A250" t="s">
        <v>540</v>
      </c>
      <c r="B250" s="1">
        <v>44693</v>
      </c>
      <c r="C250" t="s">
        <v>541</v>
      </c>
      <c r="D250" t="s">
        <v>56</v>
      </c>
      <c r="E250">
        <v>20623</v>
      </c>
      <c r="F250">
        <v>7.9</v>
      </c>
      <c r="G250">
        <v>60</v>
      </c>
      <c r="H250" t="s">
        <v>26</v>
      </c>
      <c r="I250" t="s">
        <v>72</v>
      </c>
      <c r="J250" t="s">
        <v>37</v>
      </c>
      <c r="K250">
        <v>55525</v>
      </c>
      <c r="L250" t="s">
        <v>22</v>
      </c>
      <c r="M250">
        <v>0.1</v>
      </c>
      <c r="N250">
        <v>0.65</v>
      </c>
      <c r="O250">
        <v>6871.78</v>
      </c>
      <c r="P250">
        <v>0</v>
      </c>
      <c r="Q250" s="1">
        <f>banking_loan_data[[#This Row],[Issue Date]]-banking_loan_data[[#This Row],[Term (Months)]]</f>
        <v>44633</v>
      </c>
      <c r="R250">
        <f>MONTH(banking_loan_data[[#This Row],[Months On Book]])</f>
        <v>3</v>
      </c>
      <c r="S250">
        <f>(banking_loan_data[[#This Row],[Total Payments Received]]+banking_loan_data[[#This Row],[Recovery Amount]])-banking_loan_data[[#This Row],[Loan Amount]]</f>
        <v>-13751.220000000001</v>
      </c>
      <c r="T250" t="str">
        <f>IF(banking_loan_data[[#This Row],[Profit/Loss per loan]]&gt;0,"Profit","Loss")</f>
        <v>Loss</v>
      </c>
    </row>
    <row r="251" spans="1:20" x14ac:dyDescent="0.35">
      <c r="A251" t="s">
        <v>542</v>
      </c>
      <c r="B251" s="1">
        <v>44498</v>
      </c>
      <c r="C251" t="s">
        <v>543</v>
      </c>
      <c r="D251" t="s">
        <v>71</v>
      </c>
      <c r="E251">
        <v>3139</v>
      </c>
      <c r="F251">
        <v>19.5</v>
      </c>
      <c r="G251">
        <v>36</v>
      </c>
      <c r="H251" t="s">
        <v>19</v>
      </c>
      <c r="I251" t="s">
        <v>57</v>
      </c>
      <c r="J251" t="s">
        <v>47</v>
      </c>
      <c r="K251">
        <v>109818</v>
      </c>
      <c r="L251" t="s">
        <v>33</v>
      </c>
      <c r="M251">
        <v>0.1</v>
      </c>
      <c r="N251">
        <v>0.57999999999999996</v>
      </c>
      <c r="O251">
        <v>3751.1</v>
      </c>
      <c r="P251">
        <v>0</v>
      </c>
      <c r="Q251" s="1">
        <f>banking_loan_data[[#This Row],[Issue Date]]-banking_loan_data[[#This Row],[Term (Months)]]</f>
        <v>44462</v>
      </c>
      <c r="R251">
        <f>MONTH(banking_loan_data[[#This Row],[Months On Book]])</f>
        <v>9</v>
      </c>
      <c r="S251">
        <f>(banking_loan_data[[#This Row],[Total Payments Received]]+banking_loan_data[[#This Row],[Recovery Amount]])-banking_loan_data[[#This Row],[Loan Amount]]</f>
        <v>612.09999999999991</v>
      </c>
      <c r="T251" t="str">
        <f>IF(banking_loan_data[[#This Row],[Profit/Loss per loan]]&gt;0,"Profit","Loss")</f>
        <v>Profit</v>
      </c>
    </row>
    <row r="252" spans="1:20" x14ac:dyDescent="0.35">
      <c r="A252" t="s">
        <v>544</v>
      </c>
      <c r="B252" s="1">
        <v>44377</v>
      </c>
      <c r="C252" t="s">
        <v>545</v>
      </c>
      <c r="D252" t="s">
        <v>56</v>
      </c>
      <c r="E252">
        <v>32290</v>
      </c>
      <c r="F252">
        <v>8.8000000000000007</v>
      </c>
      <c r="G252">
        <v>36</v>
      </c>
      <c r="H252" t="s">
        <v>19</v>
      </c>
      <c r="I252" t="s">
        <v>57</v>
      </c>
      <c r="J252" t="s">
        <v>28</v>
      </c>
      <c r="K252">
        <v>144589</v>
      </c>
      <c r="L252" t="s">
        <v>33</v>
      </c>
      <c r="M252">
        <v>0.25</v>
      </c>
      <c r="N252">
        <v>0.63</v>
      </c>
      <c r="O252">
        <v>35131.519999999997</v>
      </c>
      <c r="P252">
        <v>0</v>
      </c>
      <c r="Q252" s="1">
        <f>banking_loan_data[[#This Row],[Issue Date]]-banking_loan_data[[#This Row],[Term (Months)]]</f>
        <v>44341</v>
      </c>
      <c r="R252">
        <f>MONTH(banking_loan_data[[#This Row],[Months On Book]])</f>
        <v>5</v>
      </c>
      <c r="S252">
        <f>(banking_loan_data[[#This Row],[Total Payments Received]]+banking_loan_data[[#This Row],[Recovery Amount]])-banking_loan_data[[#This Row],[Loan Amount]]</f>
        <v>2841.5199999999968</v>
      </c>
      <c r="T252" t="str">
        <f>IF(banking_loan_data[[#This Row],[Profit/Loss per loan]]&gt;0,"Profit","Loss")</f>
        <v>Profit</v>
      </c>
    </row>
    <row r="253" spans="1:20" x14ac:dyDescent="0.35">
      <c r="A253" t="s">
        <v>546</v>
      </c>
      <c r="B253" s="1">
        <v>44803</v>
      </c>
      <c r="C253" t="s">
        <v>547</v>
      </c>
      <c r="D253" t="s">
        <v>53</v>
      </c>
      <c r="E253">
        <v>19088</v>
      </c>
      <c r="F253">
        <v>11.8</v>
      </c>
      <c r="G253">
        <v>60</v>
      </c>
      <c r="H253" t="s">
        <v>26</v>
      </c>
      <c r="I253" t="s">
        <v>20</v>
      </c>
      <c r="J253" t="s">
        <v>21</v>
      </c>
      <c r="K253">
        <v>44334</v>
      </c>
      <c r="L253" t="s">
        <v>29</v>
      </c>
      <c r="M253">
        <v>0.16</v>
      </c>
      <c r="N253">
        <v>0.71</v>
      </c>
      <c r="O253">
        <v>9337.7000000000007</v>
      </c>
      <c r="P253">
        <v>0</v>
      </c>
      <c r="Q253" s="1">
        <f>banking_loan_data[[#This Row],[Issue Date]]-banking_loan_data[[#This Row],[Term (Months)]]</f>
        <v>44743</v>
      </c>
      <c r="R253">
        <f>MONTH(banking_loan_data[[#This Row],[Months On Book]])</f>
        <v>7</v>
      </c>
      <c r="S253">
        <f>(banking_loan_data[[#This Row],[Total Payments Received]]+banking_loan_data[[#This Row],[Recovery Amount]])-banking_loan_data[[#This Row],[Loan Amount]]</f>
        <v>-9750.2999999999993</v>
      </c>
      <c r="T253" t="str">
        <f>IF(banking_loan_data[[#This Row],[Profit/Loss per loan]]&gt;0,"Profit","Loss")</f>
        <v>Loss</v>
      </c>
    </row>
    <row r="254" spans="1:20" x14ac:dyDescent="0.35">
      <c r="A254" t="s">
        <v>548</v>
      </c>
      <c r="B254" s="1">
        <v>44896</v>
      </c>
      <c r="C254" t="s">
        <v>549</v>
      </c>
      <c r="D254" t="s">
        <v>53</v>
      </c>
      <c r="E254">
        <v>34130</v>
      </c>
      <c r="F254">
        <v>11.2</v>
      </c>
      <c r="G254">
        <v>60</v>
      </c>
      <c r="H254" t="s">
        <v>19</v>
      </c>
      <c r="I254" t="s">
        <v>57</v>
      </c>
      <c r="J254" t="s">
        <v>37</v>
      </c>
      <c r="K254">
        <v>124715</v>
      </c>
      <c r="L254" t="s">
        <v>22</v>
      </c>
      <c r="M254">
        <v>0.11</v>
      </c>
      <c r="N254">
        <v>0.71</v>
      </c>
      <c r="O254">
        <v>37952.559999999998</v>
      </c>
      <c r="P254">
        <v>0</v>
      </c>
      <c r="Q254" s="1">
        <f>banking_loan_data[[#This Row],[Issue Date]]-banking_loan_data[[#This Row],[Term (Months)]]</f>
        <v>44836</v>
      </c>
      <c r="R254">
        <f>MONTH(banking_loan_data[[#This Row],[Months On Book]])</f>
        <v>10</v>
      </c>
      <c r="S254">
        <f>(banking_loan_data[[#This Row],[Total Payments Received]]+banking_loan_data[[#This Row],[Recovery Amount]])-banking_loan_data[[#This Row],[Loan Amount]]</f>
        <v>3822.5599999999977</v>
      </c>
      <c r="T254" t="str">
        <f>IF(banking_loan_data[[#This Row],[Profit/Loss per loan]]&gt;0,"Profit","Loss")</f>
        <v>Profit</v>
      </c>
    </row>
    <row r="255" spans="1:20" x14ac:dyDescent="0.35">
      <c r="A255" t="s">
        <v>550</v>
      </c>
      <c r="B255" s="1">
        <v>45189</v>
      </c>
      <c r="C255" t="s">
        <v>551</v>
      </c>
      <c r="D255" t="s">
        <v>25</v>
      </c>
      <c r="E255">
        <v>33088</v>
      </c>
      <c r="F255">
        <v>23.9</v>
      </c>
      <c r="G255">
        <v>36</v>
      </c>
      <c r="H255" t="s">
        <v>19</v>
      </c>
      <c r="I255" t="s">
        <v>41</v>
      </c>
      <c r="J255" t="s">
        <v>32</v>
      </c>
      <c r="K255">
        <v>92767</v>
      </c>
      <c r="L255" t="s">
        <v>22</v>
      </c>
      <c r="M255">
        <v>0.28999999999999998</v>
      </c>
      <c r="N255">
        <v>0.85</v>
      </c>
      <c r="O255">
        <v>40996.03</v>
      </c>
      <c r="P255">
        <v>0</v>
      </c>
      <c r="Q255" s="1">
        <f>banking_loan_data[[#This Row],[Issue Date]]-banking_loan_data[[#This Row],[Term (Months)]]</f>
        <v>45153</v>
      </c>
      <c r="R255">
        <f>MONTH(banking_loan_data[[#This Row],[Months On Book]])</f>
        <v>8</v>
      </c>
      <c r="S255">
        <f>(banking_loan_data[[#This Row],[Total Payments Received]]+banking_loan_data[[#This Row],[Recovery Amount]])-banking_loan_data[[#This Row],[Loan Amount]]</f>
        <v>7908.0299999999988</v>
      </c>
      <c r="T255" t="str">
        <f>IF(banking_loan_data[[#This Row],[Profit/Loss per loan]]&gt;0,"Profit","Loss")</f>
        <v>Profit</v>
      </c>
    </row>
    <row r="256" spans="1:20" x14ac:dyDescent="0.35">
      <c r="A256" t="s">
        <v>552</v>
      </c>
      <c r="B256" s="1">
        <v>44387</v>
      </c>
      <c r="C256" t="s">
        <v>553</v>
      </c>
      <c r="D256" t="s">
        <v>64</v>
      </c>
      <c r="E256">
        <v>27292</v>
      </c>
      <c r="F256">
        <v>24.3</v>
      </c>
      <c r="G256">
        <v>36</v>
      </c>
      <c r="H256" t="s">
        <v>19</v>
      </c>
      <c r="I256" t="s">
        <v>57</v>
      </c>
      <c r="J256" t="s">
        <v>21</v>
      </c>
      <c r="K256">
        <v>36644</v>
      </c>
      <c r="L256" t="s">
        <v>29</v>
      </c>
      <c r="M256">
        <v>0.48</v>
      </c>
      <c r="N256">
        <v>0.84</v>
      </c>
      <c r="O256">
        <v>33923.96</v>
      </c>
      <c r="P256">
        <v>0</v>
      </c>
      <c r="Q256" s="1">
        <f>banking_loan_data[[#This Row],[Issue Date]]-banking_loan_data[[#This Row],[Term (Months)]]</f>
        <v>44351</v>
      </c>
      <c r="R256">
        <f>MONTH(banking_loan_data[[#This Row],[Months On Book]])</f>
        <v>6</v>
      </c>
      <c r="S256">
        <f>(banking_loan_data[[#This Row],[Total Payments Received]]+banking_loan_data[[#This Row],[Recovery Amount]])-banking_loan_data[[#This Row],[Loan Amount]]</f>
        <v>6631.9599999999991</v>
      </c>
      <c r="T256" t="str">
        <f>IF(banking_loan_data[[#This Row],[Profit/Loss per loan]]&gt;0,"Profit","Loss")</f>
        <v>Profit</v>
      </c>
    </row>
    <row r="257" spans="1:20" x14ac:dyDescent="0.35">
      <c r="A257" t="s">
        <v>554</v>
      </c>
      <c r="B257" s="1">
        <v>44449</v>
      </c>
      <c r="C257" t="s">
        <v>555</v>
      </c>
      <c r="D257" t="s">
        <v>53</v>
      </c>
      <c r="E257">
        <v>21670</v>
      </c>
      <c r="F257">
        <v>8.6999999999999993</v>
      </c>
      <c r="G257">
        <v>60</v>
      </c>
      <c r="H257" t="s">
        <v>19</v>
      </c>
      <c r="I257" t="s">
        <v>72</v>
      </c>
      <c r="J257" t="s">
        <v>47</v>
      </c>
      <c r="K257">
        <v>131154</v>
      </c>
      <c r="L257" t="s">
        <v>22</v>
      </c>
      <c r="M257">
        <v>0.23</v>
      </c>
      <c r="N257">
        <v>0.71</v>
      </c>
      <c r="O257">
        <v>23555.29</v>
      </c>
      <c r="P257">
        <v>0</v>
      </c>
      <c r="Q257" s="1">
        <f>banking_loan_data[[#This Row],[Issue Date]]-banking_loan_data[[#This Row],[Term (Months)]]</f>
        <v>44389</v>
      </c>
      <c r="R257">
        <f>MONTH(banking_loan_data[[#This Row],[Months On Book]])</f>
        <v>7</v>
      </c>
      <c r="S257">
        <f>(banking_loan_data[[#This Row],[Total Payments Received]]+banking_loan_data[[#This Row],[Recovery Amount]])-banking_loan_data[[#This Row],[Loan Amount]]</f>
        <v>1885.2900000000009</v>
      </c>
      <c r="T257" t="str">
        <f>IF(banking_loan_data[[#This Row],[Profit/Loss per loan]]&gt;0,"Profit","Loss")</f>
        <v>Profit</v>
      </c>
    </row>
    <row r="258" spans="1:20" x14ac:dyDescent="0.35">
      <c r="A258" t="s">
        <v>556</v>
      </c>
      <c r="B258" s="1">
        <v>45177</v>
      </c>
      <c r="C258" t="s">
        <v>557</v>
      </c>
      <c r="D258" t="s">
        <v>53</v>
      </c>
      <c r="E258">
        <v>4738</v>
      </c>
      <c r="F258">
        <v>5.4</v>
      </c>
      <c r="G258">
        <v>36</v>
      </c>
      <c r="H258" t="s">
        <v>19</v>
      </c>
      <c r="I258" t="s">
        <v>27</v>
      </c>
      <c r="J258" t="s">
        <v>47</v>
      </c>
      <c r="K258">
        <v>143237</v>
      </c>
      <c r="L258" t="s">
        <v>33</v>
      </c>
      <c r="M258">
        <v>0.36</v>
      </c>
      <c r="N258">
        <v>0.88</v>
      </c>
      <c r="O258">
        <v>4993.8500000000004</v>
      </c>
      <c r="P258">
        <v>0</v>
      </c>
      <c r="Q258" s="1">
        <f>banking_loan_data[[#This Row],[Issue Date]]-banking_loan_data[[#This Row],[Term (Months)]]</f>
        <v>45141</v>
      </c>
      <c r="R258">
        <f>MONTH(banking_loan_data[[#This Row],[Months On Book]])</f>
        <v>8</v>
      </c>
      <c r="S258">
        <f>(banking_loan_data[[#This Row],[Total Payments Received]]+banking_loan_data[[#This Row],[Recovery Amount]])-banking_loan_data[[#This Row],[Loan Amount]]</f>
        <v>255.85000000000036</v>
      </c>
      <c r="T258" t="str">
        <f>IF(banking_loan_data[[#This Row],[Profit/Loss per loan]]&gt;0,"Profit","Loss")</f>
        <v>Profit</v>
      </c>
    </row>
    <row r="259" spans="1:20" x14ac:dyDescent="0.35">
      <c r="A259" t="s">
        <v>558</v>
      </c>
      <c r="B259" s="1">
        <v>45124</v>
      </c>
      <c r="C259" t="s">
        <v>559</v>
      </c>
      <c r="D259" t="s">
        <v>75</v>
      </c>
      <c r="E259">
        <v>3469</v>
      </c>
      <c r="F259">
        <v>19.399999999999999</v>
      </c>
      <c r="G259">
        <v>36</v>
      </c>
      <c r="H259" t="s">
        <v>26</v>
      </c>
      <c r="I259" t="s">
        <v>27</v>
      </c>
      <c r="J259" t="s">
        <v>21</v>
      </c>
      <c r="K259">
        <v>62933</v>
      </c>
      <c r="L259" t="s">
        <v>33</v>
      </c>
      <c r="M259">
        <v>0.36</v>
      </c>
      <c r="N259">
        <v>0.55000000000000004</v>
      </c>
      <c r="O259">
        <v>690.49</v>
      </c>
      <c r="P259">
        <v>0</v>
      </c>
      <c r="Q259" s="1">
        <f>banking_loan_data[[#This Row],[Issue Date]]-banking_loan_data[[#This Row],[Term (Months)]]</f>
        <v>45088</v>
      </c>
      <c r="R259">
        <f>MONTH(banking_loan_data[[#This Row],[Months On Book]])</f>
        <v>6</v>
      </c>
      <c r="S259">
        <f>(banking_loan_data[[#This Row],[Total Payments Received]]+banking_loan_data[[#This Row],[Recovery Amount]])-banking_loan_data[[#This Row],[Loan Amount]]</f>
        <v>-2778.51</v>
      </c>
      <c r="T259" t="str">
        <f>IF(banking_loan_data[[#This Row],[Profit/Loss per loan]]&gt;0,"Profit","Loss")</f>
        <v>Loss</v>
      </c>
    </row>
    <row r="260" spans="1:20" x14ac:dyDescent="0.35">
      <c r="A260" t="s">
        <v>560</v>
      </c>
      <c r="B260" s="1">
        <v>44324</v>
      </c>
      <c r="C260" t="s">
        <v>561</v>
      </c>
      <c r="D260" t="s">
        <v>71</v>
      </c>
      <c r="E260">
        <v>23534</v>
      </c>
      <c r="F260">
        <v>13.4</v>
      </c>
      <c r="G260">
        <v>60</v>
      </c>
      <c r="H260" t="s">
        <v>19</v>
      </c>
      <c r="I260" t="s">
        <v>57</v>
      </c>
      <c r="J260" t="s">
        <v>21</v>
      </c>
      <c r="K260">
        <v>73469</v>
      </c>
      <c r="L260" t="s">
        <v>29</v>
      </c>
      <c r="M260">
        <v>0.2</v>
      </c>
      <c r="N260">
        <v>0.61</v>
      </c>
      <c r="O260">
        <v>26687.56</v>
      </c>
      <c r="P260">
        <v>0</v>
      </c>
      <c r="Q260" s="1">
        <f>banking_loan_data[[#This Row],[Issue Date]]-banking_loan_data[[#This Row],[Term (Months)]]</f>
        <v>44264</v>
      </c>
      <c r="R260">
        <f>MONTH(banking_loan_data[[#This Row],[Months On Book]])</f>
        <v>3</v>
      </c>
      <c r="S260">
        <f>(banking_loan_data[[#This Row],[Total Payments Received]]+banking_loan_data[[#This Row],[Recovery Amount]])-banking_loan_data[[#This Row],[Loan Amount]]</f>
        <v>3153.5600000000013</v>
      </c>
      <c r="T260" t="str">
        <f>IF(banking_loan_data[[#This Row],[Profit/Loss per loan]]&gt;0,"Profit","Loss")</f>
        <v>Profit</v>
      </c>
    </row>
    <row r="261" spans="1:20" x14ac:dyDescent="0.35">
      <c r="A261" t="s">
        <v>562</v>
      </c>
      <c r="B261" s="1">
        <v>44214</v>
      </c>
      <c r="C261" t="s">
        <v>563</v>
      </c>
      <c r="D261" t="s">
        <v>75</v>
      </c>
      <c r="E261">
        <v>10017</v>
      </c>
      <c r="F261">
        <v>6.8</v>
      </c>
      <c r="G261">
        <v>36</v>
      </c>
      <c r="H261" t="s">
        <v>19</v>
      </c>
      <c r="I261" t="s">
        <v>72</v>
      </c>
      <c r="J261" t="s">
        <v>37</v>
      </c>
      <c r="K261">
        <v>63687</v>
      </c>
      <c r="L261" t="s">
        <v>22</v>
      </c>
      <c r="M261">
        <v>0.36</v>
      </c>
      <c r="N261">
        <v>0.87</v>
      </c>
      <c r="O261">
        <v>10698.16</v>
      </c>
      <c r="P261">
        <v>0</v>
      </c>
      <c r="Q261" s="1">
        <f>banking_loan_data[[#This Row],[Issue Date]]-banking_loan_data[[#This Row],[Term (Months)]]</f>
        <v>44178</v>
      </c>
      <c r="R261">
        <f>MONTH(banking_loan_data[[#This Row],[Months On Book]])</f>
        <v>12</v>
      </c>
      <c r="S261">
        <f>(banking_loan_data[[#This Row],[Total Payments Received]]+banking_loan_data[[#This Row],[Recovery Amount]])-banking_loan_data[[#This Row],[Loan Amount]]</f>
        <v>681.15999999999985</v>
      </c>
      <c r="T261" t="str">
        <f>IF(banking_loan_data[[#This Row],[Profit/Loss per loan]]&gt;0,"Profit","Loss")</f>
        <v>Profit</v>
      </c>
    </row>
    <row r="262" spans="1:20" x14ac:dyDescent="0.35">
      <c r="A262" t="s">
        <v>564</v>
      </c>
      <c r="B262" s="1">
        <v>44762</v>
      </c>
      <c r="C262" t="s">
        <v>565</v>
      </c>
      <c r="D262" t="s">
        <v>71</v>
      </c>
      <c r="E262">
        <v>3808</v>
      </c>
      <c r="F262">
        <v>18.7</v>
      </c>
      <c r="G262">
        <v>60</v>
      </c>
      <c r="H262" t="s">
        <v>19</v>
      </c>
      <c r="I262" t="s">
        <v>83</v>
      </c>
      <c r="J262" t="s">
        <v>21</v>
      </c>
      <c r="K262">
        <v>136609</v>
      </c>
      <c r="L262" t="s">
        <v>22</v>
      </c>
      <c r="M262">
        <v>0.18</v>
      </c>
      <c r="N262">
        <v>0.67</v>
      </c>
      <c r="O262">
        <v>4520.1000000000004</v>
      </c>
      <c r="P262">
        <v>0</v>
      </c>
      <c r="Q262" s="1">
        <f>banking_loan_data[[#This Row],[Issue Date]]-banking_loan_data[[#This Row],[Term (Months)]]</f>
        <v>44702</v>
      </c>
      <c r="R262">
        <f>MONTH(banking_loan_data[[#This Row],[Months On Book]])</f>
        <v>5</v>
      </c>
      <c r="S262">
        <f>(banking_loan_data[[#This Row],[Total Payments Received]]+banking_loan_data[[#This Row],[Recovery Amount]])-banking_loan_data[[#This Row],[Loan Amount]]</f>
        <v>712.10000000000036</v>
      </c>
      <c r="T262" t="str">
        <f>IF(banking_loan_data[[#This Row],[Profit/Loss per loan]]&gt;0,"Profit","Loss")</f>
        <v>Profit</v>
      </c>
    </row>
    <row r="263" spans="1:20" x14ac:dyDescent="0.35">
      <c r="A263" t="s">
        <v>566</v>
      </c>
      <c r="B263" s="1">
        <v>44766</v>
      </c>
      <c r="C263" t="s">
        <v>567</v>
      </c>
      <c r="D263" t="s">
        <v>46</v>
      </c>
      <c r="E263">
        <v>13713</v>
      </c>
      <c r="F263">
        <v>15.9</v>
      </c>
      <c r="G263">
        <v>36</v>
      </c>
      <c r="H263" t="s">
        <v>19</v>
      </c>
      <c r="I263" t="s">
        <v>20</v>
      </c>
      <c r="J263" t="s">
        <v>32</v>
      </c>
      <c r="K263">
        <v>82656</v>
      </c>
      <c r="L263" t="s">
        <v>22</v>
      </c>
      <c r="M263">
        <v>0.15</v>
      </c>
      <c r="N263">
        <v>0.94</v>
      </c>
      <c r="O263">
        <v>15893.37</v>
      </c>
      <c r="P263">
        <v>0</v>
      </c>
      <c r="Q263" s="1">
        <f>banking_loan_data[[#This Row],[Issue Date]]-banking_loan_data[[#This Row],[Term (Months)]]</f>
        <v>44730</v>
      </c>
      <c r="R263">
        <f>MONTH(banking_loan_data[[#This Row],[Months On Book]])</f>
        <v>6</v>
      </c>
      <c r="S263">
        <f>(banking_loan_data[[#This Row],[Total Payments Received]]+banking_loan_data[[#This Row],[Recovery Amount]])-banking_loan_data[[#This Row],[Loan Amount]]</f>
        <v>2180.3700000000008</v>
      </c>
      <c r="T263" t="str">
        <f>IF(banking_loan_data[[#This Row],[Profit/Loss per loan]]&gt;0,"Profit","Loss")</f>
        <v>Profit</v>
      </c>
    </row>
    <row r="264" spans="1:20" x14ac:dyDescent="0.35">
      <c r="A264" t="s">
        <v>568</v>
      </c>
      <c r="B264" s="1">
        <v>44882</v>
      </c>
      <c r="C264" t="s">
        <v>569</v>
      </c>
      <c r="D264" t="s">
        <v>18</v>
      </c>
      <c r="E264">
        <v>3719</v>
      </c>
      <c r="F264">
        <v>24.6</v>
      </c>
      <c r="G264">
        <v>60</v>
      </c>
      <c r="H264" t="s">
        <v>19</v>
      </c>
      <c r="I264" t="s">
        <v>57</v>
      </c>
      <c r="J264" t="s">
        <v>37</v>
      </c>
      <c r="K264">
        <v>47375</v>
      </c>
      <c r="L264" t="s">
        <v>29</v>
      </c>
      <c r="M264">
        <v>0.38</v>
      </c>
      <c r="N264">
        <v>0.71</v>
      </c>
      <c r="O264">
        <v>4633.87</v>
      </c>
      <c r="P264">
        <v>0</v>
      </c>
      <c r="Q264" s="1">
        <f>banking_loan_data[[#This Row],[Issue Date]]-banking_loan_data[[#This Row],[Term (Months)]]</f>
        <v>44822</v>
      </c>
      <c r="R264">
        <f>MONTH(banking_loan_data[[#This Row],[Months On Book]])</f>
        <v>9</v>
      </c>
      <c r="S264">
        <f>(banking_loan_data[[#This Row],[Total Payments Received]]+banking_loan_data[[#This Row],[Recovery Amount]])-banking_loan_data[[#This Row],[Loan Amount]]</f>
        <v>914.86999999999989</v>
      </c>
      <c r="T264" t="str">
        <f>IF(banking_loan_data[[#This Row],[Profit/Loss per loan]]&gt;0,"Profit","Loss")</f>
        <v>Profit</v>
      </c>
    </row>
    <row r="265" spans="1:20" x14ac:dyDescent="0.35">
      <c r="A265" t="s">
        <v>570</v>
      </c>
      <c r="B265" s="1">
        <v>44822</v>
      </c>
      <c r="C265" t="s">
        <v>571</v>
      </c>
      <c r="D265" t="s">
        <v>50</v>
      </c>
      <c r="E265">
        <v>23890</v>
      </c>
      <c r="F265">
        <v>9.5</v>
      </c>
      <c r="G265">
        <v>36</v>
      </c>
      <c r="H265" t="s">
        <v>19</v>
      </c>
      <c r="I265" t="s">
        <v>20</v>
      </c>
      <c r="J265" t="s">
        <v>28</v>
      </c>
      <c r="K265">
        <v>144019</v>
      </c>
      <c r="L265" t="s">
        <v>33</v>
      </c>
      <c r="M265">
        <v>0.15</v>
      </c>
      <c r="N265">
        <v>0.86</v>
      </c>
      <c r="O265">
        <v>26159.55</v>
      </c>
      <c r="P265">
        <v>0</v>
      </c>
      <c r="Q265" s="1">
        <f>banking_loan_data[[#This Row],[Issue Date]]-banking_loan_data[[#This Row],[Term (Months)]]</f>
        <v>44786</v>
      </c>
      <c r="R265">
        <f>MONTH(banking_loan_data[[#This Row],[Months On Book]])</f>
        <v>8</v>
      </c>
      <c r="S265">
        <f>(banking_loan_data[[#This Row],[Total Payments Received]]+banking_loan_data[[#This Row],[Recovery Amount]])-banking_loan_data[[#This Row],[Loan Amount]]</f>
        <v>2269.5499999999993</v>
      </c>
      <c r="T265" t="str">
        <f>IF(banking_loan_data[[#This Row],[Profit/Loss per loan]]&gt;0,"Profit","Loss")</f>
        <v>Profit</v>
      </c>
    </row>
    <row r="266" spans="1:20" x14ac:dyDescent="0.35">
      <c r="A266" t="s">
        <v>572</v>
      </c>
      <c r="B266" s="1">
        <v>45050</v>
      </c>
      <c r="C266" t="s">
        <v>573</v>
      </c>
      <c r="D266" t="s">
        <v>53</v>
      </c>
      <c r="E266">
        <v>12700</v>
      </c>
      <c r="F266">
        <v>13.1</v>
      </c>
      <c r="G266">
        <v>60</v>
      </c>
      <c r="H266" t="s">
        <v>26</v>
      </c>
      <c r="I266" t="s">
        <v>57</v>
      </c>
      <c r="J266" t="s">
        <v>32</v>
      </c>
      <c r="K266">
        <v>95206</v>
      </c>
      <c r="L266" t="s">
        <v>29</v>
      </c>
      <c r="M266">
        <v>0.5</v>
      </c>
      <c r="N266">
        <v>0.68</v>
      </c>
      <c r="O266">
        <v>1313.12</v>
      </c>
      <c r="P266">
        <v>0</v>
      </c>
      <c r="Q266" s="1">
        <f>banking_loan_data[[#This Row],[Issue Date]]-banking_loan_data[[#This Row],[Term (Months)]]</f>
        <v>44990</v>
      </c>
      <c r="R266">
        <f>MONTH(banking_loan_data[[#This Row],[Months On Book]])</f>
        <v>3</v>
      </c>
      <c r="S266">
        <f>(banking_loan_data[[#This Row],[Total Payments Received]]+banking_loan_data[[#This Row],[Recovery Amount]])-banking_loan_data[[#This Row],[Loan Amount]]</f>
        <v>-11386.880000000001</v>
      </c>
      <c r="T266" t="str">
        <f>IF(banking_loan_data[[#This Row],[Profit/Loss per loan]]&gt;0,"Profit","Loss")</f>
        <v>Loss</v>
      </c>
    </row>
    <row r="267" spans="1:20" x14ac:dyDescent="0.35">
      <c r="A267" t="s">
        <v>574</v>
      </c>
      <c r="B267" s="1">
        <v>45158</v>
      </c>
      <c r="C267" t="s">
        <v>575</v>
      </c>
      <c r="D267" t="s">
        <v>50</v>
      </c>
      <c r="E267">
        <v>37509</v>
      </c>
      <c r="F267">
        <v>15.9</v>
      </c>
      <c r="G267">
        <v>60</v>
      </c>
      <c r="H267" t="s">
        <v>19</v>
      </c>
      <c r="I267" t="s">
        <v>57</v>
      </c>
      <c r="J267" t="s">
        <v>37</v>
      </c>
      <c r="K267">
        <v>126462</v>
      </c>
      <c r="L267" t="s">
        <v>33</v>
      </c>
      <c r="M267">
        <v>0.17</v>
      </c>
      <c r="N267">
        <v>0.69</v>
      </c>
      <c r="O267">
        <v>43472.93</v>
      </c>
      <c r="P267">
        <v>0</v>
      </c>
      <c r="Q267" s="1">
        <f>banking_loan_data[[#This Row],[Issue Date]]-banking_loan_data[[#This Row],[Term (Months)]]</f>
        <v>45098</v>
      </c>
      <c r="R267">
        <f>MONTH(banking_loan_data[[#This Row],[Months On Book]])</f>
        <v>6</v>
      </c>
      <c r="S267">
        <f>(banking_loan_data[[#This Row],[Total Payments Received]]+banking_loan_data[[#This Row],[Recovery Amount]])-banking_loan_data[[#This Row],[Loan Amount]]</f>
        <v>5963.93</v>
      </c>
      <c r="T267" t="str">
        <f>IF(banking_loan_data[[#This Row],[Profit/Loss per loan]]&gt;0,"Profit","Loss")</f>
        <v>Profit</v>
      </c>
    </row>
    <row r="268" spans="1:20" x14ac:dyDescent="0.35">
      <c r="A268" t="s">
        <v>576</v>
      </c>
      <c r="B268" s="1">
        <v>44351</v>
      </c>
      <c r="C268" t="s">
        <v>577</v>
      </c>
      <c r="D268" t="s">
        <v>53</v>
      </c>
      <c r="E268">
        <v>37766</v>
      </c>
      <c r="F268">
        <v>20.8</v>
      </c>
      <c r="G268">
        <v>60</v>
      </c>
      <c r="H268" t="s">
        <v>19</v>
      </c>
      <c r="I268" t="s">
        <v>27</v>
      </c>
      <c r="J268" t="s">
        <v>37</v>
      </c>
      <c r="K268">
        <v>66607</v>
      </c>
      <c r="L268" t="s">
        <v>29</v>
      </c>
      <c r="M268">
        <v>0.34</v>
      </c>
      <c r="N268">
        <v>0.67</v>
      </c>
      <c r="O268">
        <v>45621.33</v>
      </c>
      <c r="P268">
        <v>0</v>
      </c>
      <c r="Q268" s="1">
        <f>banking_loan_data[[#This Row],[Issue Date]]-banking_loan_data[[#This Row],[Term (Months)]]</f>
        <v>44291</v>
      </c>
      <c r="R268">
        <f>MONTH(banking_loan_data[[#This Row],[Months On Book]])</f>
        <v>4</v>
      </c>
      <c r="S268">
        <f>(banking_loan_data[[#This Row],[Total Payments Received]]+banking_loan_data[[#This Row],[Recovery Amount]])-banking_loan_data[[#This Row],[Loan Amount]]</f>
        <v>7855.3300000000017</v>
      </c>
      <c r="T268" t="str">
        <f>IF(banking_loan_data[[#This Row],[Profit/Loss per loan]]&gt;0,"Profit","Loss")</f>
        <v>Profit</v>
      </c>
    </row>
    <row r="269" spans="1:20" x14ac:dyDescent="0.35">
      <c r="A269" t="s">
        <v>578</v>
      </c>
      <c r="B269" s="1">
        <v>44686</v>
      </c>
      <c r="C269" t="s">
        <v>579</v>
      </c>
      <c r="D269" t="s">
        <v>75</v>
      </c>
      <c r="E269">
        <v>27705</v>
      </c>
      <c r="F269">
        <v>16</v>
      </c>
      <c r="G269">
        <v>60</v>
      </c>
      <c r="H269" t="s">
        <v>19</v>
      </c>
      <c r="I269" t="s">
        <v>20</v>
      </c>
      <c r="J269" t="s">
        <v>47</v>
      </c>
      <c r="K269">
        <v>113178</v>
      </c>
      <c r="L269" t="s">
        <v>33</v>
      </c>
      <c r="M269">
        <v>0.26</v>
      </c>
      <c r="N269">
        <v>0.82</v>
      </c>
      <c r="O269">
        <v>32137.8</v>
      </c>
      <c r="P269">
        <v>0</v>
      </c>
      <c r="Q269" s="1">
        <f>banking_loan_data[[#This Row],[Issue Date]]-banking_loan_data[[#This Row],[Term (Months)]]</f>
        <v>44626</v>
      </c>
      <c r="R269">
        <f>MONTH(banking_loan_data[[#This Row],[Months On Book]])</f>
        <v>3</v>
      </c>
      <c r="S269">
        <f>(banking_loan_data[[#This Row],[Total Payments Received]]+banking_loan_data[[#This Row],[Recovery Amount]])-banking_loan_data[[#This Row],[Loan Amount]]</f>
        <v>4432.7999999999993</v>
      </c>
      <c r="T269" t="str">
        <f>IF(banking_loan_data[[#This Row],[Profit/Loss per loan]]&gt;0,"Profit","Loss")</f>
        <v>Profit</v>
      </c>
    </row>
    <row r="270" spans="1:20" x14ac:dyDescent="0.35">
      <c r="A270" t="s">
        <v>580</v>
      </c>
      <c r="B270" s="1">
        <v>44981</v>
      </c>
      <c r="C270" t="s">
        <v>581</v>
      </c>
      <c r="D270" t="s">
        <v>18</v>
      </c>
      <c r="E270">
        <v>19787</v>
      </c>
      <c r="F270">
        <v>17.3</v>
      </c>
      <c r="G270">
        <v>36</v>
      </c>
      <c r="H270" t="s">
        <v>19</v>
      </c>
      <c r="I270" t="s">
        <v>72</v>
      </c>
      <c r="J270" t="s">
        <v>37</v>
      </c>
      <c r="K270">
        <v>53993</v>
      </c>
      <c r="L270" t="s">
        <v>22</v>
      </c>
      <c r="M270">
        <v>0.15</v>
      </c>
      <c r="N270">
        <v>0.75</v>
      </c>
      <c r="O270">
        <v>23210.15</v>
      </c>
      <c r="P270">
        <v>0</v>
      </c>
      <c r="Q270" s="1">
        <f>banking_loan_data[[#This Row],[Issue Date]]-banking_loan_data[[#This Row],[Term (Months)]]</f>
        <v>44945</v>
      </c>
      <c r="R270">
        <f>MONTH(banking_loan_data[[#This Row],[Months On Book]])</f>
        <v>1</v>
      </c>
      <c r="S270">
        <f>(banking_loan_data[[#This Row],[Total Payments Received]]+banking_loan_data[[#This Row],[Recovery Amount]])-banking_loan_data[[#This Row],[Loan Amount]]</f>
        <v>3423.1500000000015</v>
      </c>
      <c r="T270" t="str">
        <f>IF(banking_loan_data[[#This Row],[Profit/Loss per loan]]&gt;0,"Profit","Loss")</f>
        <v>Profit</v>
      </c>
    </row>
    <row r="271" spans="1:20" x14ac:dyDescent="0.35">
      <c r="A271" t="s">
        <v>582</v>
      </c>
      <c r="B271" s="1">
        <v>44442</v>
      </c>
      <c r="C271" t="s">
        <v>583</v>
      </c>
      <c r="D271" t="s">
        <v>75</v>
      </c>
      <c r="E271">
        <v>27588</v>
      </c>
      <c r="F271">
        <v>9.5</v>
      </c>
      <c r="G271">
        <v>36</v>
      </c>
      <c r="H271" t="s">
        <v>80</v>
      </c>
      <c r="I271" t="s">
        <v>72</v>
      </c>
      <c r="J271" t="s">
        <v>32</v>
      </c>
      <c r="K271">
        <v>74386</v>
      </c>
      <c r="L271" t="s">
        <v>22</v>
      </c>
      <c r="M271">
        <v>0.11</v>
      </c>
      <c r="N271">
        <v>0.92</v>
      </c>
      <c r="O271">
        <v>7479.55</v>
      </c>
      <c r="P271">
        <v>6127.76</v>
      </c>
      <c r="Q271" s="1">
        <f>banking_loan_data[[#This Row],[Issue Date]]-banking_loan_data[[#This Row],[Term (Months)]]</f>
        <v>44406</v>
      </c>
      <c r="R271">
        <f>MONTH(banking_loan_data[[#This Row],[Months On Book]])</f>
        <v>7</v>
      </c>
      <c r="S271">
        <f>(banking_loan_data[[#This Row],[Total Payments Received]]+banking_loan_data[[#This Row],[Recovery Amount]])-banking_loan_data[[#This Row],[Loan Amount]]</f>
        <v>-13980.689999999999</v>
      </c>
      <c r="T271" t="str">
        <f>IF(banking_loan_data[[#This Row],[Profit/Loss per loan]]&gt;0,"Profit","Loss")</f>
        <v>Loss</v>
      </c>
    </row>
    <row r="272" spans="1:20" x14ac:dyDescent="0.35">
      <c r="A272" t="s">
        <v>584</v>
      </c>
      <c r="B272" s="1">
        <v>45259</v>
      </c>
      <c r="C272" t="s">
        <v>585</v>
      </c>
      <c r="D272" t="s">
        <v>75</v>
      </c>
      <c r="E272">
        <v>27123</v>
      </c>
      <c r="F272">
        <v>21.9</v>
      </c>
      <c r="G272">
        <v>60</v>
      </c>
      <c r="H272" t="s">
        <v>19</v>
      </c>
      <c r="I272" t="s">
        <v>72</v>
      </c>
      <c r="J272" t="s">
        <v>21</v>
      </c>
      <c r="K272">
        <v>76287</v>
      </c>
      <c r="L272" t="s">
        <v>22</v>
      </c>
      <c r="M272">
        <v>0.35</v>
      </c>
      <c r="N272">
        <v>0.61</v>
      </c>
      <c r="O272">
        <v>33062.94</v>
      </c>
      <c r="P272">
        <v>0</v>
      </c>
      <c r="Q272" s="1">
        <f>banking_loan_data[[#This Row],[Issue Date]]-banking_loan_data[[#This Row],[Term (Months)]]</f>
        <v>45199</v>
      </c>
      <c r="R272">
        <f>MONTH(banking_loan_data[[#This Row],[Months On Book]])</f>
        <v>9</v>
      </c>
      <c r="S272">
        <f>(banking_loan_data[[#This Row],[Total Payments Received]]+banking_loan_data[[#This Row],[Recovery Amount]])-banking_loan_data[[#This Row],[Loan Amount]]</f>
        <v>5939.9400000000023</v>
      </c>
      <c r="T272" t="str">
        <f>IF(banking_loan_data[[#This Row],[Profit/Loss per loan]]&gt;0,"Profit","Loss")</f>
        <v>Profit</v>
      </c>
    </row>
    <row r="273" spans="1:20" x14ac:dyDescent="0.35">
      <c r="A273" t="s">
        <v>586</v>
      </c>
      <c r="B273" s="1">
        <v>44955</v>
      </c>
      <c r="C273" t="s">
        <v>587</v>
      </c>
      <c r="D273" t="s">
        <v>71</v>
      </c>
      <c r="E273">
        <v>34062</v>
      </c>
      <c r="F273">
        <v>13.6</v>
      </c>
      <c r="G273">
        <v>36</v>
      </c>
      <c r="H273" t="s">
        <v>80</v>
      </c>
      <c r="I273" t="s">
        <v>27</v>
      </c>
      <c r="J273" t="s">
        <v>32</v>
      </c>
      <c r="K273">
        <v>116724</v>
      </c>
      <c r="L273" t="s">
        <v>29</v>
      </c>
      <c r="M273">
        <v>0.42</v>
      </c>
      <c r="N273">
        <v>0.55000000000000004</v>
      </c>
      <c r="O273">
        <v>12667.87</v>
      </c>
      <c r="P273">
        <v>12334.49</v>
      </c>
      <c r="Q273" s="1">
        <f>banking_loan_data[[#This Row],[Issue Date]]-banking_loan_data[[#This Row],[Term (Months)]]</f>
        <v>44919</v>
      </c>
      <c r="R273">
        <f>MONTH(banking_loan_data[[#This Row],[Months On Book]])</f>
        <v>12</v>
      </c>
      <c r="S273">
        <f>(banking_loan_data[[#This Row],[Total Payments Received]]+banking_loan_data[[#This Row],[Recovery Amount]])-banking_loan_data[[#This Row],[Loan Amount]]</f>
        <v>-9059.64</v>
      </c>
      <c r="T273" t="str">
        <f>IF(banking_loan_data[[#This Row],[Profit/Loss per loan]]&gt;0,"Profit","Loss")</f>
        <v>Loss</v>
      </c>
    </row>
    <row r="274" spans="1:20" x14ac:dyDescent="0.35">
      <c r="A274" t="s">
        <v>588</v>
      </c>
      <c r="B274" s="1">
        <v>44734</v>
      </c>
      <c r="C274" t="s">
        <v>589</v>
      </c>
      <c r="D274" t="s">
        <v>64</v>
      </c>
      <c r="E274">
        <v>11177</v>
      </c>
      <c r="F274">
        <v>7.8</v>
      </c>
      <c r="G274">
        <v>36</v>
      </c>
      <c r="H274" t="s">
        <v>19</v>
      </c>
      <c r="I274" t="s">
        <v>57</v>
      </c>
      <c r="J274" t="s">
        <v>28</v>
      </c>
      <c r="K274">
        <v>128132</v>
      </c>
      <c r="L274" t="s">
        <v>29</v>
      </c>
      <c r="M274">
        <v>0.44</v>
      </c>
      <c r="N274">
        <v>0.68</v>
      </c>
      <c r="O274">
        <v>12048.81</v>
      </c>
      <c r="P274">
        <v>0</v>
      </c>
      <c r="Q274" s="1">
        <f>banking_loan_data[[#This Row],[Issue Date]]-banking_loan_data[[#This Row],[Term (Months)]]</f>
        <v>44698</v>
      </c>
      <c r="R274">
        <f>MONTH(banking_loan_data[[#This Row],[Months On Book]])</f>
        <v>5</v>
      </c>
      <c r="S274">
        <f>(banking_loan_data[[#This Row],[Total Payments Received]]+banking_loan_data[[#This Row],[Recovery Amount]])-banking_loan_data[[#This Row],[Loan Amount]]</f>
        <v>871.80999999999949</v>
      </c>
      <c r="T274" t="str">
        <f>IF(banking_loan_data[[#This Row],[Profit/Loss per loan]]&gt;0,"Profit","Loss")</f>
        <v>Profit</v>
      </c>
    </row>
    <row r="275" spans="1:20" x14ac:dyDescent="0.35">
      <c r="A275" t="s">
        <v>590</v>
      </c>
      <c r="B275" s="1">
        <v>45117</v>
      </c>
      <c r="C275" t="s">
        <v>591</v>
      </c>
      <c r="D275" t="s">
        <v>56</v>
      </c>
      <c r="E275">
        <v>22727</v>
      </c>
      <c r="F275">
        <v>18.3</v>
      </c>
      <c r="G275">
        <v>36</v>
      </c>
      <c r="H275" t="s">
        <v>26</v>
      </c>
      <c r="I275" t="s">
        <v>36</v>
      </c>
      <c r="J275" t="s">
        <v>37</v>
      </c>
      <c r="K275">
        <v>123308</v>
      </c>
      <c r="L275" t="s">
        <v>29</v>
      </c>
      <c r="M275">
        <v>0.28999999999999998</v>
      </c>
      <c r="N275">
        <v>0.78</v>
      </c>
      <c r="O275">
        <v>9155.07</v>
      </c>
      <c r="P275">
        <v>0</v>
      </c>
      <c r="Q275" s="1">
        <f>banking_loan_data[[#This Row],[Issue Date]]-banking_loan_data[[#This Row],[Term (Months)]]</f>
        <v>45081</v>
      </c>
      <c r="R275">
        <f>MONTH(banking_loan_data[[#This Row],[Months On Book]])</f>
        <v>6</v>
      </c>
      <c r="S275">
        <f>(banking_loan_data[[#This Row],[Total Payments Received]]+banking_loan_data[[#This Row],[Recovery Amount]])-banking_loan_data[[#This Row],[Loan Amount]]</f>
        <v>-13571.93</v>
      </c>
      <c r="T275" t="str">
        <f>IF(banking_loan_data[[#This Row],[Profit/Loss per loan]]&gt;0,"Profit","Loss")</f>
        <v>Loss</v>
      </c>
    </row>
    <row r="276" spans="1:20" x14ac:dyDescent="0.35">
      <c r="A276" t="s">
        <v>592</v>
      </c>
      <c r="B276" s="1">
        <v>44604</v>
      </c>
      <c r="C276" t="s">
        <v>593</v>
      </c>
      <c r="D276" t="s">
        <v>25</v>
      </c>
      <c r="E276">
        <v>31220</v>
      </c>
      <c r="F276">
        <v>9.3000000000000007</v>
      </c>
      <c r="G276">
        <v>36</v>
      </c>
      <c r="H276" t="s">
        <v>19</v>
      </c>
      <c r="I276" t="s">
        <v>72</v>
      </c>
      <c r="J276" t="s">
        <v>37</v>
      </c>
      <c r="K276">
        <v>126393</v>
      </c>
      <c r="L276" t="s">
        <v>22</v>
      </c>
      <c r="M276">
        <v>0.41</v>
      </c>
      <c r="N276">
        <v>0.89</v>
      </c>
      <c r="O276">
        <v>34123.46</v>
      </c>
      <c r="P276">
        <v>0</v>
      </c>
      <c r="Q276" s="1">
        <f>banking_loan_data[[#This Row],[Issue Date]]-banking_loan_data[[#This Row],[Term (Months)]]</f>
        <v>44568</v>
      </c>
      <c r="R276">
        <f>MONTH(banking_loan_data[[#This Row],[Months On Book]])</f>
        <v>1</v>
      </c>
      <c r="S276">
        <f>(banking_loan_data[[#This Row],[Total Payments Received]]+banking_loan_data[[#This Row],[Recovery Amount]])-banking_loan_data[[#This Row],[Loan Amount]]</f>
        <v>2903.4599999999991</v>
      </c>
      <c r="T276" t="str">
        <f>IF(banking_loan_data[[#This Row],[Profit/Loss per loan]]&gt;0,"Profit","Loss")</f>
        <v>Profit</v>
      </c>
    </row>
    <row r="277" spans="1:20" x14ac:dyDescent="0.35">
      <c r="A277" t="s">
        <v>594</v>
      </c>
      <c r="B277" s="1">
        <v>44721</v>
      </c>
      <c r="C277" t="s">
        <v>595</v>
      </c>
      <c r="D277" t="s">
        <v>50</v>
      </c>
      <c r="E277">
        <v>10882</v>
      </c>
      <c r="F277">
        <v>7</v>
      </c>
      <c r="G277">
        <v>36</v>
      </c>
      <c r="H277" t="s">
        <v>26</v>
      </c>
      <c r="I277" t="s">
        <v>72</v>
      </c>
      <c r="J277" t="s">
        <v>37</v>
      </c>
      <c r="K277">
        <v>106312</v>
      </c>
      <c r="L277" t="s">
        <v>33</v>
      </c>
      <c r="M277">
        <v>0.37</v>
      </c>
      <c r="N277">
        <v>0.66</v>
      </c>
      <c r="O277">
        <v>3592.5</v>
      </c>
      <c r="P277">
        <v>0</v>
      </c>
      <c r="Q277" s="1">
        <f>banking_loan_data[[#This Row],[Issue Date]]-banking_loan_data[[#This Row],[Term (Months)]]</f>
        <v>44685</v>
      </c>
      <c r="R277">
        <f>MONTH(banking_loan_data[[#This Row],[Months On Book]])</f>
        <v>5</v>
      </c>
      <c r="S277">
        <f>(banking_loan_data[[#This Row],[Total Payments Received]]+banking_loan_data[[#This Row],[Recovery Amount]])-banking_loan_data[[#This Row],[Loan Amount]]</f>
        <v>-7289.5</v>
      </c>
      <c r="T277" t="str">
        <f>IF(banking_loan_data[[#This Row],[Profit/Loss per loan]]&gt;0,"Profit","Loss")</f>
        <v>Loss</v>
      </c>
    </row>
    <row r="278" spans="1:20" x14ac:dyDescent="0.35">
      <c r="A278" t="s">
        <v>596</v>
      </c>
      <c r="B278" s="1">
        <v>45024</v>
      </c>
      <c r="C278" t="s">
        <v>597</v>
      </c>
      <c r="D278" t="s">
        <v>46</v>
      </c>
      <c r="E278">
        <v>2136</v>
      </c>
      <c r="F278">
        <v>22.2</v>
      </c>
      <c r="G278">
        <v>60</v>
      </c>
      <c r="H278" t="s">
        <v>19</v>
      </c>
      <c r="I278" t="s">
        <v>83</v>
      </c>
      <c r="J278" t="s">
        <v>37</v>
      </c>
      <c r="K278">
        <v>128371</v>
      </c>
      <c r="L278" t="s">
        <v>22</v>
      </c>
      <c r="M278">
        <v>0.39</v>
      </c>
      <c r="N278">
        <v>0.79</v>
      </c>
      <c r="O278">
        <v>2610.19</v>
      </c>
      <c r="P278">
        <v>0</v>
      </c>
      <c r="Q278" s="1">
        <f>banking_loan_data[[#This Row],[Issue Date]]-banking_loan_data[[#This Row],[Term (Months)]]</f>
        <v>44964</v>
      </c>
      <c r="R278">
        <f>MONTH(banking_loan_data[[#This Row],[Months On Book]])</f>
        <v>2</v>
      </c>
      <c r="S278">
        <f>(banking_loan_data[[#This Row],[Total Payments Received]]+banking_loan_data[[#This Row],[Recovery Amount]])-banking_loan_data[[#This Row],[Loan Amount]]</f>
        <v>474.19000000000005</v>
      </c>
      <c r="T278" t="str">
        <f>IF(banking_loan_data[[#This Row],[Profit/Loss per loan]]&gt;0,"Profit","Loss")</f>
        <v>Profit</v>
      </c>
    </row>
    <row r="279" spans="1:20" x14ac:dyDescent="0.35">
      <c r="A279" t="s">
        <v>598</v>
      </c>
      <c r="B279" s="1">
        <v>45099</v>
      </c>
      <c r="C279" t="s">
        <v>599</v>
      </c>
      <c r="D279" t="s">
        <v>53</v>
      </c>
      <c r="E279">
        <v>35832</v>
      </c>
      <c r="F279">
        <v>14.2</v>
      </c>
      <c r="G279">
        <v>60</v>
      </c>
      <c r="H279" t="s">
        <v>19</v>
      </c>
      <c r="I279" t="s">
        <v>57</v>
      </c>
      <c r="J279" t="s">
        <v>47</v>
      </c>
      <c r="K279">
        <v>105324</v>
      </c>
      <c r="L279" t="s">
        <v>22</v>
      </c>
      <c r="M279">
        <v>0.3</v>
      </c>
      <c r="N279">
        <v>0.66</v>
      </c>
      <c r="O279">
        <v>40920.14</v>
      </c>
      <c r="P279">
        <v>0</v>
      </c>
      <c r="Q279" s="1">
        <f>banking_loan_data[[#This Row],[Issue Date]]-banking_loan_data[[#This Row],[Term (Months)]]</f>
        <v>45039</v>
      </c>
      <c r="R279">
        <f>MONTH(banking_loan_data[[#This Row],[Months On Book]])</f>
        <v>4</v>
      </c>
      <c r="S279">
        <f>(banking_loan_data[[#This Row],[Total Payments Received]]+banking_loan_data[[#This Row],[Recovery Amount]])-banking_loan_data[[#This Row],[Loan Amount]]</f>
        <v>5088.1399999999994</v>
      </c>
      <c r="T279" t="str">
        <f>IF(banking_loan_data[[#This Row],[Profit/Loss per loan]]&gt;0,"Profit","Loss")</f>
        <v>Profit</v>
      </c>
    </row>
    <row r="280" spans="1:20" x14ac:dyDescent="0.35">
      <c r="A280" t="s">
        <v>600</v>
      </c>
      <c r="B280" s="1">
        <v>44232</v>
      </c>
      <c r="C280" t="s">
        <v>601</v>
      </c>
      <c r="D280" t="s">
        <v>75</v>
      </c>
      <c r="E280">
        <v>32966</v>
      </c>
      <c r="F280">
        <v>20</v>
      </c>
      <c r="G280">
        <v>60</v>
      </c>
      <c r="H280" t="s">
        <v>26</v>
      </c>
      <c r="I280" t="s">
        <v>20</v>
      </c>
      <c r="J280" t="s">
        <v>47</v>
      </c>
      <c r="K280">
        <v>101196</v>
      </c>
      <c r="L280" t="s">
        <v>33</v>
      </c>
      <c r="M280">
        <v>0.35</v>
      </c>
      <c r="N280">
        <v>0.78</v>
      </c>
      <c r="O280">
        <v>6322.07</v>
      </c>
      <c r="P280">
        <v>0</v>
      </c>
      <c r="Q280" s="1">
        <f>banking_loan_data[[#This Row],[Issue Date]]-banking_loan_data[[#This Row],[Term (Months)]]</f>
        <v>44172</v>
      </c>
      <c r="R280">
        <f>MONTH(banking_loan_data[[#This Row],[Months On Book]])</f>
        <v>12</v>
      </c>
      <c r="S280">
        <f>(banking_loan_data[[#This Row],[Total Payments Received]]+banking_loan_data[[#This Row],[Recovery Amount]])-banking_loan_data[[#This Row],[Loan Amount]]</f>
        <v>-26643.93</v>
      </c>
      <c r="T280" t="str">
        <f>IF(banking_loan_data[[#This Row],[Profit/Loss per loan]]&gt;0,"Profit","Loss")</f>
        <v>Loss</v>
      </c>
    </row>
    <row r="281" spans="1:20" x14ac:dyDescent="0.35">
      <c r="A281" t="s">
        <v>602</v>
      </c>
      <c r="B281" s="1">
        <v>44881</v>
      </c>
      <c r="C281" t="s">
        <v>603</v>
      </c>
      <c r="D281" t="s">
        <v>64</v>
      </c>
      <c r="E281">
        <v>8009</v>
      </c>
      <c r="F281">
        <v>10.8</v>
      </c>
      <c r="G281">
        <v>60</v>
      </c>
      <c r="H281" t="s">
        <v>26</v>
      </c>
      <c r="I281" t="s">
        <v>27</v>
      </c>
      <c r="J281" t="s">
        <v>21</v>
      </c>
      <c r="K281">
        <v>100014</v>
      </c>
      <c r="L281" t="s">
        <v>33</v>
      </c>
      <c r="M281">
        <v>0.42</v>
      </c>
      <c r="N281">
        <v>0.9</v>
      </c>
      <c r="O281">
        <v>2353.41</v>
      </c>
      <c r="P281">
        <v>0</v>
      </c>
      <c r="Q281" s="1">
        <f>banking_loan_data[[#This Row],[Issue Date]]-banking_loan_data[[#This Row],[Term (Months)]]</f>
        <v>44821</v>
      </c>
      <c r="R281">
        <f>MONTH(banking_loan_data[[#This Row],[Months On Book]])</f>
        <v>9</v>
      </c>
      <c r="S281">
        <f>(banking_loan_data[[#This Row],[Total Payments Received]]+banking_loan_data[[#This Row],[Recovery Amount]])-banking_loan_data[[#This Row],[Loan Amount]]</f>
        <v>-5655.59</v>
      </c>
      <c r="T281" t="str">
        <f>IF(banking_loan_data[[#This Row],[Profit/Loss per loan]]&gt;0,"Profit","Loss")</f>
        <v>Loss</v>
      </c>
    </row>
    <row r="282" spans="1:20" x14ac:dyDescent="0.35">
      <c r="A282" t="s">
        <v>604</v>
      </c>
      <c r="B282" s="1">
        <v>44216</v>
      </c>
      <c r="C282" t="s">
        <v>605</v>
      </c>
      <c r="D282" t="s">
        <v>75</v>
      </c>
      <c r="E282">
        <v>13987</v>
      </c>
      <c r="F282">
        <v>20.7</v>
      </c>
      <c r="G282">
        <v>36</v>
      </c>
      <c r="H282" t="s">
        <v>19</v>
      </c>
      <c r="I282" t="s">
        <v>72</v>
      </c>
      <c r="J282" t="s">
        <v>37</v>
      </c>
      <c r="K282">
        <v>38210</v>
      </c>
      <c r="L282" t="s">
        <v>33</v>
      </c>
      <c r="M282">
        <v>0.26</v>
      </c>
      <c r="N282">
        <v>0.6</v>
      </c>
      <c r="O282">
        <v>16882.310000000001</v>
      </c>
      <c r="P282">
        <v>0</v>
      </c>
      <c r="Q282" s="1">
        <f>banking_loan_data[[#This Row],[Issue Date]]-banking_loan_data[[#This Row],[Term (Months)]]</f>
        <v>44180</v>
      </c>
      <c r="R282">
        <f>MONTH(banking_loan_data[[#This Row],[Months On Book]])</f>
        <v>12</v>
      </c>
      <c r="S282">
        <f>(banking_loan_data[[#This Row],[Total Payments Received]]+banking_loan_data[[#This Row],[Recovery Amount]])-banking_loan_data[[#This Row],[Loan Amount]]</f>
        <v>2895.3100000000013</v>
      </c>
      <c r="T282" t="str">
        <f>IF(banking_loan_data[[#This Row],[Profit/Loss per loan]]&gt;0,"Profit","Loss")</f>
        <v>Profit</v>
      </c>
    </row>
    <row r="283" spans="1:20" x14ac:dyDescent="0.35">
      <c r="A283" t="s">
        <v>606</v>
      </c>
      <c r="B283" s="1">
        <v>44517</v>
      </c>
      <c r="C283" t="s">
        <v>607</v>
      </c>
      <c r="D283" t="s">
        <v>18</v>
      </c>
      <c r="E283">
        <v>38311</v>
      </c>
      <c r="F283">
        <v>7.2</v>
      </c>
      <c r="G283">
        <v>36</v>
      </c>
      <c r="H283" t="s">
        <v>19</v>
      </c>
      <c r="I283" t="s">
        <v>36</v>
      </c>
      <c r="J283" t="s">
        <v>28</v>
      </c>
      <c r="K283">
        <v>40922</v>
      </c>
      <c r="L283" t="s">
        <v>33</v>
      </c>
      <c r="M283">
        <v>0.42</v>
      </c>
      <c r="N283">
        <v>0.68</v>
      </c>
      <c r="O283">
        <v>41069.39</v>
      </c>
      <c r="P283">
        <v>0</v>
      </c>
      <c r="Q283" s="1">
        <f>banking_loan_data[[#This Row],[Issue Date]]-banking_loan_data[[#This Row],[Term (Months)]]</f>
        <v>44481</v>
      </c>
      <c r="R283">
        <f>MONTH(banking_loan_data[[#This Row],[Months On Book]])</f>
        <v>10</v>
      </c>
      <c r="S283">
        <f>(banking_loan_data[[#This Row],[Total Payments Received]]+banking_loan_data[[#This Row],[Recovery Amount]])-banking_loan_data[[#This Row],[Loan Amount]]</f>
        <v>2758.3899999999994</v>
      </c>
      <c r="T283" t="str">
        <f>IF(banking_loan_data[[#This Row],[Profit/Loss per loan]]&gt;0,"Profit","Loss")</f>
        <v>Profit</v>
      </c>
    </row>
    <row r="284" spans="1:20" x14ac:dyDescent="0.35">
      <c r="A284" t="s">
        <v>608</v>
      </c>
      <c r="B284" s="1">
        <v>44708</v>
      </c>
      <c r="C284" t="s">
        <v>609</v>
      </c>
      <c r="D284" t="s">
        <v>71</v>
      </c>
      <c r="E284">
        <v>32575</v>
      </c>
      <c r="F284">
        <v>12.1</v>
      </c>
      <c r="G284">
        <v>60</v>
      </c>
      <c r="H284" t="s">
        <v>19</v>
      </c>
      <c r="I284" t="s">
        <v>41</v>
      </c>
      <c r="J284" t="s">
        <v>21</v>
      </c>
      <c r="K284">
        <v>66289</v>
      </c>
      <c r="L284" t="s">
        <v>22</v>
      </c>
      <c r="M284">
        <v>0.34</v>
      </c>
      <c r="N284">
        <v>0.95</v>
      </c>
      <c r="O284">
        <v>36516.57</v>
      </c>
      <c r="P284">
        <v>0</v>
      </c>
      <c r="Q284" s="1">
        <f>banking_loan_data[[#This Row],[Issue Date]]-banking_loan_data[[#This Row],[Term (Months)]]</f>
        <v>44648</v>
      </c>
      <c r="R284">
        <f>MONTH(banking_loan_data[[#This Row],[Months On Book]])</f>
        <v>3</v>
      </c>
      <c r="S284">
        <f>(banking_loan_data[[#This Row],[Total Payments Received]]+banking_loan_data[[#This Row],[Recovery Amount]])-banking_loan_data[[#This Row],[Loan Amount]]</f>
        <v>3941.5699999999997</v>
      </c>
      <c r="T284" t="str">
        <f>IF(banking_loan_data[[#This Row],[Profit/Loss per loan]]&gt;0,"Profit","Loss")</f>
        <v>Profit</v>
      </c>
    </row>
    <row r="285" spans="1:20" x14ac:dyDescent="0.35">
      <c r="A285" t="s">
        <v>610</v>
      </c>
      <c r="B285" s="1">
        <v>44596</v>
      </c>
      <c r="C285" t="s">
        <v>611</v>
      </c>
      <c r="D285" t="s">
        <v>46</v>
      </c>
      <c r="E285">
        <v>2007</v>
      </c>
      <c r="F285">
        <v>24.6</v>
      </c>
      <c r="G285">
        <v>36</v>
      </c>
      <c r="H285" t="s">
        <v>26</v>
      </c>
      <c r="I285" t="s">
        <v>57</v>
      </c>
      <c r="J285" t="s">
        <v>37</v>
      </c>
      <c r="K285">
        <v>63340</v>
      </c>
      <c r="L285" t="s">
        <v>29</v>
      </c>
      <c r="M285">
        <v>0.17</v>
      </c>
      <c r="N285">
        <v>0.89</v>
      </c>
      <c r="O285">
        <v>182.76</v>
      </c>
      <c r="P285">
        <v>0</v>
      </c>
      <c r="Q285" s="1">
        <f>banking_loan_data[[#This Row],[Issue Date]]-banking_loan_data[[#This Row],[Term (Months)]]</f>
        <v>44560</v>
      </c>
      <c r="R285">
        <f>MONTH(banking_loan_data[[#This Row],[Months On Book]])</f>
        <v>12</v>
      </c>
      <c r="S285">
        <f>(banking_loan_data[[#This Row],[Total Payments Received]]+banking_loan_data[[#This Row],[Recovery Amount]])-banking_loan_data[[#This Row],[Loan Amount]]</f>
        <v>-1824.24</v>
      </c>
      <c r="T285" t="str">
        <f>IF(banking_loan_data[[#This Row],[Profit/Loss per loan]]&gt;0,"Profit","Loss")</f>
        <v>Loss</v>
      </c>
    </row>
    <row r="286" spans="1:20" x14ac:dyDescent="0.35">
      <c r="A286" t="s">
        <v>612</v>
      </c>
      <c r="B286" s="1">
        <v>44850</v>
      </c>
      <c r="C286" t="s">
        <v>613</v>
      </c>
      <c r="D286" t="s">
        <v>56</v>
      </c>
      <c r="E286">
        <v>6445</v>
      </c>
      <c r="F286">
        <v>20.9</v>
      </c>
      <c r="G286">
        <v>36</v>
      </c>
      <c r="H286" t="s">
        <v>19</v>
      </c>
      <c r="I286" t="s">
        <v>57</v>
      </c>
      <c r="J286" t="s">
        <v>47</v>
      </c>
      <c r="K286">
        <v>69850</v>
      </c>
      <c r="L286" t="s">
        <v>22</v>
      </c>
      <c r="M286">
        <v>0.11</v>
      </c>
      <c r="N286">
        <v>0.75</v>
      </c>
      <c r="O286">
        <v>7792</v>
      </c>
      <c r="P286">
        <v>0</v>
      </c>
      <c r="Q286" s="1">
        <f>banking_loan_data[[#This Row],[Issue Date]]-banking_loan_data[[#This Row],[Term (Months)]]</f>
        <v>44814</v>
      </c>
      <c r="R286">
        <f>MONTH(banking_loan_data[[#This Row],[Months On Book]])</f>
        <v>9</v>
      </c>
      <c r="S286">
        <f>(banking_loan_data[[#This Row],[Total Payments Received]]+banking_loan_data[[#This Row],[Recovery Amount]])-banking_loan_data[[#This Row],[Loan Amount]]</f>
        <v>1347</v>
      </c>
      <c r="T286" t="str">
        <f>IF(banking_loan_data[[#This Row],[Profit/Loss per loan]]&gt;0,"Profit","Loss")</f>
        <v>Profit</v>
      </c>
    </row>
    <row r="287" spans="1:20" x14ac:dyDescent="0.35">
      <c r="A287" t="s">
        <v>614</v>
      </c>
      <c r="B287" s="1">
        <v>45168</v>
      </c>
      <c r="C287" t="s">
        <v>615</v>
      </c>
      <c r="D287" t="s">
        <v>18</v>
      </c>
      <c r="E287">
        <v>11706</v>
      </c>
      <c r="F287">
        <v>14.9</v>
      </c>
      <c r="G287">
        <v>60</v>
      </c>
      <c r="H287" t="s">
        <v>19</v>
      </c>
      <c r="I287" t="s">
        <v>57</v>
      </c>
      <c r="J287" t="s">
        <v>28</v>
      </c>
      <c r="K287">
        <v>86984</v>
      </c>
      <c r="L287" t="s">
        <v>33</v>
      </c>
      <c r="M287">
        <v>0.25</v>
      </c>
      <c r="N287">
        <v>0.73</v>
      </c>
      <c r="O287">
        <v>13450.19</v>
      </c>
      <c r="P287">
        <v>0</v>
      </c>
      <c r="Q287" s="1">
        <f>banking_loan_data[[#This Row],[Issue Date]]-banking_loan_data[[#This Row],[Term (Months)]]</f>
        <v>45108</v>
      </c>
      <c r="R287">
        <f>MONTH(banking_loan_data[[#This Row],[Months On Book]])</f>
        <v>7</v>
      </c>
      <c r="S287">
        <f>(banking_loan_data[[#This Row],[Total Payments Received]]+banking_loan_data[[#This Row],[Recovery Amount]])-banking_loan_data[[#This Row],[Loan Amount]]</f>
        <v>1744.1900000000005</v>
      </c>
      <c r="T287" t="str">
        <f>IF(banking_loan_data[[#This Row],[Profit/Loss per loan]]&gt;0,"Profit","Loss")</f>
        <v>Profit</v>
      </c>
    </row>
    <row r="288" spans="1:20" x14ac:dyDescent="0.35">
      <c r="A288" t="s">
        <v>616</v>
      </c>
      <c r="B288" s="1">
        <v>44667</v>
      </c>
      <c r="C288" t="s">
        <v>617</v>
      </c>
      <c r="D288" t="s">
        <v>40</v>
      </c>
      <c r="E288">
        <v>30257</v>
      </c>
      <c r="F288">
        <v>11.8</v>
      </c>
      <c r="G288">
        <v>36</v>
      </c>
      <c r="H288" t="s">
        <v>26</v>
      </c>
      <c r="I288" t="s">
        <v>57</v>
      </c>
      <c r="J288" t="s">
        <v>21</v>
      </c>
      <c r="K288">
        <v>133699</v>
      </c>
      <c r="L288" t="s">
        <v>29</v>
      </c>
      <c r="M288">
        <v>0.32</v>
      </c>
      <c r="N288">
        <v>0.63</v>
      </c>
      <c r="O288">
        <v>10757.13</v>
      </c>
      <c r="P288">
        <v>0</v>
      </c>
      <c r="Q288" s="1">
        <f>banking_loan_data[[#This Row],[Issue Date]]-banking_loan_data[[#This Row],[Term (Months)]]</f>
        <v>44631</v>
      </c>
      <c r="R288">
        <f>MONTH(banking_loan_data[[#This Row],[Months On Book]])</f>
        <v>3</v>
      </c>
      <c r="S288">
        <f>(banking_loan_data[[#This Row],[Total Payments Received]]+banking_loan_data[[#This Row],[Recovery Amount]])-banking_loan_data[[#This Row],[Loan Amount]]</f>
        <v>-19499.870000000003</v>
      </c>
      <c r="T288" t="str">
        <f>IF(banking_loan_data[[#This Row],[Profit/Loss per loan]]&gt;0,"Profit","Loss")</f>
        <v>Loss</v>
      </c>
    </row>
    <row r="289" spans="1:20" x14ac:dyDescent="0.35">
      <c r="A289" t="s">
        <v>618</v>
      </c>
      <c r="B289" s="1">
        <v>45030</v>
      </c>
      <c r="C289" t="s">
        <v>619</v>
      </c>
      <c r="D289" t="s">
        <v>46</v>
      </c>
      <c r="E289">
        <v>22736</v>
      </c>
      <c r="F289">
        <v>22.4</v>
      </c>
      <c r="G289">
        <v>60</v>
      </c>
      <c r="H289" t="s">
        <v>80</v>
      </c>
      <c r="I289" t="s">
        <v>83</v>
      </c>
      <c r="J289" t="s">
        <v>28</v>
      </c>
      <c r="K289">
        <v>143711</v>
      </c>
      <c r="L289" t="s">
        <v>29</v>
      </c>
      <c r="M289">
        <v>0.44</v>
      </c>
      <c r="N289">
        <v>0.73</v>
      </c>
      <c r="O289">
        <v>7219.33</v>
      </c>
      <c r="P289">
        <v>8265.9599999999991</v>
      </c>
      <c r="Q289" s="1">
        <f>banking_loan_data[[#This Row],[Issue Date]]-banking_loan_data[[#This Row],[Term (Months)]]</f>
        <v>44970</v>
      </c>
      <c r="R289">
        <f>MONTH(banking_loan_data[[#This Row],[Months On Book]])</f>
        <v>2</v>
      </c>
      <c r="S289">
        <f>(banking_loan_data[[#This Row],[Total Payments Received]]+banking_loan_data[[#This Row],[Recovery Amount]])-banking_loan_data[[#This Row],[Loan Amount]]</f>
        <v>-7250.7100000000009</v>
      </c>
      <c r="T289" t="str">
        <f>IF(banking_loan_data[[#This Row],[Profit/Loss per loan]]&gt;0,"Profit","Loss")</f>
        <v>Loss</v>
      </c>
    </row>
    <row r="290" spans="1:20" x14ac:dyDescent="0.35">
      <c r="A290" t="s">
        <v>620</v>
      </c>
      <c r="B290" s="1">
        <v>44923</v>
      </c>
      <c r="C290" t="s">
        <v>621</v>
      </c>
      <c r="D290" t="s">
        <v>75</v>
      </c>
      <c r="E290">
        <v>14281</v>
      </c>
      <c r="F290">
        <v>15.9</v>
      </c>
      <c r="G290">
        <v>60</v>
      </c>
      <c r="H290" t="s">
        <v>26</v>
      </c>
      <c r="I290" t="s">
        <v>27</v>
      </c>
      <c r="J290" t="s">
        <v>37</v>
      </c>
      <c r="K290">
        <v>114178</v>
      </c>
      <c r="L290" t="s">
        <v>22</v>
      </c>
      <c r="M290">
        <v>0.15</v>
      </c>
      <c r="N290">
        <v>0.88</v>
      </c>
      <c r="O290">
        <v>6915.78</v>
      </c>
      <c r="P290">
        <v>0</v>
      </c>
      <c r="Q290" s="1">
        <f>banking_loan_data[[#This Row],[Issue Date]]-banking_loan_data[[#This Row],[Term (Months)]]</f>
        <v>44863</v>
      </c>
      <c r="R290">
        <f>MONTH(banking_loan_data[[#This Row],[Months On Book]])</f>
        <v>10</v>
      </c>
      <c r="S290">
        <f>(banking_loan_data[[#This Row],[Total Payments Received]]+banking_loan_data[[#This Row],[Recovery Amount]])-banking_loan_data[[#This Row],[Loan Amount]]</f>
        <v>-7365.22</v>
      </c>
      <c r="T290" t="str">
        <f>IF(banking_loan_data[[#This Row],[Profit/Loss per loan]]&gt;0,"Profit","Loss")</f>
        <v>Loss</v>
      </c>
    </row>
    <row r="291" spans="1:20" x14ac:dyDescent="0.35">
      <c r="A291" t="s">
        <v>622</v>
      </c>
      <c r="B291" s="1">
        <v>45050</v>
      </c>
      <c r="C291" t="s">
        <v>623</v>
      </c>
      <c r="D291" t="s">
        <v>18</v>
      </c>
      <c r="E291">
        <v>2435</v>
      </c>
      <c r="F291">
        <v>20.2</v>
      </c>
      <c r="G291">
        <v>36</v>
      </c>
      <c r="H291" t="s">
        <v>26</v>
      </c>
      <c r="I291" t="s">
        <v>72</v>
      </c>
      <c r="J291" t="s">
        <v>32</v>
      </c>
      <c r="K291">
        <v>41094</v>
      </c>
      <c r="L291" t="s">
        <v>22</v>
      </c>
      <c r="M291">
        <v>0.42</v>
      </c>
      <c r="N291">
        <v>0.81</v>
      </c>
      <c r="O291">
        <v>407.08</v>
      </c>
      <c r="P291">
        <v>0</v>
      </c>
      <c r="Q291" s="1">
        <f>banking_loan_data[[#This Row],[Issue Date]]-banking_loan_data[[#This Row],[Term (Months)]]</f>
        <v>45014</v>
      </c>
      <c r="R291">
        <f>MONTH(banking_loan_data[[#This Row],[Months On Book]])</f>
        <v>3</v>
      </c>
      <c r="S291">
        <f>(banking_loan_data[[#This Row],[Total Payments Received]]+banking_loan_data[[#This Row],[Recovery Amount]])-banking_loan_data[[#This Row],[Loan Amount]]</f>
        <v>-2027.92</v>
      </c>
      <c r="T291" t="str">
        <f>IF(banking_loan_data[[#This Row],[Profit/Loss per loan]]&gt;0,"Profit","Loss")</f>
        <v>Loss</v>
      </c>
    </row>
    <row r="292" spans="1:20" x14ac:dyDescent="0.35">
      <c r="A292" t="s">
        <v>624</v>
      </c>
      <c r="B292" s="1">
        <v>44247</v>
      </c>
      <c r="C292" t="s">
        <v>625</v>
      </c>
      <c r="D292" t="s">
        <v>56</v>
      </c>
      <c r="E292">
        <v>34339</v>
      </c>
      <c r="F292">
        <v>20.100000000000001</v>
      </c>
      <c r="G292">
        <v>36</v>
      </c>
      <c r="H292" t="s">
        <v>26</v>
      </c>
      <c r="I292" t="s">
        <v>20</v>
      </c>
      <c r="J292" t="s">
        <v>28</v>
      </c>
      <c r="K292">
        <v>117959</v>
      </c>
      <c r="L292" t="s">
        <v>22</v>
      </c>
      <c r="M292">
        <v>0.45</v>
      </c>
      <c r="N292">
        <v>0.63</v>
      </c>
      <c r="O292">
        <v>2002.15</v>
      </c>
      <c r="P292">
        <v>0</v>
      </c>
      <c r="Q292" s="1">
        <f>banking_loan_data[[#This Row],[Issue Date]]-banking_loan_data[[#This Row],[Term (Months)]]</f>
        <v>44211</v>
      </c>
      <c r="R292">
        <f>MONTH(banking_loan_data[[#This Row],[Months On Book]])</f>
        <v>1</v>
      </c>
      <c r="S292">
        <f>(banking_loan_data[[#This Row],[Total Payments Received]]+banking_loan_data[[#This Row],[Recovery Amount]])-banking_loan_data[[#This Row],[Loan Amount]]</f>
        <v>-32336.85</v>
      </c>
      <c r="T292" t="str">
        <f>IF(banking_loan_data[[#This Row],[Profit/Loss per loan]]&gt;0,"Profit","Loss")</f>
        <v>Loss</v>
      </c>
    </row>
    <row r="293" spans="1:20" x14ac:dyDescent="0.35">
      <c r="A293" t="s">
        <v>626</v>
      </c>
      <c r="B293" s="1">
        <v>44771</v>
      </c>
      <c r="C293" t="s">
        <v>627</v>
      </c>
      <c r="D293" t="s">
        <v>64</v>
      </c>
      <c r="E293">
        <v>36150</v>
      </c>
      <c r="F293">
        <v>5.4</v>
      </c>
      <c r="G293">
        <v>60</v>
      </c>
      <c r="H293" t="s">
        <v>19</v>
      </c>
      <c r="I293" t="s">
        <v>57</v>
      </c>
      <c r="J293" t="s">
        <v>28</v>
      </c>
      <c r="K293">
        <v>63418</v>
      </c>
      <c r="L293" t="s">
        <v>29</v>
      </c>
      <c r="M293">
        <v>0.16</v>
      </c>
      <c r="N293">
        <v>0.59</v>
      </c>
      <c r="O293">
        <v>38102.1</v>
      </c>
      <c r="P293">
        <v>0</v>
      </c>
      <c r="Q293" s="1">
        <f>banking_loan_data[[#This Row],[Issue Date]]-banking_loan_data[[#This Row],[Term (Months)]]</f>
        <v>44711</v>
      </c>
      <c r="R293">
        <f>MONTH(banking_loan_data[[#This Row],[Months On Book]])</f>
        <v>5</v>
      </c>
      <c r="S293">
        <f>(banking_loan_data[[#This Row],[Total Payments Received]]+banking_loan_data[[#This Row],[Recovery Amount]])-banking_loan_data[[#This Row],[Loan Amount]]</f>
        <v>1952.0999999999985</v>
      </c>
      <c r="T293" t="str">
        <f>IF(banking_loan_data[[#This Row],[Profit/Loss per loan]]&gt;0,"Profit","Loss")</f>
        <v>Profit</v>
      </c>
    </row>
    <row r="294" spans="1:20" x14ac:dyDescent="0.35">
      <c r="A294" t="s">
        <v>628</v>
      </c>
      <c r="B294" s="1">
        <v>44346</v>
      </c>
      <c r="C294" t="s">
        <v>629</v>
      </c>
      <c r="D294" t="s">
        <v>64</v>
      </c>
      <c r="E294">
        <v>26821</v>
      </c>
      <c r="F294">
        <v>7.5</v>
      </c>
      <c r="G294">
        <v>60</v>
      </c>
      <c r="H294" t="s">
        <v>19</v>
      </c>
      <c r="I294" t="s">
        <v>57</v>
      </c>
      <c r="J294" t="s">
        <v>47</v>
      </c>
      <c r="K294">
        <v>35741</v>
      </c>
      <c r="L294" t="s">
        <v>29</v>
      </c>
      <c r="M294">
        <v>0.44</v>
      </c>
      <c r="N294">
        <v>0.62</v>
      </c>
      <c r="O294">
        <v>28832.57</v>
      </c>
      <c r="P294">
        <v>0</v>
      </c>
      <c r="Q294" s="1">
        <f>banking_loan_data[[#This Row],[Issue Date]]-banking_loan_data[[#This Row],[Term (Months)]]</f>
        <v>44286</v>
      </c>
      <c r="R294">
        <f>MONTH(banking_loan_data[[#This Row],[Months On Book]])</f>
        <v>3</v>
      </c>
      <c r="S294">
        <f>(banking_loan_data[[#This Row],[Total Payments Received]]+banking_loan_data[[#This Row],[Recovery Amount]])-banking_loan_data[[#This Row],[Loan Amount]]</f>
        <v>2011.5699999999997</v>
      </c>
      <c r="T294" t="str">
        <f>IF(banking_loan_data[[#This Row],[Profit/Loss per loan]]&gt;0,"Profit","Loss")</f>
        <v>Profit</v>
      </c>
    </row>
    <row r="295" spans="1:20" x14ac:dyDescent="0.35">
      <c r="A295" t="s">
        <v>630</v>
      </c>
      <c r="B295" s="1">
        <v>44510</v>
      </c>
      <c r="C295" t="s">
        <v>631</v>
      </c>
      <c r="D295" t="s">
        <v>50</v>
      </c>
      <c r="E295">
        <v>27660</v>
      </c>
      <c r="F295">
        <v>18.2</v>
      </c>
      <c r="G295">
        <v>36</v>
      </c>
      <c r="H295" t="s">
        <v>26</v>
      </c>
      <c r="I295" t="s">
        <v>83</v>
      </c>
      <c r="J295" t="s">
        <v>37</v>
      </c>
      <c r="K295">
        <v>141585</v>
      </c>
      <c r="L295" t="s">
        <v>29</v>
      </c>
      <c r="M295">
        <v>0.5</v>
      </c>
      <c r="N295">
        <v>0.57999999999999996</v>
      </c>
      <c r="O295">
        <v>8174.19</v>
      </c>
      <c r="P295">
        <v>0</v>
      </c>
      <c r="Q295" s="1">
        <f>banking_loan_data[[#This Row],[Issue Date]]-banking_loan_data[[#This Row],[Term (Months)]]</f>
        <v>44474</v>
      </c>
      <c r="R295">
        <f>MONTH(banking_loan_data[[#This Row],[Months On Book]])</f>
        <v>10</v>
      </c>
      <c r="S295">
        <f>(banking_loan_data[[#This Row],[Total Payments Received]]+banking_loan_data[[#This Row],[Recovery Amount]])-banking_loan_data[[#This Row],[Loan Amount]]</f>
        <v>-19485.810000000001</v>
      </c>
      <c r="T295" t="str">
        <f>IF(banking_loan_data[[#This Row],[Profit/Loss per loan]]&gt;0,"Profit","Loss")</f>
        <v>Loss</v>
      </c>
    </row>
    <row r="296" spans="1:20" x14ac:dyDescent="0.35">
      <c r="A296" t="s">
        <v>632</v>
      </c>
      <c r="B296" s="1">
        <v>44766</v>
      </c>
      <c r="C296" t="s">
        <v>633</v>
      </c>
      <c r="D296" t="s">
        <v>56</v>
      </c>
      <c r="E296">
        <v>6084</v>
      </c>
      <c r="F296">
        <v>8.1999999999999993</v>
      </c>
      <c r="G296">
        <v>60</v>
      </c>
      <c r="H296" t="s">
        <v>19</v>
      </c>
      <c r="I296" t="s">
        <v>20</v>
      </c>
      <c r="J296" t="s">
        <v>28</v>
      </c>
      <c r="K296">
        <v>102374</v>
      </c>
      <c r="L296" t="s">
        <v>33</v>
      </c>
      <c r="M296">
        <v>0.39</v>
      </c>
      <c r="N296">
        <v>0.54</v>
      </c>
      <c r="O296">
        <v>6582.89</v>
      </c>
      <c r="P296">
        <v>0</v>
      </c>
      <c r="Q296" s="1">
        <f>banking_loan_data[[#This Row],[Issue Date]]-banking_loan_data[[#This Row],[Term (Months)]]</f>
        <v>44706</v>
      </c>
      <c r="R296">
        <f>MONTH(banking_loan_data[[#This Row],[Months On Book]])</f>
        <v>5</v>
      </c>
      <c r="S296">
        <f>(banking_loan_data[[#This Row],[Total Payments Received]]+banking_loan_data[[#This Row],[Recovery Amount]])-banking_loan_data[[#This Row],[Loan Amount]]</f>
        <v>498.89000000000033</v>
      </c>
      <c r="T296" t="str">
        <f>IF(banking_loan_data[[#This Row],[Profit/Loss per loan]]&gt;0,"Profit","Loss")</f>
        <v>Profit</v>
      </c>
    </row>
    <row r="297" spans="1:20" x14ac:dyDescent="0.35">
      <c r="A297" t="s">
        <v>634</v>
      </c>
      <c r="B297" s="1">
        <v>44501</v>
      </c>
      <c r="C297" t="s">
        <v>635</v>
      </c>
      <c r="D297" t="s">
        <v>64</v>
      </c>
      <c r="E297">
        <v>17661</v>
      </c>
      <c r="F297">
        <v>10.1</v>
      </c>
      <c r="G297">
        <v>60</v>
      </c>
      <c r="H297" t="s">
        <v>80</v>
      </c>
      <c r="I297" t="s">
        <v>83</v>
      </c>
      <c r="J297" t="s">
        <v>37</v>
      </c>
      <c r="K297">
        <v>147275</v>
      </c>
      <c r="L297" t="s">
        <v>33</v>
      </c>
      <c r="M297">
        <v>0.41</v>
      </c>
      <c r="N297">
        <v>0.69</v>
      </c>
      <c r="O297">
        <v>5510.89</v>
      </c>
      <c r="P297">
        <v>3016.27</v>
      </c>
      <c r="Q297" s="1">
        <f>banking_loan_data[[#This Row],[Issue Date]]-banking_loan_data[[#This Row],[Term (Months)]]</f>
        <v>44441</v>
      </c>
      <c r="R297">
        <f>MONTH(banking_loan_data[[#This Row],[Months On Book]])</f>
        <v>9</v>
      </c>
      <c r="S297">
        <f>(banking_loan_data[[#This Row],[Total Payments Received]]+banking_loan_data[[#This Row],[Recovery Amount]])-banking_loan_data[[#This Row],[Loan Amount]]</f>
        <v>-9133.84</v>
      </c>
      <c r="T297" t="str">
        <f>IF(banking_loan_data[[#This Row],[Profit/Loss per loan]]&gt;0,"Profit","Loss")</f>
        <v>Loss</v>
      </c>
    </row>
    <row r="298" spans="1:20" x14ac:dyDescent="0.35">
      <c r="A298" t="s">
        <v>636</v>
      </c>
      <c r="B298" s="1">
        <v>44878</v>
      </c>
      <c r="C298" t="s">
        <v>637</v>
      </c>
      <c r="D298" t="s">
        <v>18</v>
      </c>
      <c r="E298">
        <v>14507</v>
      </c>
      <c r="F298">
        <v>23.9</v>
      </c>
      <c r="G298">
        <v>60</v>
      </c>
      <c r="H298" t="s">
        <v>19</v>
      </c>
      <c r="I298" t="s">
        <v>27</v>
      </c>
      <c r="J298" t="s">
        <v>47</v>
      </c>
      <c r="K298">
        <v>98798</v>
      </c>
      <c r="L298" t="s">
        <v>22</v>
      </c>
      <c r="M298">
        <v>0.5</v>
      </c>
      <c r="N298">
        <v>0.55000000000000004</v>
      </c>
      <c r="O298">
        <v>17974.169999999998</v>
      </c>
      <c r="P298">
        <v>0</v>
      </c>
      <c r="Q298" s="1">
        <f>banking_loan_data[[#This Row],[Issue Date]]-banking_loan_data[[#This Row],[Term (Months)]]</f>
        <v>44818</v>
      </c>
      <c r="R298">
        <f>MONTH(banking_loan_data[[#This Row],[Months On Book]])</f>
        <v>9</v>
      </c>
      <c r="S298">
        <f>(banking_loan_data[[#This Row],[Total Payments Received]]+banking_loan_data[[#This Row],[Recovery Amount]])-banking_loan_data[[#This Row],[Loan Amount]]</f>
        <v>3467.1699999999983</v>
      </c>
      <c r="T298" t="str">
        <f>IF(banking_loan_data[[#This Row],[Profit/Loss per loan]]&gt;0,"Profit","Loss")</f>
        <v>Profit</v>
      </c>
    </row>
    <row r="299" spans="1:20" x14ac:dyDescent="0.35">
      <c r="A299" t="s">
        <v>638</v>
      </c>
      <c r="B299" s="1">
        <v>45034</v>
      </c>
      <c r="C299" t="s">
        <v>639</v>
      </c>
      <c r="D299" t="s">
        <v>50</v>
      </c>
      <c r="E299">
        <v>8059</v>
      </c>
      <c r="F299">
        <v>16.2</v>
      </c>
      <c r="G299">
        <v>36</v>
      </c>
      <c r="H299" t="s">
        <v>19</v>
      </c>
      <c r="I299" t="s">
        <v>27</v>
      </c>
      <c r="J299" t="s">
        <v>37</v>
      </c>
      <c r="K299">
        <v>146026</v>
      </c>
      <c r="L299" t="s">
        <v>29</v>
      </c>
      <c r="M299">
        <v>0.34</v>
      </c>
      <c r="N299">
        <v>0.57999999999999996</v>
      </c>
      <c r="O299">
        <v>9364.56</v>
      </c>
      <c r="P299">
        <v>0</v>
      </c>
      <c r="Q299" s="1">
        <f>banking_loan_data[[#This Row],[Issue Date]]-banking_loan_data[[#This Row],[Term (Months)]]</f>
        <v>44998</v>
      </c>
      <c r="R299">
        <f>MONTH(banking_loan_data[[#This Row],[Months On Book]])</f>
        <v>3</v>
      </c>
      <c r="S299">
        <f>(banking_loan_data[[#This Row],[Total Payments Received]]+banking_loan_data[[#This Row],[Recovery Amount]])-banking_loan_data[[#This Row],[Loan Amount]]</f>
        <v>1305.5599999999995</v>
      </c>
      <c r="T299" t="str">
        <f>IF(banking_loan_data[[#This Row],[Profit/Loss per loan]]&gt;0,"Profit","Loss")</f>
        <v>Profit</v>
      </c>
    </row>
    <row r="300" spans="1:20" x14ac:dyDescent="0.35">
      <c r="A300" t="s">
        <v>640</v>
      </c>
      <c r="B300" s="1">
        <v>45274</v>
      </c>
      <c r="C300" t="s">
        <v>641</v>
      </c>
      <c r="D300" t="s">
        <v>64</v>
      </c>
      <c r="E300">
        <v>19271</v>
      </c>
      <c r="F300">
        <v>20</v>
      </c>
      <c r="G300">
        <v>60</v>
      </c>
      <c r="H300" t="s">
        <v>80</v>
      </c>
      <c r="I300" t="s">
        <v>57</v>
      </c>
      <c r="J300" t="s">
        <v>47</v>
      </c>
      <c r="K300">
        <v>100532</v>
      </c>
      <c r="L300" t="s">
        <v>22</v>
      </c>
      <c r="M300">
        <v>0.22</v>
      </c>
      <c r="N300">
        <v>0.75</v>
      </c>
      <c r="O300">
        <v>6496.68</v>
      </c>
      <c r="P300">
        <v>2294.8000000000002</v>
      </c>
      <c r="Q300" s="1">
        <f>banking_loan_data[[#This Row],[Issue Date]]-banking_loan_data[[#This Row],[Term (Months)]]</f>
        <v>45214</v>
      </c>
      <c r="R300">
        <f>MONTH(banking_loan_data[[#This Row],[Months On Book]])</f>
        <v>10</v>
      </c>
      <c r="S300">
        <f>(banking_loan_data[[#This Row],[Total Payments Received]]+banking_loan_data[[#This Row],[Recovery Amount]])-banking_loan_data[[#This Row],[Loan Amount]]</f>
        <v>-10479.52</v>
      </c>
      <c r="T300" t="str">
        <f>IF(banking_loan_data[[#This Row],[Profit/Loss per loan]]&gt;0,"Profit","Loss")</f>
        <v>Loss</v>
      </c>
    </row>
    <row r="301" spans="1:20" x14ac:dyDescent="0.35">
      <c r="A301" t="s">
        <v>642</v>
      </c>
      <c r="B301" s="1">
        <v>45199</v>
      </c>
      <c r="C301" t="s">
        <v>643</v>
      </c>
      <c r="D301" t="s">
        <v>46</v>
      </c>
      <c r="E301">
        <v>8491</v>
      </c>
      <c r="F301">
        <v>16.2</v>
      </c>
      <c r="G301">
        <v>36</v>
      </c>
      <c r="H301" t="s">
        <v>26</v>
      </c>
      <c r="I301" t="s">
        <v>27</v>
      </c>
      <c r="J301" t="s">
        <v>47</v>
      </c>
      <c r="K301">
        <v>140130</v>
      </c>
      <c r="L301" t="s">
        <v>29</v>
      </c>
      <c r="M301">
        <v>0.44</v>
      </c>
      <c r="N301">
        <v>0.56999999999999995</v>
      </c>
      <c r="O301">
        <v>1164.82</v>
      </c>
      <c r="P301">
        <v>0</v>
      </c>
      <c r="Q301" s="1">
        <f>banking_loan_data[[#This Row],[Issue Date]]-banking_loan_data[[#This Row],[Term (Months)]]</f>
        <v>45163</v>
      </c>
      <c r="R301">
        <f>MONTH(banking_loan_data[[#This Row],[Months On Book]])</f>
        <v>8</v>
      </c>
      <c r="S301">
        <f>(banking_loan_data[[#This Row],[Total Payments Received]]+banking_loan_data[[#This Row],[Recovery Amount]])-banking_loan_data[[#This Row],[Loan Amount]]</f>
        <v>-7326.18</v>
      </c>
      <c r="T301" t="str">
        <f>IF(banking_loan_data[[#This Row],[Profit/Loss per loan]]&gt;0,"Profit","Loss")</f>
        <v>Loss</v>
      </c>
    </row>
    <row r="302" spans="1:20" x14ac:dyDescent="0.35">
      <c r="A302" t="s">
        <v>644</v>
      </c>
      <c r="B302" s="1">
        <v>44640</v>
      </c>
      <c r="C302" t="s">
        <v>645</v>
      </c>
      <c r="D302" t="s">
        <v>71</v>
      </c>
      <c r="E302">
        <v>15859</v>
      </c>
      <c r="F302">
        <v>16.100000000000001</v>
      </c>
      <c r="G302">
        <v>60</v>
      </c>
      <c r="H302" t="s">
        <v>19</v>
      </c>
      <c r="I302" t="s">
        <v>72</v>
      </c>
      <c r="J302" t="s">
        <v>21</v>
      </c>
      <c r="K302">
        <v>52164</v>
      </c>
      <c r="L302" t="s">
        <v>22</v>
      </c>
      <c r="M302">
        <v>0.35</v>
      </c>
      <c r="N302">
        <v>0.53</v>
      </c>
      <c r="O302">
        <v>18412.3</v>
      </c>
      <c r="P302">
        <v>0</v>
      </c>
      <c r="Q302" s="1">
        <f>banking_loan_data[[#This Row],[Issue Date]]-banking_loan_data[[#This Row],[Term (Months)]]</f>
        <v>44580</v>
      </c>
      <c r="R302">
        <f>MONTH(banking_loan_data[[#This Row],[Months On Book]])</f>
        <v>1</v>
      </c>
      <c r="S302">
        <f>(banking_loan_data[[#This Row],[Total Payments Received]]+banking_loan_data[[#This Row],[Recovery Amount]])-banking_loan_data[[#This Row],[Loan Amount]]</f>
        <v>2553.2999999999993</v>
      </c>
      <c r="T302" t="str">
        <f>IF(banking_loan_data[[#This Row],[Profit/Loss per loan]]&gt;0,"Profit","Loss")</f>
        <v>Profit</v>
      </c>
    </row>
    <row r="303" spans="1:20" x14ac:dyDescent="0.35">
      <c r="A303" t="s">
        <v>646</v>
      </c>
      <c r="B303" s="1">
        <v>44809</v>
      </c>
      <c r="C303" t="s">
        <v>647</v>
      </c>
      <c r="D303" t="s">
        <v>40</v>
      </c>
      <c r="E303">
        <v>9073</v>
      </c>
      <c r="F303">
        <v>6.9</v>
      </c>
      <c r="G303">
        <v>36</v>
      </c>
      <c r="H303" t="s">
        <v>26</v>
      </c>
      <c r="I303" t="s">
        <v>27</v>
      </c>
      <c r="J303" t="s">
        <v>37</v>
      </c>
      <c r="K303">
        <v>65595</v>
      </c>
      <c r="L303" t="s">
        <v>33</v>
      </c>
      <c r="M303">
        <v>0.33</v>
      </c>
      <c r="N303">
        <v>0.64</v>
      </c>
      <c r="O303">
        <v>1522.35</v>
      </c>
      <c r="P303">
        <v>0</v>
      </c>
      <c r="Q303" s="1">
        <f>banking_loan_data[[#This Row],[Issue Date]]-banking_loan_data[[#This Row],[Term (Months)]]</f>
        <v>44773</v>
      </c>
      <c r="R303">
        <f>MONTH(banking_loan_data[[#This Row],[Months On Book]])</f>
        <v>7</v>
      </c>
      <c r="S303">
        <f>(banking_loan_data[[#This Row],[Total Payments Received]]+banking_loan_data[[#This Row],[Recovery Amount]])-banking_loan_data[[#This Row],[Loan Amount]]</f>
        <v>-7550.65</v>
      </c>
      <c r="T303" t="str">
        <f>IF(banking_loan_data[[#This Row],[Profit/Loss per loan]]&gt;0,"Profit","Loss")</f>
        <v>Loss</v>
      </c>
    </row>
    <row r="304" spans="1:20" x14ac:dyDescent="0.35">
      <c r="A304" t="s">
        <v>648</v>
      </c>
      <c r="B304" s="1">
        <v>45189</v>
      </c>
      <c r="C304" t="s">
        <v>649</v>
      </c>
      <c r="D304" t="s">
        <v>56</v>
      </c>
      <c r="E304">
        <v>10077</v>
      </c>
      <c r="F304">
        <v>11.9</v>
      </c>
      <c r="G304">
        <v>60</v>
      </c>
      <c r="H304" t="s">
        <v>26</v>
      </c>
      <c r="I304" t="s">
        <v>57</v>
      </c>
      <c r="J304" t="s">
        <v>32</v>
      </c>
      <c r="K304">
        <v>60257</v>
      </c>
      <c r="L304" t="s">
        <v>29</v>
      </c>
      <c r="M304">
        <v>0.2</v>
      </c>
      <c r="N304">
        <v>0.6</v>
      </c>
      <c r="O304">
        <v>2828.27</v>
      </c>
      <c r="P304">
        <v>0</v>
      </c>
      <c r="Q304" s="1">
        <f>banking_loan_data[[#This Row],[Issue Date]]-banking_loan_data[[#This Row],[Term (Months)]]</f>
        <v>45129</v>
      </c>
      <c r="R304">
        <f>MONTH(banking_loan_data[[#This Row],[Months On Book]])</f>
        <v>7</v>
      </c>
      <c r="S304">
        <f>(banking_loan_data[[#This Row],[Total Payments Received]]+banking_loan_data[[#This Row],[Recovery Amount]])-banking_loan_data[[#This Row],[Loan Amount]]</f>
        <v>-7248.73</v>
      </c>
      <c r="T304" t="str">
        <f>IF(banking_loan_data[[#This Row],[Profit/Loss per loan]]&gt;0,"Profit","Loss")</f>
        <v>Loss</v>
      </c>
    </row>
    <row r="305" spans="1:20" x14ac:dyDescent="0.35">
      <c r="A305" t="s">
        <v>650</v>
      </c>
      <c r="B305" s="1">
        <v>44460</v>
      </c>
      <c r="C305" t="s">
        <v>651</v>
      </c>
      <c r="D305" t="s">
        <v>18</v>
      </c>
      <c r="E305">
        <v>21953</v>
      </c>
      <c r="F305">
        <v>10.6</v>
      </c>
      <c r="G305">
        <v>36</v>
      </c>
      <c r="H305" t="s">
        <v>19</v>
      </c>
      <c r="I305" t="s">
        <v>72</v>
      </c>
      <c r="J305" t="s">
        <v>21</v>
      </c>
      <c r="K305">
        <v>44211</v>
      </c>
      <c r="L305" t="s">
        <v>33</v>
      </c>
      <c r="M305">
        <v>0.4</v>
      </c>
      <c r="N305">
        <v>0.73</v>
      </c>
      <c r="O305">
        <v>24280.02</v>
      </c>
      <c r="P305">
        <v>0</v>
      </c>
      <c r="Q305" s="1">
        <f>banking_loan_data[[#This Row],[Issue Date]]-banking_loan_data[[#This Row],[Term (Months)]]</f>
        <v>44424</v>
      </c>
      <c r="R305">
        <f>MONTH(banking_loan_data[[#This Row],[Months On Book]])</f>
        <v>8</v>
      </c>
      <c r="S305">
        <f>(banking_loan_data[[#This Row],[Total Payments Received]]+banking_loan_data[[#This Row],[Recovery Amount]])-banking_loan_data[[#This Row],[Loan Amount]]</f>
        <v>2327.0200000000004</v>
      </c>
      <c r="T305" t="str">
        <f>IF(banking_loan_data[[#This Row],[Profit/Loss per loan]]&gt;0,"Profit","Loss")</f>
        <v>Profit</v>
      </c>
    </row>
    <row r="306" spans="1:20" x14ac:dyDescent="0.35">
      <c r="A306" t="s">
        <v>652</v>
      </c>
      <c r="B306" s="1">
        <v>45273</v>
      </c>
      <c r="C306" t="s">
        <v>653</v>
      </c>
      <c r="D306" t="s">
        <v>53</v>
      </c>
      <c r="E306">
        <v>12383</v>
      </c>
      <c r="F306">
        <v>12.8</v>
      </c>
      <c r="G306">
        <v>36</v>
      </c>
      <c r="H306" t="s">
        <v>19</v>
      </c>
      <c r="I306" t="s">
        <v>27</v>
      </c>
      <c r="J306" t="s">
        <v>47</v>
      </c>
      <c r="K306">
        <v>125989</v>
      </c>
      <c r="L306" t="s">
        <v>29</v>
      </c>
      <c r="M306">
        <v>0.13</v>
      </c>
      <c r="N306">
        <v>0.55000000000000004</v>
      </c>
      <c r="O306">
        <v>13968.02</v>
      </c>
      <c r="P306">
        <v>0</v>
      </c>
      <c r="Q306" s="1">
        <f>banking_loan_data[[#This Row],[Issue Date]]-banking_loan_data[[#This Row],[Term (Months)]]</f>
        <v>45237</v>
      </c>
      <c r="R306">
        <f>MONTH(banking_loan_data[[#This Row],[Months On Book]])</f>
        <v>11</v>
      </c>
      <c r="S306">
        <f>(banking_loan_data[[#This Row],[Total Payments Received]]+banking_loan_data[[#This Row],[Recovery Amount]])-banking_loan_data[[#This Row],[Loan Amount]]</f>
        <v>1585.0200000000004</v>
      </c>
      <c r="T306" t="str">
        <f>IF(banking_loan_data[[#This Row],[Profit/Loss per loan]]&gt;0,"Profit","Loss")</f>
        <v>Profit</v>
      </c>
    </row>
    <row r="307" spans="1:20" x14ac:dyDescent="0.35">
      <c r="A307" t="s">
        <v>654</v>
      </c>
      <c r="B307" s="1">
        <v>45200</v>
      </c>
      <c r="C307" t="s">
        <v>655</v>
      </c>
      <c r="D307" t="s">
        <v>75</v>
      </c>
      <c r="E307">
        <v>3353</v>
      </c>
      <c r="F307">
        <v>21</v>
      </c>
      <c r="G307">
        <v>36</v>
      </c>
      <c r="H307" t="s">
        <v>26</v>
      </c>
      <c r="I307" t="s">
        <v>20</v>
      </c>
      <c r="J307" t="s">
        <v>32</v>
      </c>
      <c r="K307">
        <v>35232</v>
      </c>
      <c r="L307" t="s">
        <v>22</v>
      </c>
      <c r="M307">
        <v>0.47</v>
      </c>
      <c r="N307">
        <v>0.84</v>
      </c>
      <c r="O307">
        <v>666.48</v>
      </c>
      <c r="P307">
        <v>0</v>
      </c>
      <c r="Q307" s="1">
        <f>banking_loan_data[[#This Row],[Issue Date]]-banking_loan_data[[#This Row],[Term (Months)]]</f>
        <v>45164</v>
      </c>
      <c r="R307">
        <f>MONTH(banking_loan_data[[#This Row],[Months On Book]])</f>
        <v>8</v>
      </c>
      <c r="S307">
        <f>(banking_loan_data[[#This Row],[Total Payments Received]]+banking_loan_data[[#This Row],[Recovery Amount]])-banking_loan_data[[#This Row],[Loan Amount]]</f>
        <v>-2686.52</v>
      </c>
      <c r="T307" t="str">
        <f>IF(banking_loan_data[[#This Row],[Profit/Loss per loan]]&gt;0,"Profit","Loss")</f>
        <v>Loss</v>
      </c>
    </row>
    <row r="308" spans="1:20" x14ac:dyDescent="0.35">
      <c r="A308" t="s">
        <v>656</v>
      </c>
      <c r="B308" s="1">
        <v>44201</v>
      </c>
      <c r="C308" t="s">
        <v>657</v>
      </c>
      <c r="D308" t="s">
        <v>18</v>
      </c>
      <c r="E308">
        <v>24821</v>
      </c>
      <c r="F308">
        <v>12.4</v>
      </c>
      <c r="G308">
        <v>60</v>
      </c>
      <c r="H308" t="s">
        <v>80</v>
      </c>
      <c r="I308" t="s">
        <v>57</v>
      </c>
      <c r="J308" t="s">
        <v>28</v>
      </c>
      <c r="K308">
        <v>97753</v>
      </c>
      <c r="L308" t="s">
        <v>29</v>
      </c>
      <c r="M308">
        <v>0.23</v>
      </c>
      <c r="N308">
        <v>0.91</v>
      </c>
      <c r="O308">
        <v>8889.73</v>
      </c>
      <c r="P308">
        <v>5061.28</v>
      </c>
      <c r="Q308" s="1">
        <f>banking_loan_data[[#This Row],[Issue Date]]-banking_loan_data[[#This Row],[Term (Months)]]</f>
        <v>44141</v>
      </c>
      <c r="R308">
        <f>MONTH(banking_loan_data[[#This Row],[Months On Book]])</f>
        <v>11</v>
      </c>
      <c r="S308">
        <f>(banking_loan_data[[#This Row],[Total Payments Received]]+banking_loan_data[[#This Row],[Recovery Amount]])-banking_loan_data[[#This Row],[Loan Amount]]</f>
        <v>-10869.990000000002</v>
      </c>
      <c r="T308" t="str">
        <f>IF(banking_loan_data[[#This Row],[Profit/Loss per loan]]&gt;0,"Profit","Loss")</f>
        <v>Loss</v>
      </c>
    </row>
    <row r="309" spans="1:20" x14ac:dyDescent="0.35">
      <c r="A309" t="s">
        <v>658</v>
      </c>
      <c r="B309" s="1">
        <v>44970</v>
      </c>
      <c r="C309" t="s">
        <v>659</v>
      </c>
      <c r="D309" t="s">
        <v>64</v>
      </c>
      <c r="E309">
        <v>38567</v>
      </c>
      <c r="F309">
        <v>14</v>
      </c>
      <c r="G309">
        <v>60</v>
      </c>
      <c r="H309" t="s">
        <v>19</v>
      </c>
      <c r="I309" t="s">
        <v>41</v>
      </c>
      <c r="J309" t="s">
        <v>28</v>
      </c>
      <c r="K309">
        <v>82691</v>
      </c>
      <c r="L309" t="s">
        <v>33</v>
      </c>
      <c r="M309">
        <v>0.15</v>
      </c>
      <c r="N309">
        <v>0.83</v>
      </c>
      <c r="O309">
        <v>43966.38</v>
      </c>
      <c r="P309">
        <v>0</v>
      </c>
      <c r="Q309" s="1">
        <f>banking_loan_data[[#This Row],[Issue Date]]-banking_loan_data[[#This Row],[Term (Months)]]</f>
        <v>44910</v>
      </c>
      <c r="R309">
        <f>MONTH(banking_loan_data[[#This Row],[Months On Book]])</f>
        <v>12</v>
      </c>
      <c r="S309">
        <f>(banking_loan_data[[#This Row],[Total Payments Received]]+banking_loan_data[[#This Row],[Recovery Amount]])-banking_loan_data[[#This Row],[Loan Amount]]</f>
        <v>5399.3799999999974</v>
      </c>
      <c r="T309" t="str">
        <f>IF(banking_loan_data[[#This Row],[Profit/Loss per loan]]&gt;0,"Profit","Loss")</f>
        <v>Profit</v>
      </c>
    </row>
    <row r="310" spans="1:20" x14ac:dyDescent="0.35">
      <c r="A310" t="s">
        <v>660</v>
      </c>
      <c r="B310" s="1">
        <v>45073</v>
      </c>
      <c r="C310" t="s">
        <v>661</v>
      </c>
      <c r="D310" t="s">
        <v>18</v>
      </c>
      <c r="E310">
        <v>25860</v>
      </c>
      <c r="F310">
        <v>12.9</v>
      </c>
      <c r="G310">
        <v>60</v>
      </c>
      <c r="H310" t="s">
        <v>80</v>
      </c>
      <c r="I310" t="s">
        <v>20</v>
      </c>
      <c r="J310" t="s">
        <v>21</v>
      </c>
      <c r="K310">
        <v>119765</v>
      </c>
      <c r="L310" t="s">
        <v>29</v>
      </c>
      <c r="M310">
        <v>0.28000000000000003</v>
      </c>
      <c r="N310">
        <v>0.74</v>
      </c>
      <c r="O310">
        <v>6261.43</v>
      </c>
      <c r="P310">
        <v>5898.18</v>
      </c>
      <c r="Q310" s="1">
        <f>banking_loan_data[[#This Row],[Issue Date]]-banking_loan_data[[#This Row],[Term (Months)]]</f>
        <v>45013</v>
      </c>
      <c r="R310">
        <f>MONTH(banking_loan_data[[#This Row],[Months On Book]])</f>
        <v>3</v>
      </c>
      <c r="S310">
        <f>(banking_loan_data[[#This Row],[Total Payments Received]]+banking_loan_data[[#This Row],[Recovery Amount]])-banking_loan_data[[#This Row],[Loan Amount]]</f>
        <v>-13700.39</v>
      </c>
      <c r="T310" t="str">
        <f>IF(banking_loan_data[[#This Row],[Profit/Loss per loan]]&gt;0,"Profit","Loss")</f>
        <v>Loss</v>
      </c>
    </row>
    <row r="311" spans="1:20" x14ac:dyDescent="0.35">
      <c r="A311" t="s">
        <v>662</v>
      </c>
      <c r="B311" s="1">
        <v>45188</v>
      </c>
      <c r="C311" t="s">
        <v>663</v>
      </c>
      <c r="D311" t="s">
        <v>53</v>
      </c>
      <c r="E311">
        <v>22195</v>
      </c>
      <c r="F311">
        <v>6.9</v>
      </c>
      <c r="G311">
        <v>36</v>
      </c>
      <c r="H311" t="s">
        <v>80</v>
      </c>
      <c r="I311" t="s">
        <v>57</v>
      </c>
      <c r="J311" t="s">
        <v>32</v>
      </c>
      <c r="K311">
        <v>109768</v>
      </c>
      <c r="L311" t="s">
        <v>22</v>
      </c>
      <c r="M311">
        <v>0.12</v>
      </c>
      <c r="N311">
        <v>0.89</v>
      </c>
      <c r="O311">
        <v>7543.49</v>
      </c>
      <c r="P311">
        <v>5682.73</v>
      </c>
      <c r="Q311" s="1">
        <f>banking_loan_data[[#This Row],[Issue Date]]-banking_loan_data[[#This Row],[Term (Months)]]</f>
        <v>45152</v>
      </c>
      <c r="R311">
        <f>MONTH(banking_loan_data[[#This Row],[Months On Book]])</f>
        <v>8</v>
      </c>
      <c r="S311">
        <f>(banking_loan_data[[#This Row],[Total Payments Received]]+banking_loan_data[[#This Row],[Recovery Amount]])-banking_loan_data[[#This Row],[Loan Amount]]</f>
        <v>-8968.7800000000007</v>
      </c>
      <c r="T311" t="str">
        <f>IF(banking_loan_data[[#This Row],[Profit/Loss per loan]]&gt;0,"Profit","Loss")</f>
        <v>Loss</v>
      </c>
    </row>
    <row r="312" spans="1:20" x14ac:dyDescent="0.35">
      <c r="A312" t="s">
        <v>664</v>
      </c>
      <c r="B312" s="1">
        <v>45080</v>
      </c>
      <c r="C312" t="s">
        <v>665</v>
      </c>
      <c r="D312" t="s">
        <v>75</v>
      </c>
      <c r="E312">
        <v>12939</v>
      </c>
      <c r="F312">
        <v>13.8</v>
      </c>
      <c r="G312">
        <v>60</v>
      </c>
      <c r="H312" t="s">
        <v>19</v>
      </c>
      <c r="I312" t="s">
        <v>57</v>
      </c>
      <c r="J312" t="s">
        <v>37</v>
      </c>
      <c r="K312">
        <v>55613</v>
      </c>
      <c r="L312" t="s">
        <v>29</v>
      </c>
      <c r="M312">
        <v>0.37</v>
      </c>
      <c r="N312">
        <v>0.81</v>
      </c>
      <c r="O312">
        <v>14724.58</v>
      </c>
      <c r="P312">
        <v>0</v>
      </c>
      <c r="Q312" s="1">
        <f>banking_loan_data[[#This Row],[Issue Date]]-banking_loan_data[[#This Row],[Term (Months)]]</f>
        <v>45020</v>
      </c>
      <c r="R312">
        <f>MONTH(banking_loan_data[[#This Row],[Months On Book]])</f>
        <v>4</v>
      </c>
      <c r="S312">
        <f>(banking_loan_data[[#This Row],[Total Payments Received]]+banking_loan_data[[#This Row],[Recovery Amount]])-banking_loan_data[[#This Row],[Loan Amount]]</f>
        <v>1785.58</v>
      </c>
      <c r="T312" t="str">
        <f>IF(banking_loan_data[[#This Row],[Profit/Loss per loan]]&gt;0,"Profit","Loss")</f>
        <v>Profit</v>
      </c>
    </row>
    <row r="313" spans="1:20" x14ac:dyDescent="0.35">
      <c r="A313" t="s">
        <v>666</v>
      </c>
      <c r="B313" s="1">
        <v>44243</v>
      </c>
      <c r="C313" t="s">
        <v>667</v>
      </c>
      <c r="D313" t="s">
        <v>50</v>
      </c>
      <c r="E313">
        <v>26338</v>
      </c>
      <c r="F313">
        <v>8.9</v>
      </c>
      <c r="G313">
        <v>36</v>
      </c>
      <c r="H313" t="s">
        <v>26</v>
      </c>
      <c r="I313" t="s">
        <v>27</v>
      </c>
      <c r="J313" t="s">
        <v>32</v>
      </c>
      <c r="K313">
        <v>44026</v>
      </c>
      <c r="L313" t="s">
        <v>33</v>
      </c>
      <c r="M313">
        <v>0.46</v>
      </c>
      <c r="N313">
        <v>0.5</v>
      </c>
      <c r="O313">
        <v>8198.4599999999991</v>
      </c>
      <c r="P313">
        <v>0</v>
      </c>
      <c r="Q313" s="1">
        <f>banking_loan_data[[#This Row],[Issue Date]]-banking_loan_data[[#This Row],[Term (Months)]]</f>
        <v>44207</v>
      </c>
      <c r="R313">
        <f>MONTH(banking_loan_data[[#This Row],[Months On Book]])</f>
        <v>1</v>
      </c>
      <c r="S313">
        <f>(banking_loan_data[[#This Row],[Total Payments Received]]+banking_loan_data[[#This Row],[Recovery Amount]])-banking_loan_data[[#This Row],[Loan Amount]]</f>
        <v>-18139.54</v>
      </c>
      <c r="T313" t="str">
        <f>IF(banking_loan_data[[#This Row],[Profit/Loss per loan]]&gt;0,"Profit","Loss")</f>
        <v>Loss</v>
      </c>
    </row>
    <row r="314" spans="1:20" x14ac:dyDescent="0.35">
      <c r="A314" t="s">
        <v>668</v>
      </c>
      <c r="B314" s="1">
        <v>45063</v>
      </c>
      <c r="C314" t="s">
        <v>669</v>
      </c>
      <c r="D314" t="s">
        <v>64</v>
      </c>
      <c r="E314">
        <v>22730</v>
      </c>
      <c r="F314">
        <v>8.6999999999999993</v>
      </c>
      <c r="G314">
        <v>60</v>
      </c>
      <c r="H314" t="s">
        <v>19</v>
      </c>
      <c r="I314" t="s">
        <v>20</v>
      </c>
      <c r="J314" t="s">
        <v>21</v>
      </c>
      <c r="K314">
        <v>83535</v>
      </c>
      <c r="L314" t="s">
        <v>22</v>
      </c>
      <c r="M314">
        <v>0.43</v>
      </c>
      <c r="N314">
        <v>0.68</v>
      </c>
      <c r="O314">
        <v>24707.51</v>
      </c>
      <c r="P314">
        <v>0</v>
      </c>
      <c r="Q314" s="1">
        <f>banking_loan_data[[#This Row],[Issue Date]]-banking_loan_data[[#This Row],[Term (Months)]]</f>
        <v>45003</v>
      </c>
      <c r="R314">
        <f>MONTH(banking_loan_data[[#This Row],[Months On Book]])</f>
        <v>3</v>
      </c>
      <c r="S314">
        <f>(banking_loan_data[[#This Row],[Total Payments Received]]+banking_loan_data[[#This Row],[Recovery Amount]])-banking_loan_data[[#This Row],[Loan Amount]]</f>
        <v>1977.5099999999984</v>
      </c>
      <c r="T314" t="str">
        <f>IF(banking_loan_data[[#This Row],[Profit/Loss per loan]]&gt;0,"Profit","Loss")</f>
        <v>Profit</v>
      </c>
    </row>
    <row r="315" spans="1:20" x14ac:dyDescent="0.35">
      <c r="A315" t="s">
        <v>670</v>
      </c>
      <c r="B315" s="1">
        <v>45019</v>
      </c>
      <c r="C315" t="s">
        <v>671</v>
      </c>
      <c r="D315" t="s">
        <v>25</v>
      </c>
      <c r="E315">
        <v>22427</v>
      </c>
      <c r="F315">
        <v>6.9</v>
      </c>
      <c r="G315">
        <v>36</v>
      </c>
      <c r="H315" t="s">
        <v>19</v>
      </c>
      <c r="I315" t="s">
        <v>72</v>
      </c>
      <c r="J315" t="s">
        <v>37</v>
      </c>
      <c r="K315">
        <v>124090</v>
      </c>
      <c r="L315" t="s">
        <v>33</v>
      </c>
      <c r="M315">
        <v>0.15</v>
      </c>
      <c r="N315">
        <v>0.88</v>
      </c>
      <c r="O315">
        <v>23974.46</v>
      </c>
      <c r="P315">
        <v>0</v>
      </c>
      <c r="Q315" s="1">
        <f>banking_loan_data[[#This Row],[Issue Date]]-banking_loan_data[[#This Row],[Term (Months)]]</f>
        <v>44983</v>
      </c>
      <c r="R315">
        <f>MONTH(banking_loan_data[[#This Row],[Months On Book]])</f>
        <v>2</v>
      </c>
      <c r="S315">
        <f>(banking_loan_data[[#This Row],[Total Payments Received]]+banking_loan_data[[#This Row],[Recovery Amount]])-banking_loan_data[[#This Row],[Loan Amount]]</f>
        <v>1547.4599999999991</v>
      </c>
      <c r="T315" t="str">
        <f>IF(banking_loan_data[[#This Row],[Profit/Loss per loan]]&gt;0,"Profit","Loss")</f>
        <v>Profit</v>
      </c>
    </row>
    <row r="316" spans="1:20" x14ac:dyDescent="0.35">
      <c r="A316" t="s">
        <v>672</v>
      </c>
      <c r="B316" s="1">
        <v>45132</v>
      </c>
      <c r="C316" t="s">
        <v>673</v>
      </c>
      <c r="D316" t="s">
        <v>64</v>
      </c>
      <c r="E316">
        <v>36196</v>
      </c>
      <c r="F316">
        <v>12.1</v>
      </c>
      <c r="G316">
        <v>36</v>
      </c>
      <c r="H316" t="s">
        <v>26</v>
      </c>
      <c r="I316" t="s">
        <v>20</v>
      </c>
      <c r="J316" t="s">
        <v>37</v>
      </c>
      <c r="K316">
        <v>60908</v>
      </c>
      <c r="L316" t="s">
        <v>29</v>
      </c>
      <c r="M316">
        <v>0.15</v>
      </c>
      <c r="N316">
        <v>0.66</v>
      </c>
      <c r="O316">
        <v>14402.05</v>
      </c>
      <c r="P316">
        <v>0</v>
      </c>
      <c r="Q316" s="1">
        <f>banking_loan_data[[#This Row],[Issue Date]]-banking_loan_data[[#This Row],[Term (Months)]]</f>
        <v>45096</v>
      </c>
      <c r="R316">
        <f>MONTH(banking_loan_data[[#This Row],[Months On Book]])</f>
        <v>6</v>
      </c>
      <c r="S316">
        <f>(banking_loan_data[[#This Row],[Total Payments Received]]+banking_loan_data[[#This Row],[Recovery Amount]])-banking_loan_data[[#This Row],[Loan Amount]]</f>
        <v>-21793.95</v>
      </c>
      <c r="T316" t="str">
        <f>IF(banking_loan_data[[#This Row],[Profit/Loss per loan]]&gt;0,"Profit","Loss")</f>
        <v>Loss</v>
      </c>
    </row>
    <row r="317" spans="1:20" x14ac:dyDescent="0.35">
      <c r="A317" t="s">
        <v>674</v>
      </c>
      <c r="B317" s="1">
        <v>44852</v>
      </c>
      <c r="C317" t="s">
        <v>675</v>
      </c>
      <c r="D317" t="s">
        <v>40</v>
      </c>
      <c r="E317">
        <v>28083</v>
      </c>
      <c r="F317">
        <v>20.100000000000001</v>
      </c>
      <c r="G317">
        <v>36</v>
      </c>
      <c r="H317" t="s">
        <v>80</v>
      </c>
      <c r="I317" t="s">
        <v>20</v>
      </c>
      <c r="J317" t="s">
        <v>28</v>
      </c>
      <c r="K317">
        <v>82113</v>
      </c>
      <c r="L317" t="s">
        <v>33</v>
      </c>
      <c r="M317">
        <v>0.43</v>
      </c>
      <c r="N317">
        <v>0.52</v>
      </c>
      <c r="O317">
        <v>5611.04</v>
      </c>
      <c r="P317">
        <v>8802.11</v>
      </c>
      <c r="Q317" s="1">
        <f>banking_loan_data[[#This Row],[Issue Date]]-banking_loan_data[[#This Row],[Term (Months)]]</f>
        <v>44816</v>
      </c>
      <c r="R317">
        <f>MONTH(banking_loan_data[[#This Row],[Months On Book]])</f>
        <v>9</v>
      </c>
      <c r="S317">
        <f>(banking_loan_data[[#This Row],[Total Payments Received]]+banking_loan_data[[#This Row],[Recovery Amount]])-banking_loan_data[[#This Row],[Loan Amount]]</f>
        <v>-13669.849999999999</v>
      </c>
      <c r="T317" t="str">
        <f>IF(banking_loan_data[[#This Row],[Profit/Loss per loan]]&gt;0,"Profit","Loss")</f>
        <v>Loss</v>
      </c>
    </row>
    <row r="318" spans="1:20" x14ac:dyDescent="0.35">
      <c r="A318" t="s">
        <v>676</v>
      </c>
      <c r="B318" s="1">
        <v>44465</v>
      </c>
      <c r="C318" t="s">
        <v>677</v>
      </c>
      <c r="D318" t="s">
        <v>25</v>
      </c>
      <c r="E318">
        <v>22510</v>
      </c>
      <c r="F318">
        <v>10.5</v>
      </c>
      <c r="G318">
        <v>60</v>
      </c>
      <c r="H318" t="s">
        <v>26</v>
      </c>
      <c r="I318" t="s">
        <v>27</v>
      </c>
      <c r="J318" t="s">
        <v>32</v>
      </c>
      <c r="K318">
        <v>49610</v>
      </c>
      <c r="L318" t="s">
        <v>29</v>
      </c>
      <c r="M318">
        <v>0.47</v>
      </c>
      <c r="N318">
        <v>0.84</v>
      </c>
      <c r="O318">
        <v>9547.33</v>
      </c>
      <c r="P318">
        <v>0</v>
      </c>
      <c r="Q318" s="1">
        <f>banking_loan_data[[#This Row],[Issue Date]]-banking_loan_data[[#This Row],[Term (Months)]]</f>
        <v>44405</v>
      </c>
      <c r="R318">
        <f>MONTH(banking_loan_data[[#This Row],[Months On Book]])</f>
        <v>7</v>
      </c>
      <c r="S318">
        <f>(banking_loan_data[[#This Row],[Total Payments Received]]+banking_loan_data[[#This Row],[Recovery Amount]])-banking_loan_data[[#This Row],[Loan Amount]]</f>
        <v>-12962.67</v>
      </c>
      <c r="T318" t="str">
        <f>IF(banking_loan_data[[#This Row],[Profit/Loss per loan]]&gt;0,"Profit","Loss")</f>
        <v>Loss</v>
      </c>
    </row>
    <row r="319" spans="1:20" x14ac:dyDescent="0.35">
      <c r="A319" t="s">
        <v>678</v>
      </c>
      <c r="B319" s="1">
        <v>44566</v>
      </c>
      <c r="C319" t="s">
        <v>679</v>
      </c>
      <c r="D319" t="s">
        <v>40</v>
      </c>
      <c r="E319">
        <v>8813</v>
      </c>
      <c r="F319">
        <v>11.2</v>
      </c>
      <c r="G319">
        <v>60</v>
      </c>
      <c r="H319" t="s">
        <v>19</v>
      </c>
      <c r="I319" t="s">
        <v>57</v>
      </c>
      <c r="J319" t="s">
        <v>37</v>
      </c>
      <c r="K319">
        <v>76646</v>
      </c>
      <c r="L319" t="s">
        <v>22</v>
      </c>
      <c r="M319">
        <v>0.28000000000000003</v>
      </c>
      <c r="N319">
        <v>0.86</v>
      </c>
      <c r="O319">
        <v>9800.06</v>
      </c>
      <c r="P319">
        <v>0</v>
      </c>
      <c r="Q319" s="1">
        <f>banking_loan_data[[#This Row],[Issue Date]]-banking_loan_data[[#This Row],[Term (Months)]]</f>
        <v>44506</v>
      </c>
      <c r="R319">
        <f>MONTH(banking_loan_data[[#This Row],[Months On Book]])</f>
        <v>11</v>
      </c>
      <c r="S319">
        <f>(banking_loan_data[[#This Row],[Total Payments Received]]+banking_loan_data[[#This Row],[Recovery Amount]])-banking_loan_data[[#This Row],[Loan Amount]]</f>
        <v>987.05999999999949</v>
      </c>
      <c r="T319" t="str">
        <f>IF(banking_loan_data[[#This Row],[Profit/Loss per loan]]&gt;0,"Profit","Loss")</f>
        <v>Profit</v>
      </c>
    </row>
    <row r="320" spans="1:20" x14ac:dyDescent="0.35">
      <c r="A320" t="s">
        <v>680</v>
      </c>
      <c r="B320" s="1">
        <v>44832</v>
      </c>
      <c r="C320" t="s">
        <v>681</v>
      </c>
      <c r="D320" t="s">
        <v>53</v>
      </c>
      <c r="E320">
        <v>32598</v>
      </c>
      <c r="F320">
        <v>17.899999999999999</v>
      </c>
      <c r="G320">
        <v>60</v>
      </c>
      <c r="H320" t="s">
        <v>19</v>
      </c>
      <c r="I320" t="s">
        <v>41</v>
      </c>
      <c r="J320" t="s">
        <v>21</v>
      </c>
      <c r="K320">
        <v>135141</v>
      </c>
      <c r="L320" t="s">
        <v>33</v>
      </c>
      <c r="M320">
        <v>0.3</v>
      </c>
      <c r="N320">
        <v>0.56999999999999995</v>
      </c>
      <c r="O320">
        <v>38433.040000000001</v>
      </c>
      <c r="P320">
        <v>0</v>
      </c>
      <c r="Q320" s="1">
        <f>banking_loan_data[[#This Row],[Issue Date]]-banking_loan_data[[#This Row],[Term (Months)]]</f>
        <v>44772</v>
      </c>
      <c r="R320">
        <f>MONTH(banking_loan_data[[#This Row],[Months On Book]])</f>
        <v>7</v>
      </c>
      <c r="S320">
        <f>(banking_loan_data[[#This Row],[Total Payments Received]]+banking_loan_data[[#This Row],[Recovery Amount]])-banking_loan_data[[#This Row],[Loan Amount]]</f>
        <v>5835.0400000000009</v>
      </c>
      <c r="T320" t="str">
        <f>IF(banking_loan_data[[#This Row],[Profit/Loss per loan]]&gt;0,"Profit","Loss")</f>
        <v>Profit</v>
      </c>
    </row>
    <row r="321" spans="1:20" x14ac:dyDescent="0.35">
      <c r="A321" t="s">
        <v>682</v>
      </c>
      <c r="B321" s="1">
        <v>44853</v>
      </c>
      <c r="C321" t="s">
        <v>683</v>
      </c>
      <c r="D321" t="s">
        <v>56</v>
      </c>
      <c r="E321">
        <v>28570</v>
      </c>
      <c r="F321">
        <v>8.9</v>
      </c>
      <c r="G321">
        <v>36</v>
      </c>
      <c r="H321" t="s">
        <v>19</v>
      </c>
      <c r="I321" t="s">
        <v>20</v>
      </c>
      <c r="J321" t="s">
        <v>28</v>
      </c>
      <c r="K321">
        <v>93185</v>
      </c>
      <c r="L321" t="s">
        <v>33</v>
      </c>
      <c r="M321">
        <v>0.23</v>
      </c>
      <c r="N321">
        <v>0.74</v>
      </c>
      <c r="O321">
        <v>31112.73</v>
      </c>
      <c r="P321">
        <v>0</v>
      </c>
      <c r="Q321" s="1">
        <f>banking_loan_data[[#This Row],[Issue Date]]-banking_loan_data[[#This Row],[Term (Months)]]</f>
        <v>44817</v>
      </c>
      <c r="R321">
        <f>MONTH(banking_loan_data[[#This Row],[Months On Book]])</f>
        <v>9</v>
      </c>
      <c r="S321">
        <f>(banking_loan_data[[#This Row],[Total Payments Received]]+banking_loan_data[[#This Row],[Recovery Amount]])-banking_loan_data[[#This Row],[Loan Amount]]</f>
        <v>2542.7299999999996</v>
      </c>
      <c r="T321" t="str">
        <f>IF(banking_loan_data[[#This Row],[Profit/Loss per loan]]&gt;0,"Profit","Loss")</f>
        <v>Profit</v>
      </c>
    </row>
    <row r="322" spans="1:20" x14ac:dyDescent="0.35">
      <c r="A322" t="s">
        <v>684</v>
      </c>
      <c r="B322" s="1">
        <v>44316</v>
      </c>
      <c r="C322" t="s">
        <v>685</v>
      </c>
      <c r="D322" t="s">
        <v>75</v>
      </c>
      <c r="E322">
        <v>28082</v>
      </c>
      <c r="F322">
        <v>22.9</v>
      </c>
      <c r="G322">
        <v>36</v>
      </c>
      <c r="H322" t="s">
        <v>19</v>
      </c>
      <c r="I322" t="s">
        <v>57</v>
      </c>
      <c r="J322" t="s">
        <v>37</v>
      </c>
      <c r="K322">
        <v>102567</v>
      </c>
      <c r="L322" t="s">
        <v>29</v>
      </c>
      <c r="M322">
        <v>0.46</v>
      </c>
      <c r="N322">
        <v>0.59</v>
      </c>
      <c r="O322">
        <v>34512.78</v>
      </c>
      <c r="P322">
        <v>0</v>
      </c>
      <c r="Q322" s="1">
        <f>banking_loan_data[[#This Row],[Issue Date]]-banking_loan_data[[#This Row],[Term (Months)]]</f>
        <v>44280</v>
      </c>
      <c r="R322">
        <f>MONTH(banking_loan_data[[#This Row],[Months On Book]])</f>
        <v>3</v>
      </c>
      <c r="S322">
        <f>(banking_loan_data[[#This Row],[Total Payments Received]]+banking_loan_data[[#This Row],[Recovery Amount]])-banking_loan_data[[#This Row],[Loan Amount]]</f>
        <v>6430.7799999999988</v>
      </c>
      <c r="T322" t="str">
        <f>IF(banking_loan_data[[#This Row],[Profit/Loss per loan]]&gt;0,"Profit","Loss")</f>
        <v>Profit</v>
      </c>
    </row>
    <row r="323" spans="1:20" x14ac:dyDescent="0.35">
      <c r="A323" t="s">
        <v>686</v>
      </c>
      <c r="B323" s="1">
        <v>45027</v>
      </c>
      <c r="C323" t="s">
        <v>687</v>
      </c>
      <c r="D323" t="s">
        <v>71</v>
      </c>
      <c r="E323">
        <v>30241</v>
      </c>
      <c r="F323">
        <v>15.4</v>
      </c>
      <c r="G323">
        <v>60</v>
      </c>
      <c r="H323" t="s">
        <v>19</v>
      </c>
      <c r="I323" t="s">
        <v>20</v>
      </c>
      <c r="J323" t="s">
        <v>32</v>
      </c>
      <c r="K323">
        <v>77574</v>
      </c>
      <c r="L323" t="s">
        <v>33</v>
      </c>
      <c r="M323">
        <v>0.36</v>
      </c>
      <c r="N323">
        <v>0.82</v>
      </c>
      <c r="O323">
        <v>34898.11</v>
      </c>
      <c r="P323">
        <v>0</v>
      </c>
      <c r="Q323" s="1">
        <f>banking_loan_data[[#This Row],[Issue Date]]-banking_loan_data[[#This Row],[Term (Months)]]</f>
        <v>44967</v>
      </c>
      <c r="R323">
        <f>MONTH(banking_loan_data[[#This Row],[Months On Book]])</f>
        <v>2</v>
      </c>
      <c r="S323">
        <f>(banking_loan_data[[#This Row],[Total Payments Received]]+banking_loan_data[[#This Row],[Recovery Amount]])-banking_loan_data[[#This Row],[Loan Amount]]</f>
        <v>4657.1100000000006</v>
      </c>
      <c r="T323" t="str">
        <f>IF(banking_loan_data[[#This Row],[Profit/Loss per loan]]&gt;0,"Profit","Loss")</f>
        <v>Profit</v>
      </c>
    </row>
    <row r="324" spans="1:20" x14ac:dyDescent="0.35">
      <c r="A324" t="s">
        <v>688</v>
      </c>
      <c r="B324" s="1">
        <v>45278</v>
      </c>
      <c r="C324" t="s">
        <v>689</v>
      </c>
      <c r="D324" t="s">
        <v>50</v>
      </c>
      <c r="E324">
        <v>31678</v>
      </c>
      <c r="F324">
        <v>14</v>
      </c>
      <c r="G324">
        <v>60</v>
      </c>
      <c r="H324" t="s">
        <v>26</v>
      </c>
      <c r="I324" t="s">
        <v>57</v>
      </c>
      <c r="J324" t="s">
        <v>28</v>
      </c>
      <c r="K324">
        <v>121051</v>
      </c>
      <c r="L324" t="s">
        <v>33</v>
      </c>
      <c r="M324">
        <v>0.22</v>
      </c>
      <c r="N324">
        <v>0.62</v>
      </c>
      <c r="O324">
        <v>5497.96</v>
      </c>
      <c r="P324">
        <v>0</v>
      </c>
      <c r="Q324" s="1">
        <f>banking_loan_data[[#This Row],[Issue Date]]-banking_loan_data[[#This Row],[Term (Months)]]</f>
        <v>45218</v>
      </c>
      <c r="R324">
        <f>MONTH(banking_loan_data[[#This Row],[Months On Book]])</f>
        <v>10</v>
      </c>
      <c r="S324">
        <f>(banking_loan_data[[#This Row],[Total Payments Received]]+banking_loan_data[[#This Row],[Recovery Amount]])-banking_loan_data[[#This Row],[Loan Amount]]</f>
        <v>-26180.04</v>
      </c>
      <c r="T324" t="str">
        <f>IF(banking_loan_data[[#This Row],[Profit/Loss per loan]]&gt;0,"Profit","Loss")</f>
        <v>Loss</v>
      </c>
    </row>
    <row r="325" spans="1:20" x14ac:dyDescent="0.35">
      <c r="A325" t="s">
        <v>690</v>
      </c>
      <c r="B325" s="1">
        <v>44937</v>
      </c>
      <c r="C325" t="s">
        <v>691</v>
      </c>
      <c r="D325" t="s">
        <v>71</v>
      </c>
      <c r="E325">
        <v>12745</v>
      </c>
      <c r="F325">
        <v>16.2</v>
      </c>
      <c r="G325">
        <v>60</v>
      </c>
      <c r="H325" t="s">
        <v>19</v>
      </c>
      <c r="I325" t="s">
        <v>41</v>
      </c>
      <c r="J325" t="s">
        <v>32</v>
      </c>
      <c r="K325">
        <v>132020</v>
      </c>
      <c r="L325" t="s">
        <v>22</v>
      </c>
      <c r="M325">
        <v>0.22</v>
      </c>
      <c r="N325">
        <v>0.64</v>
      </c>
      <c r="O325">
        <v>14809.69</v>
      </c>
      <c r="P325">
        <v>0</v>
      </c>
      <c r="Q325" s="1">
        <f>banking_loan_data[[#This Row],[Issue Date]]-banking_loan_data[[#This Row],[Term (Months)]]</f>
        <v>44877</v>
      </c>
      <c r="R325">
        <f>MONTH(banking_loan_data[[#This Row],[Months On Book]])</f>
        <v>11</v>
      </c>
      <c r="S325">
        <f>(banking_loan_data[[#This Row],[Total Payments Received]]+banking_loan_data[[#This Row],[Recovery Amount]])-banking_loan_data[[#This Row],[Loan Amount]]</f>
        <v>2064.6900000000005</v>
      </c>
      <c r="T325" t="str">
        <f>IF(banking_loan_data[[#This Row],[Profit/Loss per loan]]&gt;0,"Profit","Loss")</f>
        <v>Profit</v>
      </c>
    </row>
    <row r="326" spans="1:20" x14ac:dyDescent="0.35">
      <c r="A326" t="s">
        <v>692</v>
      </c>
      <c r="B326" s="1">
        <v>44313</v>
      </c>
      <c r="C326" t="s">
        <v>693</v>
      </c>
      <c r="D326" t="s">
        <v>46</v>
      </c>
      <c r="E326">
        <v>27029</v>
      </c>
      <c r="F326">
        <v>8.3000000000000007</v>
      </c>
      <c r="G326">
        <v>36</v>
      </c>
      <c r="H326" t="s">
        <v>26</v>
      </c>
      <c r="I326" t="s">
        <v>36</v>
      </c>
      <c r="J326" t="s">
        <v>32</v>
      </c>
      <c r="K326">
        <v>66182</v>
      </c>
      <c r="L326" t="s">
        <v>29</v>
      </c>
      <c r="M326">
        <v>0.46</v>
      </c>
      <c r="N326">
        <v>0.88</v>
      </c>
      <c r="O326">
        <v>7993.68</v>
      </c>
      <c r="P326">
        <v>0</v>
      </c>
      <c r="Q326" s="1">
        <f>banking_loan_data[[#This Row],[Issue Date]]-banking_loan_data[[#This Row],[Term (Months)]]</f>
        <v>44277</v>
      </c>
      <c r="R326">
        <f>MONTH(banking_loan_data[[#This Row],[Months On Book]])</f>
        <v>3</v>
      </c>
      <c r="S326">
        <f>(banking_loan_data[[#This Row],[Total Payments Received]]+banking_loan_data[[#This Row],[Recovery Amount]])-banking_loan_data[[#This Row],[Loan Amount]]</f>
        <v>-19035.32</v>
      </c>
      <c r="T326" t="str">
        <f>IF(banking_loan_data[[#This Row],[Profit/Loss per loan]]&gt;0,"Profit","Loss")</f>
        <v>Loss</v>
      </c>
    </row>
    <row r="327" spans="1:20" x14ac:dyDescent="0.35">
      <c r="A327" t="s">
        <v>694</v>
      </c>
      <c r="B327" s="1">
        <v>44987</v>
      </c>
      <c r="C327" t="s">
        <v>695</v>
      </c>
      <c r="D327" t="s">
        <v>46</v>
      </c>
      <c r="E327">
        <v>14025</v>
      </c>
      <c r="F327">
        <v>17.3</v>
      </c>
      <c r="G327">
        <v>36</v>
      </c>
      <c r="H327" t="s">
        <v>19</v>
      </c>
      <c r="I327" t="s">
        <v>20</v>
      </c>
      <c r="J327" t="s">
        <v>32</v>
      </c>
      <c r="K327">
        <v>146136</v>
      </c>
      <c r="L327" t="s">
        <v>29</v>
      </c>
      <c r="M327">
        <v>0.11</v>
      </c>
      <c r="N327">
        <v>0.71</v>
      </c>
      <c r="O327">
        <v>16451.32</v>
      </c>
      <c r="P327">
        <v>0</v>
      </c>
      <c r="Q327" s="1">
        <f>banking_loan_data[[#This Row],[Issue Date]]-banking_loan_data[[#This Row],[Term (Months)]]</f>
        <v>44951</v>
      </c>
      <c r="R327">
        <f>MONTH(banking_loan_data[[#This Row],[Months On Book]])</f>
        <v>1</v>
      </c>
      <c r="S327">
        <f>(banking_loan_data[[#This Row],[Total Payments Received]]+banking_loan_data[[#This Row],[Recovery Amount]])-banking_loan_data[[#This Row],[Loan Amount]]</f>
        <v>2426.3199999999997</v>
      </c>
      <c r="T327" t="str">
        <f>IF(banking_loan_data[[#This Row],[Profit/Loss per loan]]&gt;0,"Profit","Loss")</f>
        <v>Profit</v>
      </c>
    </row>
    <row r="328" spans="1:20" x14ac:dyDescent="0.35">
      <c r="A328" t="s">
        <v>696</v>
      </c>
      <c r="B328" s="1">
        <v>45209</v>
      </c>
      <c r="C328" t="s">
        <v>697</v>
      </c>
      <c r="D328" t="s">
        <v>53</v>
      </c>
      <c r="E328">
        <v>37124</v>
      </c>
      <c r="F328">
        <v>12.3</v>
      </c>
      <c r="G328">
        <v>36</v>
      </c>
      <c r="H328" t="s">
        <v>26</v>
      </c>
      <c r="I328" t="s">
        <v>72</v>
      </c>
      <c r="J328" t="s">
        <v>28</v>
      </c>
      <c r="K328">
        <v>30570</v>
      </c>
      <c r="L328" t="s">
        <v>22</v>
      </c>
      <c r="M328">
        <v>0.23</v>
      </c>
      <c r="N328">
        <v>0.8</v>
      </c>
      <c r="O328">
        <v>5431.36</v>
      </c>
      <c r="P328">
        <v>0</v>
      </c>
      <c r="Q328" s="1">
        <f>banking_loan_data[[#This Row],[Issue Date]]-banking_loan_data[[#This Row],[Term (Months)]]</f>
        <v>45173</v>
      </c>
      <c r="R328">
        <f>MONTH(banking_loan_data[[#This Row],[Months On Book]])</f>
        <v>9</v>
      </c>
      <c r="S328">
        <f>(banking_loan_data[[#This Row],[Total Payments Received]]+banking_loan_data[[#This Row],[Recovery Amount]])-banking_loan_data[[#This Row],[Loan Amount]]</f>
        <v>-31692.639999999999</v>
      </c>
      <c r="T328" t="str">
        <f>IF(banking_loan_data[[#This Row],[Profit/Loss per loan]]&gt;0,"Profit","Loss")</f>
        <v>Loss</v>
      </c>
    </row>
    <row r="329" spans="1:20" x14ac:dyDescent="0.35">
      <c r="A329" t="s">
        <v>698</v>
      </c>
      <c r="B329" s="1">
        <v>45278</v>
      </c>
      <c r="C329" t="s">
        <v>699</v>
      </c>
      <c r="D329" t="s">
        <v>56</v>
      </c>
      <c r="E329">
        <v>15288</v>
      </c>
      <c r="F329">
        <v>22.9</v>
      </c>
      <c r="G329">
        <v>36</v>
      </c>
      <c r="H329" t="s">
        <v>19</v>
      </c>
      <c r="I329" t="s">
        <v>27</v>
      </c>
      <c r="J329" t="s">
        <v>37</v>
      </c>
      <c r="K329">
        <v>127790</v>
      </c>
      <c r="L329" t="s">
        <v>22</v>
      </c>
      <c r="M329">
        <v>0.32</v>
      </c>
      <c r="N329">
        <v>0.68</v>
      </c>
      <c r="O329">
        <v>18788.95</v>
      </c>
      <c r="P329">
        <v>0</v>
      </c>
      <c r="Q329" s="1">
        <f>banking_loan_data[[#This Row],[Issue Date]]-banking_loan_data[[#This Row],[Term (Months)]]</f>
        <v>45242</v>
      </c>
      <c r="R329">
        <f>MONTH(banking_loan_data[[#This Row],[Months On Book]])</f>
        <v>11</v>
      </c>
      <c r="S329">
        <f>(banking_loan_data[[#This Row],[Total Payments Received]]+banking_loan_data[[#This Row],[Recovery Amount]])-banking_loan_data[[#This Row],[Loan Amount]]</f>
        <v>3500.9500000000007</v>
      </c>
      <c r="T329" t="str">
        <f>IF(banking_loan_data[[#This Row],[Profit/Loss per loan]]&gt;0,"Profit","Loss")</f>
        <v>Profit</v>
      </c>
    </row>
    <row r="330" spans="1:20" x14ac:dyDescent="0.35">
      <c r="A330" t="s">
        <v>700</v>
      </c>
      <c r="B330" s="1">
        <v>44830</v>
      </c>
      <c r="C330" t="s">
        <v>701</v>
      </c>
      <c r="D330" t="s">
        <v>46</v>
      </c>
      <c r="E330">
        <v>24650</v>
      </c>
      <c r="F330">
        <v>8.4</v>
      </c>
      <c r="G330">
        <v>36</v>
      </c>
      <c r="H330" t="s">
        <v>19</v>
      </c>
      <c r="I330" t="s">
        <v>20</v>
      </c>
      <c r="J330" t="s">
        <v>47</v>
      </c>
      <c r="K330">
        <v>49288</v>
      </c>
      <c r="L330" t="s">
        <v>29</v>
      </c>
      <c r="M330">
        <v>0.16</v>
      </c>
      <c r="N330">
        <v>0.63</v>
      </c>
      <c r="O330">
        <v>26720.6</v>
      </c>
      <c r="P330">
        <v>0</v>
      </c>
      <c r="Q330" s="1">
        <f>banking_loan_data[[#This Row],[Issue Date]]-banking_loan_data[[#This Row],[Term (Months)]]</f>
        <v>44794</v>
      </c>
      <c r="R330">
        <f>MONTH(banking_loan_data[[#This Row],[Months On Book]])</f>
        <v>8</v>
      </c>
      <c r="S330">
        <f>(banking_loan_data[[#This Row],[Total Payments Received]]+banking_loan_data[[#This Row],[Recovery Amount]])-banking_loan_data[[#This Row],[Loan Amount]]</f>
        <v>2070.5999999999985</v>
      </c>
      <c r="T330" t="str">
        <f>IF(banking_loan_data[[#This Row],[Profit/Loss per loan]]&gt;0,"Profit","Loss")</f>
        <v>Profit</v>
      </c>
    </row>
    <row r="331" spans="1:20" x14ac:dyDescent="0.35">
      <c r="A331" t="s">
        <v>702</v>
      </c>
      <c r="B331" s="1">
        <v>44709</v>
      </c>
      <c r="C331" t="s">
        <v>703</v>
      </c>
      <c r="D331" t="s">
        <v>64</v>
      </c>
      <c r="E331">
        <v>7540</v>
      </c>
      <c r="F331">
        <v>15.1</v>
      </c>
      <c r="G331">
        <v>60</v>
      </c>
      <c r="H331" t="s">
        <v>19</v>
      </c>
      <c r="I331" t="s">
        <v>20</v>
      </c>
      <c r="J331" t="s">
        <v>37</v>
      </c>
      <c r="K331">
        <v>108824</v>
      </c>
      <c r="L331" t="s">
        <v>22</v>
      </c>
      <c r="M331">
        <v>0.14000000000000001</v>
      </c>
      <c r="N331">
        <v>0.78</v>
      </c>
      <c r="O331">
        <v>8678.5400000000009</v>
      </c>
      <c r="P331">
        <v>0</v>
      </c>
      <c r="Q331" s="1">
        <f>banking_loan_data[[#This Row],[Issue Date]]-banking_loan_data[[#This Row],[Term (Months)]]</f>
        <v>44649</v>
      </c>
      <c r="R331">
        <f>MONTH(banking_loan_data[[#This Row],[Months On Book]])</f>
        <v>3</v>
      </c>
      <c r="S331">
        <f>(banking_loan_data[[#This Row],[Total Payments Received]]+banking_loan_data[[#This Row],[Recovery Amount]])-banking_loan_data[[#This Row],[Loan Amount]]</f>
        <v>1138.5400000000009</v>
      </c>
      <c r="T331" t="str">
        <f>IF(banking_loan_data[[#This Row],[Profit/Loss per loan]]&gt;0,"Profit","Loss")</f>
        <v>Profit</v>
      </c>
    </row>
    <row r="332" spans="1:20" x14ac:dyDescent="0.35">
      <c r="A332" t="s">
        <v>704</v>
      </c>
      <c r="B332" s="1">
        <v>44998</v>
      </c>
      <c r="C332" t="s">
        <v>705</v>
      </c>
      <c r="D332" t="s">
        <v>18</v>
      </c>
      <c r="E332">
        <v>33232</v>
      </c>
      <c r="F332">
        <v>17</v>
      </c>
      <c r="G332">
        <v>36</v>
      </c>
      <c r="H332" t="s">
        <v>19</v>
      </c>
      <c r="I332" t="s">
        <v>36</v>
      </c>
      <c r="J332" t="s">
        <v>28</v>
      </c>
      <c r="K332">
        <v>59877</v>
      </c>
      <c r="L332" t="s">
        <v>22</v>
      </c>
      <c r="M332">
        <v>0.43</v>
      </c>
      <c r="N332">
        <v>0.56999999999999995</v>
      </c>
      <c r="O332">
        <v>38881.440000000002</v>
      </c>
      <c r="P332">
        <v>0</v>
      </c>
      <c r="Q332" s="1">
        <f>banking_loan_data[[#This Row],[Issue Date]]-banking_loan_data[[#This Row],[Term (Months)]]</f>
        <v>44962</v>
      </c>
      <c r="R332">
        <f>MONTH(banking_loan_data[[#This Row],[Months On Book]])</f>
        <v>2</v>
      </c>
      <c r="S332">
        <f>(banking_loan_data[[#This Row],[Total Payments Received]]+banking_loan_data[[#This Row],[Recovery Amount]])-banking_loan_data[[#This Row],[Loan Amount]]</f>
        <v>5649.4400000000023</v>
      </c>
      <c r="T332" t="str">
        <f>IF(banking_loan_data[[#This Row],[Profit/Loss per loan]]&gt;0,"Profit","Loss")</f>
        <v>Profit</v>
      </c>
    </row>
    <row r="333" spans="1:20" x14ac:dyDescent="0.35">
      <c r="A333" t="s">
        <v>706</v>
      </c>
      <c r="B333" s="1">
        <v>44756</v>
      </c>
      <c r="C333" t="s">
        <v>707</v>
      </c>
      <c r="D333" t="s">
        <v>40</v>
      </c>
      <c r="E333">
        <v>17422</v>
      </c>
      <c r="F333">
        <v>5.7</v>
      </c>
      <c r="G333">
        <v>36</v>
      </c>
      <c r="H333" t="s">
        <v>80</v>
      </c>
      <c r="I333" t="s">
        <v>41</v>
      </c>
      <c r="J333" t="s">
        <v>47</v>
      </c>
      <c r="K333">
        <v>114425</v>
      </c>
      <c r="L333" t="s">
        <v>22</v>
      </c>
      <c r="M333">
        <v>0.46</v>
      </c>
      <c r="N333">
        <v>0.67</v>
      </c>
      <c r="O333">
        <v>4227.59</v>
      </c>
      <c r="P333">
        <v>6267.26</v>
      </c>
      <c r="Q333" s="1">
        <f>banking_loan_data[[#This Row],[Issue Date]]-banking_loan_data[[#This Row],[Term (Months)]]</f>
        <v>44720</v>
      </c>
      <c r="R333">
        <f>MONTH(banking_loan_data[[#This Row],[Months On Book]])</f>
        <v>6</v>
      </c>
      <c r="S333">
        <f>(banking_loan_data[[#This Row],[Total Payments Received]]+banking_loan_data[[#This Row],[Recovery Amount]])-banking_loan_data[[#This Row],[Loan Amount]]</f>
        <v>-6927.15</v>
      </c>
      <c r="T333" t="str">
        <f>IF(banking_loan_data[[#This Row],[Profit/Loss per loan]]&gt;0,"Profit","Loss")</f>
        <v>Loss</v>
      </c>
    </row>
    <row r="334" spans="1:20" x14ac:dyDescent="0.35">
      <c r="A334" t="s">
        <v>708</v>
      </c>
      <c r="B334" s="1">
        <v>44684</v>
      </c>
      <c r="C334" t="s">
        <v>709</v>
      </c>
      <c r="D334" t="s">
        <v>46</v>
      </c>
      <c r="E334">
        <v>4342</v>
      </c>
      <c r="F334">
        <v>12.3</v>
      </c>
      <c r="G334">
        <v>36</v>
      </c>
      <c r="H334" t="s">
        <v>19</v>
      </c>
      <c r="I334" t="s">
        <v>41</v>
      </c>
      <c r="J334" t="s">
        <v>47</v>
      </c>
      <c r="K334">
        <v>30917</v>
      </c>
      <c r="L334" t="s">
        <v>29</v>
      </c>
      <c r="M334">
        <v>0.43</v>
      </c>
      <c r="N334">
        <v>0.59</v>
      </c>
      <c r="O334">
        <v>4876.07</v>
      </c>
      <c r="P334">
        <v>0</v>
      </c>
      <c r="Q334" s="1">
        <f>banking_loan_data[[#This Row],[Issue Date]]-banking_loan_data[[#This Row],[Term (Months)]]</f>
        <v>44648</v>
      </c>
      <c r="R334">
        <f>MONTH(banking_loan_data[[#This Row],[Months On Book]])</f>
        <v>3</v>
      </c>
      <c r="S334">
        <f>(banking_loan_data[[#This Row],[Total Payments Received]]+banking_loan_data[[#This Row],[Recovery Amount]])-banking_loan_data[[#This Row],[Loan Amount]]</f>
        <v>534.06999999999971</v>
      </c>
      <c r="T334" t="str">
        <f>IF(banking_loan_data[[#This Row],[Profit/Loss per loan]]&gt;0,"Profit","Loss")</f>
        <v>Profit</v>
      </c>
    </row>
    <row r="335" spans="1:20" x14ac:dyDescent="0.35">
      <c r="A335" t="s">
        <v>710</v>
      </c>
      <c r="B335" s="1">
        <v>45093</v>
      </c>
      <c r="C335" t="s">
        <v>711</v>
      </c>
      <c r="D335" t="s">
        <v>53</v>
      </c>
      <c r="E335">
        <v>36612</v>
      </c>
      <c r="F335">
        <v>19.7</v>
      </c>
      <c r="G335">
        <v>36</v>
      </c>
      <c r="H335" t="s">
        <v>26</v>
      </c>
      <c r="I335" t="s">
        <v>83</v>
      </c>
      <c r="J335" t="s">
        <v>47</v>
      </c>
      <c r="K335">
        <v>105602</v>
      </c>
      <c r="L335" t="s">
        <v>22</v>
      </c>
      <c r="M335">
        <v>0.46</v>
      </c>
      <c r="N335">
        <v>0.81</v>
      </c>
      <c r="O335">
        <v>7072.66</v>
      </c>
      <c r="P335">
        <v>0</v>
      </c>
      <c r="Q335" s="1">
        <f>banking_loan_data[[#This Row],[Issue Date]]-banking_loan_data[[#This Row],[Term (Months)]]</f>
        <v>45057</v>
      </c>
      <c r="R335">
        <f>MONTH(banking_loan_data[[#This Row],[Months On Book]])</f>
        <v>5</v>
      </c>
      <c r="S335">
        <f>(banking_loan_data[[#This Row],[Total Payments Received]]+banking_loan_data[[#This Row],[Recovery Amount]])-banking_loan_data[[#This Row],[Loan Amount]]</f>
        <v>-29539.34</v>
      </c>
      <c r="T335" t="str">
        <f>IF(banking_loan_data[[#This Row],[Profit/Loss per loan]]&gt;0,"Profit","Loss")</f>
        <v>Loss</v>
      </c>
    </row>
    <row r="336" spans="1:20" x14ac:dyDescent="0.35">
      <c r="A336" t="s">
        <v>712</v>
      </c>
      <c r="B336" s="1">
        <v>44900</v>
      </c>
      <c r="C336" t="s">
        <v>713</v>
      </c>
      <c r="D336" t="s">
        <v>40</v>
      </c>
      <c r="E336">
        <v>11396</v>
      </c>
      <c r="F336">
        <v>21.4</v>
      </c>
      <c r="G336">
        <v>36</v>
      </c>
      <c r="H336" t="s">
        <v>80</v>
      </c>
      <c r="I336" t="s">
        <v>27</v>
      </c>
      <c r="J336" t="s">
        <v>21</v>
      </c>
      <c r="K336">
        <v>125040</v>
      </c>
      <c r="L336" t="s">
        <v>33</v>
      </c>
      <c r="M336">
        <v>0.32</v>
      </c>
      <c r="N336">
        <v>0.92</v>
      </c>
      <c r="O336">
        <v>0</v>
      </c>
      <c r="P336">
        <v>0</v>
      </c>
      <c r="Q336" s="1">
        <f>banking_loan_data[[#This Row],[Issue Date]]-banking_loan_data[[#This Row],[Term (Months)]]</f>
        <v>44864</v>
      </c>
      <c r="R336">
        <f>MONTH(banking_loan_data[[#This Row],[Months On Book]])</f>
        <v>10</v>
      </c>
      <c r="S336">
        <f>(banking_loan_data[[#This Row],[Total Payments Received]]+banking_loan_data[[#This Row],[Recovery Amount]])-banking_loan_data[[#This Row],[Loan Amount]]</f>
        <v>-11396</v>
      </c>
      <c r="T336" t="str">
        <f>IF(banking_loan_data[[#This Row],[Profit/Loss per loan]]&gt;0,"Profit","Loss")</f>
        <v>Loss</v>
      </c>
    </row>
    <row r="337" spans="1:20" x14ac:dyDescent="0.35">
      <c r="A337" t="s">
        <v>714</v>
      </c>
      <c r="B337" s="1">
        <v>44777</v>
      </c>
      <c r="C337" t="s">
        <v>715</v>
      </c>
      <c r="D337" t="s">
        <v>64</v>
      </c>
      <c r="E337">
        <v>18482</v>
      </c>
      <c r="F337">
        <v>11.3</v>
      </c>
      <c r="G337">
        <v>60</v>
      </c>
      <c r="H337" t="s">
        <v>26</v>
      </c>
      <c r="I337" t="s">
        <v>57</v>
      </c>
      <c r="J337" t="s">
        <v>28</v>
      </c>
      <c r="K337">
        <v>94575</v>
      </c>
      <c r="L337" t="s">
        <v>33</v>
      </c>
      <c r="M337">
        <v>0.42</v>
      </c>
      <c r="N337">
        <v>0.95</v>
      </c>
      <c r="O337">
        <v>3142.25</v>
      </c>
      <c r="P337">
        <v>0</v>
      </c>
      <c r="Q337" s="1">
        <f>banking_loan_data[[#This Row],[Issue Date]]-banking_loan_data[[#This Row],[Term (Months)]]</f>
        <v>44717</v>
      </c>
      <c r="R337">
        <f>MONTH(banking_loan_data[[#This Row],[Months On Book]])</f>
        <v>6</v>
      </c>
      <c r="S337">
        <f>(banking_loan_data[[#This Row],[Total Payments Received]]+banking_loan_data[[#This Row],[Recovery Amount]])-banking_loan_data[[#This Row],[Loan Amount]]</f>
        <v>-15339.75</v>
      </c>
      <c r="T337" t="str">
        <f>IF(banking_loan_data[[#This Row],[Profit/Loss per loan]]&gt;0,"Profit","Loss")</f>
        <v>Loss</v>
      </c>
    </row>
    <row r="338" spans="1:20" x14ac:dyDescent="0.35">
      <c r="A338" t="s">
        <v>716</v>
      </c>
      <c r="B338" s="1">
        <v>44986</v>
      </c>
      <c r="C338" t="s">
        <v>717</v>
      </c>
      <c r="D338" t="s">
        <v>56</v>
      </c>
      <c r="E338">
        <v>24411</v>
      </c>
      <c r="F338">
        <v>21</v>
      </c>
      <c r="G338">
        <v>36</v>
      </c>
      <c r="H338" t="s">
        <v>19</v>
      </c>
      <c r="I338" t="s">
        <v>20</v>
      </c>
      <c r="J338" t="s">
        <v>21</v>
      </c>
      <c r="K338">
        <v>102518</v>
      </c>
      <c r="L338" t="s">
        <v>29</v>
      </c>
      <c r="M338">
        <v>0.25</v>
      </c>
      <c r="N338">
        <v>0.7</v>
      </c>
      <c r="O338">
        <v>29537.31</v>
      </c>
      <c r="P338">
        <v>0</v>
      </c>
      <c r="Q338" s="1">
        <f>banking_loan_data[[#This Row],[Issue Date]]-banking_loan_data[[#This Row],[Term (Months)]]</f>
        <v>44950</v>
      </c>
      <c r="R338">
        <f>MONTH(banking_loan_data[[#This Row],[Months On Book]])</f>
        <v>1</v>
      </c>
      <c r="S338">
        <f>(banking_loan_data[[#This Row],[Total Payments Received]]+banking_loan_data[[#This Row],[Recovery Amount]])-banking_loan_data[[#This Row],[Loan Amount]]</f>
        <v>5126.3100000000013</v>
      </c>
      <c r="T338" t="str">
        <f>IF(banking_loan_data[[#This Row],[Profit/Loss per loan]]&gt;0,"Profit","Loss")</f>
        <v>Profit</v>
      </c>
    </row>
    <row r="339" spans="1:20" x14ac:dyDescent="0.35">
      <c r="A339" t="s">
        <v>718</v>
      </c>
      <c r="B339" s="1">
        <v>45057</v>
      </c>
      <c r="C339" t="s">
        <v>719</v>
      </c>
      <c r="D339" t="s">
        <v>75</v>
      </c>
      <c r="E339">
        <v>14261</v>
      </c>
      <c r="F339">
        <v>24.4</v>
      </c>
      <c r="G339">
        <v>36</v>
      </c>
      <c r="H339" t="s">
        <v>80</v>
      </c>
      <c r="I339" t="s">
        <v>20</v>
      </c>
      <c r="J339" t="s">
        <v>47</v>
      </c>
      <c r="K339">
        <v>69104</v>
      </c>
      <c r="L339" t="s">
        <v>22</v>
      </c>
      <c r="M339">
        <v>0.37</v>
      </c>
      <c r="N339">
        <v>0.61</v>
      </c>
      <c r="O339">
        <v>5563.15</v>
      </c>
      <c r="P339">
        <v>3087.26</v>
      </c>
      <c r="Q339" s="1">
        <f>banking_loan_data[[#This Row],[Issue Date]]-banking_loan_data[[#This Row],[Term (Months)]]</f>
        <v>45021</v>
      </c>
      <c r="R339">
        <f>MONTH(banking_loan_data[[#This Row],[Months On Book]])</f>
        <v>4</v>
      </c>
      <c r="S339">
        <f>(banking_loan_data[[#This Row],[Total Payments Received]]+banking_loan_data[[#This Row],[Recovery Amount]])-banking_loan_data[[#This Row],[Loan Amount]]</f>
        <v>-5610.59</v>
      </c>
      <c r="T339" t="str">
        <f>IF(banking_loan_data[[#This Row],[Profit/Loss per loan]]&gt;0,"Profit","Loss")</f>
        <v>Loss</v>
      </c>
    </row>
    <row r="340" spans="1:20" x14ac:dyDescent="0.35">
      <c r="A340" t="s">
        <v>720</v>
      </c>
      <c r="B340" s="1">
        <v>44443</v>
      </c>
      <c r="C340" t="s">
        <v>721</v>
      </c>
      <c r="D340" t="s">
        <v>71</v>
      </c>
      <c r="E340">
        <v>4093</v>
      </c>
      <c r="F340">
        <v>22.1</v>
      </c>
      <c r="G340">
        <v>36</v>
      </c>
      <c r="H340" t="s">
        <v>19</v>
      </c>
      <c r="I340" t="s">
        <v>27</v>
      </c>
      <c r="J340" t="s">
        <v>21</v>
      </c>
      <c r="K340">
        <v>48062</v>
      </c>
      <c r="L340" t="s">
        <v>33</v>
      </c>
      <c r="M340">
        <v>0.5</v>
      </c>
      <c r="N340">
        <v>0.7</v>
      </c>
      <c r="O340">
        <v>4997.55</v>
      </c>
      <c r="P340">
        <v>0</v>
      </c>
      <c r="Q340" s="1">
        <f>banking_loan_data[[#This Row],[Issue Date]]-banking_loan_data[[#This Row],[Term (Months)]]</f>
        <v>44407</v>
      </c>
      <c r="R340">
        <f>MONTH(banking_loan_data[[#This Row],[Months On Book]])</f>
        <v>7</v>
      </c>
      <c r="S340">
        <f>(banking_loan_data[[#This Row],[Total Payments Received]]+banking_loan_data[[#This Row],[Recovery Amount]])-banking_loan_data[[#This Row],[Loan Amount]]</f>
        <v>904.55000000000018</v>
      </c>
      <c r="T340" t="str">
        <f>IF(banking_loan_data[[#This Row],[Profit/Loss per loan]]&gt;0,"Profit","Loss")</f>
        <v>Profit</v>
      </c>
    </row>
    <row r="341" spans="1:20" x14ac:dyDescent="0.35">
      <c r="A341" t="s">
        <v>722</v>
      </c>
      <c r="B341" s="1">
        <v>44350</v>
      </c>
      <c r="C341" t="s">
        <v>723</v>
      </c>
      <c r="D341" t="s">
        <v>64</v>
      </c>
      <c r="E341">
        <v>12722</v>
      </c>
      <c r="F341">
        <v>7.4</v>
      </c>
      <c r="G341">
        <v>60</v>
      </c>
      <c r="H341" t="s">
        <v>19</v>
      </c>
      <c r="I341" t="s">
        <v>83</v>
      </c>
      <c r="J341" t="s">
        <v>21</v>
      </c>
      <c r="K341">
        <v>46999</v>
      </c>
      <c r="L341" t="s">
        <v>29</v>
      </c>
      <c r="M341">
        <v>0.19</v>
      </c>
      <c r="N341">
        <v>0.88</v>
      </c>
      <c r="O341">
        <v>13663.43</v>
      </c>
      <c r="P341">
        <v>0</v>
      </c>
      <c r="Q341" s="1">
        <f>banking_loan_data[[#This Row],[Issue Date]]-banking_loan_data[[#This Row],[Term (Months)]]</f>
        <v>44290</v>
      </c>
      <c r="R341">
        <f>MONTH(banking_loan_data[[#This Row],[Months On Book]])</f>
        <v>4</v>
      </c>
      <c r="S341">
        <f>(banking_loan_data[[#This Row],[Total Payments Received]]+banking_loan_data[[#This Row],[Recovery Amount]])-banking_loan_data[[#This Row],[Loan Amount]]</f>
        <v>941.43000000000029</v>
      </c>
      <c r="T341" t="str">
        <f>IF(banking_loan_data[[#This Row],[Profit/Loss per loan]]&gt;0,"Profit","Loss")</f>
        <v>Profit</v>
      </c>
    </row>
    <row r="342" spans="1:20" x14ac:dyDescent="0.35">
      <c r="A342" t="s">
        <v>724</v>
      </c>
      <c r="B342" s="1">
        <v>45193</v>
      </c>
      <c r="C342" t="s">
        <v>725</v>
      </c>
      <c r="D342" t="s">
        <v>50</v>
      </c>
      <c r="E342">
        <v>23042</v>
      </c>
      <c r="F342">
        <v>19.8</v>
      </c>
      <c r="G342">
        <v>60</v>
      </c>
      <c r="H342" t="s">
        <v>80</v>
      </c>
      <c r="I342" t="s">
        <v>83</v>
      </c>
      <c r="J342" t="s">
        <v>28</v>
      </c>
      <c r="K342">
        <v>91845</v>
      </c>
      <c r="L342" t="s">
        <v>33</v>
      </c>
      <c r="M342">
        <v>0.26</v>
      </c>
      <c r="N342">
        <v>0.59</v>
      </c>
      <c r="O342">
        <v>3410.73</v>
      </c>
      <c r="P342">
        <v>2992.03</v>
      </c>
      <c r="Q342" s="1">
        <f>banking_loan_data[[#This Row],[Issue Date]]-banking_loan_data[[#This Row],[Term (Months)]]</f>
        <v>45133</v>
      </c>
      <c r="R342">
        <f>MONTH(banking_loan_data[[#This Row],[Months On Book]])</f>
        <v>7</v>
      </c>
      <c r="S342">
        <f>(banking_loan_data[[#This Row],[Total Payments Received]]+banking_loan_data[[#This Row],[Recovery Amount]])-banking_loan_data[[#This Row],[Loan Amount]]</f>
        <v>-16639.239999999998</v>
      </c>
      <c r="T342" t="str">
        <f>IF(banking_loan_data[[#This Row],[Profit/Loss per loan]]&gt;0,"Profit","Loss")</f>
        <v>Loss</v>
      </c>
    </row>
    <row r="343" spans="1:20" x14ac:dyDescent="0.35">
      <c r="A343" t="s">
        <v>726</v>
      </c>
      <c r="B343" s="1">
        <v>44893</v>
      </c>
      <c r="C343" t="s">
        <v>727</v>
      </c>
      <c r="D343" t="s">
        <v>25</v>
      </c>
      <c r="E343">
        <v>29087</v>
      </c>
      <c r="F343">
        <v>11.4</v>
      </c>
      <c r="G343">
        <v>60</v>
      </c>
      <c r="H343" t="s">
        <v>26</v>
      </c>
      <c r="I343" t="s">
        <v>36</v>
      </c>
      <c r="J343" t="s">
        <v>32</v>
      </c>
      <c r="K343">
        <v>39941</v>
      </c>
      <c r="L343" t="s">
        <v>22</v>
      </c>
      <c r="M343">
        <v>0.28999999999999998</v>
      </c>
      <c r="N343">
        <v>0.93</v>
      </c>
      <c r="O343">
        <v>11759.78</v>
      </c>
      <c r="P343">
        <v>0</v>
      </c>
      <c r="Q343" s="1">
        <f>banking_loan_data[[#This Row],[Issue Date]]-banking_loan_data[[#This Row],[Term (Months)]]</f>
        <v>44833</v>
      </c>
      <c r="R343">
        <f>MONTH(banking_loan_data[[#This Row],[Months On Book]])</f>
        <v>9</v>
      </c>
      <c r="S343">
        <f>(banking_loan_data[[#This Row],[Total Payments Received]]+banking_loan_data[[#This Row],[Recovery Amount]])-banking_loan_data[[#This Row],[Loan Amount]]</f>
        <v>-17327.22</v>
      </c>
      <c r="T343" t="str">
        <f>IF(banking_loan_data[[#This Row],[Profit/Loss per loan]]&gt;0,"Profit","Loss")</f>
        <v>Loss</v>
      </c>
    </row>
    <row r="344" spans="1:20" x14ac:dyDescent="0.35">
      <c r="A344" t="s">
        <v>728</v>
      </c>
      <c r="B344" s="1">
        <v>45289</v>
      </c>
      <c r="C344" t="s">
        <v>729</v>
      </c>
      <c r="D344" t="s">
        <v>53</v>
      </c>
      <c r="E344">
        <v>33347</v>
      </c>
      <c r="F344">
        <v>24.8</v>
      </c>
      <c r="G344">
        <v>36</v>
      </c>
      <c r="H344" t="s">
        <v>19</v>
      </c>
      <c r="I344" t="s">
        <v>83</v>
      </c>
      <c r="J344" t="s">
        <v>21</v>
      </c>
      <c r="K344">
        <v>91169</v>
      </c>
      <c r="L344" t="s">
        <v>29</v>
      </c>
      <c r="M344">
        <v>0.16</v>
      </c>
      <c r="N344">
        <v>0.65</v>
      </c>
      <c r="O344">
        <v>41617.06</v>
      </c>
      <c r="P344">
        <v>0</v>
      </c>
      <c r="Q344" s="1">
        <f>banking_loan_data[[#This Row],[Issue Date]]-banking_loan_data[[#This Row],[Term (Months)]]</f>
        <v>45253</v>
      </c>
      <c r="R344">
        <f>MONTH(banking_loan_data[[#This Row],[Months On Book]])</f>
        <v>11</v>
      </c>
      <c r="S344">
        <f>(banking_loan_data[[#This Row],[Total Payments Received]]+banking_loan_data[[#This Row],[Recovery Amount]])-banking_loan_data[[#This Row],[Loan Amount]]</f>
        <v>8270.0599999999977</v>
      </c>
      <c r="T344" t="str">
        <f>IF(banking_loan_data[[#This Row],[Profit/Loss per loan]]&gt;0,"Profit","Loss")</f>
        <v>Profit</v>
      </c>
    </row>
    <row r="345" spans="1:20" x14ac:dyDescent="0.35">
      <c r="A345" t="s">
        <v>730</v>
      </c>
      <c r="B345" s="1">
        <v>45267</v>
      </c>
      <c r="C345" t="s">
        <v>731</v>
      </c>
      <c r="D345" t="s">
        <v>71</v>
      </c>
      <c r="E345">
        <v>34756</v>
      </c>
      <c r="F345">
        <v>14.7</v>
      </c>
      <c r="G345">
        <v>60</v>
      </c>
      <c r="H345" t="s">
        <v>19</v>
      </c>
      <c r="I345" t="s">
        <v>41</v>
      </c>
      <c r="J345" t="s">
        <v>21</v>
      </c>
      <c r="K345">
        <v>53470</v>
      </c>
      <c r="L345" t="s">
        <v>33</v>
      </c>
      <c r="M345">
        <v>0.13</v>
      </c>
      <c r="N345">
        <v>0.94</v>
      </c>
      <c r="O345">
        <v>39865.129999999997</v>
      </c>
      <c r="P345">
        <v>0</v>
      </c>
      <c r="Q345" s="1">
        <f>banking_loan_data[[#This Row],[Issue Date]]-banking_loan_data[[#This Row],[Term (Months)]]</f>
        <v>45207</v>
      </c>
      <c r="R345">
        <f>MONTH(banking_loan_data[[#This Row],[Months On Book]])</f>
        <v>10</v>
      </c>
      <c r="S345">
        <f>(banking_loan_data[[#This Row],[Total Payments Received]]+banking_loan_data[[#This Row],[Recovery Amount]])-banking_loan_data[[#This Row],[Loan Amount]]</f>
        <v>5109.1299999999974</v>
      </c>
      <c r="T345" t="str">
        <f>IF(banking_loan_data[[#This Row],[Profit/Loss per loan]]&gt;0,"Profit","Loss")</f>
        <v>Profit</v>
      </c>
    </row>
    <row r="346" spans="1:20" x14ac:dyDescent="0.35">
      <c r="A346" t="s">
        <v>732</v>
      </c>
      <c r="B346" s="1">
        <v>45205</v>
      </c>
      <c r="C346" t="s">
        <v>733</v>
      </c>
      <c r="D346" t="s">
        <v>50</v>
      </c>
      <c r="E346">
        <v>17335</v>
      </c>
      <c r="F346">
        <v>7.4</v>
      </c>
      <c r="G346">
        <v>36</v>
      </c>
      <c r="H346" t="s">
        <v>19</v>
      </c>
      <c r="I346" t="s">
        <v>20</v>
      </c>
      <c r="J346" t="s">
        <v>47</v>
      </c>
      <c r="K346">
        <v>140684</v>
      </c>
      <c r="L346" t="s">
        <v>29</v>
      </c>
      <c r="M346">
        <v>0.43</v>
      </c>
      <c r="N346">
        <v>0.88</v>
      </c>
      <c r="O346">
        <v>18617.79</v>
      </c>
      <c r="P346">
        <v>0</v>
      </c>
      <c r="Q346" s="1">
        <f>banking_loan_data[[#This Row],[Issue Date]]-banking_loan_data[[#This Row],[Term (Months)]]</f>
        <v>45169</v>
      </c>
      <c r="R346">
        <f>MONTH(banking_loan_data[[#This Row],[Months On Book]])</f>
        <v>8</v>
      </c>
      <c r="S346">
        <f>(banking_loan_data[[#This Row],[Total Payments Received]]+banking_loan_data[[#This Row],[Recovery Amount]])-banking_loan_data[[#This Row],[Loan Amount]]</f>
        <v>1282.7900000000009</v>
      </c>
      <c r="T346" t="str">
        <f>IF(banking_loan_data[[#This Row],[Profit/Loss per loan]]&gt;0,"Profit","Loss")</f>
        <v>Profit</v>
      </c>
    </row>
    <row r="347" spans="1:20" x14ac:dyDescent="0.35">
      <c r="A347" t="s">
        <v>734</v>
      </c>
      <c r="B347" s="1">
        <v>44290</v>
      </c>
      <c r="C347" t="s">
        <v>735</v>
      </c>
      <c r="D347" t="s">
        <v>75</v>
      </c>
      <c r="E347">
        <v>29602</v>
      </c>
      <c r="F347">
        <v>19.5</v>
      </c>
      <c r="G347">
        <v>36</v>
      </c>
      <c r="H347" t="s">
        <v>19</v>
      </c>
      <c r="I347" t="s">
        <v>27</v>
      </c>
      <c r="J347" t="s">
        <v>47</v>
      </c>
      <c r="K347">
        <v>89821</v>
      </c>
      <c r="L347" t="s">
        <v>33</v>
      </c>
      <c r="M347">
        <v>0.49</v>
      </c>
      <c r="N347">
        <v>0.86</v>
      </c>
      <c r="O347">
        <v>35374.39</v>
      </c>
      <c r="P347">
        <v>0</v>
      </c>
      <c r="Q347" s="1">
        <f>banking_loan_data[[#This Row],[Issue Date]]-banking_loan_data[[#This Row],[Term (Months)]]</f>
        <v>44254</v>
      </c>
      <c r="R347">
        <f>MONTH(banking_loan_data[[#This Row],[Months On Book]])</f>
        <v>2</v>
      </c>
      <c r="S347">
        <f>(banking_loan_data[[#This Row],[Total Payments Received]]+banking_loan_data[[#This Row],[Recovery Amount]])-banking_loan_data[[#This Row],[Loan Amount]]</f>
        <v>5772.3899999999994</v>
      </c>
      <c r="T347" t="str">
        <f>IF(banking_loan_data[[#This Row],[Profit/Loss per loan]]&gt;0,"Profit","Loss")</f>
        <v>Profit</v>
      </c>
    </row>
    <row r="348" spans="1:20" x14ac:dyDescent="0.35">
      <c r="A348" t="s">
        <v>736</v>
      </c>
      <c r="B348" s="1">
        <v>45154</v>
      </c>
      <c r="C348" t="s">
        <v>737</v>
      </c>
      <c r="D348" t="s">
        <v>50</v>
      </c>
      <c r="E348">
        <v>35450</v>
      </c>
      <c r="F348">
        <v>11.5</v>
      </c>
      <c r="G348">
        <v>60</v>
      </c>
      <c r="H348" t="s">
        <v>19</v>
      </c>
      <c r="I348" t="s">
        <v>72</v>
      </c>
      <c r="J348" t="s">
        <v>47</v>
      </c>
      <c r="K348">
        <v>116669</v>
      </c>
      <c r="L348" t="s">
        <v>33</v>
      </c>
      <c r="M348">
        <v>0.26</v>
      </c>
      <c r="N348">
        <v>0.64</v>
      </c>
      <c r="O348">
        <v>39526.75</v>
      </c>
      <c r="P348">
        <v>0</v>
      </c>
      <c r="Q348" s="1">
        <f>banking_loan_data[[#This Row],[Issue Date]]-banking_loan_data[[#This Row],[Term (Months)]]</f>
        <v>45094</v>
      </c>
      <c r="R348">
        <f>MONTH(banking_loan_data[[#This Row],[Months On Book]])</f>
        <v>6</v>
      </c>
      <c r="S348">
        <f>(banking_loan_data[[#This Row],[Total Payments Received]]+banking_loan_data[[#This Row],[Recovery Amount]])-banking_loan_data[[#This Row],[Loan Amount]]</f>
        <v>4076.75</v>
      </c>
      <c r="T348" t="str">
        <f>IF(banking_loan_data[[#This Row],[Profit/Loss per loan]]&gt;0,"Profit","Loss")</f>
        <v>Profit</v>
      </c>
    </row>
    <row r="349" spans="1:20" x14ac:dyDescent="0.35">
      <c r="A349" t="s">
        <v>738</v>
      </c>
      <c r="B349" s="1">
        <v>45208</v>
      </c>
      <c r="C349" t="s">
        <v>739</v>
      </c>
      <c r="D349" t="s">
        <v>56</v>
      </c>
      <c r="E349">
        <v>33196</v>
      </c>
      <c r="F349">
        <v>24.9</v>
      </c>
      <c r="G349">
        <v>36</v>
      </c>
      <c r="H349" t="s">
        <v>80</v>
      </c>
      <c r="I349" t="s">
        <v>57</v>
      </c>
      <c r="J349" t="s">
        <v>37</v>
      </c>
      <c r="K349">
        <v>148193</v>
      </c>
      <c r="L349" t="s">
        <v>22</v>
      </c>
      <c r="M349">
        <v>0.14000000000000001</v>
      </c>
      <c r="N349">
        <v>0.5</v>
      </c>
      <c r="O349">
        <v>0</v>
      </c>
      <c r="P349">
        <v>0</v>
      </c>
      <c r="Q349" s="1">
        <f>banking_loan_data[[#This Row],[Issue Date]]-banking_loan_data[[#This Row],[Term (Months)]]</f>
        <v>45172</v>
      </c>
      <c r="R349">
        <f>MONTH(banking_loan_data[[#This Row],[Months On Book]])</f>
        <v>9</v>
      </c>
      <c r="S349">
        <f>(banking_loan_data[[#This Row],[Total Payments Received]]+banking_loan_data[[#This Row],[Recovery Amount]])-banking_loan_data[[#This Row],[Loan Amount]]</f>
        <v>-33196</v>
      </c>
      <c r="T349" t="str">
        <f>IF(banking_loan_data[[#This Row],[Profit/Loss per loan]]&gt;0,"Profit","Loss")</f>
        <v>Loss</v>
      </c>
    </row>
    <row r="350" spans="1:20" x14ac:dyDescent="0.35">
      <c r="A350" t="s">
        <v>740</v>
      </c>
      <c r="B350" s="1">
        <v>44649</v>
      </c>
      <c r="C350" t="s">
        <v>741</v>
      </c>
      <c r="D350" t="s">
        <v>25</v>
      </c>
      <c r="E350">
        <v>6626</v>
      </c>
      <c r="F350">
        <v>24.6</v>
      </c>
      <c r="G350">
        <v>36</v>
      </c>
      <c r="H350" t="s">
        <v>80</v>
      </c>
      <c r="I350" t="s">
        <v>41</v>
      </c>
      <c r="J350" t="s">
        <v>21</v>
      </c>
      <c r="K350">
        <v>74435</v>
      </c>
      <c r="L350" t="s">
        <v>22</v>
      </c>
      <c r="M350">
        <v>0.13</v>
      </c>
      <c r="N350">
        <v>0.67</v>
      </c>
      <c r="O350">
        <v>2618.92</v>
      </c>
      <c r="P350">
        <v>2120.33</v>
      </c>
      <c r="Q350" s="1">
        <f>banking_loan_data[[#This Row],[Issue Date]]-banking_loan_data[[#This Row],[Term (Months)]]</f>
        <v>44613</v>
      </c>
      <c r="R350">
        <f>MONTH(banking_loan_data[[#This Row],[Months On Book]])</f>
        <v>2</v>
      </c>
      <c r="S350">
        <f>(banking_loan_data[[#This Row],[Total Payments Received]]+banking_loan_data[[#This Row],[Recovery Amount]])-banking_loan_data[[#This Row],[Loan Amount]]</f>
        <v>-1886.75</v>
      </c>
      <c r="T350" t="str">
        <f>IF(banking_loan_data[[#This Row],[Profit/Loss per loan]]&gt;0,"Profit","Loss")</f>
        <v>Loss</v>
      </c>
    </row>
    <row r="351" spans="1:20" x14ac:dyDescent="0.35">
      <c r="A351" t="s">
        <v>742</v>
      </c>
      <c r="B351" s="1">
        <v>45108</v>
      </c>
      <c r="C351" t="s">
        <v>743</v>
      </c>
      <c r="D351" t="s">
        <v>40</v>
      </c>
      <c r="E351">
        <v>8424</v>
      </c>
      <c r="F351">
        <v>18.100000000000001</v>
      </c>
      <c r="G351">
        <v>36</v>
      </c>
      <c r="H351" t="s">
        <v>80</v>
      </c>
      <c r="I351" t="s">
        <v>36</v>
      </c>
      <c r="J351" t="s">
        <v>47</v>
      </c>
      <c r="K351">
        <v>34529</v>
      </c>
      <c r="L351" t="s">
        <v>33</v>
      </c>
      <c r="M351">
        <v>0.46</v>
      </c>
      <c r="N351">
        <v>0.64</v>
      </c>
      <c r="O351">
        <v>892.7</v>
      </c>
      <c r="P351">
        <v>1919.6</v>
      </c>
      <c r="Q351" s="1">
        <f>banking_loan_data[[#This Row],[Issue Date]]-banking_loan_data[[#This Row],[Term (Months)]]</f>
        <v>45072</v>
      </c>
      <c r="R351">
        <f>MONTH(banking_loan_data[[#This Row],[Months On Book]])</f>
        <v>5</v>
      </c>
      <c r="S351">
        <f>(banking_loan_data[[#This Row],[Total Payments Received]]+banking_loan_data[[#This Row],[Recovery Amount]])-banking_loan_data[[#This Row],[Loan Amount]]</f>
        <v>-5611.7</v>
      </c>
      <c r="T351" t="str">
        <f>IF(banking_loan_data[[#This Row],[Profit/Loss per loan]]&gt;0,"Profit","Loss")</f>
        <v>Loss</v>
      </c>
    </row>
    <row r="352" spans="1:20" x14ac:dyDescent="0.35">
      <c r="A352" t="s">
        <v>744</v>
      </c>
      <c r="B352" s="1">
        <v>44414</v>
      </c>
      <c r="C352" t="s">
        <v>745</v>
      </c>
      <c r="D352" t="s">
        <v>71</v>
      </c>
      <c r="E352">
        <v>13857</v>
      </c>
      <c r="F352">
        <v>7.6</v>
      </c>
      <c r="G352">
        <v>60</v>
      </c>
      <c r="H352" t="s">
        <v>19</v>
      </c>
      <c r="I352" t="s">
        <v>20</v>
      </c>
      <c r="J352" t="s">
        <v>28</v>
      </c>
      <c r="K352">
        <v>113055</v>
      </c>
      <c r="L352" t="s">
        <v>29</v>
      </c>
      <c r="M352">
        <v>0.28999999999999998</v>
      </c>
      <c r="N352">
        <v>0.52</v>
      </c>
      <c r="O352">
        <v>14910.13</v>
      </c>
      <c r="P352">
        <v>0</v>
      </c>
      <c r="Q352" s="1">
        <f>banking_loan_data[[#This Row],[Issue Date]]-banking_loan_data[[#This Row],[Term (Months)]]</f>
        <v>44354</v>
      </c>
      <c r="R352">
        <f>MONTH(banking_loan_data[[#This Row],[Months On Book]])</f>
        <v>6</v>
      </c>
      <c r="S352">
        <f>(banking_loan_data[[#This Row],[Total Payments Received]]+banking_loan_data[[#This Row],[Recovery Amount]])-banking_loan_data[[#This Row],[Loan Amount]]</f>
        <v>1053.1299999999992</v>
      </c>
      <c r="T352" t="str">
        <f>IF(banking_loan_data[[#This Row],[Profit/Loss per loan]]&gt;0,"Profit","Loss")</f>
        <v>Profit</v>
      </c>
    </row>
    <row r="353" spans="1:20" x14ac:dyDescent="0.35">
      <c r="A353" t="s">
        <v>746</v>
      </c>
      <c r="B353" s="1">
        <v>44670</v>
      </c>
      <c r="C353" t="s">
        <v>747</v>
      </c>
      <c r="D353" t="s">
        <v>25</v>
      </c>
      <c r="E353">
        <v>20982</v>
      </c>
      <c r="F353">
        <v>18.7</v>
      </c>
      <c r="G353">
        <v>36</v>
      </c>
      <c r="H353" t="s">
        <v>26</v>
      </c>
      <c r="I353" t="s">
        <v>20</v>
      </c>
      <c r="J353" t="s">
        <v>37</v>
      </c>
      <c r="K353">
        <v>42192</v>
      </c>
      <c r="L353" t="s">
        <v>29</v>
      </c>
      <c r="M353">
        <v>0.23</v>
      </c>
      <c r="N353">
        <v>0.73</v>
      </c>
      <c r="O353">
        <v>7649.25</v>
      </c>
      <c r="P353">
        <v>0</v>
      </c>
      <c r="Q353" s="1">
        <f>banking_loan_data[[#This Row],[Issue Date]]-banking_loan_data[[#This Row],[Term (Months)]]</f>
        <v>44634</v>
      </c>
      <c r="R353">
        <f>MONTH(banking_loan_data[[#This Row],[Months On Book]])</f>
        <v>3</v>
      </c>
      <c r="S353">
        <f>(banking_loan_data[[#This Row],[Total Payments Received]]+banking_loan_data[[#This Row],[Recovery Amount]])-banking_loan_data[[#This Row],[Loan Amount]]</f>
        <v>-13332.75</v>
      </c>
      <c r="T353" t="str">
        <f>IF(banking_loan_data[[#This Row],[Profit/Loss per loan]]&gt;0,"Profit","Loss")</f>
        <v>Loss</v>
      </c>
    </row>
    <row r="354" spans="1:20" x14ac:dyDescent="0.35">
      <c r="A354" t="s">
        <v>748</v>
      </c>
      <c r="B354" s="1">
        <v>44628</v>
      </c>
      <c r="C354" t="s">
        <v>749</v>
      </c>
      <c r="D354" t="s">
        <v>18</v>
      </c>
      <c r="E354">
        <v>12425</v>
      </c>
      <c r="F354">
        <v>6.9</v>
      </c>
      <c r="G354">
        <v>36</v>
      </c>
      <c r="H354" t="s">
        <v>80</v>
      </c>
      <c r="I354" t="s">
        <v>27</v>
      </c>
      <c r="J354" t="s">
        <v>32</v>
      </c>
      <c r="K354">
        <v>104102</v>
      </c>
      <c r="L354" t="s">
        <v>22</v>
      </c>
      <c r="M354">
        <v>0.28999999999999998</v>
      </c>
      <c r="N354">
        <v>0.68</v>
      </c>
      <c r="O354">
        <v>2185.23</v>
      </c>
      <c r="P354">
        <v>5996.91</v>
      </c>
      <c r="Q354" s="1">
        <f>banking_loan_data[[#This Row],[Issue Date]]-banking_loan_data[[#This Row],[Term (Months)]]</f>
        <v>44592</v>
      </c>
      <c r="R354">
        <f>MONTH(banking_loan_data[[#This Row],[Months On Book]])</f>
        <v>1</v>
      </c>
      <c r="S354">
        <f>(banking_loan_data[[#This Row],[Total Payments Received]]+banking_loan_data[[#This Row],[Recovery Amount]])-banking_loan_data[[#This Row],[Loan Amount]]</f>
        <v>-4242.8600000000006</v>
      </c>
      <c r="T354" t="str">
        <f>IF(banking_loan_data[[#This Row],[Profit/Loss per loan]]&gt;0,"Profit","Loss")</f>
        <v>Loss</v>
      </c>
    </row>
    <row r="355" spans="1:20" x14ac:dyDescent="0.35">
      <c r="A355" t="s">
        <v>750</v>
      </c>
      <c r="B355" s="1">
        <v>44537</v>
      </c>
      <c r="C355" t="s">
        <v>751</v>
      </c>
      <c r="D355" t="s">
        <v>64</v>
      </c>
      <c r="E355">
        <v>2980</v>
      </c>
      <c r="F355">
        <v>5.6</v>
      </c>
      <c r="G355">
        <v>60</v>
      </c>
      <c r="H355" t="s">
        <v>80</v>
      </c>
      <c r="I355" t="s">
        <v>72</v>
      </c>
      <c r="J355" t="s">
        <v>21</v>
      </c>
      <c r="K355">
        <v>102762</v>
      </c>
      <c r="L355" t="s">
        <v>33</v>
      </c>
      <c r="M355">
        <v>0.23</v>
      </c>
      <c r="N355">
        <v>0.79</v>
      </c>
      <c r="O355">
        <v>334.2</v>
      </c>
      <c r="P355">
        <v>420.5</v>
      </c>
      <c r="Q355" s="1">
        <f>banking_loan_data[[#This Row],[Issue Date]]-banking_loan_data[[#This Row],[Term (Months)]]</f>
        <v>44477</v>
      </c>
      <c r="R355">
        <f>MONTH(banking_loan_data[[#This Row],[Months On Book]])</f>
        <v>10</v>
      </c>
      <c r="S355">
        <f>(banking_loan_data[[#This Row],[Total Payments Received]]+banking_loan_data[[#This Row],[Recovery Amount]])-banking_loan_data[[#This Row],[Loan Amount]]</f>
        <v>-2225.3000000000002</v>
      </c>
      <c r="T355" t="str">
        <f>IF(banking_loan_data[[#This Row],[Profit/Loss per loan]]&gt;0,"Profit","Loss")</f>
        <v>Loss</v>
      </c>
    </row>
    <row r="356" spans="1:20" x14ac:dyDescent="0.35">
      <c r="A356" t="s">
        <v>752</v>
      </c>
      <c r="B356" s="1">
        <v>44747</v>
      </c>
      <c r="C356" t="s">
        <v>753</v>
      </c>
      <c r="D356" t="s">
        <v>18</v>
      </c>
      <c r="E356">
        <v>27431</v>
      </c>
      <c r="F356">
        <v>21.5</v>
      </c>
      <c r="G356">
        <v>36</v>
      </c>
      <c r="H356" t="s">
        <v>19</v>
      </c>
      <c r="I356" t="s">
        <v>36</v>
      </c>
      <c r="J356" t="s">
        <v>21</v>
      </c>
      <c r="K356">
        <v>133466</v>
      </c>
      <c r="L356" t="s">
        <v>22</v>
      </c>
      <c r="M356">
        <v>0.3</v>
      </c>
      <c r="N356">
        <v>0.78</v>
      </c>
      <c r="O356">
        <v>33328.660000000003</v>
      </c>
      <c r="P356">
        <v>0</v>
      </c>
      <c r="Q356" s="1">
        <f>banking_loan_data[[#This Row],[Issue Date]]-banking_loan_data[[#This Row],[Term (Months)]]</f>
        <v>44711</v>
      </c>
      <c r="R356">
        <f>MONTH(banking_loan_data[[#This Row],[Months On Book]])</f>
        <v>5</v>
      </c>
      <c r="S356">
        <f>(banking_loan_data[[#This Row],[Total Payments Received]]+banking_loan_data[[#This Row],[Recovery Amount]])-banking_loan_data[[#This Row],[Loan Amount]]</f>
        <v>5897.6600000000035</v>
      </c>
      <c r="T356" t="str">
        <f>IF(banking_loan_data[[#This Row],[Profit/Loss per loan]]&gt;0,"Profit","Loss")</f>
        <v>Profit</v>
      </c>
    </row>
    <row r="357" spans="1:20" x14ac:dyDescent="0.35">
      <c r="A357" t="s">
        <v>754</v>
      </c>
      <c r="B357" s="1">
        <v>44553</v>
      </c>
      <c r="C357" t="s">
        <v>755</v>
      </c>
      <c r="D357" t="s">
        <v>64</v>
      </c>
      <c r="E357">
        <v>20440</v>
      </c>
      <c r="F357">
        <v>9.1999999999999993</v>
      </c>
      <c r="G357">
        <v>36</v>
      </c>
      <c r="H357" t="s">
        <v>19</v>
      </c>
      <c r="I357" t="s">
        <v>20</v>
      </c>
      <c r="J357" t="s">
        <v>28</v>
      </c>
      <c r="K357">
        <v>144894</v>
      </c>
      <c r="L357" t="s">
        <v>33</v>
      </c>
      <c r="M357">
        <v>0.44</v>
      </c>
      <c r="N357">
        <v>0.55000000000000004</v>
      </c>
      <c r="O357">
        <v>22320.48</v>
      </c>
      <c r="P357">
        <v>0</v>
      </c>
      <c r="Q357" s="1">
        <f>banking_loan_data[[#This Row],[Issue Date]]-banking_loan_data[[#This Row],[Term (Months)]]</f>
        <v>44517</v>
      </c>
      <c r="R357">
        <f>MONTH(banking_loan_data[[#This Row],[Months On Book]])</f>
        <v>11</v>
      </c>
      <c r="S357">
        <f>(banking_loan_data[[#This Row],[Total Payments Received]]+banking_loan_data[[#This Row],[Recovery Amount]])-banking_loan_data[[#This Row],[Loan Amount]]</f>
        <v>1880.4799999999996</v>
      </c>
      <c r="T357" t="str">
        <f>IF(banking_loan_data[[#This Row],[Profit/Loss per loan]]&gt;0,"Profit","Loss")</f>
        <v>Profit</v>
      </c>
    </row>
    <row r="358" spans="1:20" x14ac:dyDescent="0.35">
      <c r="A358" t="s">
        <v>756</v>
      </c>
      <c r="B358" s="1">
        <v>44219</v>
      </c>
      <c r="C358" t="s">
        <v>757</v>
      </c>
      <c r="D358" t="s">
        <v>56</v>
      </c>
      <c r="E358">
        <v>18175</v>
      </c>
      <c r="F358">
        <v>12.6</v>
      </c>
      <c r="G358">
        <v>60</v>
      </c>
      <c r="H358" t="s">
        <v>19</v>
      </c>
      <c r="I358" t="s">
        <v>20</v>
      </c>
      <c r="J358" t="s">
        <v>32</v>
      </c>
      <c r="K358">
        <v>116795</v>
      </c>
      <c r="L358" t="s">
        <v>33</v>
      </c>
      <c r="M358">
        <v>0.34</v>
      </c>
      <c r="N358">
        <v>0.94</v>
      </c>
      <c r="O358">
        <v>20465.05</v>
      </c>
      <c r="P358">
        <v>0</v>
      </c>
      <c r="Q358" s="1">
        <f>banking_loan_data[[#This Row],[Issue Date]]-banking_loan_data[[#This Row],[Term (Months)]]</f>
        <v>44159</v>
      </c>
      <c r="R358">
        <f>MONTH(banking_loan_data[[#This Row],[Months On Book]])</f>
        <v>11</v>
      </c>
      <c r="S358">
        <f>(banking_loan_data[[#This Row],[Total Payments Received]]+banking_loan_data[[#This Row],[Recovery Amount]])-banking_loan_data[[#This Row],[Loan Amount]]</f>
        <v>2290.0499999999993</v>
      </c>
      <c r="T358" t="str">
        <f>IF(banking_loan_data[[#This Row],[Profit/Loss per loan]]&gt;0,"Profit","Loss")</f>
        <v>Profit</v>
      </c>
    </row>
    <row r="359" spans="1:20" x14ac:dyDescent="0.35">
      <c r="A359" t="s">
        <v>758</v>
      </c>
      <c r="B359" s="1">
        <v>44718</v>
      </c>
      <c r="C359" t="s">
        <v>759</v>
      </c>
      <c r="D359" t="s">
        <v>25</v>
      </c>
      <c r="E359">
        <v>27385</v>
      </c>
      <c r="F359">
        <v>24.5</v>
      </c>
      <c r="G359">
        <v>36</v>
      </c>
      <c r="H359" t="s">
        <v>26</v>
      </c>
      <c r="I359" t="s">
        <v>57</v>
      </c>
      <c r="J359" t="s">
        <v>32</v>
      </c>
      <c r="K359">
        <v>64087</v>
      </c>
      <c r="L359" t="s">
        <v>22</v>
      </c>
      <c r="M359">
        <v>0.38</v>
      </c>
      <c r="N359">
        <v>0.57999999999999996</v>
      </c>
      <c r="O359">
        <v>6334.16</v>
      </c>
      <c r="P359">
        <v>0</v>
      </c>
      <c r="Q359" s="1">
        <f>banking_loan_data[[#This Row],[Issue Date]]-banking_loan_data[[#This Row],[Term (Months)]]</f>
        <v>44682</v>
      </c>
      <c r="R359">
        <f>MONTH(banking_loan_data[[#This Row],[Months On Book]])</f>
        <v>5</v>
      </c>
      <c r="S359">
        <f>(banking_loan_data[[#This Row],[Total Payments Received]]+banking_loan_data[[#This Row],[Recovery Amount]])-banking_loan_data[[#This Row],[Loan Amount]]</f>
        <v>-21050.84</v>
      </c>
      <c r="T359" t="str">
        <f>IF(banking_loan_data[[#This Row],[Profit/Loss per loan]]&gt;0,"Profit","Loss")</f>
        <v>Loss</v>
      </c>
    </row>
    <row r="360" spans="1:20" x14ac:dyDescent="0.35">
      <c r="A360" t="s">
        <v>760</v>
      </c>
      <c r="B360" s="1">
        <v>44998</v>
      </c>
      <c r="C360" t="s">
        <v>761</v>
      </c>
      <c r="D360" t="s">
        <v>75</v>
      </c>
      <c r="E360">
        <v>39158</v>
      </c>
      <c r="F360">
        <v>11.7</v>
      </c>
      <c r="G360">
        <v>36</v>
      </c>
      <c r="H360" t="s">
        <v>26</v>
      </c>
      <c r="I360" t="s">
        <v>20</v>
      </c>
      <c r="J360" t="s">
        <v>37</v>
      </c>
      <c r="K360">
        <v>96677</v>
      </c>
      <c r="L360" t="s">
        <v>29</v>
      </c>
      <c r="M360">
        <v>0.25</v>
      </c>
      <c r="N360">
        <v>0.7</v>
      </c>
      <c r="O360">
        <v>18437.47</v>
      </c>
      <c r="P360">
        <v>0</v>
      </c>
      <c r="Q360" s="1">
        <f>banking_loan_data[[#This Row],[Issue Date]]-banking_loan_data[[#This Row],[Term (Months)]]</f>
        <v>44962</v>
      </c>
      <c r="R360">
        <f>MONTH(banking_loan_data[[#This Row],[Months On Book]])</f>
        <v>2</v>
      </c>
      <c r="S360">
        <f>(banking_loan_data[[#This Row],[Total Payments Received]]+banking_loan_data[[#This Row],[Recovery Amount]])-banking_loan_data[[#This Row],[Loan Amount]]</f>
        <v>-20720.53</v>
      </c>
      <c r="T360" t="str">
        <f>IF(banking_loan_data[[#This Row],[Profit/Loss per loan]]&gt;0,"Profit","Loss")</f>
        <v>Loss</v>
      </c>
    </row>
    <row r="361" spans="1:20" x14ac:dyDescent="0.35">
      <c r="A361" t="s">
        <v>762</v>
      </c>
      <c r="B361" s="1">
        <v>44958</v>
      </c>
      <c r="C361" t="s">
        <v>763</v>
      </c>
      <c r="D361" t="s">
        <v>46</v>
      </c>
      <c r="E361">
        <v>24019</v>
      </c>
      <c r="F361">
        <v>10.9</v>
      </c>
      <c r="G361">
        <v>36</v>
      </c>
      <c r="H361" t="s">
        <v>26</v>
      </c>
      <c r="I361" t="s">
        <v>20</v>
      </c>
      <c r="J361" t="s">
        <v>21</v>
      </c>
      <c r="K361">
        <v>34627</v>
      </c>
      <c r="L361" t="s">
        <v>22</v>
      </c>
      <c r="M361">
        <v>0.4</v>
      </c>
      <c r="N361">
        <v>0.72</v>
      </c>
      <c r="O361">
        <v>1328.11</v>
      </c>
      <c r="P361">
        <v>0</v>
      </c>
      <c r="Q361" s="1">
        <f>banking_loan_data[[#This Row],[Issue Date]]-banking_loan_data[[#This Row],[Term (Months)]]</f>
        <v>44922</v>
      </c>
      <c r="R361">
        <f>MONTH(banking_loan_data[[#This Row],[Months On Book]])</f>
        <v>12</v>
      </c>
      <c r="S361">
        <f>(banking_loan_data[[#This Row],[Total Payments Received]]+banking_loan_data[[#This Row],[Recovery Amount]])-banking_loan_data[[#This Row],[Loan Amount]]</f>
        <v>-22690.89</v>
      </c>
      <c r="T361" t="str">
        <f>IF(banking_loan_data[[#This Row],[Profit/Loss per loan]]&gt;0,"Profit","Loss")</f>
        <v>Loss</v>
      </c>
    </row>
    <row r="362" spans="1:20" x14ac:dyDescent="0.35">
      <c r="A362" t="s">
        <v>764</v>
      </c>
      <c r="B362" s="1">
        <v>44638</v>
      </c>
      <c r="C362" t="s">
        <v>765</v>
      </c>
      <c r="D362" t="s">
        <v>50</v>
      </c>
      <c r="E362">
        <v>19639</v>
      </c>
      <c r="F362">
        <v>23.4</v>
      </c>
      <c r="G362">
        <v>36</v>
      </c>
      <c r="H362" t="s">
        <v>19</v>
      </c>
      <c r="I362" t="s">
        <v>36</v>
      </c>
      <c r="J362" t="s">
        <v>47</v>
      </c>
      <c r="K362">
        <v>86541</v>
      </c>
      <c r="L362" t="s">
        <v>33</v>
      </c>
      <c r="M362">
        <v>0.37</v>
      </c>
      <c r="N362">
        <v>0.87</v>
      </c>
      <c r="O362">
        <v>24234.53</v>
      </c>
      <c r="P362">
        <v>0</v>
      </c>
      <c r="Q362" s="1">
        <f>banking_loan_data[[#This Row],[Issue Date]]-banking_loan_data[[#This Row],[Term (Months)]]</f>
        <v>44602</v>
      </c>
      <c r="R362">
        <f>MONTH(banking_loan_data[[#This Row],[Months On Book]])</f>
        <v>2</v>
      </c>
      <c r="S362">
        <f>(banking_loan_data[[#This Row],[Total Payments Received]]+banking_loan_data[[#This Row],[Recovery Amount]])-banking_loan_data[[#This Row],[Loan Amount]]</f>
        <v>4595.5299999999988</v>
      </c>
      <c r="T362" t="str">
        <f>IF(banking_loan_data[[#This Row],[Profit/Loss per loan]]&gt;0,"Profit","Loss")</f>
        <v>Profit</v>
      </c>
    </row>
    <row r="363" spans="1:20" x14ac:dyDescent="0.35">
      <c r="A363" t="s">
        <v>766</v>
      </c>
      <c r="B363" s="1">
        <v>44965</v>
      </c>
      <c r="C363" t="s">
        <v>767</v>
      </c>
      <c r="D363" t="s">
        <v>46</v>
      </c>
      <c r="E363">
        <v>20994</v>
      </c>
      <c r="F363">
        <v>7.2</v>
      </c>
      <c r="G363">
        <v>36</v>
      </c>
      <c r="H363" t="s">
        <v>19</v>
      </c>
      <c r="I363" t="s">
        <v>57</v>
      </c>
      <c r="J363" t="s">
        <v>28</v>
      </c>
      <c r="K363">
        <v>142805</v>
      </c>
      <c r="L363" t="s">
        <v>22</v>
      </c>
      <c r="M363">
        <v>0.15</v>
      </c>
      <c r="N363">
        <v>0.54</v>
      </c>
      <c r="O363">
        <v>22505.57</v>
      </c>
      <c r="P363">
        <v>0</v>
      </c>
      <c r="Q363" s="1">
        <f>banking_loan_data[[#This Row],[Issue Date]]-banking_loan_data[[#This Row],[Term (Months)]]</f>
        <v>44929</v>
      </c>
      <c r="R363">
        <f>MONTH(banking_loan_data[[#This Row],[Months On Book]])</f>
        <v>1</v>
      </c>
      <c r="S363">
        <f>(banking_loan_data[[#This Row],[Total Payments Received]]+banking_loan_data[[#This Row],[Recovery Amount]])-banking_loan_data[[#This Row],[Loan Amount]]</f>
        <v>1511.5699999999997</v>
      </c>
      <c r="T363" t="str">
        <f>IF(banking_loan_data[[#This Row],[Profit/Loss per loan]]&gt;0,"Profit","Loss")</f>
        <v>Profit</v>
      </c>
    </row>
    <row r="364" spans="1:20" x14ac:dyDescent="0.35">
      <c r="A364" t="s">
        <v>768</v>
      </c>
      <c r="B364" s="1">
        <v>45212</v>
      </c>
      <c r="C364" t="s">
        <v>769</v>
      </c>
      <c r="D364" t="s">
        <v>25</v>
      </c>
      <c r="E364">
        <v>35375</v>
      </c>
      <c r="F364">
        <v>20.2</v>
      </c>
      <c r="G364">
        <v>60</v>
      </c>
      <c r="H364" t="s">
        <v>19</v>
      </c>
      <c r="I364" t="s">
        <v>57</v>
      </c>
      <c r="J364" t="s">
        <v>28</v>
      </c>
      <c r="K364">
        <v>98226</v>
      </c>
      <c r="L364" t="s">
        <v>29</v>
      </c>
      <c r="M364">
        <v>0.33</v>
      </c>
      <c r="N364">
        <v>0.69</v>
      </c>
      <c r="O364">
        <v>42520.75</v>
      </c>
      <c r="P364">
        <v>0</v>
      </c>
      <c r="Q364" s="1">
        <f>banking_loan_data[[#This Row],[Issue Date]]-banking_loan_data[[#This Row],[Term (Months)]]</f>
        <v>45152</v>
      </c>
      <c r="R364">
        <f>MONTH(banking_loan_data[[#This Row],[Months On Book]])</f>
        <v>8</v>
      </c>
      <c r="S364">
        <f>(banking_loan_data[[#This Row],[Total Payments Received]]+banking_loan_data[[#This Row],[Recovery Amount]])-banking_loan_data[[#This Row],[Loan Amount]]</f>
        <v>7145.75</v>
      </c>
      <c r="T364" t="str">
        <f>IF(banking_loan_data[[#This Row],[Profit/Loss per loan]]&gt;0,"Profit","Loss")</f>
        <v>Profit</v>
      </c>
    </row>
    <row r="365" spans="1:20" x14ac:dyDescent="0.35">
      <c r="A365" t="s">
        <v>770</v>
      </c>
      <c r="B365" s="1">
        <v>44712</v>
      </c>
      <c r="C365" t="s">
        <v>771</v>
      </c>
      <c r="D365" t="s">
        <v>18</v>
      </c>
      <c r="E365">
        <v>22563</v>
      </c>
      <c r="F365">
        <v>24.8</v>
      </c>
      <c r="G365">
        <v>60</v>
      </c>
      <c r="H365" t="s">
        <v>19</v>
      </c>
      <c r="I365" t="s">
        <v>20</v>
      </c>
      <c r="J365" t="s">
        <v>28</v>
      </c>
      <c r="K365">
        <v>135627</v>
      </c>
      <c r="L365" t="s">
        <v>29</v>
      </c>
      <c r="M365">
        <v>0.2</v>
      </c>
      <c r="N365">
        <v>0.78</v>
      </c>
      <c r="O365">
        <v>28158.62</v>
      </c>
      <c r="P365">
        <v>0</v>
      </c>
      <c r="Q365" s="1">
        <f>banking_loan_data[[#This Row],[Issue Date]]-banking_loan_data[[#This Row],[Term (Months)]]</f>
        <v>44652</v>
      </c>
      <c r="R365">
        <f>MONTH(banking_loan_data[[#This Row],[Months On Book]])</f>
        <v>4</v>
      </c>
      <c r="S365">
        <f>(banking_loan_data[[#This Row],[Total Payments Received]]+banking_loan_data[[#This Row],[Recovery Amount]])-banking_loan_data[[#This Row],[Loan Amount]]</f>
        <v>5595.619999999999</v>
      </c>
      <c r="T365" t="str">
        <f>IF(banking_loan_data[[#This Row],[Profit/Loss per loan]]&gt;0,"Profit","Loss")</f>
        <v>Profit</v>
      </c>
    </row>
    <row r="366" spans="1:20" x14ac:dyDescent="0.35">
      <c r="A366" t="s">
        <v>772</v>
      </c>
      <c r="B366" s="1">
        <v>45236</v>
      </c>
      <c r="C366" t="s">
        <v>773</v>
      </c>
      <c r="D366" t="s">
        <v>46</v>
      </c>
      <c r="E366">
        <v>6776</v>
      </c>
      <c r="F366">
        <v>23</v>
      </c>
      <c r="G366">
        <v>60</v>
      </c>
      <c r="H366" t="s">
        <v>19</v>
      </c>
      <c r="I366" t="s">
        <v>57</v>
      </c>
      <c r="J366" t="s">
        <v>28</v>
      </c>
      <c r="K366">
        <v>33255</v>
      </c>
      <c r="L366" t="s">
        <v>33</v>
      </c>
      <c r="M366">
        <v>0.42</v>
      </c>
      <c r="N366">
        <v>0.6</v>
      </c>
      <c r="O366">
        <v>8334.48</v>
      </c>
      <c r="P366">
        <v>0</v>
      </c>
      <c r="Q366" s="1">
        <f>banking_loan_data[[#This Row],[Issue Date]]-banking_loan_data[[#This Row],[Term (Months)]]</f>
        <v>45176</v>
      </c>
      <c r="R366">
        <f>MONTH(banking_loan_data[[#This Row],[Months On Book]])</f>
        <v>9</v>
      </c>
      <c r="S366">
        <f>(banking_loan_data[[#This Row],[Total Payments Received]]+banking_loan_data[[#This Row],[Recovery Amount]])-banking_loan_data[[#This Row],[Loan Amount]]</f>
        <v>1558.4799999999996</v>
      </c>
      <c r="T366" t="str">
        <f>IF(banking_loan_data[[#This Row],[Profit/Loss per loan]]&gt;0,"Profit","Loss")</f>
        <v>Profit</v>
      </c>
    </row>
    <row r="367" spans="1:20" x14ac:dyDescent="0.35">
      <c r="A367" t="s">
        <v>774</v>
      </c>
      <c r="B367" s="1">
        <v>44988</v>
      </c>
      <c r="C367" t="s">
        <v>775</v>
      </c>
      <c r="D367" t="s">
        <v>53</v>
      </c>
      <c r="E367">
        <v>37444</v>
      </c>
      <c r="F367">
        <v>18</v>
      </c>
      <c r="G367">
        <v>60</v>
      </c>
      <c r="H367" t="s">
        <v>26</v>
      </c>
      <c r="I367" t="s">
        <v>83</v>
      </c>
      <c r="J367" t="s">
        <v>47</v>
      </c>
      <c r="K367">
        <v>87433</v>
      </c>
      <c r="L367" t="s">
        <v>22</v>
      </c>
      <c r="M367">
        <v>0.27</v>
      </c>
      <c r="N367">
        <v>0.78</v>
      </c>
      <c r="O367">
        <v>11777.96</v>
      </c>
      <c r="P367">
        <v>0</v>
      </c>
      <c r="Q367" s="1">
        <f>banking_loan_data[[#This Row],[Issue Date]]-banking_loan_data[[#This Row],[Term (Months)]]</f>
        <v>44928</v>
      </c>
      <c r="R367">
        <f>MONTH(banking_loan_data[[#This Row],[Months On Book]])</f>
        <v>1</v>
      </c>
      <c r="S367">
        <f>(banking_loan_data[[#This Row],[Total Payments Received]]+banking_loan_data[[#This Row],[Recovery Amount]])-banking_loan_data[[#This Row],[Loan Amount]]</f>
        <v>-25666.04</v>
      </c>
      <c r="T367" t="str">
        <f>IF(banking_loan_data[[#This Row],[Profit/Loss per loan]]&gt;0,"Profit","Loss")</f>
        <v>Loss</v>
      </c>
    </row>
    <row r="368" spans="1:20" x14ac:dyDescent="0.35">
      <c r="A368" t="s">
        <v>776</v>
      </c>
      <c r="B368" s="1">
        <v>44532</v>
      </c>
      <c r="C368" t="s">
        <v>777</v>
      </c>
      <c r="D368" t="s">
        <v>46</v>
      </c>
      <c r="E368">
        <v>4380</v>
      </c>
      <c r="F368">
        <v>11.3</v>
      </c>
      <c r="G368">
        <v>36</v>
      </c>
      <c r="H368" t="s">
        <v>19</v>
      </c>
      <c r="I368" t="s">
        <v>72</v>
      </c>
      <c r="J368" t="s">
        <v>47</v>
      </c>
      <c r="K368">
        <v>35213</v>
      </c>
      <c r="L368" t="s">
        <v>29</v>
      </c>
      <c r="M368">
        <v>0.5</v>
      </c>
      <c r="N368">
        <v>0.92</v>
      </c>
      <c r="O368">
        <v>4874.9399999999996</v>
      </c>
      <c r="P368">
        <v>0</v>
      </c>
      <c r="Q368" s="1">
        <f>banking_loan_data[[#This Row],[Issue Date]]-banking_loan_data[[#This Row],[Term (Months)]]</f>
        <v>44496</v>
      </c>
      <c r="R368">
        <f>MONTH(banking_loan_data[[#This Row],[Months On Book]])</f>
        <v>10</v>
      </c>
      <c r="S368">
        <f>(banking_loan_data[[#This Row],[Total Payments Received]]+banking_loan_data[[#This Row],[Recovery Amount]])-banking_loan_data[[#This Row],[Loan Amount]]</f>
        <v>494.9399999999996</v>
      </c>
      <c r="T368" t="str">
        <f>IF(banking_loan_data[[#This Row],[Profit/Loss per loan]]&gt;0,"Profit","Loss")</f>
        <v>Profit</v>
      </c>
    </row>
    <row r="369" spans="1:20" x14ac:dyDescent="0.35">
      <c r="A369" t="s">
        <v>778</v>
      </c>
      <c r="B369" s="1">
        <v>44454</v>
      </c>
      <c r="C369" t="s">
        <v>779</v>
      </c>
      <c r="D369" t="s">
        <v>64</v>
      </c>
      <c r="E369">
        <v>9711</v>
      </c>
      <c r="F369">
        <v>10.1</v>
      </c>
      <c r="G369">
        <v>36</v>
      </c>
      <c r="H369" t="s">
        <v>26</v>
      </c>
      <c r="I369" t="s">
        <v>27</v>
      </c>
      <c r="J369" t="s">
        <v>37</v>
      </c>
      <c r="K369">
        <v>132412</v>
      </c>
      <c r="L369" t="s">
        <v>22</v>
      </c>
      <c r="M369">
        <v>0.14000000000000001</v>
      </c>
      <c r="N369">
        <v>0.95</v>
      </c>
      <c r="O369">
        <v>2676.63</v>
      </c>
      <c r="P369">
        <v>0</v>
      </c>
      <c r="Q369" s="1">
        <f>banking_loan_data[[#This Row],[Issue Date]]-banking_loan_data[[#This Row],[Term (Months)]]</f>
        <v>44418</v>
      </c>
      <c r="R369">
        <f>MONTH(banking_loan_data[[#This Row],[Months On Book]])</f>
        <v>8</v>
      </c>
      <c r="S369">
        <f>(banking_loan_data[[#This Row],[Total Payments Received]]+banking_loan_data[[#This Row],[Recovery Amount]])-banking_loan_data[[#This Row],[Loan Amount]]</f>
        <v>-7034.37</v>
      </c>
      <c r="T369" t="str">
        <f>IF(banking_loan_data[[#This Row],[Profit/Loss per loan]]&gt;0,"Profit","Loss")</f>
        <v>Loss</v>
      </c>
    </row>
    <row r="370" spans="1:20" x14ac:dyDescent="0.35">
      <c r="A370" t="s">
        <v>780</v>
      </c>
      <c r="B370" s="1">
        <v>44693</v>
      </c>
      <c r="C370" t="s">
        <v>781</v>
      </c>
      <c r="D370" t="s">
        <v>53</v>
      </c>
      <c r="E370">
        <v>9782</v>
      </c>
      <c r="F370">
        <v>21.4</v>
      </c>
      <c r="G370">
        <v>36</v>
      </c>
      <c r="H370" t="s">
        <v>19</v>
      </c>
      <c r="I370" t="s">
        <v>57</v>
      </c>
      <c r="J370" t="s">
        <v>21</v>
      </c>
      <c r="K370">
        <v>49404</v>
      </c>
      <c r="L370" t="s">
        <v>29</v>
      </c>
      <c r="M370">
        <v>0.41</v>
      </c>
      <c r="N370">
        <v>0.51</v>
      </c>
      <c r="O370">
        <v>11875.35</v>
      </c>
      <c r="P370">
        <v>0</v>
      </c>
      <c r="Q370" s="1">
        <f>banking_loan_data[[#This Row],[Issue Date]]-banking_loan_data[[#This Row],[Term (Months)]]</f>
        <v>44657</v>
      </c>
      <c r="R370">
        <f>MONTH(banking_loan_data[[#This Row],[Months On Book]])</f>
        <v>4</v>
      </c>
      <c r="S370">
        <f>(banking_loan_data[[#This Row],[Total Payments Received]]+banking_loan_data[[#This Row],[Recovery Amount]])-banking_loan_data[[#This Row],[Loan Amount]]</f>
        <v>2093.3500000000004</v>
      </c>
      <c r="T370" t="str">
        <f>IF(banking_loan_data[[#This Row],[Profit/Loss per loan]]&gt;0,"Profit","Loss")</f>
        <v>Profit</v>
      </c>
    </row>
    <row r="371" spans="1:20" x14ac:dyDescent="0.35">
      <c r="A371" t="s">
        <v>782</v>
      </c>
      <c r="B371" s="1">
        <v>45092</v>
      </c>
      <c r="C371" t="s">
        <v>783</v>
      </c>
      <c r="D371" t="s">
        <v>71</v>
      </c>
      <c r="E371">
        <v>18434</v>
      </c>
      <c r="F371">
        <v>22.6</v>
      </c>
      <c r="G371">
        <v>36</v>
      </c>
      <c r="H371" t="s">
        <v>19</v>
      </c>
      <c r="I371" t="s">
        <v>57</v>
      </c>
      <c r="J371" t="s">
        <v>47</v>
      </c>
      <c r="K371">
        <v>146545</v>
      </c>
      <c r="L371" t="s">
        <v>33</v>
      </c>
      <c r="M371">
        <v>0.37</v>
      </c>
      <c r="N371">
        <v>0.61</v>
      </c>
      <c r="O371">
        <v>22600.080000000002</v>
      </c>
      <c r="P371">
        <v>0</v>
      </c>
      <c r="Q371" s="1">
        <f>banking_loan_data[[#This Row],[Issue Date]]-banking_loan_data[[#This Row],[Term (Months)]]</f>
        <v>45056</v>
      </c>
      <c r="R371">
        <f>MONTH(banking_loan_data[[#This Row],[Months On Book]])</f>
        <v>5</v>
      </c>
      <c r="S371">
        <f>(banking_loan_data[[#This Row],[Total Payments Received]]+banking_loan_data[[#This Row],[Recovery Amount]])-banking_loan_data[[#This Row],[Loan Amount]]</f>
        <v>4166.0800000000017</v>
      </c>
      <c r="T371" t="str">
        <f>IF(banking_loan_data[[#This Row],[Profit/Loss per loan]]&gt;0,"Profit","Loss")</f>
        <v>Profit</v>
      </c>
    </row>
    <row r="372" spans="1:20" x14ac:dyDescent="0.35">
      <c r="A372" t="s">
        <v>784</v>
      </c>
      <c r="B372" s="1">
        <v>44356</v>
      </c>
      <c r="C372" t="s">
        <v>785</v>
      </c>
      <c r="D372" t="s">
        <v>46</v>
      </c>
      <c r="E372">
        <v>21017</v>
      </c>
      <c r="F372">
        <v>15.5</v>
      </c>
      <c r="G372">
        <v>36</v>
      </c>
      <c r="H372" t="s">
        <v>19</v>
      </c>
      <c r="I372" t="s">
        <v>72</v>
      </c>
      <c r="J372" t="s">
        <v>37</v>
      </c>
      <c r="K372">
        <v>55380</v>
      </c>
      <c r="L372" t="s">
        <v>33</v>
      </c>
      <c r="M372">
        <v>0.41</v>
      </c>
      <c r="N372">
        <v>0.64</v>
      </c>
      <c r="O372">
        <v>24274.639999999999</v>
      </c>
      <c r="P372">
        <v>0</v>
      </c>
      <c r="Q372" s="1">
        <f>banking_loan_data[[#This Row],[Issue Date]]-banking_loan_data[[#This Row],[Term (Months)]]</f>
        <v>44320</v>
      </c>
      <c r="R372">
        <f>MONTH(banking_loan_data[[#This Row],[Months On Book]])</f>
        <v>5</v>
      </c>
      <c r="S372">
        <f>(banking_loan_data[[#This Row],[Total Payments Received]]+banking_loan_data[[#This Row],[Recovery Amount]])-banking_loan_data[[#This Row],[Loan Amount]]</f>
        <v>3257.6399999999994</v>
      </c>
      <c r="T372" t="str">
        <f>IF(banking_loan_data[[#This Row],[Profit/Loss per loan]]&gt;0,"Profit","Loss")</f>
        <v>Profit</v>
      </c>
    </row>
    <row r="373" spans="1:20" x14ac:dyDescent="0.35">
      <c r="A373" t="s">
        <v>786</v>
      </c>
      <c r="B373" s="1">
        <v>45048</v>
      </c>
      <c r="C373" t="s">
        <v>787</v>
      </c>
      <c r="D373" t="s">
        <v>53</v>
      </c>
      <c r="E373">
        <v>31707</v>
      </c>
      <c r="F373">
        <v>9.9</v>
      </c>
      <c r="G373">
        <v>60</v>
      </c>
      <c r="H373" t="s">
        <v>80</v>
      </c>
      <c r="I373" t="s">
        <v>57</v>
      </c>
      <c r="J373" t="s">
        <v>32</v>
      </c>
      <c r="K373">
        <v>121056</v>
      </c>
      <c r="L373" t="s">
        <v>22</v>
      </c>
      <c r="M373">
        <v>0.22</v>
      </c>
      <c r="N373">
        <v>0.68</v>
      </c>
      <c r="O373">
        <v>11478.42</v>
      </c>
      <c r="P373">
        <v>11714.89</v>
      </c>
      <c r="Q373" s="1">
        <f>banking_loan_data[[#This Row],[Issue Date]]-banking_loan_data[[#This Row],[Term (Months)]]</f>
        <v>44988</v>
      </c>
      <c r="R373">
        <f>MONTH(banking_loan_data[[#This Row],[Months On Book]])</f>
        <v>3</v>
      </c>
      <c r="S373">
        <f>(banking_loan_data[[#This Row],[Total Payments Received]]+banking_loan_data[[#This Row],[Recovery Amount]])-banking_loan_data[[#This Row],[Loan Amount]]</f>
        <v>-8513.6900000000023</v>
      </c>
      <c r="T373" t="str">
        <f>IF(banking_loan_data[[#This Row],[Profit/Loss per loan]]&gt;0,"Profit","Loss")</f>
        <v>Loss</v>
      </c>
    </row>
    <row r="374" spans="1:20" x14ac:dyDescent="0.35">
      <c r="A374" t="s">
        <v>788</v>
      </c>
      <c r="B374" s="1">
        <v>44886</v>
      </c>
      <c r="C374" t="s">
        <v>789</v>
      </c>
      <c r="D374" t="s">
        <v>25</v>
      </c>
      <c r="E374">
        <v>18343</v>
      </c>
      <c r="F374">
        <v>7.3</v>
      </c>
      <c r="G374">
        <v>60</v>
      </c>
      <c r="H374" t="s">
        <v>19</v>
      </c>
      <c r="I374" t="s">
        <v>83</v>
      </c>
      <c r="J374" t="s">
        <v>21</v>
      </c>
      <c r="K374">
        <v>49173</v>
      </c>
      <c r="L374" t="s">
        <v>33</v>
      </c>
      <c r="M374">
        <v>0.3</v>
      </c>
      <c r="N374">
        <v>0.61</v>
      </c>
      <c r="O374">
        <v>19682.04</v>
      </c>
      <c r="P374">
        <v>0</v>
      </c>
      <c r="Q374" s="1">
        <f>banking_loan_data[[#This Row],[Issue Date]]-banking_loan_data[[#This Row],[Term (Months)]]</f>
        <v>44826</v>
      </c>
      <c r="R374">
        <f>MONTH(banking_loan_data[[#This Row],[Months On Book]])</f>
        <v>9</v>
      </c>
      <c r="S374">
        <f>(banking_loan_data[[#This Row],[Total Payments Received]]+banking_loan_data[[#This Row],[Recovery Amount]])-banking_loan_data[[#This Row],[Loan Amount]]</f>
        <v>1339.0400000000009</v>
      </c>
      <c r="T374" t="str">
        <f>IF(banking_loan_data[[#This Row],[Profit/Loss per loan]]&gt;0,"Profit","Loss")</f>
        <v>Profit</v>
      </c>
    </row>
    <row r="375" spans="1:20" x14ac:dyDescent="0.35">
      <c r="A375" t="s">
        <v>790</v>
      </c>
      <c r="B375" s="1">
        <v>44576</v>
      </c>
      <c r="C375" t="s">
        <v>791</v>
      </c>
      <c r="D375" t="s">
        <v>50</v>
      </c>
      <c r="E375">
        <v>39827</v>
      </c>
      <c r="F375">
        <v>6.7</v>
      </c>
      <c r="G375">
        <v>36</v>
      </c>
      <c r="H375" t="s">
        <v>26</v>
      </c>
      <c r="I375" t="s">
        <v>57</v>
      </c>
      <c r="J375" t="s">
        <v>47</v>
      </c>
      <c r="K375">
        <v>83027</v>
      </c>
      <c r="L375" t="s">
        <v>29</v>
      </c>
      <c r="M375">
        <v>0.42</v>
      </c>
      <c r="N375">
        <v>0.59</v>
      </c>
      <c r="O375">
        <v>3496.84</v>
      </c>
      <c r="P375">
        <v>0</v>
      </c>
      <c r="Q375" s="1">
        <f>banking_loan_data[[#This Row],[Issue Date]]-banking_loan_data[[#This Row],[Term (Months)]]</f>
        <v>44540</v>
      </c>
      <c r="R375">
        <f>MONTH(banking_loan_data[[#This Row],[Months On Book]])</f>
        <v>12</v>
      </c>
      <c r="S375">
        <f>(banking_loan_data[[#This Row],[Total Payments Received]]+banking_loan_data[[#This Row],[Recovery Amount]])-banking_loan_data[[#This Row],[Loan Amount]]</f>
        <v>-36330.160000000003</v>
      </c>
      <c r="T375" t="str">
        <f>IF(banking_loan_data[[#This Row],[Profit/Loss per loan]]&gt;0,"Profit","Loss")</f>
        <v>Loss</v>
      </c>
    </row>
    <row r="376" spans="1:20" x14ac:dyDescent="0.35">
      <c r="A376" t="s">
        <v>792</v>
      </c>
      <c r="B376" s="1">
        <v>45153</v>
      </c>
      <c r="C376" t="s">
        <v>793</v>
      </c>
      <c r="D376" t="s">
        <v>71</v>
      </c>
      <c r="E376">
        <v>6655</v>
      </c>
      <c r="F376">
        <v>19.399999999999999</v>
      </c>
      <c r="G376">
        <v>36</v>
      </c>
      <c r="H376" t="s">
        <v>19</v>
      </c>
      <c r="I376" t="s">
        <v>27</v>
      </c>
      <c r="J376" t="s">
        <v>32</v>
      </c>
      <c r="K376">
        <v>53989</v>
      </c>
      <c r="L376" t="s">
        <v>33</v>
      </c>
      <c r="M376">
        <v>0.19</v>
      </c>
      <c r="N376">
        <v>0.93</v>
      </c>
      <c r="O376">
        <v>7946.07</v>
      </c>
      <c r="P376">
        <v>0</v>
      </c>
      <c r="Q376" s="1">
        <f>banking_loan_data[[#This Row],[Issue Date]]-banking_loan_data[[#This Row],[Term (Months)]]</f>
        <v>45117</v>
      </c>
      <c r="R376">
        <f>MONTH(banking_loan_data[[#This Row],[Months On Book]])</f>
        <v>7</v>
      </c>
      <c r="S376">
        <f>(banking_loan_data[[#This Row],[Total Payments Received]]+banking_loan_data[[#This Row],[Recovery Amount]])-banking_loan_data[[#This Row],[Loan Amount]]</f>
        <v>1291.0699999999997</v>
      </c>
      <c r="T376" t="str">
        <f>IF(banking_loan_data[[#This Row],[Profit/Loss per loan]]&gt;0,"Profit","Loss")</f>
        <v>Profit</v>
      </c>
    </row>
    <row r="377" spans="1:20" x14ac:dyDescent="0.35">
      <c r="A377" t="s">
        <v>794</v>
      </c>
      <c r="B377" s="1">
        <v>44887</v>
      </c>
      <c r="C377" t="s">
        <v>795</v>
      </c>
      <c r="D377" t="s">
        <v>75</v>
      </c>
      <c r="E377">
        <v>16251</v>
      </c>
      <c r="F377">
        <v>13.4</v>
      </c>
      <c r="G377">
        <v>36</v>
      </c>
      <c r="H377" t="s">
        <v>80</v>
      </c>
      <c r="I377" t="s">
        <v>20</v>
      </c>
      <c r="J377" t="s">
        <v>37</v>
      </c>
      <c r="K377">
        <v>138106</v>
      </c>
      <c r="L377" t="s">
        <v>29</v>
      </c>
      <c r="M377">
        <v>0.19</v>
      </c>
      <c r="N377">
        <v>0.91</v>
      </c>
      <c r="O377">
        <v>4947.74</v>
      </c>
      <c r="P377">
        <v>1644.69</v>
      </c>
      <c r="Q377" s="1">
        <f>banking_loan_data[[#This Row],[Issue Date]]-banking_loan_data[[#This Row],[Term (Months)]]</f>
        <v>44851</v>
      </c>
      <c r="R377">
        <f>MONTH(banking_loan_data[[#This Row],[Months On Book]])</f>
        <v>10</v>
      </c>
      <c r="S377">
        <f>(banking_loan_data[[#This Row],[Total Payments Received]]+banking_loan_data[[#This Row],[Recovery Amount]])-banking_loan_data[[#This Row],[Loan Amount]]</f>
        <v>-9658.57</v>
      </c>
      <c r="T377" t="str">
        <f>IF(banking_loan_data[[#This Row],[Profit/Loss per loan]]&gt;0,"Profit","Loss")</f>
        <v>Loss</v>
      </c>
    </row>
    <row r="378" spans="1:20" x14ac:dyDescent="0.35">
      <c r="A378" t="s">
        <v>796</v>
      </c>
      <c r="B378" s="1">
        <v>45263</v>
      </c>
      <c r="C378" t="s">
        <v>797</v>
      </c>
      <c r="D378" t="s">
        <v>75</v>
      </c>
      <c r="E378">
        <v>1526</v>
      </c>
      <c r="F378">
        <v>23.1</v>
      </c>
      <c r="G378">
        <v>60</v>
      </c>
      <c r="H378" t="s">
        <v>26</v>
      </c>
      <c r="I378" t="s">
        <v>27</v>
      </c>
      <c r="J378" t="s">
        <v>47</v>
      </c>
      <c r="K378">
        <v>54519</v>
      </c>
      <c r="L378" t="s">
        <v>29</v>
      </c>
      <c r="M378">
        <v>0.32</v>
      </c>
      <c r="N378">
        <v>0.52</v>
      </c>
      <c r="O378">
        <v>543.33000000000004</v>
      </c>
      <c r="P378">
        <v>0</v>
      </c>
      <c r="Q378" s="1">
        <f>banking_loan_data[[#This Row],[Issue Date]]-banking_loan_data[[#This Row],[Term (Months)]]</f>
        <v>45203</v>
      </c>
      <c r="R378">
        <f>MONTH(banking_loan_data[[#This Row],[Months On Book]])</f>
        <v>10</v>
      </c>
      <c r="S378">
        <f>(banking_loan_data[[#This Row],[Total Payments Received]]+banking_loan_data[[#This Row],[Recovery Amount]])-banking_loan_data[[#This Row],[Loan Amount]]</f>
        <v>-982.67</v>
      </c>
      <c r="T378" t="str">
        <f>IF(banking_loan_data[[#This Row],[Profit/Loss per loan]]&gt;0,"Profit","Loss")</f>
        <v>Loss</v>
      </c>
    </row>
    <row r="379" spans="1:20" x14ac:dyDescent="0.35">
      <c r="A379" t="s">
        <v>798</v>
      </c>
      <c r="B379" s="1">
        <v>44481</v>
      </c>
      <c r="C379" t="s">
        <v>799</v>
      </c>
      <c r="D379" t="s">
        <v>56</v>
      </c>
      <c r="E379">
        <v>4224</v>
      </c>
      <c r="F379">
        <v>19.8</v>
      </c>
      <c r="G379">
        <v>36</v>
      </c>
      <c r="H379" t="s">
        <v>19</v>
      </c>
      <c r="I379" t="s">
        <v>36</v>
      </c>
      <c r="J379" t="s">
        <v>47</v>
      </c>
      <c r="K379">
        <v>52439</v>
      </c>
      <c r="L379" t="s">
        <v>33</v>
      </c>
      <c r="M379">
        <v>0.31</v>
      </c>
      <c r="N379">
        <v>0.65</v>
      </c>
      <c r="O379">
        <v>5060.3500000000004</v>
      </c>
      <c r="P379">
        <v>0</v>
      </c>
      <c r="Q379" s="1">
        <f>banking_loan_data[[#This Row],[Issue Date]]-banking_loan_data[[#This Row],[Term (Months)]]</f>
        <v>44445</v>
      </c>
      <c r="R379">
        <f>MONTH(banking_loan_data[[#This Row],[Months On Book]])</f>
        <v>9</v>
      </c>
      <c r="S379">
        <f>(banking_loan_data[[#This Row],[Total Payments Received]]+banking_loan_data[[#This Row],[Recovery Amount]])-banking_loan_data[[#This Row],[Loan Amount]]</f>
        <v>836.35000000000036</v>
      </c>
      <c r="T379" t="str">
        <f>IF(banking_loan_data[[#This Row],[Profit/Loss per loan]]&gt;0,"Profit","Loss")</f>
        <v>Profit</v>
      </c>
    </row>
    <row r="380" spans="1:20" x14ac:dyDescent="0.35">
      <c r="A380" t="s">
        <v>800</v>
      </c>
      <c r="B380" s="1">
        <v>44593</v>
      </c>
      <c r="C380" t="s">
        <v>801</v>
      </c>
      <c r="D380" t="s">
        <v>46</v>
      </c>
      <c r="E380">
        <v>12536</v>
      </c>
      <c r="F380">
        <v>8.8000000000000007</v>
      </c>
      <c r="G380">
        <v>36</v>
      </c>
      <c r="H380" t="s">
        <v>26</v>
      </c>
      <c r="I380" t="s">
        <v>72</v>
      </c>
      <c r="J380" t="s">
        <v>32</v>
      </c>
      <c r="K380">
        <v>148570</v>
      </c>
      <c r="L380" t="s">
        <v>29</v>
      </c>
      <c r="M380">
        <v>0.21</v>
      </c>
      <c r="N380">
        <v>0.68</v>
      </c>
      <c r="O380">
        <v>4401.21</v>
      </c>
      <c r="P380">
        <v>0</v>
      </c>
      <c r="Q380" s="1">
        <f>banking_loan_data[[#This Row],[Issue Date]]-banking_loan_data[[#This Row],[Term (Months)]]</f>
        <v>44557</v>
      </c>
      <c r="R380">
        <f>MONTH(banking_loan_data[[#This Row],[Months On Book]])</f>
        <v>12</v>
      </c>
      <c r="S380">
        <f>(banking_loan_data[[#This Row],[Total Payments Received]]+banking_loan_data[[#This Row],[Recovery Amount]])-banking_loan_data[[#This Row],[Loan Amount]]</f>
        <v>-8134.79</v>
      </c>
      <c r="T380" t="str">
        <f>IF(banking_loan_data[[#This Row],[Profit/Loss per loan]]&gt;0,"Profit","Loss")</f>
        <v>Loss</v>
      </c>
    </row>
    <row r="381" spans="1:20" x14ac:dyDescent="0.35">
      <c r="A381" t="s">
        <v>802</v>
      </c>
      <c r="B381" s="1">
        <v>44208</v>
      </c>
      <c r="C381" t="s">
        <v>803</v>
      </c>
      <c r="D381" t="s">
        <v>50</v>
      </c>
      <c r="E381">
        <v>29541</v>
      </c>
      <c r="F381">
        <v>17.3</v>
      </c>
      <c r="G381">
        <v>36</v>
      </c>
      <c r="H381" t="s">
        <v>19</v>
      </c>
      <c r="I381" t="s">
        <v>72</v>
      </c>
      <c r="J381" t="s">
        <v>47</v>
      </c>
      <c r="K381">
        <v>106949</v>
      </c>
      <c r="L381" t="s">
        <v>29</v>
      </c>
      <c r="M381">
        <v>0.22</v>
      </c>
      <c r="N381">
        <v>0.61</v>
      </c>
      <c r="O381">
        <v>34651.589999999997</v>
      </c>
      <c r="P381">
        <v>0</v>
      </c>
      <c r="Q381" s="1">
        <f>banking_loan_data[[#This Row],[Issue Date]]-banking_loan_data[[#This Row],[Term (Months)]]</f>
        <v>44172</v>
      </c>
      <c r="R381">
        <f>MONTH(banking_loan_data[[#This Row],[Months On Book]])</f>
        <v>12</v>
      </c>
      <c r="S381">
        <f>(banking_loan_data[[#This Row],[Total Payments Received]]+banking_loan_data[[#This Row],[Recovery Amount]])-banking_loan_data[[#This Row],[Loan Amount]]</f>
        <v>5110.5899999999965</v>
      </c>
      <c r="T381" t="str">
        <f>IF(banking_loan_data[[#This Row],[Profit/Loss per loan]]&gt;0,"Profit","Loss")</f>
        <v>Profit</v>
      </c>
    </row>
    <row r="382" spans="1:20" x14ac:dyDescent="0.35">
      <c r="A382" t="s">
        <v>804</v>
      </c>
      <c r="B382" s="1">
        <v>44695</v>
      </c>
      <c r="C382" t="s">
        <v>805</v>
      </c>
      <c r="D382" t="s">
        <v>40</v>
      </c>
      <c r="E382">
        <v>14547</v>
      </c>
      <c r="F382">
        <v>13.7</v>
      </c>
      <c r="G382">
        <v>60</v>
      </c>
      <c r="H382" t="s">
        <v>80</v>
      </c>
      <c r="I382" t="s">
        <v>41</v>
      </c>
      <c r="J382" t="s">
        <v>28</v>
      </c>
      <c r="K382">
        <v>44995</v>
      </c>
      <c r="L382" t="s">
        <v>22</v>
      </c>
      <c r="M382">
        <v>0.21</v>
      </c>
      <c r="N382">
        <v>0.78</v>
      </c>
      <c r="O382">
        <v>5567.14</v>
      </c>
      <c r="P382">
        <v>1935.32</v>
      </c>
      <c r="Q382" s="1">
        <f>banking_loan_data[[#This Row],[Issue Date]]-banking_loan_data[[#This Row],[Term (Months)]]</f>
        <v>44635</v>
      </c>
      <c r="R382">
        <f>MONTH(banking_loan_data[[#This Row],[Months On Book]])</f>
        <v>3</v>
      </c>
      <c r="S382">
        <f>(banking_loan_data[[#This Row],[Total Payments Received]]+banking_loan_data[[#This Row],[Recovery Amount]])-banking_loan_data[[#This Row],[Loan Amount]]</f>
        <v>-7044.54</v>
      </c>
      <c r="T382" t="str">
        <f>IF(banking_loan_data[[#This Row],[Profit/Loss per loan]]&gt;0,"Profit","Loss")</f>
        <v>Loss</v>
      </c>
    </row>
    <row r="383" spans="1:20" x14ac:dyDescent="0.35">
      <c r="A383" t="s">
        <v>806</v>
      </c>
      <c r="B383" s="1">
        <v>44950</v>
      </c>
      <c r="C383" t="s">
        <v>807</v>
      </c>
      <c r="D383" t="s">
        <v>53</v>
      </c>
      <c r="E383">
        <v>35531</v>
      </c>
      <c r="F383">
        <v>16.5</v>
      </c>
      <c r="G383">
        <v>36</v>
      </c>
      <c r="H383" t="s">
        <v>19</v>
      </c>
      <c r="I383" t="s">
        <v>72</v>
      </c>
      <c r="J383" t="s">
        <v>47</v>
      </c>
      <c r="K383">
        <v>53559</v>
      </c>
      <c r="L383" t="s">
        <v>22</v>
      </c>
      <c r="M383">
        <v>0.41</v>
      </c>
      <c r="N383">
        <v>0.79</v>
      </c>
      <c r="O383">
        <v>41393.620000000003</v>
      </c>
      <c r="P383">
        <v>0</v>
      </c>
      <c r="Q383" s="1">
        <f>banking_loan_data[[#This Row],[Issue Date]]-banking_loan_data[[#This Row],[Term (Months)]]</f>
        <v>44914</v>
      </c>
      <c r="R383">
        <f>MONTH(banking_loan_data[[#This Row],[Months On Book]])</f>
        <v>12</v>
      </c>
      <c r="S383">
        <f>(banking_loan_data[[#This Row],[Total Payments Received]]+banking_loan_data[[#This Row],[Recovery Amount]])-banking_loan_data[[#This Row],[Loan Amount]]</f>
        <v>5862.6200000000026</v>
      </c>
      <c r="T383" t="str">
        <f>IF(banking_loan_data[[#This Row],[Profit/Loss per loan]]&gt;0,"Profit","Loss")</f>
        <v>Profit</v>
      </c>
    </row>
    <row r="384" spans="1:20" x14ac:dyDescent="0.35">
      <c r="A384" t="s">
        <v>808</v>
      </c>
      <c r="B384" s="1">
        <v>44231</v>
      </c>
      <c r="C384" t="s">
        <v>809</v>
      </c>
      <c r="D384" t="s">
        <v>71</v>
      </c>
      <c r="E384">
        <v>9712</v>
      </c>
      <c r="F384">
        <v>19.8</v>
      </c>
      <c r="G384">
        <v>60</v>
      </c>
      <c r="H384" t="s">
        <v>19</v>
      </c>
      <c r="I384" t="s">
        <v>57</v>
      </c>
      <c r="J384" t="s">
        <v>21</v>
      </c>
      <c r="K384">
        <v>140887</v>
      </c>
      <c r="L384" t="s">
        <v>22</v>
      </c>
      <c r="M384">
        <v>0.36</v>
      </c>
      <c r="N384">
        <v>0.88</v>
      </c>
      <c r="O384">
        <v>11634.98</v>
      </c>
      <c r="P384">
        <v>0</v>
      </c>
      <c r="Q384" s="1">
        <f>banking_loan_data[[#This Row],[Issue Date]]-banking_loan_data[[#This Row],[Term (Months)]]</f>
        <v>44171</v>
      </c>
      <c r="R384">
        <f>MONTH(banking_loan_data[[#This Row],[Months On Book]])</f>
        <v>12</v>
      </c>
      <c r="S384">
        <f>(banking_loan_data[[#This Row],[Total Payments Received]]+banking_loan_data[[#This Row],[Recovery Amount]])-banking_loan_data[[#This Row],[Loan Amount]]</f>
        <v>1922.9799999999996</v>
      </c>
      <c r="T384" t="str">
        <f>IF(banking_loan_data[[#This Row],[Profit/Loss per loan]]&gt;0,"Profit","Loss")</f>
        <v>Profit</v>
      </c>
    </row>
    <row r="385" spans="1:20" x14ac:dyDescent="0.35">
      <c r="A385" t="s">
        <v>810</v>
      </c>
      <c r="B385" s="1">
        <v>44923</v>
      </c>
      <c r="C385" t="s">
        <v>811</v>
      </c>
      <c r="D385" t="s">
        <v>25</v>
      </c>
      <c r="E385">
        <v>39565</v>
      </c>
      <c r="F385">
        <v>21.1</v>
      </c>
      <c r="G385">
        <v>60</v>
      </c>
      <c r="H385" t="s">
        <v>26</v>
      </c>
      <c r="I385" t="s">
        <v>57</v>
      </c>
      <c r="J385" t="s">
        <v>32</v>
      </c>
      <c r="K385">
        <v>119049</v>
      </c>
      <c r="L385" t="s">
        <v>33</v>
      </c>
      <c r="M385">
        <v>0.43</v>
      </c>
      <c r="N385">
        <v>0.83</v>
      </c>
      <c r="O385">
        <v>16632.71</v>
      </c>
      <c r="P385">
        <v>0</v>
      </c>
      <c r="Q385" s="1">
        <f>banking_loan_data[[#This Row],[Issue Date]]-banking_loan_data[[#This Row],[Term (Months)]]</f>
        <v>44863</v>
      </c>
      <c r="R385">
        <f>MONTH(banking_loan_data[[#This Row],[Months On Book]])</f>
        <v>10</v>
      </c>
      <c r="S385">
        <f>(banking_loan_data[[#This Row],[Total Payments Received]]+banking_loan_data[[#This Row],[Recovery Amount]])-banking_loan_data[[#This Row],[Loan Amount]]</f>
        <v>-22932.29</v>
      </c>
      <c r="T385" t="str">
        <f>IF(banking_loan_data[[#This Row],[Profit/Loss per loan]]&gt;0,"Profit","Loss")</f>
        <v>Loss</v>
      </c>
    </row>
    <row r="386" spans="1:20" x14ac:dyDescent="0.35">
      <c r="A386" t="s">
        <v>812</v>
      </c>
      <c r="B386" s="1">
        <v>45045</v>
      </c>
      <c r="C386" t="s">
        <v>813</v>
      </c>
      <c r="D386" t="s">
        <v>46</v>
      </c>
      <c r="E386">
        <v>10208</v>
      </c>
      <c r="F386">
        <v>21.9</v>
      </c>
      <c r="G386">
        <v>60</v>
      </c>
      <c r="H386" t="s">
        <v>26</v>
      </c>
      <c r="I386" t="s">
        <v>27</v>
      </c>
      <c r="J386" t="s">
        <v>21</v>
      </c>
      <c r="K386">
        <v>35021</v>
      </c>
      <c r="L386" t="s">
        <v>22</v>
      </c>
      <c r="M386">
        <v>0.49</v>
      </c>
      <c r="N386">
        <v>0.74</v>
      </c>
      <c r="O386">
        <v>703.21</v>
      </c>
      <c r="P386">
        <v>0</v>
      </c>
      <c r="Q386" s="1">
        <f>banking_loan_data[[#This Row],[Issue Date]]-banking_loan_data[[#This Row],[Term (Months)]]</f>
        <v>44985</v>
      </c>
      <c r="R386">
        <f>MONTH(banking_loan_data[[#This Row],[Months On Book]])</f>
        <v>2</v>
      </c>
      <c r="S386">
        <f>(banking_loan_data[[#This Row],[Total Payments Received]]+banking_loan_data[[#This Row],[Recovery Amount]])-banking_loan_data[[#This Row],[Loan Amount]]</f>
        <v>-9504.7900000000009</v>
      </c>
      <c r="T386" t="str">
        <f>IF(banking_loan_data[[#This Row],[Profit/Loss per loan]]&gt;0,"Profit","Loss")</f>
        <v>Loss</v>
      </c>
    </row>
    <row r="387" spans="1:20" x14ac:dyDescent="0.35">
      <c r="A387" t="s">
        <v>814</v>
      </c>
      <c r="B387" s="1">
        <v>44286</v>
      </c>
      <c r="C387" t="s">
        <v>815</v>
      </c>
      <c r="D387" t="s">
        <v>25</v>
      </c>
      <c r="E387">
        <v>6109</v>
      </c>
      <c r="F387">
        <v>10.1</v>
      </c>
      <c r="G387">
        <v>60</v>
      </c>
      <c r="H387" t="s">
        <v>19</v>
      </c>
      <c r="I387" t="s">
        <v>27</v>
      </c>
      <c r="J387" t="s">
        <v>37</v>
      </c>
      <c r="K387">
        <v>128000</v>
      </c>
      <c r="L387" t="s">
        <v>29</v>
      </c>
      <c r="M387">
        <v>0.28999999999999998</v>
      </c>
      <c r="N387">
        <v>0.79</v>
      </c>
      <c r="O387">
        <v>6726.01</v>
      </c>
      <c r="P387">
        <v>0</v>
      </c>
      <c r="Q387" s="1">
        <f>banking_loan_data[[#This Row],[Issue Date]]-banking_loan_data[[#This Row],[Term (Months)]]</f>
        <v>44226</v>
      </c>
      <c r="R387">
        <f>MONTH(banking_loan_data[[#This Row],[Months On Book]])</f>
        <v>1</v>
      </c>
      <c r="S387">
        <f>(banking_loan_data[[#This Row],[Total Payments Received]]+banking_loan_data[[#This Row],[Recovery Amount]])-banking_loan_data[[#This Row],[Loan Amount]]</f>
        <v>617.01000000000022</v>
      </c>
      <c r="T387" t="str">
        <f>IF(banking_loan_data[[#This Row],[Profit/Loss per loan]]&gt;0,"Profit","Loss")</f>
        <v>Profit</v>
      </c>
    </row>
    <row r="388" spans="1:20" x14ac:dyDescent="0.35">
      <c r="A388" t="s">
        <v>816</v>
      </c>
      <c r="B388" s="1">
        <v>44972</v>
      </c>
      <c r="C388" t="s">
        <v>817</v>
      </c>
      <c r="D388" t="s">
        <v>40</v>
      </c>
      <c r="E388">
        <v>36201</v>
      </c>
      <c r="F388">
        <v>5.6</v>
      </c>
      <c r="G388">
        <v>60</v>
      </c>
      <c r="H388" t="s">
        <v>26</v>
      </c>
      <c r="I388" t="s">
        <v>57</v>
      </c>
      <c r="J388" t="s">
        <v>21</v>
      </c>
      <c r="K388">
        <v>51119</v>
      </c>
      <c r="L388" t="s">
        <v>33</v>
      </c>
      <c r="M388">
        <v>0.13</v>
      </c>
      <c r="N388">
        <v>0.62</v>
      </c>
      <c r="O388">
        <v>9484.2000000000007</v>
      </c>
      <c r="P388">
        <v>0</v>
      </c>
      <c r="Q388" s="1">
        <f>banking_loan_data[[#This Row],[Issue Date]]-banking_loan_data[[#This Row],[Term (Months)]]</f>
        <v>44912</v>
      </c>
      <c r="R388">
        <f>MONTH(banking_loan_data[[#This Row],[Months On Book]])</f>
        <v>12</v>
      </c>
      <c r="S388">
        <f>(banking_loan_data[[#This Row],[Total Payments Received]]+banking_loan_data[[#This Row],[Recovery Amount]])-banking_loan_data[[#This Row],[Loan Amount]]</f>
        <v>-26716.799999999999</v>
      </c>
      <c r="T388" t="str">
        <f>IF(banking_loan_data[[#This Row],[Profit/Loss per loan]]&gt;0,"Profit","Loss")</f>
        <v>Loss</v>
      </c>
    </row>
    <row r="389" spans="1:20" x14ac:dyDescent="0.35">
      <c r="A389" t="s">
        <v>818</v>
      </c>
      <c r="B389" s="1">
        <v>44801</v>
      </c>
      <c r="C389" t="s">
        <v>819</v>
      </c>
      <c r="D389" t="s">
        <v>56</v>
      </c>
      <c r="E389">
        <v>17967</v>
      </c>
      <c r="F389">
        <v>19.8</v>
      </c>
      <c r="G389">
        <v>60</v>
      </c>
      <c r="H389" t="s">
        <v>19</v>
      </c>
      <c r="I389" t="s">
        <v>57</v>
      </c>
      <c r="J389" t="s">
        <v>28</v>
      </c>
      <c r="K389">
        <v>81539</v>
      </c>
      <c r="L389" t="s">
        <v>33</v>
      </c>
      <c r="M389">
        <v>0.12</v>
      </c>
      <c r="N389">
        <v>0.77</v>
      </c>
      <c r="O389">
        <v>21524.47</v>
      </c>
      <c r="P389">
        <v>0</v>
      </c>
      <c r="Q389" s="1">
        <f>banking_loan_data[[#This Row],[Issue Date]]-banking_loan_data[[#This Row],[Term (Months)]]</f>
        <v>44741</v>
      </c>
      <c r="R389">
        <f>MONTH(banking_loan_data[[#This Row],[Months On Book]])</f>
        <v>6</v>
      </c>
      <c r="S389">
        <f>(banking_loan_data[[#This Row],[Total Payments Received]]+banking_loan_data[[#This Row],[Recovery Amount]])-banking_loan_data[[#This Row],[Loan Amount]]</f>
        <v>3557.4700000000012</v>
      </c>
      <c r="T389" t="str">
        <f>IF(banking_loan_data[[#This Row],[Profit/Loss per loan]]&gt;0,"Profit","Loss")</f>
        <v>Profit</v>
      </c>
    </row>
    <row r="390" spans="1:20" x14ac:dyDescent="0.35">
      <c r="A390" t="s">
        <v>820</v>
      </c>
      <c r="B390" s="1">
        <v>45166</v>
      </c>
      <c r="C390" t="s">
        <v>821</v>
      </c>
      <c r="D390" t="s">
        <v>40</v>
      </c>
      <c r="E390">
        <v>30759</v>
      </c>
      <c r="F390">
        <v>7.1</v>
      </c>
      <c r="G390">
        <v>36</v>
      </c>
      <c r="H390" t="s">
        <v>19</v>
      </c>
      <c r="I390" t="s">
        <v>41</v>
      </c>
      <c r="J390" t="s">
        <v>28</v>
      </c>
      <c r="K390">
        <v>124835</v>
      </c>
      <c r="L390" t="s">
        <v>33</v>
      </c>
      <c r="M390">
        <v>0.22</v>
      </c>
      <c r="N390">
        <v>0.72</v>
      </c>
      <c r="O390">
        <v>32942.89</v>
      </c>
      <c r="P390">
        <v>0</v>
      </c>
      <c r="Q390" s="1">
        <f>banking_loan_data[[#This Row],[Issue Date]]-banking_loan_data[[#This Row],[Term (Months)]]</f>
        <v>45130</v>
      </c>
      <c r="R390">
        <f>MONTH(banking_loan_data[[#This Row],[Months On Book]])</f>
        <v>7</v>
      </c>
      <c r="S390">
        <f>(banking_loan_data[[#This Row],[Total Payments Received]]+banking_loan_data[[#This Row],[Recovery Amount]])-banking_loan_data[[#This Row],[Loan Amount]]</f>
        <v>2183.8899999999994</v>
      </c>
      <c r="T390" t="str">
        <f>IF(banking_loan_data[[#This Row],[Profit/Loss per loan]]&gt;0,"Profit","Loss")</f>
        <v>Profit</v>
      </c>
    </row>
    <row r="391" spans="1:20" x14ac:dyDescent="0.35">
      <c r="A391" t="s">
        <v>822</v>
      </c>
      <c r="B391" s="1">
        <v>45218</v>
      </c>
      <c r="C391" t="s">
        <v>823</v>
      </c>
      <c r="D391" t="s">
        <v>64</v>
      </c>
      <c r="E391">
        <v>21172</v>
      </c>
      <c r="F391">
        <v>11.3</v>
      </c>
      <c r="G391">
        <v>36</v>
      </c>
      <c r="H391" t="s">
        <v>26</v>
      </c>
      <c r="I391" t="s">
        <v>20</v>
      </c>
      <c r="J391" t="s">
        <v>21</v>
      </c>
      <c r="K391">
        <v>69350</v>
      </c>
      <c r="L391" t="s">
        <v>33</v>
      </c>
      <c r="M391">
        <v>0.47</v>
      </c>
      <c r="N391">
        <v>0.56000000000000005</v>
      </c>
      <c r="O391">
        <v>4850.0600000000004</v>
      </c>
      <c r="P391">
        <v>0</v>
      </c>
      <c r="Q391" s="1">
        <f>banking_loan_data[[#This Row],[Issue Date]]-banking_loan_data[[#This Row],[Term (Months)]]</f>
        <v>45182</v>
      </c>
      <c r="R391">
        <f>MONTH(banking_loan_data[[#This Row],[Months On Book]])</f>
        <v>9</v>
      </c>
      <c r="S391">
        <f>(banking_loan_data[[#This Row],[Total Payments Received]]+banking_loan_data[[#This Row],[Recovery Amount]])-banking_loan_data[[#This Row],[Loan Amount]]</f>
        <v>-16321.939999999999</v>
      </c>
      <c r="T391" t="str">
        <f>IF(banking_loan_data[[#This Row],[Profit/Loss per loan]]&gt;0,"Profit","Loss")</f>
        <v>Loss</v>
      </c>
    </row>
    <row r="392" spans="1:20" x14ac:dyDescent="0.35">
      <c r="A392" t="s">
        <v>824</v>
      </c>
      <c r="B392" s="1">
        <v>44614</v>
      </c>
      <c r="C392" t="s">
        <v>825</v>
      </c>
      <c r="D392" t="s">
        <v>18</v>
      </c>
      <c r="E392">
        <v>37935</v>
      </c>
      <c r="F392">
        <v>5.0999999999999996</v>
      </c>
      <c r="G392">
        <v>36</v>
      </c>
      <c r="H392" t="s">
        <v>19</v>
      </c>
      <c r="I392" t="s">
        <v>57</v>
      </c>
      <c r="J392" t="s">
        <v>37</v>
      </c>
      <c r="K392">
        <v>76223</v>
      </c>
      <c r="L392" t="s">
        <v>29</v>
      </c>
      <c r="M392">
        <v>0.31</v>
      </c>
      <c r="N392">
        <v>0.61</v>
      </c>
      <c r="O392">
        <v>39869.68</v>
      </c>
      <c r="P392">
        <v>0</v>
      </c>
      <c r="Q392" s="1">
        <f>banking_loan_data[[#This Row],[Issue Date]]-banking_loan_data[[#This Row],[Term (Months)]]</f>
        <v>44578</v>
      </c>
      <c r="R392">
        <f>MONTH(banking_loan_data[[#This Row],[Months On Book]])</f>
        <v>1</v>
      </c>
      <c r="S392">
        <f>(banking_loan_data[[#This Row],[Total Payments Received]]+banking_loan_data[[#This Row],[Recovery Amount]])-banking_loan_data[[#This Row],[Loan Amount]]</f>
        <v>1934.6800000000003</v>
      </c>
      <c r="T392" t="str">
        <f>IF(banking_loan_data[[#This Row],[Profit/Loss per loan]]&gt;0,"Profit","Loss")</f>
        <v>Profit</v>
      </c>
    </row>
    <row r="393" spans="1:20" x14ac:dyDescent="0.35">
      <c r="A393" t="s">
        <v>826</v>
      </c>
      <c r="B393" s="1">
        <v>44311</v>
      </c>
      <c r="C393" t="s">
        <v>827</v>
      </c>
      <c r="D393" t="s">
        <v>71</v>
      </c>
      <c r="E393">
        <v>27589</v>
      </c>
      <c r="F393">
        <v>18.600000000000001</v>
      </c>
      <c r="G393">
        <v>60</v>
      </c>
      <c r="H393" t="s">
        <v>19</v>
      </c>
      <c r="I393" t="s">
        <v>20</v>
      </c>
      <c r="J393" t="s">
        <v>47</v>
      </c>
      <c r="K393">
        <v>55517</v>
      </c>
      <c r="L393" t="s">
        <v>29</v>
      </c>
      <c r="M393">
        <v>0.21</v>
      </c>
      <c r="N393">
        <v>0.63</v>
      </c>
      <c r="O393">
        <v>32720.55</v>
      </c>
      <c r="P393">
        <v>0</v>
      </c>
      <c r="Q393" s="1">
        <f>banking_loan_data[[#This Row],[Issue Date]]-banking_loan_data[[#This Row],[Term (Months)]]</f>
        <v>44251</v>
      </c>
      <c r="R393">
        <f>MONTH(banking_loan_data[[#This Row],[Months On Book]])</f>
        <v>2</v>
      </c>
      <c r="S393">
        <f>(banking_loan_data[[#This Row],[Total Payments Received]]+banking_loan_data[[#This Row],[Recovery Amount]])-banking_loan_data[[#This Row],[Loan Amount]]</f>
        <v>5131.5499999999993</v>
      </c>
      <c r="T393" t="str">
        <f>IF(banking_loan_data[[#This Row],[Profit/Loss per loan]]&gt;0,"Profit","Loss")</f>
        <v>Profit</v>
      </c>
    </row>
    <row r="394" spans="1:20" x14ac:dyDescent="0.35">
      <c r="A394" t="s">
        <v>828</v>
      </c>
      <c r="B394" s="1">
        <v>44813</v>
      </c>
      <c r="C394" t="s">
        <v>829</v>
      </c>
      <c r="D394" t="s">
        <v>18</v>
      </c>
      <c r="E394">
        <v>31015</v>
      </c>
      <c r="F394">
        <v>8.3000000000000007</v>
      </c>
      <c r="G394">
        <v>36</v>
      </c>
      <c r="H394" t="s">
        <v>26</v>
      </c>
      <c r="I394" t="s">
        <v>83</v>
      </c>
      <c r="J394" t="s">
        <v>28</v>
      </c>
      <c r="K394">
        <v>108653</v>
      </c>
      <c r="L394" t="s">
        <v>22</v>
      </c>
      <c r="M394">
        <v>0.26</v>
      </c>
      <c r="N394">
        <v>0.92</v>
      </c>
      <c r="O394">
        <v>5879.4</v>
      </c>
      <c r="P394">
        <v>0</v>
      </c>
      <c r="Q394" s="1">
        <f>banking_loan_data[[#This Row],[Issue Date]]-banking_loan_data[[#This Row],[Term (Months)]]</f>
        <v>44777</v>
      </c>
      <c r="R394">
        <f>MONTH(banking_loan_data[[#This Row],[Months On Book]])</f>
        <v>8</v>
      </c>
      <c r="S394">
        <f>(banking_loan_data[[#This Row],[Total Payments Received]]+banking_loan_data[[#This Row],[Recovery Amount]])-banking_loan_data[[#This Row],[Loan Amount]]</f>
        <v>-25135.599999999999</v>
      </c>
      <c r="T394" t="str">
        <f>IF(banking_loan_data[[#This Row],[Profit/Loss per loan]]&gt;0,"Profit","Loss")</f>
        <v>Loss</v>
      </c>
    </row>
    <row r="395" spans="1:20" x14ac:dyDescent="0.35">
      <c r="A395" t="s">
        <v>830</v>
      </c>
      <c r="B395" s="1">
        <v>45022</v>
      </c>
      <c r="C395" t="s">
        <v>831</v>
      </c>
      <c r="D395" t="s">
        <v>40</v>
      </c>
      <c r="E395">
        <v>30009</v>
      </c>
      <c r="F395">
        <v>18.100000000000001</v>
      </c>
      <c r="G395">
        <v>60</v>
      </c>
      <c r="H395" t="s">
        <v>19</v>
      </c>
      <c r="I395" t="s">
        <v>20</v>
      </c>
      <c r="J395" t="s">
        <v>21</v>
      </c>
      <c r="K395">
        <v>52250</v>
      </c>
      <c r="L395" t="s">
        <v>33</v>
      </c>
      <c r="M395">
        <v>0.34</v>
      </c>
      <c r="N395">
        <v>0.6</v>
      </c>
      <c r="O395">
        <v>35440.629999999997</v>
      </c>
      <c r="P395">
        <v>0</v>
      </c>
      <c r="Q395" s="1">
        <f>banking_loan_data[[#This Row],[Issue Date]]-banking_loan_data[[#This Row],[Term (Months)]]</f>
        <v>44962</v>
      </c>
      <c r="R395">
        <f>MONTH(banking_loan_data[[#This Row],[Months On Book]])</f>
        <v>2</v>
      </c>
      <c r="S395">
        <f>(banking_loan_data[[#This Row],[Total Payments Received]]+banking_loan_data[[#This Row],[Recovery Amount]])-banking_loan_data[[#This Row],[Loan Amount]]</f>
        <v>5431.6299999999974</v>
      </c>
      <c r="T395" t="str">
        <f>IF(banking_loan_data[[#This Row],[Profit/Loss per loan]]&gt;0,"Profit","Loss")</f>
        <v>Profit</v>
      </c>
    </row>
    <row r="396" spans="1:20" x14ac:dyDescent="0.35">
      <c r="A396" t="s">
        <v>832</v>
      </c>
      <c r="B396" s="1">
        <v>44609</v>
      </c>
      <c r="C396" t="s">
        <v>833</v>
      </c>
      <c r="D396" t="s">
        <v>56</v>
      </c>
      <c r="E396">
        <v>18773</v>
      </c>
      <c r="F396">
        <v>24.8</v>
      </c>
      <c r="G396">
        <v>60</v>
      </c>
      <c r="H396" t="s">
        <v>26</v>
      </c>
      <c r="I396" t="s">
        <v>27</v>
      </c>
      <c r="J396" t="s">
        <v>21</v>
      </c>
      <c r="K396">
        <v>114486</v>
      </c>
      <c r="L396" t="s">
        <v>22</v>
      </c>
      <c r="M396">
        <v>0.36</v>
      </c>
      <c r="N396">
        <v>0.63</v>
      </c>
      <c r="O396">
        <v>4751.47</v>
      </c>
      <c r="P396">
        <v>0</v>
      </c>
      <c r="Q396" s="1">
        <f>banking_loan_data[[#This Row],[Issue Date]]-banking_loan_data[[#This Row],[Term (Months)]]</f>
        <v>44549</v>
      </c>
      <c r="R396">
        <f>MONTH(banking_loan_data[[#This Row],[Months On Book]])</f>
        <v>12</v>
      </c>
      <c r="S396">
        <f>(banking_loan_data[[#This Row],[Total Payments Received]]+banking_loan_data[[#This Row],[Recovery Amount]])-banking_loan_data[[#This Row],[Loan Amount]]</f>
        <v>-14021.529999999999</v>
      </c>
      <c r="T396" t="str">
        <f>IF(banking_loan_data[[#This Row],[Profit/Loss per loan]]&gt;0,"Profit","Loss")</f>
        <v>Loss</v>
      </c>
    </row>
    <row r="397" spans="1:20" x14ac:dyDescent="0.35">
      <c r="A397" t="s">
        <v>834</v>
      </c>
      <c r="B397" s="1">
        <v>44925</v>
      </c>
      <c r="C397" t="s">
        <v>835</v>
      </c>
      <c r="D397" t="s">
        <v>56</v>
      </c>
      <c r="E397">
        <v>27143</v>
      </c>
      <c r="F397">
        <v>6.5</v>
      </c>
      <c r="G397">
        <v>60</v>
      </c>
      <c r="H397" t="s">
        <v>19</v>
      </c>
      <c r="I397" t="s">
        <v>20</v>
      </c>
      <c r="J397" t="s">
        <v>21</v>
      </c>
      <c r="K397">
        <v>112895</v>
      </c>
      <c r="L397" t="s">
        <v>29</v>
      </c>
      <c r="M397">
        <v>0.16</v>
      </c>
      <c r="N397">
        <v>0.67</v>
      </c>
      <c r="O397">
        <v>28907.3</v>
      </c>
      <c r="P397">
        <v>0</v>
      </c>
      <c r="Q397" s="1">
        <f>banking_loan_data[[#This Row],[Issue Date]]-banking_loan_data[[#This Row],[Term (Months)]]</f>
        <v>44865</v>
      </c>
      <c r="R397">
        <f>MONTH(banking_loan_data[[#This Row],[Months On Book]])</f>
        <v>10</v>
      </c>
      <c r="S397">
        <f>(banking_loan_data[[#This Row],[Total Payments Received]]+banking_loan_data[[#This Row],[Recovery Amount]])-banking_loan_data[[#This Row],[Loan Amount]]</f>
        <v>1764.2999999999993</v>
      </c>
      <c r="T397" t="str">
        <f>IF(banking_loan_data[[#This Row],[Profit/Loss per loan]]&gt;0,"Profit","Loss")</f>
        <v>Profit</v>
      </c>
    </row>
    <row r="398" spans="1:20" x14ac:dyDescent="0.35">
      <c r="A398" t="s">
        <v>836</v>
      </c>
      <c r="B398" s="1">
        <v>45217</v>
      </c>
      <c r="C398" t="s">
        <v>837</v>
      </c>
      <c r="D398" t="s">
        <v>75</v>
      </c>
      <c r="E398">
        <v>7154</v>
      </c>
      <c r="F398">
        <v>6.5</v>
      </c>
      <c r="G398">
        <v>36</v>
      </c>
      <c r="H398" t="s">
        <v>19</v>
      </c>
      <c r="I398" t="s">
        <v>27</v>
      </c>
      <c r="J398" t="s">
        <v>47</v>
      </c>
      <c r="K398">
        <v>119132</v>
      </c>
      <c r="L398" t="s">
        <v>33</v>
      </c>
      <c r="M398">
        <v>0.49</v>
      </c>
      <c r="N398">
        <v>0.8</v>
      </c>
      <c r="O398">
        <v>7619.01</v>
      </c>
      <c r="P398">
        <v>0</v>
      </c>
      <c r="Q398" s="1">
        <f>banking_loan_data[[#This Row],[Issue Date]]-banking_loan_data[[#This Row],[Term (Months)]]</f>
        <v>45181</v>
      </c>
      <c r="R398">
        <f>MONTH(banking_loan_data[[#This Row],[Months On Book]])</f>
        <v>9</v>
      </c>
      <c r="S398">
        <f>(banking_loan_data[[#This Row],[Total Payments Received]]+banking_loan_data[[#This Row],[Recovery Amount]])-banking_loan_data[[#This Row],[Loan Amount]]</f>
        <v>465.01000000000022</v>
      </c>
      <c r="T398" t="str">
        <f>IF(banking_loan_data[[#This Row],[Profit/Loss per loan]]&gt;0,"Profit","Loss")</f>
        <v>Profit</v>
      </c>
    </row>
    <row r="399" spans="1:20" x14ac:dyDescent="0.35">
      <c r="A399" t="s">
        <v>838</v>
      </c>
      <c r="B399" s="1">
        <v>44957</v>
      </c>
      <c r="C399" t="s">
        <v>839</v>
      </c>
      <c r="D399" t="s">
        <v>46</v>
      </c>
      <c r="E399">
        <v>22804</v>
      </c>
      <c r="F399">
        <v>11.8</v>
      </c>
      <c r="G399">
        <v>60</v>
      </c>
      <c r="H399" t="s">
        <v>19</v>
      </c>
      <c r="I399" t="s">
        <v>83</v>
      </c>
      <c r="J399" t="s">
        <v>32</v>
      </c>
      <c r="K399">
        <v>121066</v>
      </c>
      <c r="L399" t="s">
        <v>29</v>
      </c>
      <c r="M399">
        <v>0.32</v>
      </c>
      <c r="N399">
        <v>0.55000000000000004</v>
      </c>
      <c r="O399">
        <v>25494.87</v>
      </c>
      <c r="P399">
        <v>0</v>
      </c>
      <c r="Q399" s="1">
        <f>banking_loan_data[[#This Row],[Issue Date]]-banking_loan_data[[#This Row],[Term (Months)]]</f>
        <v>44897</v>
      </c>
      <c r="R399">
        <f>MONTH(banking_loan_data[[#This Row],[Months On Book]])</f>
        <v>12</v>
      </c>
      <c r="S399">
        <f>(banking_loan_data[[#This Row],[Total Payments Received]]+banking_loan_data[[#This Row],[Recovery Amount]])-banking_loan_data[[#This Row],[Loan Amount]]</f>
        <v>2690.869999999999</v>
      </c>
      <c r="T399" t="str">
        <f>IF(banking_loan_data[[#This Row],[Profit/Loss per loan]]&gt;0,"Profit","Loss")</f>
        <v>Profit</v>
      </c>
    </row>
    <row r="400" spans="1:20" x14ac:dyDescent="0.35">
      <c r="A400" t="s">
        <v>840</v>
      </c>
      <c r="B400" s="1">
        <v>44872</v>
      </c>
      <c r="C400" t="s">
        <v>841</v>
      </c>
      <c r="D400" t="s">
        <v>75</v>
      </c>
      <c r="E400">
        <v>21581</v>
      </c>
      <c r="F400">
        <v>22.3</v>
      </c>
      <c r="G400">
        <v>60</v>
      </c>
      <c r="H400" t="s">
        <v>26</v>
      </c>
      <c r="I400" t="s">
        <v>57</v>
      </c>
      <c r="J400" t="s">
        <v>37</v>
      </c>
      <c r="K400">
        <v>96798</v>
      </c>
      <c r="L400" t="s">
        <v>22</v>
      </c>
      <c r="M400">
        <v>0.15</v>
      </c>
      <c r="N400">
        <v>0.93</v>
      </c>
      <c r="O400">
        <v>4810.13</v>
      </c>
      <c r="P400">
        <v>0</v>
      </c>
      <c r="Q400" s="1">
        <f>banking_loan_data[[#This Row],[Issue Date]]-banking_loan_data[[#This Row],[Term (Months)]]</f>
        <v>44812</v>
      </c>
      <c r="R400">
        <f>MONTH(banking_loan_data[[#This Row],[Months On Book]])</f>
        <v>9</v>
      </c>
      <c r="S400">
        <f>(banking_loan_data[[#This Row],[Total Payments Received]]+banking_loan_data[[#This Row],[Recovery Amount]])-banking_loan_data[[#This Row],[Loan Amount]]</f>
        <v>-16770.87</v>
      </c>
      <c r="T400" t="str">
        <f>IF(banking_loan_data[[#This Row],[Profit/Loss per loan]]&gt;0,"Profit","Loss")</f>
        <v>Loss</v>
      </c>
    </row>
    <row r="401" spans="1:20" x14ac:dyDescent="0.35">
      <c r="A401" t="s">
        <v>842</v>
      </c>
      <c r="B401" s="1">
        <v>44653</v>
      </c>
      <c r="C401" t="s">
        <v>843</v>
      </c>
      <c r="D401" t="s">
        <v>71</v>
      </c>
      <c r="E401">
        <v>31087</v>
      </c>
      <c r="F401">
        <v>9.3000000000000007</v>
      </c>
      <c r="G401">
        <v>36</v>
      </c>
      <c r="H401" t="s">
        <v>26</v>
      </c>
      <c r="I401" t="s">
        <v>72</v>
      </c>
      <c r="J401" t="s">
        <v>32</v>
      </c>
      <c r="K401">
        <v>84199</v>
      </c>
      <c r="L401" t="s">
        <v>29</v>
      </c>
      <c r="M401">
        <v>0.46</v>
      </c>
      <c r="N401">
        <v>0.89</v>
      </c>
      <c r="O401">
        <v>7602.33</v>
      </c>
      <c r="P401">
        <v>0</v>
      </c>
      <c r="Q401" s="1">
        <f>banking_loan_data[[#This Row],[Issue Date]]-banking_loan_data[[#This Row],[Term (Months)]]</f>
        <v>44617</v>
      </c>
      <c r="R401">
        <f>MONTH(banking_loan_data[[#This Row],[Months On Book]])</f>
        <v>2</v>
      </c>
      <c r="S401">
        <f>(banking_loan_data[[#This Row],[Total Payments Received]]+banking_loan_data[[#This Row],[Recovery Amount]])-banking_loan_data[[#This Row],[Loan Amount]]</f>
        <v>-23484.67</v>
      </c>
      <c r="T401" t="str">
        <f>IF(banking_loan_data[[#This Row],[Profit/Loss per loan]]&gt;0,"Profit","Loss")</f>
        <v>Loss</v>
      </c>
    </row>
    <row r="402" spans="1:20" x14ac:dyDescent="0.35">
      <c r="A402" t="s">
        <v>844</v>
      </c>
      <c r="B402" s="1">
        <v>45116</v>
      </c>
      <c r="C402" t="s">
        <v>845</v>
      </c>
      <c r="D402" t="s">
        <v>71</v>
      </c>
      <c r="E402">
        <v>33981</v>
      </c>
      <c r="F402">
        <v>12.2</v>
      </c>
      <c r="G402">
        <v>36</v>
      </c>
      <c r="H402" t="s">
        <v>19</v>
      </c>
      <c r="I402" t="s">
        <v>57</v>
      </c>
      <c r="J402" t="s">
        <v>37</v>
      </c>
      <c r="K402">
        <v>89546</v>
      </c>
      <c r="L402" t="s">
        <v>33</v>
      </c>
      <c r="M402">
        <v>0.13</v>
      </c>
      <c r="N402">
        <v>0.76</v>
      </c>
      <c r="O402">
        <v>38126.68</v>
      </c>
      <c r="P402">
        <v>0</v>
      </c>
      <c r="Q402" s="1">
        <f>banking_loan_data[[#This Row],[Issue Date]]-banking_loan_data[[#This Row],[Term (Months)]]</f>
        <v>45080</v>
      </c>
      <c r="R402">
        <f>MONTH(banking_loan_data[[#This Row],[Months On Book]])</f>
        <v>6</v>
      </c>
      <c r="S402">
        <f>(banking_loan_data[[#This Row],[Total Payments Received]]+banking_loan_data[[#This Row],[Recovery Amount]])-banking_loan_data[[#This Row],[Loan Amount]]</f>
        <v>4145.68</v>
      </c>
      <c r="T402" t="str">
        <f>IF(banking_loan_data[[#This Row],[Profit/Loss per loan]]&gt;0,"Profit","Loss")</f>
        <v>Profit</v>
      </c>
    </row>
    <row r="403" spans="1:20" x14ac:dyDescent="0.35">
      <c r="A403" t="s">
        <v>846</v>
      </c>
      <c r="B403" s="1">
        <v>44388</v>
      </c>
      <c r="C403" t="s">
        <v>847</v>
      </c>
      <c r="D403" t="s">
        <v>71</v>
      </c>
      <c r="E403">
        <v>4762</v>
      </c>
      <c r="F403">
        <v>6.4</v>
      </c>
      <c r="G403">
        <v>60</v>
      </c>
      <c r="H403" t="s">
        <v>19</v>
      </c>
      <c r="I403" t="s">
        <v>57</v>
      </c>
      <c r="J403" t="s">
        <v>37</v>
      </c>
      <c r="K403">
        <v>135686</v>
      </c>
      <c r="L403" t="s">
        <v>33</v>
      </c>
      <c r="M403">
        <v>0.46</v>
      </c>
      <c r="N403">
        <v>0.8</v>
      </c>
      <c r="O403">
        <v>5066.7700000000004</v>
      </c>
      <c r="P403">
        <v>0</v>
      </c>
      <c r="Q403" s="1">
        <f>banking_loan_data[[#This Row],[Issue Date]]-banking_loan_data[[#This Row],[Term (Months)]]</f>
        <v>44328</v>
      </c>
      <c r="R403">
        <f>MONTH(banking_loan_data[[#This Row],[Months On Book]])</f>
        <v>5</v>
      </c>
      <c r="S403">
        <f>(banking_loan_data[[#This Row],[Total Payments Received]]+banking_loan_data[[#This Row],[Recovery Amount]])-banking_loan_data[[#This Row],[Loan Amount]]</f>
        <v>304.77000000000044</v>
      </c>
      <c r="T403" t="str">
        <f>IF(banking_loan_data[[#This Row],[Profit/Loss per loan]]&gt;0,"Profit","Loss")</f>
        <v>Profit</v>
      </c>
    </row>
    <row r="404" spans="1:20" x14ac:dyDescent="0.35">
      <c r="A404" t="s">
        <v>848</v>
      </c>
      <c r="B404" s="1">
        <v>44935</v>
      </c>
      <c r="C404" t="s">
        <v>849</v>
      </c>
      <c r="D404" t="s">
        <v>25</v>
      </c>
      <c r="E404">
        <v>10768</v>
      </c>
      <c r="F404">
        <v>20.3</v>
      </c>
      <c r="G404">
        <v>60</v>
      </c>
      <c r="H404" t="s">
        <v>80</v>
      </c>
      <c r="I404" t="s">
        <v>83</v>
      </c>
      <c r="J404" t="s">
        <v>21</v>
      </c>
      <c r="K404">
        <v>118151</v>
      </c>
      <c r="L404" t="s">
        <v>22</v>
      </c>
      <c r="M404">
        <v>0.5</v>
      </c>
      <c r="N404">
        <v>0.51</v>
      </c>
      <c r="O404">
        <v>4240.21</v>
      </c>
      <c r="P404">
        <v>804.81</v>
      </c>
      <c r="Q404" s="1">
        <f>banking_loan_data[[#This Row],[Issue Date]]-banking_loan_data[[#This Row],[Term (Months)]]</f>
        <v>44875</v>
      </c>
      <c r="R404">
        <f>MONTH(banking_loan_data[[#This Row],[Months On Book]])</f>
        <v>11</v>
      </c>
      <c r="S404">
        <f>(banking_loan_data[[#This Row],[Total Payments Received]]+banking_loan_data[[#This Row],[Recovery Amount]])-banking_loan_data[[#This Row],[Loan Amount]]</f>
        <v>-5722.98</v>
      </c>
      <c r="T404" t="str">
        <f>IF(banking_loan_data[[#This Row],[Profit/Loss per loan]]&gt;0,"Profit","Loss")</f>
        <v>Loss</v>
      </c>
    </row>
    <row r="405" spans="1:20" x14ac:dyDescent="0.35">
      <c r="A405" t="s">
        <v>850</v>
      </c>
      <c r="B405" s="1">
        <v>45174</v>
      </c>
      <c r="C405" t="s">
        <v>851</v>
      </c>
      <c r="D405" t="s">
        <v>75</v>
      </c>
      <c r="E405">
        <v>39559</v>
      </c>
      <c r="F405">
        <v>13.2</v>
      </c>
      <c r="G405">
        <v>36</v>
      </c>
      <c r="H405" t="s">
        <v>19</v>
      </c>
      <c r="I405" t="s">
        <v>57</v>
      </c>
      <c r="J405" t="s">
        <v>28</v>
      </c>
      <c r="K405">
        <v>33327</v>
      </c>
      <c r="L405" t="s">
        <v>33</v>
      </c>
      <c r="M405">
        <v>0.38</v>
      </c>
      <c r="N405">
        <v>0.65</v>
      </c>
      <c r="O405">
        <v>44780.79</v>
      </c>
      <c r="P405">
        <v>0</v>
      </c>
      <c r="Q405" s="1">
        <f>banking_loan_data[[#This Row],[Issue Date]]-banking_loan_data[[#This Row],[Term (Months)]]</f>
        <v>45138</v>
      </c>
      <c r="R405">
        <f>MONTH(banking_loan_data[[#This Row],[Months On Book]])</f>
        <v>7</v>
      </c>
      <c r="S405">
        <f>(banking_loan_data[[#This Row],[Total Payments Received]]+banking_loan_data[[#This Row],[Recovery Amount]])-banking_loan_data[[#This Row],[Loan Amount]]</f>
        <v>5221.7900000000009</v>
      </c>
      <c r="T405" t="str">
        <f>IF(banking_loan_data[[#This Row],[Profit/Loss per loan]]&gt;0,"Profit","Loss")</f>
        <v>Profit</v>
      </c>
    </row>
    <row r="406" spans="1:20" x14ac:dyDescent="0.35">
      <c r="A406" t="s">
        <v>852</v>
      </c>
      <c r="B406" s="1">
        <v>45205</v>
      </c>
      <c r="C406" t="s">
        <v>853</v>
      </c>
      <c r="D406" t="s">
        <v>25</v>
      </c>
      <c r="E406">
        <v>9783</v>
      </c>
      <c r="F406">
        <v>20.2</v>
      </c>
      <c r="G406">
        <v>36</v>
      </c>
      <c r="H406" t="s">
        <v>80</v>
      </c>
      <c r="I406" t="s">
        <v>27</v>
      </c>
      <c r="J406" t="s">
        <v>21</v>
      </c>
      <c r="K406">
        <v>59768</v>
      </c>
      <c r="L406" t="s">
        <v>29</v>
      </c>
      <c r="M406">
        <v>0.41</v>
      </c>
      <c r="N406">
        <v>0.86</v>
      </c>
      <c r="O406">
        <v>1238.43</v>
      </c>
      <c r="P406">
        <v>3866.9</v>
      </c>
      <c r="Q406" s="1">
        <f>banking_loan_data[[#This Row],[Issue Date]]-banking_loan_data[[#This Row],[Term (Months)]]</f>
        <v>45169</v>
      </c>
      <c r="R406">
        <f>MONTH(banking_loan_data[[#This Row],[Months On Book]])</f>
        <v>8</v>
      </c>
      <c r="S406">
        <f>(banking_loan_data[[#This Row],[Total Payments Received]]+banking_loan_data[[#This Row],[Recovery Amount]])-banking_loan_data[[#This Row],[Loan Amount]]</f>
        <v>-4677.67</v>
      </c>
      <c r="T406" t="str">
        <f>IF(banking_loan_data[[#This Row],[Profit/Loss per loan]]&gt;0,"Profit","Loss")</f>
        <v>Loss</v>
      </c>
    </row>
    <row r="407" spans="1:20" x14ac:dyDescent="0.35">
      <c r="A407" t="s">
        <v>854</v>
      </c>
      <c r="B407" s="1">
        <v>44292</v>
      </c>
      <c r="C407" t="s">
        <v>855</v>
      </c>
      <c r="D407" t="s">
        <v>18</v>
      </c>
      <c r="E407">
        <v>30781</v>
      </c>
      <c r="F407">
        <v>23.1</v>
      </c>
      <c r="G407">
        <v>36</v>
      </c>
      <c r="H407" t="s">
        <v>19</v>
      </c>
      <c r="I407" t="s">
        <v>20</v>
      </c>
      <c r="J407" t="s">
        <v>47</v>
      </c>
      <c r="K407">
        <v>94418</v>
      </c>
      <c r="L407" t="s">
        <v>29</v>
      </c>
      <c r="M407">
        <v>0.23</v>
      </c>
      <c r="N407">
        <v>0.53</v>
      </c>
      <c r="O407">
        <v>37891.410000000003</v>
      </c>
      <c r="P407">
        <v>0</v>
      </c>
      <c r="Q407" s="1">
        <f>banking_loan_data[[#This Row],[Issue Date]]-banking_loan_data[[#This Row],[Term (Months)]]</f>
        <v>44256</v>
      </c>
      <c r="R407">
        <f>MONTH(banking_loan_data[[#This Row],[Months On Book]])</f>
        <v>3</v>
      </c>
      <c r="S407">
        <f>(banking_loan_data[[#This Row],[Total Payments Received]]+banking_loan_data[[#This Row],[Recovery Amount]])-banking_loan_data[[#This Row],[Loan Amount]]</f>
        <v>7110.4100000000035</v>
      </c>
      <c r="T407" t="str">
        <f>IF(banking_loan_data[[#This Row],[Profit/Loss per loan]]&gt;0,"Profit","Loss")</f>
        <v>Profit</v>
      </c>
    </row>
    <row r="408" spans="1:20" x14ac:dyDescent="0.35">
      <c r="A408" t="s">
        <v>856</v>
      </c>
      <c r="B408" s="1">
        <v>44859</v>
      </c>
      <c r="C408" t="s">
        <v>857</v>
      </c>
      <c r="D408" t="s">
        <v>46</v>
      </c>
      <c r="E408">
        <v>31811</v>
      </c>
      <c r="F408">
        <v>9.6999999999999993</v>
      </c>
      <c r="G408">
        <v>60</v>
      </c>
      <c r="H408" t="s">
        <v>26</v>
      </c>
      <c r="I408" t="s">
        <v>20</v>
      </c>
      <c r="J408" t="s">
        <v>37</v>
      </c>
      <c r="K408">
        <v>124386</v>
      </c>
      <c r="L408" t="s">
        <v>29</v>
      </c>
      <c r="M408">
        <v>0.48</v>
      </c>
      <c r="N408">
        <v>0.63</v>
      </c>
      <c r="O408">
        <v>14792.24</v>
      </c>
      <c r="P408">
        <v>0</v>
      </c>
      <c r="Q408" s="1">
        <f>banking_loan_data[[#This Row],[Issue Date]]-banking_loan_data[[#This Row],[Term (Months)]]</f>
        <v>44799</v>
      </c>
      <c r="R408">
        <f>MONTH(banking_loan_data[[#This Row],[Months On Book]])</f>
        <v>8</v>
      </c>
      <c r="S408">
        <f>(banking_loan_data[[#This Row],[Total Payments Received]]+banking_loan_data[[#This Row],[Recovery Amount]])-banking_loan_data[[#This Row],[Loan Amount]]</f>
        <v>-17018.760000000002</v>
      </c>
      <c r="T408" t="str">
        <f>IF(banking_loan_data[[#This Row],[Profit/Loss per loan]]&gt;0,"Profit","Loss")</f>
        <v>Loss</v>
      </c>
    </row>
    <row r="409" spans="1:20" x14ac:dyDescent="0.35">
      <c r="A409" t="s">
        <v>858</v>
      </c>
      <c r="B409" s="1">
        <v>44233</v>
      </c>
      <c r="C409" t="s">
        <v>859</v>
      </c>
      <c r="D409" t="s">
        <v>40</v>
      </c>
      <c r="E409">
        <v>36488</v>
      </c>
      <c r="F409">
        <v>21.1</v>
      </c>
      <c r="G409">
        <v>36</v>
      </c>
      <c r="H409" t="s">
        <v>19</v>
      </c>
      <c r="I409" t="s">
        <v>57</v>
      </c>
      <c r="J409" t="s">
        <v>28</v>
      </c>
      <c r="K409">
        <v>146947</v>
      </c>
      <c r="L409" t="s">
        <v>29</v>
      </c>
      <c r="M409">
        <v>0.31</v>
      </c>
      <c r="N409">
        <v>0.76</v>
      </c>
      <c r="O409">
        <v>44186.97</v>
      </c>
      <c r="P409">
        <v>0</v>
      </c>
      <c r="Q409" s="1">
        <f>banking_loan_data[[#This Row],[Issue Date]]-banking_loan_data[[#This Row],[Term (Months)]]</f>
        <v>44197</v>
      </c>
      <c r="R409">
        <f>MONTH(banking_loan_data[[#This Row],[Months On Book]])</f>
        <v>1</v>
      </c>
      <c r="S409">
        <f>(banking_loan_data[[#This Row],[Total Payments Received]]+banking_loan_data[[#This Row],[Recovery Amount]])-banking_loan_data[[#This Row],[Loan Amount]]</f>
        <v>7698.9700000000012</v>
      </c>
      <c r="T409" t="str">
        <f>IF(banking_loan_data[[#This Row],[Profit/Loss per loan]]&gt;0,"Profit","Loss")</f>
        <v>Profit</v>
      </c>
    </row>
    <row r="410" spans="1:20" x14ac:dyDescent="0.35">
      <c r="A410" t="s">
        <v>860</v>
      </c>
      <c r="B410" s="1">
        <v>44475</v>
      </c>
      <c r="C410" t="s">
        <v>861</v>
      </c>
      <c r="D410" t="s">
        <v>53</v>
      </c>
      <c r="E410">
        <v>9905</v>
      </c>
      <c r="F410">
        <v>6.2</v>
      </c>
      <c r="G410">
        <v>36</v>
      </c>
      <c r="H410" t="s">
        <v>80</v>
      </c>
      <c r="I410" t="s">
        <v>72</v>
      </c>
      <c r="J410" t="s">
        <v>37</v>
      </c>
      <c r="K410">
        <v>72788</v>
      </c>
      <c r="L410" t="s">
        <v>22</v>
      </c>
      <c r="M410">
        <v>0.39</v>
      </c>
      <c r="N410">
        <v>0.62</v>
      </c>
      <c r="O410">
        <v>2417.52</v>
      </c>
      <c r="P410">
        <v>3932.05</v>
      </c>
      <c r="Q410" s="1">
        <f>banking_loan_data[[#This Row],[Issue Date]]-banking_loan_data[[#This Row],[Term (Months)]]</f>
        <v>44439</v>
      </c>
      <c r="R410">
        <f>MONTH(banking_loan_data[[#This Row],[Months On Book]])</f>
        <v>8</v>
      </c>
      <c r="S410">
        <f>(banking_loan_data[[#This Row],[Total Payments Received]]+banking_loan_data[[#This Row],[Recovery Amount]])-banking_loan_data[[#This Row],[Loan Amount]]</f>
        <v>-3555.4300000000003</v>
      </c>
      <c r="T410" t="str">
        <f>IF(banking_loan_data[[#This Row],[Profit/Loss per loan]]&gt;0,"Profit","Loss")</f>
        <v>Loss</v>
      </c>
    </row>
    <row r="411" spans="1:20" x14ac:dyDescent="0.35">
      <c r="A411" t="s">
        <v>862</v>
      </c>
      <c r="B411" s="1">
        <v>44413</v>
      </c>
      <c r="C411" t="s">
        <v>863</v>
      </c>
      <c r="D411" t="s">
        <v>75</v>
      </c>
      <c r="E411">
        <v>10127</v>
      </c>
      <c r="F411">
        <v>23</v>
      </c>
      <c r="G411">
        <v>36</v>
      </c>
      <c r="H411" t="s">
        <v>26</v>
      </c>
      <c r="I411" t="s">
        <v>72</v>
      </c>
      <c r="J411" t="s">
        <v>37</v>
      </c>
      <c r="K411">
        <v>145945</v>
      </c>
      <c r="L411" t="s">
        <v>29</v>
      </c>
      <c r="M411">
        <v>0.47</v>
      </c>
      <c r="N411">
        <v>0.92</v>
      </c>
      <c r="O411">
        <v>3348.84</v>
      </c>
      <c r="P411">
        <v>0</v>
      </c>
      <c r="Q411" s="1">
        <f>banking_loan_data[[#This Row],[Issue Date]]-banking_loan_data[[#This Row],[Term (Months)]]</f>
        <v>44377</v>
      </c>
      <c r="R411">
        <f>MONTH(banking_loan_data[[#This Row],[Months On Book]])</f>
        <v>6</v>
      </c>
      <c r="S411">
        <f>(banking_loan_data[[#This Row],[Total Payments Received]]+banking_loan_data[[#This Row],[Recovery Amount]])-banking_loan_data[[#This Row],[Loan Amount]]</f>
        <v>-6778.16</v>
      </c>
      <c r="T411" t="str">
        <f>IF(banking_loan_data[[#This Row],[Profit/Loss per loan]]&gt;0,"Profit","Loss")</f>
        <v>Loss</v>
      </c>
    </row>
    <row r="412" spans="1:20" x14ac:dyDescent="0.35">
      <c r="A412" t="s">
        <v>864</v>
      </c>
      <c r="B412" s="1">
        <v>45063</v>
      </c>
      <c r="C412" t="s">
        <v>865</v>
      </c>
      <c r="D412" t="s">
        <v>53</v>
      </c>
      <c r="E412">
        <v>23431</v>
      </c>
      <c r="F412">
        <v>18</v>
      </c>
      <c r="G412">
        <v>60</v>
      </c>
      <c r="H412" t="s">
        <v>19</v>
      </c>
      <c r="I412" t="s">
        <v>27</v>
      </c>
      <c r="J412" t="s">
        <v>21</v>
      </c>
      <c r="K412">
        <v>112384</v>
      </c>
      <c r="L412" t="s">
        <v>22</v>
      </c>
      <c r="M412">
        <v>0.49</v>
      </c>
      <c r="N412">
        <v>0.56000000000000005</v>
      </c>
      <c r="O412">
        <v>27648.58</v>
      </c>
      <c r="P412">
        <v>0</v>
      </c>
      <c r="Q412" s="1">
        <f>banking_loan_data[[#This Row],[Issue Date]]-banking_loan_data[[#This Row],[Term (Months)]]</f>
        <v>45003</v>
      </c>
      <c r="R412">
        <f>MONTH(banking_loan_data[[#This Row],[Months On Book]])</f>
        <v>3</v>
      </c>
      <c r="S412">
        <f>(banking_loan_data[[#This Row],[Total Payments Received]]+banking_loan_data[[#This Row],[Recovery Amount]])-banking_loan_data[[#This Row],[Loan Amount]]</f>
        <v>4217.5800000000017</v>
      </c>
      <c r="T412" t="str">
        <f>IF(banking_loan_data[[#This Row],[Profit/Loss per loan]]&gt;0,"Profit","Loss")</f>
        <v>Profit</v>
      </c>
    </row>
    <row r="413" spans="1:20" x14ac:dyDescent="0.35">
      <c r="A413" t="s">
        <v>866</v>
      </c>
      <c r="B413" s="1">
        <v>45069</v>
      </c>
      <c r="C413" t="s">
        <v>867</v>
      </c>
      <c r="D413" t="s">
        <v>56</v>
      </c>
      <c r="E413">
        <v>7368</v>
      </c>
      <c r="F413">
        <v>22.5</v>
      </c>
      <c r="G413">
        <v>36</v>
      </c>
      <c r="H413" t="s">
        <v>19</v>
      </c>
      <c r="I413" t="s">
        <v>20</v>
      </c>
      <c r="J413" t="s">
        <v>28</v>
      </c>
      <c r="K413">
        <v>76830</v>
      </c>
      <c r="L413" t="s">
        <v>29</v>
      </c>
      <c r="M413">
        <v>0.43</v>
      </c>
      <c r="N413">
        <v>0.86</v>
      </c>
      <c r="O413">
        <v>9025.7999999999993</v>
      </c>
      <c r="P413">
        <v>0</v>
      </c>
      <c r="Q413" s="1">
        <f>banking_loan_data[[#This Row],[Issue Date]]-banking_loan_data[[#This Row],[Term (Months)]]</f>
        <v>45033</v>
      </c>
      <c r="R413">
        <f>MONTH(banking_loan_data[[#This Row],[Months On Book]])</f>
        <v>4</v>
      </c>
      <c r="S413">
        <f>(banking_loan_data[[#This Row],[Total Payments Received]]+banking_loan_data[[#This Row],[Recovery Amount]])-banking_loan_data[[#This Row],[Loan Amount]]</f>
        <v>1657.7999999999993</v>
      </c>
      <c r="T413" t="str">
        <f>IF(banking_loan_data[[#This Row],[Profit/Loss per loan]]&gt;0,"Profit","Loss")</f>
        <v>Profit</v>
      </c>
    </row>
    <row r="414" spans="1:20" x14ac:dyDescent="0.35">
      <c r="A414" t="s">
        <v>868</v>
      </c>
      <c r="B414" s="1">
        <v>44258</v>
      </c>
      <c r="C414" t="s">
        <v>869</v>
      </c>
      <c r="D414" t="s">
        <v>75</v>
      </c>
      <c r="E414">
        <v>28424</v>
      </c>
      <c r="F414">
        <v>5</v>
      </c>
      <c r="G414">
        <v>36</v>
      </c>
      <c r="H414" t="s">
        <v>26</v>
      </c>
      <c r="I414" t="s">
        <v>20</v>
      </c>
      <c r="J414" t="s">
        <v>28</v>
      </c>
      <c r="K414">
        <v>82446</v>
      </c>
      <c r="L414" t="s">
        <v>22</v>
      </c>
      <c r="M414">
        <v>0.22</v>
      </c>
      <c r="N414">
        <v>0.73</v>
      </c>
      <c r="O414">
        <v>12039.9</v>
      </c>
      <c r="P414">
        <v>0</v>
      </c>
      <c r="Q414" s="1">
        <f>banking_loan_data[[#This Row],[Issue Date]]-banking_loan_data[[#This Row],[Term (Months)]]</f>
        <v>44222</v>
      </c>
      <c r="R414">
        <f>MONTH(banking_loan_data[[#This Row],[Months On Book]])</f>
        <v>1</v>
      </c>
      <c r="S414">
        <f>(banking_loan_data[[#This Row],[Total Payments Received]]+banking_loan_data[[#This Row],[Recovery Amount]])-banking_loan_data[[#This Row],[Loan Amount]]</f>
        <v>-16384.099999999999</v>
      </c>
      <c r="T414" t="str">
        <f>IF(banking_loan_data[[#This Row],[Profit/Loss per loan]]&gt;0,"Profit","Loss")</f>
        <v>Loss</v>
      </c>
    </row>
    <row r="415" spans="1:20" x14ac:dyDescent="0.35">
      <c r="A415" t="s">
        <v>870</v>
      </c>
      <c r="B415" s="1">
        <v>44792</v>
      </c>
      <c r="C415" t="s">
        <v>871</v>
      </c>
      <c r="D415" t="s">
        <v>18</v>
      </c>
      <c r="E415">
        <v>19333</v>
      </c>
      <c r="F415">
        <v>8.4</v>
      </c>
      <c r="G415">
        <v>36</v>
      </c>
      <c r="H415" t="s">
        <v>26</v>
      </c>
      <c r="I415" t="s">
        <v>27</v>
      </c>
      <c r="J415" t="s">
        <v>37</v>
      </c>
      <c r="K415">
        <v>135078</v>
      </c>
      <c r="L415" t="s">
        <v>29</v>
      </c>
      <c r="M415">
        <v>0.49</v>
      </c>
      <c r="N415">
        <v>0.84</v>
      </c>
      <c r="O415">
        <v>4102.62</v>
      </c>
      <c r="P415">
        <v>0</v>
      </c>
      <c r="Q415" s="1">
        <f>banking_loan_data[[#This Row],[Issue Date]]-banking_loan_data[[#This Row],[Term (Months)]]</f>
        <v>44756</v>
      </c>
      <c r="R415">
        <f>MONTH(banking_loan_data[[#This Row],[Months On Book]])</f>
        <v>7</v>
      </c>
      <c r="S415">
        <f>(banking_loan_data[[#This Row],[Total Payments Received]]+banking_loan_data[[#This Row],[Recovery Amount]])-banking_loan_data[[#This Row],[Loan Amount]]</f>
        <v>-15230.380000000001</v>
      </c>
      <c r="T415" t="str">
        <f>IF(banking_loan_data[[#This Row],[Profit/Loss per loan]]&gt;0,"Profit","Loss")</f>
        <v>Loss</v>
      </c>
    </row>
    <row r="416" spans="1:20" x14ac:dyDescent="0.35">
      <c r="A416" t="s">
        <v>872</v>
      </c>
      <c r="B416" s="1">
        <v>44925</v>
      </c>
      <c r="C416" t="s">
        <v>873</v>
      </c>
      <c r="D416" t="s">
        <v>75</v>
      </c>
      <c r="E416">
        <v>24116</v>
      </c>
      <c r="F416">
        <v>12.8</v>
      </c>
      <c r="G416">
        <v>36</v>
      </c>
      <c r="H416" t="s">
        <v>19</v>
      </c>
      <c r="I416" t="s">
        <v>83</v>
      </c>
      <c r="J416" t="s">
        <v>28</v>
      </c>
      <c r="K416">
        <v>45160</v>
      </c>
      <c r="L416" t="s">
        <v>29</v>
      </c>
      <c r="M416">
        <v>0.35</v>
      </c>
      <c r="N416">
        <v>0.64</v>
      </c>
      <c r="O416">
        <v>27202.85</v>
      </c>
      <c r="P416">
        <v>0</v>
      </c>
      <c r="Q416" s="1">
        <f>banking_loan_data[[#This Row],[Issue Date]]-banking_loan_data[[#This Row],[Term (Months)]]</f>
        <v>44889</v>
      </c>
      <c r="R416">
        <f>MONTH(banking_loan_data[[#This Row],[Months On Book]])</f>
        <v>11</v>
      </c>
      <c r="S416">
        <f>(banking_loan_data[[#This Row],[Total Payments Received]]+banking_loan_data[[#This Row],[Recovery Amount]])-banking_loan_data[[#This Row],[Loan Amount]]</f>
        <v>3086.8499999999985</v>
      </c>
      <c r="T416" t="str">
        <f>IF(banking_loan_data[[#This Row],[Profit/Loss per loan]]&gt;0,"Profit","Loss")</f>
        <v>Profit</v>
      </c>
    </row>
    <row r="417" spans="1:20" x14ac:dyDescent="0.35">
      <c r="A417" t="s">
        <v>874</v>
      </c>
      <c r="B417" s="1">
        <v>44593</v>
      </c>
      <c r="C417" t="s">
        <v>875</v>
      </c>
      <c r="D417" t="s">
        <v>25</v>
      </c>
      <c r="E417">
        <v>16525</v>
      </c>
      <c r="F417">
        <v>12.6</v>
      </c>
      <c r="G417">
        <v>36</v>
      </c>
      <c r="H417" t="s">
        <v>19</v>
      </c>
      <c r="I417" t="s">
        <v>20</v>
      </c>
      <c r="J417" t="s">
        <v>28</v>
      </c>
      <c r="K417">
        <v>86583</v>
      </c>
      <c r="L417" t="s">
        <v>22</v>
      </c>
      <c r="M417">
        <v>0.47</v>
      </c>
      <c r="N417">
        <v>0.73</v>
      </c>
      <c r="O417">
        <v>18607.150000000001</v>
      </c>
      <c r="P417">
        <v>0</v>
      </c>
      <c r="Q417" s="1">
        <f>banking_loan_data[[#This Row],[Issue Date]]-banking_loan_data[[#This Row],[Term (Months)]]</f>
        <v>44557</v>
      </c>
      <c r="R417">
        <f>MONTH(banking_loan_data[[#This Row],[Months On Book]])</f>
        <v>12</v>
      </c>
      <c r="S417">
        <f>(banking_loan_data[[#This Row],[Total Payments Received]]+banking_loan_data[[#This Row],[Recovery Amount]])-banking_loan_data[[#This Row],[Loan Amount]]</f>
        <v>2082.1500000000015</v>
      </c>
      <c r="T417" t="str">
        <f>IF(banking_loan_data[[#This Row],[Profit/Loss per loan]]&gt;0,"Profit","Loss")</f>
        <v>Profit</v>
      </c>
    </row>
    <row r="418" spans="1:20" x14ac:dyDescent="0.35">
      <c r="A418" t="s">
        <v>876</v>
      </c>
      <c r="B418" s="1">
        <v>44895</v>
      </c>
      <c r="C418" t="s">
        <v>877</v>
      </c>
      <c r="D418" t="s">
        <v>46</v>
      </c>
      <c r="E418">
        <v>24398</v>
      </c>
      <c r="F418">
        <v>9.5</v>
      </c>
      <c r="G418">
        <v>60</v>
      </c>
      <c r="H418" t="s">
        <v>26</v>
      </c>
      <c r="I418" t="s">
        <v>72</v>
      </c>
      <c r="J418" t="s">
        <v>21</v>
      </c>
      <c r="K418">
        <v>63998</v>
      </c>
      <c r="L418" t="s">
        <v>33</v>
      </c>
      <c r="M418">
        <v>0.37</v>
      </c>
      <c r="N418">
        <v>0.89</v>
      </c>
      <c r="O418">
        <v>5945.55</v>
      </c>
      <c r="P418">
        <v>0</v>
      </c>
      <c r="Q418" s="1">
        <f>banking_loan_data[[#This Row],[Issue Date]]-banking_loan_data[[#This Row],[Term (Months)]]</f>
        <v>44835</v>
      </c>
      <c r="R418">
        <f>MONTH(banking_loan_data[[#This Row],[Months On Book]])</f>
        <v>10</v>
      </c>
      <c r="S418">
        <f>(banking_loan_data[[#This Row],[Total Payments Received]]+banking_loan_data[[#This Row],[Recovery Amount]])-banking_loan_data[[#This Row],[Loan Amount]]</f>
        <v>-18452.45</v>
      </c>
      <c r="T418" t="str">
        <f>IF(banking_loan_data[[#This Row],[Profit/Loss per loan]]&gt;0,"Profit","Loss")</f>
        <v>Loss</v>
      </c>
    </row>
    <row r="419" spans="1:20" x14ac:dyDescent="0.35">
      <c r="A419" t="s">
        <v>878</v>
      </c>
      <c r="B419" s="1">
        <v>45239</v>
      </c>
      <c r="C419" t="s">
        <v>879</v>
      </c>
      <c r="D419" t="s">
        <v>40</v>
      </c>
      <c r="E419">
        <v>33857</v>
      </c>
      <c r="F419">
        <v>12.6</v>
      </c>
      <c r="G419">
        <v>60</v>
      </c>
      <c r="H419" t="s">
        <v>19</v>
      </c>
      <c r="I419" t="s">
        <v>57</v>
      </c>
      <c r="J419" t="s">
        <v>32</v>
      </c>
      <c r="K419">
        <v>57230</v>
      </c>
      <c r="L419" t="s">
        <v>33</v>
      </c>
      <c r="M419">
        <v>0.22</v>
      </c>
      <c r="N419">
        <v>0.71</v>
      </c>
      <c r="O419">
        <v>38122.980000000003</v>
      </c>
      <c r="P419">
        <v>0</v>
      </c>
      <c r="Q419" s="1">
        <f>banking_loan_data[[#This Row],[Issue Date]]-banking_loan_data[[#This Row],[Term (Months)]]</f>
        <v>45179</v>
      </c>
      <c r="R419">
        <f>MONTH(banking_loan_data[[#This Row],[Months On Book]])</f>
        <v>9</v>
      </c>
      <c r="S419">
        <f>(banking_loan_data[[#This Row],[Total Payments Received]]+banking_loan_data[[#This Row],[Recovery Amount]])-banking_loan_data[[#This Row],[Loan Amount]]</f>
        <v>4265.9800000000032</v>
      </c>
      <c r="T419" t="str">
        <f>IF(banking_loan_data[[#This Row],[Profit/Loss per loan]]&gt;0,"Profit","Loss")</f>
        <v>Profit</v>
      </c>
    </row>
    <row r="420" spans="1:20" x14ac:dyDescent="0.35">
      <c r="A420" t="s">
        <v>880</v>
      </c>
      <c r="B420" s="1">
        <v>44373</v>
      </c>
      <c r="C420" t="s">
        <v>881</v>
      </c>
      <c r="D420" t="s">
        <v>50</v>
      </c>
      <c r="E420">
        <v>11361</v>
      </c>
      <c r="F420">
        <v>7.6</v>
      </c>
      <c r="G420">
        <v>60</v>
      </c>
      <c r="H420" t="s">
        <v>26</v>
      </c>
      <c r="I420" t="s">
        <v>83</v>
      </c>
      <c r="J420" t="s">
        <v>47</v>
      </c>
      <c r="K420">
        <v>39076</v>
      </c>
      <c r="L420" t="s">
        <v>33</v>
      </c>
      <c r="M420">
        <v>0.25</v>
      </c>
      <c r="N420">
        <v>0.66</v>
      </c>
      <c r="O420">
        <v>2661.69</v>
      </c>
      <c r="P420">
        <v>0</v>
      </c>
      <c r="Q420" s="1">
        <f>banking_loan_data[[#This Row],[Issue Date]]-banking_loan_data[[#This Row],[Term (Months)]]</f>
        <v>44313</v>
      </c>
      <c r="R420">
        <f>MONTH(banking_loan_data[[#This Row],[Months On Book]])</f>
        <v>4</v>
      </c>
      <c r="S420">
        <f>(banking_loan_data[[#This Row],[Total Payments Received]]+banking_loan_data[[#This Row],[Recovery Amount]])-banking_loan_data[[#This Row],[Loan Amount]]</f>
        <v>-8699.31</v>
      </c>
      <c r="T420" t="str">
        <f>IF(banking_loan_data[[#This Row],[Profit/Loss per loan]]&gt;0,"Profit","Loss")</f>
        <v>Loss</v>
      </c>
    </row>
    <row r="421" spans="1:20" x14ac:dyDescent="0.35">
      <c r="A421" t="s">
        <v>882</v>
      </c>
      <c r="B421" s="1">
        <v>44592</v>
      </c>
      <c r="C421" t="s">
        <v>883</v>
      </c>
      <c r="D421" t="s">
        <v>40</v>
      </c>
      <c r="E421">
        <v>17369</v>
      </c>
      <c r="F421">
        <v>13.3</v>
      </c>
      <c r="G421">
        <v>36</v>
      </c>
      <c r="H421" t="s">
        <v>19</v>
      </c>
      <c r="I421" t="s">
        <v>83</v>
      </c>
      <c r="J421" t="s">
        <v>32</v>
      </c>
      <c r="K421">
        <v>99341</v>
      </c>
      <c r="L421" t="s">
        <v>22</v>
      </c>
      <c r="M421">
        <v>0.32</v>
      </c>
      <c r="N421">
        <v>0.74</v>
      </c>
      <c r="O421">
        <v>19679.080000000002</v>
      </c>
      <c r="P421">
        <v>0</v>
      </c>
      <c r="Q421" s="1">
        <f>banking_loan_data[[#This Row],[Issue Date]]-banking_loan_data[[#This Row],[Term (Months)]]</f>
        <v>44556</v>
      </c>
      <c r="R421">
        <f>MONTH(banking_loan_data[[#This Row],[Months On Book]])</f>
        <v>12</v>
      </c>
      <c r="S421">
        <f>(banking_loan_data[[#This Row],[Total Payments Received]]+banking_loan_data[[#This Row],[Recovery Amount]])-banking_loan_data[[#This Row],[Loan Amount]]</f>
        <v>2310.0800000000017</v>
      </c>
      <c r="T421" t="str">
        <f>IF(banking_loan_data[[#This Row],[Profit/Loss per loan]]&gt;0,"Profit","Loss")</f>
        <v>Profit</v>
      </c>
    </row>
    <row r="422" spans="1:20" x14ac:dyDescent="0.35">
      <c r="A422" t="s">
        <v>884</v>
      </c>
      <c r="B422" s="1">
        <v>44641</v>
      </c>
      <c r="C422" t="s">
        <v>885</v>
      </c>
      <c r="D422" t="s">
        <v>40</v>
      </c>
      <c r="E422">
        <v>4041</v>
      </c>
      <c r="F422">
        <v>21</v>
      </c>
      <c r="G422">
        <v>60</v>
      </c>
      <c r="H422" t="s">
        <v>80</v>
      </c>
      <c r="I422" t="s">
        <v>83</v>
      </c>
      <c r="J422" t="s">
        <v>28</v>
      </c>
      <c r="K422">
        <v>61085</v>
      </c>
      <c r="L422" t="s">
        <v>33</v>
      </c>
      <c r="M422">
        <v>0.42</v>
      </c>
      <c r="N422">
        <v>0.82</v>
      </c>
      <c r="O422">
        <v>858.39</v>
      </c>
      <c r="P422">
        <v>1009</v>
      </c>
      <c r="Q422" s="1">
        <f>banking_loan_data[[#This Row],[Issue Date]]-banking_loan_data[[#This Row],[Term (Months)]]</f>
        <v>44581</v>
      </c>
      <c r="R422">
        <f>MONTH(banking_loan_data[[#This Row],[Months On Book]])</f>
        <v>1</v>
      </c>
      <c r="S422">
        <f>(banking_loan_data[[#This Row],[Total Payments Received]]+banking_loan_data[[#This Row],[Recovery Amount]])-banking_loan_data[[#This Row],[Loan Amount]]</f>
        <v>-2173.61</v>
      </c>
      <c r="T422" t="str">
        <f>IF(banking_loan_data[[#This Row],[Profit/Loss per loan]]&gt;0,"Profit","Loss")</f>
        <v>Loss</v>
      </c>
    </row>
    <row r="423" spans="1:20" x14ac:dyDescent="0.35">
      <c r="A423" t="s">
        <v>886</v>
      </c>
      <c r="B423" s="1">
        <v>44272</v>
      </c>
      <c r="C423" t="s">
        <v>887</v>
      </c>
      <c r="D423" t="s">
        <v>56</v>
      </c>
      <c r="E423">
        <v>1105</v>
      </c>
      <c r="F423">
        <v>14.6</v>
      </c>
      <c r="G423">
        <v>60</v>
      </c>
      <c r="H423" t="s">
        <v>80</v>
      </c>
      <c r="I423" t="s">
        <v>27</v>
      </c>
      <c r="J423" t="s">
        <v>37</v>
      </c>
      <c r="K423">
        <v>85571</v>
      </c>
      <c r="L423" t="s">
        <v>33</v>
      </c>
      <c r="M423">
        <v>0.23</v>
      </c>
      <c r="N423">
        <v>0.7</v>
      </c>
      <c r="O423">
        <v>417.31</v>
      </c>
      <c r="P423">
        <v>388.04</v>
      </c>
      <c r="Q423" s="1">
        <f>banking_loan_data[[#This Row],[Issue Date]]-banking_loan_data[[#This Row],[Term (Months)]]</f>
        <v>44212</v>
      </c>
      <c r="R423">
        <f>MONTH(banking_loan_data[[#This Row],[Months On Book]])</f>
        <v>1</v>
      </c>
      <c r="S423">
        <f>(banking_loan_data[[#This Row],[Total Payments Received]]+banking_loan_data[[#This Row],[Recovery Amount]])-banking_loan_data[[#This Row],[Loan Amount]]</f>
        <v>-299.64999999999998</v>
      </c>
      <c r="T423" t="str">
        <f>IF(banking_loan_data[[#This Row],[Profit/Loss per loan]]&gt;0,"Profit","Loss")</f>
        <v>Loss</v>
      </c>
    </row>
    <row r="424" spans="1:20" x14ac:dyDescent="0.35">
      <c r="A424" t="s">
        <v>888</v>
      </c>
      <c r="B424" s="1">
        <v>44461</v>
      </c>
      <c r="C424" t="s">
        <v>889</v>
      </c>
      <c r="D424" t="s">
        <v>18</v>
      </c>
      <c r="E424">
        <v>10078</v>
      </c>
      <c r="F424">
        <v>5.4</v>
      </c>
      <c r="G424">
        <v>60</v>
      </c>
      <c r="H424" t="s">
        <v>80</v>
      </c>
      <c r="I424" t="s">
        <v>57</v>
      </c>
      <c r="J424" t="s">
        <v>47</v>
      </c>
      <c r="K424">
        <v>44715</v>
      </c>
      <c r="L424" t="s">
        <v>22</v>
      </c>
      <c r="M424">
        <v>0.33</v>
      </c>
      <c r="N424">
        <v>0.92</v>
      </c>
      <c r="O424">
        <v>0</v>
      </c>
      <c r="P424">
        <v>0</v>
      </c>
      <c r="Q424" s="1">
        <f>banking_loan_data[[#This Row],[Issue Date]]-banking_loan_data[[#This Row],[Term (Months)]]</f>
        <v>44401</v>
      </c>
      <c r="R424">
        <f>MONTH(banking_loan_data[[#This Row],[Months On Book]])</f>
        <v>7</v>
      </c>
      <c r="S424">
        <f>(banking_loan_data[[#This Row],[Total Payments Received]]+banking_loan_data[[#This Row],[Recovery Amount]])-banking_loan_data[[#This Row],[Loan Amount]]</f>
        <v>-10078</v>
      </c>
      <c r="T424" t="str">
        <f>IF(banking_loan_data[[#This Row],[Profit/Loss per loan]]&gt;0,"Profit","Loss")</f>
        <v>Loss</v>
      </c>
    </row>
    <row r="425" spans="1:20" x14ac:dyDescent="0.35">
      <c r="A425" t="s">
        <v>890</v>
      </c>
      <c r="B425" s="1">
        <v>44651</v>
      </c>
      <c r="C425" t="s">
        <v>891</v>
      </c>
      <c r="D425" t="s">
        <v>53</v>
      </c>
      <c r="E425">
        <v>26003</v>
      </c>
      <c r="F425">
        <v>13.4</v>
      </c>
      <c r="G425">
        <v>36</v>
      </c>
      <c r="H425" t="s">
        <v>19</v>
      </c>
      <c r="I425" t="s">
        <v>83</v>
      </c>
      <c r="J425" t="s">
        <v>47</v>
      </c>
      <c r="K425">
        <v>35750</v>
      </c>
      <c r="L425" t="s">
        <v>33</v>
      </c>
      <c r="M425">
        <v>0.24</v>
      </c>
      <c r="N425">
        <v>0.63</v>
      </c>
      <c r="O425">
        <v>29487.4</v>
      </c>
      <c r="P425">
        <v>0</v>
      </c>
      <c r="Q425" s="1">
        <f>banking_loan_data[[#This Row],[Issue Date]]-banking_loan_data[[#This Row],[Term (Months)]]</f>
        <v>44615</v>
      </c>
      <c r="R425">
        <f>MONTH(banking_loan_data[[#This Row],[Months On Book]])</f>
        <v>2</v>
      </c>
      <c r="S425">
        <f>(banking_loan_data[[#This Row],[Total Payments Received]]+banking_loan_data[[#This Row],[Recovery Amount]])-banking_loan_data[[#This Row],[Loan Amount]]</f>
        <v>3484.4000000000015</v>
      </c>
      <c r="T425" t="str">
        <f>IF(banking_loan_data[[#This Row],[Profit/Loss per loan]]&gt;0,"Profit","Loss")</f>
        <v>Profit</v>
      </c>
    </row>
    <row r="426" spans="1:20" x14ac:dyDescent="0.35">
      <c r="A426" t="s">
        <v>892</v>
      </c>
      <c r="B426" s="1">
        <v>44914</v>
      </c>
      <c r="C426" t="s">
        <v>893</v>
      </c>
      <c r="D426" t="s">
        <v>18</v>
      </c>
      <c r="E426">
        <v>7090</v>
      </c>
      <c r="F426">
        <v>5.5</v>
      </c>
      <c r="G426">
        <v>36</v>
      </c>
      <c r="H426" t="s">
        <v>80</v>
      </c>
      <c r="I426" t="s">
        <v>72</v>
      </c>
      <c r="J426" t="s">
        <v>37</v>
      </c>
      <c r="K426">
        <v>143931</v>
      </c>
      <c r="L426" t="s">
        <v>33</v>
      </c>
      <c r="M426">
        <v>0.43</v>
      </c>
      <c r="N426">
        <v>0.71</v>
      </c>
      <c r="O426">
        <v>2472.13</v>
      </c>
      <c r="P426">
        <v>1824.75</v>
      </c>
      <c r="Q426" s="1">
        <f>banking_loan_data[[#This Row],[Issue Date]]-banking_loan_data[[#This Row],[Term (Months)]]</f>
        <v>44878</v>
      </c>
      <c r="R426">
        <f>MONTH(banking_loan_data[[#This Row],[Months On Book]])</f>
        <v>11</v>
      </c>
      <c r="S426">
        <f>(banking_loan_data[[#This Row],[Total Payments Received]]+banking_loan_data[[#This Row],[Recovery Amount]])-banking_loan_data[[#This Row],[Loan Amount]]</f>
        <v>-2793.12</v>
      </c>
      <c r="T426" t="str">
        <f>IF(banking_loan_data[[#This Row],[Profit/Loss per loan]]&gt;0,"Profit","Loss")</f>
        <v>Loss</v>
      </c>
    </row>
    <row r="427" spans="1:20" x14ac:dyDescent="0.35">
      <c r="A427" t="s">
        <v>894</v>
      </c>
      <c r="B427" s="1">
        <v>44931</v>
      </c>
      <c r="C427" t="s">
        <v>895</v>
      </c>
      <c r="D427" t="s">
        <v>50</v>
      </c>
      <c r="E427">
        <v>39850</v>
      </c>
      <c r="F427">
        <v>24.3</v>
      </c>
      <c r="G427">
        <v>60</v>
      </c>
      <c r="H427" t="s">
        <v>19</v>
      </c>
      <c r="I427" t="s">
        <v>20</v>
      </c>
      <c r="J427" t="s">
        <v>47</v>
      </c>
      <c r="K427">
        <v>108768</v>
      </c>
      <c r="L427" t="s">
        <v>33</v>
      </c>
      <c r="M427">
        <v>0.28999999999999998</v>
      </c>
      <c r="N427">
        <v>0.84</v>
      </c>
      <c r="O427">
        <v>49533.55</v>
      </c>
      <c r="P427">
        <v>0</v>
      </c>
      <c r="Q427" s="1">
        <f>banking_loan_data[[#This Row],[Issue Date]]-banking_loan_data[[#This Row],[Term (Months)]]</f>
        <v>44871</v>
      </c>
      <c r="R427">
        <f>MONTH(banking_loan_data[[#This Row],[Months On Book]])</f>
        <v>11</v>
      </c>
      <c r="S427">
        <f>(banking_loan_data[[#This Row],[Total Payments Received]]+banking_loan_data[[#This Row],[Recovery Amount]])-banking_loan_data[[#This Row],[Loan Amount]]</f>
        <v>9683.5500000000029</v>
      </c>
      <c r="T427" t="str">
        <f>IF(banking_loan_data[[#This Row],[Profit/Loss per loan]]&gt;0,"Profit","Loss")</f>
        <v>Profit</v>
      </c>
    </row>
    <row r="428" spans="1:20" x14ac:dyDescent="0.35">
      <c r="A428" t="s">
        <v>896</v>
      </c>
      <c r="B428" s="1">
        <v>45047</v>
      </c>
      <c r="C428" t="s">
        <v>897</v>
      </c>
      <c r="D428" t="s">
        <v>56</v>
      </c>
      <c r="E428">
        <v>2925</v>
      </c>
      <c r="F428">
        <v>7.5</v>
      </c>
      <c r="G428">
        <v>60</v>
      </c>
      <c r="H428" t="s">
        <v>26</v>
      </c>
      <c r="I428" t="s">
        <v>72</v>
      </c>
      <c r="J428" t="s">
        <v>37</v>
      </c>
      <c r="K428">
        <v>148544</v>
      </c>
      <c r="L428" t="s">
        <v>22</v>
      </c>
      <c r="M428">
        <v>0.13</v>
      </c>
      <c r="N428">
        <v>0.81</v>
      </c>
      <c r="O428">
        <v>289.72000000000003</v>
      </c>
      <c r="P428">
        <v>0</v>
      </c>
      <c r="Q428" s="1">
        <f>banking_loan_data[[#This Row],[Issue Date]]-banking_loan_data[[#This Row],[Term (Months)]]</f>
        <v>44987</v>
      </c>
      <c r="R428">
        <f>MONTH(banking_loan_data[[#This Row],[Months On Book]])</f>
        <v>3</v>
      </c>
      <c r="S428">
        <f>(banking_loan_data[[#This Row],[Total Payments Received]]+banking_loan_data[[#This Row],[Recovery Amount]])-banking_loan_data[[#This Row],[Loan Amount]]</f>
        <v>-2635.2799999999997</v>
      </c>
      <c r="T428" t="str">
        <f>IF(banking_loan_data[[#This Row],[Profit/Loss per loan]]&gt;0,"Profit","Loss")</f>
        <v>Loss</v>
      </c>
    </row>
    <row r="429" spans="1:20" x14ac:dyDescent="0.35">
      <c r="A429" t="s">
        <v>898</v>
      </c>
      <c r="B429" s="1">
        <v>44340</v>
      </c>
      <c r="C429" t="s">
        <v>899</v>
      </c>
      <c r="D429" t="s">
        <v>46</v>
      </c>
      <c r="E429">
        <v>19440</v>
      </c>
      <c r="F429">
        <v>19.2</v>
      </c>
      <c r="G429">
        <v>36</v>
      </c>
      <c r="H429" t="s">
        <v>19</v>
      </c>
      <c r="I429" t="s">
        <v>36</v>
      </c>
      <c r="J429" t="s">
        <v>47</v>
      </c>
      <c r="K429">
        <v>65903</v>
      </c>
      <c r="L429" t="s">
        <v>22</v>
      </c>
      <c r="M429">
        <v>0.17</v>
      </c>
      <c r="N429">
        <v>0.89</v>
      </c>
      <c r="O429">
        <v>23172.48</v>
      </c>
      <c r="P429">
        <v>0</v>
      </c>
      <c r="Q429" s="1">
        <f>banking_loan_data[[#This Row],[Issue Date]]-banking_loan_data[[#This Row],[Term (Months)]]</f>
        <v>44304</v>
      </c>
      <c r="R429">
        <f>MONTH(banking_loan_data[[#This Row],[Months On Book]])</f>
        <v>4</v>
      </c>
      <c r="S429">
        <f>(banking_loan_data[[#This Row],[Total Payments Received]]+banking_loan_data[[#This Row],[Recovery Amount]])-banking_loan_data[[#This Row],[Loan Amount]]</f>
        <v>3732.4799999999996</v>
      </c>
      <c r="T429" t="str">
        <f>IF(banking_loan_data[[#This Row],[Profit/Loss per loan]]&gt;0,"Profit","Loss")</f>
        <v>Profit</v>
      </c>
    </row>
    <row r="430" spans="1:20" x14ac:dyDescent="0.35">
      <c r="A430" t="s">
        <v>900</v>
      </c>
      <c r="B430" s="1">
        <v>45081</v>
      </c>
      <c r="C430" t="s">
        <v>901</v>
      </c>
      <c r="D430" t="s">
        <v>40</v>
      </c>
      <c r="E430">
        <v>27015</v>
      </c>
      <c r="F430">
        <v>24.5</v>
      </c>
      <c r="G430">
        <v>36</v>
      </c>
      <c r="H430" t="s">
        <v>19</v>
      </c>
      <c r="I430" t="s">
        <v>36</v>
      </c>
      <c r="J430" t="s">
        <v>32</v>
      </c>
      <c r="K430">
        <v>102489</v>
      </c>
      <c r="L430" t="s">
        <v>33</v>
      </c>
      <c r="M430">
        <v>0.12</v>
      </c>
      <c r="N430">
        <v>0.95</v>
      </c>
      <c r="O430">
        <v>33633.68</v>
      </c>
      <c r="P430">
        <v>0</v>
      </c>
      <c r="Q430" s="1">
        <f>banking_loan_data[[#This Row],[Issue Date]]-banking_loan_data[[#This Row],[Term (Months)]]</f>
        <v>45045</v>
      </c>
      <c r="R430">
        <f>MONTH(banking_loan_data[[#This Row],[Months On Book]])</f>
        <v>4</v>
      </c>
      <c r="S430">
        <f>(banking_loan_data[[#This Row],[Total Payments Received]]+banking_loan_data[[#This Row],[Recovery Amount]])-banking_loan_data[[#This Row],[Loan Amount]]</f>
        <v>6618.68</v>
      </c>
      <c r="T430" t="str">
        <f>IF(banking_loan_data[[#This Row],[Profit/Loss per loan]]&gt;0,"Profit","Loss")</f>
        <v>Profit</v>
      </c>
    </row>
    <row r="431" spans="1:20" x14ac:dyDescent="0.35">
      <c r="A431" t="s">
        <v>902</v>
      </c>
      <c r="B431" s="1">
        <v>45289</v>
      </c>
      <c r="C431" t="s">
        <v>903</v>
      </c>
      <c r="D431" t="s">
        <v>25</v>
      </c>
      <c r="E431">
        <v>34320</v>
      </c>
      <c r="F431">
        <v>21.5</v>
      </c>
      <c r="G431">
        <v>60</v>
      </c>
      <c r="H431" t="s">
        <v>80</v>
      </c>
      <c r="I431" t="s">
        <v>20</v>
      </c>
      <c r="J431" t="s">
        <v>47</v>
      </c>
      <c r="K431">
        <v>62093</v>
      </c>
      <c r="L431" t="s">
        <v>33</v>
      </c>
      <c r="M431">
        <v>0.3</v>
      </c>
      <c r="N431">
        <v>0.69</v>
      </c>
      <c r="O431">
        <v>4545.24</v>
      </c>
      <c r="P431">
        <v>12356.63</v>
      </c>
      <c r="Q431" s="1">
        <f>banking_loan_data[[#This Row],[Issue Date]]-banking_loan_data[[#This Row],[Term (Months)]]</f>
        <v>45229</v>
      </c>
      <c r="R431">
        <f>MONTH(banking_loan_data[[#This Row],[Months On Book]])</f>
        <v>10</v>
      </c>
      <c r="S431">
        <f>(banking_loan_data[[#This Row],[Total Payments Received]]+banking_loan_data[[#This Row],[Recovery Amount]])-banking_loan_data[[#This Row],[Loan Amount]]</f>
        <v>-17418.13</v>
      </c>
      <c r="T431" t="str">
        <f>IF(banking_loan_data[[#This Row],[Profit/Loss per loan]]&gt;0,"Profit","Loss")</f>
        <v>Loss</v>
      </c>
    </row>
    <row r="432" spans="1:20" x14ac:dyDescent="0.35">
      <c r="A432" t="s">
        <v>904</v>
      </c>
      <c r="B432" s="1">
        <v>44592</v>
      </c>
      <c r="C432" t="s">
        <v>905</v>
      </c>
      <c r="D432" t="s">
        <v>56</v>
      </c>
      <c r="E432">
        <v>26291</v>
      </c>
      <c r="F432">
        <v>19</v>
      </c>
      <c r="G432">
        <v>36</v>
      </c>
      <c r="H432" t="s">
        <v>19</v>
      </c>
      <c r="I432" t="s">
        <v>27</v>
      </c>
      <c r="J432" t="s">
        <v>21</v>
      </c>
      <c r="K432">
        <v>121036</v>
      </c>
      <c r="L432" t="s">
        <v>22</v>
      </c>
      <c r="M432">
        <v>0.14000000000000001</v>
      </c>
      <c r="N432">
        <v>0.55000000000000004</v>
      </c>
      <c r="O432">
        <v>31286.29</v>
      </c>
      <c r="P432">
        <v>0</v>
      </c>
      <c r="Q432" s="1">
        <f>banking_loan_data[[#This Row],[Issue Date]]-banking_loan_data[[#This Row],[Term (Months)]]</f>
        <v>44556</v>
      </c>
      <c r="R432">
        <f>MONTH(banking_loan_data[[#This Row],[Months On Book]])</f>
        <v>12</v>
      </c>
      <c r="S432">
        <f>(banking_loan_data[[#This Row],[Total Payments Received]]+banking_loan_data[[#This Row],[Recovery Amount]])-banking_loan_data[[#This Row],[Loan Amount]]</f>
        <v>4995.2900000000009</v>
      </c>
      <c r="T432" t="str">
        <f>IF(banking_loan_data[[#This Row],[Profit/Loss per loan]]&gt;0,"Profit","Loss")</f>
        <v>Profit</v>
      </c>
    </row>
    <row r="433" spans="1:20" x14ac:dyDescent="0.35">
      <c r="A433" t="s">
        <v>906</v>
      </c>
      <c r="B433" s="1">
        <v>45245</v>
      </c>
      <c r="C433" t="s">
        <v>907</v>
      </c>
      <c r="D433" t="s">
        <v>71</v>
      </c>
      <c r="E433">
        <v>37679</v>
      </c>
      <c r="F433">
        <v>21.8</v>
      </c>
      <c r="G433">
        <v>60</v>
      </c>
      <c r="H433" t="s">
        <v>26</v>
      </c>
      <c r="I433" t="s">
        <v>83</v>
      </c>
      <c r="J433" t="s">
        <v>37</v>
      </c>
      <c r="K433">
        <v>117954</v>
      </c>
      <c r="L433" t="s">
        <v>33</v>
      </c>
      <c r="M433">
        <v>0.15</v>
      </c>
      <c r="N433">
        <v>0.51</v>
      </c>
      <c r="O433">
        <v>9138.7099999999991</v>
      </c>
      <c r="P433">
        <v>0</v>
      </c>
      <c r="Q433" s="1">
        <f>banking_loan_data[[#This Row],[Issue Date]]-banking_loan_data[[#This Row],[Term (Months)]]</f>
        <v>45185</v>
      </c>
      <c r="R433">
        <f>MONTH(banking_loan_data[[#This Row],[Months On Book]])</f>
        <v>9</v>
      </c>
      <c r="S433">
        <f>(banking_loan_data[[#This Row],[Total Payments Received]]+banking_loan_data[[#This Row],[Recovery Amount]])-banking_loan_data[[#This Row],[Loan Amount]]</f>
        <v>-28540.29</v>
      </c>
      <c r="T433" t="str">
        <f>IF(banking_loan_data[[#This Row],[Profit/Loss per loan]]&gt;0,"Profit","Loss")</f>
        <v>Loss</v>
      </c>
    </row>
    <row r="434" spans="1:20" x14ac:dyDescent="0.35">
      <c r="A434" t="s">
        <v>908</v>
      </c>
      <c r="B434" s="1">
        <v>45144</v>
      </c>
      <c r="C434" t="s">
        <v>909</v>
      </c>
      <c r="D434" t="s">
        <v>75</v>
      </c>
      <c r="E434">
        <v>27289</v>
      </c>
      <c r="F434">
        <v>24.6</v>
      </c>
      <c r="G434">
        <v>36</v>
      </c>
      <c r="H434" t="s">
        <v>26</v>
      </c>
      <c r="I434" t="s">
        <v>57</v>
      </c>
      <c r="J434" t="s">
        <v>47</v>
      </c>
      <c r="K434">
        <v>149277</v>
      </c>
      <c r="L434" t="s">
        <v>22</v>
      </c>
      <c r="M434">
        <v>0.48</v>
      </c>
      <c r="N434">
        <v>0.83</v>
      </c>
      <c r="O434">
        <v>2575.9699999999998</v>
      </c>
      <c r="P434">
        <v>0</v>
      </c>
      <c r="Q434" s="1">
        <f>banking_loan_data[[#This Row],[Issue Date]]-banking_loan_data[[#This Row],[Term (Months)]]</f>
        <v>45108</v>
      </c>
      <c r="R434">
        <f>MONTH(banking_loan_data[[#This Row],[Months On Book]])</f>
        <v>7</v>
      </c>
      <c r="S434">
        <f>(banking_loan_data[[#This Row],[Total Payments Received]]+banking_loan_data[[#This Row],[Recovery Amount]])-banking_loan_data[[#This Row],[Loan Amount]]</f>
        <v>-24713.03</v>
      </c>
      <c r="T434" t="str">
        <f>IF(banking_loan_data[[#This Row],[Profit/Loss per loan]]&gt;0,"Profit","Loss")</f>
        <v>Loss</v>
      </c>
    </row>
    <row r="435" spans="1:20" x14ac:dyDescent="0.35">
      <c r="A435" t="s">
        <v>910</v>
      </c>
      <c r="B435" s="1">
        <v>45087</v>
      </c>
      <c r="C435" t="s">
        <v>911</v>
      </c>
      <c r="D435" t="s">
        <v>18</v>
      </c>
      <c r="E435">
        <v>4389</v>
      </c>
      <c r="F435">
        <v>17.399999999999999</v>
      </c>
      <c r="G435">
        <v>60</v>
      </c>
      <c r="H435" t="s">
        <v>26</v>
      </c>
      <c r="I435" t="s">
        <v>72</v>
      </c>
      <c r="J435" t="s">
        <v>37</v>
      </c>
      <c r="K435">
        <v>64314</v>
      </c>
      <c r="L435" t="s">
        <v>33</v>
      </c>
      <c r="M435">
        <v>0.45</v>
      </c>
      <c r="N435">
        <v>0.89</v>
      </c>
      <c r="O435">
        <v>1442.19</v>
      </c>
      <c r="P435">
        <v>0</v>
      </c>
      <c r="Q435" s="1">
        <f>banking_loan_data[[#This Row],[Issue Date]]-banking_loan_data[[#This Row],[Term (Months)]]</f>
        <v>45027</v>
      </c>
      <c r="R435">
        <f>MONTH(banking_loan_data[[#This Row],[Months On Book]])</f>
        <v>4</v>
      </c>
      <c r="S435">
        <f>(banking_loan_data[[#This Row],[Total Payments Received]]+banking_loan_data[[#This Row],[Recovery Amount]])-banking_loan_data[[#This Row],[Loan Amount]]</f>
        <v>-2946.81</v>
      </c>
      <c r="T435" t="str">
        <f>IF(banking_loan_data[[#This Row],[Profit/Loss per loan]]&gt;0,"Profit","Loss")</f>
        <v>Loss</v>
      </c>
    </row>
    <row r="436" spans="1:20" x14ac:dyDescent="0.35">
      <c r="A436" t="s">
        <v>912</v>
      </c>
      <c r="B436" s="1">
        <v>44765</v>
      </c>
      <c r="C436" t="s">
        <v>913</v>
      </c>
      <c r="D436" t="s">
        <v>56</v>
      </c>
      <c r="E436">
        <v>26683</v>
      </c>
      <c r="F436">
        <v>16.2</v>
      </c>
      <c r="G436">
        <v>60</v>
      </c>
      <c r="H436" t="s">
        <v>19</v>
      </c>
      <c r="I436" t="s">
        <v>27</v>
      </c>
      <c r="J436" t="s">
        <v>21</v>
      </c>
      <c r="K436">
        <v>78225</v>
      </c>
      <c r="L436" t="s">
        <v>22</v>
      </c>
      <c r="M436">
        <v>0.28000000000000003</v>
      </c>
      <c r="N436">
        <v>0.6</v>
      </c>
      <c r="O436">
        <v>31005.65</v>
      </c>
      <c r="P436">
        <v>0</v>
      </c>
      <c r="Q436" s="1">
        <f>banking_loan_data[[#This Row],[Issue Date]]-banking_loan_data[[#This Row],[Term (Months)]]</f>
        <v>44705</v>
      </c>
      <c r="R436">
        <f>MONTH(banking_loan_data[[#This Row],[Months On Book]])</f>
        <v>5</v>
      </c>
      <c r="S436">
        <f>(banking_loan_data[[#This Row],[Total Payments Received]]+banking_loan_data[[#This Row],[Recovery Amount]])-banking_loan_data[[#This Row],[Loan Amount]]</f>
        <v>4322.6500000000015</v>
      </c>
      <c r="T436" t="str">
        <f>IF(banking_loan_data[[#This Row],[Profit/Loss per loan]]&gt;0,"Profit","Loss")</f>
        <v>Profit</v>
      </c>
    </row>
    <row r="437" spans="1:20" x14ac:dyDescent="0.35">
      <c r="A437" t="s">
        <v>914</v>
      </c>
      <c r="B437" s="1">
        <v>45259</v>
      </c>
      <c r="C437" t="s">
        <v>915</v>
      </c>
      <c r="D437" t="s">
        <v>71</v>
      </c>
      <c r="E437">
        <v>14629</v>
      </c>
      <c r="F437">
        <v>17.600000000000001</v>
      </c>
      <c r="G437">
        <v>36</v>
      </c>
      <c r="H437" t="s">
        <v>19</v>
      </c>
      <c r="I437" t="s">
        <v>57</v>
      </c>
      <c r="J437" t="s">
        <v>47</v>
      </c>
      <c r="K437">
        <v>117985</v>
      </c>
      <c r="L437" t="s">
        <v>29</v>
      </c>
      <c r="M437">
        <v>0.49</v>
      </c>
      <c r="N437">
        <v>0.56999999999999995</v>
      </c>
      <c r="O437">
        <v>17203.7</v>
      </c>
      <c r="P437">
        <v>0</v>
      </c>
      <c r="Q437" s="1">
        <f>banking_loan_data[[#This Row],[Issue Date]]-banking_loan_data[[#This Row],[Term (Months)]]</f>
        <v>45223</v>
      </c>
      <c r="R437">
        <f>MONTH(banking_loan_data[[#This Row],[Months On Book]])</f>
        <v>10</v>
      </c>
      <c r="S437">
        <f>(banking_loan_data[[#This Row],[Total Payments Received]]+banking_loan_data[[#This Row],[Recovery Amount]])-banking_loan_data[[#This Row],[Loan Amount]]</f>
        <v>2574.7000000000007</v>
      </c>
      <c r="T437" t="str">
        <f>IF(banking_loan_data[[#This Row],[Profit/Loss per loan]]&gt;0,"Profit","Loss")</f>
        <v>Profit</v>
      </c>
    </row>
    <row r="438" spans="1:20" x14ac:dyDescent="0.35">
      <c r="A438" t="s">
        <v>916</v>
      </c>
      <c r="B438" s="1">
        <v>44305</v>
      </c>
      <c r="C438" t="s">
        <v>917</v>
      </c>
      <c r="D438" t="s">
        <v>53</v>
      </c>
      <c r="E438">
        <v>25826</v>
      </c>
      <c r="F438">
        <v>15.7</v>
      </c>
      <c r="G438">
        <v>60</v>
      </c>
      <c r="H438" t="s">
        <v>26</v>
      </c>
      <c r="I438" t="s">
        <v>20</v>
      </c>
      <c r="J438" t="s">
        <v>47</v>
      </c>
      <c r="K438">
        <v>113014</v>
      </c>
      <c r="L438" t="s">
        <v>29</v>
      </c>
      <c r="M438">
        <v>0.1</v>
      </c>
      <c r="N438">
        <v>0.53</v>
      </c>
      <c r="O438">
        <v>2961.24</v>
      </c>
      <c r="P438">
        <v>0</v>
      </c>
      <c r="Q438" s="1">
        <f>banking_loan_data[[#This Row],[Issue Date]]-banking_loan_data[[#This Row],[Term (Months)]]</f>
        <v>44245</v>
      </c>
      <c r="R438">
        <f>MONTH(banking_loan_data[[#This Row],[Months On Book]])</f>
        <v>2</v>
      </c>
      <c r="S438">
        <f>(banking_loan_data[[#This Row],[Total Payments Received]]+banking_loan_data[[#This Row],[Recovery Amount]])-banking_loan_data[[#This Row],[Loan Amount]]</f>
        <v>-22864.760000000002</v>
      </c>
      <c r="T438" t="str">
        <f>IF(banking_loan_data[[#This Row],[Profit/Loss per loan]]&gt;0,"Profit","Loss")</f>
        <v>Loss</v>
      </c>
    </row>
    <row r="439" spans="1:20" x14ac:dyDescent="0.35">
      <c r="A439" t="s">
        <v>918</v>
      </c>
      <c r="B439" s="1">
        <v>45262</v>
      </c>
      <c r="C439" t="s">
        <v>919</v>
      </c>
      <c r="D439" t="s">
        <v>50</v>
      </c>
      <c r="E439">
        <v>36198</v>
      </c>
      <c r="F439">
        <v>17.7</v>
      </c>
      <c r="G439">
        <v>60</v>
      </c>
      <c r="H439" t="s">
        <v>19</v>
      </c>
      <c r="I439" t="s">
        <v>27</v>
      </c>
      <c r="J439" t="s">
        <v>21</v>
      </c>
      <c r="K439">
        <v>65179</v>
      </c>
      <c r="L439" t="s">
        <v>22</v>
      </c>
      <c r="M439">
        <v>0.35</v>
      </c>
      <c r="N439">
        <v>0.87</v>
      </c>
      <c r="O439">
        <v>42605.05</v>
      </c>
      <c r="P439">
        <v>0</v>
      </c>
      <c r="Q439" s="1">
        <f>banking_loan_data[[#This Row],[Issue Date]]-banking_loan_data[[#This Row],[Term (Months)]]</f>
        <v>45202</v>
      </c>
      <c r="R439">
        <f>MONTH(banking_loan_data[[#This Row],[Months On Book]])</f>
        <v>10</v>
      </c>
      <c r="S439">
        <f>(banking_loan_data[[#This Row],[Total Payments Received]]+banking_loan_data[[#This Row],[Recovery Amount]])-banking_loan_data[[#This Row],[Loan Amount]]</f>
        <v>6407.0500000000029</v>
      </c>
      <c r="T439" t="str">
        <f>IF(banking_loan_data[[#This Row],[Profit/Loss per loan]]&gt;0,"Profit","Loss")</f>
        <v>Profit</v>
      </c>
    </row>
    <row r="440" spans="1:20" x14ac:dyDescent="0.35">
      <c r="A440" t="s">
        <v>920</v>
      </c>
      <c r="B440" s="1">
        <v>45131</v>
      </c>
      <c r="C440" t="s">
        <v>921</v>
      </c>
      <c r="D440" t="s">
        <v>50</v>
      </c>
      <c r="E440">
        <v>27630</v>
      </c>
      <c r="F440">
        <v>14</v>
      </c>
      <c r="G440">
        <v>60</v>
      </c>
      <c r="H440" t="s">
        <v>19</v>
      </c>
      <c r="I440" t="s">
        <v>36</v>
      </c>
      <c r="J440" t="s">
        <v>21</v>
      </c>
      <c r="K440">
        <v>147305</v>
      </c>
      <c r="L440" t="s">
        <v>29</v>
      </c>
      <c r="M440">
        <v>0.35</v>
      </c>
      <c r="N440">
        <v>0.64</v>
      </c>
      <c r="O440">
        <v>31498.2</v>
      </c>
      <c r="P440">
        <v>0</v>
      </c>
      <c r="Q440" s="1">
        <f>banking_loan_data[[#This Row],[Issue Date]]-banking_loan_data[[#This Row],[Term (Months)]]</f>
        <v>45071</v>
      </c>
      <c r="R440">
        <f>MONTH(banking_loan_data[[#This Row],[Months On Book]])</f>
        <v>5</v>
      </c>
      <c r="S440">
        <f>(banking_loan_data[[#This Row],[Total Payments Received]]+banking_loan_data[[#This Row],[Recovery Amount]])-banking_loan_data[[#This Row],[Loan Amount]]</f>
        <v>3868.2000000000007</v>
      </c>
      <c r="T440" t="str">
        <f>IF(banking_loan_data[[#This Row],[Profit/Loss per loan]]&gt;0,"Profit","Loss")</f>
        <v>Profit</v>
      </c>
    </row>
    <row r="441" spans="1:20" x14ac:dyDescent="0.35">
      <c r="A441" t="s">
        <v>922</v>
      </c>
      <c r="B441" s="1">
        <v>44594</v>
      </c>
      <c r="C441" t="s">
        <v>923</v>
      </c>
      <c r="D441" t="s">
        <v>40</v>
      </c>
      <c r="E441">
        <v>34226</v>
      </c>
      <c r="F441">
        <v>9.4</v>
      </c>
      <c r="G441">
        <v>36</v>
      </c>
      <c r="H441" t="s">
        <v>19</v>
      </c>
      <c r="I441" t="s">
        <v>27</v>
      </c>
      <c r="J441" t="s">
        <v>21</v>
      </c>
      <c r="K441">
        <v>142417</v>
      </c>
      <c r="L441" t="s">
        <v>33</v>
      </c>
      <c r="M441">
        <v>0.28000000000000003</v>
      </c>
      <c r="N441">
        <v>0.68</v>
      </c>
      <c r="O441">
        <v>37443.24</v>
      </c>
      <c r="P441">
        <v>0</v>
      </c>
      <c r="Q441" s="1">
        <f>banking_loan_data[[#This Row],[Issue Date]]-banking_loan_data[[#This Row],[Term (Months)]]</f>
        <v>44558</v>
      </c>
      <c r="R441">
        <f>MONTH(banking_loan_data[[#This Row],[Months On Book]])</f>
        <v>12</v>
      </c>
      <c r="S441">
        <f>(banking_loan_data[[#This Row],[Total Payments Received]]+banking_loan_data[[#This Row],[Recovery Amount]])-banking_loan_data[[#This Row],[Loan Amount]]</f>
        <v>3217.239999999998</v>
      </c>
      <c r="T441" t="str">
        <f>IF(banking_loan_data[[#This Row],[Profit/Loss per loan]]&gt;0,"Profit","Loss")</f>
        <v>Profit</v>
      </c>
    </row>
    <row r="442" spans="1:20" x14ac:dyDescent="0.35">
      <c r="A442" t="s">
        <v>924</v>
      </c>
      <c r="B442" s="1">
        <v>44830</v>
      </c>
      <c r="C442" t="s">
        <v>925</v>
      </c>
      <c r="D442" t="s">
        <v>40</v>
      </c>
      <c r="E442">
        <v>33975</v>
      </c>
      <c r="F442">
        <v>7.4</v>
      </c>
      <c r="G442">
        <v>36</v>
      </c>
      <c r="H442" t="s">
        <v>19</v>
      </c>
      <c r="I442" t="s">
        <v>27</v>
      </c>
      <c r="J442" t="s">
        <v>37</v>
      </c>
      <c r="K442">
        <v>55338</v>
      </c>
      <c r="L442" t="s">
        <v>22</v>
      </c>
      <c r="M442">
        <v>0.26</v>
      </c>
      <c r="N442">
        <v>0.73</v>
      </c>
      <c r="O442">
        <v>36489.15</v>
      </c>
      <c r="P442">
        <v>0</v>
      </c>
      <c r="Q442" s="1">
        <f>banking_loan_data[[#This Row],[Issue Date]]-banking_loan_data[[#This Row],[Term (Months)]]</f>
        <v>44794</v>
      </c>
      <c r="R442">
        <f>MONTH(banking_loan_data[[#This Row],[Months On Book]])</f>
        <v>8</v>
      </c>
      <c r="S442">
        <f>(banking_loan_data[[#This Row],[Total Payments Received]]+banking_loan_data[[#This Row],[Recovery Amount]])-banking_loan_data[[#This Row],[Loan Amount]]</f>
        <v>2514.1500000000015</v>
      </c>
      <c r="T442" t="str">
        <f>IF(banking_loan_data[[#This Row],[Profit/Loss per loan]]&gt;0,"Profit","Loss")</f>
        <v>Profit</v>
      </c>
    </row>
    <row r="443" spans="1:20" x14ac:dyDescent="0.35">
      <c r="A443" t="s">
        <v>926</v>
      </c>
      <c r="B443" s="1">
        <v>44929</v>
      </c>
      <c r="C443" t="s">
        <v>927</v>
      </c>
      <c r="D443" t="s">
        <v>56</v>
      </c>
      <c r="E443">
        <v>1899</v>
      </c>
      <c r="F443">
        <v>6.4</v>
      </c>
      <c r="G443">
        <v>36</v>
      </c>
      <c r="H443" t="s">
        <v>80</v>
      </c>
      <c r="I443" t="s">
        <v>57</v>
      </c>
      <c r="J443" t="s">
        <v>21</v>
      </c>
      <c r="K443">
        <v>122435</v>
      </c>
      <c r="L443" t="s">
        <v>22</v>
      </c>
      <c r="M443">
        <v>0.28000000000000003</v>
      </c>
      <c r="N443">
        <v>0.88</v>
      </c>
      <c r="O443">
        <v>487.5</v>
      </c>
      <c r="P443">
        <v>737.8</v>
      </c>
      <c r="Q443" s="1">
        <f>banking_loan_data[[#This Row],[Issue Date]]-banking_loan_data[[#This Row],[Term (Months)]]</f>
        <v>44893</v>
      </c>
      <c r="R443">
        <f>MONTH(banking_loan_data[[#This Row],[Months On Book]])</f>
        <v>11</v>
      </c>
      <c r="S443">
        <f>(banking_loan_data[[#This Row],[Total Payments Received]]+banking_loan_data[[#This Row],[Recovery Amount]])-banking_loan_data[[#This Row],[Loan Amount]]</f>
        <v>-673.7</v>
      </c>
      <c r="T443" t="str">
        <f>IF(banking_loan_data[[#This Row],[Profit/Loss per loan]]&gt;0,"Profit","Loss")</f>
        <v>Loss</v>
      </c>
    </row>
    <row r="444" spans="1:20" x14ac:dyDescent="0.35">
      <c r="A444" t="s">
        <v>928</v>
      </c>
      <c r="B444" s="1">
        <v>44431</v>
      </c>
      <c r="C444" t="s">
        <v>929</v>
      </c>
      <c r="D444" t="s">
        <v>56</v>
      </c>
      <c r="E444">
        <v>12653</v>
      </c>
      <c r="F444">
        <v>10.3</v>
      </c>
      <c r="G444">
        <v>60</v>
      </c>
      <c r="H444" t="s">
        <v>19</v>
      </c>
      <c r="I444" t="s">
        <v>20</v>
      </c>
      <c r="J444" t="s">
        <v>37</v>
      </c>
      <c r="K444">
        <v>99681</v>
      </c>
      <c r="L444" t="s">
        <v>33</v>
      </c>
      <c r="M444">
        <v>0.27</v>
      </c>
      <c r="N444">
        <v>0.79</v>
      </c>
      <c r="O444">
        <v>13956.26</v>
      </c>
      <c r="P444">
        <v>0</v>
      </c>
      <c r="Q444" s="1">
        <f>banking_loan_data[[#This Row],[Issue Date]]-banking_loan_data[[#This Row],[Term (Months)]]</f>
        <v>44371</v>
      </c>
      <c r="R444">
        <f>MONTH(banking_loan_data[[#This Row],[Months On Book]])</f>
        <v>6</v>
      </c>
      <c r="S444">
        <f>(banking_loan_data[[#This Row],[Total Payments Received]]+banking_loan_data[[#This Row],[Recovery Amount]])-banking_loan_data[[#This Row],[Loan Amount]]</f>
        <v>1303.2600000000002</v>
      </c>
      <c r="T444" t="str">
        <f>IF(banking_loan_data[[#This Row],[Profit/Loss per loan]]&gt;0,"Profit","Loss")</f>
        <v>Profit</v>
      </c>
    </row>
    <row r="445" spans="1:20" x14ac:dyDescent="0.35">
      <c r="A445" t="s">
        <v>930</v>
      </c>
      <c r="B445" s="1">
        <v>44854</v>
      </c>
      <c r="C445" t="s">
        <v>931</v>
      </c>
      <c r="D445" t="s">
        <v>46</v>
      </c>
      <c r="E445">
        <v>28961</v>
      </c>
      <c r="F445">
        <v>5.9</v>
      </c>
      <c r="G445">
        <v>36</v>
      </c>
      <c r="H445" t="s">
        <v>26</v>
      </c>
      <c r="I445" t="s">
        <v>27</v>
      </c>
      <c r="J445" t="s">
        <v>32</v>
      </c>
      <c r="K445">
        <v>62101</v>
      </c>
      <c r="L445" t="s">
        <v>33</v>
      </c>
      <c r="M445">
        <v>0.39</v>
      </c>
      <c r="N445">
        <v>0.78</v>
      </c>
      <c r="O445">
        <v>1542.14</v>
      </c>
      <c r="P445">
        <v>0</v>
      </c>
      <c r="Q445" s="1">
        <f>banking_loan_data[[#This Row],[Issue Date]]-banking_loan_data[[#This Row],[Term (Months)]]</f>
        <v>44818</v>
      </c>
      <c r="R445">
        <f>MONTH(banking_loan_data[[#This Row],[Months On Book]])</f>
        <v>9</v>
      </c>
      <c r="S445">
        <f>(banking_loan_data[[#This Row],[Total Payments Received]]+banking_loan_data[[#This Row],[Recovery Amount]])-banking_loan_data[[#This Row],[Loan Amount]]</f>
        <v>-27418.86</v>
      </c>
      <c r="T445" t="str">
        <f>IF(banking_loan_data[[#This Row],[Profit/Loss per loan]]&gt;0,"Profit","Loss")</f>
        <v>Loss</v>
      </c>
    </row>
    <row r="446" spans="1:20" x14ac:dyDescent="0.35">
      <c r="A446" t="s">
        <v>932</v>
      </c>
      <c r="B446" s="1">
        <v>44947</v>
      </c>
      <c r="C446" t="s">
        <v>933</v>
      </c>
      <c r="D446" t="s">
        <v>75</v>
      </c>
      <c r="E446">
        <v>17405</v>
      </c>
      <c r="F446">
        <v>16.3</v>
      </c>
      <c r="G446">
        <v>60</v>
      </c>
      <c r="H446" t="s">
        <v>19</v>
      </c>
      <c r="I446" t="s">
        <v>57</v>
      </c>
      <c r="J446" t="s">
        <v>47</v>
      </c>
      <c r="K446">
        <v>32775</v>
      </c>
      <c r="L446" t="s">
        <v>22</v>
      </c>
      <c r="M446">
        <v>0.15</v>
      </c>
      <c r="N446">
        <v>0.57999999999999996</v>
      </c>
      <c r="O446">
        <v>20242.02</v>
      </c>
      <c r="P446">
        <v>0</v>
      </c>
      <c r="Q446" s="1">
        <f>banking_loan_data[[#This Row],[Issue Date]]-banking_loan_data[[#This Row],[Term (Months)]]</f>
        <v>44887</v>
      </c>
      <c r="R446">
        <f>MONTH(banking_loan_data[[#This Row],[Months On Book]])</f>
        <v>11</v>
      </c>
      <c r="S446">
        <f>(banking_loan_data[[#This Row],[Total Payments Received]]+banking_loan_data[[#This Row],[Recovery Amount]])-banking_loan_data[[#This Row],[Loan Amount]]</f>
        <v>2837.0200000000004</v>
      </c>
      <c r="T446" t="str">
        <f>IF(banking_loan_data[[#This Row],[Profit/Loss per loan]]&gt;0,"Profit","Loss")</f>
        <v>Profit</v>
      </c>
    </row>
    <row r="447" spans="1:20" x14ac:dyDescent="0.35">
      <c r="A447" t="s">
        <v>934</v>
      </c>
      <c r="B447" s="1">
        <v>44784</v>
      </c>
      <c r="C447" t="s">
        <v>935</v>
      </c>
      <c r="D447" t="s">
        <v>64</v>
      </c>
      <c r="E447">
        <v>9601</v>
      </c>
      <c r="F447">
        <v>10.7</v>
      </c>
      <c r="G447">
        <v>60</v>
      </c>
      <c r="H447" t="s">
        <v>19</v>
      </c>
      <c r="I447" t="s">
        <v>83</v>
      </c>
      <c r="J447" t="s">
        <v>47</v>
      </c>
      <c r="K447">
        <v>141497</v>
      </c>
      <c r="L447" t="s">
        <v>33</v>
      </c>
      <c r="M447">
        <v>0.18</v>
      </c>
      <c r="N447">
        <v>0.73</v>
      </c>
      <c r="O447">
        <v>10628.31</v>
      </c>
      <c r="P447">
        <v>0</v>
      </c>
      <c r="Q447" s="1">
        <f>banking_loan_data[[#This Row],[Issue Date]]-banking_loan_data[[#This Row],[Term (Months)]]</f>
        <v>44724</v>
      </c>
      <c r="R447">
        <f>MONTH(banking_loan_data[[#This Row],[Months On Book]])</f>
        <v>6</v>
      </c>
      <c r="S447">
        <f>(banking_loan_data[[#This Row],[Total Payments Received]]+banking_loan_data[[#This Row],[Recovery Amount]])-banking_loan_data[[#This Row],[Loan Amount]]</f>
        <v>1027.3099999999995</v>
      </c>
      <c r="T447" t="str">
        <f>IF(banking_loan_data[[#This Row],[Profit/Loss per loan]]&gt;0,"Profit","Loss")</f>
        <v>Profit</v>
      </c>
    </row>
    <row r="448" spans="1:20" x14ac:dyDescent="0.35">
      <c r="A448" t="s">
        <v>936</v>
      </c>
      <c r="B448" s="1">
        <v>45229</v>
      </c>
      <c r="C448" t="s">
        <v>937</v>
      </c>
      <c r="D448" t="s">
        <v>53</v>
      </c>
      <c r="E448">
        <v>34662</v>
      </c>
      <c r="F448">
        <v>21.5</v>
      </c>
      <c r="G448">
        <v>36</v>
      </c>
      <c r="H448" t="s">
        <v>19</v>
      </c>
      <c r="I448" t="s">
        <v>20</v>
      </c>
      <c r="J448" t="s">
        <v>28</v>
      </c>
      <c r="K448">
        <v>127183</v>
      </c>
      <c r="L448" t="s">
        <v>22</v>
      </c>
      <c r="M448">
        <v>0.17</v>
      </c>
      <c r="N448">
        <v>0.82</v>
      </c>
      <c r="O448">
        <v>42114.33</v>
      </c>
      <c r="P448">
        <v>0</v>
      </c>
      <c r="Q448" s="1">
        <f>banking_loan_data[[#This Row],[Issue Date]]-banking_loan_data[[#This Row],[Term (Months)]]</f>
        <v>45193</v>
      </c>
      <c r="R448">
        <f>MONTH(banking_loan_data[[#This Row],[Months On Book]])</f>
        <v>9</v>
      </c>
      <c r="S448">
        <f>(banking_loan_data[[#This Row],[Total Payments Received]]+banking_loan_data[[#This Row],[Recovery Amount]])-banking_loan_data[[#This Row],[Loan Amount]]</f>
        <v>7452.3300000000017</v>
      </c>
      <c r="T448" t="str">
        <f>IF(banking_loan_data[[#This Row],[Profit/Loss per loan]]&gt;0,"Profit","Loss")</f>
        <v>Profit</v>
      </c>
    </row>
    <row r="449" spans="1:20" x14ac:dyDescent="0.35">
      <c r="A449" t="s">
        <v>938</v>
      </c>
      <c r="B449" s="1">
        <v>45150</v>
      </c>
      <c r="C449" t="s">
        <v>939</v>
      </c>
      <c r="D449" t="s">
        <v>40</v>
      </c>
      <c r="E449">
        <v>34282</v>
      </c>
      <c r="F449">
        <v>6.5</v>
      </c>
      <c r="G449">
        <v>36</v>
      </c>
      <c r="H449" t="s">
        <v>19</v>
      </c>
      <c r="I449" t="s">
        <v>57</v>
      </c>
      <c r="J449" t="s">
        <v>32</v>
      </c>
      <c r="K449">
        <v>75619</v>
      </c>
      <c r="L449" t="s">
        <v>33</v>
      </c>
      <c r="M449">
        <v>0.2</v>
      </c>
      <c r="N449">
        <v>0.94</v>
      </c>
      <c r="O449">
        <v>36510.33</v>
      </c>
      <c r="P449">
        <v>0</v>
      </c>
      <c r="Q449" s="1">
        <f>banking_loan_data[[#This Row],[Issue Date]]-banking_loan_data[[#This Row],[Term (Months)]]</f>
        <v>45114</v>
      </c>
      <c r="R449">
        <f>MONTH(banking_loan_data[[#This Row],[Months On Book]])</f>
        <v>7</v>
      </c>
      <c r="S449">
        <f>(banking_loan_data[[#This Row],[Total Payments Received]]+banking_loan_data[[#This Row],[Recovery Amount]])-banking_loan_data[[#This Row],[Loan Amount]]</f>
        <v>2228.3300000000017</v>
      </c>
      <c r="T449" t="str">
        <f>IF(banking_loan_data[[#This Row],[Profit/Loss per loan]]&gt;0,"Profit","Loss")</f>
        <v>Profit</v>
      </c>
    </row>
    <row r="450" spans="1:20" x14ac:dyDescent="0.35">
      <c r="A450" t="s">
        <v>940</v>
      </c>
      <c r="B450" s="1">
        <v>44688</v>
      </c>
      <c r="C450" t="s">
        <v>941</v>
      </c>
      <c r="D450" t="s">
        <v>64</v>
      </c>
      <c r="E450">
        <v>22288</v>
      </c>
      <c r="F450">
        <v>9.5</v>
      </c>
      <c r="G450">
        <v>60</v>
      </c>
      <c r="H450" t="s">
        <v>19</v>
      </c>
      <c r="I450" t="s">
        <v>57</v>
      </c>
      <c r="J450" t="s">
        <v>21</v>
      </c>
      <c r="K450">
        <v>75838</v>
      </c>
      <c r="L450" t="s">
        <v>22</v>
      </c>
      <c r="M450">
        <v>0.31</v>
      </c>
      <c r="N450">
        <v>0.59</v>
      </c>
      <c r="O450">
        <v>24405.360000000001</v>
      </c>
      <c r="P450">
        <v>0</v>
      </c>
      <c r="Q450" s="1">
        <f>banking_loan_data[[#This Row],[Issue Date]]-banking_loan_data[[#This Row],[Term (Months)]]</f>
        <v>44628</v>
      </c>
      <c r="R450">
        <f>MONTH(banking_loan_data[[#This Row],[Months On Book]])</f>
        <v>3</v>
      </c>
      <c r="S450">
        <f>(banking_loan_data[[#This Row],[Total Payments Received]]+banking_loan_data[[#This Row],[Recovery Amount]])-banking_loan_data[[#This Row],[Loan Amount]]</f>
        <v>2117.3600000000006</v>
      </c>
      <c r="T450" t="str">
        <f>IF(banking_loan_data[[#This Row],[Profit/Loss per loan]]&gt;0,"Profit","Loss")</f>
        <v>Profit</v>
      </c>
    </row>
    <row r="451" spans="1:20" x14ac:dyDescent="0.35">
      <c r="A451" t="s">
        <v>942</v>
      </c>
      <c r="B451" s="1">
        <v>45109</v>
      </c>
      <c r="C451" t="s">
        <v>943</v>
      </c>
      <c r="D451" t="s">
        <v>64</v>
      </c>
      <c r="E451">
        <v>30545</v>
      </c>
      <c r="F451">
        <v>19.600000000000001</v>
      </c>
      <c r="G451">
        <v>60</v>
      </c>
      <c r="H451" t="s">
        <v>26</v>
      </c>
      <c r="I451" t="s">
        <v>36</v>
      </c>
      <c r="J451" t="s">
        <v>21</v>
      </c>
      <c r="K451">
        <v>49539</v>
      </c>
      <c r="L451" t="s">
        <v>33</v>
      </c>
      <c r="M451">
        <v>0.14000000000000001</v>
      </c>
      <c r="N451">
        <v>0.5</v>
      </c>
      <c r="O451">
        <v>5878.95</v>
      </c>
      <c r="P451">
        <v>0</v>
      </c>
      <c r="Q451" s="1">
        <f>banking_loan_data[[#This Row],[Issue Date]]-banking_loan_data[[#This Row],[Term (Months)]]</f>
        <v>45049</v>
      </c>
      <c r="R451">
        <f>MONTH(banking_loan_data[[#This Row],[Months On Book]])</f>
        <v>5</v>
      </c>
      <c r="S451">
        <f>(banking_loan_data[[#This Row],[Total Payments Received]]+banking_loan_data[[#This Row],[Recovery Amount]])-banking_loan_data[[#This Row],[Loan Amount]]</f>
        <v>-24666.05</v>
      </c>
      <c r="T451" t="str">
        <f>IF(banking_loan_data[[#This Row],[Profit/Loss per loan]]&gt;0,"Profit","Loss")</f>
        <v>Loss</v>
      </c>
    </row>
    <row r="452" spans="1:20" x14ac:dyDescent="0.35">
      <c r="A452" t="s">
        <v>944</v>
      </c>
      <c r="B452" s="1">
        <v>44366</v>
      </c>
      <c r="C452" t="s">
        <v>945</v>
      </c>
      <c r="D452" t="s">
        <v>75</v>
      </c>
      <c r="E452">
        <v>37877</v>
      </c>
      <c r="F452">
        <v>17</v>
      </c>
      <c r="G452">
        <v>36</v>
      </c>
      <c r="H452" t="s">
        <v>19</v>
      </c>
      <c r="I452" t="s">
        <v>20</v>
      </c>
      <c r="J452" t="s">
        <v>32</v>
      </c>
      <c r="K452">
        <v>132274</v>
      </c>
      <c r="L452" t="s">
        <v>33</v>
      </c>
      <c r="M452">
        <v>0.45</v>
      </c>
      <c r="N452">
        <v>0.53</v>
      </c>
      <c r="O452">
        <v>44316.09</v>
      </c>
      <c r="P452">
        <v>0</v>
      </c>
      <c r="Q452" s="1">
        <f>banking_loan_data[[#This Row],[Issue Date]]-banking_loan_data[[#This Row],[Term (Months)]]</f>
        <v>44330</v>
      </c>
      <c r="R452">
        <f>MONTH(banking_loan_data[[#This Row],[Months On Book]])</f>
        <v>5</v>
      </c>
      <c r="S452">
        <f>(banking_loan_data[[#This Row],[Total Payments Received]]+banking_loan_data[[#This Row],[Recovery Amount]])-banking_loan_data[[#This Row],[Loan Amount]]</f>
        <v>6439.0899999999965</v>
      </c>
      <c r="T452" t="str">
        <f>IF(banking_loan_data[[#This Row],[Profit/Loss per loan]]&gt;0,"Profit","Loss")</f>
        <v>Profit</v>
      </c>
    </row>
    <row r="453" spans="1:20" x14ac:dyDescent="0.35">
      <c r="A453" t="s">
        <v>946</v>
      </c>
      <c r="B453" s="1">
        <v>45142</v>
      </c>
      <c r="C453" t="s">
        <v>947</v>
      </c>
      <c r="D453" t="s">
        <v>25</v>
      </c>
      <c r="E453">
        <v>16313</v>
      </c>
      <c r="F453">
        <v>6.3</v>
      </c>
      <c r="G453">
        <v>36</v>
      </c>
      <c r="H453" t="s">
        <v>19</v>
      </c>
      <c r="I453" t="s">
        <v>20</v>
      </c>
      <c r="J453" t="s">
        <v>21</v>
      </c>
      <c r="K453">
        <v>87124</v>
      </c>
      <c r="L453" t="s">
        <v>29</v>
      </c>
      <c r="M453">
        <v>0.22</v>
      </c>
      <c r="N453">
        <v>0.67</v>
      </c>
      <c r="O453">
        <v>17340.72</v>
      </c>
      <c r="P453">
        <v>0</v>
      </c>
      <c r="Q453" s="1">
        <f>banking_loan_data[[#This Row],[Issue Date]]-banking_loan_data[[#This Row],[Term (Months)]]</f>
        <v>45106</v>
      </c>
      <c r="R453">
        <f>MONTH(banking_loan_data[[#This Row],[Months On Book]])</f>
        <v>6</v>
      </c>
      <c r="S453">
        <f>(banking_loan_data[[#This Row],[Total Payments Received]]+banking_loan_data[[#This Row],[Recovery Amount]])-banking_loan_data[[#This Row],[Loan Amount]]</f>
        <v>1027.7200000000012</v>
      </c>
      <c r="T453" t="str">
        <f>IF(banking_loan_data[[#This Row],[Profit/Loss per loan]]&gt;0,"Profit","Loss")</f>
        <v>Profit</v>
      </c>
    </row>
    <row r="454" spans="1:20" x14ac:dyDescent="0.35">
      <c r="A454" t="s">
        <v>948</v>
      </c>
      <c r="B454" s="1">
        <v>44991</v>
      </c>
      <c r="C454" t="s">
        <v>949</v>
      </c>
      <c r="D454" t="s">
        <v>25</v>
      </c>
      <c r="E454">
        <v>16349</v>
      </c>
      <c r="F454">
        <v>22.5</v>
      </c>
      <c r="G454">
        <v>36</v>
      </c>
      <c r="H454" t="s">
        <v>19</v>
      </c>
      <c r="I454" t="s">
        <v>20</v>
      </c>
      <c r="J454" t="s">
        <v>28</v>
      </c>
      <c r="K454">
        <v>95149</v>
      </c>
      <c r="L454" t="s">
        <v>29</v>
      </c>
      <c r="M454">
        <v>0.17</v>
      </c>
      <c r="N454">
        <v>0.87</v>
      </c>
      <c r="O454">
        <v>20027.53</v>
      </c>
      <c r="P454">
        <v>0</v>
      </c>
      <c r="Q454" s="1">
        <f>banking_loan_data[[#This Row],[Issue Date]]-banking_loan_data[[#This Row],[Term (Months)]]</f>
        <v>44955</v>
      </c>
      <c r="R454">
        <f>MONTH(banking_loan_data[[#This Row],[Months On Book]])</f>
        <v>1</v>
      </c>
      <c r="S454">
        <f>(banking_loan_data[[#This Row],[Total Payments Received]]+banking_loan_data[[#This Row],[Recovery Amount]])-banking_loan_data[[#This Row],[Loan Amount]]</f>
        <v>3678.5299999999988</v>
      </c>
      <c r="T454" t="str">
        <f>IF(banking_loan_data[[#This Row],[Profit/Loss per loan]]&gt;0,"Profit","Loss")</f>
        <v>Profit</v>
      </c>
    </row>
    <row r="455" spans="1:20" x14ac:dyDescent="0.35">
      <c r="A455" t="s">
        <v>950</v>
      </c>
      <c r="B455" s="1">
        <v>44830</v>
      </c>
      <c r="C455" t="s">
        <v>951</v>
      </c>
      <c r="D455" t="s">
        <v>40</v>
      </c>
      <c r="E455">
        <v>8179</v>
      </c>
      <c r="F455">
        <v>22.5</v>
      </c>
      <c r="G455">
        <v>60</v>
      </c>
      <c r="H455" t="s">
        <v>19</v>
      </c>
      <c r="I455" t="s">
        <v>83</v>
      </c>
      <c r="J455" t="s">
        <v>37</v>
      </c>
      <c r="K455">
        <v>56616</v>
      </c>
      <c r="L455" t="s">
        <v>29</v>
      </c>
      <c r="M455">
        <v>0.37</v>
      </c>
      <c r="N455">
        <v>0.5</v>
      </c>
      <c r="O455">
        <v>10019.280000000001</v>
      </c>
      <c r="P455">
        <v>0</v>
      </c>
      <c r="Q455" s="1">
        <f>banking_loan_data[[#This Row],[Issue Date]]-banking_loan_data[[#This Row],[Term (Months)]]</f>
        <v>44770</v>
      </c>
      <c r="R455">
        <f>MONTH(banking_loan_data[[#This Row],[Months On Book]])</f>
        <v>7</v>
      </c>
      <c r="S455">
        <f>(banking_loan_data[[#This Row],[Total Payments Received]]+banking_loan_data[[#This Row],[Recovery Amount]])-banking_loan_data[[#This Row],[Loan Amount]]</f>
        <v>1840.2800000000007</v>
      </c>
      <c r="T455" t="str">
        <f>IF(banking_loan_data[[#This Row],[Profit/Loss per loan]]&gt;0,"Profit","Loss")</f>
        <v>Profit</v>
      </c>
    </row>
    <row r="456" spans="1:20" x14ac:dyDescent="0.35">
      <c r="A456" t="s">
        <v>952</v>
      </c>
      <c r="B456" s="1">
        <v>44225</v>
      </c>
      <c r="C456" t="s">
        <v>953</v>
      </c>
      <c r="D456" t="s">
        <v>71</v>
      </c>
      <c r="E456">
        <v>11326</v>
      </c>
      <c r="F456">
        <v>11.6</v>
      </c>
      <c r="G456">
        <v>60</v>
      </c>
      <c r="H456" t="s">
        <v>80</v>
      </c>
      <c r="I456" t="s">
        <v>20</v>
      </c>
      <c r="J456" t="s">
        <v>47</v>
      </c>
      <c r="K456">
        <v>109655</v>
      </c>
      <c r="L456" t="s">
        <v>33</v>
      </c>
      <c r="M456">
        <v>0.12</v>
      </c>
      <c r="N456">
        <v>0.71</v>
      </c>
      <c r="O456">
        <v>3433.56</v>
      </c>
      <c r="P456">
        <v>1960.48</v>
      </c>
      <c r="Q456" s="1">
        <f>banking_loan_data[[#This Row],[Issue Date]]-banking_loan_data[[#This Row],[Term (Months)]]</f>
        <v>44165</v>
      </c>
      <c r="R456">
        <f>MONTH(banking_loan_data[[#This Row],[Months On Book]])</f>
        <v>11</v>
      </c>
      <c r="S456">
        <f>(banking_loan_data[[#This Row],[Total Payments Received]]+banking_loan_data[[#This Row],[Recovery Amount]])-banking_loan_data[[#This Row],[Loan Amount]]</f>
        <v>-5931.96</v>
      </c>
      <c r="T456" t="str">
        <f>IF(banking_loan_data[[#This Row],[Profit/Loss per loan]]&gt;0,"Profit","Loss")</f>
        <v>Loss</v>
      </c>
    </row>
    <row r="457" spans="1:20" x14ac:dyDescent="0.35">
      <c r="A457" t="s">
        <v>954</v>
      </c>
      <c r="B457" s="1">
        <v>44535</v>
      </c>
      <c r="C457" t="s">
        <v>955</v>
      </c>
      <c r="D457" t="s">
        <v>75</v>
      </c>
      <c r="E457">
        <v>2560</v>
      </c>
      <c r="F457">
        <v>11.8</v>
      </c>
      <c r="G457">
        <v>60</v>
      </c>
      <c r="H457" t="s">
        <v>19</v>
      </c>
      <c r="I457" t="s">
        <v>20</v>
      </c>
      <c r="J457" t="s">
        <v>32</v>
      </c>
      <c r="K457">
        <v>120695</v>
      </c>
      <c r="L457" t="s">
        <v>22</v>
      </c>
      <c r="M457">
        <v>0.35</v>
      </c>
      <c r="N457">
        <v>0.65</v>
      </c>
      <c r="O457">
        <v>2862.08</v>
      </c>
      <c r="P457">
        <v>0</v>
      </c>
      <c r="Q457" s="1">
        <f>banking_loan_data[[#This Row],[Issue Date]]-banking_loan_data[[#This Row],[Term (Months)]]</f>
        <v>44475</v>
      </c>
      <c r="R457">
        <f>MONTH(banking_loan_data[[#This Row],[Months On Book]])</f>
        <v>10</v>
      </c>
      <c r="S457">
        <f>(banking_loan_data[[#This Row],[Total Payments Received]]+banking_loan_data[[#This Row],[Recovery Amount]])-banking_loan_data[[#This Row],[Loan Amount]]</f>
        <v>302.07999999999993</v>
      </c>
      <c r="T457" t="str">
        <f>IF(banking_loan_data[[#This Row],[Profit/Loss per loan]]&gt;0,"Profit","Loss")</f>
        <v>Profit</v>
      </c>
    </row>
    <row r="458" spans="1:20" x14ac:dyDescent="0.35">
      <c r="A458" t="s">
        <v>956</v>
      </c>
      <c r="B458" s="1">
        <v>44696</v>
      </c>
      <c r="C458" t="s">
        <v>957</v>
      </c>
      <c r="D458" t="s">
        <v>75</v>
      </c>
      <c r="E458">
        <v>14612</v>
      </c>
      <c r="F458">
        <v>24.8</v>
      </c>
      <c r="G458">
        <v>60</v>
      </c>
      <c r="H458" t="s">
        <v>19</v>
      </c>
      <c r="I458" t="s">
        <v>20</v>
      </c>
      <c r="J458" t="s">
        <v>47</v>
      </c>
      <c r="K458">
        <v>84567</v>
      </c>
      <c r="L458" t="s">
        <v>33</v>
      </c>
      <c r="M458">
        <v>0.38</v>
      </c>
      <c r="N458">
        <v>0.52</v>
      </c>
      <c r="O458">
        <v>18235.78</v>
      </c>
      <c r="P458">
        <v>0</v>
      </c>
      <c r="Q458" s="1">
        <f>banking_loan_data[[#This Row],[Issue Date]]-banking_loan_data[[#This Row],[Term (Months)]]</f>
        <v>44636</v>
      </c>
      <c r="R458">
        <f>MONTH(banking_loan_data[[#This Row],[Months On Book]])</f>
        <v>3</v>
      </c>
      <c r="S458">
        <f>(banking_loan_data[[#This Row],[Total Payments Received]]+banking_loan_data[[#This Row],[Recovery Amount]])-banking_loan_data[[#This Row],[Loan Amount]]</f>
        <v>3623.7799999999988</v>
      </c>
      <c r="T458" t="str">
        <f>IF(banking_loan_data[[#This Row],[Profit/Loss per loan]]&gt;0,"Profit","Loss")</f>
        <v>Profit</v>
      </c>
    </row>
    <row r="459" spans="1:20" x14ac:dyDescent="0.35">
      <c r="A459" t="s">
        <v>958</v>
      </c>
      <c r="B459" s="1">
        <v>44707</v>
      </c>
      <c r="C459" t="s">
        <v>959</v>
      </c>
      <c r="D459" t="s">
        <v>18</v>
      </c>
      <c r="E459">
        <v>18650</v>
      </c>
      <c r="F459">
        <v>17.5</v>
      </c>
      <c r="G459">
        <v>60</v>
      </c>
      <c r="H459" t="s">
        <v>19</v>
      </c>
      <c r="I459" t="s">
        <v>27</v>
      </c>
      <c r="J459" t="s">
        <v>37</v>
      </c>
      <c r="K459">
        <v>67099</v>
      </c>
      <c r="L459" t="s">
        <v>29</v>
      </c>
      <c r="M459">
        <v>0.19</v>
      </c>
      <c r="N459">
        <v>0.7</v>
      </c>
      <c r="O459">
        <v>21913.75</v>
      </c>
      <c r="P459">
        <v>0</v>
      </c>
      <c r="Q459" s="1">
        <f>banking_loan_data[[#This Row],[Issue Date]]-banking_loan_data[[#This Row],[Term (Months)]]</f>
        <v>44647</v>
      </c>
      <c r="R459">
        <f>MONTH(banking_loan_data[[#This Row],[Months On Book]])</f>
        <v>3</v>
      </c>
      <c r="S459">
        <f>(banking_loan_data[[#This Row],[Total Payments Received]]+banking_loan_data[[#This Row],[Recovery Amount]])-banking_loan_data[[#This Row],[Loan Amount]]</f>
        <v>3263.75</v>
      </c>
      <c r="T459" t="str">
        <f>IF(banking_loan_data[[#This Row],[Profit/Loss per loan]]&gt;0,"Profit","Loss")</f>
        <v>Profit</v>
      </c>
    </row>
    <row r="460" spans="1:20" x14ac:dyDescent="0.35">
      <c r="A460" t="s">
        <v>960</v>
      </c>
      <c r="B460" s="1">
        <v>44413</v>
      </c>
      <c r="C460" t="s">
        <v>961</v>
      </c>
      <c r="D460" t="s">
        <v>64</v>
      </c>
      <c r="E460">
        <v>27745</v>
      </c>
      <c r="F460">
        <v>15.6</v>
      </c>
      <c r="G460">
        <v>36</v>
      </c>
      <c r="H460" t="s">
        <v>80</v>
      </c>
      <c r="I460" t="s">
        <v>20</v>
      </c>
      <c r="J460" t="s">
        <v>32</v>
      </c>
      <c r="K460">
        <v>105831</v>
      </c>
      <c r="L460" t="s">
        <v>33</v>
      </c>
      <c r="M460">
        <v>0.12</v>
      </c>
      <c r="N460">
        <v>0.61</v>
      </c>
      <c r="O460">
        <v>0</v>
      </c>
      <c r="P460">
        <v>0</v>
      </c>
      <c r="Q460" s="1">
        <f>banking_loan_data[[#This Row],[Issue Date]]-banking_loan_data[[#This Row],[Term (Months)]]</f>
        <v>44377</v>
      </c>
      <c r="R460">
        <f>MONTH(banking_loan_data[[#This Row],[Months On Book]])</f>
        <v>6</v>
      </c>
      <c r="S460">
        <f>(banking_loan_data[[#This Row],[Total Payments Received]]+banking_loan_data[[#This Row],[Recovery Amount]])-banking_loan_data[[#This Row],[Loan Amount]]</f>
        <v>-27745</v>
      </c>
      <c r="T460" t="str">
        <f>IF(banking_loan_data[[#This Row],[Profit/Loss per loan]]&gt;0,"Profit","Loss")</f>
        <v>Loss</v>
      </c>
    </row>
    <row r="461" spans="1:20" x14ac:dyDescent="0.35">
      <c r="A461" t="s">
        <v>962</v>
      </c>
      <c r="B461" s="1">
        <v>45290</v>
      </c>
      <c r="C461" t="s">
        <v>963</v>
      </c>
      <c r="D461" t="s">
        <v>18</v>
      </c>
      <c r="E461">
        <v>32890</v>
      </c>
      <c r="F461">
        <v>21.8</v>
      </c>
      <c r="G461">
        <v>36</v>
      </c>
      <c r="H461" t="s">
        <v>19</v>
      </c>
      <c r="I461" t="s">
        <v>57</v>
      </c>
      <c r="J461" t="s">
        <v>37</v>
      </c>
      <c r="K461">
        <v>130246</v>
      </c>
      <c r="L461" t="s">
        <v>29</v>
      </c>
      <c r="M461">
        <v>0.25</v>
      </c>
      <c r="N461">
        <v>0.66</v>
      </c>
      <c r="O461">
        <v>40060.019999999997</v>
      </c>
      <c r="P461">
        <v>0</v>
      </c>
      <c r="Q461" s="1">
        <f>banking_loan_data[[#This Row],[Issue Date]]-banking_loan_data[[#This Row],[Term (Months)]]</f>
        <v>45254</v>
      </c>
      <c r="R461">
        <f>MONTH(banking_loan_data[[#This Row],[Months On Book]])</f>
        <v>11</v>
      </c>
      <c r="S461">
        <f>(banking_loan_data[[#This Row],[Total Payments Received]]+banking_loan_data[[#This Row],[Recovery Amount]])-banking_loan_data[[#This Row],[Loan Amount]]</f>
        <v>7170.0199999999968</v>
      </c>
      <c r="T461" t="str">
        <f>IF(banking_loan_data[[#This Row],[Profit/Loss per loan]]&gt;0,"Profit","Loss")</f>
        <v>Profit</v>
      </c>
    </row>
    <row r="462" spans="1:20" x14ac:dyDescent="0.35">
      <c r="A462" t="s">
        <v>964</v>
      </c>
      <c r="B462" s="1">
        <v>44641</v>
      </c>
      <c r="C462" t="s">
        <v>965</v>
      </c>
      <c r="D462" t="s">
        <v>64</v>
      </c>
      <c r="E462">
        <v>21022</v>
      </c>
      <c r="F462">
        <v>10.7</v>
      </c>
      <c r="G462">
        <v>60</v>
      </c>
      <c r="H462" t="s">
        <v>26</v>
      </c>
      <c r="I462" t="s">
        <v>57</v>
      </c>
      <c r="J462" t="s">
        <v>21</v>
      </c>
      <c r="K462">
        <v>91799</v>
      </c>
      <c r="L462" t="s">
        <v>29</v>
      </c>
      <c r="M462">
        <v>0.14000000000000001</v>
      </c>
      <c r="N462">
        <v>0.82</v>
      </c>
      <c r="O462">
        <v>5630.06</v>
      </c>
      <c r="P462">
        <v>0</v>
      </c>
      <c r="Q462" s="1">
        <f>banking_loan_data[[#This Row],[Issue Date]]-banking_loan_data[[#This Row],[Term (Months)]]</f>
        <v>44581</v>
      </c>
      <c r="R462">
        <f>MONTH(banking_loan_data[[#This Row],[Months On Book]])</f>
        <v>1</v>
      </c>
      <c r="S462">
        <f>(banking_loan_data[[#This Row],[Total Payments Received]]+banking_loan_data[[#This Row],[Recovery Amount]])-banking_loan_data[[#This Row],[Loan Amount]]</f>
        <v>-15391.939999999999</v>
      </c>
      <c r="T462" t="str">
        <f>IF(banking_loan_data[[#This Row],[Profit/Loss per loan]]&gt;0,"Profit","Loss")</f>
        <v>Loss</v>
      </c>
    </row>
    <row r="463" spans="1:20" x14ac:dyDescent="0.35">
      <c r="A463" t="s">
        <v>966</v>
      </c>
      <c r="B463" s="1">
        <v>45072</v>
      </c>
      <c r="C463" t="s">
        <v>967</v>
      </c>
      <c r="D463" t="s">
        <v>25</v>
      </c>
      <c r="E463">
        <v>5780</v>
      </c>
      <c r="F463">
        <v>13.6</v>
      </c>
      <c r="G463">
        <v>60</v>
      </c>
      <c r="H463" t="s">
        <v>19</v>
      </c>
      <c r="I463" t="s">
        <v>72</v>
      </c>
      <c r="J463" t="s">
        <v>21</v>
      </c>
      <c r="K463">
        <v>120221</v>
      </c>
      <c r="L463" t="s">
        <v>22</v>
      </c>
      <c r="M463">
        <v>0.15</v>
      </c>
      <c r="N463">
        <v>0.73</v>
      </c>
      <c r="O463">
        <v>6566.08</v>
      </c>
      <c r="P463">
        <v>0</v>
      </c>
      <c r="Q463" s="1">
        <f>banking_loan_data[[#This Row],[Issue Date]]-banking_loan_data[[#This Row],[Term (Months)]]</f>
        <v>45012</v>
      </c>
      <c r="R463">
        <f>MONTH(banking_loan_data[[#This Row],[Months On Book]])</f>
        <v>3</v>
      </c>
      <c r="S463">
        <f>(banking_loan_data[[#This Row],[Total Payments Received]]+banking_loan_data[[#This Row],[Recovery Amount]])-banking_loan_data[[#This Row],[Loan Amount]]</f>
        <v>786.07999999999993</v>
      </c>
      <c r="T463" t="str">
        <f>IF(banking_loan_data[[#This Row],[Profit/Loss per loan]]&gt;0,"Profit","Loss")</f>
        <v>Profit</v>
      </c>
    </row>
    <row r="464" spans="1:20" x14ac:dyDescent="0.35">
      <c r="A464" t="s">
        <v>968</v>
      </c>
      <c r="B464" s="1">
        <v>44363</v>
      </c>
      <c r="C464" t="s">
        <v>969</v>
      </c>
      <c r="D464" t="s">
        <v>40</v>
      </c>
      <c r="E464">
        <v>19311</v>
      </c>
      <c r="F464">
        <v>10.4</v>
      </c>
      <c r="G464">
        <v>36</v>
      </c>
      <c r="H464" t="s">
        <v>80</v>
      </c>
      <c r="I464" t="s">
        <v>27</v>
      </c>
      <c r="J464" t="s">
        <v>21</v>
      </c>
      <c r="K464">
        <v>144879</v>
      </c>
      <c r="L464" t="s">
        <v>22</v>
      </c>
      <c r="M464">
        <v>0.2</v>
      </c>
      <c r="N464">
        <v>0.56000000000000005</v>
      </c>
      <c r="O464">
        <v>7598.51</v>
      </c>
      <c r="P464">
        <v>3245.92</v>
      </c>
      <c r="Q464" s="1">
        <f>banking_loan_data[[#This Row],[Issue Date]]-banking_loan_data[[#This Row],[Term (Months)]]</f>
        <v>44327</v>
      </c>
      <c r="R464">
        <f>MONTH(banking_loan_data[[#This Row],[Months On Book]])</f>
        <v>5</v>
      </c>
      <c r="S464">
        <f>(banking_loan_data[[#This Row],[Total Payments Received]]+banking_loan_data[[#This Row],[Recovery Amount]])-banking_loan_data[[#This Row],[Loan Amount]]</f>
        <v>-8466.57</v>
      </c>
      <c r="T464" t="str">
        <f>IF(banking_loan_data[[#This Row],[Profit/Loss per loan]]&gt;0,"Profit","Loss")</f>
        <v>Loss</v>
      </c>
    </row>
    <row r="465" spans="1:20" x14ac:dyDescent="0.35">
      <c r="A465" t="s">
        <v>970</v>
      </c>
      <c r="B465" s="1">
        <v>44287</v>
      </c>
      <c r="C465" t="s">
        <v>971</v>
      </c>
      <c r="D465" t="s">
        <v>53</v>
      </c>
      <c r="E465">
        <v>29380</v>
      </c>
      <c r="F465">
        <v>20.8</v>
      </c>
      <c r="G465">
        <v>36</v>
      </c>
      <c r="H465" t="s">
        <v>80</v>
      </c>
      <c r="I465" t="s">
        <v>72</v>
      </c>
      <c r="J465" t="s">
        <v>37</v>
      </c>
      <c r="K465">
        <v>55479</v>
      </c>
      <c r="L465" t="s">
        <v>29</v>
      </c>
      <c r="M465">
        <v>0.22</v>
      </c>
      <c r="N465">
        <v>0.93</v>
      </c>
      <c r="O465">
        <v>10642.35</v>
      </c>
      <c r="P465">
        <v>10361.469999999999</v>
      </c>
      <c r="Q465" s="1">
        <f>banking_loan_data[[#This Row],[Issue Date]]-banking_loan_data[[#This Row],[Term (Months)]]</f>
        <v>44251</v>
      </c>
      <c r="R465">
        <f>MONTH(banking_loan_data[[#This Row],[Months On Book]])</f>
        <v>2</v>
      </c>
      <c r="S465">
        <f>(banking_loan_data[[#This Row],[Total Payments Received]]+banking_loan_data[[#This Row],[Recovery Amount]])-banking_loan_data[[#This Row],[Loan Amount]]</f>
        <v>-8376.18</v>
      </c>
      <c r="T465" t="str">
        <f>IF(banking_loan_data[[#This Row],[Profit/Loss per loan]]&gt;0,"Profit","Loss")</f>
        <v>Loss</v>
      </c>
    </row>
    <row r="466" spans="1:20" x14ac:dyDescent="0.35">
      <c r="A466" t="s">
        <v>972</v>
      </c>
      <c r="B466" s="1">
        <v>44910</v>
      </c>
      <c r="C466" t="s">
        <v>973</v>
      </c>
      <c r="D466" t="s">
        <v>25</v>
      </c>
      <c r="E466">
        <v>3356</v>
      </c>
      <c r="F466">
        <v>16.5</v>
      </c>
      <c r="G466">
        <v>36</v>
      </c>
      <c r="H466" t="s">
        <v>26</v>
      </c>
      <c r="I466" t="s">
        <v>36</v>
      </c>
      <c r="J466" t="s">
        <v>37</v>
      </c>
      <c r="K466">
        <v>76172</v>
      </c>
      <c r="L466" t="s">
        <v>29</v>
      </c>
      <c r="M466">
        <v>0.31</v>
      </c>
      <c r="N466">
        <v>0.79</v>
      </c>
      <c r="O466">
        <v>710.07</v>
      </c>
      <c r="P466">
        <v>0</v>
      </c>
      <c r="Q466" s="1">
        <f>banking_loan_data[[#This Row],[Issue Date]]-banking_loan_data[[#This Row],[Term (Months)]]</f>
        <v>44874</v>
      </c>
      <c r="R466">
        <f>MONTH(banking_loan_data[[#This Row],[Months On Book]])</f>
        <v>11</v>
      </c>
      <c r="S466">
        <f>(banking_loan_data[[#This Row],[Total Payments Received]]+banking_loan_data[[#This Row],[Recovery Amount]])-banking_loan_data[[#This Row],[Loan Amount]]</f>
        <v>-2645.93</v>
      </c>
      <c r="T466" t="str">
        <f>IF(banking_loan_data[[#This Row],[Profit/Loss per loan]]&gt;0,"Profit","Loss")</f>
        <v>Loss</v>
      </c>
    </row>
    <row r="467" spans="1:20" x14ac:dyDescent="0.35">
      <c r="A467" t="s">
        <v>974</v>
      </c>
      <c r="B467" s="1">
        <v>44235</v>
      </c>
      <c r="C467" t="s">
        <v>975</v>
      </c>
      <c r="D467" t="s">
        <v>75</v>
      </c>
      <c r="E467">
        <v>5790</v>
      </c>
      <c r="F467">
        <v>18.2</v>
      </c>
      <c r="G467">
        <v>36</v>
      </c>
      <c r="H467" t="s">
        <v>19</v>
      </c>
      <c r="I467" t="s">
        <v>36</v>
      </c>
      <c r="J467" t="s">
        <v>37</v>
      </c>
      <c r="K467">
        <v>129165</v>
      </c>
      <c r="L467" t="s">
        <v>33</v>
      </c>
      <c r="M467">
        <v>0.37</v>
      </c>
      <c r="N467">
        <v>0.84</v>
      </c>
      <c r="O467">
        <v>6843.78</v>
      </c>
      <c r="P467">
        <v>0</v>
      </c>
      <c r="Q467" s="1">
        <f>banking_loan_data[[#This Row],[Issue Date]]-banking_loan_data[[#This Row],[Term (Months)]]</f>
        <v>44199</v>
      </c>
      <c r="R467">
        <f>MONTH(banking_loan_data[[#This Row],[Months On Book]])</f>
        <v>1</v>
      </c>
      <c r="S467">
        <f>(banking_loan_data[[#This Row],[Total Payments Received]]+banking_loan_data[[#This Row],[Recovery Amount]])-banking_loan_data[[#This Row],[Loan Amount]]</f>
        <v>1053.7799999999997</v>
      </c>
      <c r="T467" t="str">
        <f>IF(banking_loan_data[[#This Row],[Profit/Loss per loan]]&gt;0,"Profit","Loss")</f>
        <v>Profit</v>
      </c>
    </row>
    <row r="468" spans="1:20" x14ac:dyDescent="0.35">
      <c r="A468" t="s">
        <v>976</v>
      </c>
      <c r="B468" s="1">
        <v>44369</v>
      </c>
      <c r="C468" t="s">
        <v>977</v>
      </c>
      <c r="D468" t="s">
        <v>53</v>
      </c>
      <c r="E468">
        <v>27911</v>
      </c>
      <c r="F468">
        <v>10</v>
      </c>
      <c r="G468">
        <v>60</v>
      </c>
      <c r="H468" t="s">
        <v>19</v>
      </c>
      <c r="I468" t="s">
        <v>57</v>
      </c>
      <c r="J468" t="s">
        <v>47</v>
      </c>
      <c r="K468">
        <v>85863</v>
      </c>
      <c r="L468" t="s">
        <v>29</v>
      </c>
      <c r="M468">
        <v>0.34</v>
      </c>
      <c r="N468">
        <v>0.54</v>
      </c>
      <c r="O468">
        <v>30702.1</v>
      </c>
      <c r="P468">
        <v>0</v>
      </c>
      <c r="Q468" s="1">
        <f>banking_loan_data[[#This Row],[Issue Date]]-banking_loan_data[[#This Row],[Term (Months)]]</f>
        <v>44309</v>
      </c>
      <c r="R468">
        <f>MONTH(banking_loan_data[[#This Row],[Months On Book]])</f>
        <v>4</v>
      </c>
      <c r="S468">
        <f>(banking_loan_data[[#This Row],[Total Payments Received]]+banking_loan_data[[#This Row],[Recovery Amount]])-banking_loan_data[[#This Row],[Loan Amount]]</f>
        <v>2791.0999999999985</v>
      </c>
      <c r="T468" t="str">
        <f>IF(banking_loan_data[[#This Row],[Profit/Loss per loan]]&gt;0,"Profit","Loss")</f>
        <v>Profit</v>
      </c>
    </row>
    <row r="469" spans="1:20" x14ac:dyDescent="0.35">
      <c r="A469" t="s">
        <v>978</v>
      </c>
      <c r="B469" s="1">
        <v>44849</v>
      </c>
      <c r="C469" t="s">
        <v>979</v>
      </c>
      <c r="D469" t="s">
        <v>56</v>
      </c>
      <c r="E469">
        <v>25363</v>
      </c>
      <c r="F469">
        <v>9.4</v>
      </c>
      <c r="G469">
        <v>36</v>
      </c>
      <c r="H469" t="s">
        <v>19</v>
      </c>
      <c r="I469" t="s">
        <v>27</v>
      </c>
      <c r="J469" t="s">
        <v>37</v>
      </c>
      <c r="K469">
        <v>72043</v>
      </c>
      <c r="L469" t="s">
        <v>33</v>
      </c>
      <c r="M469">
        <v>0.16</v>
      </c>
      <c r="N469">
        <v>0.52</v>
      </c>
      <c r="O469">
        <v>27747.119999999999</v>
      </c>
      <c r="P469">
        <v>0</v>
      </c>
      <c r="Q469" s="1">
        <f>banking_loan_data[[#This Row],[Issue Date]]-banking_loan_data[[#This Row],[Term (Months)]]</f>
        <v>44813</v>
      </c>
      <c r="R469">
        <f>MONTH(banking_loan_data[[#This Row],[Months On Book]])</f>
        <v>9</v>
      </c>
      <c r="S469">
        <f>(banking_loan_data[[#This Row],[Total Payments Received]]+banking_loan_data[[#This Row],[Recovery Amount]])-banking_loan_data[[#This Row],[Loan Amount]]</f>
        <v>2384.119999999999</v>
      </c>
      <c r="T469" t="str">
        <f>IF(banking_loan_data[[#This Row],[Profit/Loss per loan]]&gt;0,"Profit","Loss")</f>
        <v>Profit</v>
      </c>
    </row>
    <row r="470" spans="1:20" x14ac:dyDescent="0.35">
      <c r="A470" t="s">
        <v>980</v>
      </c>
      <c r="B470" s="1">
        <v>44950</v>
      </c>
      <c r="C470" t="s">
        <v>981</v>
      </c>
      <c r="D470" t="s">
        <v>53</v>
      </c>
      <c r="E470">
        <v>21049</v>
      </c>
      <c r="F470">
        <v>14.8</v>
      </c>
      <c r="G470">
        <v>60</v>
      </c>
      <c r="H470" t="s">
        <v>19</v>
      </c>
      <c r="I470" t="s">
        <v>27</v>
      </c>
      <c r="J470" t="s">
        <v>21</v>
      </c>
      <c r="K470">
        <v>112569</v>
      </c>
      <c r="L470" t="s">
        <v>29</v>
      </c>
      <c r="M470">
        <v>0.17</v>
      </c>
      <c r="N470">
        <v>0.51</v>
      </c>
      <c r="O470">
        <v>24164.25</v>
      </c>
      <c r="P470">
        <v>0</v>
      </c>
      <c r="Q470" s="1">
        <f>banking_loan_data[[#This Row],[Issue Date]]-banking_loan_data[[#This Row],[Term (Months)]]</f>
        <v>44890</v>
      </c>
      <c r="R470">
        <f>MONTH(banking_loan_data[[#This Row],[Months On Book]])</f>
        <v>11</v>
      </c>
      <c r="S470">
        <f>(banking_loan_data[[#This Row],[Total Payments Received]]+banking_loan_data[[#This Row],[Recovery Amount]])-banking_loan_data[[#This Row],[Loan Amount]]</f>
        <v>3115.25</v>
      </c>
      <c r="T470" t="str">
        <f>IF(banking_loan_data[[#This Row],[Profit/Loss per loan]]&gt;0,"Profit","Loss")</f>
        <v>Profit</v>
      </c>
    </row>
    <row r="471" spans="1:20" x14ac:dyDescent="0.35">
      <c r="A471" t="s">
        <v>982</v>
      </c>
      <c r="B471" s="1">
        <v>45278</v>
      </c>
      <c r="C471" t="s">
        <v>983</v>
      </c>
      <c r="D471" t="s">
        <v>53</v>
      </c>
      <c r="E471">
        <v>11181</v>
      </c>
      <c r="F471">
        <v>19.8</v>
      </c>
      <c r="G471">
        <v>36</v>
      </c>
      <c r="H471" t="s">
        <v>19</v>
      </c>
      <c r="I471" t="s">
        <v>36</v>
      </c>
      <c r="J471" t="s">
        <v>28</v>
      </c>
      <c r="K471">
        <v>132438</v>
      </c>
      <c r="L471" t="s">
        <v>22</v>
      </c>
      <c r="M471">
        <v>0.45</v>
      </c>
      <c r="N471">
        <v>0.57999999999999996</v>
      </c>
      <c r="O471">
        <v>13394.84</v>
      </c>
      <c r="P471">
        <v>0</v>
      </c>
      <c r="Q471" s="1">
        <f>banking_loan_data[[#This Row],[Issue Date]]-banking_loan_data[[#This Row],[Term (Months)]]</f>
        <v>45242</v>
      </c>
      <c r="R471">
        <f>MONTH(banking_loan_data[[#This Row],[Months On Book]])</f>
        <v>11</v>
      </c>
      <c r="S471">
        <f>(banking_loan_data[[#This Row],[Total Payments Received]]+banking_loan_data[[#This Row],[Recovery Amount]])-banking_loan_data[[#This Row],[Loan Amount]]</f>
        <v>2213.84</v>
      </c>
      <c r="T471" t="str">
        <f>IF(banking_loan_data[[#This Row],[Profit/Loss per loan]]&gt;0,"Profit","Loss")</f>
        <v>Profit</v>
      </c>
    </row>
    <row r="472" spans="1:20" x14ac:dyDescent="0.35">
      <c r="A472" t="s">
        <v>984</v>
      </c>
      <c r="B472" s="1">
        <v>44672</v>
      </c>
      <c r="C472" t="s">
        <v>985</v>
      </c>
      <c r="D472" t="s">
        <v>25</v>
      </c>
      <c r="E472">
        <v>17082</v>
      </c>
      <c r="F472">
        <v>15.5</v>
      </c>
      <c r="G472">
        <v>36</v>
      </c>
      <c r="H472" t="s">
        <v>19</v>
      </c>
      <c r="I472" t="s">
        <v>57</v>
      </c>
      <c r="J472" t="s">
        <v>37</v>
      </c>
      <c r="K472">
        <v>140107</v>
      </c>
      <c r="L472" t="s">
        <v>22</v>
      </c>
      <c r="M472">
        <v>0.32</v>
      </c>
      <c r="N472">
        <v>0.69</v>
      </c>
      <c r="O472">
        <v>19729.71</v>
      </c>
      <c r="P472">
        <v>0</v>
      </c>
      <c r="Q472" s="1">
        <f>banking_loan_data[[#This Row],[Issue Date]]-banking_loan_data[[#This Row],[Term (Months)]]</f>
        <v>44636</v>
      </c>
      <c r="R472">
        <f>MONTH(banking_loan_data[[#This Row],[Months On Book]])</f>
        <v>3</v>
      </c>
      <c r="S472">
        <f>(banking_loan_data[[#This Row],[Total Payments Received]]+banking_loan_data[[#This Row],[Recovery Amount]])-banking_loan_data[[#This Row],[Loan Amount]]</f>
        <v>2647.7099999999991</v>
      </c>
      <c r="T472" t="str">
        <f>IF(banking_loan_data[[#This Row],[Profit/Loss per loan]]&gt;0,"Profit","Loss")</f>
        <v>Profit</v>
      </c>
    </row>
    <row r="473" spans="1:20" x14ac:dyDescent="0.35">
      <c r="A473" t="s">
        <v>986</v>
      </c>
      <c r="B473" s="1">
        <v>44652</v>
      </c>
      <c r="C473" t="s">
        <v>987</v>
      </c>
      <c r="D473" t="s">
        <v>75</v>
      </c>
      <c r="E473">
        <v>1661</v>
      </c>
      <c r="F473">
        <v>5.7</v>
      </c>
      <c r="G473">
        <v>36</v>
      </c>
      <c r="H473" t="s">
        <v>26</v>
      </c>
      <c r="I473" t="s">
        <v>72</v>
      </c>
      <c r="J473" t="s">
        <v>28</v>
      </c>
      <c r="K473">
        <v>45408</v>
      </c>
      <c r="L473" t="s">
        <v>29</v>
      </c>
      <c r="M473">
        <v>0.45</v>
      </c>
      <c r="N473">
        <v>0.92</v>
      </c>
      <c r="O473">
        <v>117.05</v>
      </c>
      <c r="P473">
        <v>0</v>
      </c>
      <c r="Q473" s="1">
        <f>banking_loan_data[[#This Row],[Issue Date]]-banking_loan_data[[#This Row],[Term (Months)]]</f>
        <v>44616</v>
      </c>
      <c r="R473">
        <f>MONTH(banking_loan_data[[#This Row],[Months On Book]])</f>
        <v>2</v>
      </c>
      <c r="S473">
        <f>(banking_loan_data[[#This Row],[Total Payments Received]]+banking_loan_data[[#This Row],[Recovery Amount]])-banking_loan_data[[#This Row],[Loan Amount]]</f>
        <v>-1543.95</v>
      </c>
      <c r="T473" t="str">
        <f>IF(banking_loan_data[[#This Row],[Profit/Loss per loan]]&gt;0,"Profit","Loss")</f>
        <v>Loss</v>
      </c>
    </row>
    <row r="474" spans="1:20" x14ac:dyDescent="0.35">
      <c r="A474" t="s">
        <v>988</v>
      </c>
      <c r="B474" s="1">
        <v>45025</v>
      </c>
      <c r="C474" t="s">
        <v>989</v>
      </c>
      <c r="D474" t="s">
        <v>53</v>
      </c>
      <c r="E474">
        <v>38412</v>
      </c>
      <c r="F474">
        <v>22.4</v>
      </c>
      <c r="G474">
        <v>60</v>
      </c>
      <c r="H474" t="s">
        <v>19</v>
      </c>
      <c r="I474" t="s">
        <v>57</v>
      </c>
      <c r="J474" t="s">
        <v>21</v>
      </c>
      <c r="K474">
        <v>87980</v>
      </c>
      <c r="L474" t="s">
        <v>33</v>
      </c>
      <c r="M474">
        <v>0.25</v>
      </c>
      <c r="N474">
        <v>0.71</v>
      </c>
      <c r="O474">
        <v>47016.29</v>
      </c>
      <c r="P474">
        <v>0</v>
      </c>
      <c r="Q474" s="1">
        <f>banking_loan_data[[#This Row],[Issue Date]]-banking_loan_data[[#This Row],[Term (Months)]]</f>
        <v>44965</v>
      </c>
      <c r="R474">
        <f>MONTH(banking_loan_data[[#This Row],[Months On Book]])</f>
        <v>2</v>
      </c>
      <c r="S474">
        <f>(banking_loan_data[[#This Row],[Total Payments Received]]+banking_loan_data[[#This Row],[Recovery Amount]])-banking_loan_data[[#This Row],[Loan Amount]]</f>
        <v>8604.2900000000009</v>
      </c>
      <c r="T474" t="str">
        <f>IF(banking_loan_data[[#This Row],[Profit/Loss per loan]]&gt;0,"Profit","Loss")</f>
        <v>Profit</v>
      </c>
    </row>
    <row r="475" spans="1:20" x14ac:dyDescent="0.35">
      <c r="A475" t="s">
        <v>990</v>
      </c>
      <c r="B475" s="1">
        <v>45091</v>
      </c>
      <c r="C475" t="s">
        <v>991</v>
      </c>
      <c r="D475" t="s">
        <v>25</v>
      </c>
      <c r="E475">
        <v>3920</v>
      </c>
      <c r="F475">
        <v>6.3</v>
      </c>
      <c r="G475">
        <v>60</v>
      </c>
      <c r="H475" t="s">
        <v>19</v>
      </c>
      <c r="I475" t="s">
        <v>83</v>
      </c>
      <c r="J475" t="s">
        <v>37</v>
      </c>
      <c r="K475">
        <v>112956</v>
      </c>
      <c r="L475" t="s">
        <v>33</v>
      </c>
      <c r="M475">
        <v>0.35</v>
      </c>
      <c r="N475">
        <v>0.63</v>
      </c>
      <c r="O475">
        <v>4166.96</v>
      </c>
      <c r="P475">
        <v>0</v>
      </c>
      <c r="Q475" s="1">
        <f>banking_loan_data[[#This Row],[Issue Date]]-banking_loan_data[[#This Row],[Term (Months)]]</f>
        <v>45031</v>
      </c>
      <c r="R475">
        <f>MONTH(banking_loan_data[[#This Row],[Months On Book]])</f>
        <v>4</v>
      </c>
      <c r="S475">
        <f>(banking_loan_data[[#This Row],[Total Payments Received]]+banking_loan_data[[#This Row],[Recovery Amount]])-banking_loan_data[[#This Row],[Loan Amount]]</f>
        <v>246.96000000000004</v>
      </c>
      <c r="T475" t="str">
        <f>IF(banking_loan_data[[#This Row],[Profit/Loss per loan]]&gt;0,"Profit","Loss")</f>
        <v>Profit</v>
      </c>
    </row>
    <row r="476" spans="1:20" x14ac:dyDescent="0.35">
      <c r="A476" t="s">
        <v>992</v>
      </c>
      <c r="B476" s="1">
        <v>45221</v>
      </c>
      <c r="C476" t="s">
        <v>993</v>
      </c>
      <c r="D476" t="s">
        <v>25</v>
      </c>
      <c r="E476">
        <v>26658</v>
      </c>
      <c r="F476">
        <v>24.1</v>
      </c>
      <c r="G476">
        <v>36</v>
      </c>
      <c r="H476" t="s">
        <v>19</v>
      </c>
      <c r="I476" t="s">
        <v>20</v>
      </c>
      <c r="J476" t="s">
        <v>47</v>
      </c>
      <c r="K476">
        <v>46351</v>
      </c>
      <c r="L476" t="s">
        <v>33</v>
      </c>
      <c r="M476">
        <v>0.31</v>
      </c>
      <c r="N476">
        <v>0.75</v>
      </c>
      <c r="O476">
        <v>33082.58</v>
      </c>
      <c r="P476">
        <v>0</v>
      </c>
      <c r="Q476" s="1">
        <f>banking_loan_data[[#This Row],[Issue Date]]-banking_loan_data[[#This Row],[Term (Months)]]</f>
        <v>45185</v>
      </c>
      <c r="R476">
        <f>MONTH(banking_loan_data[[#This Row],[Months On Book]])</f>
        <v>9</v>
      </c>
      <c r="S476">
        <f>(banking_loan_data[[#This Row],[Total Payments Received]]+banking_loan_data[[#This Row],[Recovery Amount]])-banking_loan_data[[#This Row],[Loan Amount]]</f>
        <v>6424.5800000000017</v>
      </c>
      <c r="T476" t="str">
        <f>IF(banking_loan_data[[#This Row],[Profit/Loss per loan]]&gt;0,"Profit","Loss")</f>
        <v>Profit</v>
      </c>
    </row>
    <row r="477" spans="1:20" x14ac:dyDescent="0.35">
      <c r="A477" t="s">
        <v>994</v>
      </c>
      <c r="B477" s="1">
        <v>44583</v>
      </c>
      <c r="C477" t="s">
        <v>995</v>
      </c>
      <c r="D477" t="s">
        <v>53</v>
      </c>
      <c r="E477">
        <v>15025</v>
      </c>
      <c r="F477">
        <v>5.5</v>
      </c>
      <c r="G477">
        <v>60</v>
      </c>
      <c r="H477" t="s">
        <v>80</v>
      </c>
      <c r="I477" t="s">
        <v>20</v>
      </c>
      <c r="J477" t="s">
        <v>47</v>
      </c>
      <c r="K477">
        <v>34131</v>
      </c>
      <c r="L477" t="s">
        <v>29</v>
      </c>
      <c r="M477">
        <v>0.23</v>
      </c>
      <c r="N477">
        <v>0.55000000000000004</v>
      </c>
      <c r="O477">
        <v>0</v>
      </c>
      <c r="P477">
        <v>0</v>
      </c>
      <c r="Q477" s="1">
        <f>banking_loan_data[[#This Row],[Issue Date]]-banking_loan_data[[#This Row],[Term (Months)]]</f>
        <v>44523</v>
      </c>
      <c r="R477">
        <f>MONTH(banking_loan_data[[#This Row],[Months On Book]])</f>
        <v>11</v>
      </c>
      <c r="S477">
        <f>(banking_loan_data[[#This Row],[Total Payments Received]]+banking_loan_data[[#This Row],[Recovery Amount]])-banking_loan_data[[#This Row],[Loan Amount]]</f>
        <v>-15025</v>
      </c>
      <c r="T477" t="str">
        <f>IF(banking_loan_data[[#This Row],[Profit/Loss per loan]]&gt;0,"Profit","Loss")</f>
        <v>Loss</v>
      </c>
    </row>
    <row r="478" spans="1:20" x14ac:dyDescent="0.35">
      <c r="A478" t="s">
        <v>996</v>
      </c>
      <c r="B478" s="1">
        <v>44544</v>
      </c>
      <c r="C478" t="s">
        <v>997</v>
      </c>
      <c r="D478" t="s">
        <v>64</v>
      </c>
      <c r="E478">
        <v>9946</v>
      </c>
      <c r="F478">
        <v>18.899999999999999</v>
      </c>
      <c r="G478">
        <v>60</v>
      </c>
      <c r="H478" t="s">
        <v>19</v>
      </c>
      <c r="I478" t="s">
        <v>57</v>
      </c>
      <c r="J478" t="s">
        <v>28</v>
      </c>
      <c r="K478">
        <v>146836</v>
      </c>
      <c r="L478" t="s">
        <v>29</v>
      </c>
      <c r="M478">
        <v>0.28999999999999998</v>
      </c>
      <c r="N478">
        <v>0.77</v>
      </c>
      <c r="O478">
        <v>11825.79</v>
      </c>
      <c r="P478">
        <v>0</v>
      </c>
      <c r="Q478" s="1">
        <f>banking_loan_data[[#This Row],[Issue Date]]-banking_loan_data[[#This Row],[Term (Months)]]</f>
        <v>44484</v>
      </c>
      <c r="R478">
        <f>MONTH(banking_loan_data[[#This Row],[Months On Book]])</f>
        <v>10</v>
      </c>
      <c r="S478">
        <f>(banking_loan_data[[#This Row],[Total Payments Received]]+banking_loan_data[[#This Row],[Recovery Amount]])-banking_loan_data[[#This Row],[Loan Amount]]</f>
        <v>1879.7900000000009</v>
      </c>
      <c r="T478" t="str">
        <f>IF(banking_loan_data[[#This Row],[Profit/Loss per loan]]&gt;0,"Profit","Loss")</f>
        <v>Profit</v>
      </c>
    </row>
    <row r="479" spans="1:20" x14ac:dyDescent="0.35">
      <c r="A479" t="s">
        <v>998</v>
      </c>
      <c r="B479" s="1">
        <v>44386</v>
      </c>
      <c r="C479" t="s">
        <v>999</v>
      </c>
      <c r="D479" t="s">
        <v>75</v>
      </c>
      <c r="E479">
        <v>29706</v>
      </c>
      <c r="F479">
        <v>6.6</v>
      </c>
      <c r="G479">
        <v>36</v>
      </c>
      <c r="H479" t="s">
        <v>26</v>
      </c>
      <c r="I479" t="s">
        <v>20</v>
      </c>
      <c r="J479" t="s">
        <v>47</v>
      </c>
      <c r="K479">
        <v>74825</v>
      </c>
      <c r="L479" t="s">
        <v>22</v>
      </c>
      <c r="M479">
        <v>0.3</v>
      </c>
      <c r="N479">
        <v>0.76</v>
      </c>
      <c r="O479">
        <v>12789.38</v>
      </c>
      <c r="P479">
        <v>0</v>
      </c>
      <c r="Q479" s="1">
        <f>banking_loan_data[[#This Row],[Issue Date]]-banking_loan_data[[#This Row],[Term (Months)]]</f>
        <v>44350</v>
      </c>
      <c r="R479">
        <f>MONTH(banking_loan_data[[#This Row],[Months On Book]])</f>
        <v>6</v>
      </c>
      <c r="S479">
        <f>(banking_loan_data[[#This Row],[Total Payments Received]]+banking_loan_data[[#This Row],[Recovery Amount]])-banking_loan_data[[#This Row],[Loan Amount]]</f>
        <v>-16916.620000000003</v>
      </c>
      <c r="T479" t="str">
        <f>IF(banking_loan_data[[#This Row],[Profit/Loss per loan]]&gt;0,"Profit","Loss")</f>
        <v>Loss</v>
      </c>
    </row>
    <row r="480" spans="1:20" x14ac:dyDescent="0.35">
      <c r="A480" t="s">
        <v>1000</v>
      </c>
      <c r="B480" s="1">
        <v>44701</v>
      </c>
      <c r="C480" t="s">
        <v>1001</v>
      </c>
      <c r="D480" t="s">
        <v>50</v>
      </c>
      <c r="E480">
        <v>17309</v>
      </c>
      <c r="F480">
        <v>23.2</v>
      </c>
      <c r="G480">
        <v>36</v>
      </c>
      <c r="H480" t="s">
        <v>19</v>
      </c>
      <c r="I480" t="s">
        <v>72</v>
      </c>
      <c r="J480" t="s">
        <v>47</v>
      </c>
      <c r="K480">
        <v>41349</v>
      </c>
      <c r="L480" t="s">
        <v>22</v>
      </c>
      <c r="M480">
        <v>0.18</v>
      </c>
      <c r="N480">
        <v>0.86</v>
      </c>
      <c r="O480">
        <v>21324.69</v>
      </c>
      <c r="P480">
        <v>0</v>
      </c>
      <c r="Q480" s="1">
        <f>banking_loan_data[[#This Row],[Issue Date]]-banking_loan_data[[#This Row],[Term (Months)]]</f>
        <v>44665</v>
      </c>
      <c r="R480">
        <f>MONTH(banking_loan_data[[#This Row],[Months On Book]])</f>
        <v>4</v>
      </c>
      <c r="S480">
        <f>(banking_loan_data[[#This Row],[Total Payments Received]]+banking_loan_data[[#This Row],[Recovery Amount]])-banking_loan_data[[#This Row],[Loan Amount]]</f>
        <v>4015.6899999999987</v>
      </c>
      <c r="T480" t="str">
        <f>IF(banking_loan_data[[#This Row],[Profit/Loss per loan]]&gt;0,"Profit","Loss")</f>
        <v>Profit</v>
      </c>
    </row>
    <row r="481" spans="1:20" x14ac:dyDescent="0.35">
      <c r="A481" t="s">
        <v>1002</v>
      </c>
      <c r="B481" s="1">
        <v>45020</v>
      </c>
      <c r="C481" t="s">
        <v>1003</v>
      </c>
      <c r="D481" t="s">
        <v>53</v>
      </c>
      <c r="E481">
        <v>34120</v>
      </c>
      <c r="F481">
        <v>14.3</v>
      </c>
      <c r="G481">
        <v>60</v>
      </c>
      <c r="H481" t="s">
        <v>19</v>
      </c>
      <c r="I481" t="s">
        <v>20</v>
      </c>
      <c r="J481" t="s">
        <v>47</v>
      </c>
      <c r="K481">
        <v>90931</v>
      </c>
      <c r="L481" t="s">
        <v>29</v>
      </c>
      <c r="M481">
        <v>0.23</v>
      </c>
      <c r="N481">
        <v>0.94</v>
      </c>
      <c r="O481">
        <v>38999.160000000003</v>
      </c>
      <c r="P481">
        <v>0</v>
      </c>
      <c r="Q481" s="1">
        <f>banking_loan_data[[#This Row],[Issue Date]]-banking_loan_data[[#This Row],[Term (Months)]]</f>
        <v>44960</v>
      </c>
      <c r="R481">
        <f>MONTH(banking_loan_data[[#This Row],[Months On Book]])</f>
        <v>2</v>
      </c>
      <c r="S481">
        <f>(banking_loan_data[[#This Row],[Total Payments Received]]+banking_loan_data[[#This Row],[Recovery Amount]])-banking_loan_data[[#This Row],[Loan Amount]]</f>
        <v>4879.1600000000035</v>
      </c>
      <c r="T481" t="str">
        <f>IF(banking_loan_data[[#This Row],[Profit/Loss per loan]]&gt;0,"Profit","Loss")</f>
        <v>Profit</v>
      </c>
    </row>
    <row r="482" spans="1:20" x14ac:dyDescent="0.35">
      <c r="A482" t="s">
        <v>1004</v>
      </c>
      <c r="B482" s="1">
        <v>45125</v>
      </c>
      <c r="C482" t="s">
        <v>1005</v>
      </c>
      <c r="D482" t="s">
        <v>18</v>
      </c>
      <c r="E482">
        <v>31027</v>
      </c>
      <c r="F482">
        <v>7.8</v>
      </c>
      <c r="G482">
        <v>60</v>
      </c>
      <c r="H482" t="s">
        <v>19</v>
      </c>
      <c r="I482" t="s">
        <v>57</v>
      </c>
      <c r="J482" t="s">
        <v>21</v>
      </c>
      <c r="K482">
        <v>74254</v>
      </c>
      <c r="L482" t="s">
        <v>22</v>
      </c>
      <c r="M482">
        <v>0.42</v>
      </c>
      <c r="N482">
        <v>0.61</v>
      </c>
      <c r="O482">
        <v>33447.11</v>
      </c>
      <c r="P482">
        <v>0</v>
      </c>
      <c r="Q482" s="1">
        <f>banking_loan_data[[#This Row],[Issue Date]]-banking_loan_data[[#This Row],[Term (Months)]]</f>
        <v>45065</v>
      </c>
      <c r="R482">
        <f>MONTH(banking_loan_data[[#This Row],[Months On Book]])</f>
        <v>5</v>
      </c>
      <c r="S482">
        <f>(banking_loan_data[[#This Row],[Total Payments Received]]+banking_loan_data[[#This Row],[Recovery Amount]])-banking_loan_data[[#This Row],[Loan Amount]]</f>
        <v>2420.1100000000006</v>
      </c>
      <c r="T482" t="str">
        <f>IF(banking_loan_data[[#This Row],[Profit/Loss per loan]]&gt;0,"Profit","Loss")</f>
        <v>Profit</v>
      </c>
    </row>
    <row r="483" spans="1:20" x14ac:dyDescent="0.35">
      <c r="A483" t="s">
        <v>1006</v>
      </c>
      <c r="B483" s="1">
        <v>45130</v>
      </c>
      <c r="C483" t="s">
        <v>1007</v>
      </c>
      <c r="D483" t="s">
        <v>18</v>
      </c>
      <c r="E483">
        <v>8005</v>
      </c>
      <c r="F483">
        <v>11.8</v>
      </c>
      <c r="G483">
        <v>60</v>
      </c>
      <c r="H483" t="s">
        <v>19</v>
      </c>
      <c r="I483" t="s">
        <v>36</v>
      </c>
      <c r="J483" t="s">
        <v>47</v>
      </c>
      <c r="K483">
        <v>68225</v>
      </c>
      <c r="L483" t="s">
        <v>33</v>
      </c>
      <c r="M483">
        <v>0.47</v>
      </c>
      <c r="N483">
        <v>0.73</v>
      </c>
      <c r="O483">
        <v>8949.59</v>
      </c>
      <c r="P483">
        <v>0</v>
      </c>
      <c r="Q483" s="1">
        <f>banking_loan_data[[#This Row],[Issue Date]]-banking_loan_data[[#This Row],[Term (Months)]]</f>
        <v>45070</v>
      </c>
      <c r="R483">
        <f>MONTH(banking_loan_data[[#This Row],[Months On Book]])</f>
        <v>5</v>
      </c>
      <c r="S483">
        <f>(banking_loan_data[[#This Row],[Total Payments Received]]+banking_loan_data[[#This Row],[Recovery Amount]])-banking_loan_data[[#This Row],[Loan Amount]]</f>
        <v>944.59000000000015</v>
      </c>
      <c r="T483" t="str">
        <f>IF(banking_loan_data[[#This Row],[Profit/Loss per loan]]&gt;0,"Profit","Loss")</f>
        <v>Profit</v>
      </c>
    </row>
    <row r="484" spans="1:20" x14ac:dyDescent="0.35">
      <c r="A484" t="s">
        <v>1008</v>
      </c>
      <c r="B484" s="1">
        <v>44330</v>
      </c>
      <c r="C484" t="s">
        <v>1009</v>
      </c>
      <c r="D484" t="s">
        <v>56</v>
      </c>
      <c r="E484">
        <v>1956</v>
      </c>
      <c r="F484">
        <v>8.3000000000000007</v>
      </c>
      <c r="G484">
        <v>36</v>
      </c>
      <c r="H484" t="s">
        <v>26</v>
      </c>
      <c r="I484" t="s">
        <v>57</v>
      </c>
      <c r="J484" t="s">
        <v>32</v>
      </c>
      <c r="K484">
        <v>134383</v>
      </c>
      <c r="L484" t="s">
        <v>33</v>
      </c>
      <c r="M484">
        <v>0.24</v>
      </c>
      <c r="N484">
        <v>0.91</v>
      </c>
      <c r="O484">
        <v>899.87</v>
      </c>
      <c r="P484">
        <v>0</v>
      </c>
      <c r="Q484" s="1">
        <f>banking_loan_data[[#This Row],[Issue Date]]-banking_loan_data[[#This Row],[Term (Months)]]</f>
        <v>44294</v>
      </c>
      <c r="R484">
        <f>MONTH(banking_loan_data[[#This Row],[Months On Book]])</f>
        <v>4</v>
      </c>
      <c r="S484">
        <f>(banking_loan_data[[#This Row],[Total Payments Received]]+banking_loan_data[[#This Row],[Recovery Amount]])-banking_loan_data[[#This Row],[Loan Amount]]</f>
        <v>-1056.1300000000001</v>
      </c>
      <c r="T484" t="str">
        <f>IF(banking_loan_data[[#This Row],[Profit/Loss per loan]]&gt;0,"Profit","Loss")</f>
        <v>Loss</v>
      </c>
    </row>
    <row r="485" spans="1:20" x14ac:dyDescent="0.35">
      <c r="A485" t="s">
        <v>1010</v>
      </c>
      <c r="B485" s="1">
        <v>44254</v>
      </c>
      <c r="C485" t="s">
        <v>1011</v>
      </c>
      <c r="D485" t="s">
        <v>75</v>
      </c>
      <c r="E485">
        <v>35839</v>
      </c>
      <c r="F485">
        <v>8.4</v>
      </c>
      <c r="G485">
        <v>36</v>
      </c>
      <c r="H485" t="s">
        <v>26</v>
      </c>
      <c r="I485" t="s">
        <v>27</v>
      </c>
      <c r="J485" t="s">
        <v>37</v>
      </c>
      <c r="K485">
        <v>42453</v>
      </c>
      <c r="L485" t="s">
        <v>29</v>
      </c>
      <c r="M485">
        <v>0.22</v>
      </c>
      <c r="N485">
        <v>0.85</v>
      </c>
      <c r="O485">
        <v>15026.66</v>
      </c>
      <c r="P485">
        <v>0</v>
      </c>
      <c r="Q485" s="1">
        <f>banking_loan_data[[#This Row],[Issue Date]]-banking_loan_data[[#This Row],[Term (Months)]]</f>
        <v>44218</v>
      </c>
      <c r="R485">
        <f>MONTH(banking_loan_data[[#This Row],[Months On Book]])</f>
        <v>1</v>
      </c>
      <c r="S485">
        <f>(banking_loan_data[[#This Row],[Total Payments Received]]+banking_loan_data[[#This Row],[Recovery Amount]])-banking_loan_data[[#This Row],[Loan Amount]]</f>
        <v>-20812.34</v>
      </c>
      <c r="T485" t="str">
        <f>IF(banking_loan_data[[#This Row],[Profit/Loss per loan]]&gt;0,"Profit","Loss")</f>
        <v>Loss</v>
      </c>
    </row>
    <row r="486" spans="1:20" x14ac:dyDescent="0.35">
      <c r="A486" t="s">
        <v>1012</v>
      </c>
      <c r="B486" s="1">
        <v>44881</v>
      </c>
      <c r="C486" t="s">
        <v>1013</v>
      </c>
      <c r="D486" t="s">
        <v>25</v>
      </c>
      <c r="E486">
        <v>9595</v>
      </c>
      <c r="F486">
        <v>24</v>
      </c>
      <c r="G486">
        <v>60</v>
      </c>
      <c r="H486" t="s">
        <v>19</v>
      </c>
      <c r="I486" t="s">
        <v>20</v>
      </c>
      <c r="J486" t="s">
        <v>47</v>
      </c>
      <c r="K486">
        <v>48814</v>
      </c>
      <c r="L486" t="s">
        <v>33</v>
      </c>
      <c r="M486">
        <v>0.18</v>
      </c>
      <c r="N486">
        <v>0.72</v>
      </c>
      <c r="O486">
        <v>11897.8</v>
      </c>
      <c r="P486">
        <v>0</v>
      </c>
      <c r="Q486" s="1">
        <f>banking_loan_data[[#This Row],[Issue Date]]-banking_loan_data[[#This Row],[Term (Months)]]</f>
        <v>44821</v>
      </c>
      <c r="R486">
        <f>MONTH(banking_loan_data[[#This Row],[Months On Book]])</f>
        <v>9</v>
      </c>
      <c r="S486">
        <f>(banking_loan_data[[#This Row],[Total Payments Received]]+banking_loan_data[[#This Row],[Recovery Amount]])-banking_loan_data[[#This Row],[Loan Amount]]</f>
        <v>2302.7999999999993</v>
      </c>
      <c r="T486" t="str">
        <f>IF(banking_loan_data[[#This Row],[Profit/Loss per loan]]&gt;0,"Profit","Loss")</f>
        <v>Profit</v>
      </c>
    </row>
    <row r="487" spans="1:20" x14ac:dyDescent="0.35">
      <c r="A487" t="s">
        <v>1014</v>
      </c>
      <c r="B487" s="1">
        <v>44868</v>
      </c>
      <c r="C487" t="s">
        <v>1015</v>
      </c>
      <c r="D487" t="s">
        <v>46</v>
      </c>
      <c r="E487">
        <v>13803</v>
      </c>
      <c r="F487">
        <v>13.9</v>
      </c>
      <c r="G487">
        <v>36</v>
      </c>
      <c r="H487" t="s">
        <v>80</v>
      </c>
      <c r="I487" t="s">
        <v>20</v>
      </c>
      <c r="J487" t="s">
        <v>47</v>
      </c>
      <c r="K487">
        <v>48263</v>
      </c>
      <c r="L487" t="s">
        <v>29</v>
      </c>
      <c r="M487">
        <v>0.37</v>
      </c>
      <c r="N487">
        <v>0.93</v>
      </c>
      <c r="O487">
        <v>0</v>
      </c>
      <c r="P487">
        <v>0</v>
      </c>
      <c r="Q487" s="1">
        <f>banking_loan_data[[#This Row],[Issue Date]]-banking_loan_data[[#This Row],[Term (Months)]]</f>
        <v>44832</v>
      </c>
      <c r="R487">
        <f>MONTH(banking_loan_data[[#This Row],[Months On Book]])</f>
        <v>9</v>
      </c>
      <c r="S487">
        <f>(banking_loan_data[[#This Row],[Total Payments Received]]+banking_loan_data[[#This Row],[Recovery Amount]])-banking_loan_data[[#This Row],[Loan Amount]]</f>
        <v>-13803</v>
      </c>
      <c r="T487" t="str">
        <f>IF(banking_loan_data[[#This Row],[Profit/Loss per loan]]&gt;0,"Profit","Loss")</f>
        <v>Loss</v>
      </c>
    </row>
    <row r="488" spans="1:20" x14ac:dyDescent="0.35">
      <c r="A488" t="s">
        <v>1016</v>
      </c>
      <c r="B488" s="1">
        <v>44369</v>
      </c>
      <c r="C488" t="s">
        <v>1017</v>
      </c>
      <c r="D488" t="s">
        <v>40</v>
      </c>
      <c r="E488">
        <v>26963</v>
      </c>
      <c r="F488">
        <v>20.8</v>
      </c>
      <c r="G488">
        <v>36</v>
      </c>
      <c r="H488" t="s">
        <v>19</v>
      </c>
      <c r="I488" t="s">
        <v>83</v>
      </c>
      <c r="J488" t="s">
        <v>47</v>
      </c>
      <c r="K488">
        <v>107694</v>
      </c>
      <c r="L488" t="s">
        <v>33</v>
      </c>
      <c r="M488">
        <v>0.23</v>
      </c>
      <c r="N488">
        <v>0.53</v>
      </c>
      <c r="O488">
        <v>32571.3</v>
      </c>
      <c r="P488">
        <v>0</v>
      </c>
      <c r="Q488" s="1">
        <f>banking_loan_data[[#This Row],[Issue Date]]-banking_loan_data[[#This Row],[Term (Months)]]</f>
        <v>44333</v>
      </c>
      <c r="R488">
        <f>MONTH(banking_loan_data[[#This Row],[Months On Book]])</f>
        <v>5</v>
      </c>
      <c r="S488">
        <f>(banking_loan_data[[#This Row],[Total Payments Received]]+banking_loan_data[[#This Row],[Recovery Amount]])-banking_loan_data[[#This Row],[Loan Amount]]</f>
        <v>5608.2999999999993</v>
      </c>
      <c r="T488" t="str">
        <f>IF(banking_loan_data[[#This Row],[Profit/Loss per loan]]&gt;0,"Profit","Loss")</f>
        <v>Profit</v>
      </c>
    </row>
    <row r="489" spans="1:20" x14ac:dyDescent="0.35">
      <c r="A489" t="s">
        <v>1018</v>
      </c>
      <c r="B489" s="1">
        <v>45011</v>
      </c>
      <c r="C489" t="s">
        <v>1019</v>
      </c>
      <c r="D489" t="s">
        <v>71</v>
      </c>
      <c r="E489">
        <v>37221</v>
      </c>
      <c r="F489">
        <v>17.8</v>
      </c>
      <c r="G489">
        <v>60</v>
      </c>
      <c r="H489" t="s">
        <v>80</v>
      </c>
      <c r="I489" t="s">
        <v>27</v>
      </c>
      <c r="J489" t="s">
        <v>32</v>
      </c>
      <c r="K489">
        <v>45735</v>
      </c>
      <c r="L489" t="s">
        <v>29</v>
      </c>
      <c r="M489">
        <v>0.5</v>
      </c>
      <c r="N489">
        <v>0.92</v>
      </c>
      <c r="O489">
        <v>0</v>
      </c>
      <c r="P489">
        <v>0</v>
      </c>
      <c r="Q489" s="1">
        <f>banking_loan_data[[#This Row],[Issue Date]]-banking_loan_data[[#This Row],[Term (Months)]]</f>
        <v>44951</v>
      </c>
      <c r="R489">
        <f>MONTH(banking_loan_data[[#This Row],[Months On Book]])</f>
        <v>1</v>
      </c>
      <c r="S489">
        <f>(banking_loan_data[[#This Row],[Total Payments Received]]+banking_loan_data[[#This Row],[Recovery Amount]])-banking_loan_data[[#This Row],[Loan Amount]]</f>
        <v>-37221</v>
      </c>
      <c r="T489" t="str">
        <f>IF(banking_loan_data[[#This Row],[Profit/Loss per loan]]&gt;0,"Profit","Loss")</f>
        <v>Loss</v>
      </c>
    </row>
    <row r="490" spans="1:20" x14ac:dyDescent="0.35">
      <c r="A490" t="s">
        <v>1020</v>
      </c>
      <c r="B490" s="1">
        <v>44276</v>
      </c>
      <c r="C490" t="s">
        <v>1021</v>
      </c>
      <c r="D490" t="s">
        <v>46</v>
      </c>
      <c r="E490">
        <v>34723</v>
      </c>
      <c r="F490">
        <v>18.5</v>
      </c>
      <c r="G490">
        <v>60</v>
      </c>
      <c r="H490" t="s">
        <v>80</v>
      </c>
      <c r="I490" t="s">
        <v>57</v>
      </c>
      <c r="J490" t="s">
        <v>47</v>
      </c>
      <c r="K490">
        <v>45830</v>
      </c>
      <c r="L490" t="s">
        <v>33</v>
      </c>
      <c r="M490">
        <v>0.23</v>
      </c>
      <c r="N490">
        <v>0.52</v>
      </c>
      <c r="O490">
        <v>0</v>
      </c>
      <c r="P490">
        <v>0</v>
      </c>
      <c r="Q490" s="1">
        <f>banking_loan_data[[#This Row],[Issue Date]]-banking_loan_data[[#This Row],[Term (Months)]]</f>
        <v>44216</v>
      </c>
      <c r="R490">
        <f>MONTH(banking_loan_data[[#This Row],[Months On Book]])</f>
        <v>1</v>
      </c>
      <c r="S490">
        <f>(banking_loan_data[[#This Row],[Total Payments Received]]+banking_loan_data[[#This Row],[Recovery Amount]])-banking_loan_data[[#This Row],[Loan Amount]]</f>
        <v>-34723</v>
      </c>
      <c r="T490" t="str">
        <f>IF(banking_loan_data[[#This Row],[Profit/Loss per loan]]&gt;0,"Profit","Loss")</f>
        <v>Loss</v>
      </c>
    </row>
    <row r="491" spans="1:20" x14ac:dyDescent="0.35">
      <c r="A491" t="s">
        <v>1022</v>
      </c>
      <c r="B491" s="1">
        <v>45082</v>
      </c>
      <c r="C491" t="s">
        <v>1023</v>
      </c>
      <c r="D491" t="s">
        <v>75</v>
      </c>
      <c r="E491">
        <v>16282</v>
      </c>
      <c r="F491">
        <v>7.6</v>
      </c>
      <c r="G491">
        <v>36</v>
      </c>
      <c r="H491" t="s">
        <v>19</v>
      </c>
      <c r="I491" t="s">
        <v>36</v>
      </c>
      <c r="J491" t="s">
        <v>47</v>
      </c>
      <c r="K491">
        <v>77893</v>
      </c>
      <c r="L491" t="s">
        <v>33</v>
      </c>
      <c r="M491">
        <v>0.26</v>
      </c>
      <c r="N491">
        <v>0.75</v>
      </c>
      <c r="O491">
        <v>17519.43</v>
      </c>
      <c r="P491">
        <v>0</v>
      </c>
      <c r="Q491" s="1">
        <f>banking_loan_data[[#This Row],[Issue Date]]-banking_loan_data[[#This Row],[Term (Months)]]</f>
        <v>45046</v>
      </c>
      <c r="R491">
        <f>MONTH(banking_loan_data[[#This Row],[Months On Book]])</f>
        <v>4</v>
      </c>
      <c r="S491">
        <f>(banking_loan_data[[#This Row],[Total Payments Received]]+banking_loan_data[[#This Row],[Recovery Amount]])-banking_loan_data[[#This Row],[Loan Amount]]</f>
        <v>1237.4300000000003</v>
      </c>
      <c r="T491" t="str">
        <f>IF(banking_loan_data[[#This Row],[Profit/Loss per loan]]&gt;0,"Profit","Loss")</f>
        <v>Profit</v>
      </c>
    </row>
    <row r="492" spans="1:20" x14ac:dyDescent="0.35">
      <c r="A492" t="s">
        <v>1024</v>
      </c>
      <c r="B492" s="1">
        <v>44399</v>
      </c>
      <c r="C492" t="s">
        <v>1025</v>
      </c>
      <c r="D492" t="s">
        <v>75</v>
      </c>
      <c r="E492">
        <v>5703</v>
      </c>
      <c r="F492">
        <v>9.6999999999999993</v>
      </c>
      <c r="G492">
        <v>36</v>
      </c>
      <c r="H492" t="s">
        <v>19</v>
      </c>
      <c r="I492" t="s">
        <v>36</v>
      </c>
      <c r="J492" t="s">
        <v>37</v>
      </c>
      <c r="K492">
        <v>74673</v>
      </c>
      <c r="L492" t="s">
        <v>22</v>
      </c>
      <c r="M492">
        <v>0.34</v>
      </c>
      <c r="N492">
        <v>0.9</v>
      </c>
      <c r="O492">
        <v>6256.19</v>
      </c>
      <c r="P492">
        <v>0</v>
      </c>
      <c r="Q492" s="1">
        <f>banking_loan_data[[#This Row],[Issue Date]]-banking_loan_data[[#This Row],[Term (Months)]]</f>
        <v>44363</v>
      </c>
      <c r="R492">
        <f>MONTH(banking_loan_data[[#This Row],[Months On Book]])</f>
        <v>6</v>
      </c>
      <c r="S492">
        <f>(banking_loan_data[[#This Row],[Total Payments Received]]+banking_loan_data[[#This Row],[Recovery Amount]])-banking_loan_data[[#This Row],[Loan Amount]]</f>
        <v>553.1899999999996</v>
      </c>
      <c r="T492" t="str">
        <f>IF(banking_loan_data[[#This Row],[Profit/Loss per loan]]&gt;0,"Profit","Loss")</f>
        <v>Profit</v>
      </c>
    </row>
    <row r="493" spans="1:20" x14ac:dyDescent="0.35">
      <c r="A493" t="s">
        <v>1026</v>
      </c>
      <c r="B493" s="1">
        <v>44960</v>
      </c>
      <c r="C493" t="s">
        <v>1027</v>
      </c>
      <c r="D493" t="s">
        <v>53</v>
      </c>
      <c r="E493">
        <v>7563</v>
      </c>
      <c r="F493">
        <v>20.7</v>
      </c>
      <c r="G493">
        <v>60</v>
      </c>
      <c r="H493" t="s">
        <v>19</v>
      </c>
      <c r="I493" t="s">
        <v>41</v>
      </c>
      <c r="J493" t="s">
        <v>32</v>
      </c>
      <c r="K493">
        <v>119462</v>
      </c>
      <c r="L493" t="s">
        <v>22</v>
      </c>
      <c r="M493">
        <v>0.42</v>
      </c>
      <c r="N493">
        <v>0.62</v>
      </c>
      <c r="O493">
        <v>9128.5400000000009</v>
      </c>
      <c r="P493">
        <v>0</v>
      </c>
      <c r="Q493" s="1">
        <f>banking_loan_data[[#This Row],[Issue Date]]-banking_loan_data[[#This Row],[Term (Months)]]</f>
        <v>44900</v>
      </c>
      <c r="R493">
        <f>MONTH(banking_loan_data[[#This Row],[Months On Book]])</f>
        <v>12</v>
      </c>
      <c r="S493">
        <f>(banking_loan_data[[#This Row],[Total Payments Received]]+banking_loan_data[[#This Row],[Recovery Amount]])-banking_loan_data[[#This Row],[Loan Amount]]</f>
        <v>1565.5400000000009</v>
      </c>
      <c r="T493" t="str">
        <f>IF(banking_loan_data[[#This Row],[Profit/Loss per loan]]&gt;0,"Profit","Loss")</f>
        <v>Profit</v>
      </c>
    </row>
    <row r="494" spans="1:20" x14ac:dyDescent="0.35">
      <c r="A494" t="s">
        <v>1028</v>
      </c>
      <c r="B494" s="1">
        <v>44243</v>
      </c>
      <c r="C494" t="s">
        <v>1029</v>
      </c>
      <c r="D494" t="s">
        <v>53</v>
      </c>
      <c r="E494">
        <v>26849</v>
      </c>
      <c r="F494">
        <v>24.4</v>
      </c>
      <c r="G494">
        <v>36</v>
      </c>
      <c r="H494" t="s">
        <v>26</v>
      </c>
      <c r="I494" t="s">
        <v>57</v>
      </c>
      <c r="J494" t="s">
        <v>32</v>
      </c>
      <c r="K494">
        <v>75066</v>
      </c>
      <c r="L494" t="s">
        <v>22</v>
      </c>
      <c r="M494">
        <v>0.28999999999999998</v>
      </c>
      <c r="N494">
        <v>0.71</v>
      </c>
      <c r="O494">
        <v>2888.35</v>
      </c>
      <c r="P494">
        <v>0</v>
      </c>
      <c r="Q494" s="1">
        <f>banking_loan_data[[#This Row],[Issue Date]]-banking_loan_data[[#This Row],[Term (Months)]]</f>
        <v>44207</v>
      </c>
      <c r="R494">
        <f>MONTH(banking_loan_data[[#This Row],[Months On Book]])</f>
        <v>1</v>
      </c>
      <c r="S494">
        <f>(banking_loan_data[[#This Row],[Total Payments Received]]+banking_loan_data[[#This Row],[Recovery Amount]])-banking_loan_data[[#This Row],[Loan Amount]]</f>
        <v>-23960.65</v>
      </c>
      <c r="T494" t="str">
        <f>IF(banking_loan_data[[#This Row],[Profit/Loss per loan]]&gt;0,"Profit","Loss")</f>
        <v>Loss</v>
      </c>
    </row>
    <row r="495" spans="1:20" x14ac:dyDescent="0.35">
      <c r="A495" t="s">
        <v>1030</v>
      </c>
      <c r="B495" s="1">
        <v>44852</v>
      </c>
      <c r="C495" t="s">
        <v>1031</v>
      </c>
      <c r="D495" t="s">
        <v>46</v>
      </c>
      <c r="E495">
        <v>32860</v>
      </c>
      <c r="F495">
        <v>10.3</v>
      </c>
      <c r="G495">
        <v>36</v>
      </c>
      <c r="H495" t="s">
        <v>19</v>
      </c>
      <c r="I495" t="s">
        <v>20</v>
      </c>
      <c r="J495" t="s">
        <v>47</v>
      </c>
      <c r="K495">
        <v>130315</v>
      </c>
      <c r="L495" t="s">
        <v>22</v>
      </c>
      <c r="M495">
        <v>0.27</v>
      </c>
      <c r="N495">
        <v>0.65</v>
      </c>
      <c r="O495">
        <v>36244.58</v>
      </c>
      <c r="P495">
        <v>0</v>
      </c>
      <c r="Q495" s="1">
        <f>banking_loan_data[[#This Row],[Issue Date]]-banking_loan_data[[#This Row],[Term (Months)]]</f>
        <v>44816</v>
      </c>
      <c r="R495">
        <f>MONTH(banking_loan_data[[#This Row],[Months On Book]])</f>
        <v>9</v>
      </c>
      <c r="S495">
        <f>(banking_loan_data[[#This Row],[Total Payments Received]]+banking_loan_data[[#This Row],[Recovery Amount]])-banking_loan_data[[#This Row],[Loan Amount]]</f>
        <v>3384.5800000000017</v>
      </c>
      <c r="T495" t="str">
        <f>IF(banking_loan_data[[#This Row],[Profit/Loss per loan]]&gt;0,"Profit","Loss")</f>
        <v>Profit</v>
      </c>
    </row>
    <row r="496" spans="1:20" x14ac:dyDescent="0.35">
      <c r="A496" t="s">
        <v>1032</v>
      </c>
      <c r="B496" s="1">
        <v>44667</v>
      </c>
      <c r="C496" t="s">
        <v>1033</v>
      </c>
      <c r="D496" t="s">
        <v>25</v>
      </c>
      <c r="E496">
        <v>32585</v>
      </c>
      <c r="F496">
        <v>10.4</v>
      </c>
      <c r="G496">
        <v>60</v>
      </c>
      <c r="H496" t="s">
        <v>80</v>
      </c>
      <c r="I496" t="s">
        <v>72</v>
      </c>
      <c r="J496" t="s">
        <v>32</v>
      </c>
      <c r="K496">
        <v>33373</v>
      </c>
      <c r="L496" t="s">
        <v>22</v>
      </c>
      <c r="M496">
        <v>0.5</v>
      </c>
      <c r="N496">
        <v>0.93</v>
      </c>
      <c r="O496">
        <v>0</v>
      </c>
      <c r="P496">
        <v>0</v>
      </c>
      <c r="Q496" s="1">
        <f>banking_loan_data[[#This Row],[Issue Date]]-banking_loan_data[[#This Row],[Term (Months)]]</f>
        <v>44607</v>
      </c>
      <c r="R496">
        <f>MONTH(banking_loan_data[[#This Row],[Months On Book]])</f>
        <v>2</v>
      </c>
      <c r="S496">
        <f>(banking_loan_data[[#This Row],[Total Payments Received]]+banking_loan_data[[#This Row],[Recovery Amount]])-banking_loan_data[[#This Row],[Loan Amount]]</f>
        <v>-32585</v>
      </c>
      <c r="T496" t="str">
        <f>IF(banking_loan_data[[#This Row],[Profit/Loss per loan]]&gt;0,"Profit","Loss")</f>
        <v>Loss</v>
      </c>
    </row>
    <row r="497" spans="1:20" x14ac:dyDescent="0.35">
      <c r="A497" t="s">
        <v>1034</v>
      </c>
      <c r="B497" s="1">
        <v>45167</v>
      </c>
      <c r="C497" t="s">
        <v>1035</v>
      </c>
      <c r="D497" t="s">
        <v>56</v>
      </c>
      <c r="E497">
        <v>23015</v>
      </c>
      <c r="F497">
        <v>14.5</v>
      </c>
      <c r="G497">
        <v>60</v>
      </c>
      <c r="H497" t="s">
        <v>26</v>
      </c>
      <c r="I497" t="s">
        <v>27</v>
      </c>
      <c r="J497" t="s">
        <v>28</v>
      </c>
      <c r="K497">
        <v>40335</v>
      </c>
      <c r="L497" t="s">
        <v>22</v>
      </c>
      <c r="M497">
        <v>0.1</v>
      </c>
      <c r="N497">
        <v>0.87</v>
      </c>
      <c r="O497">
        <v>11485.91</v>
      </c>
      <c r="P497">
        <v>0</v>
      </c>
      <c r="Q497" s="1">
        <f>banking_loan_data[[#This Row],[Issue Date]]-banking_loan_data[[#This Row],[Term (Months)]]</f>
        <v>45107</v>
      </c>
      <c r="R497">
        <f>MONTH(banking_loan_data[[#This Row],[Months On Book]])</f>
        <v>6</v>
      </c>
      <c r="S497">
        <f>(banking_loan_data[[#This Row],[Total Payments Received]]+banking_loan_data[[#This Row],[Recovery Amount]])-banking_loan_data[[#This Row],[Loan Amount]]</f>
        <v>-11529.09</v>
      </c>
      <c r="T497" t="str">
        <f>IF(banking_loan_data[[#This Row],[Profit/Loss per loan]]&gt;0,"Profit","Loss")</f>
        <v>Loss</v>
      </c>
    </row>
    <row r="498" spans="1:20" x14ac:dyDescent="0.35">
      <c r="A498" t="s">
        <v>1036</v>
      </c>
      <c r="B498" s="1">
        <v>45232</v>
      </c>
      <c r="C498" t="s">
        <v>1037</v>
      </c>
      <c r="D498" t="s">
        <v>53</v>
      </c>
      <c r="E498">
        <v>13003</v>
      </c>
      <c r="F498">
        <v>24.7</v>
      </c>
      <c r="G498">
        <v>36</v>
      </c>
      <c r="H498" t="s">
        <v>19</v>
      </c>
      <c r="I498" t="s">
        <v>20</v>
      </c>
      <c r="J498" t="s">
        <v>32</v>
      </c>
      <c r="K498">
        <v>53741</v>
      </c>
      <c r="L498" t="s">
        <v>29</v>
      </c>
      <c r="M498">
        <v>0.46</v>
      </c>
      <c r="N498">
        <v>0.82</v>
      </c>
      <c r="O498">
        <v>16214.74</v>
      </c>
      <c r="P498">
        <v>0</v>
      </c>
      <c r="Q498" s="1">
        <f>banking_loan_data[[#This Row],[Issue Date]]-banking_loan_data[[#This Row],[Term (Months)]]</f>
        <v>45196</v>
      </c>
      <c r="R498">
        <f>MONTH(banking_loan_data[[#This Row],[Months On Book]])</f>
        <v>9</v>
      </c>
      <c r="S498">
        <f>(banking_loan_data[[#This Row],[Total Payments Received]]+banking_loan_data[[#This Row],[Recovery Amount]])-banking_loan_data[[#This Row],[Loan Amount]]</f>
        <v>3211.74</v>
      </c>
      <c r="T498" t="str">
        <f>IF(banking_loan_data[[#This Row],[Profit/Loss per loan]]&gt;0,"Profit","Loss")</f>
        <v>Profit</v>
      </c>
    </row>
    <row r="499" spans="1:20" x14ac:dyDescent="0.35">
      <c r="A499" t="s">
        <v>1038</v>
      </c>
      <c r="B499" s="1">
        <v>44932</v>
      </c>
      <c r="C499" t="s">
        <v>1039</v>
      </c>
      <c r="D499" t="s">
        <v>71</v>
      </c>
      <c r="E499">
        <v>27958</v>
      </c>
      <c r="F499">
        <v>10.4</v>
      </c>
      <c r="G499">
        <v>36</v>
      </c>
      <c r="H499" t="s">
        <v>19</v>
      </c>
      <c r="I499" t="s">
        <v>83</v>
      </c>
      <c r="J499" t="s">
        <v>32</v>
      </c>
      <c r="K499">
        <v>40692</v>
      </c>
      <c r="L499" t="s">
        <v>29</v>
      </c>
      <c r="M499">
        <v>0.16</v>
      </c>
      <c r="N499">
        <v>0.76</v>
      </c>
      <c r="O499">
        <v>30865.63</v>
      </c>
      <c r="P499">
        <v>0</v>
      </c>
      <c r="Q499" s="1">
        <f>banking_loan_data[[#This Row],[Issue Date]]-banking_loan_data[[#This Row],[Term (Months)]]</f>
        <v>44896</v>
      </c>
      <c r="R499">
        <f>MONTH(banking_loan_data[[#This Row],[Months On Book]])</f>
        <v>12</v>
      </c>
      <c r="S499">
        <f>(banking_loan_data[[#This Row],[Total Payments Received]]+banking_loan_data[[#This Row],[Recovery Amount]])-banking_loan_data[[#This Row],[Loan Amount]]</f>
        <v>2907.630000000001</v>
      </c>
      <c r="T499" t="str">
        <f>IF(banking_loan_data[[#This Row],[Profit/Loss per loan]]&gt;0,"Profit","Loss")</f>
        <v>Profit</v>
      </c>
    </row>
    <row r="500" spans="1:20" x14ac:dyDescent="0.35">
      <c r="A500" t="s">
        <v>1040</v>
      </c>
      <c r="B500" s="1">
        <v>44980</v>
      </c>
      <c r="C500" t="s">
        <v>1041</v>
      </c>
      <c r="D500" t="s">
        <v>71</v>
      </c>
      <c r="E500">
        <v>27017</v>
      </c>
      <c r="F500">
        <v>13.1</v>
      </c>
      <c r="G500">
        <v>36</v>
      </c>
      <c r="H500" t="s">
        <v>26</v>
      </c>
      <c r="I500" t="s">
        <v>20</v>
      </c>
      <c r="J500" t="s">
        <v>32</v>
      </c>
      <c r="K500">
        <v>77295</v>
      </c>
      <c r="L500" t="s">
        <v>22</v>
      </c>
      <c r="M500">
        <v>0.41</v>
      </c>
      <c r="N500">
        <v>0.87</v>
      </c>
      <c r="O500">
        <v>4494.63</v>
      </c>
      <c r="P500">
        <v>0</v>
      </c>
      <c r="Q500" s="1">
        <f>banking_loan_data[[#This Row],[Issue Date]]-banking_loan_data[[#This Row],[Term (Months)]]</f>
        <v>44944</v>
      </c>
      <c r="R500">
        <f>MONTH(banking_loan_data[[#This Row],[Months On Book]])</f>
        <v>1</v>
      </c>
      <c r="S500">
        <f>(banking_loan_data[[#This Row],[Total Payments Received]]+banking_loan_data[[#This Row],[Recovery Amount]])-banking_loan_data[[#This Row],[Loan Amount]]</f>
        <v>-22522.37</v>
      </c>
      <c r="T500" t="str">
        <f>IF(banking_loan_data[[#This Row],[Profit/Loss per loan]]&gt;0,"Profit","Loss")</f>
        <v>Loss</v>
      </c>
    </row>
    <row r="501" spans="1:20" x14ac:dyDescent="0.35">
      <c r="A501" t="s">
        <v>1042</v>
      </c>
      <c r="B501" s="1">
        <v>45164</v>
      </c>
      <c r="C501" t="s">
        <v>1043</v>
      </c>
      <c r="D501" t="s">
        <v>56</v>
      </c>
      <c r="E501">
        <v>12171</v>
      </c>
      <c r="F501">
        <v>22.8</v>
      </c>
      <c r="G501">
        <v>60</v>
      </c>
      <c r="H501" t="s">
        <v>19</v>
      </c>
      <c r="I501" t="s">
        <v>72</v>
      </c>
      <c r="J501" t="s">
        <v>21</v>
      </c>
      <c r="K501">
        <v>75541</v>
      </c>
      <c r="L501" t="s">
        <v>29</v>
      </c>
      <c r="M501">
        <v>0.35</v>
      </c>
      <c r="N501">
        <v>0.68</v>
      </c>
      <c r="O501">
        <v>14945.99</v>
      </c>
      <c r="P501">
        <v>0</v>
      </c>
      <c r="Q501" s="1">
        <f>banking_loan_data[[#This Row],[Issue Date]]-banking_loan_data[[#This Row],[Term (Months)]]</f>
        <v>45104</v>
      </c>
      <c r="R501">
        <f>MONTH(banking_loan_data[[#This Row],[Months On Book]])</f>
        <v>6</v>
      </c>
      <c r="S501">
        <f>(banking_loan_data[[#This Row],[Total Payments Received]]+banking_loan_data[[#This Row],[Recovery Amount]])-banking_loan_data[[#This Row],[Loan Amount]]</f>
        <v>2774.99</v>
      </c>
      <c r="T501" t="str">
        <f>IF(banking_loan_data[[#This Row],[Profit/Loss per loan]]&gt;0,"Profit","Loss")</f>
        <v>Profit</v>
      </c>
    </row>
    <row r="502" spans="1:20" x14ac:dyDescent="0.35">
      <c r="A502" t="s">
        <v>1044</v>
      </c>
      <c r="B502" s="1">
        <v>44554</v>
      </c>
      <c r="C502" t="s">
        <v>1045</v>
      </c>
      <c r="D502" t="s">
        <v>64</v>
      </c>
      <c r="E502">
        <v>13201</v>
      </c>
      <c r="F502">
        <v>5.0999999999999996</v>
      </c>
      <c r="G502">
        <v>36</v>
      </c>
      <c r="H502" t="s">
        <v>26</v>
      </c>
      <c r="I502" t="s">
        <v>57</v>
      </c>
      <c r="J502" t="s">
        <v>21</v>
      </c>
      <c r="K502">
        <v>64057</v>
      </c>
      <c r="L502" t="s">
        <v>22</v>
      </c>
      <c r="M502">
        <v>0.24</v>
      </c>
      <c r="N502">
        <v>0.7</v>
      </c>
      <c r="O502">
        <v>4962.1499999999996</v>
      </c>
      <c r="P502">
        <v>0</v>
      </c>
      <c r="Q502" s="1">
        <f>banking_loan_data[[#This Row],[Issue Date]]-banking_loan_data[[#This Row],[Term (Months)]]</f>
        <v>44518</v>
      </c>
      <c r="R502">
        <f>MONTH(banking_loan_data[[#This Row],[Months On Book]])</f>
        <v>11</v>
      </c>
      <c r="S502">
        <f>(banking_loan_data[[#This Row],[Total Payments Received]]+banking_loan_data[[#This Row],[Recovery Amount]])-banking_loan_data[[#This Row],[Loan Amount]]</f>
        <v>-8238.85</v>
      </c>
      <c r="T502" t="str">
        <f>IF(banking_loan_data[[#This Row],[Profit/Loss per loan]]&gt;0,"Profit","Loss")</f>
        <v>Loss</v>
      </c>
    </row>
    <row r="503" spans="1:20" x14ac:dyDescent="0.35">
      <c r="A503" t="s">
        <v>1046</v>
      </c>
      <c r="B503" s="1">
        <v>45168</v>
      </c>
      <c r="C503" t="s">
        <v>1047</v>
      </c>
      <c r="D503" t="s">
        <v>64</v>
      </c>
      <c r="E503">
        <v>30426</v>
      </c>
      <c r="F503">
        <v>5.8</v>
      </c>
      <c r="G503">
        <v>36</v>
      </c>
      <c r="H503" t="s">
        <v>19</v>
      </c>
      <c r="I503" t="s">
        <v>27</v>
      </c>
      <c r="J503" t="s">
        <v>21</v>
      </c>
      <c r="K503">
        <v>96983</v>
      </c>
      <c r="L503" t="s">
        <v>29</v>
      </c>
      <c r="M503">
        <v>0.45</v>
      </c>
      <c r="N503">
        <v>0.83</v>
      </c>
      <c r="O503">
        <v>32190.71</v>
      </c>
      <c r="P503">
        <v>0</v>
      </c>
      <c r="Q503" s="1">
        <f>banking_loan_data[[#This Row],[Issue Date]]-banking_loan_data[[#This Row],[Term (Months)]]</f>
        <v>45132</v>
      </c>
      <c r="R503">
        <f>MONTH(banking_loan_data[[#This Row],[Months On Book]])</f>
        <v>7</v>
      </c>
      <c r="S503">
        <f>(banking_loan_data[[#This Row],[Total Payments Received]]+banking_loan_data[[#This Row],[Recovery Amount]])-banking_loan_data[[#This Row],[Loan Amount]]</f>
        <v>1764.7099999999991</v>
      </c>
      <c r="T503" t="str">
        <f>IF(banking_loan_data[[#This Row],[Profit/Loss per loan]]&gt;0,"Profit","Loss")</f>
        <v>Profit</v>
      </c>
    </row>
    <row r="504" spans="1:20" x14ac:dyDescent="0.35">
      <c r="A504" t="s">
        <v>1048</v>
      </c>
      <c r="B504" s="1">
        <v>44864</v>
      </c>
      <c r="C504" t="s">
        <v>1049</v>
      </c>
      <c r="D504" t="s">
        <v>75</v>
      </c>
      <c r="E504">
        <v>18778</v>
      </c>
      <c r="F504">
        <v>17.100000000000001</v>
      </c>
      <c r="G504">
        <v>60</v>
      </c>
      <c r="H504" t="s">
        <v>19</v>
      </c>
      <c r="I504" t="s">
        <v>57</v>
      </c>
      <c r="J504" t="s">
        <v>32</v>
      </c>
      <c r="K504">
        <v>49583</v>
      </c>
      <c r="L504" t="s">
        <v>33</v>
      </c>
      <c r="M504">
        <v>0.11</v>
      </c>
      <c r="N504">
        <v>0.66</v>
      </c>
      <c r="O504">
        <v>21989.040000000001</v>
      </c>
      <c r="P504">
        <v>0</v>
      </c>
      <c r="Q504" s="1">
        <f>banking_loan_data[[#This Row],[Issue Date]]-banking_loan_data[[#This Row],[Term (Months)]]</f>
        <v>44804</v>
      </c>
      <c r="R504">
        <f>MONTH(banking_loan_data[[#This Row],[Months On Book]])</f>
        <v>8</v>
      </c>
      <c r="S504">
        <f>(banking_loan_data[[#This Row],[Total Payments Received]]+banking_loan_data[[#This Row],[Recovery Amount]])-banking_loan_data[[#This Row],[Loan Amount]]</f>
        <v>3211.0400000000009</v>
      </c>
      <c r="T504" t="str">
        <f>IF(banking_loan_data[[#This Row],[Profit/Loss per loan]]&gt;0,"Profit","Loss")</f>
        <v>Profit</v>
      </c>
    </row>
    <row r="505" spans="1:20" x14ac:dyDescent="0.35">
      <c r="A505" t="s">
        <v>1050</v>
      </c>
      <c r="B505" s="1">
        <v>44569</v>
      </c>
      <c r="C505" t="s">
        <v>1051</v>
      </c>
      <c r="D505" t="s">
        <v>53</v>
      </c>
      <c r="E505">
        <v>22116</v>
      </c>
      <c r="F505">
        <v>23.1</v>
      </c>
      <c r="G505">
        <v>60</v>
      </c>
      <c r="H505" t="s">
        <v>19</v>
      </c>
      <c r="I505" t="s">
        <v>83</v>
      </c>
      <c r="J505" t="s">
        <v>28</v>
      </c>
      <c r="K505">
        <v>52765</v>
      </c>
      <c r="L505" t="s">
        <v>29</v>
      </c>
      <c r="M505">
        <v>0.19</v>
      </c>
      <c r="N505">
        <v>0.53</v>
      </c>
      <c r="O505">
        <v>27224.799999999999</v>
      </c>
      <c r="P505">
        <v>0</v>
      </c>
      <c r="Q505" s="1">
        <f>banking_loan_data[[#This Row],[Issue Date]]-banking_loan_data[[#This Row],[Term (Months)]]</f>
        <v>44509</v>
      </c>
      <c r="R505">
        <f>MONTH(banking_loan_data[[#This Row],[Months On Book]])</f>
        <v>11</v>
      </c>
      <c r="S505">
        <f>(banking_loan_data[[#This Row],[Total Payments Received]]+banking_loan_data[[#This Row],[Recovery Amount]])-banking_loan_data[[#This Row],[Loan Amount]]</f>
        <v>5108.7999999999993</v>
      </c>
      <c r="T505" t="str">
        <f>IF(banking_loan_data[[#This Row],[Profit/Loss per loan]]&gt;0,"Profit","Loss")</f>
        <v>Profit</v>
      </c>
    </row>
    <row r="506" spans="1:20" x14ac:dyDescent="0.35">
      <c r="A506" t="s">
        <v>1052</v>
      </c>
      <c r="B506" s="1">
        <v>45228</v>
      </c>
      <c r="C506" t="s">
        <v>1053</v>
      </c>
      <c r="D506" t="s">
        <v>18</v>
      </c>
      <c r="E506">
        <v>34297</v>
      </c>
      <c r="F506">
        <v>9.8000000000000007</v>
      </c>
      <c r="G506">
        <v>36</v>
      </c>
      <c r="H506" t="s">
        <v>26</v>
      </c>
      <c r="I506" t="s">
        <v>72</v>
      </c>
      <c r="J506" t="s">
        <v>32</v>
      </c>
      <c r="K506">
        <v>89287</v>
      </c>
      <c r="L506" t="s">
        <v>29</v>
      </c>
      <c r="M506">
        <v>0.33</v>
      </c>
      <c r="N506">
        <v>0.53</v>
      </c>
      <c r="O506">
        <v>15729.14</v>
      </c>
      <c r="P506">
        <v>0</v>
      </c>
      <c r="Q506" s="1">
        <f>banking_loan_data[[#This Row],[Issue Date]]-banking_loan_data[[#This Row],[Term (Months)]]</f>
        <v>45192</v>
      </c>
      <c r="R506">
        <f>MONTH(banking_loan_data[[#This Row],[Months On Book]])</f>
        <v>9</v>
      </c>
      <c r="S506">
        <f>(banking_loan_data[[#This Row],[Total Payments Received]]+banking_loan_data[[#This Row],[Recovery Amount]])-banking_loan_data[[#This Row],[Loan Amount]]</f>
        <v>-18567.86</v>
      </c>
      <c r="T506" t="str">
        <f>IF(banking_loan_data[[#This Row],[Profit/Loss per loan]]&gt;0,"Profit","Loss")</f>
        <v>Loss</v>
      </c>
    </row>
    <row r="507" spans="1:20" x14ac:dyDescent="0.35">
      <c r="A507" t="s">
        <v>1054</v>
      </c>
      <c r="B507" s="1">
        <v>44872</v>
      </c>
      <c r="C507" t="s">
        <v>1055</v>
      </c>
      <c r="D507" t="s">
        <v>46</v>
      </c>
      <c r="E507">
        <v>20342</v>
      </c>
      <c r="F507">
        <v>14.4</v>
      </c>
      <c r="G507">
        <v>60</v>
      </c>
      <c r="H507" t="s">
        <v>19</v>
      </c>
      <c r="I507" t="s">
        <v>83</v>
      </c>
      <c r="J507" t="s">
        <v>47</v>
      </c>
      <c r="K507">
        <v>53906</v>
      </c>
      <c r="L507" t="s">
        <v>29</v>
      </c>
      <c r="M507">
        <v>0.24</v>
      </c>
      <c r="N507">
        <v>0.55000000000000004</v>
      </c>
      <c r="O507">
        <v>23271.25</v>
      </c>
      <c r="P507">
        <v>0</v>
      </c>
      <c r="Q507" s="1">
        <f>banking_loan_data[[#This Row],[Issue Date]]-banking_loan_data[[#This Row],[Term (Months)]]</f>
        <v>44812</v>
      </c>
      <c r="R507">
        <f>MONTH(banking_loan_data[[#This Row],[Months On Book]])</f>
        <v>9</v>
      </c>
      <c r="S507">
        <f>(banking_loan_data[[#This Row],[Total Payments Received]]+banking_loan_data[[#This Row],[Recovery Amount]])-banking_loan_data[[#This Row],[Loan Amount]]</f>
        <v>2929.25</v>
      </c>
      <c r="T507" t="str">
        <f>IF(banking_loan_data[[#This Row],[Profit/Loss per loan]]&gt;0,"Profit","Loss")</f>
        <v>Profit</v>
      </c>
    </row>
    <row r="508" spans="1:20" x14ac:dyDescent="0.35">
      <c r="A508" t="s">
        <v>1056</v>
      </c>
      <c r="B508" s="1">
        <v>44286</v>
      </c>
      <c r="C508" t="s">
        <v>1057</v>
      </c>
      <c r="D508" t="s">
        <v>50</v>
      </c>
      <c r="E508">
        <v>28490</v>
      </c>
      <c r="F508">
        <v>14</v>
      </c>
      <c r="G508">
        <v>60</v>
      </c>
      <c r="H508" t="s">
        <v>26</v>
      </c>
      <c r="I508" t="s">
        <v>41</v>
      </c>
      <c r="J508" t="s">
        <v>28</v>
      </c>
      <c r="K508">
        <v>115103</v>
      </c>
      <c r="L508" t="s">
        <v>33</v>
      </c>
      <c r="M508">
        <v>0.34</v>
      </c>
      <c r="N508">
        <v>0.89</v>
      </c>
      <c r="O508">
        <v>4446.13</v>
      </c>
      <c r="P508">
        <v>0</v>
      </c>
      <c r="Q508" s="1">
        <f>banking_loan_data[[#This Row],[Issue Date]]-banking_loan_data[[#This Row],[Term (Months)]]</f>
        <v>44226</v>
      </c>
      <c r="R508">
        <f>MONTH(banking_loan_data[[#This Row],[Months On Book]])</f>
        <v>1</v>
      </c>
      <c r="S508">
        <f>(banking_loan_data[[#This Row],[Total Payments Received]]+banking_loan_data[[#This Row],[Recovery Amount]])-banking_loan_data[[#This Row],[Loan Amount]]</f>
        <v>-24043.87</v>
      </c>
      <c r="T508" t="str">
        <f>IF(banking_loan_data[[#This Row],[Profit/Loss per loan]]&gt;0,"Profit","Loss")</f>
        <v>Loss</v>
      </c>
    </row>
    <row r="509" spans="1:20" x14ac:dyDescent="0.35">
      <c r="A509" t="s">
        <v>1058</v>
      </c>
      <c r="B509" s="1">
        <v>44894</v>
      </c>
      <c r="C509" t="s">
        <v>1059</v>
      </c>
      <c r="D509" t="s">
        <v>56</v>
      </c>
      <c r="E509">
        <v>20975</v>
      </c>
      <c r="F509">
        <v>14.5</v>
      </c>
      <c r="G509">
        <v>36</v>
      </c>
      <c r="H509" t="s">
        <v>19</v>
      </c>
      <c r="I509" t="s">
        <v>27</v>
      </c>
      <c r="J509" t="s">
        <v>21</v>
      </c>
      <c r="K509">
        <v>109675</v>
      </c>
      <c r="L509" t="s">
        <v>22</v>
      </c>
      <c r="M509">
        <v>0.11</v>
      </c>
      <c r="N509">
        <v>0.71</v>
      </c>
      <c r="O509">
        <v>24016.38</v>
      </c>
      <c r="P509">
        <v>0</v>
      </c>
      <c r="Q509" s="1">
        <f>banking_loan_data[[#This Row],[Issue Date]]-banking_loan_data[[#This Row],[Term (Months)]]</f>
        <v>44858</v>
      </c>
      <c r="R509">
        <f>MONTH(banking_loan_data[[#This Row],[Months On Book]])</f>
        <v>10</v>
      </c>
      <c r="S509">
        <f>(banking_loan_data[[#This Row],[Total Payments Received]]+banking_loan_data[[#This Row],[Recovery Amount]])-banking_loan_data[[#This Row],[Loan Amount]]</f>
        <v>3041.380000000001</v>
      </c>
      <c r="T509" t="str">
        <f>IF(banking_loan_data[[#This Row],[Profit/Loss per loan]]&gt;0,"Profit","Loss")</f>
        <v>Profit</v>
      </c>
    </row>
    <row r="510" spans="1:20" x14ac:dyDescent="0.35">
      <c r="A510" t="s">
        <v>1060</v>
      </c>
      <c r="B510" s="1">
        <v>44736</v>
      </c>
      <c r="C510" t="s">
        <v>1061</v>
      </c>
      <c r="D510" t="s">
        <v>75</v>
      </c>
      <c r="E510">
        <v>27723</v>
      </c>
      <c r="F510">
        <v>17.5</v>
      </c>
      <c r="G510">
        <v>60</v>
      </c>
      <c r="H510" t="s">
        <v>26</v>
      </c>
      <c r="I510" t="s">
        <v>41</v>
      </c>
      <c r="J510" t="s">
        <v>37</v>
      </c>
      <c r="K510">
        <v>76525</v>
      </c>
      <c r="L510" t="s">
        <v>29</v>
      </c>
      <c r="M510">
        <v>0.15</v>
      </c>
      <c r="N510">
        <v>0.82</v>
      </c>
      <c r="O510">
        <v>12716.99</v>
      </c>
      <c r="P510">
        <v>0</v>
      </c>
      <c r="Q510" s="1">
        <f>banking_loan_data[[#This Row],[Issue Date]]-banking_loan_data[[#This Row],[Term (Months)]]</f>
        <v>44676</v>
      </c>
      <c r="R510">
        <f>MONTH(banking_loan_data[[#This Row],[Months On Book]])</f>
        <v>4</v>
      </c>
      <c r="S510">
        <f>(banking_loan_data[[#This Row],[Total Payments Received]]+banking_loan_data[[#This Row],[Recovery Amount]])-banking_loan_data[[#This Row],[Loan Amount]]</f>
        <v>-15006.01</v>
      </c>
      <c r="T510" t="str">
        <f>IF(banking_loan_data[[#This Row],[Profit/Loss per loan]]&gt;0,"Profit","Loss")</f>
        <v>Loss</v>
      </c>
    </row>
    <row r="511" spans="1:20" x14ac:dyDescent="0.35">
      <c r="A511" t="s">
        <v>1062</v>
      </c>
      <c r="B511" s="1">
        <v>44928</v>
      </c>
      <c r="C511" t="s">
        <v>1063</v>
      </c>
      <c r="D511" t="s">
        <v>18</v>
      </c>
      <c r="E511">
        <v>24279</v>
      </c>
      <c r="F511">
        <v>14.4</v>
      </c>
      <c r="G511">
        <v>60</v>
      </c>
      <c r="H511" t="s">
        <v>26</v>
      </c>
      <c r="I511" t="s">
        <v>20</v>
      </c>
      <c r="J511" t="s">
        <v>28</v>
      </c>
      <c r="K511">
        <v>68230</v>
      </c>
      <c r="L511" t="s">
        <v>29</v>
      </c>
      <c r="M511">
        <v>0.15</v>
      </c>
      <c r="N511">
        <v>0.68</v>
      </c>
      <c r="O511">
        <v>4595.21</v>
      </c>
      <c r="P511">
        <v>0</v>
      </c>
      <c r="Q511" s="1">
        <f>banking_loan_data[[#This Row],[Issue Date]]-banking_loan_data[[#This Row],[Term (Months)]]</f>
        <v>44868</v>
      </c>
      <c r="R511">
        <f>MONTH(banking_loan_data[[#This Row],[Months On Book]])</f>
        <v>11</v>
      </c>
      <c r="S511">
        <f>(banking_loan_data[[#This Row],[Total Payments Received]]+banking_loan_data[[#This Row],[Recovery Amount]])-banking_loan_data[[#This Row],[Loan Amount]]</f>
        <v>-19683.79</v>
      </c>
      <c r="T511" t="str">
        <f>IF(banking_loan_data[[#This Row],[Profit/Loss per loan]]&gt;0,"Profit","Loss")</f>
        <v>Loss</v>
      </c>
    </row>
    <row r="512" spans="1:20" x14ac:dyDescent="0.35">
      <c r="A512" t="s">
        <v>1064</v>
      </c>
      <c r="B512" s="1">
        <v>45065</v>
      </c>
      <c r="C512" t="s">
        <v>1065</v>
      </c>
      <c r="D512" t="s">
        <v>53</v>
      </c>
      <c r="E512">
        <v>13765</v>
      </c>
      <c r="F512">
        <v>13.9</v>
      </c>
      <c r="G512">
        <v>36</v>
      </c>
      <c r="H512" t="s">
        <v>19</v>
      </c>
      <c r="I512" t="s">
        <v>57</v>
      </c>
      <c r="J512" t="s">
        <v>21</v>
      </c>
      <c r="K512">
        <v>147904</v>
      </c>
      <c r="L512" t="s">
        <v>33</v>
      </c>
      <c r="M512">
        <v>0.18</v>
      </c>
      <c r="N512">
        <v>0.62</v>
      </c>
      <c r="O512">
        <v>15678.34</v>
      </c>
      <c r="P512">
        <v>0</v>
      </c>
      <c r="Q512" s="1">
        <f>banking_loan_data[[#This Row],[Issue Date]]-banking_loan_data[[#This Row],[Term (Months)]]</f>
        <v>45029</v>
      </c>
      <c r="R512">
        <f>MONTH(banking_loan_data[[#This Row],[Months On Book]])</f>
        <v>4</v>
      </c>
      <c r="S512">
        <f>(banking_loan_data[[#This Row],[Total Payments Received]]+banking_loan_data[[#This Row],[Recovery Amount]])-banking_loan_data[[#This Row],[Loan Amount]]</f>
        <v>1913.3400000000001</v>
      </c>
      <c r="T512" t="str">
        <f>IF(banking_loan_data[[#This Row],[Profit/Loss per loan]]&gt;0,"Profit","Loss")</f>
        <v>Profit</v>
      </c>
    </row>
    <row r="513" spans="1:20" x14ac:dyDescent="0.35">
      <c r="A513" t="s">
        <v>1066</v>
      </c>
      <c r="B513" s="1">
        <v>44237</v>
      </c>
      <c r="C513" t="s">
        <v>1067</v>
      </c>
      <c r="D513" t="s">
        <v>18</v>
      </c>
      <c r="E513">
        <v>12561</v>
      </c>
      <c r="F513">
        <v>14.5</v>
      </c>
      <c r="G513">
        <v>60</v>
      </c>
      <c r="H513" t="s">
        <v>26</v>
      </c>
      <c r="I513" t="s">
        <v>20</v>
      </c>
      <c r="J513" t="s">
        <v>28</v>
      </c>
      <c r="K513">
        <v>49520</v>
      </c>
      <c r="L513" t="s">
        <v>22</v>
      </c>
      <c r="M513">
        <v>0.28000000000000003</v>
      </c>
      <c r="N513">
        <v>0.66</v>
      </c>
      <c r="O513">
        <v>6147.18</v>
      </c>
      <c r="P513">
        <v>0</v>
      </c>
      <c r="Q513" s="1">
        <f>banking_loan_data[[#This Row],[Issue Date]]-banking_loan_data[[#This Row],[Term (Months)]]</f>
        <v>44177</v>
      </c>
      <c r="R513">
        <f>MONTH(banking_loan_data[[#This Row],[Months On Book]])</f>
        <v>12</v>
      </c>
      <c r="S513">
        <f>(banking_loan_data[[#This Row],[Total Payments Received]]+banking_loan_data[[#This Row],[Recovery Amount]])-banking_loan_data[[#This Row],[Loan Amount]]</f>
        <v>-6413.82</v>
      </c>
      <c r="T513" t="str">
        <f>IF(banking_loan_data[[#This Row],[Profit/Loss per loan]]&gt;0,"Profit","Loss")</f>
        <v>Loss</v>
      </c>
    </row>
    <row r="514" spans="1:20" x14ac:dyDescent="0.35">
      <c r="A514" t="s">
        <v>1068</v>
      </c>
      <c r="B514" s="1">
        <v>44936</v>
      </c>
      <c r="C514" t="s">
        <v>1069</v>
      </c>
      <c r="D514" t="s">
        <v>18</v>
      </c>
      <c r="E514">
        <v>1525</v>
      </c>
      <c r="F514">
        <v>16.8</v>
      </c>
      <c r="G514">
        <v>36</v>
      </c>
      <c r="H514" t="s">
        <v>19</v>
      </c>
      <c r="I514" t="s">
        <v>57</v>
      </c>
      <c r="J514" t="s">
        <v>28</v>
      </c>
      <c r="K514">
        <v>115238</v>
      </c>
      <c r="L514" t="s">
        <v>29</v>
      </c>
      <c r="M514">
        <v>0.4</v>
      </c>
      <c r="N514">
        <v>0.86</v>
      </c>
      <c r="O514">
        <v>1781.2</v>
      </c>
      <c r="P514">
        <v>0</v>
      </c>
      <c r="Q514" s="1">
        <f>banking_loan_data[[#This Row],[Issue Date]]-banking_loan_data[[#This Row],[Term (Months)]]</f>
        <v>44900</v>
      </c>
      <c r="R514">
        <f>MONTH(banking_loan_data[[#This Row],[Months On Book]])</f>
        <v>12</v>
      </c>
      <c r="S514">
        <f>(banking_loan_data[[#This Row],[Total Payments Received]]+banking_loan_data[[#This Row],[Recovery Amount]])-banking_loan_data[[#This Row],[Loan Amount]]</f>
        <v>256.20000000000005</v>
      </c>
      <c r="T514" t="str">
        <f>IF(banking_loan_data[[#This Row],[Profit/Loss per loan]]&gt;0,"Profit","Loss")</f>
        <v>Profit</v>
      </c>
    </row>
    <row r="515" spans="1:20" x14ac:dyDescent="0.35">
      <c r="A515" t="s">
        <v>1070</v>
      </c>
      <c r="B515" s="1">
        <v>44698</v>
      </c>
      <c r="C515" t="s">
        <v>1071</v>
      </c>
      <c r="D515" t="s">
        <v>56</v>
      </c>
      <c r="E515">
        <v>23861</v>
      </c>
      <c r="F515">
        <v>15.7</v>
      </c>
      <c r="G515">
        <v>36</v>
      </c>
      <c r="H515" t="s">
        <v>19</v>
      </c>
      <c r="I515" t="s">
        <v>83</v>
      </c>
      <c r="J515" t="s">
        <v>32</v>
      </c>
      <c r="K515">
        <v>81934</v>
      </c>
      <c r="L515" t="s">
        <v>33</v>
      </c>
      <c r="M515">
        <v>0.46</v>
      </c>
      <c r="N515">
        <v>0.78</v>
      </c>
      <c r="O515">
        <v>27607.18</v>
      </c>
      <c r="P515">
        <v>0</v>
      </c>
      <c r="Q515" s="1">
        <f>banking_loan_data[[#This Row],[Issue Date]]-banking_loan_data[[#This Row],[Term (Months)]]</f>
        <v>44662</v>
      </c>
      <c r="R515">
        <f>MONTH(banking_loan_data[[#This Row],[Months On Book]])</f>
        <v>4</v>
      </c>
      <c r="S515">
        <f>(banking_loan_data[[#This Row],[Total Payments Received]]+banking_loan_data[[#This Row],[Recovery Amount]])-banking_loan_data[[#This Row],[Loan Amount]]</f>
        <v>3746.1800000000003</v>
      </c>
      <c r="T515" t="str">
        <f>IF(banking_loan_data[[#This Row],[Profit/Loss per loan]]&gt;0,"Profit","Loss")</f>
        <v>Profit</v>
      </c>
    </row>
    <row r="516" spans="1:20" x14ac:dyDescent="0.35">
      <c r="A516" t="s">
        <v>1072</v>
      </c>
      <c r="B516" s="1">
        <v>45155</v>
      </c>
      <c r="C516" t="s">
        <v>1073</v>
      </c>
      <c r="D516" t="s">
        <v>75</v>
      </c>
      <c r="E516">
        <v>34142</v>
      </c>
      <c r="F516">
        <v>22.1</v>
      </c>
      <c r="G516">
        <v>60</v>
      </c>
      <c r="H516" t="s">
        <v>19</v>
      </c>
      <c r="I516" t="s">
        <v>20</v>
      </c>
      <c r="J516" t="s">
        <v>47</v>
      </c>
      <c r="K516">
        <v>55566</v>
      </c>
      <c r="L516" t="s">
        <v>22</v>
      </c>
      <c r="M516">
        <v>0.43</v>
      </c>
      <c r="N516">
        <v>0.92</v>
      </c>
      <c r="O516">
        <v>41687.379999999997</v>
      </c>
      <c r="P516">
        <v>0</v>
      </c>
      <c r="Q516" s="1">
        <f>banking_loan_data[[#This Row],[Issue Date]]-banking_loan_data[[#This Row],[Term (Months)]]</f>
        <v>45095</v>
      </c>
      <c r="R516">
        <f>MONTH(banking_loan_data[[#This Row],[Months On Book]])</f>
        <v>6</v>
      </c>
      <c r="S516">
        <f>(banking_loan_data[[#This Row],[Total Payments Received]]+banking_loan_data[[#This Row],[Recovery Amount]])-banking_loan_data[[#This Row],[Loan Amount]]</f>
        <v>7545.3799999999974</v>
      </c>
      <c r="T516" t="str">
        <f>IF(banking_loan_data[[#This Row],[Profit/Loss per loan]]&gt;0,"Profit","Loss")</f>
        <v>Profit</v>
      </c>
    </row>
    <row r="517" spans="1:20" x14ac:dyDescent="0.35">
      <c r="A517" t="s">
        <v>1074</v>
      </c>
      <c r="B517" s="1">
        <v>45125</v>
      </c>
      <c r="C517" t="s">
        <v>1075</v>
      </c>
      <c r="D517" t="s">
        <v>25</v>
      </c>
      <c r="E517">
        <v>27916</v>
      </c>
      <c r="F517">
        <v>6</v>
      </c>
      <c r="G517">
        <v>60</v>
      </c>
      <c r="H517" t="s">
        <v>26</v>
      </c>
      <c r="I517" t="s">
        <v>72</v>
      </c>
      <c r="J517" t="s">
        <v>37</v>
      </c>
      <c r="K517">
        <v>103193</v>
      </c>
      <c r="L517" t="s">
        <v>22</v>
      </c>
      <c r="M517">
        <v>0.18</v>
      </c>
      <c r="N517">
        <v>0.81</v>
      </c>
      <c r="O517">
        <v>4929.04</v>
      </c>
      <c r="P517">
        <v>0</v>
      </c>
      <c r="Q517" s="1">
        <f>banking_loan_data[[#This Row],[Issue Date]]-banking_loan_data[[#This Row],[Term (Months)]]</f>
        <v>45065</v>
      </c>
      <c r="R517">
        <f>MONTH(banking_loan_data[[#This Row],[Months On Book]])</f>
        <v>5</v>
      </c>
      <c r="S517">
        <f>(banking_loan_data[[#This Row],[Total Payments Received]]+banking_loan_data[[#This Row],[Recovery Amount]])-banking_loan_data[[#This Row],[Loan Amount]]</f>
        <v>-22986.959999999999</v>
      </c>
      <c r="T517" t="str">
        <f>IF(banking_loan_data[[#This Row],[Profit/Loss per loan]]&gt;0,"Profit","Loss")</f>
        <v>Loss</v>
      </c>
    </row>
    <row r="518" spans="1:20" x14ac:dyDescent="0.35">
      <c r="A518" t="s">
        <v>1076</v>
      </c>
      <c r="B518" s="1">
        <v>44657</v>
      </c>
      <c r="C518" t="s">
        <v>1077</v>
      </c>
      <c r="D518" t="s">
        <v>71</v>
      </c>
      <c r="E518">
        <v>5648</v>
      </c>
      <c r="F518">
        <v>21.7</v>
      </c>
      <c r="G518">
        <v>60</v>
      </c>
      <c r="H518" t="s">
        <v>80</v>
      </c>
      <c r="I518" t="s">
        <v>72</v>
      </c>
      <c r="J518" t="s">
        <v>21</v>
      </c>
      <c r="K518">
        <v>133224</v>
      </c>
      <c r="L518" t="s">
        <v>29</v>
      </c>
      <c r="M518">
        <v>0.28000000000000003</v>
      </c>
      <c r="N518">
        <v>0.76</v>
      </c>
      <c r="O518">
        <v>2180.3000000000002</v>
      </c>
      <c r="P518">
        <v>1908.91</v>
      </c>
      <c r="Q518" s="1">
        <f>banking_loan_data[[#This Row],[Issue Date]]-banking_loan_data[[#This Row],[Term (Months)]]</f>
        <v>44597</v>
      </c>
      <c r="R518">
        <f>MONTH(banking_loan_data[[#This Row],[Months On Book]])</f>
        <v>2</v>
      </c>
      <c r="S518">
        <f>(banking_loan_data[[#This Row],[Total Payments Received]]+banking_loan_data[[#This Row],[Recovery Amount]])-banking_loan_data[[#This Row],[Loan Amount]]</f>
        <v>-1558.79</v>
      </c>
      <c r="T518" t="str">
        <f>IF(banking_loan_data[[#This Row],[Profit/Loss per loan]]&gt;0,"Profit","Loss")</f>
        <v>Loss</v>
      </c>
    </row>
    <row r="519" spans="1:20" x14ac:dyDescent="0.35">
      <c r="A519" t="s">
        <v>1078</v>
      </c>
      <c r="B519" s="1">
        <v>44928</v>
      </c>
      <c r="C519" t="s">
        <v>1079</v>
      </c>
      <c r="D519" t="s">
        <v>46</v>
      </c>
      <c r="E519">
        <v>36133</v>
      </c>
      <c r="F519">
        <v>21.9</v>
      </c>
      <c r="G519">
        <v>36</v>
      </c>
      <c r="H519" t="s">
        <v>26</v>
      </c>
      <c r="I519" t="s">
        <v>72</v>
      </c>
      <c r="J519" t="s">
        <v>28</v>
      </c>
      <c r="K519">
        <v>60134</v>
      </c>
      <c r="L519" t="s">
        <v>29</v>
      </c>
      <c r="M519">
        <v>0.18</v>
      </c>
      <c r="N519">
        <v>0.77</v>
      </c>
      <c r="O519">
        <v>2677.28</v>
      </c>
      <c r="P519">
        <v>0</v>
      </c>
      <c r="Q519" s="1">
        <f>banking_loan_data[[#This Row],[Issue Date]]-banking_loan_data[[#This Row],[Term (Months)]]</f>
        <v>44892</v>
      </c>
      <c r="R519">
        <f>MONTH(banking_loan_data[[#This Row],[Months On Book]])</f>
        <v>11</v>
      </c>
      <c r="S519">
        <f>(banking_loan_data[[#This Row],[Total Payments Received]]+banking_loan_data[[#This Row],[Recovery Amount]])-banking_loan_data[[#This Row],[Loan Amount]]</f>
        <v>-33455.72</v>
      </c>
      <c r="T519" t="str">
        <f>IF(banking_loan_data[[#This Row],[Profit/Loss per loan]]&gt;0,"Profit","Loss")</f>
        <v>Loss</v>
      </c>
    </row>
    <row r="520" spans="1:20" x14ac:dyDescent="0.35">
      <c r="A520" t="s">
        <v>1080</v>
      </c>
      <c r="B520" s="1">
        <v>44948</v>
      </c>
      <c r="C520" t="s">
        <v>1081</v>
      </c>
      <c r="D520" t="s">
        <v>75</v>
      </c>
      <c r="E520">
        <v>31523</v>
      </c>
      <c r="F520">
        <v>10.7</v>
      </c>
      <c r="G520">
        <v>60</v>
      </c>
      <c r="H520" t="s">
        <v>19</v>
      </c>
      <c r="I520" t="s">
        <v>72</v>
      </c>
      <c r="J520" t="s">
        <v>37</v>
      </c>
      <c r="K520">
        <v>40345</v>
      </c>
      <c r="L520" t="s">
        <v>29</v>
      </c>
      <c r="M520">
        <v>0.21</v>
      </c>
      <c r="N520">
        <v>0.92</v>
      </c>
      <c r="O520">
        <v>34895.96</v>
      </c>
      <c r="P520">
        <v>0</v>
      </c>
      <c r="Q520" s="1">
        <f>banking_loan_data[[#This Row],[Issue Date]]-banking_loan_data[[#This Row],[Term (Months)]]</f>
        <v>44888</v>
      </c>
      <c r="R520">
        <f>MONTH(banking_loan_data[[#This Row],[Months On Book]])</f>
        <v>11</v>
      </c>
      <c r="S520">
        <f>(banking_loan_data[[#This Row],[Total Payments Received]]+banking_loan_data[[#This Row],[Recovery Amount]])-banking_loan_data[[#This Row],[Loan Amount]]</f>
        <v>3372.9599999999991</v>
      </c>
      <c r="T520" t="str">
        <f>IF(banking_loan_data[[#This Row],[Profit/Loss per loan]]&gt;0,"Profit","Loss")</f>
        <v>Profit</v>
      </c>
    </row>
    <row r="521" spans="1:20" x14ac:dyDescent="0.35">
      <c r="A521" t="s">
        <v>1082</v>
      </c>
      <c r="B521" s="1">
        <v>45121</v>
      </c>
      <c r="C521" t="s">
        <v>1083</v>
      </c>
      <c r="D521" t="s">
        <v>50</v>
      </c>
      <c r="E521">
        <v>30052</v>
      </c>
      <c r="F521">
        <v>14.3</v>
      </c>
      <c r="G521">
        <v>36</v>
      </c>
      <c r="H521" t="s">
        <v>26</v>
      </c>
      <c r="I521" t="s">
        <v>83</v>
      </c>
      <c r="J521" t="s">
        <v>28</v>
      </c>
      <c r="K521">
        <v>71185</v>
      </c>
      <c r="L521" t="s">
        <v>29</v>
      </c>
      <c r="M521">
        <v>0.3</v>
      </c>
      <c r="N521">
        <v>0.85</v>
      </c>
      <c r="O521">
        <v>11094.37</v>
      </c>
      <c r="P521">
        <v>0</v>
      </c>
      <c r="Q521" s="1">
        <f>banking_loan_data[[#This Row],[Issue Date]]-banking_loan_data[[#This Row],[Term (Months)]]</f>
        <v>45085</v>
      </c>
      <c r="R521">
        <f>MONTH(banking_loan_data[[#This Row],[Months On Book]])</f>
        <v>6</v>
      </c>
      <c r="S521">
        <f>(banking_loan_data[[#This Row],[Total Payments Received]]+banking_loan_data[[#This Row],[Recovery Amount]])-banking_loan_data[[#This Row],[Loan Amount]]</f>
        <v>-18957.629999999997</v>
      </c>
      <c r="T521" t="str">
        <f>IF(banking_loan_data[[#This Row],[Profit/Loss per loan]]&gt;0,"Profit","Loss")</f>
        <v>Loss</v>
      </c>
    </row>
    <row r="522" spans="1:20" x14ac:dyDescent="0.35">
      <c r="A522" t="s">
        <v>1084</v>
      </c>
      <c r="B522" s="1">
        <v>45105</v>
      </c>
      <c r="C522" t="s">
        <v>1085</v>
      </c>
      <c r="D522" t="s">
        <v>18</v>
      </c>
      <c r="E522">
        <v>35414</v>
      </c>
      <c r="F522">
        <v>13.8</v>
      </c>
      <c r="G522">
        <v>60</v>
      </c>
      <c r="H522" t="s">
        <v>19</v>
      </c>
      <c r="I522" t="s">
        <v>20</v>
      </c>
      <c r="J522" t="s">
        <v>47</v>
      </c>
      <c r="K522">
        <v>145464</v>
      </c>
      <c r="L522" t="s">
        <v>33</v>
      </c>
      <c r="M522">
        <v>0.13</v>
      </c>
      <c r="N522">
        <v>0.51</v>
      </c>
      <c r="O522">
        <v>40301.129999999997</v>
      </c>
      <c r="P522">
        <v>0</v>
      </c>
      <c r="Q522" s="1">
        <f>banking_loan_data[[#This Row],[Issue Date]]-banking_loan_data[[#This Row],[Term (Months)]]</f>
        <v>45045</v>
      </c>
      <c r="R522">
        <f>MONTH(banking_loan_data[[#This Row],[Months On Book]])</f>
        <v>4</v>
      </c>
      <c r="S522">
        <f>(banking_loan_data[[#This Row],[Total Payments Received]]+banking_loan_data[[#This Row],[Recovery Amount]])-banking_loan_data[[#This Row],[Loan Amount]]</f>
        <v>4887.1299999999974</v>
      </c>
      <c r="T522" t="str">
        <f>IF(banking_loan_data[[#This Row],[Profit/Loss per loan]]&gt;0,"Profit","Loss")</f>
        <v>Profit</v>
      </c>
    </row>
    <row r="523" spans="1:20" x14ac:dyDescent="0.35">
      <c r="A523" t="s">
        <v>1086</v>
      </c>
      <c r="B523" s="1">
        <v>44586</v>
      </c>
      <c r="C523" t="s">
        <v>1087</v>
      </c>
      <c r="D523" t="s">
        <v>25</v>
      </c>
      <c r="E523">
        <v>33781</v>
      </c>
      <c r="F523">
        <v>9.4</v>
      </c>
      <c r="G523">
        <v>60</v>
      </c>
      <c r="H523" t="s">
        <v>80</v>
      </c>
      <c r="I523" t="s">
        <v>57</v>
      </c>
      <c r="J523" t="s">
        <v>37</v>
      </c>
      <c r="K523">
        <v>122949</v>
      </c>
      <c r="L523" t="s">
        <v>33</v>
      </c>
      <c r="M523">
        <v>0.19</v>
      </c>
      <c r="N523">
        <v>0.74</v>
      </c>
      <c r="O523">
        <v>8770.67</v>
      </c>
      <c r="P523">
        <v>14712.11</v>
      </c>
      <c r="Q523" s="1">
        <f>banking_loan_data[[#This Row],[Issue Date]]-banking_loan_data[[#This Row],[Term (Months)]]</f>
        <v>44526</v>
      </c>
      <c r="R523">
        <f>MONTH(banking_loan_data[[#This Row],[Months On Book]])</f>
        <v>11</v>
      </c>
      <c r="S523">
        <f>(banking_loan_data[[#This Row],[Total Payments Received]]+banking_loan_data[[#This Row],[Recovery Amount]])-banking_loan_data[[#This Row],[Loan Amount]]</f>
        <v>-10298.220000000001</v>
      </c>
      <c r="T523" t="str">
        <f>IF(banking_loan_data[[#This Row],[Profit/Loss per loan]]&gt;0,"Profit","Loss")</f>
        <v>Loss</v>
      </c>
    </row>
    <row r="524" spans="1:20" x14ac:dyDescent="0.35">
      <c r="A524" t="s">
        <v>1088</v>
      </c>
      <c r="B524" s="1">
        <v>45079</v>
      </c>
      <c r="C524" t="s">
        <v>1089</v>
      </c>
      <c r="D524" t="s">
        <v>56</v>
      </c>
      <c r="E524">
        <v>5599</v>
      </c>
      <c r="F524">
        <v>12.9</v>
      </c>
      <c r="G524">
        <v>60</v>
      </c>
      <c r="H524" t="s">
        <v>19</v>
      </c>
      <c r="I524" t="s">
        <v>72</v>
      </c>
      <c r="J524" t="s">
        <v>21</v>
      </c>
      <c r="K524">
        <v>100744</v>
      </c>
      <c r="L524" t="s">
        <v>29</v>
      </c>
      <c r="M524">
        <v>0.47</v>
      </c>
      <c r="N524">
        <v>0.81</v>
      </c>
      <c r="O524">
        <v>6321.27</v>
      </c>
      <c r="P524">
        <v>0</v>
      </c>
      <c r="Q524" s="1">
        <f>banking_loan_data[[#This Row],[Issue Date]]-banking_loan_data[[#This Row],[Term (Months)]]</f>
        <v>45019</v>
      </c>
      <c r="R524">
        <f>MONTH(banking_loan_data[[#This Row],[Months On Book]])</f>
        <v>4</v>
      </c>
      <c r="S524">
        <f>(banking_loan_data[[#This Row],[Total Payments Received]]+banking_loan_data[[#This Row],[Recovery Amount]])-banking_loan_data[[#This Row],[Loan Amount]]</f>
        <v>722.27000000000044</v>
      </c>
      <c r="T524" t="str">
        <f>IF(banking_loan_data[[#This Row],[Profit/Loss per loan]]&gt;0,"Profit","Loss")</f>
        <v>Profit</v>
      </c>
    </row>
    <row r="525" spans="1:20" x14ac:dyDescent="0.35">
      <c r="A525" t="s">
        <v>1090</v>
      </c>
      <c r="B525" s="1">
        <v>44452</v>
      </c>
      <c r="C525" t="s">
        <v>1091</v>
      </c>
      <c r="D525" t="s">
        <v>40</v>
      </c>
      <c r="E525">
        <v>36046</v>
      </c>
      <c r="F525">
        <v>5.9</v>
      </c>
      <c r="G525">
        <v>36</v>
      </c>
      <c r="H525" t="s">
        <v>80</v>
      </c>
      <c r="I525" t="s">
        <v>27</v>
      </c>
      <c r="J525" t="s">
        <v>28</v>
      </c>
      <c r="K525">
        <v>63455</v>
      </c>
      <c r="L525" t="s">
        <v>22</v>
      </c>
      <c r="M525">
        <v>0.28999999999999998</v>
      </c>
      <c r="N525">
        <v>0.84</v>
      </c>
      <c r="O525">
        <v>0</v>
      </c>
      <c r="P525">
        <v>0</v>
      </c>
      <c r="Q525" s="1">
        <f>banking_loan_data[[#This Row],[Issue Date]]-banking_loan_data[[#This Row],[Term (Months)]]</f>
        <v>44416</v>
      </c>
      <c r="R525">
        <f>MONTH(banking_loan_data[[#This Row],[Months On Book]])</f>
        <v>8</v>
      </c>
      <c r="S525">
        <f>(banking_loan_data[[#This Row],[Total Payments Received]]+banking_loan_data[[#This Row],[Recovery Amount]])-banking_loan_data[[#This Row],[Loan Amount]]</f>
        <v>-36046</v>
      </c>
      <c r="T525" t="str">
        <f>IF(banking_loan_data[[#This Row],[Profit/Loss per loan]]&gt;0,"Profit","Loss")</f>
        <v>Loss</v>
      </c>
    </row>
    <row r="526" spans="1:20" x14ac:dyDescent="0.35">
      <c r="A526" t="s">
        <v>1092</v>
      </c>
      <c r="B526" s="1">
        <v>44905</v>
      </c>
      <c r="C526" t="s">
        <v>1093</v>
      </c>
      <c r="D526" t="s">
        <v>46</v>
      </c>
      <c r="E526">
        <v>36923</v>
      </c>
      <c r="F526">
        <v>10.6</v>
      </c>
      <c r="G526">
        <v>60</v>
      </c>
      <c r="H526" t="s">
        <v>26</v>
      </c>
      <c r="I526" t="s">
        <v>57</v>
      </c>
      <c r="J526" t="s">
        <v>47</v>
      </c>
      <c r="K526">
        <v>145217</v>
      </c>
      <c r="L526" t="s">
        <v>29</v>
      </c>
      <c r="M526">
        <v>0.28000000000000003</v>
      </c>
      <c r="N526">
        <v>0.6</v>
      </c>
      <c r="O526">
        <v>9786.24</v>
      </c>
      <c r="P526">
        <v>0</v>
      </c>
      <c r="Q526" s="1">
        <f>banking_loan_data[[#This Row],[Issue Date]]-banking_loan_data[[#This Row],[Term (Months)]]</f>
        <v>44845</v>
      </c>
      <c r="R526">
        <f>MONTH(banking_loan_data[[#This Row],[Months On Book]])</f>
        <v>10</v>
      </c>
      <c r="S526">
        <f>(banking_loan_data[[#This Row],[Total Payments Received]]+banking_loan_data[[#This Row],[Recovery Amount]])-banking_loan_data[[#This Row],[Loan Amount]]</f>
        <v>-27136.760000000002</v>
      </c>
      <c r="T526" t="str">
        <f>IF(banking_loan_data[[#This Row],[Profit/Loss per loan]]&gt;0,"Profit","Loss")</f>
        <v>Loss</v>
      </c>
    </row>
    <row r="527" spans="1:20" x14ac:dyDescent="0.35">
      <c r="A527" t="s">
        <v>1094</v>
      </c>
      <c r="B527" s="1">
        <v>44646</v>
      </c>
      <c r="C527" t="s">
        <v>1095</v>
      </c>
      <c r="D527" t="s">
        <v>46</v>
      </c>
      <c r="E527">
        <v>4814</v>
      </c>
      <c r="F527">
        <v>21.3</v>
      </c>
      <c r="G527">
        <v>60</v>
      </c>
      <c r="H527" t="s">
        <v>26</v>
      </c>
      <c r="I527" t="s">
        <v>83</v>
      </c>
      <c r="J527" t="s">
        <v>37</v>
      </c>
      <c r="K527">
        <v>58018</v>
      </c>
      <c r="L527" t="s">
        <v>22</v>
      </c>
      <c r="M527">
        <v>0.11</v>
      </c>
      <c r="N527">
        <v>0.89</v>
      </c>
      <c r="O527">
        <v>724.86</v>
      </c>
      <c r="P527">
        <v>0</v>
      </c>
      <c r="Q527" s="1">
        <f>banking_loan_data[[#This Row],[Issue Date]]-banking_loan_data[[#This Row],[Term (Months)]]</f>
        <v>44586</v>
      </c>
      <c r="R527">
        <f>MONTH(banking_loan_data[[#This Row],[Months On Book]])</f>
        <v>1</v>
      </c>
      <c r="S527">
        <f>(banking_loan_data[[#This Row],[Total Payments Received]]+banking_loan_data[[#This Row],[Recovery Amount]])-banking_loan_data[[#This Row],[Loan Amount]]</f>
        <v>-4089.14</v>
      </c>
      <c r="T527" t="str">
        <f>IF(banking_loan_data[[#This Row],[Profit/Loss per loan]]&gt;0,"Profit","Loss")</f>
        <v>Loss</v>
      </c>
    </row>
    <row r="528" spans="1:20" x14ac:dyDescent="0.35">
      <c r="A528" t="s">
        <v>1096</v>
      </c>
      <c r="B528" s="1">
        <v>44206</v>
      </c>
      <c r="C528" t="s">
        <v>1097</v>
      </c>
      <c r="D528" t="s">
        <v>71</v>
      </c>
      <c r="E528">
        <v>36984</v>
      </c>
      <c r="F528">
        <v>10.7</v>
      </c>
      <c r="G528">
        <v>36</v>
      </c>
      <c r="H528" t="s">
        <v>26</v>
      </c>
      <c r="I528" t="s">
        <v>57</v>
      </c>
      <c r="J528" t="s">
        <v>28</v>
      </c>
      <c r="K528">
        <v>84219</v>
      </c>
      <c r="L528" t="s">
        <v>22</v>
      </c>
      <c r="M528">
        <v>0.2</v>
      </c>
      <c r="N528">
        <v>0.93</v>
      </c>
      <c r="O528">
        <v>13592.29</v>
      </c>
      <c r="P528">
        <v>0</v>
      </c>
      <c r="Q528" s="1">
        <f>banking_loan_data[[#This Row],[Issue Date]]-banking_loan_data[[#This Row],[Term (Months)]]</f>
        <v>44170</v>
      </c>
      <c r="R528">
        <f>MONTH(banking_loan_data[[#This Row],[Months On Book]])</f>
        <v>12</v>
      </c>
      <c r="S528">
        <f>(banking_loan_data[[#This Row],[Total Payments Received]]+banking_loan_data[[#This Row],[Recovery Amount]])-banking_loan_data[[#This Row],[Loan Amount]]</f>
        <v>-23391.71</v>
      </c>
      <c r="T528" t="str">
        <f>IF(banking_loan_data[[#This Row],[Profit/Loss per loan]]&gt;0,"Profit","Loss")</f>
        <v>Loss</v>
      </c>
    </row>
    <row r="529" spans="1:20" x14ac:dyDescent="0.35">
      <c r="A529" t="s">
        <v>1098</v>
      </c>
      <c r="B529" s="1">
        <v>45020</v>
      </c>
      <c r="C529" t="s">
        <v>1099</v>
      </c>
      <c r="D529" t="s">
        <v>40</v>
      </c>
      <c r="E529">
        <v>27616</v>
      </c>
      <c r="F529">
        <v>21.4</v>
      </c>
      <c r="G529">
        <v>36</v>
      </c>
      <c r="H529" t="s">
        <v>19</v>
      </c>
      <c r="I529" t="s">
        <v>57</v>
      </c>
      <c r="J529" t="s">
        <v>28</v>
      </c>
      <c r="K529">
        <v>75991</v>
      </c>
      <c r="L529" t="s">
        <v>22</v>
      </c>
      <c r="M529">
        <v>0.45</v>
      </c>
      <c r="N529">
        <v>0.61</v>
      </c>
      <c r="O529">
        <v>33525.82</v>
      </c>
      <c r="P529">
        <v>0</v>
      </c>
      <c r="Q529" s="1">
        <f>banking_loan_data[[#This Row],[Issue Date]]-banking_loan_data[[#This Row],[Term (Months)]]</f>
        <v>44984</v>
      </c>
      <c r="R529">
        <f>MONTH(banking_loan_data[[#This Row],[Months On Book]])</f>
        <v>2</v>
      </c>
      <c r="S529">
        <f>(banking_loan_data[[#This Row],[Total Payments Received]]+banking_loan_data[[#This Row],[Recovery Amount]])-banking_loan_data[[#This Row],[Loan Amount]]</f>
        <v>5909.82</v>
      </c>
      <c r="T529" t="str">
        <f>IF(banking_loan_data[[#This Row],[Profit/Loss per loan]]&gt;0,"Profit","Loss")</f>
        <v>Profit</v>
      </c>
    </row>
    <row r="530" spans="1:20" x14ac:dyDescent="0.35">
      <c r="A530" t="s">
        <v>1100</v>
      </c>
      <c r="B530" s="1">
        <v>44994</v>
      </c>
      <c r="C530" t="s">
        <v>1101</v>
      </c>
      <c r="D530" t="s">
        <v>53</v>
      </c>
      <c r="E530">
        <v>3113</v>
      </c>
      <c r="F530">
        <v>15.6</v>
      </c>
      <c r="G530">
        <v>60</v>
      </c>
      <c r="H530" t="s">
        <v>26</v>
      </c>
      <c r="I530" t="s">
        <v>20</v>
      </c>
      <c r="J530" t="s">
        <v>21</v>
      </c>
      <c r="K530">
        <v>103616</v>
      </c>
      <c r="L530" t="s">
        <v>33</v>
      </c>
      <c r="M530">
        <v>0.17</v>
      </c>
      <c r="N530">
        <v>0.9</v>
      </c>
      <c r="O530">
        <v>422.95</v>
      </c>
      <c r="P530">
        <v>0</v>
      </c>
      <c r="Q530" s="1">
        <f>banking_loan_data[[#This Row],[Issue Date]]-banking_loan_data[[#This Row],[Term (Months)]]</f>
        <v>44934</v>
      </c>
      <c r="R530">
        <f>MONTH(banking_loan_data[[#This Row],[Months On Book]])</f>
        <v>1</v>
      </c>
      <c r="S530">
        <f>(banking_loan_data[[#This Row],[Total Payments Received]]+banking_loan_data[[#This Row],[Recovery Amount]])-banking_loan_data[[#This Row],[Loan Amount]]</f>
        <v>-2690.05</v>
      </c>
      <c r="T530" t="str">
        <f>IF(banking_loan_data[[#This Row],[Profit/Loss per loan]]&gt;0,"Profit","Loss")</f>
        <v>Loss</v>
      </c>
    </row>
    <row r="531" spans="1:20" x14ac:dyDescent="0.35">
      <c r="A531" t="s">
        <v>1102</v>
      </c>
      <c r="B531" s="1">
        <v>45073</v>
      </c>
      <c r="C531" t="s">
        <v>1103</v>
      </c>
      <c r="D531" t="s">
        <v>40</v>
      </c>
      <c r="E531">
        <v>14760</v>
      </c>
      <c r="F531">
        <v>22.6</v>
      </c>
      <c r="G531">
        <v>60</v>
      </c>
      <c r="H531" t="s">
        <v>19</v>
      </c>
      <c r="I531" t="s">
        <v>72</v>
      </c>
      <c r="J531" t="s">
        <v>47</v>
      </c>
      <c r="K531">
        <v>117438</v>
      </c>
      <c r="L531" t="s">
        <v>22</v>
      </c>
      <c r="M531">
        <v>0.27</v>
      </c>
      <c r="N531">
        <v>0.54</v>
      </c>
      <c r="O531">
        <v>18095.759999999998</v>
      </c>
      <c r="P531">
        <v>0</v>
      </c>
      <c r="Q531" s="1">
        <f>banking_loan_data[[#This Row],[Issue Date]]-banking_loan_data[[#This Row],[Term (Months)]]</f>
        <v>45013</v>
      </c>
      <c r="R531">
        <f>MONTH(banking_loan_data[[#This Row],[Months On Book]])</f>
        <v>3</v>
      </c>
      <c r="S531">
        <f>(banking_loan_data[[#This Row],[Total Payments Received]]+banking_loan_data[[#This Row],[Recovery Amount]])-banking_loan_data[[#This Row],[Loan Amount]]</f>
        <v>3335.7599999999984</v>
      </c>
      <c r="T531" t="str">
        <f>IF(banking_loan_data[[#This Row],[Profit/Loss per loan]]&gt;0,"Profit","Loss")</f>
        <v>Profit</v>
      </c>
    </row>
    <row r="532" spans="1:20" x14ac:dyDescent="0.35">
      <c r="A532" t="s">
        <v>1104</v>
      </c>
      <c r="B532" s="1">
        <v>45225</v>
      </c>
      <c r="C532" t="s">
        <v>1105</v>
      </c>
      <c r="D532" t="s">
        <v>18</v>
      </c>
      <c r="E532">
        <v>22927</v>
      </c>
      <c r="F532">
        <v>16.5</v>
      </c>
      <c r="G532">
        <v>60</v>
      </c>
      <c r="H532" t="s">
        <v>26</v>
      </c>
      <c r="I532" t="s">
        <v>27</v>
      </c>
      <c r="J532" t="s">
        <v>32</v>
      </c>
      <c r="K532">
        <v>146841</v>
      </c>
      <c r="L532" t="s">
        <v>22</v>
      </c>
      <c r="M532">
        <v>0.11</v>
      </c>
      <c r="N532">
        <v>0.53</v>
      </c>
      <c r="O532">
        <v>6850.1</v>
      </c>
      <c r="P532">
        <v>0</v>
      </c>
      <c r="Q532" s="1">
        <f>banking_loan_data[[#This Row],[Issue Date]]-banking_loan_data[[#This Row],[Term (Months)]]</f>
        <v>45165</v>
      </c>
      <c r="R532">
        <f>MONTH(banking_loan_data[[#This Row],[Months On Book]])</f>
        <v>8</v>
      </c>
      <c r="S532">
        <f>(banking_loan_data[[#This Row],[Total Payments Received]]+banking_loan_data[[#This Row],[Recovery Amount]])-banking_loan_data[[#This Row],[Loan Amount]]</f>
        <v>-16076.9</v>
      </c>
      <c r="T532" t="str">
        <f>IF(banking_loan_data[[#This Row],[Profit/Loss per loan]]&gt;0,"Profit","Loss")</f>
        <v>Loss</v>
      </c>
    </row>
    <row r="533" spans="1:20" x14ac:dyDescent="0.35">
      <c r="A533" t="s">
        <v>1106</v>
      </c>
      <c r="B533" s="1">
        <v>45212</v>
      </c>
      <c r="C533" t="s">
        <v>1107</v>
      </c>
      <c r="D533" t="s">
        <v>18</v>
      </c>
      <c r="E533">
        <v>21939</v>
      </c>
      <c r="F533">
        <v>5.6</v>
      </c>
      <c r="G533">
        <v>36</v>
      </c>
      <c r="H533" t="s">
        <v>26</v>
      </c>
      <c r="I533" t="s">
        <v>20</v>
      </c>
      <c r="J533" t="s">
        <v>28</v>
      </c>
      <c r="K533">
        <v>39486</v>
      </c>
      <c r="L533" t="s">
        <v>33</v>
      </c>
      <c r="M533">
        <v>0.28999999999999998</v>
      </c>
      <c r="N533">
        <v>0.56000000000000005</v>
      </c>
      <c r="O533">
        <v>3597.13</v>
      </c>
      <c r="P533">
        <v>0</v>
      </c>
      <c r="Q533" s="1">
        <f>banking_loan_data[[#This Row],[Issue Date]]-banking_loan_data[[#This Row],[Term (Months)]]</f>
        <v>45176</v>
      </c>
      <c r="R533">
        <f>MONTH(banking_loan_data[[#This Row],[Months On Book]])</f>
        <v>9</v>
      </c>
      <c r="S533">
        <f>(banking_loan_data[[#This Row],[Total Payments Received]]+banking_loan_data[[#This Row],[Recovery Amount]])-banking_loan_data[[#This Row],[Loan Amount]]</f>
        <v>-18341.87</v>
      </c>
      <c r="T533" t="str">
        <f>IF(banking_loan_data[[#This Row],[Profit/Loss per loan]]&gt;0,"Profit","Loss")</f>
        <v>Loss</v>
      </c>
    </row>
    <row r="534" spans="1:20" x14ac:dyDescent="0.35">
      <c r="A534" t="s">
        <v>1108</v>
      </c>
      <c r="B534" s="1">
        <v>44570</v>
      </c>
      <c r="C534" t="s">
        <v>1109</v>
      </c>
      <c r="D534" t="s">
        <v>18</v>
      </c>
      <c r="E534">
        <v>33419</v>
      </c>
      <c r="F534">
        <v>18.5</v>
      </c>
      <c r="G534">
        <v>36</v>
      </c>
      <c r="H534" t="s">
        <v>80</v>
      </c>
      <c r="I534" t="s">
        <v>57</v>
      </c>
      <c r="J534" t="s">
        <v>37</v>
      </c>
      <c r="K534">
        <v>68862</v>
      </c>
      <c r="L534" t="s">
        <v>22</v>
      </c>
      <c r="M534">
        <v>0.11</v>
      </c>
      <c r="N534">
        <v>0.53</v>
      </c>
      <c r="O534">
        <v>12922.67</v>
      </c>
      <c r="P534">
        <v>11291.82</v>
      </c>
      <c r="Q534" s="1">
        <f>banking_loan_data[[#This Row],[Issue Date]]-banking_loan_data[[#This Row],[Term (Months)]]</f>
        <v>44534</v>
      </c>
      <c r="R534">
        <f>MONTH(banking_loan_data[[#This Row],[Months On Book]])</f>
        <v>12</v>
      </c>
      <c r="S534">
        <f>(banking_loan_data[[#This Row],[Total Payments Received]]+banking_loan_data[[#This Row],[Recovery Amount]])-banking_loan_data[[#This Row],[Loan Amount]]</f>
        <v>-9204.510000000002</v>
      </c>
      <c r="T534" t="str">
        <f>IF(banking_loan_data[[#This Row],[Profit/Loss per loan]]&gt;0,"Profit","Loss")</f>
        <v>Loss</v>
      </c>
    </row>
    <row r="535" spans="1:20" x14ac:dyDescent="0.35">
      <c r="A535" t="s">
        <v>1110</v>
      </c>
      <c r="B535" s="1">
        <v>45285</v>
      </c>
      <c r="C535" t="s">
        <v>1111</v>
      </c>
      <c r="D535" t="s">
        <v>18</v>
      </c>
      <c r="E535">
        <v>13588</v>
      </c>
      <c r="F535">
        <v>5.9</v>
      </c>
      <c r="G535">
        <v>36</v>
      </c>
      <c r="H535" t="s">
        <v>19</v>
      </c>
      <c r="I535" t="s">
        <v>83</v>
      </c>
      <c r="J535" t="s">
        <v>21</v>
      </c>
      <c r="K535">
        <v>88870</v>
      </c>
      <c r="L535" t="s">
        <v>22</v>
      </c>
      <c r="M535">
        <v>0.43</v>
      </c>
      <c r="N535">
        <v>0.88</v>
      </c>
      <c r="O535">
        <v>14389.69</v>
      </c>
      <c r="P535">
        <v>0</v>
      </c>
      <c r="Q535" s="1">
        <f>banking_loan_data[[#This Row],[Issue Date]]-banking_loan_data[[#This Row],[Term (Months)]]</f>
        <v>45249</v>
      </c>
      <c r="R535">
        <f>MONTH(banking_loan_data[[#This Row],[Months On Book]])</f>
        <v>11</v>
      </c>
      <c r="S535">
        <f>(banking_loan_data[[#This Row],[Total Payments Received]]+banking_loan_data[[#This Row],[Recovery Amount]])-banking_loan_data[[#This Row],[Loan Amount]]</f>
        <v>801.69000000000051</v>
      </c>
      <c r="T535" t="str">
        <f>IF(banking_loan_data[[#This Row],[Profit/Loss per loan]]&gt;0,"Profit","Loss")</f>
        <v>Profit</v>
      </c>
    </row>
    <row r="536" spans="1:20" x14ac:dyDescent="0.35">
      <c r="A536" t="s">
        <v>1112</v>
      </c>
      <c r="B536" s="1">
        <v>44342</v>
      </c>
      <c r="C536" t="s">
        <v>1113</v>
      </c>
      <c r="D536" t="s">
        <v>75</v>
      </c>
      <c r="E536">
        <v>37142</v>
      </c>
      <c r="F536">
        <v>14</v>
      </c>
      <c r="G536">
        <v>36</v>
      </c>
      <c r="H536" t="s">
        <v>19</v>
      </c>
      <c r="I536" t="s">
        <v>57</v>
      </c>
      <c r="J536" t="s">
        <v>21</v>
      </c>
      <c r="K536">
        <v>116694</v>
      </c>
      <c r="L536" t="s">
        <v>29</v>
      </c>
      <c r="M536">
        <v>0.43</v>
      </c>
      <c r="N536">
        <v>0.53</v>
      </c>
      <c r="O536">
        <v>42341.88</v>
      </c>
      <c r="P536">
        <v>0</v>
      </c>
      <c r="Q536" s="1">
        <f>banking_loan_data[[#This Row],[Issue Date]]-banking_loan_data[[#This Row],[Term (Months)]]</f>
        <v>44306</v>
      </c>
      <c r="R536">
        <f>MONTH(banking_loan_data[[#This Row],[Months On Book]])</f>
        <v>4</v>
      </c>
      <c r="S536">
        <f>(banking_loan_data[[#This Row],[Total Payments Received]]+banking_loan_data[[#This Row],[Recovery Amount]])-banking_loan_data[[#This Row],[Loan Amount]]</f>
        <v>5199.8799999999974</v>
      </c>
      <c r="T536" t="str">
        <f>IF(banking_loan_data[[#This Row],[Profit/Loss per loan]]&gt;0,"Profit","Loss")</f>
        <v>Profit</v>
      </c>
    </row>
    <row r="537" spans="1:20" x14ac:dyDescent="0.35">
      <c r="A537" t="s">
        <v>1114</v>
      </c>
      <c r="B537" s="1">
        <v>44420</v>
      </c>
      <c r="C537" t="s">
        <v>1115</v>
      </c>
      <c r="D537" t="s">
        <v>46</v>
      </c>
      <c r="E537">
        <v>34397</v>
      </c>
      <c r="F537">
        <v>23.6</v>
      </c>
      <c r="G537">
        <v>60</v>
      </c>
      <c r="H537" t="s">
        <v>19</v>
      </c>
      <c r="I537" t="s">
        <v>20</v>
      </c>
      <c r="J537" t="s">
        <v>28</v>
      </c>
      <c r="K537">
        <v>135996</v>
      </c>
      <c r="L537" t="s">
        <v>22</v>
      </c>
      <c r="M537">
        <v>0.42</v>
      </c>
      <c r="N537">
        <v>0.62</v>
      </c>
      <c r="O537">
        <v>42514.69</v>
      </c>
      <c r="P537">
        <v>0</v>
      </c>
      <c r="Q537" s="1">
        <f>banking_loan_data[[#This Row],[Issue Date]]-banking_loan_data[[#This Row],[Term (Months)]]</f>
        <v>44360</v>
      </c>
      <c r="R537">
        <f>MONTH(banking_loan_data[[#This Row],[Months On Book]])</f>
        <v>6</v>
      </c>
      <c r="S537">
        <f>(banking_loan_data[[#This Row],[Total Payments Received]]+banking_loan_data[[#This Row],[Recovery Amount]])-banking_loan_data[[#This Row],[Loan Amount]]</f>
        <v>8117.6900000000023</v>
      </c>
      <c r="T537" t="str">
        <f>IF(banking_loan_data[[#This Row],[Profit/Loss per loan]]&gt;0,"Profit","Loss")</f>
        <v>Profit</v>
      </c>
    </row>
    <row r="538" spans="1:20" x14ac:dyDescent="0.35">
      <c r="A538" t="s">
        <v>1116</v>
      </c>
      <c r="B538" s="1">
        <v>44373</v>
      </c>
      <c r="C538" t="s">
        <v>1117</v>
      </c>
      <c r="D538" t="s">
        <v>40</v>
      </c>
      <c r="E538">
        <v>17653</v>
      </c>
      <c r="F538">
        <v>8.3000000000000007</v>
      </c>
      <c r="G538">
        <v>36</v>
      </c>
      <c r="H538" t="s">
        <v>26</v>
      </c>
      <c r="I538" t="s">
        <v>27</v>
      </c>
      <c r="J538" t="s">
        <v>28</v>
      </c>
      <c r="K538">
        <v>73856</v>
      </c>
      <c r="L538" t="s">
        <v>22</v>
      </c>
      <c r="M538">
        <v>0.21</v>
      </c>
      <c r="N538">
        <v>0.55000000000000004</v>
      </c>
      <c r="O538">
        <v>1110.0899999999999</v>
      </c>
      <c r="P538">
        <v>0</v>
      </c>
      <c r="Q538" s="1">
        <f>banking_loan_data[[#This Row],[Issue Date]]-banking_loan_data[[#This Row],[Term (Months)]]</f>
        <v>44337</v>
      </c>
      <c r="R538">
        <f>MONTH(banking_loan_data[[#This Row],[Months On Book]])</f>
        <v>5</v>
      </c>
      <c r="S538">
        <f>(banking_loan_data[[#This Row],[Total Payments Received]]+banking_loan_data[[#This Row],[Recovery Amount]])-banking_loan_data[[#This Row],[Loan Amount]]</f>
        <v>-16542.91</v>
      </c>
      <c r="T538" t="str">
        <f>IF(banking_loan_data[[#This Row],[Profit/Loss per loan]]&gt;0,"Profit","Loss")</f>
        <v>Loss</v>
      </c>
    </row>
    <row r="539" spans="1:20" x14ac:dyDescent="0.35">
      <c r="A539" t="s">
        <v>1118</v>
      </c>
      <c r="B539" s="1">
        <v>45049</v>
      </c>
      <c r="C539" t="s">
        <v>1119</v>
      </c>
      <c r="D539" t="s">
        <v>46</v>
      </c>
      <c r="E539">
        <v>11831</v>
      </c>
      <c r="F539">
        <v>12.8</v>
      </c>
      <c r="G539">
        <v>36</v>
      </c>
      <c r="H539" t="s">
        <v>19</v>
      </c>
      <c r="I539" t="s">
        <v>20</v>
      </c>
      <c r="J539" t="s">
        <v>28</v>
      </c>
      <c r="K539">
        <v>131407</v>
      </c>
      <c r="L539" t="s">
        <v>22</v>
      </c>
      <c r="M539">
        <v>0.43</v>
      </c>
      <c r="N539">
        <v>0.63</v>
      </c>
      <c r="O539">
        <v>13345.37</v>
      </c>
      <c r="P539">
        <v>0</v>
      </c>
      <c r="Q539" s="1">
        <f>banking_loan_data[[#This Row],[Issue Date]]-banking_loan_data[[#This Row],[Term (Months)]]</f>
        <v>45013</v>
      </c>
      <c r="R539">
        <f>MONTH(banking_loan_data[[#This Row],[Months On Book]])</f>
        <v>3</v>
      </c>
      <c r="S539">
        <f>(banking_loan_data[[#This Row],[Total Payments Received]]+banking_loan_data[[#This Row],[Recovery Amount]])-banking_loan_data[[#This Row],[Loan Amount]]</f>
        <v>1514.3700000000008</v>
      </c>
      <c r="T539" t="str">
        <f>IF(banking_loan_data[[#This Row],[Profit/Loss per loan]]&gt;0,"Profit","Loss")</f>
        <v>Profit</v>
      </c>
    </row>
    <row r="540" spans="1:20" x14ac:dyDescent="0.35">
      <c r="A540" t="s">
        <v>1120</v>
      </c>
      <c r="B540" s="1">
        <v>44259</v>
      </c>
      <c r="C540" t="s">
        <v>1121</v>
      </c>
      <c r="D540" t="s">
        <v>50</v>
      </c>
      <c r="E540">
        <v>6724</v>
      </c>
      <c r="F540">
        <v>19.600000000000001</v>
      </c>
      <c r="G540">
        <v>36</v>
      </c>
      <c r="H540" t="s">
        <v>19</v>
      </c>
      <c r="I540" t="s">
        <v>36</v>
      </c>
      <c r="J540" t="s">
        <v>32</v>
      </c>
      <c r="K540">
        <v>130744</v>
      </c>
      <c r="L540" t="s">
        <v>22</v>
      </c>
      <c r="M540">
        <v>0.32</v>
      </c>
      <c r="N540">
        <v>0.54</v>
      </c>
      <c r="O540">
        <v>8041.9</v>
      </c>
      <c r="P540">
        <v>0</v>
      </c>
      <c r="Q540" s="1">
        <f>banking_loan_data[[#This Row],[Issue Date]]-banking_loan_data[[#This Row],[Term (Months)]]</f>
        <v>44223</v>
      </c>
      <c r="R540">
        <f>MONTH(banking_loan_data[[#This Row],[Months On Book]])</f>
        <v>1</v>
      </c>
      <c r="S540">
        <f>(banking_loan_data[[#This Row],[Total Payments Received]]+banking_loan_data[[#This Row],[Recovery Amount]])-banking_loan_data[[#This Row],[Loan Amount]]</f>
        <v>1317.8999999999996</v>
      </c>
      <c r="T540" t="str">
        <f>IF(banking_loan_data[[#This Row],[Profit/Loss per loan]]&gt;0,"Profit","Loss")</f>
        <v>Profit</v>
      </c>
    </row>
    <row r="541" spans="1:20" x14ac:dyDescent="0.35">
      <c r="A541" t="s">
        <v>1122</v>
      </c>
      <c r="B541" s="1">
        <v>45023</v>
      </c>
      <c r="C541" t="s">
        <v>1123</v>
      </c>
      <c r="D541" t="s">
        <v>40</v>
      </c>
      <c r="E541">
        <v>12083</v>
      </c>
      <c r="F541">
        <v>22.6</v>
      </c>
      <c r="G541">
        <v>60</v>
      </c>
      <c r="H541" t="s">
        <v>26</v>
      </c>
      <c r="I541" t="s">
        <v>20</v>
      </c>
      <c r="J541" t="s">
        <v>28</v>
      </c>
      <c r="K541">
        <v>116055</v>
      </c>
      <c r="L541" t="s">
        <v>22</v>
      </c>
      <c r="M541">
        <v>0.25</v>
      </c>
      <c r="N541">
        <v>0.8</v>
      </c>
      <c r="O541">
        <v>1690.14</v>
      </c>
      <c r="P541">
        <v>0</v>
      </c>
      <c r="Q541" s="1">
        <f>banking_loan_data[[#This Row],[Issue Date]]-banking_loan_data[[#This Row],[Term (Months)]]</f>
        <v>44963</v>
      </c>
      <c r="R541">
        <f>MONTH(banking_loan_data[[#This Row],[Months On Book]])</f>
        <v>2</v>
      </c>
      <c r="S541">
        <f>(banking_loan_data[[#This Row],[Total Payments Received]]+banking_loan_data[[#This Row],[Recovery Amount]])-banking_loan_data[[#This Row],[Loan Amount]]</f>
        <v>-10392.86</v>
      </c>
      <c r="T541" t="str">
        <f>IF(banking_loan_data[[#This Row],[Profit/Loss per loan]]&gt;0,"Profit","Loss")</f>
        <v>Loss</v>
      </c>
    </row>
    <row r="542" spans="1:20" x14ac:dyDescent="0.35">
      <c r="A542" t="s">
        <v>1124</v>
      </c>
      <c r="B542" s="1">
        <v>44991</v>
      </c>
      <c r="C542" t="s">
        <v>1125</v>
      </c>
      <c r="D542" t="s">
        <v>75</v>
      </c>
      <c r="E542">
        <v>20816</v>
      </c>
      <c r="F542">
        <v>18.399999999999999</v>
      </c>
      <c r="G542">
        <v>60</v>
      </c>
      <c r="H542" t="s">
        <v>26</v>
      </c>
      <c r="I542" t="s">
        <v>27</v>
      </c>
      <c r="J542" t="s">
        <v>47</v>
      </c>
      <c r="K542">
        <v>61379</v>
      </c>
      <c r="L542" t="s">
        <v>33</v>
      </c>
      <c r="M542">
        <v>0.35</v>
      </c>
      <c r="N542">
        <v>0.56000000000000005</v>
      </c>
      <c r="O542">
        <v>3310.57</v>
      </c>
      <c r="P542">
        <v>0</v>
      </c>
      <c r="Q542" s="1">
        <f>banking_loan_data[[#This Row],[Issue Date]]-banking_loan_data[[#This Row],[Term (Months)]]</f>
        <v>44931</v>
      </c>
      <c r="R542">
        <f>MONTH(banking_loan_data[[#This Row],[Months On Book]])</f>
        <v>1</v>
      </c>
      <c r="S542">
        <f>(banking_loan_data[[#This Row],[Total Payments Received]]+banking_loan_data[[#This Row],[Recovery Amount]])-banking_loan_data[[#This Row],[Loan Amount]]</f>
        <v>-17505.43</v>
      </c>
      <c r="T542" t="str">
        <f>IF(banking_loan_data[[#This Row],[Profit/Loss per loan]]&gt;0,"Profit","Loss")</f>
        <v>Loss</v>
      </c>
    </row>
    <row r="543" spans="1:20" x14ac:dyDescent="0.35">
      <c r="A543" t="s">
        <v>1126</v>
      </c>
      <c r="B543" s="1">
        <v>44885</v>
      </c>
      <c r="C543" t="s">
        <v>1127</v>
      </c>
      <c r="D543" t="s">
        <v>50</v>
      </c>
      <c r="E543">
        <v>7276</v>
      </c>
      <c r="F543">
        <v>10.199999999999999</v>
      </c>
      <c r="G543">
        <v>36</v>
      </c>
      <c r="H543" t="s">
        <v>19</v>
      </c>
      <c r="I543" t="s">
        <v>72</v>
      </c>
      <c r="J543" t="s">
        <v>37</v>
      </c>
      <c r="K543">
        <v>94729</v>
      </c>
      <c r="L543" t="s">
        <v>22</v>
      </c>
      <c r="M543">
        <v>0.1</v>
      </c>
      <c r="N543">
        <v>0.88</v>
      </c>
      <c r="O543">
        <v>8018.15</v>
      </c>
      <c r="P543">
        <v>0</v>
      </c>
      <c r="Q543" s="1">
        <f>banking_loan_data[[#This Row],[Issue Date]]-banking_loan_data[[#This Row],[Term (Months)]]</f>
        <v>44849</v>
      </c>
      <c r="R543">
        <f>MONTH(banking_loan_data[[#This Row],[Months On Book]])</f>
        <v>10</v>
      </c>
      <c r="S543">
        <f>(banking_loan_data[[#This Row],[Total Payments Received]]+banking_loan_data[[#This Row],[Recovery Amount]])-banking_loan_data[[#This Row],[Loan Amount]]</f>
        <v>742.14999999999964</v>
      </c>
      <c r="T543" t="str">
        <f>IF(banking_loan_data[[#This Row],[Profit/Loss per loan]]&gt;0,"Profit","Loss")</f>
        <v>Profit</v>
      </c>
    </row>
    <row r="544" spans="1:20" x14ac:dyDescent="0.35">
      <c r="A544" t="s">
        <v>1128</v>
      </c>
      <c r="B544" s="1">
        <v>44301</v>
      </c>
      <c r="C544" t="s">
        <v>1129</v>
      </c>
      <c r="D544" t="s">
        <v>46</v>
      </c>
      <c r="E544">
        <v>39663</v>
      </c>
      <c r="F544">
        <v>18.5</v>
      </c>
      <c r="G544">
        <v>36</v>
      </c>
      <c r="H544" t="s">
        <v>19</v>
      </c>
      <c r="I544" t="s">
        <v>83</v>
      </c>
      <c r="J544" t="s">
        <v>28</v>
      </c>
      <c r="K544">
        <v>58378</v>
      </c>
      <c r="L544" t="s">
        <v>22</v>
      </c>
      <c r="M544">
        <v>0.16</v>
      </c>
      <c r="N544">
        <v>0.87</v>
      </c>
      <c r="O544">
        <v>47000.66</v>
      </c>
      <c r="P544">
        <v>0</v>
      </c>
      <c r="Q544" s="1">
        <f>banking_loan_data[[#This Row],[Issue Date]]-banking_loan_data[[#This Row],[Term (Months)]]</f>
        <v>44265</v>
      </c>
      <c r="R544">
        <f>MONTH(banking_loan_data[[#This Row],[Months On Book]])</f>
        <v>3</v>
      </c>
      <c r="S544">
        <f>(banking_loan_data[[#This Row],[Total Payments Received]]+banking_loan_data[[#This Row],[Recovery Amount]])-banking_loan_data[[#This Row],[Loan Amount]]</f>
        <v>7337.6600000000035</v>
      </c>
      <c r="T544" t="str">
        <f>IF(banking_loan_data[[#This Row],[Profit/Loss per loan]]&gt;0,"Profit","Loss")</f>
        <v>Profit</v>
      </c>
    </row>
    <row r="545" spans="1:20" x14ac:dyDescent="0.35">
      <c r="A545" t="s">
        <v>1130</v>
      </c>
      <c r="B545" s="1">
        <v>44707</v>
      </c>
      <c r="C545" t="s">
        <v>1131</v>
      </c>
      <c r="D545" t="s">
        <v>50</v>
      </c>
      <c r="E545">
        <v>14994</v>
      </c>
      <c r="F545">
        <v>10.9</v>
      </c>
      <c r="G545">
        <v>60</v>
      </c>
      <c r="H545" t="s">
        <v>26</v>
      </c>
      <c r="I545" t="s">
        <v>20</v>
      </c>
      <c r="J545" t="s">
        <v>32</v>
      </c>
      <c r="K545">
        <v>135428</v>
      </c>
      <c r="L545" t="s">
        <v>33</v>
      </c>
      <c r="M545">
        <v>0.4</v>
      </c>
      <c r="N545">
        <v>0.51</v>
      </c>
      <c r="O545">
        <v>3543.54</v>
      </c>
      <c r="P545">
        <v>0</v>
      </c>
      <c r="Q545" s="1">
        <f>banking_loan_data[[#This Row],[Issue Date]]-banking_loan_data[[#This Row],[Term (Months)]]</f>
        <v>44647</v>
      </c>
      <c r="R545">
        <f>MONTH(banking_loan_data[[#This Row],[Months On Book]])</f>
        <v>3</v>
      </c>
      <c r="S545">
        <f>(banking_loan_data[[#This Row],[Total Payments Received]]+banking_loan_data[[#This Row],[Recovery Amount]])-banking_loan_data[[#This Row],[Loan Amount]]</f>
        <v>-11450.46</v>
      </c>
      <c r="T545" t="str">
        <f>IF(banking_loan_data[[#This Row],[Profit/Loss per loan]]&gt;0,"Profit","Loss")</f>
        <v>Loss</v>
      </c>
    </row>
    <row r="546" spans="1:20" x14ac:dyDescent="0.35">
      <c r="A546" t="s">
        <v>1132</v>
      </c>
      <c r="B546" s="1">
        <v>44581</v>
      </c>
      <c r="C546" t="s">
        <v>1133</v>
      </c>
      <c r="D546" t="s">
        <v>71</v>
      </c>
      <c r="E546">
        <v>24499</v>
      </c>
      <c r="F546">
        <v>19.399999999999999</v>
      </c>
      <c r="G546">
        <v>60</v>
      </c>
      <c r="H546" t="s">
        <v>19</v>
      </c>
      <c r="I546" t="s">
        <v>27</v>
      </c>
      <c r="J546" t="s">
        <v>37</v>
      </c>
      <c r="K546">
        <v>84353</v>
      </c>
      <c r="L546" t="s">
        <v>33</v>
      </c>
      <c r="M546">
        <v>0.2</v>
      </c>
      <c r="N546">
        <v>0.9</v>
      </c>
      <c r="O546">
        <v>29251.81</v>
      </c>
      <c r="P546">
        <v>0</v>
      </c>
      <c r="Q546" s="1">
        <f>banking_loan_data[[#This Row],[Issue Date]]-banking_loan_data[[#This Row],[Term (Months)]]</f>
        <v>44521</v>
      </c>
      <c r="R546">
        <f>MONTH(banking_loan_data[[#This Row],[Months On Book]])</f>
        <v>11</v>
      </c>
      <c r="S546">
        <f>(banking_loan_data[[#This Row],[Total Payments Received]]+banking_loan_data[[#This Row],[Recovery Amount]])-banking_loan_data[[#This Row],[Loan Amount]]</f>
        <v>4752.8100000000013</v>
      </c>
      <c r="T546" t="str">
        <f>IF(banking_loan_data[[#This Row],[Profit/Loss per loan]]&gt;0,"Profit","Loss")</f>
        <v>Profit</v>
      </c>
    </row>
    <row r="547" spans="1:20" x14ac:dyDescent="0.35">
      <c r="A547" t="s">
        <v>1134</v>
      </c>
      <c r="B547" s="1">
        <v>44601</v>
      </c>
      <c r="C547" t="s">
        <v>1135</v>
      </c>
      <c r="D547" t="s">
        <v>50</v>
      </c>
      <c r="E547">
        <v>24040</v>
      </c>
      <c r="F547">
        <v>24.1</v>
      </c>
      <c r="G547">
        <v>60</v>
      </c>
      <c r="H547" t="s">
        <v>26</v>
      </c>
      <c r="I547" t="s">
        <v>72</v>
      </c>
      <c r="J547" t="s">
        <v>21</v>
      </c>
      <c r="K547">
        <v>79996</v>
      </c>
      <c r="L547" t="s">
        <v>22</v>
      </c>
      <c r="M547">
        <v>0.34</v>
      </c>
      <c r="N547">
        <v>0.51</v>
      </c>
      <c r="O547">
        <v>3719.68</v>
      </c>
      <c r="P547">
        <v>0</v>
      </c>
      <c r="Q547" s="1">
        <f>banking_loan_data[[#This Row],[Issue Date]]-banking_loan_data[[#This Row],[Term (Months)]]</f>
        <v>44541</v>
      </c>
      <c r="R547">
        <f>MONTH(banking_loan_data[[#This Row],[Months On Book]])</f>
        <v>12</v>
      </c>
      <c r="S547">
        <f>(banking_loan_data[[#This Row],[Total Payments Received]]+banking_loan_data[[#This Row],[Recovery Amount]])-banking_loan_data[[#This Row],[Loan Amount]]</f>
        <v>-20320.32</v>
      </c>
      <c r="T547" t="str">
        <f>IF(banking_loan_data[[#This Row],[Profit/Loss per loan]]&gt;0,"Profit","Loss")</f>
        <v>Loss</v>
      </c>
    </row>
    <row r="548" spans="1:20" x14ac:dyDescent="0.35">
      <c r="A548" t="s">
        <v>1136</v>
      </c>
      <c r="B548" s="1">
        <v>45019</v>
      </c>
      <c r="C548" t="s">
        <v>1137</v>
      </c>
      <c r="D548" t="s">
        <v>40</v>
      </c>
      <c r="E548">
        <v>17959</v>
      </c>
      <c r="F548">
        <v>19.399999999999999</v>
      </c>
      <c r="G548">
        <v>60</v>
      </c>
      <c r="H548" t="s">
        <v>19</v>
      </c>
      <c r="I548" t="s">
        <v>72</v>
      </c>
      <c r="J548" t="s">
        <v>28</v>
      </c>
      <c r="K548">
        <v>44031</v>
      </c>
      <c r="L548" t="s">
        <v>22</v>
      </c>
      <c r="M548">
        <v>0.25</v>
      </c>
      <c r="N548">
        <v>0.61</v>
      </c>
      <c r="O548">
        <v>21443.05</v>
      </c>
      <c r="P548">
        <v>0</v>
      </c>
      <c r="Q548" s="1">
        <f>banking_loan_data[[#This Row],[Issue Date]]-banking_loan_data[[#This Row],[Term (Months)]]</f>
        <v>44959</v>
      </c>
      <c r="R548">
        <f>MONTH(banking_loan_data[[#This Row],[Months On Book]])</f>
        <v>2</v>
      </c>
      <c r="S548">
        <f>(banking_loan_data[[#This Row],[Total Payments Received]]+banking_loan_data[[#This Row],[Recovery Amount]])-banking_loan_data[[#This Row],[Loan Amount]]</f>
        <v>3484.0499999999993</v>
      </c>
      <c r="T548" t="str">
        <f>IF(banking_loan_data[[#This Row],[Profit/Loss per loan]]&gt;0,"Profit","Loss")</f>
        <v>Profit</v>
      </c>
    </row>
    <row r="549" spans="1:20" x14ac:dyDescent="0.35">
      <c r="A549" t="s">
        <v>1138</v>
      </c>
      <c r="B549" s="1">
        <v>44714</v>
      </c>
      <c r="C549" t="s">
        <v>1139</v>
      </c>
      <c r="D549" t="s">
        <v>18</v>
      </c>
      <c r="E549">
        <v>7099</v>
      </c>
      <c r="F549">
        <v>22.3</v>
      </c>
      <c r="G549">
        <v>60</v>
      </c>
      <c r="H549" t="s">
        <v>80</v>
      </c>
      <c r="I549" t="s">
        <v>72</v>
      </c>
      <c r="J549" t="s">
        <v>37</v>
      </c>
      <c r="K549">
        <v>110072</v>
      </c>
      <c r="L549" t="s">
        <v>22</v>
      </c>
      <c r="M549">
        <v>0.44</v>
      </c>
      <c r="N549">
        <v>0.51</v>
      </c>
      <c r="O549">
        <v>1756.33</v>
      </c>
      <c r="P549">
        <v>874.52</v>
      </c>
      <c r="Q549" s="1">
        <f>banking_loan_data[[#This Row],[Issue Date]]-banking_loan_data[[#This Row],[Term (Months)]]</f>
        <v>44654</v>
      </c>
      <c r="R549">
        <f>MONTH(banking_loan_data[[#This Row],[Months On Book]])</f>
        <v>4</v>
      </c>
      <c r="S549">
        <f>(banking_loan_data[[#This Row],[Total Payments Received]]+banking_loan_data[[#This Row],[Recovery Amount]])-banking_loan_data[[#This Row],[Loan Amount]]</f>
        <v>-4468.1499999999996</v>
      </c>
      <c r="T549" t="str">
        <f>IF(banking_loan_data[[#This Row],[Profit/Loss per loan]]&gt;0,"Profit","Loss")</f>
        <v>Loss</v>
      </c>
    </row>
    <row r="550" spans="1:20" x14ac:dyDescent="0.35">
      <c r="A550" t="s">
        <v>1140</v>
      </c>
      <c r="B550" s="1">
        <v>44672</v>
      </c>
      <c r="C550" t="s">
        <v>1141</v>
      </c>
      <c r="D550" t="s">
        <v>18</v>
      </c>
      <c r="E550">
        <v>20576</v>
      </c>
      <c r="F550">
        <v>5</v>
      </c>
      <c r="G550">
        <v>60</v>
      </c>
      <c r="H550" t="s">
        <v>19</v>
      </c>
      <c r="I550" t="s">
        <v>27</v>
      </c>
      <c r="J550" t="s">
        <v>21</v>
      </c>
      <c r="K550">
        <v>95982</v>
      </c>
      <c r="L550" t="s">
        <v>29</v>
      </c>
      <c r="M550">
        <v>0.48</v>
      </c>
      <c r="N550">
        <v>0.65</v>
      </c>
      <c r="O550">
        <v>21604.799999999999</v>
      </c>
      <c r="P550">
        <v>0</v>
      </c>
      <c r="Q550" s="1">
        <f>banking_loan_data[[#This Row],[Issue Date]]-banking_loan_data[[#This Row],[Term (Months)]]</f>
        <v>44612</v>
      </c>
      <c r="R550">
        <f>MONTH(banking_loan_data[[#This Row],[Months On Book]])</f>
        <v>2</v>
      </c>
      <c r="S550">
        <f>(banking_loan_data[[#This Row],[Total Payments Received]]+banking_loan_data[[#This Row],[Recovery Amount]])-banking_loan_data[[#This Row],[Loan Amount]]</f>
        <v>1028.7999999999993</v>
      </c>
      <c r="T550" t="str">
        <f>IF(banking_loan_data[[#This Row],[Profit/Loss per loan]]&gt;0,"Profit","Loss")</f>
        <v>Profit</v>
      </c>
    </row>
    <row r="551" spans="1:20" x14ac:dyDescent="0.35">
      <c r="A551" t="s">
        <v>1142</v>
      </c>
      <c r="B551" s="1">
        <v>44905</v>
      </c>
      <c r="C551" t="s">
        <v>1143</v>
      </c>
      <c r="D551" t="s">
        <v>53</v>
      </c>
      <c r="E551">
        <v>36946</v>
      </c>
      <c r="F551">
        <v>19.399999999999999</v>
      </c>
      <c r="G551">
        <v>60</v>
      </c>
      <c r="H551" t="s">
        <v>19</v>
      </c>
      <c r="I551" t="s">
        <v>36</v>
      </c>
      <c r="J551" t="s">
        <v>32</v>
      </c>
      <c r="K551">
        <v>66683</v>
      </c>
      <c r="L551" t="s">
        <v>29</v>
      </c>
      <c r="M551">
        <v>0.45</v>
      </c>
      <c r="N551">
        <v>0.73</v>
      </c>
      <c r="O551">
        <v>44113.52</v>
      </c>
      <c r="P551">
        <v>0</v>
      </c>
      <c r="Q551" s="1">
        <f>banking_loan_data[[#This Row],[Issue Date]]-banking_loan_data[[#This Row],[Term (Months)]]</f>
        <v>44845</v>
      </c>
      <c r="R551">
        <f>MONTH(banking_loan_data[[#This Row],[Months On Book]])</f>
        <v>10</v>
      </c>
      <c r="S551">
        <f>(banking_loan_data[[#This Row],[Total Payments Received]]+banking_loan_data[[#This Row],[Recovery Amount]])-banking_loan_data[[#This Row],[Loan Amount]]</f>
        <v>7167.5199999999968</v>
      </c>
      <c r="T551" t="str">
        <f>IF(banking_loan_data[[#This Row],[Profit/Loss per loan]]&gt;0,"Profit","Loss")</f>
        <v>Profit</v>
      </c>
    </row>
    <row r="552" spans="1:20" x14ac:dyDescent="0.35">
      <c r="A552" t="s">
        <v>1144</v>
      </c>
      <c r="B552" s="1">
        <v>44967</v>
      </c>
      <c r="C552" t="s">
        <v>1145</v>
      </c>
      <c r="D552" t="s">
        <v>46</v>
      </c>
      <c r="E552">
        <v>7116</v>
      </c>
      <c r="F552">
        <v>21.6</v>
      </c>
      <c r="G552">
        <v>60</v>
      </c>
      <c r="H552" t="s">
        <v>26</v>
      </c>
      <c r="I552" t="s">
        <v>20</v>
      </c>
      <c r="J552" t="s">
        <v>47</v>
      </c>
      <c r="K552">
        <v>144091</v>
      </c>
      <c r="L552" t="s">
        <v>22</v>
      </c>
      <c r="M552">
        <v>0.21</v>
      </c>
      <c r="N552">
        <v>0.86</v>
      </c>
      <c r="O552">
        <v>3149.61</v>
      </c>
      <c r="P552">
        <v>0</v>
      </c>
      <c r="Q552" s="1">
        <f>banking_loan_data[[#This Row],[Issue Date]]-banking_loan_data[[#This Row],[Term (Months)]]</f>
        <v>44907</v>
      </c>
      <c r="R552">
        <f>MONTH(banking_loan_data[[#This Row],[Months On Book]])</f>
        <v>12</v>
      </c>
      <c r="S552">
        <f>(banking_loan_data[[#This Row],[Total Payments Received]]+banking_loan_data[[#This Row],[Recovery Amount]])-banking_loan_data[[#This Row],[Loan Amount]]</f>
        <v>-3966.39</v>
      </c>
      <c r="T552" t="str">
        <f>IF(banking_loan_data[[#This Row],[Profit/Loss per loan]]&gt;0,"Profit","Loss")</f>
        <v>Loss</v>
      </c>
    </row>
    <row r="553" spans="1:20" x14ac:dyDescent="0.35">
      <c r="A553" t="s">
        <v>1146</v>
      </c>
      <c r="B553" s="1">
        <v>45243</v>
      </c>
      <c r="C553" t="s">
        <v>1147</v>
      </c>
      <c r="D553" t="s">
        <v>71</v>
      </c>
      <c r="E553">
        <v>16563</v>
      </c>
      <c r="F553">
        <v>5.8</v>
      </c>
      <c r="G553">
        <v>36</v>
      </c>
      <c r="H553" t="s">
        <v>26</v>
      </c>
      <c r="I553" t="s">
        <v>20</v>
      </c>
      <c r="J553" t="s">
        <v>28</v>
      </c>
      <c r="K553">
        <v>147797</v>
      </c>
      <c r="L553" t="s">
        <v>33</v>
      </c>
      <c r="M553">
        <v>0.18</v>
      </c>
      <c r="N553">
        <v>0.65</v>
      </c>
      <c r="O553">
        <v>6135.41</v>
      </c>
      <c r="P553">
        <v>0</v>
      </c>
      <c r="Q553" s="1">
        <f>banking_loan_data[[#This Row],[Issue Date]]-banking_loan_data[[#This Row],[Term (Months)]]</f>
        <v>45207</v>
      </c>
      <c r="R553">
        <f>MONTH(banking_loan_data[[#This Row],[Months On Book]])</f>
        <v>10</v>
      </c>
      <c r="S553">
        <f>(banking_loan_data[[#This Row],[Total Payments Received]]+banking_loan_data[[#This Row],[Recovery Amount]])-banking_loan_data[[#This Row],[Loan Amount]]</f>
        <v>-10427.59</v>
      </c>
      <c r="T553" t="str">
        <f>IF(banking_loan_data[[#This Row],[Profit/Loss per loan]]&gt;0,"Profit","Loss")</f>
        <v>Loss</v>
      </c>
    </row>
    <row r="554" spans="1:20" x14ac:dyDescent="0.35">
      <c r="A554" t="s">
        <v>1148</v>
      </c>
      <c r="B554" s="1">
        <v>45193</v>
      </c>
      <c r="C554" t="s">
        <v>1149</v>
      </c>
      <c r="D554" t="s">
        <v>40</v>
      </c>
      <c r="E554">
        <v>27788</v>
      </c>
      <c r="F554">
        <v>22.4</v>
      </c>
      <c r="G554">
        <v>36</v>
      </c>
      <c r="H554" t="s">
        <v>19</v>
      </c>
      <c r="I554" t="s">
        <v>83</v>
      </c>
      <c r="J554" t="s">
        <v>47</v>
      </c>
      <c r="K554">
        <v>47618</v>
      </c>
      <c r="L554" t="s">
        <v>22</v>
      </c>
      <c r="M554">
        <v>0.28999999999999998</v>
      </c>
      <c r="N554">
        <v>0.82</v>
      </c>
      <c r="O554">
        <v>34012.51</v>
      </c>
      <c r="P554">
        <v>0</v>
      </c>
      <c r="Q554" s="1">
        <f>banking_loan_data[[#This Row],[Issue Date]]-banking_loan_data[[#This Row],[Term (Months)]]</f>
        <v>45157</v>
      </c>
      <c r="R554">
        <f>MONTH(banking_loan_data[[#This Row],[Months On Book]])</f>
        <v>8</v>
      </c>
      <c r="S554">
        <f>(banking_loan_data[[#This Row],[Total Payments Received]]+banking_loan_data[[#This Row],[Recovery Amount]])-banking_loan_data[[#This Row],[Loan Amount]]</f>
        <v>6224.510000000002</v>
      </c>
      <c r="T554" t="str">
        <f>IF(banking_loan_data[[#This Row],[Profit/Loss per loan]]&gt;0,"Profit","Loss")</f>
        <v>Profit</v>
      </c>
    </row>
    <row r="555" spans="1:20" x14ac:dyDescent="0.35">
      <c r="A555" t="s">
        <v>1150</v>
      </c>
      <c r="B555" s="1">
        <v>44873</v>
      </c>
      <c r="C555" t="s">
        <v>1151</v>
      </c>
      <c r="D555" t="s">
        <v>40</v>
      </c>
      <c r="E555">
        <v>27928</v>
      </c>
      <c r="F555">
        <v>10.1</v>
      </c>
      <c r="G555">
        <v>36</v>
      </c>
      <c r="H555" t="s">
        <v>26</v>
      </c>
      <c r="I555" t="s">
        <v>20</v>
      </c>
      <c r="J555" t="s">
        <v>32</v>
      </c>
      <c r="K555">
        <v>36587</v>
      </c>
      <c r="L555" t="s">
        <v>33</v>
      </c>
      <c r="M555">
        <v>0.1</v>
      </c>
      <c r="N555">
        <v>0.57999999999999996</v>
      </c>
      <c r="O555">
        <v>8685.1299999999992</v>
      </c>
      <c r="P555">
        <v>0</v>
      </c>
      <c r="Q555" s="1">
        <f>banking_loan_data[[#This Row],[Issue Date]]-banking_loan_data[[#This Row],[Term (Months)]]</f>
        <v>44837</v>
      </c>
      <c r="R555">
        <f>MONTH(banking_loan_data[[#This Row],[Months On Book]])</f>
        <v>10</v>
      </c>
      <c r="S555">
        <f>(banking_loan_data[[#This Row],[Total Payments Received]]+banking_loan_data[[#This Row],[Recovery Amount]])-banking_loan_data[[#This Row],[Loan Amount]]</f>
        <v>-19242.870000000003</v>
      </c>
      <c r="T555" t="str">
        <f>IF(banking_loan_data[[#This Row],[Profit/Loss per loan]]&gt;0,"Profit","Loss")</f>
        <v>Loss</v>
      </c>
    </row>
    <row r="556" spans="1:20" x14ac:dyDescent="0.35">
      <c r="A556" t="s">
        <v>1152</v>
      </c>
      <c r="B556" s="1">
        <v>44910</v>
      </c>
      <c r="C556" t="s">
        <v>1153</v>
      </c>
      <c r="D556" t="s">
        <v>56</v>
      </c>
      <c r="E556">
        <v>37336</v>
      </c>
      <c r="F556">
        <v>18.3</v>
      </c>
      <c r="G556">
        <v>36</v>
      </c>
      <c r="H556" t="s">
        <v>19</v>
      </c>
      <c r="I556" t="s">
        <v>41</v>
      </c>
      <c r="J556" t="s">
        <v>37</v>
      </c>
      <c r="K556">
        <v>92790</v>
      </c>
      <c r="L556" t="s">
        <v>33</v>
      </c>
      <c r="M556">
        <v>0.11</v>
      </c>
      <c r="N556">
        <v>0.84</v>
      </c>
      <c r="O556">
        <v>44168.49</v>
      </c>
      <c r="P556">
        <v>0</v>
      </c>
      <c r="Q556" s="1">
        <f>banking_loan_data[[#This Row],[Issue Date]]-banking_loan_data[[#This Row],[Term (Months)]]</f>
        <v>44874</v>
      </c>
      <c r="R556">
        <f>MONTH(banking_loan_data[[#This Row],[Months On Book]])</f>
        <v>11</v>
      </c>
      <c r="S556">
        <f>(banking_loan_data[[#This Row],[Total Payments Received]]+banking_loan_data[[#This Row],[Recovery Amount]])-banking_loan_data[[#This Row],[Loan Amount]]</f>
        <v>6832.489999999998</v>
      </c>
      <c r="T556" t="str">
        <f>IF(banking_loan_data[[#This Row],[Profit/Loss per loan]]&gt;0,"Profit","Loss")</f>
        <v>Profit</v>
      </c>
    </row>
    <row r="557" spans="1:20" x14ac:dyDescent="0.35">
      <c r="A557" t="s">
        <v>1154</v>
      </c>
      <c r="B557" s="1">
        <v>44279</v>
      </c>
      <c r="C557" t="s">
        <v>1155</v>
      </c>
      <c r="D557" t="s">
        <v>64</v>
      </c>
      <c r="E557">
        <v>10847</v>
      </c>
      <c r="F557">
        <v>21</v>
      </c>
      <c r="G557">
        <v>36</v>
      </c>
      <c r="H557" t="s">
        <v>80</v>
      </c>
      <c r="I557" t="s">
        <v>72</v>
      </c>
      <c r="J557" t="s">
        <v>37</v>
      </c>
      <c r="K557">
        <v>61480</v>
      </c>
      <c r="L557" t="s">
        <v>33</v>
      </c>
      <c r="M557">
        <v>0.32</v>
      </c>
      <c r="N557">
        <v>0.61</v>
      </c>
      <c r="O557">
        <v>1374.33</v>
      </c>
      <c r="P557">
        <v>4848.7</v>
      </c>
      <c r="Q557" s="1">
        <f>banking_loan_data[[#This Row],[Issue Date]]-banking_loan_data[[#This Row],[Term (Months)]]</f>
        <v>44243</v>
      </c>
      <c r="R557">
        <f>MONTH(banking_loan_data[[#This Row],[Months On Book]])</f>
        <v>2</v>
      </c>
      <c r="S557">
        <f>(banking_loan_data[[#This Row],[Total Payments Received]]+banking_loan_data[[#This Row],[Recovery Amount]])-banking_loan_data[[#This Row],[Loan Amount]]</f>
        <v>-4623.97</v>
      </c>
      <c r="T557" t="str">
        <f>IF(banking_loan_data[[#This Row],[Profit/Loss per loan]]&gt;0,"Profit","Loss")</f>
        <v>Loss</v>
      </c>
    </row>
    <row r="558" spans="1:20" x14ac:dyDescent="0.35">
      <c r="A558" t="s">
        <v>1156</v>
      </c>
      <c r="B558" s="1">
        <v>44653</v>
      </c>
      <c r="C558" t="s">
        <v>1157</v>
      </c>
      <c r="D558" t="s">
        <v>46</v>
      </c>
      <c r="E558">
        <v>27155</v>
      </c>
      <c r="F558">
        <v>18.3</v>
      </c>
      <c r="G558">
        <v>36</v>
      </c>
      <c r="H558" t="s">
        <v>26</v>
      </c>
      <c r="I558" t="s">
        <v>27</v>
      </c>
      <c r="J558" t="s">
        <v>32</v>
      </c>
      <c r="K558">
        <v>128530</v>
      </c>
      <c r="L558" t="s">
        <v>22</v>
      </c>
      <c r="M558">
        <v>0.31</v>
      </c>
      <c r="N558">
        <v>0.56000000000000005</v>
      </c>
      <c r="O558">
        <v>9838.16</v>
      </c>
      <c r="P558">
        <v>0</v>
      </c>
      <c r="Q558" s="1">
        <f>banking_loan_data[[#This Row],[Issue Date]]-banking_loan_data[[#This Row],[Term (Months)]]</f>
        <v>44617</v>
      </c>
      <c r="R558">
        <f>MONTH(banking_loan_data[[#This Row],[Months On Book]])</f>
        <v>2</v>
      </c>
      <c r="S558">
        <f>(banking_loan_data[[#This Row],[Total Payments Received]]+banking_loan_data[[#This Row],[Recovery Amount]])-banking_loan_data[[#This Row],[Loan Amount]]</f>
        <v>-17316.84</v>
      </c>
      <c r="T558" t="str">
        <f>IF(banking_loan_data[[#This Row],[Profit/Loss per loan]]&gt;0,"Profit","Loss")</f>
        <v>Loss</v>
      </c>
    </row>
    <row r="559" spans="1:20" x14ac:dyDescent="0.35">
      <c r="A559" t="s">
        <v>1158</v>
      </c>
      <c r="B559" s="1">
        <v>44197</v>
      </c>
      <c r="C559" t="s">
        <v>1159</v>
      </c>
      <c r="D559" t="s">
        <v>40</v>
      </c>
      <c r="E559">
        <v>15135</v>
      </c>
      <c r="F559">
        <v>6.8</v>
      </c>
      <c r="G559">
        <v>60</v>
      </c>
      <c r="H559" t="s">
        <v>19</v>
      </c>
      <c r="I559" t="s">
        <v>20</v>
      </c>
      <c r="J559" t="s">
        <v>32</v>
      </c>
      <c r="K559">
        <v>50527</v>
      </c>
      <c r="L559" t="s">
        <v>22</v>
      </c>
      <c r="M559">
        <v>0.5</v>
      </c>
      <c r="N559">
        <v>0.57999999999999996</v>
      </c>
      <c r="O559">
        <v>16164.18</v>
      </c>
      <c r="P559">
        <v>0</v>
      </c>
      <c r="Q559" s="1">
        <f>banking_loan_data[[#This Row],[Issue Date]]-banking_loan_data[[#This Row],[Term (Months)]]</f>
        <v>44137</v>
      </c>
      <c r="R559">
        <f>MONTH(banking_loan_data[[#This Row],[Months On Book]])</f>
        <v>11</v>
      </c>
      <c r="S559">
        <f>(banking_loan_data[[#This Row],[Total Payments Received]]+banking_loan_data[[#This Row],[Recovery Amount]])-banking_loan_data[[#This Row],[Loan Amount]]</f>
        <v>1029.1800000000003</v>
      </c>
      <c r="T559" t="str">
        <f>IF(banking_loan_data[[#This Row],[Profit/Loss per loan]]&gt;0,"Profit","Loss")</f>
        <v>Profit</v>
      </c>
    </row>
    <row r="560" spans="1:20" x14ac:dyDescent="0.35">
      <c r="A560" t="s">
        <v>1160</v>
      </c>
      <c r="B560" s="1">
        <v>44247</v>
      </c>
      <c r="C560" t="s">
        <v>1161</v>
      </c>
      <c r="D560" t="s">
        <v>25</v>
      </c>
      <c r="E560">
        <v>18774</v>
      </c>
      <c r="F560">
        <v>16.899999999999999</v>
      </c>
      <c r="G560">
        <v>60</v>
      </c>
      <c r="H560" t="s">
        <v>26</v>
      </c>
      <c r="I560" t="s">
        <v>20</v>
      </c>
      <c r="J560" t="s">
        <v>28</v>
      </c>
      <c r="K560">
        <v>53569</v>
      </c>
      <c r="L560" t="s">
        <v>33</v>
      </c>
      <c r="M560">
        <v>0.18</v>
      </c>
      <c r="N560">
        <v>0.57999999999999996</v>
      </c>
      <c r="O560">
        <v>2344.62</v>
      </c>
      <c r="P560">
        <v>0</v>
      </c>
      <c r="Q560" s="1">
        <f>banking_loan_data[[#This Row],[Issue Date]]-banking_loan_data[[#This Row],[Term (Months)]]</f>
        <v>44187</v>
      </c>
      <c r="R560">
        <f>MONTH(banking_loan_data[[#This Row],[Months On Book]])</f>
        <v>12</v>
      </c>
      <c r="S560">
        <f>(banking_loan_data[[#This Row],[Total Payments Received]]+banking_loan_data[[#This Row],[Recovery Amount]])-banking_loan_data[[#This Row],[Loan Amount]]</f>
        <v>-16429.38</v>
      </c>
      <c r="T560" t="str">
        <f>IF(banking_loan_data[[#This Row],[Profit/Loss per loan]]&gt;0,"Profit","Loss")</f>
        <v>Loss</v>
      </c>
    </row>
    <row r="561" spans="1:20" x14ac:dyDescent="0.35">
      <c r="A561" t="s">
        <v>1162</v>
      </c>
      <c r="B561" s="1">
        <v>44881</v>
      </c>
      <c r="C561" t="s">
        <v>1163</v>
      </c>
      <c r="D561" t="s">
        <v>40</v>
      </c>
      <c r="E561">
        <v>2742</v>
      </c>
      <c r="F561">
        <v>16</v>
      </c>
      <c r="G561">
        <v>36</v>
      </c>
      <c r="H561" t="s">
        <v>19</v>
      </c>
      <c r="I561" t="s">
        <v>27</v>
      </c>
      <c r="J561" t="s">
        <v>21</v>
      </c>
      <c r="K561">
        <v>41151</v>
      </c>
      <c r="L561" t="s">
        <v>29</v>
      </c>
      <c r="M561">
        <v>0.2</v>
      </c>
      <c r="N561">
        <v>0.73</v>
      </c>
      <c r="O561">
        <v>3180.72</v>
      </c>
      <c r="P561">
        <v>0</v>
      </c>
      <c r="Q561" s="1">
        <f>banking_loan_data[[#This Row],[Issue Date]]-banking_loan_data[[#This Row],[Term (Months)]]</f>
        <v>44845</v>
      </c>
      <c r="R561">
        <f>MONTH(banking_loan_data[[#This Row],[Months On Book]])</f>
        <v>10</v>
      </c>
      <c r="S561">
        <f>(banking_loan_data[[#This Row],[Total Payments Received]]+banking_loan_data[[#This Row],[Recovery Amount]])-banking_loan_data[[#This Row],[Loan Amount]]</f>
        <v>438.7199999999998</v>
      </c>
      <c r="T561" t="str">
        <f>IF(banking_loan_data[[#This Row],[Profit/Loss per loan]]&gt;0,"Profit","Loss")</f>
        <v>Profit</v>
      </c>
    </row>
    <row r="562" spans="1:20" x14ac:dyDescent="0.35">
      <c r="A562" t="s">
        <v>1164</v>
      </c>
      <c r="B562" s="1">
        <v>44913</v>
      </c>
      <c r="C562" t="s">
        <v>1165</v>
      </c>
      <c r="D562" t="s">
        <v>56</v>
      </c>
      <c r="E562">
        <v>19309</v>
      </c>
      <c r="F562">
        <v>23</v>
      </c>
      <c r="G562">
        <v>36</v>
      </c>
      <c r="H562" t="s">
        <v>19</v>
      </c>
      <c r="I562" t="s">
        <v>36</v>
      </c>
      <c r="J562" t="s">
        <v>47</v>
      </c>
      <c r="K562">
        <v>101094</v>
      </c>
      <c r="L562" t="s">
        <v>29</v>
      </c>
      <c r="M562">
        <v>0.15</v>
      </c>
      <c r="N562">
        <v>0.88</v>
      </c>
      <c r="O562">
        <v>23750.07</v>
      </c>
      <c r="P562">
        <v>0</v>
      </c>
      <c r="Q562" s="1">
        <f>banking_loan_data[[#This Row],[Issue Date]]-banking_loan_data[[#This Row],[Term (Months)]]</f>
        <v>44877</v>
      </c>
      <c r="R562">
        <f>MONTH(banking_loan_data[[#This Row],[Months On Book]])</f>
        <v>11</v>
      </c>
      <c r="S562">
        <f>(banking_loan_data[[#This Row],[Total Payments Received]]+banking_loan_data[[#This Row],[Recovery Amount]])-banking_loan_data[[#This Row],[Loan Amount]]</f>
        <v>4441.07</v>
      </c>
      <c r="T562" t="str">
        <f>IF(banking_loan_data[[#This Row],[Profit/Loss per loan]]&gt;0,"Profit","Loss")</f>
        <v>Profit</v>
      </c>
    </row>
    <row r="563" spans="1:20" x14ac:dyDescent="0.35">
      <c r="A563" t="s">
        <v>1166</v>
      </c>
      <c r="B563" s="1">
        <v>44645</v>
      </c>
      <c r="C563" t="s">
        <v>1167</v>
      </c>
      <c r="D563" t="s">
        <v>50</v>
      </c>
      <c r="E563">
        <v>1619</v>
      </c>
      <c r="F563">
        <v>13.1</v>
      </c>
      <c r="G563">
        <v>60</v>
      </c>
      <c r="H563" t="s">
        <v>80</v>
      </c>
      <c r="I563" t="s">
        <v>41</v>
      </c>
      <c r="J563" t="s">
        <v>47</v>
      </c>
      <c r="K563">
        <v>89174</v>
      </c>
      <c r="L563" t="s">
        <v>29</v>
      </c>
      <c r="M563">
        <v>0.47</v>
      </c>
      <c r="N563">
        <v>0.54</v>
      </c>
      <c r="O563">
        <v>0</v>
      </c>
      <c r="P563">
        <v>0</v>
      </c>
      <c r="Q563" s="1">
        <f>banking_loan_data[[#This Row],[Issue Date]]-banking_loan_data[[#This Row],[Term (Months)]]</f>
        <v>44585</v>
      </c>
      <c r="R563">
        <f>MONTH(banking_loan_data[[#This Row],[Months On Book]])</f>
        <v>1</v>
      </c>
      <c r="S563">
        <f>(banking_loan_data[[#This Row],[Total Payments Received]]+banking_loan_data[[#This Row],[Recovery Amount]])-banking_loan_data[[#This Row],[Loan Amount]]</f>
        <v>-1619</v>
      </c>
      <c r="T563" t="str">
        <f>IF(banking_loan_data[[#This Row],[Profit/Loss per loan]]&gt;0,"Profit","Loss")</f>
        <v>Loss</v>
      </c>
    </row>
    <row r="564" spans="1:20" x14ac:dyDescent="0.35">
      <c r="A564" t="s">
        <v>1168</v>
      </c>
      <c r="B564" s="1">
        <v>45077</v>
      </c>
      <c r="C564" t="s">
        <v>1169</v>
      </c>
      <c r="D564" t="s">
        <v>75</v>
      </c>
      <c r="E564">
        <v>18658</v>
      </c>
      <c r="F564">
        <v>11.4</v>
      </c>
      <c r="G564">
        <v>60</v>
      </c>
      <c r="H564" t="s">
        <v>26</v>
      </c>
      <c r="I564" t="s">
        <v>20</v>
      </c>
      <c r="J564" t="s">
        <v>37</v>
      </c>
      <c r="K564">
        <v>74739</v>
      </c>
      <c r="L564" t="s">
        <v>33</v>
      </c>
      <c r="M564">
        <v>0.41</v>
      </c>
      <c r="N564">
        <v>0.82</v>
      </c>
      <c r="O564">
        <v>7535.32</v>
      </c>
      <c r="P564">
        <v>0</v>
      </c>
      <c r="Q564" s="1">
        <f>banking_loan_data[[#This Row],[Issue Date]]-banking_loan_data[[#This Row],[Term (Months)]]</f>
        <v>45017</v>
      </c>
      <c r="R564">
        <f>MONTH(banking_loan_data[[#This Row],[Months On Book]])</f>
        <v>4</v>
      </c>
      <c r="S564">
        <f>(banking_loan_data[[#This Row],[Total Payments Received]]+banking_loan_data[[#This Row],[Recovery Amount]])-banking_loan_data[[#This Row],[Loan Amount]]</f>
        <v>-11122.68</v>
      </c>
      <c r="T564" t="str">
        <f>IF(banking_loan_data[[#This Row],[Profit/Loss per loan]]&gt;0,"Profit","Loss")</f>
        <v>Loss</v>
      </c>
    </row>
    <row r="565" spans="1:20" x14ac:dyDescent="0.35">
      <c r="A565" t="s">
        <v>1170</v>
      </c>
      <c r="B565" s="1">
        <v>44684</v>
      </c>
      <c r="C565" t="s">
        <v>1171</v>
      </c>
      <c r="D565" t="s">
        <v>75</v>
      </c>
      <c r="E565">
        <v>35707</v>
      </c>
      <c r="F565">
        <v>20</v>
      </c>
      <c r="G565">
        <v>60</v>
      </c>
      <c r="H565" t="s">
        <v>19</v>
      </c>
      <c r="I565" t="s">
        <v>20</v>
      </c>
      <c r="J565" t="s">
        <v>37</v>
      </c>
      <c r="K565">
        <v>62954</v>
      </c>
      <c r="L565" t="s">
        <v>22</v>
      </c>
      <c r="M565">
        <v>0.43</v>
      </c>
      <c r="N565">
        <v>0.79</v>
      </c>
      <c r="O565">
        <v>42848.4</v>
      </c>
      <c r="P565">
        <v>0</v>
      </c>
      <c r="Q565" s="1">
        <f>banking_loan_data[[#This Row],[Issue Date]]-banking_loan_data[[#This Row],[Term (Months)]]</f>
        <v>44624</v>
      </c>
      <c r="R565">
        <f>MONTH(banking_loan_data[[#This Row],[Months On Book]])</f>
        <v>3</v>
      </c>
      <c r="S565">
        <f>(banking_loan_data[[#This Row],[Total Payments Received]]+banking_loan_data[[#This Row],[Recovery Amount]])-banking_loan_data[[#This Row],[Loan Amount]]</f>
        <v>7141.4000000000015</v>
      </c>
      <c r="T565" t="str">
        <f>IF(banking_loan_data[[#This Row],[Profit/Loss per loan]]&gt;0,"Profit","Loss")</f>
        <v>Profit</v>
      </c>
    </row>
    <row r="566" spans="1:20" x14ac:dyDescent="0.35">
      <c r="A566" t="s">
        <v>1172</v>
      </c>
      <c r="B566" s="1">
        <v>44230</v>
      </c>
      <c r="C566" t="s">
        <v>1173</v>
      </c>
      <c r="D566" t="s">
        <v>25</v>
      </c>
      <c r="E566">
        <v>21337</v>
      </c>
      <c r="F566">
        <v>13.3</v>
      </c>
      <c r="G566">
        <v>36</v>
      </c>
      <c r="H566" t="s">
        <v>19</v>
      </c>
      <c r="I566" t="s">
        <v>20</v>
      </c>
      <c r="J566" t="s">
        <v>28</v>
      </c>
      <c r="K566">
        <v>142984</v>
      </c>
      <c r="L566" t="s">
        <v>33</v>
      </c>
      <c r="M566">
        <v>0.46</v>
      </c>
      <c r="N566">
        <v>0.89</v>
      </c>
      <c r="O566">
        <v>24174.82</v>
      </c>
      <c r="P566">
        <v>0</v>
      </c>
      <c r="Q566" s="1">
        <f>banking_loan_data[[#This Row],[Issue Date]]-banking_loan_data[[#This Row],[Term (Months)]]</f>
        <v>44194</v>
      </c>
      <c r="R566">
        <f>MONTH(banking_loan_data[[#This Row],[Months On Book]])</f>
        <v>12</v>
      </c>
      <c r="S566">
        <f>(banking_loan_data[[#This Row],[Total Payments Received]]+banking_loan_data[[#This Row],[Recovery Amount]])-banking_loan_data[[#This Row],[Loan Amount]]</f>
        <v>2837.8199999999997</v>
      </c>
      <c r="T566" t="str">
        <f>IF(banking_loan_data[[#This Row],[Profit/Loss per loan]]&gt;0,"Profit","Loss")</f>
        <v>Profit</v>
      </c>
    </row>
    <row r="567" spans="1:20" x14ac:dyDescent="0.35">
      <c r="A567" t="s">
        <v>1174</v>
      </c>
      <c r="B567" s="1">
        <v>44291</v>
      </c>
      <c r="C567" t="s">
        <v>1175</v>
      </c>
      <c r="D567" t="s">
        <v>25</v>
      </c>
      <c r="E567">
        <v>17001</v>
      </c>
      <c r="F567">
        <v>17.899999999999999</v>
      </c>
      <c r="G567">
        <v>60</v>
      </c>
      <c r="H567" t="s">
        <v>19</v>
      </c>
      <c r="I567" t="s">
        <v>83</v>
      </c>
      <c r="J567" t="s">
        <v>32</v>
      </c>
      <c r="K567">
        <v>142863</v>
      </c>
      <c r="L567" t="s">
        <v>29</v>
      </c>
      <c r="M567">
        <v>0.31</v>
      </c>
      <c r="N567">
        <v>0.61</v>
      </c>
      <c r="O567">
        <v>20044.18</v>
      </c>
      <c r="P567">
        <v>0</v>
      </c>
      <c r="Q567" s="1">
        <f>banking_loan_data[[#This Row],[Issue Date]]-banking_loan_data[[#This Row],[Term (Months)]]</f>
        <v>44231</v>
      </c>
      <c r="R567">
        <f>MONTH(banking_loan_data[[#This Row],[Months On Book]])</f>
        <v>2</v>
      </c>
      <c r="S567">
        <f>(banking_loan_data[[#This Row],[Total Payments Received]]+banking_loan_data[[#This Row],[Recovery Amount]])-banking_loan_data[[#This Row],[Loan Amount]]</f>
        <v>3043.1800000000003</v>
      </c>
      <c r="T567" t="str">
        <f>IF(banking_loan_data[[#This Row],[Profit/Loss per loan]]&gt;0,"Profit","Loss")</f>
        <v>Profit</v>
      </c>
    </row>
    <row r="568" spans="1:20" x14ac:dyDescent="0.35">
      <c r="A568" t="s">
        <v>1176</v>
      </c>
      <c r="B568" s="1">
        <v>44350</v>
      </c>
      <c r="C568" t="s">
        <v>1177</v>
      </c>
      <c r="D568" t="s">
        <v>53</v>
      </c>
      <c r="E568">
        <v>1968</v>
      </c>
      <c r="F568">
        <v>17.899999999999999</v>
      </c>
      <c r="G568">
        <v>36</v>
      </c>
      <c r="H568" t="s">
        <v>80</v>
      </c>
      <c r="I568" t="s">
        <v>57</v>
      </c>
      <c r="J568" t="s">
        <v>47</v>
      </c>
      <c r="K568">
        <v>139373</v>
      </c>
      <c r="L568" t="s">
        <v>22</v>
      </c>
      <c r="M568">
        <v>0.28000000000000003</v>
      </c>
      <c r="N568">
        <v>0.7</v>
      </c>
      <c r="O568">
        <v>0</v>
      </c>
      <c r="P568">
        <v>0</v>
      </c>
      <c r="Q568" s="1">
        <f>banking_loan_data[[#This Row],[Issue Date]]-banking_loan_data[[#This Row],[Term (Months)]]</f>
        <v>44314</v>
      </c>
      <c r="R568">
        <f>MONTH(banking_loan_data[[#This Row],[Months On Book]])</f>
        <v>4</v>
      </c>
      <c r="S568">
        <f>(banking_loan_data[[#This Row],[Total Payments Received]]+banking_loan_data[[#This Row],[Recovery Amount]])-banking_loan_data[[#This Row],[Loan Amount]]</f>
        <v>-1968</v>
      </c>
      <c r="T568" t="str">
        <f>IF(banking_loan_data[[#This Row],[Profit/Loss per loan]]&gt;0,"Profit","Loss")</f>
        <v>Loss</v>
      </c>
    </row>
    <row r="569" spans="1:20" x14ac:dyDescent="0.35">
      <c r="A569" t="s">
        <v>1178</v>
      </c>
      <c r="B569" s="1">
        <v>44446</v>
      </c>
      <c r="C569" t="s">
        <v>1179</v>
      </c>
      <c r="D569" t="s">
        <v>75</v>
      </c>
      <c r="E569">
        <v>26892</v>
      </c>
      <c r="F569">
        <v>22.8</v>
      </c>
      <c r="G569">
        <v>36</v>
      </c>
      <c r="H569" t="s">
        <v>19</v>
      </c>
      <c r="I569" t="s">
        <v>20</v>
      </c>
      <c r="J569" t="s">
        <v>28</v>
      </c>
      <c r="K569">
        <v>65303</v>
      </c>
      <c r="L569" t="s">
        <v>33</v>
      </c>
      <c r="M569">
        <v>0.23</v>
      </c>
      <c r="N569">
        <v>0.92</v>
      </c>
      <c r="O569">
        <v>33023.379999999997</v>
      </c>
      <c r="P569">
        <v>0</v>
      </c>
      <c r="Q569" s="1">
        <f>banking_loan_data[[#This Row],[Issue Date]]-banking_loan_data[[#This Row],[Term (Months)]]</f>
        <v>44410</v>
      </c>
      <c r="R569">
        <f>MONTH(banking_loan_data[[#This Row],[Months On Book]])</f>
        <v>8</v>
      </c>
      <c r="S569">
        <f>(banking_loan_data[[#This Row],[Total Payments Received]]+banking_loan_data[[#This Row],[Recovery Amount]])-banking_loan_data[[#This Row],[Loan Amount]]</f>
        <v>6131.3799999999974</v>
      </c>
      <c r="T569" t="str">
        <f>IF(banking_loan_data[[#This Row],[Profit/Loss per loan]]&gt;0,"Profit","Loss")</f>
        <v>Profit</v>
      </c>
    </row>
    <row r="570" spans="1:20" x14ac:dyDescent="0.35">
      <c r="A570" t="s">
        <v>1180</v>
      </c>
      <c r="B570" s="1">
        <v>44870</v>
      </c>
      <c r="C570" t="s">
        <v>1181</v>
      </c>
      <c r="D570" t="s">
        <v>50</v>
      </c>
      <c r="E570">
        <v>26619</v>
      </c>
      <c r="F570">
        <v>17</v>
      </c>
      <c r="G570">
        <v>60</v>
      </c>
      <c r="H570" t="s">
        <v>19</v>
      </c>
      <c r="I570" t="s">
        <v>20</v>
      </c>
      <c r="J570" t="s">
        <v>37</v>
      </c>
      <c r="K570">
        <v>64700</v>
      </c>
      <c r="L570" t="s">
        <v>33</v>
      </c>
      <c r="M570">
        <v>0.34</v>
      </c>
      <c r="N570">
        <v>0.8</v>
      </c>
      <c r="O570">
        <v>31144.23</v>
      </c>
      <c r="P570">
        <v>0</v>
      </c>
      <c r="Q570" s="1">
        <f>banking_loan_data[[#This Row],[Issue Date]]-banking_loan_data[[#This Row],[Term (Months)]]</f>
        <v>44810</v>
      </c>
      <c r="R570">
        <f>MONTH(banking_loan_data[[#This Row],[Months On Book]])</f>
        <v>9</v>
      </c>
      <c r="S570">
        <f>(banking_loan_data[[#This Row],[Total Payments Received]]+banking_loan_data[[#This Row],[Recovery Amount]])-banking_loan_data[[#This Row],[Loan Amount]]</f>
        <v>4525.2299999999996</v>
      </c>
      <c r="T570" t="str">
        <f>IF(banking_loan_data[[#This Row],[Profit/Loss per loan]]&gt;0,"Profit","Loss")</f>
        <v>Profit</v>
      </c>
    </row>
    <row r="571" spans="1:20" x14ac:dyDescent="0.35">
      <c r="A571" t="s">
        <v>1182</v>
      </c>
      <c r="B571" s="1">
        <v>44634</v>
      </c>
      <c r="C571" t="s">
        <v>1183</v>
      </c>
      <c r="D571" t="s">
        <v>75</v>
      </c>
      <c r="E571">
        <v>1281</v>
      </c>
      <c r="F571">
        <v>15</v>
      </c>
      <c r="G571">
        <v>60</v>
      </c>
      <c r="H571" t="s">
        <v>19</v>
      </c>
      <c r="I571" t="s">
        <v>57</v>
      </c>
      <c r="J571" t="s">
        <v>37</v>
      </c>
      <c r="K571">
        <v>123036</v>
      </c>
      <c r="L571" t="s">
        <v>29</v>
      </c>
      <c r="M571">
        <v>0.28000000000000003</v>
      </c>
      <c r="N571">
        <v>0.67</v>
      </c>
      <c r="O571">
        <v>1473.15</v>
      </c>
      <c r="P571">
        <v>0</v>
      </c>
      <c r="Q571" s="1">
        <f>banking_loan_data[[#This Row],[Issue Date]]-banking_loan_data[[#This Row],[Term (Months)]]</f>
        <v>44574</v>
      </c>
      <c r="R571">
        <f>MONTH(banking_loan_data[[#This Row],[Months On Book]])</f>
        <v>1</v>
      </c>
      <c r="S571">
        <f>(banking_loan_data[[#This Row],[Total Payments Received]]+banking_loan_data[[#This Row],[Recovery Amount]])-banking_loan_data[[#This Row],[Loan Amount]]</f>
        <v>192.15000000000009</v>
      </c>
      <c r="T571" t="str">
        <f>IF(banking_loan_data[[#This Row],[Profit/Loss per loan]]&gt;0,"Profit","Loss")</f>
        <v>Profit</v>
      </c>
    </row>
    <row r="572" spans="1:20" x14ac:dyDescent="0.35">
      <c r="A572" t="s">
        <v>1184</v>
      </c>
      <c r="B572" s="1">
        <v>44314</v>
      </c>
      <c r="C572" t="s">
        <v>1185</v>
      </c>
      <c r="D572" t="s">
        <v>64</v>
      </c>
      <c r="E572">
        <v>28420</v>
      </c>
      <c r="F572">
        <v>7.8</v>
      </c>
      <c r="G572">
        <v>36</v>
      </c>
      <c r="H572" t="s">
        <v>19</v>
      </c>
      <c r="I572" t="s">
        <v>41</v>
      </c>
      <c r="J572" t="s">
        <v>47</v>
      </c>
      <c r="K572">
        <v>97568</v>
      </c>
      <c r="L572" t="s">
        <v>33</v>
      </c>
      <c r="M572">
        <v>0.28000000000000003</v>
      </c>
      <c r="N572">
        <v>0.56000000000000005</v>
      </c>
      <c r="O572">
        <v>30636.76</v>
      </c>
      <c r="P572">
        <v>0</v>
      </c>
      <c r="Q572" s="1">
        <f>banking_loan_data[[#This Row],[Issue Date]]-banking_loan_data[[#This Row],[Term (Months)]]</f>
        <v>44278</v>
      </c>
      <c r="R572">
        <f>MONTH(banking_loan_data[[#This Row],[Months On Book]])</f>
        <v>3</v>
      </c>
      <c r="S572">
        <f>(banking_loan_data[[#This Row],[Total Payments Received]]+banking_loan_data[[#This Row],[Recovery Amount]])-banking_loan_data[[#This Row],[Loan Amount]]</f>
        <v>2216.7599999999984</v>
      </c>
      <c r="T572" t="str">
        <f>IF(banking_loan_data[[#This Row],[Profit/Loss per loan]]&gt;0,"Profit","Loss")</f>
        <v>Profit</v>
      </c>
    </row>
    <row r="573" spans="1:20" x14ac:dyDescent="0.35">
      <c r="A573" t="s">
        <v>1186</v>
      </c>
      <c r="B573" s="1">
        <v>44967</v>
      </c>
      <c r="C573" t="s">
        <v>1187</v>
      </c>
      <c r="D573" t="s">
        <v>46</v>
      </c>
      <c r="E573">
        <v>16360</v>
      </c>
      <c r="F573">
        <v>7.3</v>
      </c>
      <c r="G573">
        <v>60</v>
      </c>
      <c r="H573" t="s">
        <v>19</v>
      </c>
      <c r="I573" t="s">
        <v>72</v>
      </c>
      <c r="J573" t="s">
        <v>37</v>
      </c>
      <c r="K573">
        <v>96788</v>
      </c>
      <c r="L573" t="s">
        <v>22</v>
      </c>
      <c r="M573">
        <v>0.47</v>
      </c>
      <c r="N573">
        <v>0.62</v>
      </c>
      <c r="O573">
        <v>17554.28</v>
      </c>
      <c r="P573">
        <v>0</v>
      </c>
      <c r="Q573" s="1">
        <f>banking_loan_data[[#This Row],[Issue Date]]-banking_loan_data[[#This Row],[Term (Months)]]</f>
        <v>44907</v>
      </c>
      <c r="R573">
        <f>MONTH(banking_loan_data[[#This Row],[Months On Book]])</f>
        <v>12</v>
      </c>
      <c r="S573">
        <f>(banking_loan_data[[#This Row],[Total Payments Received]]+banking_loan_data[[#This Row],[Recovery Amount]])-banking_loan_data[[#This Row],[Loan Amount]]</f>
        <v>1194.2799999999988</v>
      </c>
      <c r="T573" t="str">
        <f>IF(banking_loan_data[[#This Row],[Profit/Loss per loan]]&gt;0,"Profit","Loss")</f>
        <v>Profit</v>
      </c>
    </row>
    <row r="574" spans="1:20" x14ac:dyDescent="0.35">
      <c r="A574" t="s">
        <v>1188</v>
      </c>
      <c r="B574" s="1">
        <v>44464</v>
      </c>
      <c r="C574" t="s">
        <v>1189</v>
      </c>
      <c r="D574" t="s">
        <v>75</v>
      </c>
      <c r="E574">
        <v>2058</v>
      </c>
      <c r="F574">
        <v>8.1</v>
      </c>
      <c r="G574">
        <v>60</v>
      </c>
      <c r="H574" t="s">
        <v>19</v>
      </c>
      <c r="I574" t="s">
        <v>20</v>
      </c>
      <c r="J574" t="s">
        <v>37</v>
      </c>
      <c r="K574">
        <v>101045</v>
      </c>
      <c r="L574" t="s">
        <v>29</v>
      </c>
      <c r="M574">
        <v>0.49</v>
      </c>
      <c r="N574">
        <v>0.76</v>
      </c>
      <c r="O574">
        <v>2224.6999999999998</v>
      </c>
      <c r="P574">
        <v>0</v>
      </c>
      <c r="Q574" s="1">
        <f>banking_loan_data[[#This Row],[Issue Date]]-banking_loan_data[[#This Row],[Term (Months)]]</f>
        <v>44404</v>
      </c>
      <c r="R574">
        <f>MONTH(banking_loan_data[[#This Row],[Months On Book]])</f>
        <v>7</v>
      </c>
      <c r="S574">
        <f>(banking_loan_data[[#This Row],[Total Payments Received]]+banking_loan_data[[#This Row],[Recovery Amount]])-banking_loan_data[[#This Row],[Loan Amount]]</f>
        <v>166.69999999999982</v>
      </c>
      <c r="T574" t="str">
        <f>IF(banking_loan_data[[#This Row],[Profit/Loss per loan]]&gt;0,"Profit","Loss")</f>
        <v>Profit</v>
      </c>
    </row>
    <row r="575" spans="1:20" x14ac:dyDescent="0.35">
      <c r="A575" t="s">
        <v>1190</v>
      </c>
      <c r="B575" s="1">
        <v>45274</v>
      </c>
      <c r="C575" t="s">
        <v>1191</v>
      </c>
      <c r="D575" t="s">
        <v>18</v>
      </c>
      <c r="E575">
        <v>21677</v>
      </c>
      <c r="F575">
        <v>8.4</v>
      </c>
      <c r="G575">
        <v>36</v>
      </c>
      <c r="H575" t="s">
        <v>19</v>
      </c>
      <c r="I575" t="s">
        <v>57</v>
      </c>
      <c r="J575" t="s">
        <v>21</v>
      </c>
      <c r="K575">
        <v>67842</v>
      </c>
      <c r="L575" t="s">
        <v>29</v>
      </c>
      <c r="M575">
        <v>0.42</v>
      </c>
      <c r="N575">
        <v>0.82</v>
      </c>
      <c r="O575">
        <v>23497.87</v>
      </c>
      <c r="P575">
        <v>0</v>
      </c>
      <c r="Q575" s="1">
        <f>banking_loan_data[[#This Row],[Issue Date]]-banking_loan_data[[#This Row],[Term (Months)]]</f>
        <v>45238</v>
      </c>
      <c r="R575">
        <f>MONTH(banking_loan_data[[#This Row],[Months On Book]])</f>
        <v>11</v>
      </c>
      <c r="S575">
        <f>(banking_loan_data[[#This Row],[Total Payments Received]]+banking_loan_data[[#This Row],[Recovery Amount]])-banking_loan_data[[#This Row],[Loan Amount]]</f>
        <v>1820.869999999999</v>
      </c>
      <c r="T575" t="str">
        <f>IF(banking_loan_data[[#This Row],[Profit/Loss per loan]]&gt;0,"Profit","Loss")</f>
        <v>Profit</v>
      </c>
    </row>
    <row r="576" spans="1:20" x14ac:dyDescent="0.35">
      <c r="A576" t="s">
        <v>1192</v>
      </c>
      <c r="B576" s="1">
        <v>44432</v>
      </c>
      <c r="C576" t="s">
        <v>1193</v>
      </c>
      <c r="D576" t="s">
        <v>53</v>
      </c>
      <c r="E576">
        <v>11724</v>
      </c>
      <c r="F576">
        <v>17.8</v>
      </c>
      <c r="G576">
        <v>60</v>
      </c>
      <c r="H576" t="s">
        <v>19</v>
      </c>
      <c r="I576" t="s">
        <v>57</v>
      </c>
      <c r="J576" t="s">
        <v>32</v>
      </c>
      <c r="K576">
        <v>43900</v>
      </c>
      <c r="L576" t="s">
        <v>22</v>
      </c>
      <c r="M576">
        <v>0.4</v>
      </c>
      <c r="N576">
        <v>0.56000000000000005</v>
      </c>
      <c r="O576">
        <v>13810.87</v>
      </c>
      <c r="P576">
        <v>0</v>
      </c>
      <c r="Q576" s="1">
        <f>banking_loan_data[[#This Row],[Issue Date]]-banking_loan_data[[#This Row],[Term (Months)]]</f>
        <v>44372</v>
      </c>
      <c r="R576">
        <f>MONTH(banking_loan_data[[#This Row],[Months On Book]])</f>
        <v>6</v>
      </c>
      <c r="S576">
        <f>(banking_loan_data[[#This Row],[Total Payments Received]]+banking_loan_data[[#This Row],[Recovery Amount]])-banking_loan_data[[#This Row],[Loan Amount]]</f>
        <v>2086.8700000000008</v>
      </c>
      <c r="T576" t="str">
        <f>IF(banking_loan_data[[#This Row],[Profit/Loss per loan]]&gt;0,"Profit","Loss")</f>
        <v>Profit</v>
      </c>
    </row>
    <row r="577" spans="1:20" x14ac:dyDescent="0.35">
      <c r="A577" t="s">
        <v>1194</v>
      </c>
      <c r="B577" s="1">
        <v>44585</v>
      </c>
      <c r="C577" t="s">
        <v>1195</v>
      </c>
      <c r="D577" t="s">
        <v>56</v>
      </c>
      <c r="E577">
        <v>29404</v>
      </c>
      <c r="F577">
        <v>19.8</v>
      </c>
      <c r="G577">
        <v>36</v>
      </c>
      <c r="H577" t="s">
        <v>80</v>
      </c>
      <c r="I577" t="s">
        <v>20</v>
      </c>
      <c r="J577" t="s">
        <v>37</v>
      </c>
      <c r="K577">
        <v>110059</v>
      </c>
      <c r="L577" t="s">
        <v>29</v>
      </c>
      <c r="M577">
        <v>0.37</v>
      </c>
      <c r="N577">
        <v>0.77</v>
      </c>
      <c r="O577">
        <v>5146.2</v>
      </c>
      <c r="P577">
        <v>7396.67</v>
      </c>
      <c r="Q577" s="1">
        <f>banking_loan_data[[#This Row],[Issue Date]]-banking_loan_data[[#This Row],[Term (Months)]]</f>
        <v>44549</v>
      </c>
      <c r="R577">
        <f>MONTH(banking_loan_data[[#This Row],[Months On Book]])</f>
        <v>12</v>
      </c>
      <c r="S577">
        <f>(banking_loan_data[[#This Row],[Total Payments Received]]+banking_loan_data[[#This Row],[Recovery Amount]])-banking_loan_data[[#This Row],[Loan Amount]]</f>
        <v>-16861.13</v>
      </c>
      <c r="T577" t="str">
        <f>IF(banking_loan_data[[#This Row],[Profit/Loss per loan]]&gt;0,"Profit","Loss")</f>
        <v>Loss</v>
      </c>
    </row>
    <row r="578" spans="1:20" x14ac:dyDescent="0.35">
      <c r="A578" t="s">
        <v>1196</v>
      </c>
      <c r="B578" s="1">
        <v>45186</v>
      </c>
      <c r="C578" t="s">
        <v>1197</v>
      </c>
      <c r="D578" t="s">
        <v>25</v>
      </c>
      <c r="E578">
        <v>38946</v>
      </c>
      <c r="F578">
        <v>15.6</v>
      </c>
      <c r="G578">
        <v>36</v>
      </c>
      <c r="H578" t="s">
        <v>19</v>
      </c>
      <c r="I578" t="s">
        <v>20</v>
      </c>
      <c r="J578" t="s">
        <v>21</v>
      </c>
      <c r="K578">
        <v>31881</v>
      </c>
      <c r="L578" t="s">
        <v>33</v>
      </c>
      <c r="M578">
        <v>0.17</v>
      </c>
      <c r="N578">
        <v>0.75</v>
      </c>
      <c r="O578">
        <v>45021.58</v>
      </c>
      <c r="P578">
        <v>0</v>
      </c>
      <c r="Q578" s="1">
        <f>banking_loan_data[[#This Row],[Issue Date]]-banking_loan_data[[#This Row],[Term (Months)]]</f>
        <v>45150</v>
      </c>
      <c r="R578">
        <f>MONTH(banking_loan_data[[#This Row],[Months On Book]])</f>
        <v>8</v>
      </c>
      <c r="S578">
        <f>(banking_loan_data[[#This Row],[Total Payments Received]]+banking_loan_data[[#This Row],[Recovery Amount]])-banking_loan_data[[#This Row],[Loan Amount]]</f>
        <v>6075.5800000000017</v>
      </c>
      <c r="T578" t="str">
        <f>IF(banking_loan_data[[#This Row],[Profit/Loss per loan]]&gt;0,"Profit","Loss")</f>
        <v>Profit</v>
      </c>
    </row>
    <row r="579" spans="1:20" x14ac:dyDescent="0.35">
      <c r="A579" t="s">
        <v>1198</v>
      </c>
      <c r="B579" s="1">
        <v>44959</v>
      </c>
      <c r="C579" t="s">
        <v>1199</v>
      </c>
      <c r="D579" t="s">
        <v>64</v>
      </c>
      <c r="E579">
        <v>30856</v>
      </c>
      <c r="F579">
        <v>21.6</v>
      </c>
      <c r="G579">
        <v>60</v>
      </c>
      <c r="H579" t="s">
        <v>26</v>
      </c>
      <c r="I579" t="s">
        <v>27</v>
      </c>
      <c r="J579" t="s">
        <v>28</v>
      </c>
      <c r="K579">
        <v>63037</v>
      </c>
      <c r="L579" t="s">
        <v>33</v>
      </c>
      <c r="M579">
        <v>0.12</v>
      </c>
      <c r="N579">
        <v>0.73</v>
      </c>
      <c r="O579">
        <v>7333.61</v>
      </c>
      <c r="P579">
        <v>0</v>
      </c>
      <c r="Q579" s="1">
        <f>banking_loan_data[[#This Row],[Issue Date]]-banking_loan_data[[#This Row],[Term (Months)]]</f>
        <v>44899</v>
      </c>
      <c r="R579">
        <f>MONTH(banking_loan_data[[#This Row],[Months On Book]])</f>
        <v>12</v>
      </c>
      <c r="S579">
        <f>(banking_loan_data[[#This Row],[Total Payments Received]]+banking_loan_data[[#This Row],[Recovery Amount]])-banking_loan_data[[#This Row],[Loan Amount]]</f>
        <v>-23522.39</v>
      </c>
      <c r="T579" t="str">
        <f>IF(banking_loan_data[[#This Row],[Profit/Loss per loan]]&gt;0,"Profit","Loss")</f>
        <v>Loss</v>
      </c>
    </row>
    <row r="580" spans="1:20" x14ac:dyDescent="0.35">
      <c r="A580" t="s">
        <v>1200</v>
      </c>
      <c r="B580" s="1">
        <v>44597</v>
      </c>
      <c r="C580" t="s">
        <v>1201</v>
      </c>
      <c r="D580" t="s">
        <v>25</v>
      </c>
      <c r="E580">
        <v>10200</v>
      </c>
      <c r="F580">
        <v>24.8</v>
      </c>
      <c r="G580">
        <v>36</v>
      </c>
      <c r="H580" t="s">
        <v>26</v>
      </c>
      <c r="I580" t="s">
        <v>20</v>
      </c>
      <c r="J580" t="s">
        <v>37</v>
      </c>
      <c r="K580">
        <v>31630</v>
      </c>
      <c r="L580" t="s">
        <v>29</v>
      </c>
      <c r="M580">
        <v>0.38</v>
      </c>
      <c r="N580">
        <v>0.81</v>
      </c>
      <c r="O580">
        <v>2118.66</v>
      </c>
      <c r="P580">
        <v>0</v>
      </c>
      <c r="Q580" s="1">
        <f>banking_loan_data[[#This Row],[Issue Date]]-banking_loan_data[[#This Row],[Term (Months)]]</f>
        <v>44561</v>
      </c>
      <c r="R580">
        <f>MONTH(banking_loan_data[[#This Row],[Months On Book]])</f>
        <v>12</v>
      </c>
      <c r="S580">
        <f>(banking_loan_data[[#This Row],[Total Payments Received]]+banking_loan_data[[#This Row],[Recovery Amount]])-banking_loan_data[[#This Row],[Loan Amount]]</f>
        <v>-8081.34</v>
      </c>
      <c r="T580" t="str">
        <f>IF(banking_loan_data[[#This Row],[Profit/Loss per loan]]&gt;0,"Profit","Loss")</f>
        <v>Loss</v>
      </c>
    </row>
    <row r="581" spans="1:20" x14ac:dyDescent="0.35">
      <c r="A581" t="s">
        <v>1202</v>
      </c>
      <c r="B581" s="1">
        <v>44820</v>
      </c>
      <c r="C581" t="s">
        <v>1203</v>
      </c>
      <c r="D581" t="s">
        <v>53</v>
      </c>
      <c r="E581">
        <v>34997</v>
      </c>
      <c r="F581">
        <v>21.4</v>
      </c>
      <c r="G581">
        <v>36</v>
      </c>
      <c r="H581" t="s">
        <v>26</v>
      </c>
      <c r="I581" t="s">
        <v>20</v>
      </c>
      <c r="J581" t="s">
        <v>28</v>
      </c>
      <c r="K581">
        <v>50789</v>
      </c>
      <c r="L581" t="s">
        <v>22</v>
      </c>
      <c r="M581">
        <v>0.39</v>
      </c>
      <c r="N581">
        <v>0.88</v>
      </c>
      <c r="O581">
        <v>15275.01</v>
      </c>
      <c r="P581">
        <v>0</v>
      </c>
      <c r="Q581" s="1">
        <f>banking_loan_data[[#This Row],[Issue Date]]-banking_loan_data[[#This Row],[Term (Months)]]</f>
        <v>44784</v>
      </c>
      <c r="R581">
        <f>MONTH(banking_loan_data[[#This Row],[Months On Book]])</f>
        <v>8</v>
      </c>
      <c r="S581">
        <f>(banking_loan_data[[#This Row],[Total Payments Received]]+banking_loan_data[[#This Row],[Recovery Amount]])-banking_loan_data[[#This Row],[Loan Amount]]</f>
        <v>-19721.989999999998</v>
      </c>
      <c r="T581" t="str">
        <f>IF(banking_loan_data[[#This Row],[Profit/Loss per loan]]&gt;0,"Profit","Loss")</f>
        <v>Loss</v>
      </c>
    </row>
    <row r="582" spans="1:20" x14ac:dyDescent="0.35">
      <c r="A582" t="s">
        <v>1204</v>
      </c>
      <c r="B582" s="1">
        <v>44963</v>
      </c>
      <c r="C582" t="s">
        <v>1205</v>
      </c>
      <c r="D582" t="s">
        <v>40</v>
      </c>
      <c r="E582">
        <v>26611</v>
      </c>
      <c r="F582">
        <v>18.899999999999999</v>
      </c>
      <c r="G582">
        <v>60</v>
      </c>
      <c r="H582" t="s">
        <v>80</v>
      </c>
      <c r="I582" t="s">
        <v>57</v>
      </c>
      <c r="J582" t="s">
        <v>37</v>
      </c>
      <c r="K582">
        <v>118059</v>
      </c>
      <c r="L582" t="s">
        <v>33</v>
      </c>
      <c r="M582">
        <v>0.12</v>
      </c>
      <c r="N582">
        <v>0.65</v>
      </c>
      <c r="O582">
        <v>3671.34</v>
      </c>
      <c r="P582">
        <v>13658.29</v>
      </c>
      <c r="Q582" s="1">
        <f>banking_loan_data[[#This Row],[Issue Date]]-banking_loan_data[[#This Row],[Term (Months)]]</f>
        <v>44903</v>
      </c>
      <c r="R582">
        <f>MONTH(banking_loan_data[[#This Row],[Months On Book]])</f>
        <v>12</v>
      </c>
      <c r="S582">
        <f>(banking_loan_data[[#This Row],[Total Payments Received]]+banking_loan_data[[#This Row],[Recovery Amount]])-banking_loan_data[[#This Row],[Loan Amount]]</f>
        <v>-9281.369999999999</v>
      </c>
      <c r="T582" t="str">
        <f>IF(banking_loan_data[[#This Row],[Profit/Loss per loan]]&gt;0,"Profit","Loss")</f>
        <v>Loss</v>
      </c>
    </row>
    <row r="583" spans="1:20" x14ac:dyDescent="0.35">
      <c r="A583" t="s">
        <v>1206</v>
      </c>
      <c r="B583" s="1">
        <v>45115</v>
      </c>
      <c r="C583" t="s">
        <v>1207</v>
      </c>
      <c r="D583" t="s">
        <v>64</v>
      </c>
      <c r="E583">
        <v>36057</v>
      </c>
      <c r="F583">
        <v>15.6</v>
      </c>
      <c r="G583">
        <v>60</v>
      </c>
      <c r="H583" t="s">
        <v>19</v>
      </c>
      <c r="I583" t="s">
        <v>27</v>
      </c>
      <c r="J583" t="s">
        <v>47</v>
      </c>
      <c r="K583">
        <v>113494</v>
      </c>
      <c r="L583" t="s">
        <v>22</v>
      </c>
      <c r="M583">
        <v>0.47</v>
      </c>
      <c r="N583">
        <v>0.9</v>
      </c>
      <c r="O583">
        <v>41681.89</v>
      </c>
      <c r="P583">
        <v>0</v>
      </c>
      <c r="Q583" s="1">
        <f>banking_loan_data[[#This Row],[Issue Date]]-banking_loan_data[[#This Row],[Term (Months)]]</f>
        <v>45055</v>
      </c>
      <c r="R583">
        <f>MONTH(banking_loan_data[[#This Row],[Months On Book]])</f>
        <v>5</v>
      </c>
      <c r="S583">
        <f>(banking_loan_data[[#This Row],[Total Payments Received]]+banking_loan_data[[#This Row],[Recovery Amount]])-banking_loan_data[[#This Row],[Loan Amount]]</f>
        <v>5624.8899999999994</v>
      </c>
      <c r="T583" t="str">
        <f>IF(banking_loan_data[[#This Row],[Profit/Loss per loan]]&gt;0,"Profit","Loss")</f>
        <v>Profit</v>
      </c>
    </row>
    <row r="584" spans="1:20" x14ac:dyDescent="0.35">
      <c r="A584" t="s">
        <v>1208</v>
      </c>
      <c r="B584" s="1">
        <v>45049</v>
      </c>
      <c r="C584" t="s">
        <v>1209</v>
      </c>
      <c r="D584" t="s">
        <v>71</v>
      </c>
      <c r="E584">
        <v>2239</v>
      </c>
      <c r="F584">
        <v>14</v>
      </c>
      <c r="G584">
        <v>60</v>
      </c>
      <c r="H584" t="s">
        <v>19</v>
      </c>
      <c r="I584" t="s">
        <v>72</v>
      </c>
      <c r="J584" t="s">
        <v>21</v>
      </c>
      <c r="K584">
        <v>76151</v>
      </c>
      <c r="L584" t="s">
        <v>33</v>
      </c>
      <c r="M584">
        <v>0.14000000000000001</v>
      </c>
      <c r="N584">
        <v>0.56999999999999995</v>
      </c>
      <c r="O584">
        <v>2552.46</v>
      </c>
      <c r="P584">
        <v>0</v>
      </c>
      <c r="Q584" s="1">
        <f>banking_loan_data[[#This Row],[Issue Date]]-banking_loan_data[[#This Row],[Term (Months)]]</f>
        <v>44989</v>
      </c>
      <c r="R584">
        <f>MONTH(banking_loan_data[[#This Row],[Months On Book]])</f>
        <v>3</v>
      </c>
      <c r="S584">
        <f>(banking_loan_data[[#This Row],[Total Payments Received]]+banking_loan_data[[#This Row],[Recovery Amount]])-banking_loan_data[[#This Row],[Loan Amount]]</f>
        <v>313.46000000000004</v>
      </c>
      <c r="T584" t="str">
        <f>IF(banking_loan_data[[#This Row],[Profit/Loss per loan]]&gt;0,"Profit","Loss")</f>
        <v>Profit</v>
      </c>
    </row>
    <row r="585" spans="1:20" x14ac:dyDescent="0.35">
      <c r="A585" t="s">
        <v>1210</v>
      </c>
      <c r="B585" s="1">
        <v>44774</v>
      </c>
      <c r="C585" t="s">
        <v>1211</v>
      </c>
      <c r="D585" t="s">
        <v>64</v>
      </c>
      <c r="E585">
        <v>39138</v>
      </c>
      <c r="F585">
        <v>6.7</v>
      </c>
      <c r="G585">
        <v>36</v>
      </c>
      <c r="H585" t="s">
        <v>19</v>
      </c>
      <c r="I585" t="s">
        <v>27</v>
      </c>
      <c r="J585" t="s">
        <v>21</v>
      </c>
      <c r="K585">
        <v>78920</v>
      </c>
      <c r="L585" t="s">
        <v>33</v>
      </c>
      <c r="M585">
        <v>0.21</v>
      </c>
      <c r="N585">
        <v>0.57999999999999996</v>
      </c>
      <c r="O585">
        <v>41760.25</v>
      </c>
      <c r="P585">
        <v>0</v>
      </c>
      <c r="Q585" s="1">
        <f>banking_loan_data[[#This Row],[Issue Date]]-banking_loan_data[[#This Row],[Term (Months)]]</f>
        <v>44738</v>
      </c>
      <c r="R585">
        <f>MONTH(banking_loan_data[[#This Row],[Months On Book]])</f>
        <v>6</v>
      </c>
      <c r="S585">
        <f>(banking_loan_data[[#This Row],[Total Payments Received]]+banking_loan_data[[#This Row],[Recovery Amount]])-banking_loan_data[[#This Row],[Loan Amount]]</f>
        <v>2622.25</v>
      </c>
      <c r="T585" t="str">
        <f>IF(banking_loan_data[[#This Row],[Profit/Loss per loan]]&gt;0,"Profit","Loss")</f>
        <v>Profit</v>
      </c>
    </row>
    <row r="586" spans="1:20" x14ac:dyDescent="0.35">
      <c r="A586" t="s">
        <v>1212</v>
      </c>
      <c r="B586" s="1">
        <v>44271</v>
      </c>
      <c r="C586" t="s">
        <v>1213</v>
      </c>
      <c r="D586" t="s">
        <v>53</v>
      </c>
      <c r="E586">
        <v>1125</v>
      </c>
      <c r="F586">
        <v>13</v>
      </c>
      <c r="G586">
        <v>36</v>
      </c>
      <c r="H586" t="s">
        <v>19</v>
      </c>
      <c r="I586" t="s">
        <v>72</v>
      </c>
      <c r="J586" t="s">
        <v>47</v>
      </c>
      <c r="K586">
        <v>139388</v>
      </c>
      <c r="L586" t="s">
        <v>29</v>
      </c>
      <c r="M586">
        <v>0.37</v>
      </c>
      <c r="N586">
        <v>0.62</v>
      </c>
      <c r="O586">
        <v>1271.25</v>
      </c>
      <c r="P586">
        <v>0</v>
      </c>
      <c r="Q586" s="1">
        <f>banking_loan_data[[#This Row],[Issue Date]]-banking_loan_data[[#This Row],[Term (Months)]]</f>
        <v>44235</v>
      </c>
      <c r="R586">
        <f>MONTH(banking_loan_data[[#This Row],[Months On Book]])</f>
        <v>2</v>
      </c>
      <c r="S586">
        <f>(banking_loan_data[[#This Row],[Total Payments Received]]+banking_loan_data[[#This Row],[Recovery Amount]])-banking_loan_data[[#This Row],[Loan Amount]]</f>
        <v>146.25</v>
      </c>
      <c r="T586" t="str">
        <f>IF(banking_loan_data[[#This Row],[Profit/Loss per loan]]&gt;0,"Profit","Loss")</f>
        <v>Profit</v>
      </c>
    </row>
    <row r="587" spans="1:20" x14ac:dyDescent="0.35">
      <c r="A587" t="s">
        <v>1214</v>
      </c>
      <c r="B587" s="1">
        <v>44631</v>
      </c>
      <c r="C587" t="s">
        <v>1215</v>
      </c>
      <c r="D587" t="s">
        <v>56</v>
      </c>
      <c r="E587">
        <v>24857</v>
      </c>
      <c r="F587">
        <v>23.2</v>
      </c>
      <c r="G587">
        <v>60</v>
      </c>
      <c r="H587" t="s">
        <v>26</v>
      </c>
      <c r="I587" t="s">
        <v>27</v>
      </c>
      <c r="J587" t="s">
        <v>32</v>
      </c>
      <c r="K587">
        <v>97231</v>
      </c>
      <c r="L587" t="s">
        <v>29</v>
      </c>
      <c r="M587">
        <v>0.17</v>
      </c>
      <c r="N587">
        <v>0.55000000000000004</v>
      </c>
      <c r="O587">
        <v>7569.96</v>
      </c>
      <c r="P587">
        <v>0</v>
      </c>
      <c r="Q587" s="1">
        <f>banking_loan_data[[#This Row],[Issue Date]]-banking_loan_data[[#This Row],[Term (Months)]]</f>
        <v>44571</v>
      </c>
      <c r="R587">
        <f>MONTH(banking_loan_data[[#This Row],[Months On Book]])</f>
        <v>1</v>
      </c>
      <c r="S587">
        <f>(banking_loan_data[[#This Row],[Total Payments Received]]+banking_loan_data[[#This Row],[Recovery Amount]])-banking_loan_data[[#This Row],[Loan Amount]]</f>
        <v>-17287.04</v>
      </c>
      <c r="T587" t="str">
        <f>IF(banking_loan_data[[#This Row],[Profit/Loss per loan]]&gt;0,"Profit","Loss")</f>
        <v>Loss</v>
      </c>
    </row>
    <row r="588" spans="1:20" x14ac:dyDescent="0.35">
      <c r="A588" t="s">
        <v>1216</v>
      </c>
      <c r="B588" s="1">
        <v>44299</v>
      </c>
      <c r="C588" t="s">
        <v>1217</v>
      </c>
      <c r="D588" t="s">
        <v>64</v>
      </c>
      <c r="E588">
        <v>16398</v>
      </c>
      <c r="F588">
        <v>21.2</v>
      </c>
      <c r="G588">
        <v>36</v>
      </c>
      <c r="H588" t="s">
        <v>26</v>
      </c>
      <c r="I588" t="s">
        <v>20</v>
      </c>
      <c r="J588" t="s">
        <v>21</v>
      </c>
      <c r="K588">
        <v>147946</v>
      </c>
      <c r="L588" t="s">
        <v>22</v>
      </c>
      <c r="M588">
        <v>0.12</v>
      </c>
      <c r="N588">
        <v>0.6</v>
      </c>
      <c r="O588">
        <v>1868.19</v>
      </c>
      <c r="P588">
        <v>0</v>
      </c>
      <c r="Q588" s="1">
        <f>banking_loan_data[[#This Row],[Issue Date]]-banking_loan_data[[#This Row],[Term (Months)]]</f>
        <v>44263</v>
      </c>
      <c r="R588">
        <f>MONTH(banking_loan_data[[#This Row],[Months On Book]])</f>
        <v>3</v>
      </c>
      <c r="S588">
        <f>(banking_loan_data[[#This Row],[Total Payments Received]]+banking_loan_data[[#This Row],[Recovery Amount]])-banking_loan_data[[#This Row],[Loan Amount]]</f>
        <v>-14529.81</v>
      </c>
      <c r="T588" t="str">
        <f>IF(banking_loan_data[[#This Row],[Profit/Loss per loan]]&gt;0,"Profit","Loss")</f>
        <v>Loss</v>
      </c>
    </row>
    <row r="589" spans="1:20" x14ac:dyDescent="0.35">
      <c r="A589" t="s">
        <v>1218</v>
      </c>
      <c r="B589" s="1">
        <v>44960</v>
      </c>
      <c r="C589" t="s">
        <v>1219</v>
      </c>
      <c r="D589" t="s">
        <v>53</v>
      </c>
      <c r="E589">
        <v>7638</v>
      </c>
      <c r="F589">
        <v>9.3000000000000007</v>
      </c>
      <c r="G589">
        <v>60</v>
      </c>
      <c r="H589" t="s">
        <v>80</v>
      </c>
      <c r="I589" t="s">
        <v>36</v>
      </c>
      <c r="J589" t="s">
        <v>28</v>
      </c>
      <c r="K589">
        <v>110357</v>
      </c>
      <c r="L589" t="s">
        <v>29</v>
      </c>
      <c r="M589">
        <v>0.23</v>
      </c>
      <c r="N589">
        <v>0.55000000000000004</v>
      </c>
      <c r="O589">
        <v>2378.77</v>
      </c>
      <c r="P589">
        <v>1767.84</v>
      </c>
      <c r="Q589" s="1">
        <f>banking_loan_data[[#This Row],[Issue Date]]-banking_loan_data[[#This Row],[Term (Months)]]</f>
        <v>44900</v>
      </c>
      <c r="R589">
        <f>MONTH(banking_loan_data[[#This Row],[Months On Book]])</f>
        <v>12</v>
      </c>
      <c r="S589">
        <f>(banking_loan_data[[#This Row],[Total Payments Received]]+banking_loan_data[[#This Row],[Recovery Amount]])-banking_loan_data[[#This Row],[Loan Amount]]</f>
        <v>-3491.3900000000003</v>
      </c>
      <c r="T589" t="str">
        <f>IF(banking_loan_data[[#This Row],[Profit/Loss per loan]]&gt;0,"Profit","Loss")</f>
        <v>Loss</v>
      </c>
    </row>
    <row r="590" spans="1:20" x14ac:dyDescent="0.35">
      <c r="A590" t="s">
        <v>1220</v>
      </c>
      <c r="B590" s="1">
        <v>44934</v>
      </c>
      <c r="C590" t="s">
        <v>1221</v>
      </c>
      <c r="D590" t="s">
        <v>50</v>
      </c>
      <c r="E590">
        <v>7570</v>
      </c>
      <c r="F590">
        <v>14.3</v>
      </c>
      <c r="G590">
        <v>60</v>
      </c>
      <c r="H590" t="s">
        <v>19</v>
      </c>
      <c r="I590" t="s">
        <v>20</v>
      </c>
      <c r="J590" t="s">
        <v>21</v>
      </c>
      <c r="K590">
        <v>33262</v>
      </c>
      <c r="L590" t="s">
        <v>33</v>
      </c>
      <c r="M590">
        <v>0.41</v>
      </c>
      <c r="N590">
        <v>0.87</v>
      </c>
      <c r="O590">
        <v>8652.51</v>
      </c>
      <c r="P590">
        <v>0</v>
      </c>
      <c r="Q590" s="1">
        <f>banking_loan_data[[#This Row],[Issue Date]]-banking_loan_data[[#This Row],[Term (Months)]]</f>
        <v>44874</v>
      </c>
      <c r="R590">
        <f>MONTH(banking_loan_data[[#This Row],[Months On Book]])</f>
        <v>11</v>
      </c>
      <c r="S590">
        <f>(banking_loan_data[[#This Row],[Total Payments Received]]+banking_loan_data[[#This Row],[Recovery Amount]])-banking_loan_data[[#This Row],[Loan Amount]]</f>
        <v>1082.5100000000002</v>
      </c>
      <c r="T590" t="str">
        <f>IF(banking_loan_data[[#This Row],[Profit/Loss per loan]]&gt;0,"Profit","Loss")</f>
        <v>Profit</v>
      </c>
    </row>
    <row r="591" spans="1:20" x14ac:dyDescent="0.35">
      <c r="A591" t="s">
        <v>1222</v>
      </c>
      <c r="B591" s="1">
        <v>45002</v>
      </c>
      <c r="C591" t="s">
        <v>1223</v>
      </c>
      <c r="D591" t="s">
        <v>46</v>
      </c>
      <c r="E591">
        <v>4249</v>
      </c>
      <c r="F591">
        <v>21.3</v>
      </c>
      <c r="G591">
        <v>36</v>
      </c>
      <c r="H591" t="s">
        <v>80</v>
      </c>
      <c r="I591" t="s">
        <v>57</v>
      </c>
      <c r="J591" t="s">
        <v>32</v>
      </c>
      <c r="K591">
        <v>96981</v>
      </c>
      <c r="L591" t="s">
        <v>33</v>
      </c>
      <c r="M591">
        <v>0.27</v>
      </c>
      <c r="N591">
        <v>0.56000000000000005</v>
      </c>
      <c r="O591">
        <v>1578.6</v>
      </c>
      <c r="P591">
        <v>1006.52</v>
      </c>
      <c r="Q591" s="1">
        <f>banking_loan_data[[#This Row],[Issue Date]]-banking_loan_data[[#This Row],[Term (Months)]]</f>
        <v>44966</v>
      </c>
      <c r="R591">
        <f>MONTH(banking_loan_data[[#This Row],[Months On Book]])</f>
        <v>2</v>
      </c>
      <c r="S591">
        <f>(banking_loan_data[[#This Row],[Total Payments Received]]+banking_loan_data[[#This Row],[Recovery Amount]])-banking_loan_data[[#This Row],[Loan Amount]]</f>
        <v>-1663.88</v>
      </c>
      <c r="T591" t="str">
        <f>IF(banking_loan_data[[#This Row],[Profit/Loss per loan]]&gt;0,"Profit","Loss")</f>
        <v>Loss</v>
      </c>
    </row>
    <row r="592" spans="1:20" x14ac:dyDescent="0.35">
      <c r="A592" t="s">
        <v>1224</v>
      </c>
      <c r="B592" s="1">
        <v>44294</v>
      </c>
      <c r="C592" t="s">
        <v>1225</v>
      </c>
      <c r="D592" t="s">
        <v>75</v>
      </c>
      <c r="E592">
        <v>10110</v>
      </c>
      <c r="F592">
        <v>6.3</v>
      </c>
      <c r="G592">
        <v>60</v>
      </c>
      <c r="H592" t="s">
        <v>19</v>
      </c>
      <c r="I592" t="s">
        <v>27</v>
      </c>
      <c r="J592" t="s">
        <v>28</v>
      </c>
      <c r="K592">
        <v>111972</v>
      </c>
      <c r="L592" t="s">
        <v>22</v>
      </c>
      <c r="M592">
        <v>0.36</v>
      </c>
      <c r="N592">
        <v>0.84</v>
      </c>
      <c r="O592">
        <v>10746.93</v>
      </c>
      <c r="P592">
        <v>0</v>
      </c>
      <c r="Q592" s="1">
        <f>banking_loan_data[[#This Row],[Issue Date]]-banking_loan_data[[#This Row],[Term (Months)]]</f>
        <v>44234</v>
      </c>
      <c r="R592">
        <f>MONTH(banking_loan_data[[#This Row],[Months On Book]])</f>
        <v>2</v>
      </c>
      <c r="S592">
        <f>(banking_loan_data[[#This Row],[Total Payments Received]]+banking_loan_data[[#This Row],[Recovery Amount]])-banking_loan_data[[#This Row],[Loan Amount]]</f>
        <v>636.93000000000029</v>
      </c>
      <c r="T592" t="str">
        <f>IF(banking_loan_data[[#This Row],[Profit/Loss per loan]]&gt;0,"Profit","Loss")</f>
        <v>Profit</v>
      </c>
    </row>
    <row r="593" spans="1:20" x14ac:dyDescent="0.35">
      <c r="A593" t="s">
        <v>1226</v>
      </c>
      <c r="B593" s="1">
        <v>44994</v>
      </c>
      <c r="C593" t="s">
        <v>1227</v>
      </c>
      <c r="D593" t="s">
        <v>50</v>
      </c>
      <c r="E593">
        <v>14605</v>
      </c>
      <c r="F593">
        <v>12.7</v>
      </c>
      <c r="G593">
        <v>36</v>
      </c>
      <c r="H593" t="s">
        <v>19</v>
      </c>
      <c r="I593" t="s">
        <v>57</v>
      </c>
      <c r="J593" t="s">
        <v>28</v>
      </c>
      <c r="K593">
        <v>105485</v>
      </c>
      <c r="L593" t="s">
        <v>22</v>
      </c>
      <c r="M593">
        <v>0.33</v>
      </c>
      <c r="N593">
        <v>0.52</v>
      </c>
      <c r="O593">
        <v>16459.84</v>
      </c>
      <c r="P593">
        <v>0</v>
      </c>
      <c r="Q593" s="1">
        <f>banking_loan_data[[#This Row],[Issue Date]]-banking_loan_data[[#This Row],[Term (Months)]]</f>
        <v>44958</v>
      </c>
      <c r="R593">
        <f>MONTH(banking_loan_data[[#This Row],[Months On Book]])</f>
        <v>2</v>
      </c>
      <c r="S593">
        <f>(banking_loan_data[[#This Row],[Total Payments Received]]+banking_loan_data[[#This Row],[Recovery Amount]])-banking_loan_data[[#This Row],[Loan Amount]]</f>
        <v>1854.8400000000001</v>
      </c>
      <c r="T593" t="str">
        <f>IF(banking_loan_data[[#This Row],[Profit/Loss per loan]]&gt;0,"Profit","Loss")</f>
        <v>Profit</v>
      </c>
    </row>
    <row r="594" spans="1:20" x14ac:dyDescent="0.35">
      <c r="A594" t="s">
        <v>1228</v>
      </c>
      <c r="B594" s="1">
        <v>45055</v>
      </c>
      <c r="C594" t="s">
        <v>1229</v>
      </c>
      <c r="D594" t="s">
        <v>53</v>
      </c>
      <c r="E594">
        <v>13115</v>
      </c>
      <c r="F594">
        <v>22</v>
      </c>
      <c r="G594">
        <v>36</v>
      </c>
      <c r="H594" t="s">
        <v>19</v>
      </c>
      <c r="I594" t="s">
        <v>36</v>
      </c>
      <c r="J594" t="s">
        <v>47</v>
      </c>
      <c r="K594">
        <v>84722</v>
      </c>
      <c r="L594" t="s">
        <v>33</v>
      </c>
      <c r="M594">
        <v>0.11</v>
      </c>
      <c r="N594">
        <v>0.93</v>
      </c>
      <c r="O594">
        <v>16000.3</v>
      </c>
      <c r="P594">
        <v>0</v>
      </c>
      <c r="Q594" s="1">
        <f>banking_loan_data[[#This Row],[Issue Date]]-banking_loan_data[[#This Row],[Term (Months)]]</f>
        <v>45019</v>
      </c>
      <c r="R594">
        <f>MONTH(banking_loan_data[[#This Row],[Months On Book]])</f>
        <v>4</v>
      </c>
      <c r="S594">
        <f>(banking_loan_data[[#This Row],[Total Payments Received]]+banking_loan_data[[#This Row],[Recovery Amount]])-banking_loan_data[[#This Row],[Loan Amount]]</f>
        <v>2885.2999999999993</v>
      </c>
      <c r="T594" t="str">
        <f>IF(banking_loan_data[[#This Row],[Profit/Loss per loan]]&gt;0,"Profit","Loss")</f>
        <v>Profit</v>
      </c>
    </row>
    <row r="595" spans="1:20" x14ac:dyDescent="0.35">
      <c r="A595" t="s">
        <v>1230</v>
      </c>
      <c r="B595" s="1">
        <v>44631</v>
      </c>
      <c r="C595" t="s">
        <v>1231</v>
      </c>
      <c r="D595" t="s">
        <v>18</v>
      </c>
      <c r="E595">
        <v>23911</v>
      </c>
      <c r="F595">
        <v>13.1</v>
      </c>
      <c r="G595">
        <v>60</v>
      </c>
      <c r="H595" t="s">
        <v>26</v>
      </c>
      <c r="I595" t="s">
        <v>72</v>
      </c>
      <c r="J595" t="s">
        <v>37</v>
      </c>
      <c r="K595">
        <v>119499</v>
      </c>
      <c r="L595" t="s">
        <v>29</v>
      </c>
      <c r="M595">
        <v>0.5</v>
      </c>
      <c r="N595">
        <v>0.82</v>
      </c>
      <c r="O595">
        <v>5871.91</v>
      </c>
      <c r="P595">
        <v>0</v>
      </c>
      <c r="Q595" s="1">
        <f>banking_loan_data[[#This Row],[Issue Date]]-banking_loan_data[[#This Row],[Term (Months)]]</f>
        <v>44571</v>
      </c>
      <c r="R595">
        <f>MONTH(banking_loan_data[[#This Row],[Months On Book]])</f>
        <v>1</v>
      </c>
      <c r="S595">
        <f>(banking_loan_data[[#This Row],[Total Payments Received]]+banking_loan_data[[#This Row],[Recovery Amount]])-banking_loan_data[[#This Row],[Loan Amount]]</f>
        <v>-18039.09</v>
      </c>
      <c r="T595" t="str">
        <f>IF(banking_loan_data[[#This Row],[Profit/Loss per loan]]&gt;0,"Profit","Loss")</f>
        <v>Loss</v>
      </c>
    </row>
    <row r="596" spans="1:20" x14ac:dyDescent="0.35">
      <c r="A596" t="s">
        <v>1232</v>
      </c>
      <c r="B596" s="1">
        <v>44643</v>
      </c>
      <c r="C596" t="s">
        <v>1233</v>
      </c>
      <c r="D596" t="s">
        <v>40</v>
      </c>
      <c r="E596">
        <v>39525</v>
      </c>
      <c r="F596">
        <v>6.6</v>
      </c>
      <c r="G596">
        <v>36</v>
      </c>
      <c r="H596" t="s">
        <v>19</v>
      </c>
      <c r="I596" t="s">
        <v>83</v>
      </c>
      <c r="J596" t="s">
        <v>47</v>
      </c>
      <c r="K596">
        <v>80818</v>
      </c>
      <c r="L596" t="s">
        <v>29</v>
      </c>
      <c r="M596">
        <v>0.12</v>
      </c>
      <c r="N596">
        <v>0.5</v>
      </c>
      <c r="O596">
        <v>42133.65</v>
      </c>
      <c r="P596">
        <v>0</v>
      </c>
      <c r="Q596" s="1">
        <f>banking_loan_data[[#This Row],[Issue Date]]-banking_loan_data[[#This Row],[Term (Months)]]</f>
        <v>44607</v>
      </c>
      <c r="R596">
        <f>MONTH(banking_loan_data[[#This Row],[Months On Book]])</f>
        <v>2</v>
      </c>
      <c r="S596">
        <f>(banking_loan_data[[#This Row],[Total Payments Received]]+banking_loan_data[[#This Row],[Recovery Amount]])-banking_loan_data[[#This Row],[Loan Amount]]</f>
        <v>2608.6500000000015</v>
      </c>
      <c r="T596" t="str">
        <f>IF(banking_loan_data[[#This Row],[Profit/Loss per loan]]&gt;0,"Profit","Loss")</f>
        <v>Profit</v>
      </c>
    </row>
    <row r="597" spans="1:20" x14ac:dyDescent="0.35">
      <c r="A597" t="s">
        <v>1234</v>
      </c>
      <c r="B597" s="1">
        <v>44445</v>
      </c>
      <c r="C597" t="s">
        <v>1235</v>
      </c>
      <c r="D597" t="s">
        <v>75</v>
      </c>
      <c r="E597">
        <v>33556</v>
      </c>
      <c r="F597">
        <v>15.9</v>
      </c>
      <c r="G597">
        <v>60</v>
      </c>
      <c r="H597" t="s">
        <v>80</v>
      </c>
      <c r="I597" t="s">
        <v>83</v>
      </c>
      <c r="J597" t="s">
        <v>37</v>
      </c>
      <c r="K597">
        <v>59932</v>
      </c>
      <c r="L597" t="s">
        <v>22</v>
      </c>
      <c r="M597">
        <v>0.49</v>
      </c>
      <c r="N597">
        <v>0.84</v>
      </c>
      <c r="O597">
        <v>8269.1299999999992</v>
      </c>
      <c r="P597">
        <v>9226.86</v>
      </c>
      <c r="Q597" s="1">
        <f>banking_loan_data[[#This Row],[Issue Date]]-banking_loan_data[[#This Row],[Term (Months)]]</f>
        <v>44385</v>
      </c>
      <c r="R597">
        <f>MONTH(banking_loan_data[[#This Row],[Months On Book]])</f>
        <v>7</v>
      </c>
      <c r="S597">
        <f>(banking_loan_data[[#This Row],[Total Payments Received]]+banking_loan_data[[#This Row],[Recovery Amount]])-banking_loan_data[[#This Row],[Loan Amount]]</f>
        <v>-16060.010000000002</v>
      </c>
      <c r="T597" t="str">
        <f>IF(banking_loan_data[[#This Row],[Profit/Loss per loan]]&gt;0,"Profit","Loss")</f>
        <v>Loss</v>
      </c>
    </row>
    <row r="598" spans="1:20" x14ac:dyDescent="0.35">
      <c r="A598" t="s">
        <v>1236</v>
      </c>
      <c r="B598" s="1">
        <v>44362</v>
      </c>
      <c r="C598" t="s">
        <v>1237</v>
      </c>
      <c r="D598" t="s">
        <v>18</v>
      </c>
      <c r="E598">
        <v>13595</v>
      </c>
      <c r="F598">
        <v>22.2</v>
      </c>
      <c r="G598">
        <v>36</v>
      </c>
      <c r="H598" t="s">
        <v>80</v>
      </c>
      <c r="I598" t="s">
        <v>41</v>
      </c>
      <c r="J598" t="s">
        <v>47</v>
      </c>
      <c r="K598">
        <v>36901</v>
      </c>
      <c r="L598" t="s">
        <v>22</v>
      </c>
      <c r="M598">
        <v>0.32</v>
      </c>
      <c r="N598">
        <v>0.73</v>
      </c>
      <c r="O598">
        <v>5141.99</v>
      </c>
      <c r="P598">
        <v>2205.12</v>
      </c>
      <c r="Q598" s="1">
        <f>banking_loan_data[[#This Row],[Issue Date]]-banking_loan_data[[#This Row],[Term (Months)]]</f>
        <v>44326</v>
      </c>
      <c r="R598">
        <f>MONTH(banking_loan_data[[#This Row],[Months On Book]])</f>
        <v>5</v>
      </c>
      <c r="S598">
        <f>(banking_loan_data[[#This Row],[Total Payments Received]]+banking_loan_data[[#This Row],[Recovery Amount]])-banking_loan_data[[#This Row],[Loan Amount]]</f>
        <v>-6247.89</v>
      </c>
      <c r="T598" t="str">
        <f>IF(banking_loan_data[[#This Row],[Profit/Loss per loan]]&gt;0,"Profit","Loss")</f>
        <v>Loss</v>
      </c>
    </row>
    <row r="599" spans="1:20" x14ac:dyDescent="0.35">
      <c r="A599" t="s">
        <v>1238</v>
      </c>
      <c r="B599" s="1">
        <v>45180</v>
      </c>
      <c r="C599" t="s">
        <v>1239</v>
      </c>
      <c r="D599" t="s">
        <v>56</v>
      </c>
      <c r="E599">
        <v>2969</v>
      </c>
      <c r="F599">
        <v>16.8</v>
      </c>
      <c r="G599">
        <v>36</v>
      </c>
      <c r="H599" t="s">
        <v>80</v>
      </c>
      <c r="I599" t="s">
        <v>36</v>
      </c>
      <c r="J599" t="s">
        <v>37</v>
      </c>
      <c r="K599">
        <v>147473</v>
      </c>
      <c r="L599" t="s">
        <v>33</v>
      </c>
      <c r="M599">
        <v>0.49</v>
      </c>
      <c r="N599">
        <v>0.85</v>
      </c>
      <c r="O599">
        <v>760.95</v>
      </c>
      <c r="P599">
        <v>303.63</v>
      </c>
      <c r="Q599" s="1">
        <f>banking_loan_data[[#This Row],[Issue Date]]-banking_loan_data[[#This Row],[Term (Months)]]</f>
        <v>45144</v>
      </c>
      <c r="R599">
        <f>MONTH(banking_loan_data[[#This Row],[Months On Book]])</f>
        <v>8</v>
      </c>
      <c r="S599">
        <f>(banking_loan_data[[#This Row],[Total Payments Received]]+banking_loan_data[[#This Row],[Recovery Amount]])-banking_loan_data[[#This Row],[Loan Amount]]</f>
        <v>-1904.42</v>
      </c>
      <c r="T599" t="str">
        <f>IF(banking_loan_data[[#This Row],[Profit/Loss per loan]]&gt;0,"Profit","Loss")</f>
        <v>Loss</v>
      </c>
    </row>
    <row r="600" spans="1:20" x14ac:dyDescent="0.35">
      <c r="A600" t="s">
        <v>1240</v>
      </c>
      <c r="B600" s="1">
        <v>45216</v>
      </c>
      <c r="C600" t="s">
        <v>1241</v>
      </c>
      <c r="D600" t="s">
        <v>25</v>
      </c>
      <c r="E600">
        <v>18275</v>
      </c>
      <c r="F600">
        <v>9.5</v>
      </c>
      <c r="G600">
        <v>36</v>
      </c>
      <c r="H600" t="s">
        <v>19</v>
      </c>
      <c r="I600" t="s">
        <v>36</v>
      </c>
      <c r="J600" t="s">
        <v>21</v>
      </c>
      <c r="K600">
        <v>129023</v>
      </c>
      <c r="L600" t="s">
        <v>33</v>
      </c>
      <c r="M600">
        <v>0.15</v>
      </c>
      <c r="N600">
        <v>0.74</v>
      </c>
      <c r="O600">
        <v>20011.12</v>
      </c>
      <c r="P600">
        <v>0</v>
      </c>
      <c r="Q600" s="1">
        <f>banking_loan_data[[#This Row],[Issue Date]]-banking_loan_data[[#This Row],[Term (Months)]]</f>
        <v>45180</v>
      </c>
      <c r="R600">
        <f>MONTH(banking_loan_data[[#This Row],[Months On Book]])</f>
        <v>9</v>
      </c>
      <c r="S600">
        <f>(banking_loan_data[[#This Row],[Total Payments Received]]+banking_loan_data[[#This Row],[Recovery Amount]])-banking_loan_data[[#This Row],[Loan Amount]]</f>
        <v>1736.119999999999</v>
      </c>
      <c r="T600" t="str">
        <f>IF(banking_loan_data[[#This Row],[Profit/Loss per loan]]&gt;0,"Profit","Loss")</f>
        <v>Profit</v>
      </c>
    </row>
    <row r="601" spans="1:20" x14ac:dyDescent="0.35">
      <c r="A601" t="s">
        <v>1242</v>
      </c>
      <c r="B601" s="1">
        <v>44738</v>
      </c>
      <c r="C601" t="s">
        <v>1243</v>
      </c>
      <c r="D601" t="s">
        <v>71</v>
      </c>
      <c r="E601">
        <v>5470</v>
      </c>
      <c r="F601">
        <v>12.7</v>
      </c>
      <c r="G601">
        <v>60</v>
      </c>
      <c r="H601" t="s">
        <v>80</v>
      </c>
      <c r="I601" t="s">
        <v>27</v>
      </c>
      <c r="J601" t="s">
        <v>28</v>
      </c>
      <c r="K601">
        <v>38597</v>
      </c>
      <c r="L601" t="s">
        <v>22</v>
      </c>
      <c r="M601">
        <v>0.3</v>
      </c>
      <c r="N601">
        <v>0.79</v>
      </c>
      <c r="O601">
        <v>1347.15</v>
      </c>
      <c r="P601">
        <v>2258.6</v>
      </c>
      <c r="Q601" s="1">
        <f>banking_loan_data[[#This Row],[Issue Date]]-banking_loan_data[[#This Row],[Term (Months)]]</f>
        <v>44678</v>
      </c>
      <c r="R601">
        <f>MONTH(banking_loan_data[[#This Row],[Months On Book]])</f>
        <v>4</v>
      </c>
      <c r="S601">
        <f>(banking_loan_data[[#This Row],[Total Payments Received]]+banking_loan_data[[#This Row],[Recovery Amount]])-banking_loan_data[[#This Row],[Loan Amount]]</f>
        <v>-1864.25</v>
      </c>
      <c r="T601" t="str">
        <f>IF(banking_loan_data[[#This Row],[Profit/Loss per loan]]&gt;0,"Profit","Loss")</f>
        <v>Loss</v>
      </c>
    </row>
    <row r="602" spans="1:20" x14ac:dyDescent="0.35">
      <c r="A602" t="s">
        <v>1244</v>
      </c>
      <c r="B602" s="1">
        <v>44955</v>
      </c>
      <c r="C602" t="s">
        <v>1245</v>
      </c>
      <c r="D602" t="s">
        <v>75</v>
      </c>
      <c r="E602">
        <v>11225</v>
      </c>
      <c r="F602">
        <v>14</v>
      </c>
      <c r="G602">
        <v>36</v>
      </c>
      <c r="H602" t="s">
        <v>26</v>
      </c>
      <c r="I602" t="s">
        <v>57</v>
      </c>
      <c r="J602" t="s">
        <v>37</v>
      </c>
      <c r="K602">
        <v>93909</v>
      </c>
      <c r="L602" t="s">
        <v>33</v>
      </c>
      <c r="M602">
        <v>0.17</v>
      </c>
      <c r="N602">
        <v>0.85</v>
      </c>
      <c r="O602">
        <v>3482.53</v>
      </c>
      <c r="P602">
        <v>0</v>
      </c>
      <c r="Q602" s="1">
        <f>banking_loan_data[[#This Row],[Issue Date]]-banking_loan_data[[#This Row],[Term (Months)]]</f>
        <v>44919</v>
      </c>
      <c r="R602">
        <f>MONTH(banking_loan_data[[#This Row],[Months On Book]])</f>
        <v>12</v>
      </c>
      <c r="S602">
        <f>(banking_loan_data[[#This Row],[Total Payments Received]]+banking_loan_data[[#This Row],[Recovery Amount]])-banking_loan_data[[#This Row],[Loan Amount]]</f>
        <v>-7742.4699999999993</v>
      </c>
      <c r="T602" t="str">
        <f>IF(banking_loan_data[[#This Row],[Profit/Loss per loan]]&gt;0,"Profit","Loss")</f>
        <v>Loss</v>
      </c>
    </row>
    <row r="603" spans="1:20" x14ac:dyDescent="0.35">
      <c r="A603" t="s">
        <v>1246</v>
      </c>
      <c r="B603" s="1">
        <v>44277</v>
      </c>
      <c r="C603" t="s">
        <v>1247</v>
      </c>
      <c r="D603" t="s">
        <v>50</v>
      </c>
      <c r="E603">
        <v>24196</v>
      </c>
      <c r="F603">
        <v>16.600000000000001</v>
      </c>
      <c r="G603">
        <v>60</v>
      </c>
      <c r="H603" t="s">
        <v>19</v>
      </c>
      <c r="I603" t="s">
        <v>20</v>
      </c>
      <c r="J603" t="s">
        <v>21</v>
      </c>
      <c r="K603">
        <v>102391</v>
      </c>
      <c r="L603" t="s">
        <v>22</v>
      </c>
      <c r="M603">
        <v>0.12</v>
      </c>
      <c r="N603">
        <v>0.68</v>
      </c>
      <c r="O603">
        <v>28212.54</v>
      </c>
      <c r="P603">
        <v>0</v>
      </c>
      <c r="Q603" s="1">
        <f>banking_loan_data[[#This Row],[Issue Date]]-banking_loan_data[[#This Row],[Term (Months)]]</f>
        <v>44217</v>
      </c>
      <c r="R603">
        <f>MONTH(banking_loan_data[[#This Row],[Months On Book]])</f>
        <v>1</v>
      </c>
      <c r="S603">
        <f>(banking_loan_data[[#This Row],[Total Payments Received]]+banking_loan_data[[#This Row],[Recovery Amount]])-banking_loan_data[[#This Row],[Loan Amount]]</f>
        <v>4016.5400000000009</v>
      </c>
      <c r="T603" t="str">
        <f>IF(banking_loan_data[[#This Row],[Profit/Loss per loan]]&gt;0,"Profit","Loss")</f>
        <v>Profit</v>
      </c>
    </row>
    <row r="604" spans="1:20" x14ac:dyDescent="0.35">
      <c r="A604" t="s">
        <v>1248</v>
      </c>
      <c r="B604" s="1">
        <v>44329</v>
      </c>
      <c r="C604" t="s">
        <v>1249</v>
      </c>
      <c r="D604" t="s">
        <v>40</v>
      </c>
      <c r="E604">
        <v>14669</v>
      </c>
      <c r="F604">
        <v>20.2</v>
      </c>
      <c r="G604">
        <v>36</v>
      </c>
      <c r="H604" t="s">
        <v>19</v>
      </c>
      <c r="I604" t="s">
        <v>27</v>
      </c>
      <c r="J604" t="s">
        <v>32</v>
      </c>
      <c r="K604">
        <v>114214</v>
      </c>
      <c r="L604" t="s">
        <v>22</v>
      </c>
      <c r="M604">
        <v>0.35</v>
      </c>
      <c r="N604">
        <v>0.5</v>
      </c>
      <c r="O604">
        <v>17632.14</v>
      </c>
      <c r="P604">
        <v>0</v>
      </c>
      <c r="Q604" s="1">
        <f>banking_loan_data[[#This Row],[Issue Date]]-banking_loan_data[[#This Row],[Term (Months)]]</f>
        <v>44293</v>
      </c>
      <c r="R604">
        <f>MONTH(banking_loan_data[[#This Row],[Months On Book]])</f>
        <v>4</v>
      </c>
      <c r="S604">
        <f>(banking_loan_data[[#This Row],[Total Payments Received]]+banking_loan_data[[#This Row],[Recovery Amount]])-banking_loan_data[[#This Row],[Loan Amount]]</f>
        <v>2963.1399999999994</v>
      </c>
      <c r="T604" t="str">
        <f>IF(banking_loan_data[[#This Row],[Profit/Loss per loan]]&gt;0,"Profit","Loss")</f>
        <v>Profit</v>
      </c>
    </row>
    <row r="605" spans="1:20" x14ac:dyDescent="0.35">
      <c r="A605" t="s">
        <v>1250</v>
      </c>
      <c r="B605" s="1">
        <v>44993</v>
      </c>
      <c r="C605" t="s">
        <v>1251</v>
      </c>
      <c r="D605" t="s">
        <v>18</v>
      </c>
      <c r="E605">
        <v>38380</v>
      </c>
      <c r="F605">
        <v>7</v>
      </c>
      <c r="G605">
        <v>36</v>
      </c>
      <c r="H605" t="s">
        <v>19</v>
      </c>
      <c r="I605" t="s">
        <v>41</v>
      </c>
      <c r="J605" t="s">
        <v>47</v>
      </c>
      <c r="K605">
        <v>38263</v>
      </c>
      <c r="L605" t="s">
        <v>29</v>
      </c>
      <c r="M605">
        <v>0.18</v>
      </c>
      <c r="N605">
        <v>0.88</v>
      </c>
      <c r="O605">
        <v>41066.6</v>
      </c>
      <c r="P605">
        <v>0</v>
      </c>
      <c r="Q605" s="1">
        <f>banking_loan_data[[#This Row],[Issue Date]]-banking_loan_data[[#This Row],[Term (Months)]]</f>
        <v>44957</v>
      </c>
      <c r="R605">
        <f>MONTH(banking_loan_data[[#This Row],[Months On Book]])</f>
        <v>1</v>
      </c>
      <c r="S605">
        <f>(banking_loan_data[[#This Row],[Total Payments Received]]+banking_loan_data[[#This Row],[Recovery Amount]])-banking_loan_data[[#This Row],[Loan Amount]]</f>
        <v>2686.5999999999985</v>
      </c>
      <c r="T605" t="str">
        <f>IF(banking_loan_data[[#This Row],[Profit/Loss per loan]]&gt;0,"Profit","Loss")</f>
        <v>Profit</v>
      </c>
    </row>
    <row r="606" spans="1:20" x14ac:dyDescent="0.35">
      <c r="A606" t="s">
        <v>1252</v>
      </c>
      <c r="B606" s="1">
        <v>45096</v>
      </c>
      <c r="C606" t="s">
        <v>1253</v>
      </c>
      <c r="D606" t="s">
        <v>53</v>
      </c>
      <c r="E606">
        <v>39006</v>
      </c>
      <c r="F606">
        <v>22.8</v>
      </c>
      <c r="G606">
        <v>60</v>
      </c>
      <c r="H606" t="s">
        <v>19</v>
      </c>
      <c r="I606" t="s">
        <v>27</v>
      </c>
      <c r="J606" t="s">
        <v>32</v>
      </c>
      <c r="K606">
        <v>93293</v>
      </c>
      <c r="L606" t="s">
        <v>22</v>
      </c>
      <c r="M606">
        <v>0.34</v>
      </c>
      <c r="N606">
        <v>0.67</v>
      </c>
      <c r="O606">
        <v>47899.37</v>
      </c>
      <c r="P606">
        <v>0</v>
      </c>
      <c r="Q606" s="1">
        <f>banking_loan_data[[#This Row],[Issue Date]]-banking_loan_data[[#This Row],[Term (Months)]]</f>
        <v>45036</v>
      </c>
      <c r="R606">
        <f>MONTH(banking_loan_data[[#This Row],[Months On Book]])</f>
        <v>4</v>
      </c>
      <c r="S606">
        <f>(banking_loan_data[[#This Row],[Total Payments Received]]+banking_loan_data[[#This Row],[Recovery Amount]])-banking_loan_data[[#This Row],[Loan Amount]]</f>
        <v>8893.3700000000026</v>
      </c>
      <c r="T606" t="str">
        <f>IF(banking_loan_data[[#This Row],[Profit/Loss per loan]]&gt;0,"Profit","Loss")</f>
        <v>Profit</v>
      </c>
    </row>
    <row r="607" spans="1:20" x14ac:dyDescent="0.35">
      <c r="A607" t="s">
        <v>1254</v>
      </c>
      <c r="B607" s="1">
        <v>44334</v>
      </c>
      <c r="C607" t="s">
        <v>1255</v>
      </c>
      <c r="D607" t="s">
        <v>75</v>
      </c>
      <c r="E607">
        <v>16577</v>
      </c>
      <c r="F607">
        <v>5.2</v>
      </c>
      <c r="G607">
        <v>60</v>
      </c>
      <c r="H607" t="s">
        <v>19</v>
      </c>
      <c r="I607" t="s">
        <v>36</v>
      </c>
      <c r="J607" t="s">
        <v>21</v>
      </c>
      <c r="K607">
        <v>142824</v>
      </c>
      <c r="L607" t="s">
        <v>33</v>
      </c>
      <c r="M607">
        <v>0.14000000000000001</v>
      </c>
      <c r="N607">
        <v>0.72</v>
      </c>
      <c r="O607">
        <v>17439</v>
      </c>
      <c r="P607">
        <v>0</v>
      </c>
      <c r="Q607" s="1">
        <f>banking_loan_data[[#This Row],[Issue Date]]-banking_loan_data[[#This Row],[Term (Months)]]</f>
        <v>44274</v>
      </c>
      <c r="R607">
        <f>MONTH(banking_loan_data[[#This Row],[Months On Book]])</f>
        <v>3</v>
      </c>
      <c r="S607">
        <f>(banking_loan_data[[#This Row],[Total Payments Received]]+banking_loan_data[[#This Row],[Recovery Amount]])-banking_loan_data[[#This Row],[Loan Amount]]</f>
        <v>862</v>
      </c>
      <c r="T607" t="str">
        <f>IF(banking_loan_data[[#This Row],[Profit/Loss per loan]]&gt;0,"Profit","Loss")</f>
        <v>Profit</v>
      </c>
    </row>
    <row r="608" spans="1:20" x14ac:dyDescent="0.35">
      <c r="A608" t="s">
        <v>1256</v>
      </c>
      <c r="B608" s="1">
        <v>44380</v>
      </c>
      <c r="C608" t="s">
        <v>1257</v>
      </c>
      <c r="D608" t="s">
        <v>25</v>
      </c>
      <c r="E608">
        <v>23473</v>
      </c>
      <c r="F608">
        <v>12.4</v>
      </c>
      <c r="G608">
        <v>60</v>
      </c>
      <c r="H608" t="s">
        <v>80</v>
      </c>
      <c r="I608" t="s">
        <v>83</v>
      </c>
      <c r="J608" t="s">
        <v>32</v>
      </c>
      <c r="K608">
        <v>55805</v>
      </c>
      <c r="L608" t="s">
        <v>29</v>
      </c>
      <c r="M608">
        <v>0.23</v>
      </c>
      <c r="N608">
        <v>0.5</v>
      </c>
      <c r="O608">
        <v>0</v>
      </c>
      <c r="P608">
        <v>0</v>
      </c>
      <c r="Q608" s="1">
        <f>banking_loan_data[[#This Row],[Issue Date]]-banking_loan_data[[#This Row],[Term (Months)]]</f>
        <v>44320</v>
      </c>
      <c r="R608">
        <f>MONTH(banking_loan_data[[#This Row],[Months On Book]])</f>
        <v>5</v>
      </c>
      <c r="S608">
        <f>(banking_loan_data[[#This Row],[Total Payments Received]]+banking_loan_data[[#This Row],[Recovery Amount]])-banking_loan_data[[#This Row],[Loan Amount]]</f>
        <v>-23473</v>
      </c>
      <c r="T608" t="str">
        <f>IF(banking_loan_data[[#This Row],[Profit/Loss per loan]]&gt;0,"Profit","Loss")</f>
        <v>Loss</v>
      </c>
    </row>
    <row r="609" spans="1:20" x14ac:dyDescent="0.35">
      <c r="A609" t="s">
        <v>1258</v>
      </c>
      <c r="B609" s="1">
        <v>44981</v>
      </c>
      <c r="C609" t="s">
        <v>1259</v>
      </c>
      <c r="D609" t="s">
        <v>53</v>
      </c>
      <c r="E609">
        <v>29625</v>
      </c>
      <c r="F609">
        <v>5.5</v>
      </c>
      <c r="G609">
        <v>60</v>
      </c>
      <c r="H609" t="s">
        <v>19</v>
      </c>
      <c r="I609" t="s">
        <v>20</v>
      </c>
      <c r="J609" t="s">
        <v>32</v>
      </c>
      <c r="K609">
        <v>121679</v>
      </c>
      <c r="L609" t="s">
        <v>29</v>
      </c>
      <c r="M609">
        <v>0.41</v>
      </c>
      <c r="N609">
        <v>0.72</v>
      </c>
      <c r="O609">
        <v>31254.37</v>
      </c>
      <c r="P609">
        <v>0</v>
      </c>
      <c r="Q609" s="1">
        <f>banking_loan_data[[#This Row],[Issue Date]]-banking_loan_data[[#This Row],[Term (Months)]]</f>
        <v>44921</v>
      </c>
      <c r="R609">
        <f>MONTH(banking_loan_data[[#This Row],[Months On Book]])</f>
        <v>12</v>
      </c>
      <c r="S609">
        <f>(banking_loan_data[[#This Row],[Total Payments Received]]+banking_loan_data[[#This Row],[Recovery Amount]])-banking_loan_data[[#This Row],[Loan Amount]]</f>
        <v>1629.369999999999</v>
      </c>
      <c r="T609" t="str">
        <f>IF(banking_loan_data[[#This Row],[Profit/Loss per loan]]&gt;0,"Profit","Loss")</f>
        <v>Profit</v>
      </c>
    </row>
    <row r="610" spans="1:20" x14ac:dyDescent="0.35">
      <c r="A610" t="s">
        <v>1260</v>
      </c>
      <c r="B610" s="1">
        <v>45180</v>
      </c>
      <c r="C610" t="s">
        <v>1261</v>
      </c>
      <c r="D610" t="s">
        <v>18</v>
      </c>
      <c r="E610">
        <v>16504</v>
      </c>
      <c r="F610">
        <v>12.9</v>
      </c>
      <c r="G610">
        <v>60</v>
      </c>
      <c r="H610" t="s">
        <v>19</v>
      </c>
      <c r="I610" t="s">
        <v>20</v>
      </c>
      <c r="J610" t="s">
        <v>21</v>
      </c>
      <c r="K610">
        <v>41874</v>
      </c>
      <c r="L610" t="s">
        <v>33</v>
      </c>
      <c r="M610">
        <v>0.27</v>
      </c>
      <c r="N610">
        <v>0.94</v>
      </c>
      <c r="O610">
        <v>18633.02</v>
      </c>
      <c r="P610">
        <v>0</v>
      </c>
      <c r="Q610" s="1">
        <f>banking_loan_data[[#This Row],[Issue Date]]-banking_loan_data[[#This Row],[Term (Months)]]</f>
        <v>45120</v>
      </c>
      <c r="R610">
        <f>MONTH(banking_loan_data[[#This Row],[Months On Book]])</f>
        <v>7</v>
      </c>
      <c r="S610">
        <f>(banking_loan_data[[#This Row],[Total Payments Received]]+banking_loan_data[[#This Row],[Recovery Amount]])-banking_loan_data[[#This Row],[Loan Amount]]</f>
        <v>2129.0200000000004</v>
      </c>
      <c r="T610" t="str">
        <f>IF(banking_loan_data[[#This Row],[Profit/Loss per loan]]&gt;0,"Profit","Loss")</f>
        <v>Profit</v>
      </c>
    </row>
    <row r="611" spans="1:20" x14ac:dyDescent="0.35">
      <c r="A611" t="s">
        <v>1262</v>
      </c>
      <c r="B611" s="1">
        <v>44265</v>
      </c>
      <c r="C611" t="s">
        <v>1263</v>
      </c>
      <c r="D611" t="s">
        <v>40</v>
      </c>
      <c r="E611">
        <v>25089</v>
      </c>
      <c r="F611">
        <v>15.5</v>
      </c>
      <c r="G611">
        <v>36</v>
      </c>
      <c r="H611" t="s">
        <v>80</v>
      </c>
      <c r="I611" t="s">
        <v>57</v>
      </c>
      <c r="J611" t="s">
        <v>28</v>
      </c>
      <c r="K611">
        <v>123065</v>
      </c>
      <c r="L611" t="s">
        <v>33</v>
      </c>
      <c r="M611">
        <v>0.35</v>
      </c>
      <c r="N611">
        <v>0.63</v>
      </c>
      <c r="O611">
        <v>0</v>
      </c>
      <c r="P611">
        <v>0</v>
      </c>
      <c r="Q611" s="1">
        <f>banking_loan_data[[#This Row],[Issue Date]]-banking_loan_data[[#This Row],[Term (Months)]]</f>
        <v>44229</v>
      </c>
      <c r="R611">
        <f>MONTH(banking_loan_data[[#This Row],[Months On Book]])</f>
        <v>2</v>
      </c>
      <c r="S611">
        <f>(banking_loan_data[[#This Row],[Total Payments Received]]+banking_loan_data[[#This Row],[Recovery Amount]])-banking_loan_data[[#This Row],[Loan Amount]]</f>
        <v>-25089</v>
      </c>
      <c r="T611" t="str">
        <f>IF(banking_loan_data[[#This Row],[Profit/Loss per loan]]&gt;0,"Profit","Loss")</f>
        <v>Loss</v>
      </c>
    </row>
    <row r="612" spans="1:20" x14ac:dyDescent="0.35">
      <c r="A612" t="s">
        <v>1264</v>
      </c>
      <c r="B612" s="1">
        <v>44742</v>
      </c>
      <c r="C612" t="s">
        <v>1265</v>
      </c>
      <c r="D612" t="s">
        <v>64</v>
      </c>
      <c r="E612">
        <v>37487</v>
      </c>
      <c r="F612">
        <v>15.2</v>
      </c>
      <c r="G612">
        <v>36</v>
      </c>
      <c r="H612" t="s">
        <v>19</v>
      </c>
      <c r="I612" t="s">
        <v>20</v>
      </c>
      <c r="J612" t="s">
        <v>37</v>
      </c>
      <c r="K612">
        <v>116402</v>
      </c>
      <c r="L612" t="s">
        <v>33</v>
      </c>
      <c r="M612">
        <v>0.36</v>
      </c>
      <c r="N612">
        <v>0.68</v>
      </c>
      <c r="O612">
        <v>43185.02</v>
      </c>
      <c r="P612">
        <v>0</v>
      </c>
      <c r="Q612" s="1">
        <f>banking_loan_data[[#This Row],[Issue Date]]-banking_loan_data[[#This Row],[Term (Months)]]</f>
        <v>44706</v>
      </c>
      <c r="R612">
        <f>MONTH(banking_loan_data[[#This Row],[Months On Book]])</f>
        <v>5</v>
      </c>
      <c r="S612">
        <f>(banking_loan_data[[#This Row],[Total Payments Received]]+banking_loan_data[[#This Row],[Recovery Amount]])-banking_loan_data[[#This Row],[Loan Amount]]</f>
        <v>5698.0199999999968</v>
      </c>
      <c r="T612" t="str">
        <f>IF(banking_loan_data[[#This Row],[Profit/Loss per loan]]&gt;0,"Profit","Loss")</f>
        <v>Profit</v>
      </c>
    </row>
    <row r="613" spans="1:20" x14ac:dyDescent="0.35">
      <c r="A613" t="s">
        <v>1266</v>
      </c>
      <c r="B613" s="1">
        <v>44249</v>
      </c>
      <c r="C613" t="s">
        <v>1267</v>
      </c>
      <c r="D613" t="s">
        <v>25</v>
      </c>
      <c r="E613">
        <v>1302</v>
      </c>
      <c r="F613">
        <v>8.3000000000000007</v>
      </c>
      <c r="G613">
        <v>60</v>
      </c>
      <c r="H613" t="s">
        <v>80</v>
      </c>
      <c r="I613" t="s">
        <v>72</v>
      </c>
      <c r="J613" t="s">
        <v>47</v>
      </c>
      <c r="K613">
        <v>44079</v>
      </c>
      <c r="L613" t="s">
        <v>22</v>
      </c>
      <c r="M613">
        <v>0.44</v>
      </c>
      <c r="N613">
        <v>0.81</v>
      </c>
      <c r="O613">
        <v>399.41</v>
      </c>
      <c r="P613">
        <v>452.5</v>
      </c>
      <c r="Q613" s="1">
        <f>banking_loan_data[[#This Row],[Issue Date]]-banking_loan_data[[#This Row],[Term (Months)]]</f>
        <v>44189</v>
      </c>
      <c r="R613">
        <f>MONTH(banking_loan_data[[#This Row],[Months On Book]])</f>
        <v>12</v>
      </c>
      <c r="S613">
        <f>(banking_loan_data[[#This Row],[Total Payments Received]]+banking_loan_data[[#This Row],[Recovery Amount]])-banking_loan_data[[#This Row],[Loan Amount]]</f>
        <v>-450.08999999999992</v>
      </c>
      <c r="T613" t="str">
        <f>IF(banking_loan_data[[#This Row],[Profit/Loss per loan]]&gt;0,"Profit","Loss")</f>
        <v>Loss</v>
      </c>
    </row>
    <row r="614" spans="1:20" x14ac:dyDescent="0.35">
      <c r="A614" t="s">
        <v>1268</v>
      </c>
      <c r="B614" s="1">
        <v>44401</v>
      </c>
      <c r="C614" t="s">
        <v>1269</v>
      </c>
      <c r="D614" t="s">
        <v>53</v>
      </c>
      <c r="E614">
        <v>32463</v>
      </c>
      <c r="F614">
        <v>17.899999999999999</v>
      </c>
      <c r="G614">
        <v>36</v>
      </c>
      <c r="H614" t="s">
        <v>19</v>
      </c>
      <c r="I614" t="s">
        <v>41</v>
      </c>
      <c r="J614" t="s">
        <v>37</v>
      </c>
      <c r="K614">
        <v>79850</v>
      </c>
      <c r="L614" t="s">
        <v>29</v>
      </c>
      <c r="M614">
        <v>0.23</v>
      </c>
      <c r="N614">
        <v>0.87</v>
      </c>
      <c r="O614">
        <v>38273.879999999997</v>
      </c>
      <c r="P614">
        <v>0</v>
      </c>
      <c r="Q614" s="1">
        <f>banking_loan_data[[#This Row],[Issue Date]]-banking_loan_data[[#This Row],[Term (Months)]]</f>
        <v>44365</v>
      </c>
      <c r="R614">
        <f>MONTH(banking_loan_data[[#This Row],[Months On Book]])</f>
        <v>6</v>
      </c>
      <c r="S614">
        <f>(banking_loan_data[[#This Row],[Total Payments Received]]+banking_loan_data[[#This Row],[Recovery Amount]])-banking_loan_data[[#This Row],[Loan Amount]]</f>
        <v>5810.8799999999974</v>
      </c>
      <c r="T614" t="str">
        <f>IF(banking_loan_data[[#This Row],[Profit/Loss per loan]]&gt;0,"Profit","Loss")</f>
        <v>Profit</v>
      </c>
    </row>
    <row r="615" spans="1:20" x14ac:dyDescent="0.35">
      <c r="A615" t="s">
        <v>1270</v>
      </c>
      <c r="B615" s="1">
        <v>44322</v>
      </c>
      <c r="C615" t="s">
        <v>1271</v>
      </c>
      <c r="D615" t="s">
        <v>25</v>
      </c>
      <c r="E615">
        <v>30259</v>
      </c>
      <c r="F615">
        <v>5.9</v>
      </c>
      <c r="G615">
        <v>36</v>
      </c>
      <c r="H615" t="s">
        <v>26</v>
      </c>
      <c r="I615" t="s">
        <v>27</v>
      </c>
      <c r="J615" t="s">
        <v>47</v>
      </c>
      <c r="K615">
        <v>102779</v>
      </c>
      <c r="L615" t="s">
        <v>22</v>
      </c>
      <c r="M615">
        <v>0.37</v>
      </c>
      <c r="N615">
        <v>0.69</v>
      </c>
      <c r="O615">
        <v>2968.33</v>
      </c>
      <c r="P615">
        <v>0</v>
      </c>
      <c r="Q615" s="1">
        <f>banking_loan_data[[#This Row],[Issue Date]]-banking_loan_data[[#This Row],[Term (Months)]]</f>
        <v>44286</v>
      </c>
      <c r="R615">
        <f>MONTH(banking_loan_data[[#This Row],[Months On Book]])</f>
        <v>3</v>
      </c>
      <c r="S615">
        <f>(banking_loan_data[[#This Row],[Total Payments Received]]+banking_loan_data[[#This Row],[Recovery Amount]])-banking_loan_data[[#This Row],[Loan Amount]]</f>
        <v>-27290.67</v>
      </c>
      <c r="T615" t="str">
        <f>IF(banking_loan_data[[#This Row],[Profit/Loss per loan]]&gt;0,"Profit","Loss")</f>
        <v>Loss</v>
      </c>
    </row>
    <row r="616" spans="1:20" x14ac:dyDescent="0.35">
      <c r="A616" t="s">
        <v>1272</v>
      </c>
      <c r="B616" s="1">
        <v>44239</v>
      </c>
      <c r="C616" t="s">
        <v>1273</v>
      </c>
      <c r="D616" t="s">
        <v>56</v>
      </c>
      <c r="E616">
        <v>38208</v>
      </c>
      <c r="F616">
        <v>20.2</v>
      </c>
      <c r="G616">
        <v>36</v>
      </c>
      <c r="H616" t="s">
        <v>19</v>
      </c>
      <c r="I616" t="s">
        <v>57</v>
      </c>
      <c r="J616" t="s">
        <v>37</v>
      </c>
      <c r="K616">
        <v>125408</v>
      </c>
      <c r="L616" t="s">
        <v>22</v>
      </c>
      <c r="M616">
        <v>0.48</v>
      </c>
      <c r="N616">
        <v>0.64</v>
      </c>
      <c r="O616">
        <v>45926.02</v>
      </c>
      <c r="P616">
        <v>0</v>
      </c>
      <c r="Q616" s="1">
        <f>banking_loan_data[[#This Row],[Issue Date]]-banking_loan_data[[#This Row],[Term (Months)]]</f>
        <v>44203</v>
      </c>
      <c r="R616">
        <f>MONTH(banking_loan_data[[#This Row],[Months On Book]])</f>
        <v>1</v>
      </c>
      <c r="S616">
        <f>(banking_loan_data[[#This Row],[Total Payments Received]]+banking_loan_data[[#This Row],[Recovery Amount]])-banking_loan_data[[#This Row],[Loan Amount]]</f>
        <v>7718.0199999999968</v>
      </c>
      <c r="T616" t="str">
        <f>IF(banking_loan_data[[#This Row],[Profit/Loss per loan]]&gt;0,"Profit","Loss")</f>
        <v>Profit</v>
      </c>
    </row>
    <row r="617" spans="1:20" x14ac:dyDescent="0.35">
      <c r="A617" t="s">
        <v>1274</v>
      </c>
      <c r="B617" s="1">
        <v>44307</v>
      </c>
      <c r="C617" t="s">
        <v>1275</v>
      </c>
      <c r="D617" t="s">
        <v>53</v>
      </c>
      <c r="E617">
        <v>31659</v>
      </c>
      <c r="F617">
        <v>23.9</v>
      </c>
      <c r="G617">
        <v>60</v>
      </c>
      <c r="H617" t="s">
        <v>26</v>
      </c>
      <c r="I617" t="s">
        <v>20</v>
      </c>
      <c r="J617" t="s">
        <v>32</v>
      </c>
      <c r="K617">
        <v>39018</v>
      </c>
      <c r="L617" t="s">
        <v>22</v>
      </c>
      <c r="M617">
        <v>0.39</v>
      </c>
      <c r="N617">
        <v>0.92</v>
      </c>
      <c r="O617">
        <v>13280.94</v>
      </c>
      <c r="P617">
        <v>0</v>
      </c>
      <c r="Q617" s="1">
        <f>banking_loan_data[[#This Row],[Issue Date]]-banking_loan_data[[#This Row],[Term (Months)]]</f>
        <v>44247</v>
      </c>
      <c r="R617">
        <f>MONTH(banking_loan_data[[#This Row],[Months On Book]])</f>
        <v>2</v>
      </c>
      <c r="S617">
        <f>(banking_loan_data[[#This Row],[Total Payments Received]]+banking_loan_data[[#This Row],[Recovery Amount]])-banking_loan_data[[#This Row],[Loan Amount]]</f>
        <v>-18378.059999999998</v>
      </c>
      <c r="T617" t="str">
        <f>IF(banking_loan_data[[#This Row],[Profit/Loss per loan]]&gt;0,"Profit","Loss")</f>
        <v>Loss</v>
      </c>
    </row>
    <row r="618" spans="1:20" x14ac:dyDescent="0.35">
      <c r="A618" t="s">
        <v>1276</v>
      </c>
      <c r="B618" s="1">
        <v>44957</v>
      </c>
      <c r="C618" t="s">
        <v>1277</v>
      </c>
      <c r="D618" t="s">
        <v>75</v>
      </c>
      <c r="E618">
        <v>36840</v>
      </c>
      <c r="F618">
        <v>11.8</v>
      </c>
      <c r="G618">
        <v>36</v>
      </c>
      <c r="H618" t="s">
        <v>19</v>
      </c>
      <c r="I618" t="s">
        <v>57</v>
      </c>
      <c r="J618" t="s">
        <v>28</v>
      </c>
      <c r="K618">
        <v>79500</v>
      </c>
      <c r="L618" t="s">
        <v>22</v>
      </c>
      <c r="M618">
        <v>0.3</v>
      </c>
      <c r="N618">
        <v>0.8</v>
      </c>
      <c r="O618">
        <v>41187.120000000003</v>
      </c>
      <c r="P618">
        <v>0</v>
      </c>
      <c r="Q618" s="1">
        <f>banking_loan_data[[#This Row],[Issue Date]]-banking_loan_data[[#This Row],[Term (Months)]]</f>
        <v>44921</v>
      </c>
      <c r="R618">
        <f>MONTH(banking_loan_data[[#This Row],[Months On Book]])</f>
        <v>12</v>
      </c>
      <c r="S618">
        <f>(banking_loan_data[[#This Row],[Total Payments Received]]+banking_loan_data[[#This Row],[Recovery Amount]])-banking_loan_data[[#This Row],[Loan Amount]]</f>
        <v>4347.1200000000026</v>
      </c>
      <c r="T618" t="str">
        <f>IF(banking_loan_data[[#This Row],[Profit/Loss per loan]]&gt;0,"Profit","Loss")</f>
        <v>Profit</v>
      </c>
    </row>
    <row r="619" spans="1:20" x14ac:dyDescent="0.35">
      <c r="A619" t="s">
        <v>1278</v>
      </c>
      <c r="B619" s="1">
        <v>45044</v>
      </c>
      <c r="C619" t="s">
        <v>1279</v>
      </c>
      <c r="D619" t="s">
        <v>64</v>
      </c>
      <c r="E619">
        <v>32890</v>
      </c>
      <c r="F619">
        <v>15.3</v>
      </c>
      <c r="G619">
        <v>36</v>
      </c>
      <c r="H619" t="s">
        <v>26</v>
      </c>
      <c r="I619" t="s">
        <v>72</v>
      </c>
      <c r="J619" t="s">
        <v>32</v>
      </c>
      <c r="K619">
        <v>42100</v>
      </c>
      <c r="L619" t="s">
        <v>29</v>
      </c>
      <c r="M619">
        <v>0.35</v>
      </c>
      <c r="N619">
        <v>0.55000000000000004</v>
      </c>
      <c r="O619">
        <v>8090.19</v>
      </c>
      <c r="P619">
        <v>0</v>
      </c>
      <c r="Q619" s="1">
        <f>banking_loan_data[[#This Row],[Issue Date]]-banking_loan_data[[#This Row],[Term (Months)]]</f>
        <v>45008</v>
      </c>
      <c r="R619">
        <f>MONTH(banking_loan_data[[#This Row],[Months On Book]])</f>
        <v>3</v>
      </c>
      <c r="S619">
        <f>(banking_loan_data[[#This Row],[Total Payments Received]]+banking_loan_data[[#This Row],[Recovery Amount]])-banking_loan_data[[#This Row],[Loan Amount]]</f>
        <v>-24799.81</v>
      </c>
      <c r="T619" t="str">
        <f>IF(banking_loan_data[[#This Row],[Profit/Loss per loan]]&gt;0,"Profit","Loss")</f>
        <v>Loss</v>
      </c>
    </row>
    <row r="620" spans="1:20" x14ac:dyDescent="0.35">
      <c r="A620" t="s">
        <v>1280</v>
      </c>
      <c r="B620" s="1">
        <v>44291</v>
      </c>
      <c r="C620" t="s">
        <v>1281</v>
      </c>
      <c r="D620" t="s">
        <v>64</v>
      </c>
      <c r="E620">
        <v>14598</v>
      </c>
      <c r="F620">
        <v>12.6</v>
      </c>
      <c r="G620">
        <v>36</v>
      </c>
      <c r="H620" t="s">
        <v>19</v>
      </c>
      <c r="I620" t="s">
        <v>57</v>
      </c>
      <c r="J620" t="s">
        <v>28</v>
      </c>
      <c r="K620">
        <v>87021</v>
      </c>
      <c r="L620" t="s">
        <v>29</v>
      </c>
      <c r="M620">
        <v>0.4</v>
      </c>
      <c r="N620">
        <v>0.53</v>
      </c>
      <c r="O620">
        <v>16437.349999999999</v>
      </c>
      <c r="P620">
        <v>0</v>
      </c>
      <c r="Q620" s="1">
        <f>banking_loan_data[[#This Row],[Issue Date]]-banking_loan_data[[#This Row],[Term (Months)]]</f>
        <v>44255</v>
      </c>
      <c r="R620">
        <f>MONTH(banking_loan_data[[#This Row],[Months On Book]])</f>
        <v>2</v>
      </c>
      <c r="S620">
        <f>(banking_loan_data[[#This Row],[Total Payments Received]]+banking_loan_data[[#This Row],[Recovery Amount]])-banking_loan_data[[#This Row],[Loan Amount]]</f>
        <v>1839.3499999999985</v>
      </c>
      <c r="T620" t="str">
        <f>IF(banking_loan_data[[#This Row],[Profit/Loss per loan]]&gt;0,"Profit","Loss")</f>
        <v>Profit</v>
      </c>
    </row>
    <row r="621" spans="1:20" x14ac:dyDescent="0.35">
      <c r="A621" t="s">
        <v>1282</v>
      </c>
      <c r="B621" s="1">
        <v>45096</v>
      </c>
      <c r="C621" t="s">
        <v>1283</v>
      </c>
      <c r="D621" t="s">
        <v>71</v>
      </c>
      <c r="E621">
        <v>20508</v>
      </c>
      <c r="F621">
        <v>5.0999999999999996</v>
      </c>
      <c r="G621">
        <v>60</v>
      </c>
      <c r="H621" t="s">
        <v>80</v>
      </c>
      <c r="I621" t="s">
        <v>20</v>
      </c>
      <c r="J621" t="s">
        <v>21</v>
      </c>
      <c r="K621">
        <v>144995</v>
      </c>
      <c r="L621" t="s">
        <v>22</v>
      </c>
      <c r="M621">
        <v>0.34</v>
      </c>
      <c r="N621">
        <v>0.72</v>
      </c>
      <c r="O621">
        <v>2495.92</v>
      </c>
      <c r="P621">
        <v>3057.79</v>
      </c>
      <c r="Q621" s="1">
        <f>banking_loan_data[[#This Row],[Issue Date]]-banking_loan_data[[#This Row],[Term (Months)]]</f>
        <v>45036</v>
      </c>
      <c r="R621">
        <f>MONTH(banking_loan_data[[#This Row],[Months On Book]])</f>
        <v>4</v>
      </c>
      <c r="S621">
        <f>(banking_loan_data[[#This Row],[Total Payments Received]]+banking_loan_data[[#This Row],[Recovery Amount]])-banking_loan_data[[#This Row],[Loan Amount]]</f>
        <v>-14954.29</v>
      </c>
      <c r="T621" t="str">
        <f>IF(banking_loan_data[[#This Row],[Profit/Loss per loan]]&gt;0,"Profit","Loss")</f>
        <v>Loss</v>
      </c>
    </row>
    <row r="622" spans="1:20" x14ac:dyDescent="0.35">
      <c r="A622" t="s">
        <v>1284</v>
      </c>
      <c r="B622" s="1">
        <v>44556</v>
      </c>
      <c r="C622" t="s">
        <v>1285</v>
      </c>
      <c r="D622" t="s">
        <v>25</v>
      </c>
      <c r="E622">
        <v>14380</v>
      </c>
      <c r="F622">
        <v>12.7</v>
      </c>
      <c r="G622">
        <v>36</v>
      </c>
      <c r="H622" t="s">
        <v>19</v>
      </c>
      <c r="I622" t="s">
        <v>57</v>
      </c>
      <c r="J622" t="s">
        <v>47</v>
      </c>
      <c r="K622">
        <v>49800</v>
      </c>
      <c r="L622" t="s">
        <v>33</v>
      </c>
      <c r="M622">
        <v>0.11</v>
      </c>
      <c r="N622">
        <v>0.6</v>
      </c>
      <c r="O622">
        <v>16206.26</v>
      </c>
      <c r="P622">
        <v>0</v>
      </c>
      <c r="Q622" s="1">
        <f>banking_loan_data[[#This Row],[Issue Date]]-banking_loan_data[[#This Row],[Term (Months)]]</f>
        <v>44520</v>
      </c>
      <c r="R622">
        <f>MONTH(banking_loan_data[[#This Row],[Months On Book]])</f>
        <v>11</v>
      </c>
      <c r="S622">
        <f>(banking_loan_data[[#This Row],[Total Payments Received]]+banking_loan_data[[#This Row],[Recovery Amount]])-banking_loan_data[[#This Row],[Loan Amount]]</f>
        <v>1826.2600000000002</v>
      </c>
      <c r="T622" t="str">
        <f>IF(banking_loan_data[[#This Row],[Profit/Loss per loan]]&gt;0,"Profit","Loss")</f>
        <v>Profit</v>
      </c>
    </row>
    <row r="623" spans="1:20" x14ac:dyDescent="0.35">
      <c r="A623" t="s">
        <v>1286</v>
      </c>
      <c r="B623" s="1">
        <v>45096</v>
      </c>
      <c r="C623" t="s">
        <v>1287</v>
      </c>
      <c r="D623" t="s">
        <v>50</v>
      </c>
      <c r="E623">
        <v>27984</v>
      </c>
      <c r="F623">
        <v>20.8</v>
      </c>
      <c r="G623">
        <v>36</v>
      </c>
      <c r="H623" t="s">
        <v>19</v>
      </c>
      <c r="I623" t="s">
        <v>57</v>
      </c>
      <c r="J623" t="s">
        <v>47</v>
      </c>
      <c r="K623">
        <v>93400</v>
      </c>
      <c r="L623" t="s">
        <v>29</v>
      </c>
      <c r="M623">
        <v>0.18</v>
      </c>
      <c r="N623">
        <v>0.61</v>
      </c>
      <c r="O623">
        <v>33804.67</v>
      </c>
      <c r="P623">
        <v>0</v>
      </c>
      <c r="Q623" s="1">
        <f>banking_loan_data[[#This Row],[Issue Date]]-banking_loan_data[[#This Row],[Term (Months)]]</f>
        <v>45060</v>
      </c>
      <c r="R623">
        <f>MONTH(banking_loan_data[[#This Row],[Months On Book]])</f>
        <v>5</v>
      </c>
      <c r="S623">
        <f>(banking_loan_data[[#This Row],[Total Payments Received]]+banking_loan_data[[#This Row],[Recovery Amount]])-banking_loan_data[[#This Row],[Loan Amount]]</f>
        <v>5820.6699999999983</v>
      </c>
      <c r="T623" t="str">
        <f>IF(banking_loan_data[[#This Row],[Profit/Loss per loan]]&gt;0,"Profit","Loss")</f>
        <v>Profit</v>
      </c>
    </row>
    <row r="624" spans="1:20" x14ac:dyDescent="0.35">
      <c r="A624" t="s">
        <v>1288</v>
      </c>
      <c r="B624" s="1">
        <v>44477</v>
      </c>
      <c r="C624" t="s">
        <v>1289</v>
      </c>
      <c r="D624" t="s">
        <v>64</v>
      </c>
      <c r="E624">
        <v>9125</v>
      </c>
      <c r="F624">
        <v>16.899999999999999</v>
      </c>
      <c r="G624">
        <v>60</v>
      </c>
      <c r="H624" t="s">
        <v>26</v>
      </c>
      <c r="I624" t="s">
        <v>36</v>
      </c>
      <c r="J624" t="s">
        <v>21</v>
      </c>
      <c r="K624">
        <v>122446</v>
      </c>
      <c r="L624" t="s">
        <v>22</v>
      </c>
      <c r="M624">
        <v>0.42</v>
      </c>
      <c r="N624">
        <v>0.89</v>
      </c>
      <c r="O624">
        <v>3684.51</v>
      </c>
      <c r="P624">
        <v>0</v>
      </c>
      <c r="Q624" s="1">
        <f>banking_loan_data[[#This Row],[Issue Date]]-banking_loan_data[[#This Row],[Term (Months)]]</f>
        <v>44417</v>
      </c>
      <c r="R624">
        <f>MONTH(banking_loan_data[[#This Row],[Months On Book]])</f>
        <v>8</v>
      </c>
      <c r="S624">
        <f>(banking_loan_data[[#This Row],[Total Payments Received]]+banking_loan_data[[#This Row],[Recovery Amount]])-banking_loan_data[[#This Row],[Loan Amount]]</f>
        <v>-5440.49</v>
      </c>
      <c r="T624" t="str">
        <f>IF(banking_loan_data[[#This Row],[Profit/Loss per loan]]&gt;0,"Profit","Loss")</f>
        <v>Loss</v>
      </c>
    </row>
    <row r="625" spans="1:20" x14ac:dyDescent="0.35">
      <c r="A625" t="s">
        <v>1290</v>
      </c>
      <c r="B625" s="1">
        <v>44863</v>
      </c>
      <c r="C625" t="s">
        <v>1291</v>
      </c>
      <c r="D625" t="s">
        <v>64</v>
      </c>
      <c r="E625">
        <v>37059</v>
      </c>
      <c r="F625">
        <v>7</v>
      </c>
      <c r="G625">
        <v>60</v>
      </c>
      <c r="H625" t="s">
        <v>19</v>
      </c>
      <c r="I625" t="s">
        <v>20</v>
      </c>
      <c r="J625" t="s">
        <v>37</v>
      </c>
      <c r="K625">
        <v>59437</v>
      </c>
      <c r="L625" t="s">
        <v>33</v>
      </c>
      <c r="M625">
        <v>0.21</v>
      </c>
      <c r="N625">
        <v>0.54</v>
      </c>
      <c r="O625">
        <v>39653.129999999997</v>
      </c>
      <c r="P625">
        <v>0</v>
      </c>
      <c r="Q625" s="1">
        <f>banking_loan_data[[#This Row],[Issue Date]]-banking_loan_data[[#This Row],[Term (Months)]]</f>
        <v>44803</v>
      </c>
      <c r="R625">
        <f>MONTH(banking_loan_data[[#This Row],[Months On Book]])</f>
        <v>8</v>
      </c>
      <c r="S625">
        <f>(banking_loan_data[[#This Row],[Total Payments Received]]+banking_loan_data[[#This Row],[Recovery Amount]])-banking_loan_data[[#This Row],[Loan Amount]]</f>
        <v>2594.1299999999974</v>
      </c>
      <c r="T625" t="str">
        <f>IF(banking_loan_data[[#This Row],[Profit/Loss per loan]]&gt;0,"Profit","Loss")</f>
        <v>Profit</v>
      </c>
    </row>
    <row r="626" spans="1:20" x14ac:dyDescent="0.35">
      <c r="A626" t="s">
        <v>1292</v>
      </c>
      <c r="B626" s="1">
        <v>44289</v>
      </c>
      <c r="C626" t="s">
        <v>1293</v>
      </c>
      <c r="D626" t="s">
        <v>56</v>
      </c>
      <c r="E626">
        <v>5033</v>
      </c>
      <c r="F626">
        <v>21.9</v>
      </c>
      <c r="G626">
        <v>36</v>
      </c>
      <c r="H626" t="s">
        <v>26</v>
      </c>
      <c r="I626" t="s">
        <v>20</v>
      </c>
      <c r="J626" t="s">
        <v>21</v>
      </c>
      <c r="K626">
        <v>133124</v>
      </c>
      <c r="L626" t="s">
        <v>33</v>
      </c>
      <c r="M626">
        <v>0.39</v>
      </c>
      <c r="N626">
        <v>0.82</v>
      </c>
      <c r="O626">
        <v>1105.3900000000001</v>
      </c>
      <c r="P626">
        <v>0</v>
      </c>
      <c r="Q626" s="1">
        <f>banking_loan_data[[#This Row],[Issue Date]]-banking_loan_data[[#This Row],[Term (Months)]]</f>
        <v>44253</v>
      </c>
      <c r="R626">
        <f>MONTH(banking_loan_data[[#This Row],[Months On Book]])</f>
        <v>2</v>
      </c>
      <c r="S626">
        <f>(banking_loan_data[[#This Row],[Total Payments Received]]+banking_loan_data[[#This Row],[Recovery Amount]])-banking_loan_data[[#This Row],[Loan Amount]]</f>
        <v>-3927.6099999999997</v>
      </c>
      <c r="T626" t="str">
        <f>IF(banking_loan_data[[#This Row],[Profit/Loss per loan]]&gt;0,"Profit","Loss")</f>
        <v>Loss</v>
      </c>
    </row>
    <row r="627" spans="1:20" x14ac:dyDescent="0.35">
      <c r="A627" t="s">
        <v>1294</v>
      </c>
      <c r="B627" s="1">
        <v>44868</v>
      </c>
      <c r="C627" t="s">
        <v>1295</v>
      </c>
      <c r="D627" t="s">
        <v>46</v>
      </c>
      <c r="E627">
        <v>38873</v>
      </c>
      <c r="F627">
        <v>15.6</v>
      </c>
      <c r="G627">
        <v>36</v>
      </c>
      <c r="H627" t="s">
        <v>80</v>
      </c>
      <c r="I627" t="s">
        <v>20</v>
      </c>
      <c r="J627" t="s">
        <v>21</v>
      </c>
      <c r="K627">
        <v>106537</v>
      </c>
      <c r="L627" t="s">
        <v>22</v>
      </c>
      <c r="M627">
        <v>0.25</v>
      </c>
      <c r="N627">
        <v>0.62</v>
      </c>
      <c r="O627">
        <v>0</v>
      </c>
      <c r="P627">
        <v>0</v>
      </c>
      <c r="Q627" s="1">
        <f>banking_loan_data[[#This Row],[Issue Date]]-banking_loan_data[[#This Row],[Term (Months)]]</f>
        <v>44832</v>
      </c>
      <c r="R627">
        <f>MONTH(banking_loan_data[[#This Row],[Months On Book]])</f>
        <v>9</v>
      </c>
      <c r="S627">
        <f>(banking_loan_data[[#This Row],[Total Payments Received]]+banking_loan_data[[#This Row],[Recovery Amount]])-banking_loan_data[[#This Row],[Loan Amount]]</f>
        <v>-38873</v>
      </c>
      <c r="T627" t="str">
        <f>IF(banking_loan_data[[#This Row],[Profit/Loss per loan]]&gt;0,"Profit","Loss")</f>
        <v>Loss</v>
      </c>
    </row>
    <row r="628" spans="1:20" x14ac:dyDescent="0.35">
      <c r="A628" t="s">
        <v>1296</v>
      </c>
      <c r="B628" s="1">
        <v>44257</v>
      </c>
      <c r="C628" t="s">
        <v>1297</v>
      </c>
      <c r="D628" t="s">
        <v>56</v>
      </c>
      <c r="E628">
        <v>18087</v>
      </c>
      <c r="F628">
        <v>21.8</v>
      </c>
      <c r="G628">
        <v>60</v>
      </c>
      <c r="H628" t="s">
        <v>26</v>
      </c>
      <c r="I628" t="s">
        <v>57</v>
      </c>
      <c r="J628" t="s">
        <v>28</v>
      </c>
      <c r="K628">
        <v>76675</v>
      </c>
      <c r="L628" t="s">
        <v>29</v>
      </c>
      <c r="M628">
        <v>0.31</v>
      </c>
      <c r="N628">
        <v>0.84</v>
      </c>
      <c r="O628">
        <v>1721.26</v>
      </c>
      <c r="P628">
        <v>0</v>
      </c>
      <c r="Q628" s="1">
        <f>banking_loan_data[[#This Row],[Issue Date]]-banking_loan_data[[#This Row],[Term (Months)]]</f>
        <v>44197</v>
      </c>
      <c r="R628">
        <f>MONTH(banking_loan_data[[#This Row],[Months On Book]])</f>
        <v>1</v>
      </c>
      <c r="S628">
        <f>(banking_loan_data[[#This Row],[Total Payments Received]]+banking_loan_data[[#This Row],[Recovery Amount]])-banking_loan_data[[#This Row],[Loan Amount]]</f>
        <v>-16365.74</v>
      </c>
      <c r="T628" t="str">
        <f>IF(banking_loan_data[[#This Row],[Profit/Loss per loan]]&gt;0,"Profit","Loss")</f>
        <v>Loss</v>
      </c>
    </row>
    <row r="629" spans="1:20" x14ac:dyDescent="0.35">
      <c r="A629" t="s">
        <v>1298</v>
      </c>
      <c r="B629" s="1">
        <v>44830</v>
      </c>
      <c r="C629" t="s">
        <v>1299</v>
      </c>
      <c r="D629" t="s">
        <v>56</v>
      </c>
      <c r="E629">
        <v>6704</v>
      </c>
      <c r="F629">
        <v>16.600000000000001</v>
      </c>
      <c r="G629">
        <v>60</v>
      </c>
      <c r="H629" t="s">
        <v>19</v>
      </c>
      <c r="I629" t="s">
        <v>27</v>
      </c>
      <c r="J629" t="s">
        <v>21</v>
      </c>
      <c r="K629">
        <v>49942</v>
      </c>
      <c r="L629" t="s">
        <v>33</v>
      </c>
      <c r="M629">
        <v>0.13</v>
      </c>
      <c r="N629">
        <v>0.83</v>
      </c>
      <c r="O629">
        <v>7816.86</v>
      </c>
      <c r="P629">
        <v>0</v>
      </c>
      <c r="Q629" s="1">
        <f>banking_loan_data[[#This Row],[Issue Date]]-banking_loan_data[[#This Row],[Term (Months)]]</f>
        <v>44770</v>
      </c>
      <c r="R629">
        <f>MONTH(banking_loan_data[[#This Row],[Months On Book]])</f>
        <v>7</v>
      </c>
      <c r="S629">
        <f>(banking_loan_data[[#This Row],[Total Payments Received]]+banking_loan_data[[#This Row],[Recovery Amount]])-banking_loan_data[[#This Row],[Loan Amount]]</f>
        <v>1112.8599999999997</v>
      </c>
      <c r="T629" t="str">
        <f>IF(banking_loan_data[[#This Row],[Profit/Loss per loan]]&gt;0,"Profit","Loss")</f>
        <v>Profit</v>
      </c>
    </row>
    <row r="630" spans="1:20" x14ac:dyDescent="0.35">
      <c r="A630" t="s">
        <v>1300</v>
      </c>
      <c r="B630" s="1">
        <v>45271</v>
      </c>
      <c r="C630" t="s">
        <v>1301</v>
      </c>
      <c r="D630" t="s">
        <v>46</v>
      </c>
      <c r="E630">
        <v>8848</v>
      </c>
      <c r="F630">
        <v>16.2</v>
      </c>
      <c r="G630">
        <v>60</v>
      </c>
      <c r="H630" t="s">
        <v>26</v>
      </c>
      <c r="I630" t="s">
        <v>27</v>
      </c>
      <c r="J630" t="s">
        <v>47</v>
      </c>
      <c r="K630">
        <v>50862</v>
      </c>
      <c r="L630" t="s">
        <v>29</v>
      </c>
      <c r="M630">
        <v>0.17</v>
      </c>
      <c r="N630">
        <v>0.5</v>
      </c>
      <c r="O630">
        <v>2965.85</v>
      </c>
      <c r="P630">
        <v>0</v>
      </c>
      <c r="Q630" s="1">
        <f>banking_loan_data[[#This Row],[Issue Date]]-banking_loan_data[[#This Row],[Term (Months)]]</f>
        <v>45211</v>
      </c>
      <c r="R630">
        <f>MONTH(banking_loan_data[[#This Row],[Months On Book]])</f>
        <v>10</v>
      </c>
      <c r="S630">
        <f>(banking_loan_data[[#This Row],[Total Payments Received]]+banking_loan_data[[#This Row],[Recovery Amount]])-banking_loan_data[[#This Row],[Loan Amount]]</f>
        <v>-5882.15</v>
      </c>
      <c r="T630" t="str">
        <f>IF(banking_loan_data[[#This Row],[Profit/Loss per loan]]&gt;0,"Profit","Loss")</f>
        <v>Loss</v>
      </c>
    </row>
    <row r="631" spans="1:20" x14ac:dyDescent="0.35">
      <c r="A631" t="s">
        <v>1302</v>
      </c>
      <c r="B631" s="1">
        <v>45225</v>
      </c>
      <c r="C631" t="s">
        <v>1303</v>
      </c>
      <c r="D631" t="s">
        <v>25</v>
      </c>
      <c r="E631">
        <v>22592</v>
      </c>
      <c r="F631">
        <v>7.1</v>
      </c>
      <c r="G631">
        <v>60</v>
      </c>
      <c r="H631" t="s">
        <v>26</v>
      </c>
      <c r="I631" t="s">
        <v>72</v>
      </c>
      <c r="J631" t="s">
        <v>32</v>
      </c>
      <c r="K631">
        <v>41669</v>
      </c>
      <c r="L631" t="s">
        <v>29</v>
      </c>
      <c r="M631">
        <v>0.48</v>
      </c>
      <c r="N631">
        <v>0.73</v>
      </c>
      <c r="O631">
        <v>10077.370000000001</v>
      </c>
      <c r="P631">
        <v>0</v>
      </c>
      <c r="Q631" s="1">
        <f>banking_loan_data[[#This Row],[Issue Date]]-banking_loan_data[[#This Row],[Term (Months)]]</f>
        <v>45165</v>
      </c>
      <c r="R631">
        <f>MONTH(banking_loan_data[[#This Row],[Months On Book]])</f>
        <v>8</v>
      </c>
      <c r="S631">
        <f>(banking_loan_data[[#This Row],[Total Payments Received]]+banking_loan_data[[#This Row],[Recovery Amount]])-banking_loan_data[[#This Row],[Loan Amount]]</f>
        <v>-12514.63</v>
      </c>
      <c r="T631" t="str">
        <f>IF(banking_loan_data[[#This Row],[Profit/Loss per loan]]&gt;0,"Profit","Loss")</f>
        <v>Loss</v>
      </c>
    </row>
    <row r="632" spans="1:20" x14ac:dyDescent="0.35">
      <c r="A632" t="s">
        <v>1304</v>
      </c>
      <c r="B632" s="1">
        <v>44800</v>
      </c>
      <c r="C632" t="s">
        <v>1305</v>
      </c>
      <c r="D632" t="s">
        <v>53</v>
      </c>
      <c r="E632">
        <v>7924</v>
      </c>
      <c r="F632">
        <v>8.3000000000000007</v>
      </c>
      <c r="G632">
        <v>60</v>
      </c>
      <c r="H632" t="s">
        <v>26</v>
      </c>
      <c r="I632" t="s">
        <v>27</v>
      </c>
      <c r="J632" t="s">
        <v>28</v>
      </c>
      <c r="K632">
        <v>83772</v>
      </c>
      <c r="L632" t="s">
        <v>33</v>
      </c>
      <c r="M632">
        <v>0.46</v>
      </c>
      <c r="N632">
        <v>0.56000000000000005</v>
      </c>
      <c r="O632">
        <v>3561.75</v>
      </c>
      <c r="P632">
        <v>0</v>
      </c>
      <c r="Q632" s="1">
        <f>banking_loan_data[[#This Row],[Issue Date]]-banking_loan_data[[#This Row],[Term (Months)]]</f>
        <v>44740</v>
      </c>
      <c r="R632">
        <f>MONTH(banking_loan_data[[#This Row],[Months On Book]])</f>
        <v>6</v>
      </c>
      <c r="S632">
        <f>(banking_loan_data[[#This Row],[Total Payments Received]]+banking_loan_data[[#This Row],[Recovery Amount]])-banking_loan_data[[#This Row],[Loan Amount]]</f>
        <v>-4362.25</v>
      </c>
      <c r="T632" t="str">
        <f>IF(banking_loan_data[[#This Row],[Profit/Loss per loan]]&gt;0,"Profit","Loss")</f>
        <v>Loss</v>
      </c>
    </row>
    <row r="633" spans="1:20" x14ac:dyDescent="0.35">
      <c r="A633" t="s">
        <v>1306</v>
      </c>
      <c r="B633" s="1">
        <v>44878</v>
      </c>
      <c r="C633" t="s">
        <v>1307</v>
      </c>
      <c r="D633" t="s">
        <v>40</v>
      </c>
      <c r="E633">
        <v>28208</v>
      </c>
      <c r="F633">
        <v>24.4</v>
      </c>
      <c r="G633">
        <v>60</v>
      </c>
      <c r="H633" t="s">
        <v>19</v>
      </c>
      <c r="I633" t="s">
        <v>57</v>
      </c>
      <c r="J633" t="s">
        <v>28</v>
      </c>
      <c r="K633">
        <v>45916</v>
      </c>
      <c r="L633" t="s">
        <v>22</v>
      </c>
      <c r="M633">
        <v>0.36</v>
      </c>
      <c r="N633">
        <v>0.89</v>
      </c>
      <c r="O633">
        <v>35090.75</v>
      </c>
      <c r="P633">
        <v>0</v>
      </c>
      <c r="Q633" s="1">
        <f>banking_loan_data[[#This Row],[Issue Date]]-banking_loan_data[[#This Row],[Term (Months)]]</f>
        <v>44818</v>
      </c>
      <c r="R633">
        <f>MONTH(banking_loan_data[[#This Row],[Months On Book]])</f>
        <v>9</v>
      </c>
      <c r="S633">
        <f>(banking_loan_data[[#This Row],[Total Payments Received]]+banking_loan_data[[#This Row],[Recovery Amount]])-banking_loan_data[[#This Row],[Loan Amount]]</f>
        <v>6882.75</v>
      </c>
      <c r="T633" t="str">
        <f>IF(banking_loan_data[[#This Row],[Profit/Loss per loan]]&gt;0,"Profit","Loss")</f>
        <v>Profit</v>
      </c>
    </row>
    <row r="634" spans="1:20" x14ac:dyDescent="0.35">
      <c r="A634" t="s">
        <v>1308</v>
      </c>
      <c r="B634" s="1">
        <v>44730</v>
      </c>
      <c r="C634" t="s">
        <v>1309</v>
      </c>
      <c r="D634" t="s">
        <v>50</v>
      </c>
      <c r="E634">
        <v>20614</v>
      </c>
      <c r="F634">
        <v>9.6</v>
      </c>
      <c r="G634">
        <v>60</v>
      </c>
      <c r="H634" t="s">
        <v>19</v>
      </c>
      <c r="I634" t="s">
        <v>27</v>
      </c>
      <c r="J634" t="s">
        <v>37</v>
      </c>
      <c r="K634">
        <v>40878</v>
      </c>
      <c r="L634" t="s">
        <v>33</v>
      </c>
      <c r="M634">
        <v>0.28000000000000003</v>
      </c>
      <c r="N634">
        <v>0.89</v>
      </c>
      <c r="O634">
        <v>22592.94</v>
      </c>
      <c r="P634">
        <v>0</v>
      </c>
      <c r="Q634" s="1">
        <f>banking_loan_data[[#This Row],[Issue Date]]-banking_loan_data[[#This Row],[Term (Months)]]</f>
        <v>44670</v>
      </c>
      <c r="R634">
        <f>MONTH(banking_loan_data[[#This Row],[Months On Book]])</f>
        <v>4</v>
      </c>
      <c r="S634">
        <f>(banking_loan_data[[#This Row],[Total Payments Received]]+banking_loan_data[[#This Row],[Recovery Amount]])-banking_loan_data[[#This Row],[Loan Amount]]</f>
        <v>1978.9399999999987</v>
      </c>
      <c r="T634" t="str">
        <f>IF(banking_loan_data[[#This Row],[Profit/Loss per loan]]&gt;0,"Profit","Loss")</f>
        <v>Profit</v>
      </c>
    </row>
    <row r="635" spans="1:20" x14ac:dyDescent="0.35">
      <c r="A635" t="s">
        <v>1310</v>
      </c>
      <c r="B635" s="1">
        <v>45034</v>
      </c>
      <c r="C635" t="s">
        <v>1311</v>
      </c>
      <c r="D635" t="s">
        <v>64</v>
      </c>
      <c r="E635">
        <v>1488</v>
      </c>
      <c r="F635">
        <v>24.5</v>
      </c>
      <c r="G635">
        <v>36</v>
      </c>
      <c r="H635" t="s">
        <v>19</v>
      </c>
      <c r="I635" t="s">
        <v>20</v>
      </c>
      <c r="J635" t="s">
        <v>32</v>
      </c>
      <c r="K635">
        <v>32985</v>
      </c>
      <c r="L635" t="s">
        <v>33</v>
      </c>
      <c r="M635">
        <v>0.37</v>
      </c>
      <c r="N635">
        <v>0.69</v>
      </c>
      <c r="O635">
        <v>1852.56</v>
      </c>
      <c r="P635">
        <v>0</v>
      </c>
      <c r="Q635" s="1">
        <f>banking_loan_data[[#This Row],[Issue Date]]-banking_loan_data[[#This Row],[Term (Months)]]</f>
        <v>44998</v>
      </c>
      <c r="R635">
        <f>MONTH(banking_loan_data[[#This Row],[Months On Book]])</f>
        <v>3</v>
      </c>
      <c r="S635">
        <f>(banking_loan_data[[#This Row],[Total Payments Received]]+banking_loan_data[[#This Row],[Recovery Amount]])-banking_loan_data[[#This Row],[Loan Amount]]</f>
        <v>364.55999999999995</v>
      </c>
      <c r="T635" t="str">
        <f>IF(banking_loan_data[[#This Row],[Profit/Loss per loan]]&gt;0,"Profit","Loss")</f>
        <v>Profit</v>
      </c>
    </row>
    <row r="636" spans="1:20" x14ac:dyDescent="0.35">
      <c r="A636" t="s">
        <v>1312</v>
      </c>
      <c r="B636" s="1">
        <v>44841</v>
      </c>
      <c r="C636" t="s">
        <v>1313</v>
      </c>
      <c r="D636" t="s">
        <v>71</v>
      </c>
      <c r="E636">
        <v>26923</v>
      </c>
      <c r="F636">
        <v>15.6</v>
      </c>
      <c r="G636">
        <v>60</v>
      </c>
      <c r="H636" t="s">
        <v>19</v>
      </c>
      <c r="I636" t="s">
        <v>57</v>
      </c>
      <c r="J636" t="s">
        <v>28</v>
      </c>
      <c r="K636">
        <v>127905</v>
      </c>
      <c r="L636" t="s">
        <v>29</v>
      </c>
      <c r="M636">
        <v>0.35</v>
      </c>
      <c r="N636">
        <v>0.7</v>
      </c>
      <c r="O636">
        <v>31122.99</v>
      </c>
      <c r="P636">
        <v>0</v>
      </c>
      <c r="Q636" s="1">
        <f>banking_loan_data[[#This Row],[Issue Date]]-banking_loan_data[[#This Row],[Term (Months)]]</f>
        <v>44781</v>
      </c>
      <c r="R636">
        <f>MONTH(banking_loan_data[[#This Row],[Months On Book]])</f>
        <v>8</v>
      </c>
      <c r="S636">
        <f>(banking_loan_data[[#This Row],[Total Payments Received]]+banking_loan_data[[#This Row],[Recovery Amount]])-banking_loan_data[[#This Row],[Loan Amount]]</f>
        <v>4199.9900000000016</v>
      </c>
      <c r="T636" t="str">
        <f>IF(banking_loan_data[[#This Row],[Profit/Loss per loan]]&gt;0,"Profit","Loss")</f>
        <v>Profit</v>
      </c>
    </row>
    <row r="637" spans="1:20" x14ac:dyDescent="0.35">
      <c r="A637" t="s">
        <v>1314</v>
      </c>
      <c r="B637" s="1">
        <v>44429</v>
      </c>
      <c r="C637" t="s">
        <v>1315</v>
      </c>
      <c r="D637" t="s">
        <v>50</v>
      </c>
      <c r="E637">
        <v>36941</v>
      </c>
      <c r="F637">
        <v>7.7</v>
      </c>
      <c r="G637">
        <v>60</v>
      </c>
      <c r="H637" t="s">
        <v>19</v>
      </c>
      <c r="I637" t="s">
        <v>83</v>
      </c>
      <c r="J637" t="s">
        <v>21</v>
      </c>
      <c r="K637">
        <v>103648</v>
      </c>
      <c r="L637" t="s">
        <v>22</v>
      </c>
      <c r="M637">
        <v>0.33</v>
      </c>
      <c r="N637">
        <v>0.64</v>
      </c>
      <c r="O637">
        <v>39785.46</v>
      </c>
      <c r="P637">
        <v>0</v>
      </c>
      <c r="Q637" s="1">
        <f>banking_loan_data[[#This Row],[Issue Date]]-banking_loan_data[[#This Row],[Term (Months)]]</f>
        <v>44369</v>
      </c>
      <c r="R637">
        <f>MONTH(banking_loan_data[[#This Row],[Months On Book]])</f>
        <v>6</v>
      </c>
      <c r="S637">
        <f>(banking_loan_data[[#This Row],[Total Payments Received]]+banking_loan_data[[#This Row],[Recovery Amount]])-banking_loan_data[[#This Row],[Loan Amount]]</f>
        <v>2844.4599999999991</v>
      </c>
      <c r="T637" t="str">
        <f>IF(banking_loan_data[[#This Row],[Profit/Loss per loan]]&gt;0,"Profit","Loss")</f>
        <v>Profit</v>
      </c>
    </row>
    <row r="638" spans="1:20" x14ac:dyDescent="0.35">
      <c r="A638" t="s">
        <v>1316</v>
      </c>
      <c r="B638" s="1">
        <v>44720</v>
      </c>
      <c r="C638" t="s">
        <v>1317</v>
      </c>
      <c r="D638" t="s">
        <v>53</v>
      </c>
      <c r="E638">
        <v>30165</v>
      </c>
      <c r="F638">
        <v>7</v>
      </c>
      <c r="G638">
        <v>36</v>
      </c>
      <c r="H638" t="s">
        <v>19</v>
      </c>
      <c r="I638" t="s">
        <v>83</v>
      </c>
      <c r="J638" t="s">
        <v>28</v>
      </c>
      <c r="K638">
        <v>71235</v>
      </c>
      <c r="L638" t="s">
        <v>29</v>
      </c>
      <c r="M638">
        <v>0.12</v>
      </c>
      <c r="N638">
        <v>0.82</v>
      </c>
      <c r="O638">
        <v>32276.55</v>
      </c>
      <c r="P638">
        <v>0</v>
      </c>
      <c r="Q638" s="1">
        <f>banking_loan_data[[#This Row],[Issue Date]]-banking_loan_data[[#This Row],[Term (Months)]]</f>
        <v>44684</v>
      </c>
      <c r="R638">
        <f>MONTH(banking_loan_data[[#This Row],[Months On Book]])</f>
        <v>5</v>
      </c>
      <c r="S638">
        <f>(banking_loan_data[[#This Row],[Total Payments Received]]+banking_loan_data[[#This Row],[Recovery Amount]])-banking_loan_data[[#This Row],[Loan Amount]]</f>
        <v>2111.5499999999993</v>
      </c>
      <c r="T638" t="str">
        <f>IF(banking_loan_data[[#This Row],[Profit/Loss per loan]]&gt;0,"Profit","Loss")</f>
        <v>Profit</v>
      </c>
    </row>
    <row r="639" spans="1:20" x14ac:dyDescent="0.35">
      <c r="A639" t="s">
        <v>1318</v>
      </c>
      <c r="B639" s="1">
        <v>44542</v>
      </c>
      <c r="C639" t="s">
        <v>1319</v>
      </c>
      <c r="D639" t="s">
        <v>46</v>
      </c>
      <c r="E639">
        <v>2667</v>
      </c>
      <c r="F639">
        <v>9.1999999999999993</v>
      </c>
      <c r="G639">
        <v>60</v>
      </c>
      <c r="H639" t="s">
        <v>26</v>
      </c>
      <c r="I639" t="s">
        <v>27</v>
      </c>
      <c r="J639" t="s">
        <v>28</v>
      </c>
      <c r="K639">
        <v>48931</v>
      </c>
      <c r="L639" t="s">
        <v>33</v>
      </c>
      <c r="M639">
        <v>0.35</v>
      </c>
      <c r="N639">
        <v>0.66</v>
      </c>
      <c r="O639">
        <v>1282.69</v>
      </c>
      <c r="P639">
        <v>0</v>
      </c>
      <c r="Q639" s="1">
        <f>banking_loan_data[[#This Row],[Issue Date]]-banking_loan_data[[#This Row],[Term (Months)]]</f>
        <v>44482</v>
      </c>
      <c r="R639">
        <f>MONTH(banking_loan_data[[#This Row],[Months On Book]])</f>
        <v>10</v>
      </c>
      <c r="S639">
        <f>(banking_loan_data[[#This Row],[Total Payments Received]]+banking_loan_data[[#This Row],[Recovery Amount]])-banking_loan_data[[#This Row],[Loan Amount]]</f>
        <v>-1384.31</v>
      </c>
      <c r="T639" t="str">
        <f>IF(banking_loan_data[[#This Row],[Profit/Loss per loan]]&gt;0,"Profit","Loss")</f>
        <v>Loss</v>
      </c>
    </row>
    <row r="640" spans="1:20" x14ac:dyDescent="0.35">
      <c r="A640" t="s">
        <v>1320</v>
      </c>
      <c r="B640" s="1">
        <v>45266</v>
      </c>
      <c r="C640" t="s">
        <v>1321</v>
      </c>
      <c r="D640" t="s">
        <v>50</v>
      </c>
      <c r="E640">
        <v>27213</v>
      </c>
      <c r="F640">
        <v>23.5</v>
      </c>
      <c r="G640">
        <v>60</v>
      </c>
      <c r="H640" t="s">
        <v>80</v>
      </c>
      <c r="I640" t="s">
        <v>20</v>
      </c>
      <c r="J640" t="s">
        <v>28</v>
      </c>
      <c r="K640">
        <v>122876</v>
      </c>
      <c r="L640" t="s">
        <v>22</v>
      </c>
      <c r="M640">
        <v>0.41</v>
      </c>
      <c r="N640">
        <v>0.62</v>
      </c>
      <c r="O640">
        <v>9805.16</v>
      </c>
      <c r="P640">
        <v>8501.7099999999991</v>
      </c>
      <c r="Q640" s="1">
        <f>banking_loan_data[[#This Row],[Issue Date]]-banking_loan_data[[#This Row],[Term (Months)]]</f>
        <v>45206</v>
      </c>
      <c r="R640">
        <f>MONTH(banking_loan_data[[#This Row],[Months On Book]])</f>
        <v>10</v>
      </c>
      <c r="S640">
        <f>(banking_loan_data[[#This Row],[Total Payments Received]]+banking_loan_data[[#This Row],[Recovery Amount]])-banking_loan_data[[#This Row],[Loan Amount]]</f>
        <v>-8906.130000000001</v>
      </c>
      <c r="T640" t="str">
        <f>IF(banking_loan_data[[#This Row],[Profit/Loss per loan]]&gt;0,"Profit","Loss")</f>
        <v>Loss</v>
      </c>
    </row>
    <row r="641" spans="1:20" x14ac:dyDescent="0.35">
      <c r="A641" t="s">
        <v>1322</v>
      </c>
      <c r="B641" s="1">
        <v>44742</v>
      </c>
      <c r="C641" t="s">
        <v>1323</v>
      </c>
      <c r="D641" t="s">
        <v>64</v>
      </c>
      <c r="E641">
        <v>5114</v>
      </c>
      <c r="F641">
        <v>13.3</v>
      </c>
      <c r="G641">
        <v>36</v>
      </c>
      <c r="H641" t="s">
        <v>26</v>
      </c>
      <c r="I641" t="s">
        <v>20</v>
      </c>
      <c r="J641" t="s">
        <v>37</v>
      </c>
      <c r="K641">
        <v>30336</v>
      </c>
      <c r="L641" t="s">
        <v>22</v>
      </c>
      <c r="M641">
        <v>0.5</v>
      </c>
      <c r="N641">
        <v>0.69</v>
      </c>
      <c r="O641">
        <v>260.63</v>
      </c>
      <c r="P641">
        <v>0</v>
      </c>
      <c r="Q641" s="1">
        <f>banking_loan_data[[#This Row],[Issue Date]]-banking_loan_data[[#This Row],[Term (Months)]]</f>
        <v>44706</v>
      </c>
      <c r="R641">
        <f>MONTH(banking_loan_data[[#This Row],[Months On Book]])</f>
        <v>5</v>
      </c>
      <c r="S641">
        <f>(banking_loan_data[[#This Row],[Total Payments Received]]+banking_loan_data[[#This Row],[Recovery Amount]])-banking_loan_data[[#This Row],[Loan Amount]]</f>
        <v>-4853.37</v>
      </c>
      <c r="T641" t="str">
        <f>IF(banking_loan_data[[#This Row],[Profit/Loss per loan]]&gt;0,"Profit","Loss")</f>
        <v>Loss</v>
      </c>
    </row>
    <row r="642" spans="1:20" x14ac:dyDescent="0.35">
      <c r="A642" t="s">
        <v>1324</v>
      </c>
      <c r="B642" s="1">
        <v>44990</v>
      </c>
      <c r="C642" t="s">
        <v>1325</v>
      </c>
      <c r="D642" t="s">
        <v>50</v>
      </c>
      <c r="E642">
        <v>37321</v>
      </c>
      <c r="F642">
        <v>12.9</v>
      </c>
      <c r="G642">
        <v>60</v>
      </c>
      <c r="H642" t="s">
        <v>19</v>
      </c>
      <c r="I642" t="s">
        <v>41</v>
      </c>
      <c r="J642" t="s">
        <v>28</v>
      </c>
      <c r="K642">
        <v>72933</v>
      </c>
      <c r="L642" t="s">
        <v>22</v>
      </c>
      <c r="M642">
        <v>0.1</v>
      </c>
      <c r="N642">
        <v>0.54</v>
      </c>
      <c r="O642">
        <v>42135.41</v>
      </c>
      <c r="P642">
        <v>0</v>
      </c>
      <c r="Q642" s="1">
        <f>banking_loan_data[[#This Row],[Issue Date]]-banking_loan_data[[#This Row],[Term (Months)]]</f>
        <v>44930</v>
      </c>
      <c r="R642">
        <f>MONTH(banking_loan_data[[#This Row],[Months On Book]])</f>
        <v>1</v>
      </c>
      <c r="S642">
        <f>(banking_loan_data[[#This Row],[Total Payments Received]]+banking_loan_data[[#This Row],[Recovery Amount]])-banking_loan_data[[#This Row],[Loan Amount]]</f>
        <v>4814.4100000000035</v>
      </c>
      <c r="T642" t="str">
        <f>IF(banking_loan_data[[#This Row],[Profit/Loss per loan]]&gt;0,"Profit","Loss")</f>
        <v>Profit</v>
      </c>
    </row>
    <row r="643" spans="1:20" x14ac:dyDescent="0.35">
      <c r="A643" t="s">
        <v>1326</v>
      </c>
      <c r="B643" s="1">
        <v>44445</v>
      </c>
      <c r="C643" t="s">
        <v>1327</v>
      </c>
      <c r="D643" t="s">
        <v>40</v>
      </c>
      <c r="E643">
        <v>8761</v>
      </c>
      <c r="F643">
        <v>11.3</v>
      </c>
      <c r="G643">
        <v>36</v>
      </c>
      <c r="H643" t="s">
        <v>19</v>
      </c>
      <c r="I643" t="s">
        <v>20</v>
      </c>
      <c r="J643" t="s">
        <v>28</v>
      </c>
      <c r="K643">
        <v>114899</v>
      </c>
      <c r="L643" t="s">
        <v>22</v>
      </c>
      <c r="M643">
        <v>0.39</v>
      </c>
      <c r="N643">
        <v>0.84</v>
      </c>
      <c r="O643">
        <v>9750.99</v>
      </c>
      <c r="P643">
        <v>0</v>
      </c>
      <c r="Q643" s="1">
        <f>banking_loan_data[[#This Row],[Issue Date]]-banking_loan_data[[#This Row],[Term (Months)]]</f>
        <v>44409</v>
      </c>
      <c r="R643">
        <f>MONTH(banking_loan_data[[#This Row],[Months On Book]])</f>
        <v>8</v>
      </c>
      <c r="S643">
        <f>(banking_loan_data[[#This Row],[Total Payments Received]]+banking_loan_data[[#This Row],[Recovery Amount]])-banking_loan_data[[#This Row],[Loan Amount]]</f>
        <v>989.98999999999978</v>
      </c>
      <c r="T643" t="str">
        <f>IF(banking_loan_data[[#This Row],[Profit/Loss per loan]]&gt;0,"Profit","Loss")</f>
        <v>Profit</v>
      </c>
    </row>
    <row r="644" spans="1:20" x14ac:dyDescent="0.35">
      <c r="A644" t="s">
        <v>1328</v>
      </c>
      <c r="B644" s="1">
        <v>44243</v>
      </c>
      <c r="C644" t="s">
        <v>1329</v>
      </c>
      <c r="D644" t="s">
        <v>46</v>
      </c>
      <c r="E644">
        <v>32116</v>
      </c>
      <c r="F644">
        <v>7.9</v>
      </c>
      <c r="G644">
        <v>36</v>
      </c>
      <c r="H644" t="s">
        <v>80</v>
      </c>
      <c r="I644" t="s">
        <v>20</v>
      </c>
      <c r="J644" t="s">
        <v>37</v>
      </c>
      <c r="K644">
        <v>75536</v>
      </c>
      <c r="L644" t="s">
        <v>22</v>
      </c>
      <c r="M644">
        <v>0.33</v>
      </c>
      <c r="N644">
        <v>0.51</v>
      </c>
      <c r="O644">
        <v>0</v>
      </c>
      <c r="P644">
        <v>0</v>
      </c>
      <c r="Q644" s="1">
        <f>banking_loan_data[[#This Row],[Issue Date]]-banking_loan_data[[#This Row],[Term (Months)]]</f>
        <v>44207</v>
      </c>
      <c r="R644">
        <f>MONTH(banking_loan_data[[#This Row],[Months On Book]])</f>
        <v>1</v>
      </c>
      <c r="S644">
        <f>(banking_loan_data[[#This Row],[Total Payments Received]]+banking_loan_data[[#This Row],[Recovery Amount]])-banking_loan_data[[#This Row],[Loan Amount]]</f>
        <v>-32116</v>
      </c>
      <c r="T644" t="str">
        <f>IF(banking_loan_data[[#This Row],[Profit/Loss per loan]]&gt;0,"Profit","Loss")</f>
        <v>Loss</v>
      </c>
    </row>
    <row r="645" spans="1:20" x14ac:dyDescent="0.35">
      <c r="A645" t="s">
        <v>1330</v>
      </c>
      <c r="B645" s="1">
        <v>44410</v>
      </c>
      <c r="C645" t="s">
        <v>1331</v>
      </c>
      <c r="D645" t="s">
        <v>50</v>
      </c>
      <c r="E645">
        <v>34768</v>
      </c>
      <c r="F645">
        <v>14.8</v>
      </c>
      <c r="G645">
        <v>36</v>
      </c>
      <c r="H645" t="s">
        <v>80</v>
      </c>
      <c r="I645" t="s">
        <v>20</v>
      </c>
      <c r="J645" t="s">
        <v>32</v>
      </c>
      <c r="K645">
        <v>99504</v>
      </c>
      <c r="L645" t="s">
        <v>33</v>
      </c>
      <c r="M645">
        <v>0.27</v>
      </c>
      <c r="N645">
        <v>0.79</v>
      </c>
      <c r="O645">
        <v>0</v>
      </c>
      <c r="P645">
        <v>0</v>
      </c>
      <c r="Q645" s="1">
        <f>banking_loan_data[[#This Row],[Issue Date]]-banking_loan_data[[#This Row],[Term (Months)]]</f>
        <v>44374</v>
      </c>
      <c r="R645">
        <f>MONTH(banking_loan_data[[#This Row],[Months On Book]])</f>
        <v>6</v>
      </c>
      <c r="S645">
        <f>(banking_loan_data[[#This Row],[Total Payments Received]]+banking_loan_data[[#This Row],[Recovery Amount]])-banking_loan_data[[#This Row],[Loan Amount]]</f>
        <v>-34768</v>
      </c>
      <c r="T645" t="str">
        <f>IF(banking_loan_data[[#This Row],[Profit/Loss per loan]]&gt;0,"Profit","Loss")</f>
        <v>Loss</v>
      </c>
    </row>
    <row r="646" spans="1:20" x14ac:dyDescent="0.35">
      <c r="A646" t="s">
        <v>1332</v>
      </c>
      <c r="B646" s="1">
        <v>44435</v>
      </c>
      <c r="C646" t="s">
        <v>1333</v>
      </c>
      <c r="D646" t="s">
        <v>64</v>
      </c>
      <c r="E646">
        <v>26426</v>
      </c>
      <c r="F646">
        <v>7.6</v>
      </c>
      <c r="G646">
        <v>36</v>
      </c>
      <c r="H646" t="s">
        <v>80</v>
      </c>
      <c r="I646" t="s">
        <v>57</v>
      </c>
      <c r="J646" t="s">
        <v>47</v>
      </c>
      <c r="K646">
        <v>129214</v>
      </c>
      <c r="L646" t="s">
        <v>33</v>
      </c>
      <c r="M646">
        <v>0.15</v>
      </c>
      <c r="N646">
        <v>0.57999999999999996</v>
      </c>
      <c r="O646">
        <v>5657.08</v>
      </c>
      <c r="P646">
        <v>8575.9699999999993</v>
      </c>
      <c r="Q646" s="1">
        <f>banking_loan_data[[#This Row],[Issue Date]]-banking_loan_data[[#This Row],[Term (Months)]]</f>
        <v>44399</v>
      </c>
      <c r="R646">
        <f>MONTH(banking_loan_data[[#This Row],[Months On Book]])</f>
        <v>7</v>
      </c>
      <c r="S646">
        <f>(banking_loan_data[[#This Row],[Total Payments Received]]+banking_loan_data[[#This Row],[Recovery Amount]])-banking_loan_data[[#This Row],[Loan Amount]]</f>
        <v>-12192.95</v>
      </c>
      <c r="T646" t="str">
        <f>IF(banking_loan_data[[#This Row],[Profit/Loss per loan]]&gt;0,"Profit","Loss")</f>
        <v>Loss</v>
      </c>
    </row>
    <row r="647" spans="1:20" x14ac:dyDescent="0.35">
      <c r="A647" t="s">
        <v>1334</v>
      </c>
      <c r="B647" s="1">
        <v>45276</v>
      </c>
      <c r="C647" t="s">
        <v>1335</v>
      </c>
      <c r="D647" t="s">
        <v>64</v>
      </c>
      <c r="E647">
        <v>18772</v>
      </c>
      <c r="F647">
        <v>21.7</v>
      </c>
      <c r="G647">
        <v>60</v>
      </c>
      <c r="H647" t="s">
        <v>26</v>
      </c>
      <c r="I647" t="s">
        <v>20</v>
      </c>
      <c r="J647" t="s">
        <v>37</v>
      </c>
      <c r="K647">
        <v>81148</v>
      </c>
      <c r="L647" t="s">
        <v>33</v>
      </c>
      <c r="M647">
        <v>0.26</v>
      </c>
      <c r="N647">
        <v>0.6</v>
      </c>
      <c r="O647">
        <v>7853.16</v>
      </c>
      <c r="P647">
        <v>0</v>
      </c>
      <c r="Q647" s="1">
        <f>banking_loan_data[[#This Row],[Issue Date]]-banking_loan_data[[#This Row],[Term (Months)]]</f>
        <v>45216</v>
      </c>
      <c r="R647">
        <f>MONTH(banking_loan_data[[#This Row],[Months On Book]])</f>
        <v>10</v>
      </c>
      <c r="S647">
        <f>(banking_loan_data[[#This Row],[Total Payments Received]]+banking_loan_data[[#This Row],[Recovery Amount]])-banking_loan_data[[#This Row],[Loan Amount]]</f>
        <v>-10918.84</v>
      </c>
      <c r="T647" t="str">
        <f>IF(banking_loan_data[[#This Row],[Profit/Loss per loan]]&gt;0,"Profit","Loss")</f>
        <v>Loss</v>
      </c>
    </row>
    <row r="648" spans="1:20" x14ac:dyDescent="0.35">
      <c r="A648" t="s">
        <v>1336</v>
      </c>
      <c r="B648" s="1">
        <v>44546</v>
      </c>
      <c r="C648" t="s">
        <v>1337</v>
      </c>
      <c r="D648" t="s">
        <v>50</v>
      </c>
      <c r="E648">
        <v>39218</v>
      </c>
      <c r="F648">
        <v>12.4</v>
      </c>
      <c r="G648">
        <v>36</v>
      </c>
      <c r="H648" t="s">
        <v>19</v>
      </c>
      <c r="I648" t="s">
        <v>72</v>
      </c>
      <c r="J648" t="s">
        <v>37</v>
      </c>
      <c r="K648">
        <v>143936</v>
      </c>
      <c r="L648" t="s">
        <v>29</v>
      </c>
      <c r="M648">
        <v>0.24</v>
      </c>
      <c r="N648">
        <v>0.79</v>
      </c>
      <c r="O648">
        <v>44081.03</v>
      </c>
      <c r="P648">
        <v>0</v>
      </c>
      <c r="Q648" s="1">
        <f>banking_loan_data[[#This Row],[Issue Date]]-banking_loan_data[[#This Row],[Term (Months)]]</f>
        <v>44510</v>
      </c>
      <c r="R648">
        <f>MONTH(banking_loan_data[[#This Row],[Months On Book]])</f>
        <v>11</v>
      </c>
      <c r="S648">
        <f>(banking_loan_data[[#This Row],[Total Payments Received]]+banking_loan_data[[#This Row],[Recovery Amount]])-banking_loan_data[[#This Row],[Loan Amount]]</f>
        <v>4863.0299999999988</v>
      </c>
      <c r="T648" t="str">
        <f>IF(banking_loan_data[[#This Row],[Profit/Loss per loan]]&gt;0,"Profit","Loss")</f>
        <v>Profit</v>
      </c>
    </row>
    <row r="649" spans="1:20" x14ac:dyDescent="0.35">
      <c r="A649" t="s">
        <v>1338</v>
      </c>
      <c r="B649" s="1">
        <v>44303</v>
      </c>
      <c r="C649" t="s">
        <v>1339</v>
      </c>
      <c r="D649" t="s">
        <v>25</v>
      </c>
      <c r="E649">
        <v>4712</v>
      </c>
      <c r="F649">
        <v>12.5</v>
      </c>
      <c r="G649">
        <v>36</v>
      </c>
      <c r="H649" t="s">
        <v>26</v>
      </c>
      <c r="I649" t="s">
        <v>72</v>
      </c>
      <c r="J649" t="s">
        <v>28</v>
      </c>
      <c r="K649">
        <v>46279</v>
      </c>
      <c r="L649" t="s">
        <v>22</v>
      </c>
      <c r="M649">
        <v>0.22</v>
      </c>
      <c r="N649">
        <v>0.95</v>
      </c>
      <c r="O649">
        <v>1012.2</v>
      </c>
      <c r="P649">
        <v>0</v>
      </c>
      <c r="Q649" s="1">
        <f>banking_loan_data[[#This Row],[Issue Date]]-banking_loan_data[[#This Row],[Term (Months)]]</f>
        <v>44267</v>
      </c>
      <c r="R649">
        <f>MONTH(banking_loan_data[[#This Row],[Months On Book]])</f>
        <v>3</v>
      </c>
      <c r="S649">
        <f>(banking_loan_data[[#This Row],[Total Payments Received]]+banking_loan_data[[#This Row],[Recovery Amount]])-banking_loan_data[[#This Row],[Loan Amount]]</f>
        <v>-3699.8</v>
      </c>
      <c r="T649" t="str">
        <f>IF(banking_loan_data[[#This Row],[Profit/Loss per loan]]&gt;0,"Profit","Loss")</f>
        <v>Loss</v>
      </c>
    </row>
    <row r="650" spans="1:20" x14ac:dyDescent="0.35">
      <c r="A650" t="s">
        <v>1340</v>
      </c>
      <c r="B650" s="1">
        <v>45027</v>
      </c>
      <c r="C650" t="s">
        <v>1341</v>
      </c>
      <c r="D650" t="s">
        <v>71</v>
      </c>
      <c r="E650">
        <v>2367</v>
      </c>
      <c r="F650">
        <v>14.5</v>
      </c>
      <c r="G650">
        <v>60</v>
      </c>
      <c r="H650" t="s">
        <v>19</v>
      </c>
      <c r="I650" t="s">
        <v>36</v>
      </c>
      <c r="J650" t="s">
        <v>28</v>
      </c>
      <c r="K650">
        <v>98665</v>
      </c>
      <c r="L650" t="s">
        <v>22</v>
      </c>
      <c r="M650">
        <v>0.39</v>
      </c>
      <c r="N650">
        <v>0.85</v>
      </c>
      <c r="O650">
        <v>2710.22</v>
      </c>
      <c r="P650">
        <v>0</v>
      </c>
      <c r="Q650" s="1">
        <f>banking_loan_data[[#This Row],[Issue Date]]-banking_loan_data[[#This Row],[Term (Months)]]</f>
        <v>44967</v>
      </c>
      <c r="R650">
        <f>MONTH(banking_loan_data[[#This Row],[Months On Book]])</f>
        <v>2</v>
      </c>
      <c r="S650">
        <f>(banking_loan_data[[#This Row],[Total Payments Received]]+banking_loan_data[[#This Row],[Recovery Amount]])-banking_loan_data[[#This Row],[Loan Amount]]</f>
        <v>343.2199999999998</v>
      </c>
      <c r="T650" t="str">
        <f>IF(banking_loan_data[[#This Row],[Profit/Loss per loan]]&gt;0,"Profit","Loss")</f>
        <v>Profit</v>
      </c>
    </row>
    <row r="651" spans="1:20" x14ac:dyDescent="0.35">
      <c r="A651" t="s">
        <v>1342</v>
      </c>
      <c r="B651" s="1">
        <v>44244</v>
      </c>
      <c r="C651" t="s">
        <v>1343</v>
      </c>
      <c r="D651" t="s">
        <v>18</v>
      </c>
      <c r="E651">
        <v>27200</v>
      </c>
      <c r="F651">
        <v>13.9</v>
      </c>
      <c r="G651">
        <v>36</v>
      </c>
      <c r="H651" t="s">
        <v>19</v>
      </c>
      <c r="I651" t="s">
        <v>20</v>
      </c>
      <c r="J651" t="s">
        <v>47</v>
      </c>
      <c r="K651">
        <v>133751</v>
      </c>
      <c r="L651" t="s">
        <v>33</v>
      </c>
      <c r="M651">
        <v>0.38</v>
      </c>
      <c r="N651">
        <v>0.6</v>
      </c>
      <c r="O651">
        <v>30980.799999999999</v>
      </c>
      <c r="P651">
        <v>0</v>
      </c>
      <c r="Q651" s="1">
        <f>banking_loan_data[[#This Row],[Issue Date]]-banking_loan_data[[#This Row],[Term (Months)]]</f>
        <v>44208</v>
      </c>
      <c r="R651">
        <f>MONTH(banking_loan_data[[#This Row],[Months On Book]])</f>
        <v>1</v>
      </c>
      <c r="S651">
        <f>(banking_loan_data[[#This Row],[Total Payments Received]]+banking_loan_data[[#This Row],[Recovery Amount]])-banking_loan_data[[#This Row],[Loan Amount]]</f>
        <v>3780.7999999999993</v>
      </c>
      <c r="T651" t="str">
        <f>IF(banking_loan_data[[#This Row],[Profit/Loss per loan]]&gt;0,"Profit","Loss")</f>
        <v>Profit</v>
      </c>
    </row>
    <row r="652" spans="1:20" x14ac:dyDescent="0.35">
      <c r="A652" t="s">
        <v>1344</v>
      </c>
      <c r="B652" s="1">
        <v>44533</v>
      </c>
      <c r="C652" t="s">
        <v>1345</v>
      </c>
      <c r="D652" t="s">
        <v>56</v>
      </c>
      <c r="E652">
        <v>4726</v>
      </c>
      <c r="F652">
        <v>24.9</v>
      </c>
      <c r="G652">
        <v>36</v>
      </c>
      <c r="H652" t="s">
        <v>26</v>
      </c>
      <c r="I652" t="s">
        <v>57</v>
      </c>
      <c r="J652" t="s">
        <v>28</v>
      </c>
      <c r="K652">
        <v>134433</v>
      </c>
      <c r="L652" t="s">
        <v>22</v>
      </c>
      <c r="M652">
        <v>0.34</v>
      </c>
      <c r="N652">
        <v>0.57999999999999996</v>
      </c>
      <c r="O652">
        <v>1515.61</v>
      </c>
      <c r="P652">
        <v>0</v>
      </c>
      <c r="Q652" s="1">
        <f>banking_loan_data[[#This Row],[Issue Date]]-banking_loan_data[[#This Row],[Term (Months)]]</f>
        <v>44497</v>
      </c>
      <c r="R652">
        <f>MONTH(banking_loan_data[[#This Row],[Months On Book]])</f>
        <v>10</v>
      </c>
      <c r="S652">
        <f>(banking_loan_data[[#This Row],[Total Payments Received]]+banking_loan_data[[#This Row],[Recovery Amount]])-banking_loan_data[[#This Row],[Loan Amount]]</f>
        <v>-3210.3900000000003</v>
      </c>
      <c r="T652" t="str">
        <f>IF(banking_loan_data[[#This Row],[Profit/Loss per loan]]&gt;0,"Profit","Loss")</f>
        <v>Loss</v>
      </c>
    </row>
    <row r="653" spans="1:20" x14ac:dyDescent="0.35">
      <c r="A653" t="s">
        <v>1346</v>
      </c>
      <c r="B653" s="1">
        <v>45246</v>
      </c>
      <c r="C653" t="s">
        <v>1347</v>
      </c>
      <c r="D653" t="s">
        <v>46</v>
      </c>
      <c r="E653">
        <v>24616</v>
      </c>
      <c r="F653">
        <v>15.9</v>
      </c>
      <c r="G653">
        <v>36</v>
      </c>
      <c r="H653" t="s">
        <v>19</v>
      </c>
      <c r="I653" t="s">
        <v>72</v>
      </c>
      <c r="J653" t="s">
        <v>21</v>
      </c>
      <c r="K653">
        <v>101386</v>
      </c>
      <c r="L653" t="s">
        <v>29</v>
      </c>
      <c r="M653">
        <v>0.48</v>
      </c>
      <c r="N653">
        <v>0.89</v>
      </c>
      <c r="O653">
        <v>28529.94</v>
      </c>
      <c r="P653">
        <v>0</v>
      </c>
      <c r="Q653" s="1">
        <f>banking_loan_data[[#This Row],[Issue Date]]-banking_loan_data[[#This Row],[Term (Months)]]</f>
        <v>45210</v>
      </c>
      <c r="R653">
        <f>MONTH(banking_loan_data[[#This Row],[Months On Book]])</f>
        <v>10</v>
      </c>
      <c r="S653">
        <f>(banking_loan_data[[#This Row],[Total Payments Received]]+banking_loan_data[[#This Row],[Recovery Amount]])-banking_loan_data[[#This Row],[Loan Amount]]</f>
        <v>3913.9399999999987</v>
      </c>
      <c r="T653" t="str">
        <f>IF(banking_loan_data[[#This Row],[Profit/Loss per loan]]&gt;0,"Profit","Loss")</f>
        <v>Profit</v>
      </c>
    </row>
    <row r="654" spans="1:20" x14ac:dyDescent="0.35">
      <c r="A654" t="s">
        <v>1348</v>
      </c>
      <c r="B654" s="1">
        <v>45000</v>
      </c>
      <c r="C654" t="s">
        <v>1349</v>
      </c>
      <c r="D654" t="s">
        <v>18</v>
      </c>
      <c r="E654">
        <v>28723</v>
      </c>
      <c r="F654">
        <v>6.8</v>
      </c>
      <c r="G654">
        <v>36</v>
      </c>
      <c r="H654" t="s">
        <v>19</v>
      </c>
      <c r="I654" t="s">
        <v>72</v>
      </c>
      <c r="J654" t="s">
        <v>28</v>
      </c>
      <c r="K654">
        <v>116124</v>
      </c>
      <c r="L654" t="s">
        <v>22</v>
      </c>
      <c r="M654">
        <v>0.24</v>
      </c>
      <c r="N654">
        <v>0.7</v>
      </c>
      <c r="O654">
        <v>30676.16</v>
      </c>
      <c r="P654">
        <v>0</v>
      </c>
      <c r="Q654" s="1">
        <f>banking_loan_data[[#This Row],[Issue Date]]-banking_loan_data[[#This Row],[Term (Months)]]</f>
        <v>44964</v>
      </c>
      <c r="R654">
        <f>MONTH(banking_loan_data[[#This Row],[Months On Book]])</f>
        <v>2</v>
      </c>
      <c r="S654">
        <f>(banking_loan_data[[#This Row],[Total Payments Received]]+banking_loan_data[[#This Row],[Recovery Amount]])-banking_loan_data[[#This Row],[Loan Amount]]</f>
        <v>1953.1599999999999</v>
      </c>
      <c r="T654" t="str">
        <f>IF(banking_loan_data[[#This Row],[Profit/Loss per loan]]&gt;0,"Profit","Loss")</f>
        <v>Profit</v>
      </c>
    </row>
    <row r="655" spans="1:20" x14ac:dyDescent="0.35">
      <c r="A655" t="s">
        <v>1350</v>
      </c>
      <c r="B655" s="1">
        <v>44204</v>
      </c>
      <c r="C655" t="s">
        <v>1351</v>
      </c>
      <c r="D655" t="s">
        <v>53</v>
      </c>
      <c r="E655">
        <v>38574</v>
      </c>
      <c r="F655">
        <v>17.100000000000001</v>
      </c>
      <c r="G655">
        <v>60</v>
      </c>
      <c r="H655" t="s">
        <v>19</v>
      </c>
      <c r="I655" t="s">
        <v>72</v>
      </c>
      <c r="J655" t="s">
        <v>28</v>
      </c>
      <c r="K655">
        <v>135750</v>
      </c>
      <c r="L655" t="s">
        <v>22</v>
      </c>
      <c r="M655">
        <v>0.2</v>
      </c>
      <c r="N655">
        <v>0.56000000000000005</v>
      </c>
      <c r="O655">
        <v>45170.15</v>
      </c>
      <c r="P655">
        <v>0</v>
      </c>
      <c r="Q655" s="1">
        <f>banking_loan_data[[#This Row],[Issue Date]]-banking_loan_data[[#This Row],[Term (Months)]]</f>
        <v>44144</v>
      </c>
      <c r="R655">
        <f>MONTH(banking_loan_data[[#This Row],[Months On Book]])</f>
        <v>11</v>
      </c>
      <c r="S655">
        <f>(banking_loan_data[[#This Row],[Total Payments Received]]+banking_loan_data[[#This Row],[Recovery Amount]])-banking_loan_data[[#This Row],[Loan Amount]]</f>
        <v>6596.1500000000015</v>
      </c>
      <c r="T655" t="str">
        <f>IF(banking_loan_data[[#This Row],[Profit/Loss per loan]]&gt;0,"Profit","Loss")</f>
        <v>Profit</v>
      </c>
    </row>
    <row r="656" spans="1:20" x14ac:dyDescent="0.35">
      <c r="A656" t="s">
        <v>1352</v>
      </c>
      <c r="B656" s="1">
        <v>44821</v>
      </c>
      <c r="C656" t="s">
        <v>1353</v>
      </c>
      <c r="D656" t="s">
        <v>53</v>
      </c>
      <c r="E656">
        <v>35958</v>
      </c>
      <c r="F656">
        <v>8</v>
      </c>
      <c r="G656">
        <v>36</v>
      </c>
      <c r="H656" t="s">
        <v>19</v>
      </c>
      <c r="I656" t="s">
        <v>83</v>
      </c>
      <c r="J656" t="s">
        <v>21</v>
      </c>
      <c r="K656">
        <v>107485</v>
      </c>
      <c r="L656" t="s">
        <v>29</v>
      </c>
      <c r="M656">
        <v>0.36</v>
      </c>
      <c r="N656">
        <v>0.89</v>
      </c>
      <c r="O656">
        <v>38834.639999999999</v>
      </c>
      <c r="P656">
        <v>0</v>
      </c>
      <c r="Q656" s="1">
        <f>banking_loan_data[[#This Row],[Issue Date]]-banking_loan_data[[#This Row],[Term (Months)]]</f>
        <v>44785</v>
      </c>
      <c r="R656">
        <f>MONTH(banking_loan_data[[#This Row],[Months On Book]])</f>
        <v>8</v>
      </c>
      <c r="S656">
        <f>(banking_loan_data[[#This Row],[Total Payments Received]]+banking_loan_data[[#This Row],[Recovery Amount]])-banking_loan_data[[#This Row],[Loan Amount]]</f>
        <v>2876.6399999999994</v>
      </c>
      <c r="T656" t="str">
        <f>IF(banking_loan_data[[#This Row],[Profit/Loss per loan]]&gt;0,"Profit","Loss")</f>
        <v>Profit</v>
      </c>
    </row>
    <row r="657" spans="1:20" x14ac:dyDescent="0.35">
      <c r="A657" t="s">
        <v>1354</v>
      </c>
      <c r="B657" s="1">
        <v>44915</v>
      </c>
      <c r="C657" t="s">
        <v>1355</v>
      </c>
      <c r="D657" t="s">
        <v>64</v>
      </c>
      <c r="E657">
        <v>10108</v>
      </c>
      <c r="F657">
        <v>5.6</v>
      </c>
      <c r="G657">
        <v>60</v>
      </c>
      <c r="H657" t="s">
        <v>80</v>
      </c>
      <c r="I657" t="s">
        <v>20</v>
      </c>
      <c r="J657" t="s">
        <v>47</v>
      </c>
      <c r="K657">
        <v>104055</v>
      </c>
      <c r="L657" t="s">
        <v>33</v>
      </c>
      <c r="M657">
        <v>0.18</v>
      </c>
      <c r="N657">
        <v>0.87</v>
      </c>
      <c r="O657">
        <v>2849.4</v>
      </c>
      <c r="P657">
        <v>2210.77</v>
      </c>
      <c r="Q657" s="1">
        <f>banking_loan_data[[#This Row],[Issue Date]]-banking_loan_data[[#This Row],[Term (Months)]]</f>
        <v>44855</v>
      </c>
      <c r="R657">
        <f>MONTH(banking_loan_data[[#This Row],[Months On Book]])</f>
        <v>10</v>
      </c>
      <c r="S657">
        <f>(banking_loan_data[[#This Row],[Total Payments Received]]+banking_loan_data[[#This Row],[Recovery Amount]])-banking_loan_data[[#This Row],[Loan Amount]]</f>
        <v>-5047.83</v>
      </c>
      <c r="T657" t="str">
        <f>IF(banking_loan_data[[#This Row],[Profit/Loss per loan]]&gt;0,"Profit","Loss")</f>
        <v>Loss</v>
      </c>
    </row>
    <row r="658" spans="1:20" x14ac:dyDescent="0.35">
      <c r="A658" t="s">
        <v>1356</v>
      </c>
      <c r="B658" s="1">
        <v>44499</v>
      </c>
      <c r="C658" t="s">
        <v>1357</v>
      </c>
      <c r="D658" t="s">
        <v>53</v>
      </c>
      <c r="E658">
        <v>13178</v>
      </c>
      <c r="F658">
        <v>24.4</v>
      </c>
      <c r="G658">
        <v>60</v>
      </c>
      <c r="H658" t="s">
        <v>19</v>
      </c>
      <c r="I658" t="s">
        <v>83</v>
      </c>
      <c r="J658" t="s">
        <v>21</v>
      </c>
      <c r="K658">
        <v>121911</v>
      </c>
      <c r="L658" t="s">
        <v>33</v>
      </c>
      <c r="M658">
        <v>0.23</v>
      </c>
      <c r="N658">
        <v>0.94</v>
      </c>
      <c r="O658">
        <v>16393.43</v>
      </c>
      <c r="P658">
        <v>0</v>
      </c>
      <c r="Q658" s="1">
        <f>banking_loan_data[[#This Row],[Issue Date]]-banking_loan_data[[#This Row],[Term (Months)]]</f>
        <v>44439</v>
      </c>
      <c r="R658">
        <f>MONTH(banking_loan_data[[#This Row],[Months On Book]])</f>
        <v>8</v>
      </c>
      <c r="S658">
        <f>(banking_loan_data[[#This Row],[Total Payments Received]]+banking_loan_data[[#This Row],[Recovery Amount]])-banking_loan_data[[#This Row],[Loan Amount]]</f>
        <v>3215.4300000000003</v>
      </c>
      <c r="T658" t="str">
        <f>IF(banking_loan_data[[#This Row],[Profit/Loss per loan]]&gt;0,"Profit","Loss")</f>
        <v>Profit</v>
      </c>
    </row>
    <row r="659" spans="1:20" x14ac:dyDescent="0.35">
      <c r="A659" t="s">
        <v>1358</v>
      </c>
      <c r="B659" s="1">
        <v>44835</v>
      </c>
      <c r="C659" t="s">
        <v>1359</v>
      </c>
      <c r="D659" t="s">
        <v>25</v>
      </c>
      <c r="E659">
        <v>36643</v>
      </c>
      <c r="F659">
        <v>20.5</v>
      </c>
      <c r="G659">
        <v>36</v>
      </c>
      <c r="H659" t="s">
        <v>19</v>
      </c>
      <c r="I659" t="s">
        <v>72</v>
      </c>
      <c r="J659" t="s">
        <v>37</v>
      </c>
      <c r="K659">
        <v>128618</v>
      </c>
      <c r="L659" t="s">
        <v>22</v>
      </c>
      <c r="M659">
        <v>0.19</v>
      </c>
      <c r="N659">
        <v>0.91</v>
      </c>
      <c r="O659">
        <v>44154.82</v>
      </c>
      <c r="P659">
        <v>0</v>
      </c>
      <c r="Q659" s="1">
        <f>banking_loan_data[[#This Row],[Issue Date]]-banking_loan_data[[#This Row],[Term (Months)]]</f>
        <v>44799</v>
      </c>
      <c r="R659">
        <f>MONTH(banking_loan_data[[#This Row],[Months On Book]])</f>
        <v>8</v>
      </c>
      <c r="S659">
        <f>(banking_loan_data[[#This Row],[Total Payments Received]]+banking_loan_data[[#This Row],[Recovery Amount]])-banking_loan_data[[#This Row],[Loan Amount]]</f>
        <v>7511.82</v>
      </c>
      <c r="T659" t="str">
        <f>IF(banking_loan_data[[#This Row],[Profit/Loss per loan]]&gt;0,"Profit","Loss")</f>
        <v>Profit</v>
      </c>
    </row>
    <row r="660" spans="1:20" x14ac:dyDescent="0.35">
      <c r="A660" t="s">
        <v>1360</v>
      </c>
      <c r="B660" s="1">
        <v>44252</v>
      </c>
      <c r="C660" t="s">
        <v>1361</v>
      </c>
      <c r="D660" t="s">
        <v>71</v>
      </c>
      <c r="E660">
        <v>32324</v>
      </c>
      <c r="F660">
        <v>24.6</v>
      </c>
      <c r="G660">
        <v>36</v>
      </c>
      <c r="H660" t="s">
        <v>19</v>
      </c>
      <c r="I660" t="s">
        <v>20</v>
      </c>
      <c r="J660" t="s">
        <v>21</v>
      </c>
      <c r="K660">
        <v>107273</v>
      </c>
      <c r="L660" t="s">
        <v>29</v>
      </c>
      <c r="M660">
        <v>0.13</v>
      </c>
      <c r="N660">
        <v>0.88</v>
      </c>
      <c r="O660">
        <v>40275.699999999997</v>
      </c>
      <c r="P660">
        <v>0</v>
      </c>
      <c r="Q660" s="1">
        <f>banking_loan_data[[#This Row],[Issue Date]]-banking_loan_data[[#This Row],[Term (Months)]]</f>
        <v>44216</v>
      </c>
      <c r="R660">
        <f>MONTH(banking_loan_data[[#This Row],[Months On Book]])</f>
        <v>1</v>
      </c>
      <c r="S660">
        <f>(banking_loan_data[[#This Row],[Total Payments Received]]+banking_loan_data[[#This Row],[Recovery Amount]])-banking_loan_data[[#This Row],[Loan Amount]]</f>
        <v>7951.6999999999971</v>
      </c>
      <c r="T660" t="str">
        <f>IF(banking_loan_data[[#This Row],[Profit/Loss per loan]]&gt;0,"Profit","Loss")</f>
        <v>Profit</v>
      </c>
    </row>
    <row r="661" spans="1:20" x14ac:dyDescent="0.35">
      <c r="A661" t="s">
        <v>1362</v>
      </c>
      <c r="B661" s="1">
        <v>44922</v>
      </c>
      <c r="C661" t="s">
        <v>1363</v>
      </c>
      <c r="D661" t="s">
        <v>53</v>
      </c>
      <c r="E661">
        <v>39360</v>
      </c>
      <c r="F661">
        <v>14.6</v>
      </c>
      <c r="G661">
        <v>36</v>
      </c>
      <c r="H661" t="s">
        <v>19</v>
      </c>
      <c r="I661" t="s">
        <v>36</v>
      </c>
      <c r="J661" t="s">
        <v>32</v>
      </c>
      <c r="K661">
        <v>96670</v>
      </c>
      <c r="L661" t="s">
        <v>33</v>
      </c>
      <c r="M661">
        <v>0.43</v>
      </c>
      <c r="N661">
        <v>0.52</v>
      </c>
      <c r="O661">
        <v>45106.559999999998</v>
      </c>
      <c r="P661">
        <v>0</v>
      </c>
      <c r="Q661" s="1">
        <f>banking_loan_data[[#This Row],[Issue Date]]-banking_loan_data[[#This Row],[Term (Months)]]</f>
        <v>44886</v>
      </c>
      <c r="R661">
        <f>MONTH(banking_loan_data[[#This Row],[Months On Book]])</f>
        <v>11</v>
      </c>
      <c r="S661">
        <f>(banking_loan_data[[#This Row],[Total Payments Received]]+banking_loan_data[[#This Row],[Recovery Amount]])-banking_loan_data[[#This Row],[Loan Amount]]</f>
        <v>5746.5599999999977</v>
      </c>
      <c r="T661" t="str">
        <f>IF(banking_loan_data[[#This Row],[Profit/Loss per loan]]&gt;0,"Profit","Loss")</f>
        <v>Profit</v>
      </c>
    </row>
    <row r="662" spans="1:20" x14ac:dyDescent="0.35">
      <c r="A662" t="s">
        <v>1364</v>
      </c>
      <c r="B662" s="1">
        <v>44722</v>
      </c>
      <c r="C662" t="s">
        <v>1365</v>
      </c>
      <c r="D662" t="s">
        <v>40</v>
      </c>
      <c r="E662">
        <v>18824</v>
      </c>
      <c r="F662">
        <v>15.6</v>
      </c>
      <c r="G662">
        <v>36</v>
      </c>
      <c r="H662" t="s">
        <v>19</v>
      </c>
      <c r="I662" t="s">
        <v>27</v>
      </c>
      <c r="J662" t="s">
        <v>37</v>
      </c>
      <c r="K662">
        <v>106474</v>
      </c>
      <c r="L662" t="s">
        <v>33</v>
      </c>
      <c r="M662">
        <v>0.2</v>
      </c>
      <c r="N662">
        <v>0.55000000000000004</v>
      </c>
      <c r="O662">
        <v>21760.54</v>
      </c>
      <c r="P662">
        <v>0</v>
      </c>
      <c r="Q662" s="1">
        <f>banking_loan_data[[#This Row],[Issue Date]]-banking_loan_data[[#This Row],[Term (Months)]]</f>
        <v>44686</v>
      </c>
      <c r="R662">
        <f>MONTH(banking_loan_data[[#This Row],[Months On Book]])</f>
        <v>5</v>
      </c>
      <c r="S662">
        <f>(banking_loan_data[[#This Row],[Total Payments Received]]+banking_loan_data[[#This Row],[Recovery Amount]])-banking_loan_data[[#This Row],[Loan Amount]]</f>
        <v>2936.5400000000009</v>
      </c>
      <c r="T662" t="str">
        <f>IF(banking_loan_data[[#This Row],[Profit/Loss per loan]]&gt;0,"Profit","Loss")</f>
        <v>Profit</v>
      </c>
    </row>
    <row r="663" spans="1:20" x14ac:dyDescent="0.35">
      <c r="A663" t="s">
        <v>1366</v>
      </c>
      <c r="B663" s="1">
        <v>44670</v>
      </c>
      <c r="C663" t="s">
        <v>1367</v>
      </c>
      <c r="D663" t="s">
        <v>71</v>
      </c>
      <c r="E663">
        <v>9927</v>
      </c>
      <c r="F663">
        <v>8.4</v>
      </c>
      <c r="G663">
        <v>60</v>
      </c>
      <c r="H663" t="s">
        <v>26</v>
      </c>
      <c r="I663" t="s">
        <v>20</v>
      </c>
      <c r="J663" t="s">
        <v>28</v>
      </c>
      <c r="K663">
        <v>84028</v>
      </c>
      <c r="L663" t="s">
        <v>33</v>
      </c>
      <c r="M663">
        <v>0.28999999999999998</v>
      </c>
      <c r="N663">
        <v>0.76</v>
      </c>
      <c r="O663">
        <v>2126.9699999999998</v>
      </c>
      <c r="P663">
        <v>0</v>
      </c>
      <c r="Q663" s="1">
        <f>banking_loan_data[[#This Row],[Issue Date]]-banking_loan_data[[#This Row],[Term (Months)]]</f>
        <v>44610</v>
      </c>
      <c r="R663">
        <f>MONTH(banking_loan_data[[#This Row],[Months On Book]])</f>
        <v>2</v>
      </c>
      <c r="S663">
        <f>(banking_loan_data[[#This Row],[Total Payments Received]]+banking_loan_data[[#This Row],[Recovery Amount]])-banking_loan_data[[#This Row],[Loan Amount]]</f>
        <v>-7800.0300000000007</v>
      </c>
      <c r="T663" t="str">
        <f>IF(banking_loan_data[[#This Row],[Profit/Loss per loan]]&gt;0,"Profit","Loss")</f>
        <v>Loss</v>
      </c>
    </row>
    <row r="664" spans="1:20" x14ac:dyDescent="0.35">
      <c r="A664" t="s">
        <v>1368</v>
      </c>
      <c r="B664" s="1">
        <v>44224</v>
      </c>
      <c r="C664" t="s">
        <v>1369</v>
      </c>
      <c r="D664" t="s">
        <v>25</v>
      </c>
      <c r="E664">
        <v>29144</v>
      </c>
      <c r="F664">
        <v>9.9</v>
      </c>
      <c r="G664">
        <v>60</v>
      </c>
      <c r="H664" t="s">
        <v>19</v>
      </c>
      <c r="I664" t="s">
        <v>20</v>
      </c>
      <c r="J664" t="s">
        <v>37</v>
      </c>
      <c r="K664">
        <v>120022</v>
      </c>
      <c r="L664" t="s">
        <v>22</v>
      </c>
      <c r="M664">
        <v>0.12</v>
      </c>
      <c r="N664">
        <v>0.74</v>
      </c>
      <c r="O664">
        <v>32029.26</v>
      </c>
      <c r="P664">
        <v>0</v>
      </c>
      <c r="Q664" s="1">
        <f>banking_loan_data[[#This Row],[Issue Date]]-banking_loan_data[[#This Row],[Term (Months)]]</f>
        <v>44164</v>
      </c>
      <c r="R664">
        <f>MONTH(banking_loan_data[[#This Row],[Months On Book]])</f>
        <v>11</v>
      </c>
      <c r="S664">
        <f>(banking_loan_data[[#This Row],[Total Payments Received]]+banking_loan_data[[#This Row],[Recovery Amount]])-banking_loan_data[[#This Row],[Loan Amount]]</f>
        <v>2885.2599999999984</v>
      </c>
      <c r="T664" t="str">
        <f>IF(banking_loan_data[[#This Row],[Profit/Loss per loan]]&gt;0,"Profit","Loss")</f>
        <v>Profit</v>
      </c>
    </row>
    <row r="665" spans="1:20" x14ac:dyDescent="0.35">
      <c r="A665" t="s">
        <v>1370</v>
      </c>
      <c r="B665" s="1">
        <v>44274</v>
      </c>
      <c r="C665" t="s">
        <v>1371</v>
      </c>
      <c r="D665" t="s">
        <v>18</v>
      </c>
      <c r="E665">
        <v>32010</v>
      </c>
      <c r="F665">
        <v>21.8</v>
      </c>
      <c r="G665">
        <v>60</v>
      </c>
      <c r="H665" t="s">
        <v>26</v>
      </c>
      <c r="I665" t="s">
        <v>20</v>
      </c>
      <c r="J665" t="s">
        <v>47</v>
      </c>
      <c r="K665">
        <v>143892</v>
      </c>
      <c r="L665" t="s">
        <v>29</v>
      </c>
      <c r="M665">
        <v>0.38</v>
      </c>
      <c r="N665">
        <v>0.71</v>
      </c>
      <c r="O665">
        <v>14628.99</v>
      </c>
      <c r="P665">
        <v>0</v>
      </c>
      <c r="Q665" s="1">
        <f>banking_loan_data[[#This Row],[Issue Date]]-banking_loan_data[[#This Row],[Term (Months)]]</f>
        <v>44214</v>
      </c>
      <c r="R665">
        <f>MONTH(banking_loan_data[[#This Row],[Months On Book]])</f>
        <v>1</v>
      </c>
      <c r="S665">
        <f>(banking_loan_data[[#This Row],[Total Payments Received]]+banking_loan_data[[#This Row],[Recovery Amount]])-banking_loan_data[[#This Row],[Loan Amount]]</f>
        <v>-17381.010000000002</v>
      </c>
      <c r="T665" t="str">
        <f>IF(banking_loan_data[[#This Row],[Profit/Loss per loan]]&gt;0,"Profit","Loss")</f>
        <v>Loss</v>
      </c>
    </row>
    <row r="666" spans="1:20" x14ac:dyDescent="0.35">
      <c r="A666" t="s">
        <v>1372</v>
      </c>
      <c r="B666" s="1">
        <v>44561</v>
      </c>
      <c r="C666" t="s">
        <v>1373</v>
      </c>
      <c r="D666" t="s">
        <v>71</v>
      </c>
      <c r="E666">
        <v>23443</v>
      </c>
      <c r="F666">
        <v>12.1</v>
      </c>
      <c r="G666">
        <v>36</v>
      </c>
      <c r="H666" t="s">
        <v>80</v>
      </c>
      <c r="I666" t="s">
        <v>72</v>
      </c>
      <c r="J666" t="s">
        <v>47</v>
      </c>
      <c r="K666">
        <v>121632</v>
      </c>
      <c r="L666" t="s">
        <v>22</v>
      </c>
      <c r="M666">
        <v>0.23</v>
      </c>
      <c r="N666">
        <v>0.68</v>
      </c>
      <c r="O666">
        <v>0</v>
      </c>
      <c r="P666">
        <v>0</v>
      </c>
      <c r="Q666" s="1">
        <f>banking_loan_data[[#This Row],[Issue Date]]-banking_loan_data[[#This Row],[Term (Months)]]</f>
        <v>44525</v>
      </c>
      <c r="R666">
        <f>MONTH(banking_loan_data[[#This Row],[Months On Book]])</f>
        <v>11</v>
      </c>
      <c r="S666">
        <f>(banking_loan_data[[#This Row],[Total Payments Received]]+banking_loan_data[[#This Row],[Recovery Amount]])-banking_loan_data[[#This Row],[Loan Amount]]</f>
        <v>-23443</v>
      </c>
      <c r="T666" t="str">
        <f>IF(banking_loan_data[[#This Row],[Profit/Loss per loan]]&gt;0,"Profit","Loss")</f>
        <v>Loss</v>
      </c>
    </row>
    <row r="667" spans="1:20" x14ac:dyDescent="0.35">
      <c r="A667" t="s">
        <v>1374</v>
      </c>
      <c r="B667" s="1">
        <v>44862</v>
      </c>
      <c r="C667" t="s">
        <v>1375</v>
      </c>
      <c r="D667" t="s">
        <v>71</v>
      </c>
      <c r="E667">
        <v>15437</v>
      </c>
      <c r="F667">
        <v>21.5</v>
      </c>
      <c r="G667">
        <v>60</v>
      </c>
      <c r="H667" t="s">
        <v>26</v>
      </c>
      <c r="I667" t="s">
        <v>20</v>
      </c>
      <c r="J667" t="s">
        <v>21</v>
      </c>
      <c r="K667">
        <v>136651</v>
      </c>
      <c r="L667" t="s">
        <v>33</v>
      </c>
      <c r="M667">
        <v>0.4</v>
      </c>
      <c r="N667">
        <v>0.69</v>
      </c>
      <c r="O667">
        <v>4267.6000000000004</v>
      </c>
      <c r="P667">
        <v>0</v>
      </c>
      <c r="Q667" s="1">
        <f>banking_loan_data[[#This Row],[Issue Date]]-banking_loan_data[[#This Row],[Term (Months)]]</f>
        <v>44802</v>
      </c>
      <c r="R667">
        <f>MONTH(banking_loan_data[[#This Row],[Months On Book]])</f>
        <v>8</v>
      </c>
      <c r="S667">
        <f>(banking_loan_data[[#This Row],[Total Payments Received]]+banking_loan_data[[#This Row],[Recovery Amount]])-banking_loan_data[[#This Row],[Loan Amount]]</f>
        <v>-11169.4</v>
      </c>
      <c r="T667" t="str">
        <f>IF(banking_loan_data[[#This Row],[Profit/Loss per loan]]&gt;0,"Profit","Loss")</f>
        <v>Loss</v>
      </c>
    </row>
    <row r="668" spans="1:20" x14ac:dyDescent="0.35">
      <c r="A668" t="s">
        <v>1376</v>
      </c>
      <c r="B668" s="1">
        <v>44722</v>
      </c>
      <c r="C668" t="s">
        <v>1377</v>
      </c>
      <c r="D668" t="s">
        <v>18</v>
      </c>
      <c r="E668">
        <v>12207</v>
      </c>
      <c r="F668">
        <v>19.2</v>
      </c>
      <c r="G668">
        <v>36</v>
      </c>
      <c r="H668" t="s">
        <v>19</v>
      </c>
      <c r="I668" t="s">
        <v>20</v>
      </c>
      <c r="J668" t="s">
        <v>37</v>
      </c>
      <c r="K668">
        <v>101128</v>
      </c>
      <c r="L668" t="s">
        <v>29</v>
      </c>
      <c r="M668">
        <v>0.26</v>
      </c>
      <c r="N668">
        <v>0.76</v>
      </c>
      <c r="O668">
        <v>14550.74</v>
      </c>
      <c r="P668">
        <v>0</v>
      </c>
      <c r="Q668" s="1">
        <f>banking_loan_data[[#This Row],[Issue Date]]-banking_loan_data[[#This Row],[Term (Months)]]</f>
        <v>44686</v>
      </c>
      <c r="R668">
        <f>MONTH(banking_loan_data[[#This Row],[Months On Book]])</f>
        <v>5</v>
      </c>
      <c r="S668">
        <f>(banking_loan_data[[#This Row],[Total Payments Received]]+banking_loan_data[[#This Row],[Recovery Amount]])-banking_loan_data[[#This Row],[Loan Amount]]</f>
        <v>2343.7399999999998</v>
      </c>
      <c r="T668" t="str">
        <f>IF(banking_loan_data[[#This Row],[Profit/Loss per loan]]&gt;0,"Profit","Loss")</f>
        <v>Profit</v>
      </c>
    </row>
    <row r="669" spans="1:20" x14ac:dyDescent="0.35">
      <c r="A669" t="s">
        <v>1378</v>
      </c>
      <c r="B669" s="1">
        <v>44895</v>
      </c>
      <c r="C669" t="s">
        <v>1379</v>
      </c>
      <c r="D669" t="s">
        <v>25</v>
      </c>
      <c r="E669">
        <v>26537</v>
      </c>
      <c r="F669">
        <v>8.5</v>
      </c>
      <c r="G669">
        <v>36</v>
      </c>
      <c r="H669" t="s">
        <v>19</v>
      </c>
      <c r="I669" t="s">
        <v>20</v>
      </c>
      <c r="J669" t="s">
        <v>28</v>
      </c>
      <c r="K669">
        <v>48108</v>
      </c>
      <c r="L669" t="s">
        <v>22</v>
      </c>
      <c r="M669">
        <v>0.18</v>
      </c>
      <c r="N669">
        <v>0.5</v>
      </c>
      <c r="O669">
        <v>28792.639999999999</v>
      </c>
      <c r="P669">
        <v>0</v>
      </c>
      <c r="Q669" s="1">
        <f>banking_loan_data[[#This Row],[Issue Date]]-banking_loan_data[[#This Row],[Term (Months)]]</f>
        <v>44859</v>
      </c>
      <c r="R669">
        <f>MONTH(banking_loan_data[[#This Row],[Months On Book]])</f>
        <v>10</v>
      </c>
      <c r="S669">
        <f>(banking_loan_data[[#This Row],[Total Payments Received]]+banking_loan_data[[#This Row],[Recovery Amount]])-banking_loan_data[[#This Row],[Loan Amount]]</f>
        <v>2255.6399999999994</v>
      </c>
      <c r="T669" t="str">
        <f>IF(banking_loan_data[[#This Row],[Profit/Loss per loan]]&gt;0,"Profit","Loss")</f>
        <v>Profit</v>
      </c>
    </row>
    <row r="670" spans="1:20" x14ac:dyDescent="0.35">
      <c r="A670" t="s">
        <v>1380</v>
      </c>
      <c r="B670" s="1">
        <v>45079</v>
      </c>
      <c r="C670" t="s">
        <v>1381</v>
      </c>
      <c r="D670" t="s">
        <v>53</v>
      </c>
      <c r="E670">
        <v>36757</v>
      </c>
      <c r="F670">
        <v>15.1</v>
      </c>
      <c r="G670">
        <v>36</v>
      </c>
      <c r="H670" t="s">
        <v>80</v>
      </c>
      <c r="I670" t="s">
        <v>27</v>
      </c>
      <c r="J670" t="s">
        <v>47</v>
      </c>
      <c r="K670">
        <v>82495</v>
      </c>
      <c r="L670" t="s">
        <v>33</v>
      </c>
      <c r="M670">
        <v>0.31</v>
      </c>
      <c r="N670">
        <v>0.62</v>
      </c>
      <c r="O670">
        <v>8800.92</v>
      </c>
      <c r="P670">
        <v>6346.33</v>
      </c>
      <c r="Q670" s="1">
        <f>banking_loan_data[[#This Row],[Issue Date]]-banking_loan_data[[#This Row],[Term (Months)]]</f>
        <v>45043</v>
      </c>
      <c r="R670">
        <f>MONTH(banking_loan_data[[#This Row],[Months On Book]])</f>
        <v>4</v>
      </c>
      <c r="S670">
        <f>(banking_loan_data[[#This Row],[Total Payments Received]]+banking_loan_data[[#This Row],[Recovery Amount]])-banking_loan_data[[#This Row],[Loan Amount]]</f>
        <v>-21609.75</v>
      </c>
      <c r="T670" t="str">
        <f>IF(banking_loan_data[[#This Row],[Profit/Loss per loan]]&gt;0,"Profit","Loss")</f>
        <v>Loss</v>
      </c>
    </row>
    <row r="671" spans="1:20" x14ac:dyDescent="0.35">
      <c r="A671" t="s">
        <v>1382</v>
      </c>
      <c r="B671" s="1">
        <v>45227</v>
      </c>
      <c r="C671" t="s">
        <v>1383</v>
      </c>
      <c r="D671" t="s">
        <v>64</v>
      </c>
      <c r="E671">
        <v>13040</v>
      </c>
      <c r="F671">
        <v>18.5</v>
      </c>
      <c r="G671">
        <v>36</v>
      </c>
      <c r="H671" t="s">
        <v>19</v>
      </c>
      <c r="I671" t="s">
        <v>83</v>
      </c>
      <c r="J671" t="s">
        <v>28</v>
      </c>
      <c r="K671">
        <v>112806</v>
      </c>
      <c r="L671" t="s">
        <v>33</v>
      </c>
      <c r="M671">
        <v>0.15</v>
      </c>
      <c r="N671">
        <v>0.73</v>
      </c>
      <c r="O671">
        <v>15452.4</v>
      </c>
      <c r="P671">
        <v>0</v>
      </c>
      <c r="Q671" s="1">
        <f>banking_loan_data[[#This Row],[Issue Date]]-banking_loan_data[[#This Row],[Term (Months)]]</f>
        <v>45191</v>
      </c>
      <c r="R671">
        <f>MONTH(banking_loan_data[[#This Row],[Months On Book]])</f>
        <v>9</v>
      </c>
      <c r="S671">
        <f>(banking_loan_data[[#This Row],[Total Payments Received]]+banking_loan_data[[#This Row],[Recovery Amount]])-banking_loan_data[[#This Row],[Loan Amount]]</f>
        <v>2412.3999999999996</v>
      </c>
      <c r="T671" t="str">
        <f>IF(banking_loan_data[[#This Row],[Profit/Loss per loan]]&gt;0,"Profit","Loss")</f>
        <v>Profit</v>
      </c>
    </row>
    <row r="672" spans="1:20" x14ac:dyDescent="0.35">
      <c r="A672" t="s">
        <v>1384</v>
      </c>
      <c r="B672" s="1">
        <v>45223</v>
      </c>
      <c r="C672" t="s">
        <v>1385</v>
      </c>
      <c r="D672" t="s">
        <v>46</v>
      </c>
      <c r="E672">
        <v>23612</v>
      </c>
      <c r="F672">
        <v>9.6999999999999993</v>
      </c>
      <c r="G672">
        <v>36</v>
      </c>
      <c r="H672" t="s">
        <v>26</v>
      </c>
      <c r="I672" t="s">
        <v>83</v>
      </c>
      <c r="J672" t="s">
        <v>32</v>
      </c>
      <c r="K672">
        <v>123185</v>
      </c>
      <c r="L672" t="s">
        <v>22</v>
      </c>
      <c r="M672">
        <v>0.28000000000000003</v>
      </c>
      <c r="N672">
        <v>0.82</v>
      </c>
      <c r="O672">
        <v>11779.58</v>
      </c>
      <c r="P672">
        <v>0</v>
      </c>
      <c r="Q672" s="1">
        <f>banking_loan_data[[#This Row],[Issue Date]]-banking_loan_data[[#This Row],[Term (Months)]]</f>
        <v>45187</v>
      </c>
      <c r="R672">
        <f>MONTH(banking_loan_data[[#This Row],[Months On Book]])</f>
        <v>9</v>
      </c>
      <c r="S672">
        <f>(banking_loan_data[[#This Row],[Total Payments Received]]+banking_loan_data[[#This Row],[Recovery Amount]])-banking_loan_data[[#This Row],[Loan Amount]]</f>
        <v>-11832.42</v>
      </c>
      <c r="T672" t="str">
        <f>IF(banking_loan_data[[#This Row],[Profit/Loss per loan]]&gt;0,"Profit","Loss")</f>
        <v>Loss</v>
      </c>
    </row>
    <row r="673" spans="1:20" x14ac:dyDescent="0.35">
      <c r="A673" t="s">
        <v>1386</v>
      </c>
      <c r="B673" s="1">
        <v>45115</v>
      </c>
      <c r="C673" t="s">
        <v>1387</v>
      </c>
      <c r="D673" t="s">
        <v>18</v>
      </c>
      <c r="E673">
        <v>29441</v>
      </c>
      <c r="F673">
        <v>21.6</v>
      </c>
      <c r="G673">
        <v>60</v>
      </c>
      <c r="H673" t="s">
        <v>80</v>
      </c>
      <c r="I673" t="s">
        <v>20</v>
      </c>
      <c r="J673" t="s">
        <v>47</v>
      </c>
      <c r="K673">
        <v>106533</v>
      </c>
      <c r="L673" t="s">
        <v>33</v>
      </c>
      <c r="M673">
        <v>0.23</v>
      </c>
      <c r="N673">
        <v>0.57999999999999996</v>
      </c>
      <c r="O673">
        <v>7302.84</v>
      </c>
      <c r="P673">
        <v>11730.22</v>
      </c>
      <c r="Q673" s="1">
        <f>banking_loan_data[[#This Row],[Issue Date]]-banking_loan_data[[#This Row],[Term (Months)]]</f>
        <v>45055</v>
      </c>
      <c r="R673">
        <f>MONTH(banking_loan_data[[#This Row],[Months On Book]])</f>
        <v>5</v>
      </c>
      <c r="S673">
        <f>(banking_loan_data[[#This Row],[Total Payments Received]]+banking_loan_data[[#This Row],[Recovery Amount]])-banking_loan_data[[#This Row],[Loan Amount]]</f>
        <v>-10407.940000000002</v>
      </c>
      <c r="T673" t="str">
        <f>IF(banking_loan_data[[#This Row],[Profit/Loss per loan]]&gt;0,"Profit","Loss")</f>
        <v>Loss</v>
      </c>
    </row>
    <row r="674" spans="1:20" x14ac:dyDescent="0.35">
      <c r="A674" t="s">
        <v>1388</v>
      </c>
      <c r="B674" s="1">
        <v>44946</v>
      </c>
      <c r="C674" t="s">
        <v>1389</v>
      </c>
      <c r="D674" t="s">
        <v>18</v>
      </c>
      <c r="E674">
        <v>7471</v>
      </c>
      <c r="F674">
        <v>15.9</v>
      </c>
      <c r="G674">
        <v>60</v>
      </c>
      <c r="H674" t="s">
        <v>80</v>
      </c>
      <c r="I674" t="s">
        <v>36</v>
      </c>
      <c r="J674" t="s">
        <v>21</v>
      </c>
      <c r="K674">
        <v>129025</v>
      </c>
      <c r="L674" t="s">
        <v>33</v>
      </c>
      <c r="M674">
        <v>0.46</v>
      </c>
      <c r="N674">
        <v>0.75</v>
      </c>
      <c r="O674">
        <v>1146.94</v>
      </c>
      <c r="P674">
        <v>2846.42</v>
      </c>
      <c r="Q674" s="1">
        <f>banking_loan_data[[#This Row],[Issue Date]]-banking_loan_data[[#This Row],[Term (Months)]]</f>
        <v>44886</v>
      </c>
      <c r="R674">
        <f>MONTH(banking_loan_data[[#This Row],[Months On Book]])</f>
        <v>11</v>
      </c>
      <c r="S674">
        <f>(banking_loan_data[[#This Row],[Total Payments Received]]+banking_loan_data[[#This Row],[Recovery Amount]])-banking_loan_data[[#This Row],[Loan Amount]]</f>
        <v>-3477.64</v>
      </c>
      <c r="T674" t="str">
        <f>IF(banking_loan_data[[#This Row],[Profit/Loss per loan]]&gt;0,"Profit","Loss")</f>
        <v>Loss</v>
      </c>
    </row>
    <row r="675" spans="1:20" x14ac:dyDescent="0.35">
      <c r="A675" t="s">
        <v>1390</v>
      </c>
      <c r="B675" s="1">
        <v>44559</v>
      </c>
      <c r="C675" t="s">
        <v>1391</v>
      </c>
      <c r="D675" t="s">
        <v>18</v>
      </c>
      <c r="E675">
        <v>36631</v>
      </c>
      <c r="F675">
        <v>8.3000000000000007</v>
      </c>
      <c r="G675">
        <v>36</v>
      </c>
      <c r="H675" t="s">
        <v>80</v>
      </c>
      <c r="I675" t="s">
        <v>27</v>
      </c>
      <c r="J675" t="s">
        <v>32</v>
      </c>
      <c r="K675">
        <v>86830</v>
      </c>
      <c r="L675" t="s">
        <v>29</v>
      </c>
      <c r="M675">
        <v>0.12</v>
      </c>
      <c r="N675">
        <v>0.82</v>
      </c>
      <c r="O675">
        <v>9301.3700000000008</v>
      </c>
      <c r="P675">
        <v>10217.73</v>
      </c>
      <c r="Q675" s="1">
        <f>banking_loan_data[[#This Row],[Issue Date]]-banking_loan_data[[#This Row],[Term (Months)]]</f>
        <v>44523</v>
      </c>
      <c r="R675">
        <f>MONTH(banking_loan_data[[#This Row],[Months On Book]])</f>
        <v>11</v>
      </c>
      <c r="S675">
        <f>(banking_loan_data[[#This Row],[Total Payments Received]]+banking_loan_data[[#This Row],[Recovery Amount]])-banking_loan_data[[#This Row],[Loan Amount]]</f>
        <v>-17111.900000000001</v>
      </c>
      <c r="T675" t="str">
        <f>IF(banking_loan_data[[#This Row],[Profit/Loss per loan]]&gt;0,"Profit","Loss")</f>
        <v>Loss</v>
      </c>
    </row>
    <row r="676" spans="1:20" x14ac:dyDescent="0.35">
      <c r="A676" t="s">
        <v>1392</v>
      </c>
      <c r="B676" s="1">
        <v>45002</v>
      </c>
      <c r="C676" t="s">
        <v>1393</v>
      </c>
      <c r="D676" t="s">
        <v>18</v>
      </c>
      <c r="E676">
        <v>27523</v>
      </c>
      <c r="F676">
        <v>16.7</v>
      </c>
      <c r="G676">
        <v>60</v>
      </c>
      <c r="H676" t="s">
        <v>26</v>
      </c>
      <c r="I676" t="s">
        <v>36</v>
      </c>
      <c r="J676" t="s">
        <v>37</v>
      </c>
      <c r="K676">
        <v>104640</v>
      </c>
      <c r="L676" t="s">
        <v>33</v>
      </c>
      <c r="M676">
        <v>0.38</v>
      </c>
      <c r="N676">
        <v>0.7</v>
      </c>
      <c r="O676">
        <v>11458.03</v>
      </c>
      <c r="P676">
        <v>0</v>
      </c>
      <c r="Q676" s="1">
        <f>banking_loan_data[[#This Row],[Issue Date]]-banking_loan_data[[#This Row],[Term (Months)]]</f>
        <v>44942</v>
      </c>
      <c r="R676">
        <f>MONTH(banking_loan_data[[#This Row],[Months On Book]])</f>
        <v>1</v>
      </c>
      <c r="S676">
        <f>(banking_loan_data[[#This Row],[Total Payments Received]]+banking_loan_data[[#This Row],[Recovery Amount]])-banking_loan_data[[#This Row],[Loan Amount]]</f>
        <v>-16064.97</v>
      </c>
      <c r="T676" t="str">
        <f>IF(banking_loan_data[[#This Row],[Profit/Loss per loan]]&gt;0,"Profit","Loss")</f>
        <v>Loss</v>
      </c>
    </row>
    <row r="677" spans="1:20" x14ac:dyDescent="0.35">
      <c r="A677" t="s">
        <v>1394</v>
      </c>
      <c r="B677" s="1">
        <v>44935</v>
      </c>
      <c r="C677" t="s">
        <v>1395</v>
      </c>
      <c r="D677" t="s">
        <v>46</v>
      </c>
      <c r="E677">
        <v>32348</v>
      </c>
      <c r="F677">
        <v>25</v>
      </c>
      <c r="G677">
        <v>36</v>
      </c>
      <c r="H677" t="s">
        <v>19</v>
      </c>
      <c r="I677" t="s">
        <v>57</v>
      </c>
      <c r="J677" t="s">
        <v>28</v>
      </c>
      <c r="K677">
        <v>82509</v>
      </c>
      <c r="L677" t="s">
        <v>22</v>
      </c>
      <c r="M677">
        <v>0.17</v>
      </c>
      <c r="N677">
        <v>0.51</v>
      </c>
      <c r="O677">
        <v>40435</v>
      </c>
      <c r="P677">
        <v>0</v>
      </c>
      <c r="Q677" s="1">
        <f>banking_loan_data[[#This Row],[Issue Date]]-banking_loan_data[[#This Row],[Term (Months)]]</f>
        <v>44899</v>
      </c>
      <c r="R677">
        <f>MONTH(banking_loan_data[[#This Row],[Months On Book]])</f>
        <v>12</v>
      </c>
      <c r="S677">
        <f>(banking_loan_data[[#This Row],[Total Payments Received]]+banking_loan_data[[#This Row],[Recovery Amount]])-banking_loan_data[[#This Row],[Loan Amount]]</f>
        <v>8087</v>
      </c>
      <c r="T677" t="str">
        <f>IF(banking_loan_data[[#This Row],[Profit/Loss per loan]]&gt;0,"Profit","Loss")</f>
        <v>Profit</v>
      </c>
    </row>
    <row r="678" spans="1:20" x14ac:dyDescent="0.35">
      <c r="A678" t="s">
        <v>1396</v>
      </c>
      <c r="B678" s="1">
        <v>45235</v>
      </c>
      <c r="C678" t="s">
        <v>1397</v>
      </c>
      <c r="D678" t="s">
        <v>46</v>
      </c>
      <c r="E678">
        <v>2177</v>
      </c>
      <c r="F678">
        <v>8</v>
      </c>
      <c r="G678">
        <v>36</v>
      </c>
      <c r="H678" t="s">
        <v>80</v>
      </c>
      <c r="I678" t="s">
        <v>57</v>
      </c>
      <c r="J678" t="s">
        <v>47</v>
      </c>
      <c r="K678">
        <v>96406</v>
      </c>
      <c r="L678" t="s">
        <v>29</v>
      </c>
      <c r="M678">
        <v>0.23</v>
      </c>
      <c r="N678">
        <v>0.7</v>
      </c>
      <c r="O678">
        <v>0</v>
      </c>
      <c r="P678">
        <v>0</v>
      </c>
      <c r="Q678" s="1">
        <f>banking_loan_data[[#This Row],[Issue Date]]-banking_loan_data[[#This Row],[Term (Months)]]</f>
        <v>45199</v>
      </c>
      <c r="R678">
        <f>MONTH(banking_loan_data[[#This Row],[Months On Book]])</f>
        <v>9</v>
      </c>
      <c r="S678">
        <f>(banking_loan_data[[#This Row],[Total Payments Received]]+banking_loan_data[[#This Row],[Recovery Amount]])-banking_loan_data[[#This Row],[Loan Amount]]</f>
        <v>-2177</v>
      </c>
      <c r="T678" t="str">
        <f>IF(banking_loan_data[[#This Row],[Profit/Loss per loan]]&gt;0,"Profit","Loss")</f>
        <v>Loss</v>
      </c>
    </row>
    <row r="679" spans="1:20" x14ac:dyDescent="0.35">
      <c r="A679" t="s">
        <v>1398</v>
      </c>
      <c r="B679" s="1">
        <v>44681</v>
      </c>
      <c r="C679" t="s">
        <v>1399</v>
      </c>
      <c r="D679" t="s">
        <v>53</v>
      </c>
      <c r="E679">
        <v>5760</v>
      </c>
      <c r="F679">
        <v>21.3</v>
      </c>
      <c r="G679">
        <v>36</v>
      </c>
      <c r="H679" t="s">
        <v>19</v>
      </c>
      <c r="I679" t="s">
        <v>83</v>
      </c>
      <c r="J679" t="s">
        <v>32</v>
      </c>
      <c r="K679">
        <v>124220</v>
      </c>
      <c r="L679" t="s">
        <v>22</v>
      </c>
      <c r="M679">
        <v>0.27</v>
      </c>
      <c r="N679">
        <v>0.63</v>
      </c>
      <c r="O679">
        <v>6986.88</v>
      </c>
      <c r="P679">
        <v>0</v>
      </c>
      <c r="Q679" s="1">
        <f>banking_loan_data[[#This Row],[Issue Date]]-banking_loan_data[[#This Row],[Term (Months)]]</f>
        <v>44645</v>
      </c>
      <c r="R679">
        <f>MONTH(banking_loan_data[[#This Row],[Months On Book]])</f>
        <v>3</v>
      </c>
      <c r="S679">
        <f>(banking_loan_data[[#This Row],[Total Payments Received]]+banking_loan_data[[#This Row],[Recovery Amount]])-banking_loan_data[[#This Row],[Loan Amount]]</f>
        <v>1226.8800000000001</v>
      </c>
      <c r="T679" t="str">
        <f>IF(banking_loan_data[[#This Row],[Profit/Loss per loan]]&gt;0,"Profit","Loss")</f>
        <v>Profit</v>
      </c>
    </row>
    <row r="680" spans="1:20" x14ac:dyDescent="0.35">
      <c r="A680" t="s">
        <v>1400</v>
      </c>
      <c r="B680" s="1">
        <v>44224</v>
      </c>
      <c r="C680" t="s">
        <v>1401</v>
      </c>
      <c r="D680" t="s">
        <v>50</v>
      </c>
      <c r="E680">
        <v>33779</v>
      </c>
      <c r="F680">
        <v>9.1</v>
      </c>
      <c r="G680">
        <v>60</v>
      </c>
      <c r="H680" t="s">
        <v>19</v>
      </c>
      <c r="I680" t="s">
        <v>20</v>
      </c>
      <c r="J680" t="s">
        <v>32</v>
      </c>
      <c r="K680">
        <v>69519</v>
      </c>
      <c r="L680" t="s">
        <v>33</v>
      </c>
      <c r="M680">
        <v>0.46</v>
      </c>
      <c r="N680">
        <v>0.92</v>
      </c>
      <c r="O680">
        <v>36852.89</v>
      </c>
      <c r="P680">
        <v>0</v>
      </c>
      <c r="Q680" s="1">
        <f>banking_loan_data[[#This Row],[Issue Date]]-banking_loan_data[[#This Row],[Term (Months)]]</f>
        <v>44164</v>
      </c>
      <c r="R680">
        <f>MONTH(banking_loan_data[[#This Row],[Months On Book]])</f>
        <v>11</v>
      </c>
      <c r="S680">
        <f>(banking_loan_data[[#This Row],[Total Payments Received]]+banking_loan_data[[#This Row],[Recovery Amount]])-banking_loan_data[[#This Row],[Loan Amount]]</f>
        <v>3073.8899999999994</v>
      </c>
      <c r="T680" t="str">
        <f>IF(banking_loan_data[[#This Row],[Profit/Loss per loan]]&gt;0,"Profit","Loss")</f>
        <v>Profit</v>
      </c>
    </row>
    <row r="681" spans="1:20" x14ac:dyDescent="0.35">
      <c r="A681" t="s">
        <v>1402</v>
      </c>
      <c r="B681" s="1">
        <v>44910</v>
      </c>
      <c r="C681" t="s">
        <v>1403</v>
      </c>
      <c r="D681" t="s">
        <v>50</v>
      </c>
      <c r="E681">
        <v>22636</v>
      </c>
      <c r="F681">
        <v>20.6</v>
      </c>
      <c r="G681">
        <v>36</v>
      </c>
      <c r="H681" t="s">
        <v>26</v>
      </c>
      <c r="I681" t="s">
        <v>72</v>
      </c>
      <c r="J681" t="s">
        <v>47</v>
      </c>
      <c r="K681">
        <v>79649</v>
      </c>
      <c r="L681" t="s">
        <v>29</v>
      </c>
      <c r="M681">
        <v>0.2</v>
      </c>
      <c r="N681">
        <v>0.56000000000000005</v>
      </c>
      <c r="O681">
        <v>9045.0499999999993</v>
      </c>
      <c r="P681">
        <v>0</v>
      </c>
      <c r="Q681" s="1">
        <f>banking_loan_data[[#This Row],[Issue Date]]-banking_loan_data[[#This Row],[Term (Months)]]</f>
        <v>44874</v>
      </c>
      <c r="R681">
        <f>MONTH(banking_loan_data[[#This Row],[Months On Book]])</f>
        <v>11</v>
      </c>
      <c r="S681">
        <f>(banking_loan_data[[#This Row],[Total Payments Received]]+banking_loan_data[[#This Row],[Recovery Amount]])-banking_loan_data[[#This Row],[Loan Amount]]</f>
        <v>-13590.95</v>
      </c>
      <c r="T681" t="str">
        <f>IF(banking_loan_data[[#This Row],[Profit/Loss per loan]]&gt;0,"Profit","Loss")</f>
        <v>Loss</v>
      </c>
    </row>
    <row r="682" spans="1:20" x14ac:dyDescent="0.35">
      <c r="A682" t="s">
        <v>1404</v>
      </c>
      <c r="B682" s="1">
        <v>45259</v>
      </c>
      <c r="C682" t="s">
        <v>1405</v>
      </c>
      <c r="D682" t="s">
        <v>75</v>
      </c>
      <c r="E682">
        <v>17353</v>
      </c>
      <c r="F682">
        <v>19.7</v>
      </c>
      <c r="G682">
        <v>36</v>
      </c>
      <c r="H682" t="s">
        <v>26</v>
      </c>
      <c r="I682" t="s">
        <v>83</v>
      </c>
      <c r="J682" t="s">
        <v>37</v>
      </c>
      <c r="K682">
        <v>64524</v>
      </c>
      <c r="L682" t="s">
        <v>29</v>
      </c>
      <c r="M682">
        <v>0.14000000000000001</v>
      </c>
      <c r="N682">
        <v>0.79</v>
      </c>
      <c r="O682">
        <v>7025.57</v>
      </c>
      <c r="P682">
        <v>0</v>
      </c>
      <c r="Q682" s="1">
        <f>banking_loan_data[[#This Row],[Issue Date]]-banking_loan_data[[#This Row],[Term (Months)]]</f>
        <v>45223</v>
      </c>
      <c r="R682">
        <f>MONTH(banking_loan_data[[#This Row],[Months On Book]])</f>
        <v>10</v>
      </c>
      <c r="S682">
        <f>(banking_loan_data[[#This Row],[Total Payments Received]]+banking_loan_data[[#This Row],[Recovery Amount]])-banking_loan_data[[#This Row],[Loan Amount]]</f>
        <v>-10327.43</v>
      </c>
      <c r="T682" t="str">
        <f>IF(banking_loan_data[[#This Row],[Profit/Loss per loan]]&gt;0,"Profit","Loss")</f>
        <v>Loss</v>
      </c>
    </row>
    <row r="683" spans="1:20" x14ac:dyDescent="0.35">
      <c r="A683" t="s">
        <v>1406</v>
      </c>
      <c r="B683" s="1">
        <v>44282</v>
      </c>
      <c r="C683" t="s">
        <v>1407</v>
      </c>
      <c r="D683" t="s">
        <v>18</v>
      </c>
      <c r="E683">
        <v>12556</v>
      </c>
      <c r="F683">
        <v>11</v>
      </c>
      <c r="G683">
        <v>60</v>
      </c>
      <c r="H683" t="s">
        <v>80</v>
      </c>
      <c r="I683" t="s">
        <v>83</v>
      </c>
      <c r="J683" t="s">
        <v>37</v>
      </c>
      <c r="K683">
        <v>126493</v>
      </c>
      <c r="L683" t="s">
        <v>29</v>
      </c>
      <c r="M683">
        <v>0.23</v>
      </c>
      <c r="N683">
        <v>0.52</v>
      </c>
      <c r="O683">
        <v>3922.58</v>
      </c>
      <c r="P683">
        <v>3494.67</v>
      </c>
      <c r="Q683" s="1">
        <f>banking_loan_data[[#This Row],[Issue Date]]-banking_loan_data[[#This Row],[Term (Months)]]</f>
        <v>44222</v>
      </c>
      <c r="R683">
        <f>MONTH(banking_loan_data[[#This Row],[Months On Book]])</f>
        <v>1</v>
      </c>
      <c r="S683">
        <f>(banking_loan_data[[#This Row],[Total Payments Received]]+banking_loan_data[[#This Row],[Recovery Amount]])-banking_loan_data[[#This Row],[Loan Amount]]</f>
        <v>-5138.75</v>
      </c>
      <c r="T683" t="str">
        <f>IF(banking_loan_data[[#This Row],[Profit/Loss per loan]]&gt;0,"Profit","Loss")</f>
        <v>Loss</v>
      </c>
    </row>
    <row r="684" spans="1:20" x14ac:dyDescent="0.35">
      <c r="A684" t="s">
        <v>1408</v>
      </c>
      <c r="B684" s="1">
        <v>44322</v>
      </c>
      <c r="C684" t="s">
        <v>1409</v>
      </c>
      <c r="D684" t="s">
        <v>18</v>
      </c>
      <c r="E684">
        <v>28598</v>
      </c>
      <c r="F684">
        <v>11.5</v>
      </c>
      <c r="G684">
        <v>60</v>
      </c>
      <c r="H684" t="s">
        <v>26</v>
      </c>
      <c r="I684" t="s">
        <v>36</v>
      </c>
      <c r="J684" t="s">
        <v>21</v>
      </c>
      <c r="K684">
        <v>63885</v>
      </c>
      <c r="L684" t="s">
        <v>29</v>
      </c>
      <c r="M684">
        <v>0.14000000000000001</v>
      </c>
      <c r="N684">
        <v>0.7</v>
      </c>
      <c r="O684">
        <v>4701.45</v>
      </c>
      <c r="P684">
        <v>0</v>
      </c>
      <c r="Q684" s="1">
        <f>banking_loan_data[[#This Row],[Issue Date]]-banking_loan_data[[#This Row],[Term (Months)]]</f>
        <v>44262</v>
      </c>
      <c r="R684">
        <f>MONTH(banking_loan_data[[#This Row],[Months On Book]])</f>
        <v>3</v>
      </c>
      <c r="S684">
        <f>(banking_loan_data[[#This Row],[Total Payments Received]]+banking_loan_data[[#This Row],[Recovery Amount]])-banking_loan_data[[#This Row],[Loan Amount]]</f>
        <v>-23896.55</v>
      </c>
      <c r="T684" t="str">
        <f>IF(banking_loan_data[[#This Row],[Profit/Loss per loan]]&gt;0,"Profit","Loss")</f>
        <v>Loss</v>
      </c>
    </row>
    <row r="685" spans="1:20" x14ac:dyDescent="0.35">
      <c r="A685" t="s">
        <v>1410</v>
      </c>
      <c r="B685" s="1">
        <v>45008</v>
      </c>
      <c r="C685" t="s">
        <v>1411</v>
      </c>
      <c r="D685" t="s">
        <v>71</v>
      </c>
      <c r="E685">
        <v>12563</v>
      </c>
      <c r="F685">
        <v>20.9</v>
      </c>
      <c r="G685">
        <v>60</v>
      </c>
      <c r="H685" t="s">
        <v>19</v>
      </c>
      <c r="I685" t="s">
        <v>27</v>
      </c>
      <c r="J685" t="s">
        <v>37</v>
      </c>
      <c r="K685">
        <v>74369</v>
      </c>
      <c r="L685" t="s">
        <v>22</v>
      </c>
      <c r="M685">
        <v>0.15</v>
      </c>
      <c r="N685">
        <v>0.75</v>
      </c>
      <c r="O685">
        <v>15188.67</v>
      </c>
      <c r="P685">
        <v>0</v>
      </c>
      <c r="Q685" s="1">
        <f>banking_loan_data[[#This Row],[Issue Date]]-banking_loan_data[[#This Row],[Term (Months)]]</f>
        <v>44948</v>
      </c>
      <c r="R685">
        <f>MONTH(banking_loan_data[[#This Row],[Months On Book]])</f>
        <v>1</v>
      </c>
      <c r="S685">
        <f>(banking_loan_data[[#This Row],[Total Payments Received]]+banking_loan_data[[#This Row],[Recovery Amount]])-banking_loan_data[[#This Row],[Loan Amount]]</f>
        <v>2625.67</v>
      </c>
      <c r="T685" t="str">
        <f>IF(banking_loan_data[[#This Row],[Profit/Loss per loan]]&gt;0,"Profit","Loss")</f>
        <v>Profit</v>
      </c>
    </row>
    <row r="686" spans="1:20" x14ac:dyDescent="0.35">
      <c r="A686" t="s">
        <v>1412</v>
      </c>
      <c r="B686" s="1">
        <v>44733</v>
      </c>
      <c r="C686" t="s">
        <v>1413</v>
      </c>
      <c r="D686" t="s">
        <v>50</v>
      </c>
      <c r="E686">
        <v>9234</v>
      </c>
      <c r="F686">
        <v>14.2</v>
      </c>
      <c r="G686">
        <v>36</v>
      </c>
      <c r="H686" t="s">
        <v>80</v>
      </c>
      <c r="I686" t="s">
        <v>20</v>
      </c>
      <c r="J686" t="s">
        <v>21</v>
      </c>
      <c r="K686">
        <v>131132</v>
      </c>
      <c r="L686" t="s">
        <v>33</v>
      </c>
      <c r="M686">
        <v>0.33</v>
      </c>
      <c r="N686">
        <v>0.63</v>
      </c>
      <c r="O686">
        <v>0</v>
      </c>
      <c r="P686">
        <v>0</v>
      </c>
      <c r="Q686" s="1">
        <f>banking_loan_data[[#This Row],[Issue Date]]-banking_loan_data[[#This Row],[Term (Months)]]</f>
        <v>44697</v>
      </c>
      <c r="R686">
        <f>MONTH(banking_loan_data[[#This Row],[Months On Book]])</f>
        <v>5</v>
      </c>
      <c r="S686">
        <f>(banking_loan_data[[#This Row],[Total Payments Received]]+banking_loan_data[[#This Row],[Recovery Amount]])-banking_loan_data[[#This Row],[Loan Amount]]</f>
        <v>-9234</v>
      </c>
      <c r="T686" t="str">
        <f>IF(banking_loan_data[[#This Row],[Profit/Loss per loan]]&gt;0,"Profit","Loss")</f>
        <v>Loss</v>
      </c>
    </row>
    <row r="687" spans="1:20" x14ac:dyDescent="0.35">
      <c r="A687" t="s">
        <v>1414</v>
      </c>
      <c r="B687" s="1">
        <v>44341</v>
      </c>
      <c r="C687" t="s">
        <v>1415</v>
      </c>
      <c r="D687" t="s">
        <v>53</v>
      </c>
      <c r="E687">
        <v>26519</v>
      </c>
      <c r="F687">
        <v>19.600000000000001</v>
      </c>
      <c r="G687">
        <v>36</v>
      </c>
      <c r="H687" t="s">
        <v>26</v>
      </c>
      <c r="I687" t="s">
        <v>20</v>
      </c>
      <c r="J687" t="s">
        <v>32</v>
      </c>
      <c r="K687">
        <v>125402</v>
      </c>
      <c r="L687" t="s">
        <v>33</v>
      </c>
      <c r="M687">
        <v>0.12</v>
      </c>
      <c r="N687">
        <v>0.7</v>
      </c>
      <c r="O687">
        <v>11613.67</v>
      </c>
      <c r="P687">
        <v>0</v>
      </c>
      <c r="Q687" s="1">
        <f>banking_loan_data[[#This Row],[Issue Date]]-banking_loan_data[[#This Row],[Term (Months)]]</f>
        <v>44305</v>
      </c>
      <c r="R687">
        <f>MONTH(banking_loan_data[[#This Row],[Months On Book]])</f>
        <v>4</v>
      </c>
      <c r="S687">
        <f>(banking_loan_data[[#This Row],[Total Payments Received]]+banking_loan_data[[#This Row],[Recovery Amount]])-banking_loan_data[[#This Row],[Loan Amount]]</f>
        <v>-14905.33</v>
      </c>
      <c r="T687" t="str">
        <f>IF(banking_loan_data[[#This Row],[Profit/Loss per loan]]&gt;0,"Profit","Loss")</f>
        <v>Loss</v>
      </c>
    </row>
    <row r="688" spans="1:20" x14ac:dyDescent="0.35">
      <c r="A688" t="s">
        <v>1416</v>
      </c>
      <c r="B688" s="1">
        <v>44221</v>
      </c>
      <c r="C688" t="s">
        <v>1417</v>
      </c>
      <c r="D688" t="s">
        <v>64</v>
      </c>
      <c r="E688">
        <v>27966</v>
      </c>
      <c r="F688">
        <v>8</v>
      </c>
      <c r="G688">
        <v>60</v>
      </c>
      <c r="H688" t="s">
        <v>26</v>
      </c>
      <c r="I688" t="s">
        <v>72</v>
      </c>
      <c r="J688" t="s">
        <v>47</v>
      </c>
      <c r="K688">
        <v>60676</v>
      </c>
      <c r="L688" t="s">
        <v>29</v>
      </c>
      <c r="M688">
        <v>0.11</v>
      </c>
      <c r="N688">
        <v>0.56999999999999995</v>
      </c>
      <c r="O688">
        <v>12642.02</v>
      </c>
      <c r="P688">
        <v>0</v>
      </c>
      <c r="Q688" s="1">
        <f>banking_loan_data[[#This Row],[Issue Date]]-banking_loan_data[[#This Row],[Term (Months)]]</f>
        <v>44161</v>
      </c>
      <c r="R688">
        <f>MONTH(banking_loan_data[[#This Row],[Months On Book]])</f>
        <v>11</v>
      </c>
      <c r="S688">
        <f>(banking_loan_data[[#This Row],[Total Payments Received]]+banking_loan_data[[#This Row],[Recovery Amount]])-banking_loan_data[[#This Row],[Loan Amount]]</f>
        <v>-15323.98</v>
      </c>
      <c r="T688" t="str">
        <f>IF(banking_loan_data[[#This Row],[Profit/Loss per loan]]&gt;0,"Profit","Loss")</f>
        <v>Loss</v>
      </c>
    </row>
    <row r="689" spans="1:20" x14ac:dyDescent="0.35">
      <c r="A689" t="s">
        <v>1418</v>
      </c>
      <c r="B689" s="1">
        <v>44263</v>
      </c>
      <c r="C689" t="s">
        <v>1419</v>
      </c>
      <c r="D689" t="s">
        <v>75</v>
      </c>
      <c r="E689">
        <v>17173</v>
      </c>
      <c r="F689">
        <v>22.1</v>
      </c>
      <c r="G689">
        <v>36</v>
      </c>
      <c r="H689" t="s">
        <v>19</v>
      </c>
      <c r="I689" t="s">
        <v>72</v>
      </c>
      <c r="J689" t="s">
        <v>37</v>
      </c>
      <c r="K689">
        <v>94093</v>
      </c>
      <c r="L689" t="s">
        <v>33</v>
      </c>
      <c r="M689">
        <v>0.39</v>
      </c>
      <c r="N689">
        <v>0.64</v>
      </c>
      <c r="O689">
        <v>20968.23</v>
      </c>
      <c r="P689">
        <v>0</v>
      </c>
      <c r="Q689" s="1">
        <f>banking_loan_data[[#This Row],[Issue Date]]-banking_loan_data[[#This Row],[Term (Months)]]</f>
        <v>44227</v>
      </c>
      <c r="R689">
        <f>MONTH(banking_loan_data[[#This Row],[Months On Book]])</f>
        <v>1</v>
      </c>
      <c r="S689">
        <f>(banking_loan_data[[#This Row],[Total Payments Received]]+banking_loan_data[[#This Row],[Recovery Amount]])-banking_loan_data[[#This Row],[Loan Amount]]</f>
        <v>3795.2299999999996</v>
      </c>
      <c r="T689" t="str">
        <f>IF(banking_loan_data[[#This Row],[Profit/Loss per loan]]&gt;0,"Profit","Loss")</f>
        <v>Profit</v>
      </c>
    </row>
    <row r="690" spans="1:20" x14ac:dyDescent="0.35">
      <c r="A690" t="s">
        <v>1420</v>
      </c>
      <c r="B690" s="1">
        <v>44429</v>
      </c>
      <c r="C690" t="s">
        <v>1421</v>
      </c>
      <c r="D690" t="s">
        <v>75</v>
      </c>
      <c r="E690">
        <v>27987</v>
      </c>
      <c r="F690">
        <v>19.2</v>
      </c>
      <c r="G690">
        <v>60</v>
      </c>
      <c r="H690" t="s">
        <v>19</v>
      </c>
      <c r="I690" t="s">
        <v>20</v>
      </c>
      <c r="J690" t="s">
        <v>21</v>
      </c>
      <c r="K690">
        <v>77764</v>
      </c>
      <c r="L690" t="s">
        <v>22</v>
      </c>
      <c r="M690">
        <v>0.24</v>
      </c>
      <c r="N690">
        <v>0.78</v>
      </c>
      <c r="O690">
        <v>33360.5</v>
      </c>
      <c r="P690">
        <v>0</v>
      </c>
      <c r="Q690" s="1">
        <f>banking_loan_data[[#This Row],[Issue Date]]-banking_loan_data[[#This Row],[Term (Months)]]</f>
        <v>44369</v>
      </c>
      <c r="R690">
        <f>MONTH(banking_loan_data[[#This Row],[Months On Book]])</f>
        <v>6</v>
      </c>
      <c r="S690">
        <f>(banking_loan_data[[#This Row],[Total Payments Received]]+banking_loan_data[[#This Row],[Recovery Amount]])-banking_loan_data[[#This Row],[Loan Amount]]</f>
        <v>5373.5</v>
      </c>
      <c r="T690" t="str">
        <f>IF(banking_loan_data[[#This Row],[Profit/Loss per loan]]&gt;0,"Profit","Loss")</f>
        <v>Profit</v>
      </c>
    </row>
    <row r="691" spans="1:20" x14ac:dyDescent="0.35">
      <c r="A691" t="s">
        <v>1422</v>
      </c>
      <c r="B691" s="1">
        <v>44305</v>
      </c>
      <c r="C691" t="s">
        <v>1423</v>
      </c>
      <c r="D691" t="s">
        <v>53</v>
      </c>
      <c r="E691">
        <v>14178</v>
      </c>
      <c r="F691">
        <v>23.1</v>
      </c>
      <c r="G691">
        <v>60</v>
      </c>
      <c r="H691" t="s">
        <v>26</v>
      </c>
      <c r="I691" t="s">
        <v>20</v>
      </c>
      <c r="J691" t="s">
        <v>32</v>
      </c>
      <c r="K691">
        <v>80799</v>
      </c>
      <c r="L691" t="s">
        <v>33</v>
      </c>
      <c r="M691">
        <v>0.15</v>
      </c>
      <c r="N691">
        <v>0.64</v>
      </c>
      <c r="O691">
        <v>1947.61</v>
      </c>
      <c r="P691">
        <v>0</v>
      </c>
      <c r="Q691" s="1">
        <f>banking_loan_data[[#This Row],[Issue Date]]-banking_loan_data[[#This Row],[Term (Months)]]</f>
        <v>44245</v>
      </c>
      <c r="R691">
        <f>MONTH(banking_loan_data[[#This Row],[Months On Book]])</f>
        <v>2</v>
      </c>
      <c r="S691">
        <f>(banking_loan_data[[#This Row],[Total Payments Received]]+banking_loan_data[[#This Row],[Recovery Amount]])-banking_loan_data[[#This Row],[Loan Amount]]</f>
        <v>-12230.39</v>
      </c>
      <c r="T691" t="str">
        <f>IF(banking_loan_data[[#This Row],[Profit/Loss per loan]]&gt;0,"Profit","Loss")</f>
        <v>Loss</v>
      </c>
    </row>
    <row r="692" spans="1:20" x14ac:dyDescent="0.35">
      <c r="A692" t="s">
        <v>1424</v>
      </c>
      <c r="B692" s="1">
        <v>44307</v>
      </c>
      <c r="C692" t="s">
        <v>1425</v>
      </c>
      <c r="D692" t="s">
        <v>64</v>
      </c>
      <c r="E692">
        <v>25596</v>
      </c>
      <c r="F692">
        <v>7.6</v>
      </c>
      <c r="G692">
        <v>36</v>
      </c>
      <c r="H692" t="s">
        <v>19</v>
      </c>
      <c r="I692" t="s">
        <v>72</v>
      </c>
      <c r="J692" t="s">
        <v>37</v>
      </c>
      <c r="K692">
        <v>109414</v>
      </c>
      <c r="L692" t="s">
        <v>22</v>
      </c>
      <c r="M692">
        <v>0.2</v>
      </c>
      <c r="N692">
        <v>0.9</v>
      </c>
      <c r="O692">
        <v>27541.3</v>
      </c>
      <c r="P692">
        <v>0</v>
      </c>
      <c r="Q692" s="1">
        <f>banking_loan_data[[#This Row],[Issue Date]]-banking_loan_data[[#This Row],[Term (Months)]]</f>
        <v>44271</v>
      </c>
      <c r="R692">
        <f>MONTH(banking_loan_data[[#This Row],[Months On Book]])</f>
        <v>3</v>
      </c>
      <c r="S692">
        <f>(banking_loan_data[[#This Row],[Total Payments Received]]+banking_loan_data[[#This Row],[Recovery Amount]])-banking_loan_data[[#This Row],[Loan Amount]]</f>
        <v>1945.2999999999993</v>
      </c>
      <c r="T692" t="str">
        <f>IF(banking_loan_data[[#This Row],[Profit/Loss per loan]]&gt;0,"Profit","Loss")</f>
        <v>Profit</v>
      </c>
    </row>
    <row r="693" spans="1:20" x14ac:dyDescent="0.35">
      <c r="A693" t="s">
        <v>1426</v>
      </c>
      <c r="B693" s="1">
        <v>44424</v>
      </c>
      <c r="C693" t="s">
        <v>1427</v>
      </c>
      <c r="D693" t="s">
        <v>71</v>
      </c>
      <c r="E693">
        <v>34174</v>
      </c>
      <c r="F693">
        <v>16.899999999999999</v>
      </c>
      <c r="G693">
        <v>36</v>
      </c>
      <c r="H693" t="s">
        <v>19</v>
      </c>
      <c r="I693" t="s">
        <v>27</v>
      </c>
      <c r="J693" t="s">
        <v>28</v>
      </c>
      <c r="K693">
        <v>135296</v>
      </c>
      <c r="L693" t="s">
        <v>22</v>
      </c>
      <c r="M693">
        <v>0.36</v>
      </c>
      <c r="N693">
        <v>0.78</v>
      </c>
      <c r="O693">
        <v>39949.410000000003</v>
      </c>
      <c r="P693">
        <v>0</v>
      </c>
      <c r="Q693" s="1">
        <f>banking_loan_data[[#This Row],[Issue Date]]-banking_loan_data[[#This Row],[Term (Months)]]</f>
        <v>44388</v>
      </c>
      <c r="R693">
        <f>MONTH(banking_loan_data[[#This Row],[Months On Book]])</f>
        <v>7</v>
      </c>
      <c r="S693">
        <f>(banking_loan_data[[#This Row],[Total Payments Received]]+banking_loan_data[[#This Row],[Recovery Amount]])-banking_loan_data[[#This Row],[Loan Amount]]</f>
        <v>5775.4100000000035</v>
      </c>
      <c r="T693" t="str">
        <f>IF(banking_loan_data[[#This Row],[Profit/Loss per loan]]&gt;0,"Profit","Loss")</f>
        <v>Profit</v>
      </c>
    </row>
    <row r="694" spans="1:20" x14ac:dyDescent="0.35">
      <c r="A694" t="s">
        <v>1428</v>
      </c>
      <c r="B694" s="1">
        <v>44307</v>
      </c>
      <c r="C694" t="s">
        <v>1429</v>
      </c>
      <c r="D694" t="s">
        <v>46</v>
      </c>
      <c r="E694">
        <v>5431</v>
      </c>
      <c r="F694">
        <v>17</v>
      </c>
      <c r="G694">
        <v>60</v>
      </c>
      <c r="H694" t="s">
        <v>26</v>
      </c>
      <c r="I694" t="s">
        <v>41</v>
      </c>
      <c r="J694" t="s">
        <v>32</v>
      </c>
      <c r="K694">
        <v>123095</v>
      </c>
      <c r="L694" t="s">
        <v>33</v>
      </c>
      <c r="M694">
        <v>0.21</v>
      </c>
      <c r="N694">
        <v>0.7</v>
      </c>
      <c r="O694">
        <v>590.38</v>
      </c>
      <c r="P694">
        <v>0</v>
      </c>
      <c r="Q694" s="1">
        <f>banking_loan_data[[#This Row],[Issue Date]]-banking_loan_data[[#This Row],[Term (Months)]]</f>
        <v>44247</v>
      </c>
      <c r="R694">
        <f>MONTH(banking_loan_data[[#This Row],[Months On Book]])</f>
        <v>2</v>
      </c>
      <c r="S694">
        <f>(banking_loan_data[[#This Row],[Total Payments Received]]+banking_loan_data[[#This Row],[Recovery Amount]])-banking_loan_data[[#This Row],[Loan Amount]]</f>
        <v>-4840.62</v>
      </c>
      <c r="T694" t="str">
        <f>IF(banking_loan_data[[#This Row],[Profit/Loss per loan]]&gt;0,"Profit","Loss")</f>
        <v>Loss</v>
      </c>
    </row>
    <row r="695" spans="1:20" x14ac:dyDescent="0.35">
      <c r="A695" t="s">
        <v>1430</v>
      </c>
      <c r="B695" s="1">
        <v>44230</v>
      </c>
      <c r="C695" t="s">
        <v>1431</v>
      </c>
      <c r="D695" t="s">
        <v>56</v>
      </c>
      <c r="E695">
        <v>28764</v>
      </c>
      <c r="F695">
        <v>12.1</v>
      </c>
      <c r="G695">
        <v>60</v>
      </c>
      <c r="H695" t="s">
        <v>19</v>
      </c>
      <c r="I695" t="s">
        <v>27</v>
      </c>
      <c r="J695" t="s">
        <v>37</v>
      </c>
      <c r="K695">
        <v>142082</v>
      </c>
      <c r="L695" t="s">
        <v>22</v>
      </c>
      <c r="M695">
        <v>0.3</v>
      </c>
      <c r="N695">
        <v>0.52</v>
      </c>
      <c r="O695">
        <v>32244.44</v>
      </c>
      <c r="P695">
        <v>0</v>
      </c>
      <c r="Q695" s="1">
        <f>banking_loan_data[[#This Row],[Issue Date]]-banking_loan_data[[#This Row],[Term (Months)]]</f>
        <v>44170</v>
      </c>
      <c r="R695">
        <f>MONTH(banking_loan_data[[#This Row],[Months On Book]])</f>
        <v>12</v>
      </c>
      <c r="S695">
        <f>(banking_loan_data[[#This Row],[Total Payments Received]]+banking_loan_data[[#This Row],[Recovery Amount]])-banking_loan_data[[#This Row],[Loan Amount]]</f>
        <v>3480.4399999999987</v>
      </c>
      <c r="T695" t="str">
        <f>IF(banking_loan_data[[#This Row],[Profit/Loss per loan]]&gt;0,"Profit","Loss")</f>
        <v>Profit</v>
      </c>
    </row>
    <row r="696" spans="1:20" x14ac:dyDescent="0.35">
      <c r="A696" t="s">
        <v>1432</v>
      </c>
      <c r="B696" s="1">
        <v>44819</v>
      </c>
      <c r="C696" t="s">
        <v>1433</v>
      </c>
      <c r="D696" t="s">
        <v>50</v>
      </c>
      <c r="E696">
        <v>22627</v>
      </c>
      <c r="F696">
        <v>14.2</v>
      </c>
      <c r="G696">
        <v>60</v>
      </c>
      <c r="H696" t="s">
        <v>19</v>
      </c>
      <c r="I696" t="s">
        <v>83</v>
      </c>
      <c r="J696" t="s">
        <v>32</v>
      </c>
      <c r="K696">
        <v>102307</v>
      </c>
      <c r="L696" t="s">
        <v>22</v>
      </c>
      <c r="M696">
        <v>0.15</v>
      </c>
      <c r="N696">
        <v>0.72</v>
      </c>
      <c r="O696">
        <v>25840.03</v>
      </c>
      <c r="P696">
        <v>0</v>
      </c>
      <c r="Q696" s="1">
        <f>banking_loan_data[[#This Row],[Issue Date]]-banking_loan_data[[#This Row],[Term (Months)]]</f>
        <v>44759</v>
      </c>
      <c r="R696">
        <f>MONTH(banking_loan_data[[#This Row],[Months On Book]])</f>
        <v>7</v>
      </c>
      <c r="S696">
        <f>(banking_loan_data[[#This Row],[Total Payments Received]]+banking_loan_data[[#This Row],[Recovery Amount]])-banking_loan_data[[#This Row],[Loan Amount]]</f>
        <v>3213.0299999999988</v>
      </c>
      <c r="T696" t="str">
        <f>IF(banking_loan_data[[#This Row],[Profit/Loss per loan]]&gt;0,"Profit","Loss")</f>
        <v>Profit</v>
      </c>
    </row>
    <row r="697" spans="1:20" x14ac:dyDescent="0.35">
      <c r="A697" t="s">
        <v>1434</v>
      </c>
      <c r="B697" s="1">
        <v>44944</v>
      </c>
      <c r="C697" t="s">
        <v>1435</v>
      </c>
      <c r="D697" t="s">
        <v>18</v>
      </c>
      <c r="E697">
        <v>9906</v>
      </c>
      <c r="F697">
        <v>5.8</v>
      </c>
      <c r="G697">
        <v>60</v>
      </c>
      <c r="H697" t="s">
        <v>19</v>
      </c>
      <c r="I697" t="s">
        <v>72</v>
      </c>
      <c r="J697" t="s">
        <v>47</v>
      </c>
      <c r="K697">
        <v>112062</v>
      </c>
      <c r="L697" t="s">
        <v>22</v>
      </c>
      <c r="M697">
        <v>0.34</v>
      </c>
      <c r="N697">
        <v>0.84</v>
      </c>
      <c r="O697">
        <v>10480.549999999999</v>
      </c>
      <c r="P697">
        <v>0</v>
      </c>
      <c r="Q697" s="1">
        <f>banking_loan_data[[#This Row],[Issue Date]]-banking_loan_data[[#This Row],[Term (Months)]]</f>
        <v>44884</v>
      </c>
      <c r="R697">
        <f>MONTH(banking_loan_data[[#This Row],[Months On Book]])</f>
        <v>11</v>
      </c>
      <c r="S697">
        <f>(banking_loan_data[[#This Row],[Total Payments Received]]+banking_loan_data[[#This Row],[Recovery Amount]])-banking_loan_data[[#This Row],[Loan Amount]]</f>
        <v>574.54999999999927</v>
      </c>
      <c r="T697" t="str">
        <f>IF(banking_loan_data[[#This Row],[Profit/Loss per loan]]&gt;0,"Profit","Loss")</f>
        <v>Profit</v>
      </c>
    </row>
    <row r="698" spans="1:20" x14ac:dyDescent="0.35">
      <c r="A698" t="s">
        <v>1436</v>
      </c>
      <c r="B698" s="1">
        <v>44791</v>
      </c>
      <c r="C698" t="s">
        <v>1437</v>
      </c>
      <c r="D698" t="s">
        <v>53</v>
      </c>
      <c r="E698">
        <v>37914</v>
      </c>
      <c r="F698">
        <v>19.899999999999999</v>
      </c>
      <c r="G698">
        <v>36</v>
      </c>
      <c r="H698" t="s">
        <v>19</v>
      </c>
      <c r="I698" t="s">
        <v>41</v>
      </c>
      <c r="J698" t="s">
        <v>47</v>
      </c>
      <c r="K698">
        <v>125432</v>
      </c>
      <c r="L698" t="s">
        <v>22</v>
      </c>
      <c r="M698">
        <v>0.23</v>
      </c>
      <c r="N698">
        <v>0.62</v>
      </c>
      <c r="O698">
        <v>45458.89</v>
      </c>
      <c r="P698">
        <v>0</v>
      </c>
      <c r="Q698" s="1">
        <f>banking_loan_data[[#This Row],[Issue Date]]-banking_loan_data[[#This Row],[Term (Months)]]</f>
        <v>44755</v>
      </c>
      <c r="R698">
        <f>MONTH(banking_loan_data[[#This Row],[Months On Book]])</f>
        <v>7</v>
      </c>
      <c r="S698">
        <f>(banking_loan_data[[#This Row],[Total Payments Received]]+banking_loan_data[[#This Row],[Recovery Amount]])-banking_loan_data[[#This Row],[Loan Amount]]</f>
        <v>7544.8899999999994</v>
      </c>
      <c r="T698" t="str">
        <f>IF(banking_loan_data[[#This Row],[Profit/Loss per loan]]&gt;0,"Profit","Loss")</f>
        <v>Profit</v>
      </c>
    </row>
    <row r="699" spans="1:20" x14ac:dyDescent="0.35">
      <c r="A699" t="s">
        <v>1438</v>
      </c>
      <c r="B699" s="1">
        <v>44621</v>
      </c>
      <c r="C699" t="s">
        <v>1439</v>
      </c>
      <c r="D699" t="s">
        <v>50</v>
      </c>
      <c r="E699">
        <v>14076</v>
      </c>
      <c r="F699">
        <v>16</v>
      </c>
      <c r="G699">
        <v>60</v>
      </c>
      <c r="H699" t="s">
        <v>26</v>
      </c>
      <c r="I699" t="s">
        <v>27</v>
      </c>
      <c r="J699" t="s">
        <v>47</v>
      </c>
      <c r="K699">
        <v>61923</v>
      </c>
      <c r="L699" t="s">
        <v>29</v>
      </c>
      <c r="M699">
        <v>0.35</v>
      </c>
      <c r="N699">
        <v>0.86</v>
      </c>
      <c r="O699">
        <v>6883.48</v>
      </c>
      <c r="P699">
        <v>0</v>
      </c>
      <c r="Q699" s="1">
        <f>banking_loan_data[[#This Row],[Issue Date]]-banking_loan_data[[#This Row],[Term (Months)]]</f>
        <v>44561</v>
      </c>
      <c r="R699">
        <f>MONTH(banking_loan_data[[#This Row],[Months On Book]])</f>
        <v>12</v>
      </c>
      <c r="S699">
        <f>(banking_loan_data[[#This Row],[Total Payments Received]]+banking_loan_data[[#This Row],[Recovery Amount]])-banking_loan_data[[#This Row],[Loan Amount]]</f>
        <v>-7192.52</v>
      </c>
      <c r="T699" t="str">
        <f>IF(banking_loan_data[[#This Row],[Profit/Loss per loan]]&gt;0,"Profit","Loss")</f>
        <v>Loss</v>
      </c>
    </row>
    <row r="700" spans="1:20" x14ac:dyDescent="0.35">
      <c r="A700" t="s">
        <v>1440</v>
      </c>
      <c r="B700" s="1">
        <v>44809</v>
      </c>
      <c r="C700" t="s">
        <v>1441</v>
      </c>
      <c r="D700" t="s">
        <v>18</v>
      </c>
      <c r="E700">
        <v>38650</v>
      </c>
      <c r="F700">
        <v>6.2</v>
      </c>
      <c r="G700">
        <v>60</v>
      </c>
      <c r="H700" t="s">
        <v>19</v>
      </c>
      <c r="I700" t="s">
        <v>83</v>
      </c>
      <c r="J700" t="s">
        <v>28</v>
      </c>
      <c r="K700">
        <v>147449</v>
      </c>
      <c r="L700" t="s">
        <v>33</v>
      </c>
      <c r="M700">
        <v>0.42</v>
      </c>
      <c r="N700">
        <v>0.61</v>
      </c>
      <c r="O700">
        <v>41046.300000000003</v>
      </c>
      <c r="P700">
        <v>0</v>
      </c>
      <c r="Q700" s="1">
        <f>banking_loan_data[[#This Row],[Issue Date]]-banking_loan_data[[#This Row],[Term (Months)]]</f>
        <v>44749</v>
      </c>
      <c r="R700">
        <f>MONTH(banking_loan_data[[#This Row],[Months On Book]])</f>
        <v>7</v>
      </c>
      <c r="S700">
        <f>(banking_loan_data[[#This Row],[Total Payments Received]]+banking_loan_data[[#This Row],[Recovery Amount]])-banking_loan_data[[#This Row],[Loan Amount]]</f>
        <v>2396.3000000000029</v>
      </c>
      <c r="T700" t="str">
        <f>IF(banking_loan_data[[#This Row],[Profit/Loss per loan]]&gt;0,"Profit","Loss")</f>
        <v>Profit</v>
      </c>
    </row>
    <row r="701" spans="1:20" x14ac:dyDescent="0.35">
      <c r="A701" t="s">
        <v>1442</v>
      </c>
      <c r="B701" s="1">
        <v>44888</v>
      </c>
      <c r="C701" t="s">
        <v>1443</v>
      </c>
      <c r="D701" t="s">
        <v>56</v>
      </c>
      <c r="E701">
        <v>7012</v>
      </c>
      <c r="F701">
        <v>18.600000000000001</v>
      </c>
      <c r="G701">
        <v>60</v>
      </c>
      <c r="H701" t="s">
        <v>19</v>
      </c>
      <c r="I701" t="s">
        <v>36</v>
      </c>
      <c r="J701" t="s">
        <v>47</v>
      </c>
      <c r="K701">
        <v>131739</v>
      </c>
      <c r="L701" t="s">
        <v>29</v>
      </c>
      <c r="M701">
        <v>0.34</v>
      </c>
      <c r="N701">
        <v>0.87</v>
      </c>
      <c r="O701">
        <v>8316.23</v>
      </c>
      <c r="P701">
        <v>0</v>
      </c>
      <c r="Q701" s="1">
        <f>banking_loan_data[[#This Row],[Issue Date]]-banking_loan_data[[#This Row],[Term (Months)]]</f>
        <v>44828</v>
      </c>
      <c r="R701">
        <f>MONTH(banking_loan_data[[#This Row],[Months On Book]])</f>
        <v>9</v>
      </c>
      <c r="S701">
        <f>(banking_loan_data[[#This Row],[Total Payments Received]]+banking_loan_data[[#This Row],[Recovery Amount]])-banking_loan_data[[#This Row],[Loan Amount]]</f>
        <v>1304.2299999999996</v>
      </c>
      <c r="T701" t="str">
        <f>IF(banking_loan_data[[#This Row],[Profit/Loss per loan]]&gt;0,"Profit","Loss")</f>
        <v>Profit</v>
      </c>
    </row>
    <row r="702" spans="1:20" x14ac:dyDescent="0.35">
      <c r="A702" t="s">
        <v>1444</v>
      </c>
      <c r="B702" s="1">
        <v>44511</v>
      </c>
      <c r="C702" t="s">
        <v>1445</v>
      </c>
      <c r="D702" t="s">
        <v>56</v>
      </c>
      <c r="E702">
        <v>8151</v>
      </c>
      <c r="F702">
        <v>14.3</v>
      </c>
      <c r="G702">
        <v>36</v>
      </c>
      <c r="H702" t="s">
        <v>26</v>
      </c>
      <c r="I702" t="s">
        <v>36</v>
      </c>
      <c r="J702" t="s">
        <v>28</v>
      </c>
      <c r="K702">
        <v>134926</v>
      </c>
      <c r="L702" t="s">
        <v>22</v>
      </c>
      <c r="M702">
        <v>0.22</v>
      </c>
      <c r="N702">
        <v>0.54</v>
      </c>
      <c r="O702">
        <v>3592.52</v>
      </c>
      <c r="P702">
        <v>0</v>
      </c>
      <c r="Q702" s="1">
        <f>banking_loan_data[[#This Row],[Issue Date]]-banking_loan_data[[#This Row],[Term (Months)]]</f>
        <v>44475</v>
      </c>
      <c r="R702">
        <f>MONTH(banking_loan_data[[#This Row],[Months On Book]])</f>
        <v>10</v>
      </c>
      <c r="S702">
        <f>(banking_loan_data[[#This Row],[Total Payments Received]]+banking_loan_data[[#This Row],[Recovery Amount]])-banking_loan_data[[#This Row],[Loan Amount]]</f>
        <v>-4558.4799999999996</v>
      </c>
      <c r="T702" t="str">
        <f>IF(banking_loan_data[[#This Row],[Profit/Loss per loan]]&gt;0,"Profit","Loss")</f>
        <v>Loss</v>
      </c>
    </row>
    <row r="703" spans="1:20" x14ac:dyDescent="0.35">
      <c r="A703" t="s">
        <v>1446</v>
      </c>
      <c r="B703" s="1">
        <v>45073</v>
      </c>
      <c r="C703" t="s">
        <v>1447</v>
      </c>
      <c r="D703" t="s">
        <v>46</v>
      </c>
      <c r="E703">
        <v>29211</v>
      </c>
      <c r="F703">
        <v>5.7</v>
      </c>
      <c r="G703">
        <v>36</v>
      </c>
      <c r="H703" t="s">
        <v>80</v>
      </c>
      <c r="I703" t="s">
        <v>57</v>
      </c>
      <c r="J703" t="s">
        <v>47</v>
      </c>
      <c r="K703">
        <v>108388</v>
      </c>
      <c r="L703" t="s">
        <v>33</v>
      </c>
      <c r="M703">
        <v>0.2</v>
      </c>
      <c r="N703">
        <v>0.89</v>
      </c>
      <c r="O703">
        <v>0</v>
      </c>
      <c r="P703">
        <v>0</v>
      </c>
      <c r="Q703" s="1">
        <f>banking_loan_data[[#This Row],[Issue Date]]-banking_loan_data[[#This Row],[Term (Months)]]</f>
        <v>45037</v>
      </c>
      <c r="R703">
        <f>MONTH(banking_loan_data[[#This Row],[Months On Book]])</f>
        <v>4</v>
      </c>
      <c r="S703">
        <f>(banking_loan_data[[#This Row],[Total Payments Received]]+banking_loan_data[[#This Row],[Recovery Amount]])-banking_loan_data[[#This Row],[Loan Amount]]</f>
        <v>-29211</v>
      </c>
      <c r="T703" t="str">
        <f>IF(banking_loan_data[[#This Row],[Profit/Loss per loan]]&gt;0,"Profit","Loss")</f>
        <v>Loss</v>
      </c>
    </row>
    <row r="704" spans="1:20" x14ac:dyDescent="0.35">
      <c r="A704" t="s">
        <v>1448</v>
      </c>
      <c r="B704" s="1">
        <v>44858</v>
      </c>
      <c r="C704" t="s">
        <v>1449</v>
      </c>
      <c r="D704" t="s">
        <v>25</v>
      </c>
      <c r="E704">
        <v>28117</v>
      </c>
      <c r="F704">
        <v>24.4</v>
      </c>
      <c r="G704">
        <v>60</v>
      </c>
      <c r="H704" t="s">
        <v>26</v>
      </c>
      <c r="I704" t="s">
        <v>20</v>
      </c>
      <c r="J704" t="s">
        <v>32</v>
      </c>
      <c r="K704">
        <v>77574</v>
      </c>
      <c r="L704" t="s">
        <v>22</v>
      </c>
      <c r="M704">
        <v>0.23</v>
      </c>
      <c r="N704">
        <v>0.72</v>
      </c>
      <c r="O704">
        <v>12707.65</v>
      </c>
      <c r="P704">
        <v>0</v>
      </c>
      <c r="Q704" s="1">
        <f>banking_loan_data[[#This Row],[Issue Date]]-banking_loan_data[[#This Row],[Term (Months)]]</f>
        <v>44798</v>
      </c>
      <c r="R704">
        <f>MONTH(banking_loan_data[[#This Row],[Months On Book]])</f>
        <v>8</v>
      </c>
      <c r="S704">
        <f>(banking_loan_data[[#This Row],[Total Payments Received]]+banking_loan_data[[#This Row],[Recovery Amount]])-banking_loan_data[[#This Row],[Loan Amount]]</f>
        <v>-15409.35</v>
      </c>
      <c r="T704" t="str">
        <f>IF(banking_loan_data[[#This Row],[Profit/Loss per loan]]&gt;0,"Profit","Loss")</f>
        <v>Loss</v>
      </c>
    </row>
    <row r="705" spans="1:20" x14ac:dyDescent="0.35">
      <c r="A705" t="s">
        <v>1450</v>
      </c>
      <c r="B705" s="1">
        <v>44473</v>
      </c>
      <c r="C705" t="s">
        <v>1451</v>
      </c>
      <c r="D705" t="s">
        <v>56</v>
      </c>
      <c r="E705">
        <v>37378</v>
      </c>
      <c r="F705">
        <v>24</v>
      </c>
      <c r="G705">
        <v>36</v>
      </c>
      <c r="H705" t="s">
        <v>19</v>
      </c>
      <c r="I705" t="s">
        <v>20</v>
      </c>
      <c r="J705" t="s">
        <v>37</v>
      </c>
      <c r="K705">
        <v>73391</v>
      </c>
      <c r="L705" t="s">
        <v>33</v>
      </c>
      <c r="M705">
        <v>0.17</v>
      </c>
      <c r="N705">
        <v>0.63</v>
      </c>
      <c r="O705">
        <v>46348.72</v>
      </c>
      <c r="P705">
        <v>0</v>
      </c>
      <c r="Q705" s="1">
        <f>banking_loan_data[[#This Row],[Issue Date]]-banking_loan_data[[#This Row],[Term (Months)]]</f>
        <v>44437</v>
      </c>
      <c r="R705">
        <f>MONTH(banking_loan_data[[#This Row],[Months On Book]])</f>
        <v>8</v>
      </c>
      <c r="S705">
        <f>(banking_loan_data[[#This Row],[Total Payments Received]]+banking_loan_data[[#This Row],[Recovery Amount]])-banking_loan_data[[#This Row],[Loan Amount]]</f>
        <v>8970.7200000000012</v>
      </c>
      <c r="T705" t="str">
        <f>IF(banking_loan_data[[#This Row],[Profit/Loss per loan]]&gt;0,"Profit","Loss")</f>
        <v>Profit</v>
      </c>
    </row>
    <row r="706" spans="1:20" x14ac:dyDescent="0.35">
      <c r="A706" t="s">
        <v>1452</v>
      </c>
      <c r="B706" s="1">
        <v>44820</v>
      </c>
      <c r="C706" t="s">
        <v>1453</v>
      </c>
      <c r="D706" t="s">
        <v>50</v>
      </c>
      <c r="E706">
        <v>7894</v>
      </c>
      <c r="F706">
        <v>15.3</v>
      </c>
      <c r="G706">
        <v>36</v>
      </c>
      <c r="H706" t="s">
        <v>19</v>
      </c>
      <c r="I706" t="s">
        <v>20</v>
      </c>
      <c r="J706" t="s">
        <v>37</v>
      </c>
      <c r="K706">
        <v>83664</v>
      </c>
      <c r="L706" t="s">
        <v>29</v>
      </c>
      <c r="M706">
        <v>0.17</v>
      </c>
      <c r="N706">
        <v>0.62</v>
      </c>
      <c r="O706">
        <v>9101.7800000000007</v>
      </c>
      <c r="P706">
        <v>0</v>
      </c>
      <c r="Q706" s="1">
        <f>banking_loan_data[[#This Row],[Issue Date]]-banking_loan_data[[#This Row],[Term (Months)]]</f>
        <v>44784</v>
      </c>
      <c r="R706">
        <f>MONTH(banking_loan_data[[#This Row],[Months On Book]])</f>
        <v>8</v>
      </c>
      <c r="S706">
        <f>(banking_loan_data[[#This Row],[Total Payments Received]]+banking_loan_data[[#This Row],[Recovery Amount]])-banking_loan_data[[#This Row],[Loan Amount]]</f>
        <v>1207.7800000000007</v>
      </c>
      <c r="T706" t="str">
        <f>IF(banking_loan_data[[#This Row],[Profit/Loss per loan]]&gt;0,"Profit","Loss")</f>
        <v>Profit</v>
      </c>
    </row>
    <row r="707" spans="1:20" x14ac:dyDescent="0.35">
      <c r="A707" t="s">
        <v>1454</v>
      </c>
      <c r="B707" s="1">
        <v>44712</v>
      </c>
      <c r="C707" t="s">
        <v>1455</v>
      </c>
      <c r="D707" t="s">
        <v>40</v>
      </c>
      <c r="E707">
        <v>14467</v>
      </c>
      <c r="F707">
        <v>6.9</v>
      </c>
      <c r="G707">
        <v>36</v>
      </c>
      <c r="H707" t="s">
        <v>80</v>
      </c>
      <c r="I707" t="s">
        <v>20</v>
      </c>
      <c r="J707" t="s">
        <v>47</v>
      </c>
      <c r="K707">
        <v>97384</v>
      </c>
      <c r="L707" t="s">
        <v>33</v>
      </c>
      <c r="M707">
        <v>0.42</v>
      </c>
      <c r="N707">
        <v>0.69</v>
      </c>
      <c r="O707">
        <v>5293.66</v>
      </c>
      <c r="P707">
        <v>1335.02</v>
      </c>
      <c r="Q707" s="1">
        <f>banking_loan_data[[#This Row],[Issue Date]]-banking_loan_data[[#This Row],[Term (Months)]]</f>
        <v>44676</v>
      </c>
      <c r="R707">
        <f>MONTH(banking_loan_data[[#This Row],[Months On Book]])</f>
        <v>4</v>
      </c>
      <c r="S707">
        <f>(banking_loan_data[[#This Row],[Total Payments Received]]+banking_loan_data[[#This Row],[Recovery Amount]])-banking_loan_data[[#This Row],[Loan Amount]]</f>
        <v>-7838.32</v>
      </c>
      <c r="T707" t="str">
        <f>IF(banking_loan_data[[#This Row],[Profit/Loss per loan]]&gt;0,"Profit","Loss")</f>
        <v>Loss</v>
      </c>
    </row>
    <row r="708" spans="1:20" x14ac:dyDescent="0.35">
      <c r="A708" t="s">
        <v>1456</v>
      </c>
      <c r="B708" s="1">
        <v>45039</v>
      </c>
      <c r="C708" t="s">
        <v>1457</v>
      </c>
      <c r="D708" t="s">
        <v>40</v>
      </c>
      <c r="E708">
        <v>32010</v>
      </c>
      <c r="F708">
        <v>20.100000000000001</v>
      </c>
      <c r="G708">
        <v>60</v>
      </c>
      <c r="H708" t="s">
        <v>19</v>
      </c>
      <c r="I708" t="s">
        <v>20</v>
      </c>
      <c r="J708" t="s">
        <v>37</v>
      </c>
      <c r="K708">
        <v>61027</v>
      </c>
      <c r="L708" t="s">
        <v>22</v>
      </c>
      <c r="M708">
        <v>0.25</v>
      </c>
      <c r="N708">
        <v>0.95</v>
      </c>
      <c r="O708">
        <v>38444.01</v>
      </c>
      <c r="P708">
        <v>0</v>
      </c>
      <c r="Q708" s="1">
        <f>banking_loan_data[[#This Row],[Issue Date]]-banking_loan_data[[#This Row],[Term (Months)]]</f>
        <v>44979</v>
      </c>
      <c r="R708">
        <f>MONTH(banking_loan_data[[#This Row],[Months On Book]])</f>
        <v>2</v>
      </c>
      <c r="S708">
        <f>(banking_loan_data[[#This Row],[Total Payments Received]]+banking_loan_data[[#This Row],[Recovery Amount]])-banking_loan_data[[#This Row],[Loan Amount]]</f>
        <v>6434.010000000002</v>
      </c>
      <c r="T708" t="str">
        <f>IF(banking_loan_data[[#This Row],[Profit/Loss per loan]]&gt;0,"Profit","Loss")</f>
        <v>Profit</v>
      </c>
    </row>
    <row r="709" spans="1:20" x14ac:dyDescent="0.35">
      <c r="A709" t="s">
        <v>1458</v>
      </c>
      <c r="B709" s="1">
        <v>44546</v>
      </c>
      <c r="C709" t="s">
        <v>1459</v>
      </c>
      <c r="D709" t="s">
        <v>18</v>
      </c>
      <c r="E709">
        <v>13289</v>
      </c>
      <c r="F709">
        <v>14.8</v>
      </c>
      <c r="G709">
        <v>60</v>
      </c>
      <c r="H709" t="s">
        <v>26</v>
      </c>
      <c r="I709" t="s">
        <v>57</v>
      </c>
      <c r="J709" t="s">
        <v>47</v>
      </c>
      <c r="K709">
        <v>65464</v>
      </c>
      <c r="L709" t="s">
        <v>33</v>
      </c>
      <c r="M709">
        <v>0.27</v>
      </c>
      <c r="N709">
        <v>0.6</v>
      </c>
      <c r="O709">
        <v>3903.76</v>
      </c>
      <c r="P709">
        <v>0</v>
      </c>
      <c r="Q709" s="1">
        <f>banking_loan_data[[#This Row],[Issue Date]]-banking_loan_data[[#This Row],[Term (Months)]]</f>
        <v>44486</v>
      </c>
      <c r="R709">
        <f>MONTH(banking_loan_data[[#This Row],[Months On Book]])</f>
        <v>10</v>
      </c>
      <c r="S709">
        <f>(banking_loan_data[[#This Row],[Total Payments Received]]+banking_loan_data[[#This Row],[Recovery Amount]])-banking_loan_data[[#This Row],[Loan Amount]]</f>
        <v>-9385.24</v>
      </c>
      <c r="T709" t="str">
        <f>IF(banking_loan_data[[#This Row],[Profit/Loss per loan]]&gt;0,"Profit","Loss")</f>
        <v>Loss</v>
      </c>
    </row>
    <row r="710" spans="1:20" x14ac:dyDescent="0.35">
      <c r="A710" t="s">
        <v>1460</v>
      </c>
      <c r="B710" s="1">
        <v>45019</v>
      </c>
      <c r="C710" t="s">
        <v>1461</v>
      </c>
      <c r="D710" t="s">
        <v>18</v>
      </c>
      <c r="E710">
        <v>24171</v>
      </c>
      <c r="F710">
        <v>11</v>
      </c>
      <c r="G710">
        <v>36</v>
      </c>
      <c r="H710" t="s">
        <v>19</v>
      </c>
      <c r="I710" t="s">
        <v>72</v>
      </c>
      <c r="J710" t="s">
        <v>47</v>
      </c>
      <c r="K710">
        <v>64485</v>
      </c>
      <c r="L710" t="s">
        <v>33</v>
      </c>
      <c r="M710">
        <v>0.34</v>
      </c>
      <c r="N710">
        <v>0.55000000000000004</v>
      </c>
      <c r="O710">
        <v>26829.81</v>
      </c>
      <c r="P710">
        <v>0</v>
      </c>
      <c r="Q710" s="1">
        <f>banking_loan_data[[#This Row],[Issue Date]]-banking_loan_data[[#This Row],[Term (Months)]]</f>
        <v>44983</v>
      </c>
      <c r="R710">
        <f>MONTH(banking_loan_data[[#This Row],[Months On Book]])</f>
        <v>2</v>
      </c>
      <c r="S710">
        <f>(banking_loan_data[[#This Row],[Total Payments Received]]+banking_loan_data[[#This Row],[Recovery Amount]])-banking_loan_data[[#This Row],[Loan Amount]]</f>
        <v>2658.8100000000013</v>
      </c>
      <c r="T710" t="str">
        <f>IF(banking_loan_data[[#This Row],[Profit/Loss per loan]]&gt;0,"Profit","Loss")</f>
        <v>Profit</v>
      </c>
    </row>
    <row r="711" spans="1:20" x14ac:dyDescent="0.35">
      <c r="A711" t="s">
        <v>1462</v>
      </c>
      <c r="B711" s="1">
        <v>44955</v>
      </c>
      <c r="C711" t="s">
        <v>1463</v>
      </c>
      <c r="D711" t="s">
        <v>25</v>
      </c>
      <c r="E711">
        <v>35905</v>
      </c>
      <c r="F711">
        <v>14.8</v>
      </c>
      <c r="G711">
        <v>60</v>
      </c>
      <c r="H711" t="s">
        <v>19</v>
      </c>
      <c r="I711" t="s">
        <v>27</v>
      </c>
      <c r="J711" t="s">
        <v>21</v>
      </c>
      <c r="K711">
        <v>49456</v>
      </c>
      <c r="L711" t="s">
        <v>29</v>
      </c>
      <c r="M711">
        <v>0.34</v>
      </c>
      <c r="N711">
        <v>0.76</v>
      </c>
      <c r="O711">
        <v>41218.94</v>
      </c>
      <c r="P711">
        <v>0</v>
      </c>
      <c r="Q711" s="1">
        <f>banking_loan_data[[#This Row],[Issue Date]]-banking_loan_data[[#This Row],[Term (Months)]]</f>
        <v>44895</v>
      </c>
      <c r="R711">
        <f>MONTH(banking_loan_data[[#This Row],[Months On Book]])</f>
        <v>11</v>
      </c>
      <c r="S711">
        <f>(banking_loan_data[[#This Row],[Total Payments Received]]+banking_loan_data[[#This Row],[Recovery Amount]])-banking_loan_data[[#This Row],[Loan Amount]]</f>
        <v>5313.9400000000023</v>
      </c>
      <c r="T711" t="str">
        <f>IF(banking_loan_data[[#This Row],[Profit/Loss per loan]]&gt;0,"Profit","Loss")</f>
        <v>Profit</v>
      </c>
    </row>
    <row r="712" spans="1:20" x14ac:dyDescent="0.35">
      <c r="A712" t="s">
        <v>1464</v>
      </c>
      <c r="B712" s="1">
        <v>45095</v>
      </c>
      <c r="C712" t="s">
        <v>1465</v>
      </c>
      <c r="D712" t="s">
        <v>40</v>
      </c>
      <c r="E712">
        <v>21829</v>
      </c>
      <c r="F712">
        <v>15.4</v>
      </c>
      <c r="G712">
        <v>60</v>
      </c>
      <c r="H712" t="s">
        <v>26</v>
      </c>
      <c r="I712" t="s">
        <v>20</v>
      </c>
      <c r="J712" t="s">
        <v>21</v>
      </c>
      <c r="K712">
        <v>104795</v>
      </c>
      <c r="L712" t="s">
        <v>22</v>
      </c>
      <c r="M712">
        <v>0.13</v>
      </c>
      <c r="N712">
        <v>0.72</v>
      </c>
      <c r="O712">
        <v>7441.09</v>
      </c>
      <c r="P712">
        <v>0</v>
      </c>
      <c r="Q712" s="1">
        <f>banking_loan_data[[#This Row],[Issue Date]]-banking_loan_data[[#This Row],[Term (Months)]]</f>
        <v>45035</v>
      </c>
      <c r="R712">
        <f>MONTH(banking_loan_data[[#This Row],[Months On Book]])</f>
        <v>4</v>
      </c>
      <c r="S712">
        <f>(banking_loan_data[[#This Row],[Total Payments Received]]+banking_loan_data[[#This Row],[Recovery Amount]])-banking_loan_data[[#This Row],[Loan Amount]]</f>
        <v>-14387.91</v>
      </c>
      <c r="T712" t="str">
        <f>IF(banking_loan_data[[#This Row],[Profit/Loss per loan]]&gt;0,"Profit","Loss")</f>
        <v>Loss</v>
      </c>
    </row>
    <row r="713" spans="1:20" x14ac:dyDescent="0.35">
      <c r="A713" t="s">
        <v>1466</v>
      </c>
      <c r="B713" s="1">
        <v>44439</v>
      </c>
      <c r="C713" t="s">
        <v>1467</v>
      </c>
      <c r="D713" t="s">
        <v>18</v>
      </c>
      <c r="E713">
        <v>35054</v>
      </c>
      <c r="F713">
        <v>16.3</v>
      </c>
      <c r="G713">
        <v>36</v>
      </c>
      <c r="H713" t="s">
        <v>26</v>
      </c>
      <c r="I713" t="s">
        <v>27</v>
      </c>
      <c r="J713" t="s">
        <v>21</v>
      </c>
      <c r="K713">
        <v>65554</v>
      </c>
      <c r="L713" t="s">
        <v>33</v>
      </c>
      <c r="M713">
        <v>0.43</v>
      </c>
      <c r="N713">
        <v>0.74</v>
      </c>
      <c r="O713">
        <v>10355.42</v>
      </c>
      <c r="P713">
        <v>0</v>
      </c>
      <c r="Q713" s="1">
        <f>banking_loan_data[[#This Row],[Issue Date]]-banking_loan_data[[#This Row],[Term (Months)]]</f>
        <v>44403</v>
      </c>
      <c r="R713">
        <f>MONTH(banking_loan_data[[#This Row],[Months On Book]])</f>
        <v>7</v>
      </c>
      <c r="S713">
        <f>(banking_loan_data[[#This Row],[Total Payments Received]]+banking_loan_data[[#This Row],[Recovery Amount]])-banking_loan_data[[#This Row],[Loan Amount]]</f>
        <v>-24698.58</v>
      </c>
      <c r="T713" t="str">
        <f>IF(banking_loan_data[[#This Row],[Profit/Loss per loan]]&gt;0,"Profit","Loss")</f>
        <v>Loss</v>
      </c>
    </row>
    <row r="714" spans="1:20" x14ac:dyDescent="0.35">
      <c r="A714" t="s">
        <v>1468</v>
      </c>
      <c r="B714" s="1">
        <v>44739</v>
      </c>
      <c r="C714" t="s">
        <v>1469</v>
      </c>
      <c r="D714" t="s">
        <v>56</v>
      </c>
      <c r="E714">
        <v>30734</v>
      </c>
      <c r="F714">
        <v>13.8</v>
      </c>
      <c r="G714">
        <v>36</v>
      </c>
      <c r="H714" t="s">
        <v>26</v>
      </c>
      <c r="I714" t="s">
        <v>27</v>
      </c>
      <c r="J714" t="s">
        <v>28</v>
      </c>
      <c r="K714">
        <v>76922</v>
      </c>
      <c r="L714" t="s">
        <v>29</v>
      </c>
      <c r="M714">
        <v>0.17</v>
      </c>
      <c r="N714">
        <v>0.8</v>
      </c>
      <c r="O714">
        <v>2244.9</v>
      </c>
      <c r="P714">
        <v>0</v>
      </c>
      <c r="Q714" s="1">
        <f>banking_loan_data[[#This Row],[Issue Date]]-banking_loan_data[[#This Row],[Term (Months)]]</f>
        <v>44703</v>
      </c>
      <c r="R714">
        <f>MONTH(banking_loan_data[[#This Row],[Months On Book]])</f>
        <v>5</v>
      </c>
      <c r="S714">
        <f>(banking_loan_data[[#This Row],[Total Payments Received]]+banking_loan_data[[#This Row],[Recovery Amount]])-banking_loan_data[[#This Row],[Loan Amount]]</f>
        <v>-28489.1</v>
      </c>
      <c r="T714" t="str">
        <f>IF(banking_loan_data[[#This Row],[Profit/Loss per loan]]&gt;0,"Profit","Loss")</f>
        <v>Loss</v>
      </c>
    </row>
    <row r="715" spans="1:20" x14ac:dyDescent="0.35">
      <c r="A715" t="s">
        <v>1470</v>
      </c>
      <c r="B715" s="1">
        <v>45260</v>
      </c>
      <c r="C715" t="s">
        <v>1471</v>
      </c>
      <c r="D715" t="s">
        <v>18</v>
      </c>
      <c r="E715">
        <v>8052</v>
      </c>
      <c r="F715">
        <v>17.100000000000001</v>
      </c>
      <c r="G715">
        <v>60</v>
      </c>
      <c r="H715" t="s">
        <v>19</v>
      </c>
      <c r="I715" t="s">
        <v>72</v>
      </c>
      <c r="J715" t="s">
        <v>21</v>
      </c>
      <c r="K715">
        <v>43409</v>
      </c>
      <c r="L715" t="s">
        <v>33</v>
      </c>
      <c r="M715">
        <v>0.39</v>
      </c>
      <c r="N715">
        <v>0.62</v>
      </c>
      <c r="O715">
        <v>9428.89</v>
      </c>
      <c r="P715">
        <v>0</v>
      </c>
      <c r="Q715" s="1">
        <f>banking_loan_data[[#This Row],[Issue Date]]-banking_loan_data[[#This Row],[Term (Months)]]</f>
        <v>45200</v>
      </c>
      <c r="R715">
        <f>MONTH(banking_loan_data[[#This Row],[Months On Book]])</f>
        <v>10</v>
      </c>
      <c r="S715">
        <f>(banking_loan_data[[#This Row],[Total Payments Received]]+banking_loan_data[[#This Row],[Recovery Amount]])-banking_loan_data[[#This Row],[Loan Amount]]</f>
        <v>1376.8899999999994</v>
      </c>
      <c r="T715" t="str">
        <f>IF(banking_loan_data[[#This Row],[Profit/Loss per loan]]&gt;0,"Profit","Loss")</f>
        <v>Profit</v>
      </c>
    </row>
    <row r="716" spans="1:20" x14ac:dyDescent="0.35">
      <c r="A716" t="s">
        <v>1472</v>
      </c>
      <c r="B716" s="1">
        <v>44425</v>
      </c>
      <c r="C716" t="s">
        <v>1473</v>
      </c>
      <c r="D716" t="s">
        <v>75</v>
      </c>
      <c r="E716">
        <v>4654</v>
      </c>
      <c r="F716">
        <v>23.4</v>
      </c>
      <c r="G716">
        <v>36</v>
      </c>
      <c r="H716" t="s">
        <v>19</v>
      </c>
      <c r="I716" t="s">
        <v>36</v>
      </c>
      <c r="J716" t="s">
        <v>47</v>
      </c>
      <c r="K716">
        <v>99327</v>
      </c>
      <c r="L716" t="s">
        <v>22</v>
      </c>
      <c r="M716">
        <v>0.41</v>
      </c>
      <c r="N716">
        <v>0.91</v>
      </c>
      <c r="O716">
        <v>5743.04</v>
      </c>
      <c r="P716">
        <v>0</v>
      </c>
      <c r="Q716" s="1">
        <f>banking_loan_data[[#This Row],[Issue Date]]-banking_loan_data[[#This Row],[Term (Months)]]</f>
        <v>44389</v>
      </c>
      <c r="R716">
        <f>MONTH(banking_loan_data[[#This Row],[Months On Book]])</f>
        <v>7</v>
      </c>
      <c r="S716">
        <f>(banking_loan_data[[#This Row],[Total Payments Received]]+banking_loan_data[[#This Row],[Recovery Amount]])-banking_loan_data[[#This Row],[Loan Amount]]</f>
        <v>1089.04</v>
      </c>
      <c r="T716" t="str">
        <f>IF(banking_loan_data[[#This Row],[Profit/Loss per loan]]&gt;0,"Profit","Loss")</f>
        <v>Profit</v>
      </c>
    </row>
    <row r="717" spans="1:20" x14ac:dyDescent="0.35">
      <c r="A717" t="s">
        <v>1474</v>
      </c>
      <c r="B717" s="1">
        <v>44744</v>
      </c>
      <c r="C717" t="s">
        <v>1475</v>
      </c>
      <c r="D717" t="s">
        <v>25</v>
      </c>
      <c r="E717">
        <v>24486</v>
      </c>
      <c r="F717">
        <v>12.2</v>
      </c>
      <c r="G717">
        <v>60</v>
      </c>
      <c r="H717" t="s">
        <v>26</v>
      </c>
      <c r="I717" t="s">
        <v>20</v>
      </c>
      <c r="J717" t="s">
        <v>32</v>
      </c>
      <c r="K717">
        <v>121400</v>
      </c>
      <c r="L717" t="s">
        <v>33</v>
      </c>
      <c r="M717">
        <v>0.39</v>
      </c>
      <c r="N717">
        <v>0.7</v>
      </c>
      <c r="O717">
        <v>9438.77</v>
      </c>
      <c r="P717">
        <v>0</v>
      </c>
      <c r="Q717" s="1">
        <f>banking_loan_data[[#This Row],[Issue Date]]-banking_loan_data[[#This Row],[Term (Months)]]</f>
        <v>44684</v>
      </c>
      <c r="R717">
        <f>MONTH(banking_loan_data[[#This Row],[Months On Book]])</f>
        <v>5</v>
      </c>
      <c r="S717">
        <f>(banking_loan_data[[#This Row],[Total Payments Received]]+banking_loan_data[[#This Row],[Recovery Amount]])-banking_loan_data[[#This Row],[Loan Amount]]</f>
        <v>-15047.23</v>
      </c>
      <c r="T717" t="str">
        <f>IF(banking_loan_data[[#This Row],[Profit/Loss per loan]]&gt;0,"Profit","Loss")</f>
        <v>Loss</v>
      </c>
    </row>
    <row r="718" spans="1:20" x14ac:dyDescent="0.35">
      <c r="A718" t="s">
        <v>1476</v>
      </c>
      <c r="B718" s="1">
        <v>45116</v>
      </c>
      <c r="C718" t="s">
        <v>1477</v>
      </c>
      <c r="D718" t="s">
        <v>53</v>
      </c>
      <c r="E718">
        <v>19743</v>
      </c>
      <c r="F718">
        <v>19.5</v>
      </c>
      <c r="G718">
        <v>60</v>
      </c>
      <c r="H718" t="s">
        <v>26</v>
      </c>
      <c r="I718" t="s">
        <v>20</v>
      </c>
      <c r="J718" t="s">
        <v>21</v>
      </c>
      <c r="K718">
        <v>66639</v>
      </c>
      <c r="L718" t="s">
        <v>33</v>
      </c>
      <c r="M718">
        <v>0.33</v>
      </c>
      <c r="N718">
        <v>0.56000000000000005</v>
      </c>
      <c r="O718">
        <v>5476.7</v>
      </c>
      <c r="P718">
        <v>0</v>
      </c>
      <c r="Q718" s="1">
        <f>banking_loan_data[[#This Row],[Issue Date]]-banking_loan_data[[#This Row],[Term (Months)]]</f>
        <v>45056</v>
      </c>
      <c r="R718">
        <f>MONTH(banking_loan_data[[#This Row],[Months On Book]])</f>
        <v>5</v>
      </c>
      <c r="S718">
        <f>(banking_loan_data[[#This Row],[Total Payments Received]]+banking_loan_data[[#This Row],[Recovery Amount]])-banking_loan_data[[#This Row],[Loan Amount]]</f>
        <v>-14266.3</v>
      </c>
      <c r="T718" t="str">
        <f>IF(banking_loan_data[[#This Row],[Profit/Loss per loan]]&gt;0,"Profit","Loss")</f>
        <v>Loss</v>
      </c>
    </row>
    <row r="719" spans="1:20" x14ac:dyDescent="0.35">
      <c r="A719" t="s">
        <v>1478</v>
      </c>
      <c r="B719" s="1">
        <v>44202</v>
      </c>
      <c r="C719" t="s">
        <v>1479</v>
      </c>
      <c r="D719" t="s">
        <v>64</v>
      </c>
      <c r="E719">
        <v>25489</v>
      </c>
      <c r="F719">
        <v>22.9</v>
      </c>
      <c r="G719">
        <v>36</v>
      </c>
      <c r="H719" t="s">
        <v>19</v>
      </c>
      <c r="I719" t="s">
        <v>57</v>
      </c>
      <c r="J719" t="s">
        <v>21</v>
      </c>
      <c r="K719">
        <v>130110</v>
      </c>
      <c r="L719" t="s">
        <v>33</v>
      </c>
      <c r="M719">
        <v>0.11</v>
      </c>
      <c r="N719">
        <v>0.83</v>
      </c>
      <c r="O719">
        <v>31325.98</v>
      </c>
      <c r="P719">
        <v>0</v>
      </c>
      <c r="Q719" s="1">
        <f>banking_loan_data[[#This Row],[Issue Date]]-banking_loan_data[[#This Row],[Term (Months)]]</f>
        <v>44166</v>
      </c>
      <c r="R719">
        <f>MONTH(banking_loan_data[[#This Row],[Months On Book]])</f>
        <v>12</v>
      </c>
      <c r="S719">
        <f>(banking_loan_data[[#This Row],[Total Payments Received]]+banking_loan_data[[#This Row],[Recovery Amount]])-banking_loan_data[[#This Row],[Loan Amount]]</f>
        <v>5836.98</v>
      </c>
      <c r="T719" t="str">
        <f>IF(banking_loan_data[[#This Row],[Profit/Loss per loan]]&gt;0,"Profit","Loss")</f>
        <v>Profit</v>
      </c>
    </row>
    <row r="720" spans="1:20" x14ac:dyDescent="0.35">
      <c r="A720" t="s">
        <v>1480</v>
      </c>
      <c r="B720" s="1">
        <v>44664</v>
      </c>
      <c r="C720" t="s">
        <v>1481</v>
      </c>
      <c r="D720" t="s">
        <v>71</v>
      </c>
      <c r="E720">
        <v>9636</v>
      </c>
      <c r="F720">
        <v>14.1</v>
      </c>
      <c r="G720">
        <v>60</v>
      </c>
      <c r="H720" t="s">
        <v>19</v>
      </c>
      <c r="I720" t="s">
        <v>20</v>
      </c>
      <c r="J720" t="s">
        <v>32</v>
      </c>
      <c r="K720">
        <v>93627</v>
      </c>
      <c r="L720" t="s">
        <v>33</v>
      </c>
      <c r="M720">
        <v>0.24</v>
      </c>
      <c r="N720">
        <v>0.79</v>
      </c>
      <c r="O720">
        <v>10994.68</v>
      </c>
      <c r="P720">
        <v>0</v>
      </c>
      <c r="Q720" s="1">
        <f>banking_loan_data[[#This Row],[Issue Date]]-banking_loan_data[[#This Row],[Term (Months)]]</f>
        <v>44604</v>
      </c>
      <c r="R720">
        <f>MONTH(banking_loan_data[[#This Row],[Months On Book]])</f>
        <v>2</v>
      </c>
      <c r="S720">
        <f>(banking_loan_data[[#This Row],[Total Payments Received]]+banking_loan_data[[#This Row],[Recovery Amount]])-banking_loan_data[[#This Row],[Loan Amount]]</f>
        <v>1358.6800000000003</v>
      </c>
      <c r="T720" t="str">
        <f>IF(banking_loan_data[[#This Row],[Profit/Loss per loan]]&gt;0,"Profit","Loss")</f>
        <v>Profit</v>
      </c>
    </row>
    <row r="721" spans="1:20" x14ac:dyDescent="0.35">
      <c r="A721" t="s">
        <v>1482</v>
      </c>
      <c r="B721" s="1">
        <v>44271</v>
      </c>
      <c r="C721" t="s">
        <v>1483</v>
      </c>
      <c r="D721" t="s">
        <v>64</v>
      </c>
      <c r="E721">
        <v>7441</v>
      </c>
      <c r="F721">
        <v>13.9</v>
      </c>
      <c r="G721">
        <v>60</v>
      </c>
      <c r="H721" t="s">
        <v>19</v>
      </c>
      <c r="I721" t="s">
        <v>72</v>
      </c>
      <c r="J721" t="s">
        <v>47</v>
      </c>
      <c r="K721">
        <v>113424</v>
      </c>
      <c r="L721" t="s">
        <v>22</v>
      </c>
      <c r="M721">
        <v>0.34</v>
      </c>
      <c r="N721">
        <v>0.64</v>
      </c>
      <c r="O721">
        <v>8475.2999999999993</v>
      </c>
      <c r="P721">
        <v>0</v>
      </c>
      <c r="Q721" s="1">
        <f>banking_loan_data[[#This Row],[Issue Date]]-banking_loan_data[[#This Row],[Term (Months)]]</f>
        <v>44211</v>
      </c>
      <c r="R721">
        <f>MONTH(banking_loan_data[[#This Row],[Months On Book]])</f>
        <v>1</v>
      </c>
      <c r="S721">
        <f>(banking_loan_data[[#This Row],[Total Payments Received]]+banking_loan_data[[#This Row],[Recovery Amount]])-banking_loan_data[[#This Row],[Loan Amount]]</f>
        <v>1034.2999999999993</v>
      </c>
      <c r="T721" t="str">
        <f>IF(banking_loan_data[[#This Row],[Profit/Loss per loan]]&gt;0,"Profit","Loss")</f>
        <v>Profit</v>
      </c>
    </row>
    <row r="722" spans="1:20" x14ac:dyDescent="0.35">
      <c r="A722" t="s">
        <v>1484</v>
      </c>
      <c r="B722" s="1">
        <v>44200</v>
      </c>
      <c r="C722" t="s">
        <v>1485</v>
      </c>
      <c r="D722" t="s">
        <v>64</v>
      </c>
      <c r="E722">
        <v>25611</v>
      </c>
      <c r="F722">
        <v>17</v>
      </c>
      <c r="G722">
        <v>36</v>
      </c>
      <c r="H722" t="s">
        <v>80</v>
      </c>
      <c r="I722" t="s">
        <v>57</v>
      </c>
      <c r="J722" t="s">
        <v>28</v>
      </c>
      <c r="K722">
        <v>49692</v>
      </c>
      <c r="L722" t="s">
        <v>29</v>
      </c>
      <c r="M722">
        <v>0.25</v>
      </c>
      <c r="N722">
        <v>0.78</v>
      </c>
      <c r="O722">
        <v>0</v>
      </c>
      <c r="P722">
        <v>0</v>
      </c>
      <c r="Q722" s="1">
        <f>banking_loan_data[[#This Row],[Issue Date]]-banking_loan_data[[#This Row],[Term (Months)]]</f>
        <v>44164</v>
      </c>
      <c r="R722">
        <f>MONTH(banking_loan_data[[#This Row],[Months On Book]])</f>
        <v>11</v>
      </c>
      <c r="S722">
        <f>(banking_loan_data[[#This Row],[Total Payments Received]]+banking_loan_data[[#This Row],[Recovery Amount]])-banking_loan_data[[#This Row],[Loan Amount]]</f>
        <v>-25611</v>
      </c>
      <c r="T722" t="str">
        <f>IF(banking_loan_data[[#This Row],[Profit/Loss per loan]]&gt;0,"Profit","Loss")</f>
        <v>Loss</v>
      </c>
    </row>
    <row r="723" spans="1:20" x14ac:dyDescent="0.35">
      <c r="A723" t="s">
        <v>1486</v>
      </c>
      <c r="B723" s="1">
        <v>44842</v>
      </c>
      <c r="C723" t="s">
        <v>1487</v>
      </c>
      <c r="D723" t="s">
        <v>46</v>
      </c>
      <c r="E723">
        <v>13149</v>
      </c>
      <c r="F723">
        <v>16.8</v>
      </c>
      <c r="G723">
        <v>36</v>
      </c>
      <c r="H723" t="s">
        <v>26</v>
      </c>
      <c r="I723" t="s">
        <v>57</v>
      </c>
      <c r="J723" t="s">
        <v>21</v>
      </c>
      <c r="K723">
        <v>119037</v>
      </c>
      <c r="L723" t="s">
        <v>29</v>
      </c>
      <c r="M723">
        <v>0.45</v>
      </c>
      <c r="N723">
        <v>0.6</v>
      </c>
      <c r="O723">
        <v>4489.9799999999996</v>
      </c>
      <c r="P723">
        <v>0</v>
      </c>
      <c r="Q723" s="1">
        <f>banking_loan_data[[#This Row],[Issue Date]]-banking_loan_data[[#This Row],[Term (Months)]]</f>
        <v>44806</v>
      </c>
      <c r="R723">
        <f>MONTH(banking_loan_data[[#This Row],[Months On Book]])</f>
        <v>9</v>
      </c>
      <c r="S723">
        <f>(banking_loan_data[[#This Row],[Total Payments Received]]+banking_loan_data[[#This Row],[Recovery Amount]])-banking_loan_data[[#This Row],[Loan Amount]]</f>
        <v>-8659.02</v>
      </c>
      <c r="T723" t="str">
        <f>IF(banking_loan_data[[#This Row],[Profit/Loss per loan]]&gt;0,"Profit","Loss")</f>
        <v>Loss</v>
      </c>
    </row>
    <row r="724" spans="1:20" x14ac:dyDescent="0.35">
      <c r="A724" t="s">
        <v>1488</v>
      </c>
      <c r="B724" s="1">
        <v>44314</v>
      </c>
      <c r="C724" t="s">
        <v>1489</v>
      </c>
      <c r="D724" t="s">
        <v>53</v>
      </c>
      <c r="E724">
        <v>35566</v>
      </c>
      <c r="F724">
        <v>21.1</v>
      </c>
      <c r="G724">
        <v>36</v>
      </c>
      <c r="H724" t="s">
        <v>80</v>
      </c>
      <c r="I724" t="s">
        <v>20</v>
      </c>
      <c r="J724" t="s">
        <v>32</v>
      </c>
      <c r="K724">
        <v>108840</v>
      </c>
      <c r="L724" t="s">
        <v>33</v>
      </c>
      <c r="M724">
        <v>0.22</v>
      </c>
      <c r="N724">
        <v>0.7</v>
      </c>
      <c r="O724">
        <v>8919.67</v>
      </c>
      <c r="P724">
        <v>8978.74</v>
      </c>
      <c r="Q724" s="1">
        <f>banking_loan_data[[#This Row],[Issue Date]]-banking_loan_data[[#This Row],[Term (Months)]]</f>
        <v>44278</v>
      </c>
      <c r="R724">
        <f>MONTH(banking_loan_data[[#This Row],[Months On Book]])</f>
        <v>3</v>
      </c>
      <c r="S724">
        <f>(banking_loan_data[[#This Row],[Total Payments Received]]+banking_loan_data[[#This Row],[Recovery Amount]])-banking_loan_data[[#This Row],[Loan Amount]]</f>
        <v>-17667.59</v>
      </c>
      <c r="T724" t="str">
        <f>IF(banking_loan_data[[#This Row],[Profit/Loss per loan]]&gt;0,"Profit","Loss")</f>
        <v>Loss</v>
      </c>
    </row>
    <row r="725" spans="1:20" x14ac:dyDescent="0.35">
      <c r="A725" t="s">
        <v>1490</v>
      </c>
      <c r="B725" s="1">
        <v>45077</v>
      </c>
      <c r="C725" t="s">
        <v>1491</v>
      </c>
      <c r="D725" t="s">
        <v>18</v>
      </c>
      <c r="E725">
        <v>22675</v>
      </c>
      <c r="F725">
        <v>14.5</v>
      </c>
      <c r="G725">
        <v>60</v>
      </c>
      <c r="H725" t="s">
        <v>19</v>
      </c>
      <c r="I725" t="s">
        <v>57</v>
      </c>
      <c r="J725" t="s">
        <v>47</v>
      </c>
      <c r="K725">
        <v>84200</v>
      </c>
      <c r="L725" t="s">
        <v>22</v>
      </c>
      <c r="M725">
        <v>0.22</v>
      </c>
      <c r="N725">
        <v>0.9</v>
      </c>
      <c r="O725">
        <v>25962.880000000001</v>
      </c>
      <c r="P725">
        <v>0</v>
      </c>
      <c r="Q725" s="1">
        <f>banking_loan_data[[#This Row],[Issue Date]]-banking_loan_data[[#This Row],[Term (Months)]]</f>
        <v>45017</v>
      </c>
      <c r="R725">
        <f>MONTH(banking_loan_data[[#This Row],[Months On Book]])</f>
        <v>4</v>
      </c>
      <c r="S725">
        <f>(banking_loan_data[[#This Row],[Total Payments Received]]+banking_loan_data[[#This Row],[Recovery Amount]])-banking_loan_data[[#This Row],[Loan Amount]]</f>
        <v>3287.880000000001</v>
      </c>
      <c r="T725" t="str">
        <f>IF(banking_loan_data[[#This Row],[Profit/Loss per loan]]&gt;0,"Profit","Loss")</f>
        <v>Profit</v>
      </c>
    </row>
    <row r="726" spans="1:20" x14ac:dyDescent="0.35">
      <c r="A726" t="s">
        <v>1492</v>
      </c>
      <c r="B726" s="1">
        <v>44700</v>
      </c>
      <c r="C726" t="s">
        <v>1493</v>
      </c>
      <c r="D726" t="s">
        <v>46</v>
      </c>
      <c r="E726">
        <v>6495</v>
      </c>
      <c r="F726">
        <v>24.9</v>
      </c>
      <c r="G726">
        <v>36</v>
      </c>
      <c r="H726" t="s">
        <v>80</v>
      </c>
      <c r="I726" t="s">
        <v>72</v>
      </c>
      <c r="J726" t="s">
        <v>37</v>
      </c>
      <c r="K726">
        <v>123063</v>
      </c>
      <c r="L726" t="s">
        <v>22</v>
      </c>
      <c r="M726">
        <v>0.21</v>
      </c>
      <c r="N726">
        <v>0.56000000000000005</v>
      </c>
      <c r="O726">
        <v>0</v>
      </c>
      <c r="P726">
        <v>0</v>
      </c>
      <c r="Q726" s="1">
        <f>banking_loan_data[[#This Row],[Issue Date]]-banking_loan_data[[#This Row],[Term (Months)]]</f>
        <v>44664</v>
      </c>
      <c r="R726">
        <f>MONTH(banking_loan_data[[#This Row],[Months On Book]])</f>
        <v>4</v>
      </c>
      <c r="S726">
        <f>(banking_loan_data[[#This Row],[Total Payments Received]]+banking_loan_data[[#This Row],[Recovery Amount]])-banking_loan_data[[#This Row],[Loan Amount]]</f>
        <v>-6495</v>
      </c>
      <c r="T726" t="str">
        <f>IF(banking_loan_data[[#This Row],[Profit/Loss per loan]]&gt;0,"Profit","Loss")</f>
        <v>Loss</v>
      </c>
    </row>
    <row r="727" spans="1:20" x14ac:dyDescent="0.35">
      <c r="A727" t="s">
        <v>1494</v>
      </c>
      <c r="B727" s="1">
        <v>45143</v>
      </c>
      <c r="C727" t="s">
        <v>1495</v>
      </c>
      <c r="D727" t="s">
        <v>64</v>
      </c>
      <c r="E727">
        <v>14673</v>
      </c>
      <c r="F727">
        <v>6.2</v>
      </c>
      <c r="G727">
        <v>36</v>
      </c>
      <c r="H727" t="s">
        <v>19</v>
      </c>
      <c r="I727" t="s">
        <v>72</v>
      </c>
      <c r="J727" t="s">
        <v>28</v>
      </c>
      <c r="K727">
        <v>87415</v>
      </c>
      <c r="L727" t="s">
        <v>22</v>
      </c>
      <c r="M727">
        <v>0.23</v>
      </c>
      <c r="N727">
        <v>0.67</v>
      </c>
      <c r="O727">
        <v>15582.73</v>
      </c>
      <c r="P727">
        <v>0</v>
      </c>
      <c r="Q727" s="1">
        <f>banking_loan_data[[#This Row],[Issue Date]]-banking_loan_data[[#This Row],[Term (Months)]]</f>
        <v>45107</v>
      </c>
      <c r="R727">
        <f>MONTH(banking_loan_data[[#This Row],[Months On Book]])</f>
        <v>6</v>
      </c>
      <c r="S727">
        <f>(banking_loan_data[[#This Row],[Total Payments Received]]+banking_loan_data[[#This Row],[Recovery Amount]])-banking_loan_data[[#This Row],[Loan Amount]]</f>
        <v>909.72999999999956</v>
      </c>
      <c r="T727" t="str">
        <f>IF(banking_loan_data[[#This Row],[Profit/Loss per loan]]&gt;0,"Profit","Loss")</f>
        <v>Profit</v>
      </c>
    </row>
    <row r="728" spans="1:20" x14ac:dyDescent="0.35">
      <c r="A728" t="s">
        <v>1496</v>
      </c>
      <c r="B728" s="1">
        <v>44770</v>
      </c>
      <c r="C728" t="s">
        <v>1497</v>
      </c>
      <c r="D728" t="s">
        <v>75</v>
      </c>
      <c r="E728">
        <v>12130</v>
      </c>
      <c r="F728">
        <v>5.0999999999999996</v>
      </c>
      <c r="G728">
        <v>36</v>
      </c>
      <c r="H728" t="s">
        <v>19</v>
      </c>
      <c r="I728" t="s">
        <v>20</v>
      </c>
      <c r="J728" t="s">
        <v>32</v>
      </c>
      <c r="K728">
        <v>48074</v>
      </c>
      <c r="L728" t="s">
        <v>22</v>
      </c>
      <c r="M728">
        <v>0.32</v>
      </c>
      <c r="N728">
        <v>0.87</v>
      </c>
      <c r="O728">
        <v>12748.63</v>
      </c>
      <c r="P728">
        <v>0</v>
      </c>
      <c r="Q728" s="1">
        <f>banking_loan_data[[#This Row],[Issue Date]]-banking_loan_data[[#This Row],[Term (Months)]]</f>
        <v>44734</v>
      </c>
      <c r="R728">
        <f>MONTH(banking_loan_data[[#This Row],[Months On Book]])</f>
        <v>6</v>
      </c>
      <c r="S728">
        <f>(banking_loan_data[[#This Row],[Total Payments Received]]+banking_loan_data[[#This Row],[Recovery Amount]])-banking_loan_data[[#This Row],[Loan Amount]]</f>
        <v>618.6299999999992</v>
      </c>
      <c r="T728" t="str">
        <f>IF(banking_loan_data[[#This Row],[Profit/Loss per loan]]&gt;0,"Profit","Loss")</f>
        <v>Profit</v>
      </c>
    </row>
    <row r="729" spans="1:20" x14ac:dyDescent="0.35">
      <c r="A729" t="s">
        <v>1498</v>
      </c>
      <c r="B729" s="1">
        <v>44390</v>
      </c>
      <c r="C729" t="s">
        <v>1499</v>
      </c>
      <c r="D729" t="s">
        <v>71</v>
      </c>
      <c r="E729">
        <v>23668</v>
      </c>
      <c r="F729">
        <v>17.8</v>
      </c>
      <c r="G729">
        <v>36</v>
      </c>
      <c r="H729" t="s">
        <v>26</v>
      </c>
      <c r="I729" t="s">
        <v>20</v>
      </c>
      <c r="J729" t="s">
        <v>32</v>
      </c>
      <c r="K729">
        <v>45549</v>
      </c>
      <c r="L729" t="s">
        <v>22</v>
      </c>
      <c r="M729">
        <v>0.38</v>
      </c>
      <c r="N729">
        <v>0.94</v>
      </c>
      <c r="O729">
        <v>6421.49</v>
      </c>
      <c r="P729">
        <v>0</v>
      </c>
      <c r="Q729" s="1">
        <f>banking_loan_data[[#This Row],[Issue Date]]-banking_loan_data[[#This Row],[Term (Months)]]</f>
        <v>44354</v>
      </c>
      <c r="R729">
        <f>MONTH(banking_loan_data[[#This Row],[Months On Book]])</f>
        <v>6</v>
      </c>
      <c r="S729">
        <f>(banking_loan_data[[#This Row],[Total Payments Received]]+banking_loan_data[[#This Row],[Recovery Amount]])-banking_loan_data[[#This Row],[Loan Amount]]</f>
        <v>-17246.510000000002</v>
      </c>
      <c r="T729" t="str">
        <f>IF(banking_loan_data[[#This Row],[Profit/Loss per loan]]&gt;0,"Profit","Loss")</f>
        <v>Loss</v>
      </c>
    </row>
    <row r="730" spans="1:20" x14ac:dyDescent="0.35">
      <c r="A730" t="s">
        <v>1500</v>
      </c>
      <c r="B730" s="1">
        <v>45043</v>
      </c>
      <c r="C730" t="s">
        <v>1501</v>
      </c>
      <c r="D730" t="s">
        <v>64</v>
      </c>
      <c r="E730">
        <v>16222</v>
      </c>
      <c r="F730">
        <v>11</v>
      </c>
      <c r="G730">
        <v>60</v>
      </c>
      <c r="H730" t="s">
        <v>19</v>
      </c>
      <c r="I730" t="s">
        <v>20</v>
      </c>
      <c r="J730" t="s">
        <v>32</v>
      </c>
      <c r="K730">
        <v>59963</v>
      </c>
      <c r="L730" t="s">
        <v>22</v>
      </c>
      <c r="M730">
        <v>0.37</v>
      </c>
      <c r="N730">
        <v>0.7</v>
      </c>
      <c r="O730">
        <v>18006.419999999998</v>
      </c>
      <c r="P730">
        <v>0</v>
      </c>
      <c r="Q730" s="1">
        <f>banking_loan_data[[#This Row],[Issue Date]]-banking_loan_data[[#This Row],[Term (Months)]]</f>
        <v>44983</v>
      </c>
      <c r="R730">
        <f>MONTH(banking_loan_data[[#This Row],[Months On Book]])</f>
        <v>2</v>
      </c>
      <c r="S730">
        <f>(banking_loan_data[[#This Row],[Total Payments Received]]+banking_loan_data[[#This Row],[Recovery Amount]])-banking_loan_data[[#This Row],[Loan Amount]]</f>
        <v>1784.4199999999983</v>
      </c>
      <c r="T730" t="str">
        <f>IF(banking_loan_data[[#This Row],[Profit/Loss per loan]]&gt;0,"Profit","Loss")</f>
        <v>Profit</v>
      </c>
    </row>
    <row r="731" spans="1:20" x14ac:dyDescent="0.35">
      <c r="A731" t="s">
        <v>1502</v>
      </c>
      <c r="B731" s="1">
        <v>44911</v>
      </c>
      <c r="C731" t="s">
        <v>1503</v>
      </c>
      <c r="D731" t="s">
        <v>40</v>
      </c>
      <c r="E731">
        <v>24669</v>
      </c>
      <c r="F731">
        <v>9.8000000000000007</v>
      </c>
      <c r="G731">
        <v>60</v>
      </c>
      <c r="H731" t="s">
        <v>19</v>
      </c>
      <c r="I731" t="s">
        <v>20</v>
      </c>
      <c r="J731" t="s">
        <v>21</v>
      </c>
      <c r="K731">
        <v>121456</v>
      </c>
      <c r="L731" t="s">
        <v>33</v>
      </c>
      <c r="M731">
        <v>0.42</v>
      </c>
      <c r="N731">
        <v>0.73</v>
      </c>
      <c r="O731">
        <v>27086.560000000001</v>
      </c>
      <c r="P731">
        <v>0</v>
      </c>
      <c r="Q731" s="1">
        <f>banking_loan_data[[#This Row],[Issue Date]]-banking_loan_data[[#This Row],[Term (Months)]]</f>
        <v>44851</v>
      </c>
      <c r="R731">
        <f>MONTH(banking_loan_data[[#This Row],[Months On Book]])</f>
        <v>10</v>
      </c>
      <c r="S731">
        <f>(banking_loan_data[[#This Row],[Total Payments Received]]+banking_loan_data[[#This Row],[Recovery Amount]])-banking_loan_data[[#This Row],[Loan Amount]]</f>
        <v>2417.5600000000013</v>
      </c>
      <c r="T731" t="str">
        <f>IF(banking_loan_data[[#This Row],[Profit/Loss per loan]]&gt;0,"Profit","Loss")</f>
        <v>Profit</v>
      </c>
    </row>
    <row r="732" spans="1:20" x14ac:dyDescent="0.35">
      <c r="A732" t="s">
        <v>1504</v>
      </c>
      <c r="B732" s="1">
        <v>45246</v>
      </c>
      <c r="C732" t="s">
        <v>1505</v>
      </c>
      <c r="D732" t="s">
        <v>53</v>
      </c>
      <c r="E732">
        <v>35068</v>
      </c>
      <c r="F732">
        <v>11.2</v>
      </c>
      <c r="G732">
        <v>36</v>
      </c>
      <c r="H732" t="s">
        <v>19</v>
      </c>
      <c r="I732" t="s">
        <v>83</v>
      </c>
      <c r="J732" t="s">
        <v>37</v>
      </c>
      <c r="K732">
        <v>126362</v>
      </c>
      <c r="L732" t="s">
        <v>29</v>
      </c>
      <c r="M732">
        <v>0.45</v>
      </c>
      <c r="N732">
        <v>0.76</v>
      </c>
      <c r="O732">
        <v>38995.620000000003</v>
      </c>
      <c r="P732">
        <v>0</v>
      </c>
      <c r="Q732" s="1">
        <f>banking_loan_data[[#This Row],[Issue Date]]-banking_loan_data[[#This Row],[Term (Months)]]</f>
        <v>45210</v>
      </c>
      <c r="R732">
        <f>MONTH(banking_loan_data[[#This Row],[Months On Book]])</f>
        <v>10</v>
      </c>
      <c r="S732">
        <f>(banking_loan_data[[#This Row],[Total Payments Received]]+banking_loan_data[[#This Row],[Recovery Amount]])-banking_loan_data[[#This Row],[Loan Amount]]</f>
        <v>3927.6200000000026</v>
      </c>
      <c r="T732" t="str">
        <f>IF(banking_loan_data[[#This Row],[Profit/Loss per loan]]&gt;0,"Profit","Loss")</f>
        <v>Profit</v>
      </c>
    </row>
    <row r="733" spans="1:20" x14ac:dyDescent="0.35">
      <c r="A733" t="s">
        <v>1506</v>
      </c>
      <c r="B733" s="1">
        <v>44369</v>
      </c>
      <c r="C733" t="s">
        <v>1507</v>
      </c>
      <c r="D733" t="s">
        <v>53</v>
      </c>
      <c r="E733">
        <v>24253</v>
      </c>
      <c r="F733">
        <v>10.1</v>
      </c>
      <c r="G733">
        <v>60</v>
      </c>
      <c r="H733" t="s">
        <v>19</v>
      </c>
      <c r="I733" t="s">
        <v>20</v>
      </c>
      <c r="J733" t="s">
        <v>28</v>
      </c>
      <c r="K733">
        <v>131607</v>
      </c>
      <c r="L733" t="s">
        <v>29</v>
      </c>
      <c r="M733">
        <v>0.43</v>
      </c>
      <c r="N733">
        <v>0.92</v>
      </c>
      <c r="O733">
        <v>26702.55</v>
      </c>
      <c r="P733">
        <v>0</v>
      </c>
      <c r="Q733" s="1">
        <f>banking_loan_data[[#This Row],[Issue Date]]-banking_loan_data[[#This Row],[Term (Months)]]</f>
        <v>44309</v>
      </c>
      <c r="R733">
        <f>MONTH(banking_loan_data[[#This Row],[Months On Book]])</f>
        <v>4</v>
      </c>
      <c r="S733">
        <f>(banking_loan_data[[#This Row],[Total Payments Received]]+banking_loan_data[[#This Row],[Recovery Amount]])-banking_loan_data[[#This Row],[Loan Amount]]</f>
        <v>2449.5499999999993</v>
      </c>
      <c r="T733" t="str">
        <f>IF(banking_loan_data[[#This Row],[Profit/Loss per loan]]&gt;0,"Profit","Loss")</f>
        <v>Profit</v>
      </c>
    </row>
    <row r="734" spans="1:20" x14ac:dyDescent="0.35">
      <c r="A734" t="s">
        <v>1508</v>
      </c>
      <c r="B734" s="1">
        <v>44522</v>
      </c>
      <c r="C734" t="s">
        <v>1509</v>
      </c>
      <c r="D734" t="s">
        <v>53</v>
      </c>
      <c r="E734">
        <v>10435</v>
      </c>
      <c r="F734">
        <v>5.6</v>
      </c>
      <c r="G734">
        <v>36</v>
      </c>
      <c r="H734" t="s">
        <v>26</v>
      </c>
      <c r="I734" t="s">
        <v>27</v>
      </c>
      <c r="J734" t="s">
        <v>47</v>
      </c>
      <c r="K734">
        <v>82265</v>
      </c>
      <c r="L734" t="s">
        <v>33</v>
      </c>
      <c r="M734">
        <v>0.11</v>
      </c>
      <c r="N734">
        <v>0.89</v>
      </c>
      <c r="O734">
        <v>1328.43</v>
      </c>
      <c r="P734">
        <v>0</v>
      </c>
      <c r="Q734" s="1">
        <f>banking_loan_data[[#This Row],[Issue Date]]-banking_loan_data[[#This Row],[Term (Months)]]</f>
        <v>44486</v>
      </c>
      <c r="R734">
        <f>MONTH(banking_loan_data[[#This Row],[Months On Book]])</f>
        <v>10</v>
      </c>
      <c r="S734">
        <f>(banking_loan_data[[#This Row],[Total Payments Received]]+banking_loan_data[[#This Row],[Recovery Amount]])-banking_loan_data[[#This Row],[Loan Amount]]</f>
        <v>-9106.57</v>
      </c>
      <c r="T734" t="str">
        <f>IF(banking_loan_data[[#This Row],[Profit/Loss per loan]]&gt;0,"Profit","Loss")</f>
        <v>Loss</v>
      </c>
    </row>
    <row r="735" spans="1:20" x14ac:dyDescent="0.35">
      <c r="A735" t="s">
        <v>1510</v>
      </c>
      <c r="B735" s="1">
        <v>45032</v>
      </c>
      <c r="C735" t="s">
        <v>1511</v>
      </c>
      <c r="D735" t="s">
        <v>25</v>
      </c>
      <c r="E735">
        <v>29552</v>
      </c>
      <c r="F735">
        <v>24.4</v>
      </c>
      <c r="G735">
        <v>36</v>
      </c>
      <c r="H735" t="s">
        <v>26</v>
      </c>
      <c r="I735" t="s">
        <v>83</v>
      </c>
      <c r="J735" t="s">
        <v>47</v>
      </c>
      <c r="K735">
        <v>46061</v>
      </c>
      <c r="L735" t="s">
        <v>29</v>
      </c>
      <c r="M735">
        <v>0.39</v>
      </c>
      <c r="N735">
        <v>0.57999999999999996</v>
      </c>
      <c r="O735">
        <v>5184.05</v>
      </c>
      <c r="P735">
        <v>0</v>
      </c>
      <c r="Q735" s="1">
        <f>banking_loan_data[[#This Row],[Issue Date]]-banking_loan_data[[#This Row],[Term (Months)]]</f>
        <v>44996</v>
      </c>
      <c r="R735">
        <f>MONTH(banking_loan_data[[#This Row],[Months On Book]])</f>
        <v>3</v>
      </c>
      <c r="S735">
        <f>(banking_loan_data[[#This Row],[Total Payments Received]]+banking_loan_data[[#This Row],[Recovery Amount]])-banking_loan_data[[#This Row],[Loan Amount]]</f>
        <v>-24367.95</v>
      </c>
      <c r="T735" t="str">
        <f>IF(banking_loan_data[[#This Row],[Profit/Loss per loan]]&gt;0,"Profit","Loss")</f>
        <v>Loss</v>
      </c>
    </row>
    <row r="736" spans="1:20" x14ac:dyDescent="0.35">
      <c r="A736" t="s">
        <v>1512</v>
      </c>
      <c r="B736" s="1">
        <v>44920</v>
      </c>
      <c r="C736" t="s">
        <v>1513</v>
      </c>
      <c r="D736" t="s">
        <v>25</v>
      </c>
      <c r="E736">
        <v>38384</v>
      </c>
      <c r="F736">
        <v>9.4</v>
      </c>
      <c r="G736">
        <v>60</v>
      </c>
      <c r="H736" t="s">
        <v>26</v>
      </c>
      <c r="I736" t="s">
        <v>20</v>
      </c>
      <c r="J736" t="s">
        <v>37</v>
      </c>
      <c r="K736">
        <v>88226</v>
      </c>
      <c r="L736" t="s">
        <v>22</v>
      </c>
      <c r="M736">
        <v>0.18</v>
      </c>
      <c r="N736">
        <v>0.7</v>
      </c>
      <c r="O736">
        <v>4663.03</v>
      </c>
      <c r="P736">
        <v>0</v>
      </c>
      <c r="Q736" s="1">
        <f>banking_loan_data[[#This Row],[Issue Date]]-banking_loan_data[[#This Row],[Term (Months)]]</f>
        <v>44860</v>
      </c>
      <c r="R736">
        <f>MONTH(banking_loan_data[[#This Row],[Months On Book]])</f>
        <v>10</v>
      </c>
      <c r="S736">
        <f>(banking_loan_data[[#This Row],[Total Payments Received]]+banking_loan_data[[#This Row],[Recovery Amount]])-banking_loan_data[[#This Row],[Loan Amount]]</f>
        <v>-33720.97</v>
      </c>
      <c r="T736" t="str">
        <f>IF(banking_loan_data[[#This Row],[Profit/Loss per loan]]&gt;0,"Profit","Loss")</f>
        <v>Loss</v>
      </c>
    </row>
    <row r="737" spans="1:20" x14ac:dyDescent="0.35">
      <c r="A737" t="s">
        <v>1514</v>
      </c>
      <c r="B737" s="1">
        <v>44421</v>
      </c>
      <c r="C737" t="s">
        <v>1515</v>
      </c>
      <c r="D737" t="s">
        <v>56</v>
      </c>
      <c r="E737">
        <v>17393</v>
      </c>
      <c r="F737">
        <v>19.7</v>
      </c>
      <c r="G737">
        <v>60</v>
      </c>
      <c r="H737" t="s">
        <v>26</v>
      </c>
      <c r="I737" t="s">
        <v>57</v>
      </c>
      <c r="J737" t="s">
        <v>32</v>
      </c>
      <c r="K737">
        <v>58810</v>
      </c>
      <c r="L737" t="s">
        <v>22</v>
      </c>
      <c r="M737">
        <v>0.15</v>
      </c>
      <c r="N737">
        <v>0.71</v>
      </c>
      <c r="O737">
        <v>2401.1</v>
      </c>
      <c r="P737">
        <v>0</v>
      </c>
      <c r="Q737" s="1">
        <f>banking_loan_data[[#This Row],[Issue Date]]-banking_loan_data[[#This Row],[Term (Months)]]</f>
        <v>44361</v>
      </c>
      <c r="R737">
        <f>MONTH(banking_loan_data[[#This Row],[Months On Book]])</f>
        <v>6</v>
      </c>
      <c r="S737">
        <f>(banking_loan_data[[#This Row],[Total Payments Received]]+banking_loan_data[[#This Row],[Recovery Amount]])-banking_loan_data[[#This Row],[Loan Amount]]</f>
        <v>-14991.9</v>
      </c>
      <c r="T737" t="str">
        <f>IF(banking_loan_data[[#This Row],[Profit/Loss per loan]]&gt;0,"Profit","Loss")</f>
        <v>Loss</v>
      </c>
    </row>
    <row r="738" spans="1:20" x14ac:dyDescent="0.35">
      <c r="A738" t="s">
        <v>1516</v>
      </c>
      <c r="B738" s="1">
        <v>44728</v>
      </c>
      <c r="C738" t="s">
        <v>1517</v>
      </c>
      <c r="D738" t="s">
        <v>50</v>
      </c>
      <c r="E738">
        <v>11617</v>
      </c>
      <c r="F738">
        <v>20.3</v>
      </c>
      <c r="G738">
        <v>36</v>
      </c>
      <c r="H738" t="s">
        <v>26</v>
      </c>
      <c r="I738" t="s">
        <v>41</v>
      </c>
      <c r="J738" t="s">
        <v>32</v>
      </c>
      <c r="K738">
        <v>90006</v>
      </c>
      <c r="L738" t="s">
        <v>29</v>
      </c>
      <c r="M738">
        <v>0.36</v>
      </c>
      <c r="N738">
        <v>0.86</v>
      </c>
      <c r="O738">
        <v>5667.24</v>
      </c>
      <c r="P738">
        <v>0</v>
      </c>
      <c r="Q738" s="1">
        <f>banking_loan_data[[#This Row],[Issue Date]]-banking_loan_data[[#This Row],[Term (Months)]]</f>
        <v>44692</v>
      </c>
      <c r="R738">
        <f>MONTH(banking_loan_data[[#This Row],[Months On Book]])</f>
        <v>5</v>
      </c>
      <c r="S738">
        <f>(banking_loan_data[[#This Row],[Total Payments Received]]+banking_loan_data[[#This Row],[Recovery Amount]])-banking_loan_data[[#This Row],[Loan Amount]]</f>
        <v>-5949.76</v>
      </c>
      <c r="T738" t="str">
        <f>IF(banking_loan_data[[#This Row],[Profit/Loss per loan]]&gt;0,"Profit","Loss")</f>
        <v>Loss</v>
      </c>
    </row>
    <row r="739" spans="1:20" x14ac:dyDescent="0.35">
      <c r="A739" t="s">
        <v>1518</v>
      </c>
      <c r="B739" s="1">
        <v>44309</v>
      </c>
      <c r="C739" t="s">
        <v>1519</v>
      </c>
      <c r="D739" t="s">
        <v>71</v>
      </c>
      <c r="E739">
        <v>39520</v>
      </c>
      <c r="F739">
        <v>23.6</v>
      </c>
      <c r="G739">
        <v>36</v>
      </c>
      <c r="H739" t="s">
        <v>19</v>
      </c>
      <c r="I739" t="s">
        <v>83</v>
      </c>
      <c r="J739" t="s">
        <v>32</v>
      </c>
      <c r="K739">
        <v>143502</v>
      </c>
      <c r="L739" t="s">
        <v>22</v>
      </c>
      <c r="M739">
        <v>0.23</v>
      </c>
      <c r="N739">
        <v>0.77</v>
      </c>
      <c r="O739">
        <v>48846.720000000001</v>
      </c>
      <c r="P739">
        <v>0</v>
      </c>
      <c r="Q739" s="1">
        <f>banking_loan_data[[#This Row],[Issue Date]]-banking_loan_data[[#This Row],[Term (Months)]]</f>
        <v>44273</v>
      </c>
      <c r="R739">
        <f>MONTH(banking_loan_data[[#This Row],[Months On Book]])</f>
        <v>3</v>
      </c>
      <c r="S739">
        <f>(banking_loan_data[[#This Row],[Total Payments Received]]+banking_loan_data[[#This Row],[Recovery Amount]])-banking_loan_data[[#This Row],[Loan Amount]]</f>
        <v>9326.7200000000012</v>
      </c>
      <c r="T739" t="str">
        <f>IF(banking_loan_data[[#This Row],[Profit/Loss per loan]]&gt;0,"Profit","Loss")</f>
        <v>Profit</v>
      </c>
    </row>
    <row r="740" spans="1:20" x14ac:dyDescent="0.35">
      <c r="A740" t="s">
        <v>1520</v>
      </c>
      <c r="B740" s="1">
        <v>44336</v>
      </c>
      <c r="C740" t="s">
        <v>1521</v>
      </c>
      <c r="D740" t="s">
        <v>46</v>
      </c>
      <c r="E740">
        <v>10852</v>
      </c>
      <c r="F740">
        <v>5.6</v>
      </c>
      <c r="G740">
        <v>60</v>
      </c>
      <c r="H740" t="s">
        <v>19</v>
      </c>
      <c r="I740" t="s">
        <v>72</v>
      </c>
      <c r="J740" t="s">
        <v>32</v>
      </c>
      <c r="K740">
        <v>52800</v>
      </c>
      <c r="L740" t="s">
        <v>22</v>
      </c>
      <c r="M740">
        <v>0.12</v>
      </c>
      <c r="N740">
        <v>0.79</v>
      </c>
      <c r="O740">
        <v>11459.71</v>
      </c>
      <c r="P740">
        <v>0</v>
      </c>
      <c r="Q740" s="1">
        <f>banking_loan_data[[#This Row],[Issue Date]]-banking_loan_data[[#This Row],[Term (Months)]]</f>
        <v>44276</v>
      </c>
      <c r="R740">
        <f>MONTH(banking_loan_data[[#This Row],[Months On Book]])</f>
        <v>3</v>
      </c>
      <c r="S740">
        <f>(banking_loan_data[[#This Row],[Total Payments Received]]+banking_loan_data[[#This Row],[Recovery Amount]])-banking_loan_data[[#This Row],[Loan Amount]]</f>
        <v>607.70999999999913</v>
      </c>
      <c r="T740" t="str">
        <f>IF(banking_loan_data[[#This Row],[Profit/Loss per loan]]&gt;0,"Profit","Loss")</f>
        <v>Profit</v>
      </c>
    </row>
    <row r="741" spans="1:20" x14ac:dyDescent="0.35">
      <c r="A741" t="s">
        <v>1522</v>
      </c>
      <c r="B741" s="1">
        <v>44755</v>
      </c>
      <c r="C741" t="s">
        <v>1523</v>
      </c>
      <c r="D741" t="s">
        <v>18</v>
      </c>
      <c r="E741">
        <v>32401</v>
      </c>
      <c r="F741">
        <v>22.4</v>
      </c>
      <c r="G741">
        <v>36</v>
      </c>
      <c r="H741" t="s">
        <v>80</v>
      </c>
      <c r="I741" t="s">
        <v>27</v>
      </c>
      <c r="J741" t="s">
        <v>32</v>
      </c>
      <c r="K741">
        <v>146192</v>
      </c>
      <c r="L741" t="s">
        <v>29</v>
      </c>
      <c r="M741">
        <v>0.16</v>
      </c>
      <c r="N741">
        <v>0.95</v>
      </c>
      <c r="O741">
        <v>0</v>
      </c>
      <c r="P741">
        <v>0</v>
      </c>
      <c r="Q741" s="1">
        <f>banking_loan_data[[#This Row],[Issue Date]]-banking_loan_data[[#This Row],[Term (Months)]]</f>
        <v>44719</v>
      </c>
      <c r="R741">
        <f>MONTH(banking_loan_data[[#This Row],[Months On Book]])</f>
        <v>6</v>
      </c>
      <c r="S741">
        <f>(banking_loan_data[[#This Row],[Total Payments Received]]+banking_loan_data[[#This Row],[Recovery Amount]])-banking_loan_data[[#This Row],[Loan Amount]]</f>
        <v>-32401</v>
      </c>
      <c r="T741" t="str">
        <f>IF(banking_loan_data[[#This Row],[Profit/Loss per loan]]&gt;0,"Profit","Loss")</f>
        <v>Loss</v>
      </c>
    </row>
    <row r="742" spans="1:20" x14ac:dyDescent="0.35">
      <c r="A742" t="s">
        <v>1524</v>
      </c>
      <c r="B742" s="1">
        <v>44197</v>
      </c>
      <c r="C742" t="s">
        <v>1525</v>
      </c>
      <c r="D742" t="s">
        <v>64</v>
      </c>
      <c r="E742">
        <v>7295</v>
      </c>
      <c r="F742">
        <v>15.5</v>
      </c>
      <c r="G742">
        <v>60</v>
      </c>
      <c r="H742" t="s">
        <v>19</v>
      </c>
      <c r="I742" t="s">
        <v>83</v>
      </c>
      <c r="J742" t="s">
        <v>37</v>
      </c>
      <c r="K742">
        <v>138959</v>
      </c>
      <c r="L742" t="s">
        <v>33</v>
      </c>
      <c r="M742">
        <v>0.1</v>
      </c>
      <c r="N742">
        <v>0.53</v>
      </c>
      <c r="O742">
        <v>8425.7199999999993</v>
      </c>
      <c r="P742">
        <v>0</v>
      </c>
      <c r="Q742" s="1">
        <f>banking_loan_data[[#This Row],[Issue Date]]-banking_loan_data[[#This Row],[Term (Months)]]</f>
        <v>44137</v>
      </c>
      <c r="R742">
        <f>MONTH(banking_loan_data[[#This Row],[Months On Book]])</f>
        <v>11</v>
      </c>
      <c r="S742">
        <f>(banking_loan_data[[#This Row],[Total Payments Received]]+banking_loan_data[[#This Row],[Recovery Amount]])-banking_loan_data[[#This Row],[Loan Amount]]</f>
        <v>1130.7199999999993</v>
      </c>
      <c r="T742" t="str">
        <f>IF(banking_loan_data[[#This Row],[Profit/Loss per loan]]&gt;0,"Profit","Loss")</f>
        <v>Profit</v>
      </c>
    </row>
    <row r="743" spans="1:20" x14ac:dyDescent="0.35">
      <c r="A743" t="s">
        <v>1526</v>
      </c>
      <c r="B743" s="1">
        <v>44286</v>
      </c>
      <c r="C743" t="s">
        <v>1527</v>
      </c>
      <c r="D743" t="s">
        <v>50</v>
      </c>
      <c r="E743">
        <v>36993</v>
      </c>
      <c r="F743">
        <v>17.7</v>
      </c>
      <c r="G743">
        <v>36</v>
      </c>
      <c r="H743" t="s">
        <v>26</v>
      </c>
      <c r="I743" t="s">
        <v>57</v>
      </c>
      <c r="J743" t="s">
        <v>21</v>
      </c>
      <c r="K743">
        <v>137228</v>
      </c>
      <c r="L743" t="s">
        <v>29</v>
      </c>
      <c r="M743">
        <v>0.46</v>
      </c>
      <c r="N743">
        <v>0.6</v>
      </c>
      <c r="O743">
        <v>4398.51</v>
      </c>
      <c r="P743">
        <v>0</v>
      </c>
      <c r="Q743" s="1">
        <f>banking_loan_data[[#This Row],[Issue Date]]-banking_loan_data[[#This Row],[Term (Months)]]</f>
        <v>44250</v>
      </c>
      <c r="R743">
        <f>MONTH(banking_loan_data[[#This Row],[Months On Book]])</f>
        <v>2</v>
      </c>
      <c r="S743">
        <f>(banking_loan_data[[#This Row],[Total Payments Received]]+banking_loan_data[[#This Row],[Recovery Amount]])-banking_loan_data[[#This Row],[Loan Amount]]</f>
        <v>-32594.489999999998</v>
      </c>
      <c r="T743" t="str">
        <f>IF(banking_loan_data[[#This Row],[Profit/Loss per loan]]&gt;0,"Profit","Loss")</f>
        <v>Loss</v>
      </c>
    </row>
    <row r="744" spans="1:20" x14ac:dyDescent="0.35">
      <c r="A744" t="s">
        <v>1528</v>
      </c>
      <c r="B744" s="1">
        <v>44850</v>
      </c>
      <c r="C744" t="s">
        <v>1529</v>
      </c>
      <c r="D744" t="s">
        <v>18</v>
      </c>
      <c r="E744">
        <v>35084</v>
      </c>
      <c r="F744">
        <v>17.899999999999999</v>
      </c>
      <c r="G744">
        <v>36</v>
      </c>
      <c r="H744" t="s">
        <v>19</v>
      </c>
      <c r="I744" t="s">
        <v>36</v>
      </c>
      <c r="J744" t="s">
        <v>28</v>
      </c>
      <c r="K744">
        <v>105476</v>
      </c>
      <c r="L744" t="s">
        <v>29</v>
      </c>
      <c r="M744">
        <v>0.11</v>
      </c>
      <c r="N744">
        <v>0.68</v>
      </c>
      <c r="O744">
        <v>41364.04</v>
      </c>
      <c r="P744">
        <v>0</v>
      </c>
      <c r="Q744" s="1">
        <f>banking_loan_data[[#This Row],[Issue Date]]-banking_loan_data[[#This Row],[Term (Months)]]</f>
        <v>44814</v>
      </c>
      <c r="R744">
        <f>MONTH(banking_loan_data[[#This Row],[Months On Book]])</f>
        <v>9</v>
      </c>
      <c r="S744">
        <f>(banking_loan_data[[#This Row],[Total Payments Received]]+banking_loan_data[[#This Row],[Recovery Amount]])-banking_loan_data[[#This Row],[Loan Amount]]</f>
        <v>6280.0400000000009</v>
      </c>
      <c r="T744" t="str">
        <f>IF(banking_loan_data[[#This Row],[Profit/Loss per loan]]&gt;0,"Profit","Loss")</f>
        <v>Profit</v>
      </c>
    </row>
    <row r="745" spans="1:20" x14ac:dyDescent="0.35">
      <c r="A745" t="s">
        <v>1530</v>
      </c>
      <c r="B745" s="1">
        <v>44516</v>
      </c>
      <c r="C745" t="s">
        <v>1531</v>
      </c>
      <c r="D745" t="s">
        <v>46</v>
      </c>
      <c r="E745">
        <v>37451</v>
      </c>
      <c r="F745">
        <v>21.4</v>
      </c>
      <c r="G745">
        <v>60</v>
      </c>
      <c r="H745" t="s">
        <v>26</v>
      </c>
      <c r="I745" t="s">
        <v>72</v>
      </c>
      <c r="J745" t="s">
        <v>32</v>
      </c>
      <c r="K745">
        <v>99460</v>
      </c>
      <c r="L745" t="s">
        <v>29</v>
      </c>
      <c r="M745">
        <v>0.18</v>
      </c>
      <c r="N745">
        <v>0.66</v>
      </c>
      <c r="O745">
        <v>6410.55</v>
      </c>
      <c r="P745">
        <v>0</v>
      </c>
      <c r="Q745" s="1">
        <f>banking_loan_data[[#This Row],[Issue Date]]-banking_loan_data[[#This Row],[Term (Months)]]</f>
        <v>44456</v>
      </c>
      <c r="R745">
        <f>MONTH(banking_loan_data[[#This Row],[Months On Book]])</f>
        <v>9</v>
      </c>
      <c r="S745">
        <f>(banking_loan_data[[#This Row],[Total Payments Received]]+banking_loan_data[[#This Row],[Recovery Amount]])-banking_loan_data[[#This Row],[Loan Amount]]</f>
        <v>-31040.45</v>
      </c>
      <c r="T745" t="str">
        <f>IF(banking_loan_data[[#This Row],[Profit/Loss per loan]]&gt;0,"Profit","Loss")</f>
        <v>Loss</v>
      </c>
    </row>
    <row r="746" spans="1:20" x14ac:dyDescent="0.35">
      <c r="A746" t="s">
        <v>1532</v>
      </c>
      <c r="B746" s="1">
        <v>44335</v>
      </c>
      <c r="C746" t="s">
        <v>1533</v>
      </c>
      <c r="D746" t="s">
        <v>50</v>
      </c>
      <c r="E746">
        <v>8227</v>
      </c>
      <c r="F746">
        <v>11.7</v>
      </c>
      <c r="G746">
        <v>60</v>
      </c>
      <c r="H746" t="s">
        <v>26</v>
      </c>
      <c r="I746" t="s">
        <v>72</v>
      </c>
      <c r="J746" t="s">
        <v>21</v>
      </c>
      <c r="K746">
        <v>87767</v>
      </c>
      <c r="L746" t="s">
        <v>29</v>
      </c>
      <c r="M746">
        <v>0.27</v>
      </c>
      <c r="N746">
        <v>0.51</v>
      </c>
      <c r="O746">
        <v>2597.8000000000002</v>
      </c>
      <c r="P746">
        <v>0</v>
      </c>
      <c r="Q746" s="1">
        <f>banking_loan_data[[#This Row],[Issue Date]]-banking_loan_data[[#This Row],[Term (Months)]]</f>
        <v>44275</v>
      </c>
      <c r="R746">
        <f>MONTH(banking_loan_data[[#This Row],[Months On Book]])</f>
        <v>3</v>
      </c>
      <c r="S746">
        <f>(banking_loan_data[[#This Row],[Total Payments Received]]+banking_loan_data[[#This Row],[Recovery Amount]])-banking_loan_data[[#This Row],[Loan Amount]]</f>
        <v>-5629.2</v>
      </c>
      <c r="T746" t="str">
        <f>IF(banking_loan_data[[#This Row],[Profit/Loss per loan]]&gt;0,"Profit","Loss")</f>
        <v>Loss</v>
      </c>
    </row>
    <row r="747" spans="1:20" x14ac:dyDescent="0.35">
      <c r="A747" t="s">
        <v>1534</v>
      </c>
      <c r="B747" s="1">
        <v>45041</v>
      </c>
      <c r="C747" t="s">
        <v>1535</v>
      </c>
      <c r="D747" t="s">
        <v>18</v>
      </c>
      <c r="E747">
        <v>32910</v>
      </c>
      <c r="F747">
        <v>19.7</v>
      </c>
      <c r="G747">
        <v>60</v>
      </c>
      <c r="H747" t="s">
        <v>19</v>
      </c>
      <c r="I747" t="s">
        <v>41</v>
      </c>
      <c r="J747" t="s">
        <v>47</v>
      </c>
      <c r="K747">
        <v>58054</v>
      </c>
      <c r="L747" t="s">
        <v>33</v>
      </c>
      <c r="M747">
        <v>0.24</v>
      </c>
      <c r="N747">
        <v>0.54</v>
      </c>
      <c r="O747">
        <v>39393.269999999997</v>
      </c>
      <c r="P747">
        <v>0</v>
      </c>
      <c r="Q747" s="1">
        <f>banking_loan_data[[#This Row],[Issue Date]]-banking_loan_data[[#This Row],[Term (Months)]]</f>
        <v>44981</v>
      </c>
      <c r="R747">
        <f>MONTH(banking_loan_data[[#This Row],[Months On Book]])</f>
        <v>2</v>
      </c>
      <c r="S747">
        <f>(banking_loan_data[[#This Row],[Total Payments Received]]+banking_loan_data[[#This Row],[Recovery Amount]])-banking_loan_data[[#This Row],[Loan Amount]]</f>
        <v>6483.2699999999968</v>
      </c>
      <c r="T747" t="str">
        <f>IF(banking_loan_data[[#This Row],[Profit/Loss per loan]]&gt;0,"Profit","Loss")</f>
        <v>Profit</v>
      </c>
    </row>
    <row r="748" spans="1:20" x14ac:dyDescent="0.35">
      <c r="A748" t="s">
        <v>1536</v>
      </c>
      <c r="B748" s="1">
        <v>44455</v>
      </c>
      <c r="C748" t="s">
        <v>1537</v>
      </c>
      <c r="D748" t="s">
        <v>75</v>
      </c>
      <c r="E748">
        <v>37041</v>
      </c>
      <c r="F748">
        <v>15.6</v>
      </c>
      <c r="G748">
        <v>60</v>
      </c>
      <c r="H748" t="s">
        <v>19</v>
      </c>
      <c r="I748" t="s">
        <v>83</v>
      </c>
      <c r="J748" t="s">
        <v>37</v>
      </c>
      <c r="K748">
        <v>105319</v>
      </c>
      <c r="L748" t="s">
        <v>33</v>
      </c>
      <c r="M748">
        <v>0.46</v>
      </c>
      <c r="N748">
        <v>0.81</v>
      </c>
      <c r="O748">
        <v>42819.4</v>
      </c>
      <c r="P748">
        <v>0</v>
      </c>
      <c r="Q748" s="1">
        <f>banking_loan_data[[#This Row],[Issue Date]]-banking_loan_data[[#This Row],[Term (Months)]]</f>
        <v>44395</v>
      </c>
      <c r="R748">
        <f>MONTH(banking_loan_data[[#This Row],[Months On Book]])</f>
        <v>7</v>
      </c>
      <c r="S748">
        <f>(banking_loan_data[[#This Row],[Total Payments Received]]+banking_loan_data[[#This Row],[Recovery Amount]])-banking_loan_data[[#This Row],[Loan Amount]]</f>
        <v>5778.4000000000015</v>
      </c>
      <c r="T748" t="str">
        <f>IF(banking_loan_data[[#This Row],[Profit/Loss per loan]]&gt;0,"Profit","Loss")</f>
        <v>Profit</v>
      </c>
    </row>
    <row r="749" spans="1:20" x14ac:dyDescent="0.35">
      <c r="A749" t="s">
        <v>1538</v>
      </c>
      <c r="B749" s="1">
        <v>45098</v>
      </c>
      <c r="C749" t="s">
        <v>1539</v>
      </c>
      <c r="D749" t="s">
        <v>25</v>
      </c>
      <c r="E749">
        <v>24384</v>
      </c>
      <c r="F749">
        <v>20.9</v>
      </c>
      <c r="G749">
        <v>60</v>
      </c>
      <c r="H749" t="s">
        <v>26</v>
      </c>
      <c r="I749" t="s">
        <v>57</v>
      </c>
      <c r="J749" t="s">
        <v>21</v>
      </c>
      <c r="K749">
        <v>132789</v>
      </c>
      <c r="L749" t="s">
        <v>22</v>
      </c>
      <c r="M749">
        <v>0.12</v>
      </c>
      <c r="N749">
        <v>0.9</v>
      </c>
      <c r="O749">
        <v>7914.57</v>
      </c>
      <c r="P749">
        <v>0</v>
      </c>
      <c r="Q749" s="1">
        <f>banking_loan_data[[#This Row],[Issue Date]]-banking_loan_data[[#This Row],[Term (Months)]]</f>
        <v>45038</v>
      </c>
      <c r="R749">
        <f>MONTH(banking_loan_data[[#This Row],[Months On Book]])</f>
        <v>4</v>
      </c>
      <c r="S749">
        <f>(banking_loan_data[[#This Row],[Total Payments Received]]+banking_loan_data[[#This Row],[Recovery Amount]])-banking_loan_data[[#This Row],[Loan Amount]]</f>
        <v>-16469.43</v>
      </c>
      <c r="T749" t="str">
        <f>IF(banking_loan_data[[#This Row],[Profit/Loss per loan]]&gt;0,"Profit","Loss")</f>
        <v>Loss</v>
      </c>
    </row>
    <row r="750" spans="1:20" x14ac:dyDescent="0.35">
      <c r="A750" t="s">
        <v>1540</v>
      </c>
      <c r="B750" s="1">
        <v>44886</v>
      </c>
      <c r="C750" t="s">
        <v>1541</v>
      </c>
      <c r="D750" t="s">
        <v>46</v>
      </c>
      <c r="E750">
        <v>1145</v>
      </c>
      <c r="F750">
        <v>24.8</v>
      </c>
      <c r="G750">
        <v>60</v>
      </c>
      <c r="H750" t="s">
        <v>19</v>
      </c>
      <c r="I750" t="s">
        <v>20</v>
      </c>
      <c r="J750" t="s">
        <v>32</v>
      </c>
      <c r="K750">
        <v>75397</v>
      </c>
      <c r="L750" t="s">
        <v>22</v>
      </c>
      <c r="M750">
        <v>0.3</v>
      </c>
      <c r="N750">
        <v>0.73</v>
      </c>
      <c r="O750">
        <v>1428.96</v>
      </c>
      <c r="P750">
        <v>0</v>
      </c>
      <c r="Q750" s="1">
        <f>banking_loan_data[[#This Row],[Issue Date]]-banking_loan_data[[#This Row],[Term (Months)]]</f>
        <v>44826</v>
      </c>
      <c r="R750">
        <f>MONTH(banking_loan_data[[#This Row],[Months On Book]])</f>
        <v>9</v>
      </c>
      <c r="S750">
        <f>(banking_loan_data[[#This Row],[Total Payments Received]]+banking_loan_data[[#This Row],[Recovery Amount]])-banking_loan_data[[#This Row],[Loan Amount]]</f>
        <v>283.96000000000004</v>
      </c>
      <c r="T750" t="str">
        <f>IF(banking_loan_data[[#This Row],[Profit/Loss per loan]]&gt;0,"Profit","Loss")</f>
        <v>Profit</v>
      </c>
    </row>
    <row r="751" spans="1:20" x14ac:dyDescent="0.35">
      <c r="A751" t="s">
        <v>1542</v>
      </c>
      <c r="B751" s="1">
        <v>44206</v>
      </c>
      <c r="C751" t="s">
        <v>1543</v>
      </c>
      <c r="D751" t="s">
        <v>71</v>
      </c>
      <c r="E751">
        <v>38778</v>
      </c>
      <c r="F751">
        <v>9</v>
      </c>
      <c r="G751">
        <v>60</v>
      </c>
      <c r="H751" t="s">
        <v>19</v>
      </c>
      <c r="I751" t="s">
        <v>72</v>
      </c>
      <c r="J751" t="s">
        <v>32</v>
      </c>
      <c r="K751">
        <v>43233</v>
      </c>
      <c r="L751" t="s">
        <v>29</v>
      </c>
      <c r="M751">
        <v>0.37</v>
      </c>
      <c r="N751">
        <v>0.74</v>
      </c>
      <c r="O751">
        <v>42268.02</v>
      </c>
      <c r="P751">
        <v>0</v>
      </c>
      <c r="Q751" s="1">
        <f>banking_loan_data[[#This Row],[Issue Date]]-banking_loan_data[[#This Row],[Term (Months)]]</f>
        <v>44146</v>
      </c>
      <c r="R751">
        <f>MONTH(banking_loan_data[[#This Row],[Months On Book]])</f>
        <v>11</v>
      </c>
      <c r="S751">
        <f>(banking_loan_data[[#This Row],[Total Payments Received]]+banking_loan_data[[#This Row],[Recovery Amount]])-banking_loan_data[[#This Row],[Loan Amount]]</f>
        <v>3490.0199999999968</v>
      </c>
      <c r="T751" t="str">
        <f>IF(banking_loan_data[[#This Row],[Profit/Loss per loan]]&gt;0,"Profit","Loss")</f>
        <v>Profit</v>
      </c>
    </row>
    <row r="752" spans="1:20" x14ac:dyDescent="0.35">
      <c r="A752" t="s">
        <v>1544</v>
      </c>
      <c r="B752" s="1">
        <v>44457</v>
      </c>
      <c r="C752" t="s">
        <v>1545</v>
      </c>
      <c r="D752" t="s">
        <v>40</v>
      </c>
      <c r="E752">
        <v>17035</v>
      </c>
      <c r="F752">
        <v>24.9</v>
      </c>
      <c r="G752">
        <v>36</v>
      </c>
      <c r="H752" t="s">
        <v>26</v>
      </c>
      <c r="I752" t="s">
        <v>27</v>
      </c>
      <c r="J752" t="s">
        <v>32</v>
      </c>
      <c r="K752">
        <v>141205</v>
      </c>
      <c r="L752" t="s">
        <v>22</v>
      </c>
      <c r="M752">
        <v>0.47</v>
      </c>
      <c r="N752">
        <v>0.61</v>
      </c>
      <c r="O752">
        <v>2032.08</v>
      </c>
      <c r="P752">
        <v>0</v>
      </c>
      <c r="Q752" s="1">
        <f>banking_loan_data[[#This Row],[Issue Date]]-banking_loan_data[[#This Row],[Term (Months)]]</f>
        <v>44421</v>
      </c>
      <c r="R752">
        <f>MONTH(banking_loan_data[[#This Row],[Months On Book]])</f>
        <v>8</v>
      </c>
      <c r="S752">
        <f>(banking_loan_data[[#This Row],[Total Payments Received]]+banking_loan_data[[#This Row],[Recovery Amount]])-banking_loan_data[[#This Row],[Loan Amount]]</f>
        <v>-15002.92</v>
      </c>
      <c r="T752" t="str">
        <f>IF(banking_loan_data[[#This Row],[Profit/Loss per loan]]&gt;0,"Profit","Loss")</f>
        <v>Loss</v>
      </c>
    </row>
    <row r="753" spans="1:20" x14ac:dyDescent="0.35">
      <c r="A753" t="s">
        <v>1546</v>
      </c>
      <c r="B753" s="1">
        <v>44368</v>
      </c>
      <c r="C753" t="s">
        <v>1547</v>
      </c>
      <c r="D753" t="s">
        <v>75</v>
      </c>
      <c r="E753">
        <v>4040</v>
      </c>
      <c r="F753">
        <v>6.8</v>
      </c>
      <c r="G753">
        <v>36</v>
      </c>
      <c r="H753" t="s">
        <v>19</v>
      </c>
      <c r="I753" t="s">
        <v>27</v>
      </c>
      <c r="J753" t="s">
        <v>21</v>
      </c>
      <c r="K753">
        <v>120020</v>
      </c>
      <c r="L753" t="s">
        <v>33</v>
      </c>
      <c r="M753">
        <v>0.35</v>
      </c>
      <c r="N753">
        <v>0.85</v>
      </c>
      <c r="O753">
        <v>4314.72</v>
      </c>
      <c r="P753">
        <v>0</v>
      </c>
      <c r="Q753" s="1">
        <f>banking_loan_data[[#This Row],[Issue Date]]-banking_loan_data[[#This Row],[Term (Months)]]</f>
        <v>44332</v>
      </c>
      <c r="R753">
        <f>MONTH(banking_loan_data[[#This Row],[Months On Book]])</f>
        <v>5</v>
      </c>
      <c r="S753">
        <f>(banking_loan_data[[#This Row],[Total Payments Received]]+banking_loan_data[[#This Row],[Recovery Amount]])-banking_loan_data[[#This Row],[Loan Amount]]</f>
        <v>274.72000000000025</v>
      </c>
      <c r="T753" t="str">
        <f>IF(banking_loan_data[[#This Row],[Profit/Loss per loan]]&gt;0,"Profit","Loss")</f>
        <v>Profit</v>
      </c>
    </row>
    <row r="754" spans="1:20" x14ac:dyDescent="0.35">
      <c r="A754" t="s">
        <v>1548</v>
      </c>
      <c r="B754" s="1">
        <v>45094</v>
      </c>
      <c r="C754" t="s">
        <v>1549</v>
      </c>
      <c r="D754" t="s">
        <v>25</v>
      </c>
      <c r="E754">
        <v>27160</v>
      </c>
      <c r="F754">
        <v>5</v>
      </c>
      <c r="G754">
        <v>36</v>
      </c>
      <c r="H754" t="s">
        <v>80</v>
      </c>
      <c r="I754" t="s">
        <v>41</v>
      </c>
      <c r="J754" t="s">
        <v>32</v>
      </c>
      <c r="K754">
        <v>55068</v>
      </c>
      <c r="L754" t="s">
        <v>22</v>
      </c>
      <c r="M754">
        <v>0.42</v>
      </c>
      <c r="N754">
        <v>0.84</v>
      </c>
      <c r="O754">
        <v>9183.2099999999991</v>
      </c>
      <c r="P754">
        <v>3538.73</v>
      </c>
      <c r="Q754" s="1">
        <f>banking_loan_data[[#This Row],[Issue Date]]-banking_loan_data[[#This Row],[Term (Months)]]</f>
        <v>45058</v>
      </c>
      <c r="R754">
        <f>MONTH(banking_loan_data[[#This Row],[Months On Book]])</f>
        <v>5</v>
      </c>
      <c r="S754">
        <f>(banking_loan_data[[#This Row],[Total Payments Received]]+banking_loan_data[[#This Row],[Recovery Amount]])-banking_loan_data[[#This Row],[Loan Amount]]</f>
        <v>-14438.060000000001</v>
      </c>
      <c r="T754" t="str">
        <f>IF(banking_loan_data[[#This Row],[Profit/Loss per loan]]&gt;0,"Profit","Loss")</f>
        <v>Loss</v>
      </c>
    </row>
    <row r="755" spans="1:20" x14ac:dyDescent="0.35">
      <c r="A755" t="s">
        <v>1550</v>
      </c>
      <c r="B755" s="1">
        <v>44209</v>
      </c>
      <c r="C755" t="s">
        <v>1551</v>
      </c>
      <c r="D755" t="s">
        <v>53</v>
      </c>
      <c r="E755">
        <v>18633</v>
      </c>
      <c r="F755">
        <v>5.9</v>
      </c>
      <c r="G755">
        <v>60</v>
      </c>
      <c r="H755" t="s">
        <v>19</v>
      </c>
      <c r="I755" t="s">
        <v>83</v>
      </c>
      <c r="J755" t="s">
        <v>21</v>
      </c>
      <c r="K755">
        <v>95727</v>
      </c>
      <c r="L755" t="s">
        <v>22</v>
      </c>
      <c r="M755">
        <v>0.13</v>
      </c>
      <c r="N755">
        <v>0.76</v>
      </c>
      <c r="O755">
        <v>19732.349999999999</v>
      </c>
      <c r="P755">
        <v>0</v>
      </c>
      <c r="Q755" s="1">
        <f>banking_loan_data[[#This Row],[Issue Date]]-banking_loan_data[[#This Row],[Term (Months)]]</f>
        <v>44149</v>
      </c>
      <c r="R755">
        <f>MONTH(banking_loan_data[[#This Row],[Months On Book]])</f>
        <v>11</v>
      </c>
      <c r="S755">
        <f>(banking_loan_data[[#This Row],[Total Payments Received]]+banking_loan_data[[#This Row],[Recovery Amount]])-banking_loan_data[[#This Row],[Loan Amount]]</f>
        <v>1099.3499999999985</v>
      </c>
      <c r="T755" t="str">
        <f>IF(banking_loan_data[[#This Row],[Profit/Loss per loan]]&gt;0,"Profit","Loss")</f>
        <v>Profit</v>
      </c>
    </row>
    <row r="756" spans="1:20" x14ac:dyDescent="0.35">
      <c r="A756" t="s">
        <v>1552</v>
      </c>
      <c r="B756" s="1">
        <v>44517</v>
      </c>
      <c r="C756" t="s">
        <v>1553</v>
      </c>
      <c r="D756" t="s">
        <v>25</v>
      </c>
      <c r="E756">
        <v>30344</v>
      </c>
      <c r="F756">
        <v>11.8</v>
      </c>
      <c r="G756">
        <v>60</v>
      </c>
      <c r="H756" t="s">
        <v>19</v>
      </c>
      <c r="I756" t="s">
        <v>57</v>
      </c>
      <c r="J756" t="s">
        <v>32</v>
      </c>
      <c r="K756">
        <v>120610</v>
      </c>
      <c r="L756" t="s">
        <v>22</v>
      </c>
      <c r="M756">
        <v>0.25</v>
      </c>
      <c r="N756">
        <v>0.6</v>
      </c>
      <c r="O756">
        <v>33924.589999999997</v>
      </c>
      <c r="P756">
        <v>0</v>
      </c>
      <c r="Q756" s="1">
        <f>banking_loan_data[[#This Row],[Issue Date]]-banking_loan_data[[#This Row],[Term (Months)]]</f>
        <v>44457</v>
      </c>
      <c r="R756">
        <f>MONTH(banking_loan_data[[#This Row],[Months On Book]])</f>
        <v>9</v>
      </c>
      <c r="S756">
        <f>(banking_loan_data[[#This Row],[Total Payments Received]]+banking_loan_data[[#This Row],[Recovery Amount]])-banking_loan_data[[#This Row],[Loan Amount]]</f>
        <v>3580.5899999999965</v>
      </c>
      <c r="T756" t="str">
        <f>IF(banking_loan_data[[#This Row],[Profit/Loss per loan]]&gt;0,"Profit","Loss")</f>
        <v>Profit</v>
      </c>
    </row>
    <row r="757" spans="1:20" x14ac:dyDescent="0.35">
      <c r="A757" t="s">
        <v>1554</v>
      </c>
      <c r="B757" s="1">
        <v>44525</v>
      </c>
      <c r="C757" t="s">
        <v>1555</v>
      </c>
      <c r="D757" t="s">
        <v>50</v>
      </c>
      <c r="E757">
        <v>18014</v>
      </c>
      <c r="F757">
        <v>17.7</v>
      </c>
      <c r="G757">
        <v>60</v>
      </c>
      <c r="H757" t="s">
        <v>26</v>
      </c>
      <c r="I757" t="s">
        <v>20</v>
      </c>
      <c r="J757" t="s">
        <v>47</v>
      </c>
      <c r="K757">
        <v>100453</v>
      </c>
      <c r="L757" t="s">
        <v>29</v>
      </c>
      <c r="M757">
        <v>0.25</v>
      </c>
      <c r="N757">
        <v>0.54</v>
      </c>
      <c r="O757">
        <v>7265.79</v>
      </c>
      <c r="P757">
        <v>0</v>
      </c>
      <c r="Q757" s="1">
        <f>banking_loan_data[[#This Row],[Issue Date]]-banking_loan_data[[#This Row],[Term (Months)]]</f>
        <v>44465</v>
      </c>
      <c r="R757">
        <f>MONTH(banking_loan_data[[#This Row],[Months On Book]])</f>
        <v>9</v>
      </c>
      <c r="S757">
        <f>(banking_loan_data[[#This Row],[Total Payments Received]]+banking_loan_data[[#This Row],[Recovery Amount]])-banking_loan_data[[#This Row],[Loan Amount]]</f>
        <v>-10748.21</v>
      </c>
      <c r="T757" t="str">
        <f>IF(banking_loan_data[[#This Row],[Profit/Loss per loan]]&gt;0,"Profit","Loss")</f>
        <v>Loss</v>
      </c>
    </row>
    <row r="758" spans="1:20" x14ac:dyDescent="0.35">
      <c r="A758" t="s">
        <v>1556</v>
      </c>
      <c r="B758" s="1">
        <v>44981</v>
      </c>
      <c r="C758" t="s">
        <v>1557</v>
      </c>
      <c r="D758" t="s">
        <v>56</v>
      </c>
      <c r="E758">
        <v>15996</v>
      </c>
      <c r="F758">
        <v>6.4</v>
      </c>
      <c r="G758">
        <v>36</v>
      </c>
      <c r="H758" t="s">
        <v>19</v>
      </c>
      <c r="I758" t="s">
        <v>72</v>
      </c>
      <c r="J758" t="s">
        <v>47</v>
      </c>
      <c r="K758">
        <v>134135</v>
      </c>
      <c r="L758" t="s">
        <v>22</v>
      </c>
      <c r="M758">
        <v>0.45</v>
      </c>
      <c r="N758">
        <v>0.53</v>
      </c>
      <c r="O758">
        <v>17019.740000000002</v>
      </c>
      <c r="P758">
        <v>0</v>
      </c>
      <c r="Q758" s="1">
        <f>banking_loan_data[[#This Row],[Issue Date]]-banking_loan_data[[#This Row],[Term (Months)]]</f>
        <v>44945</v>
      </c>
      <c r="R758">
        <f>MONTH(banking_loan_data[[#This Row],[Months On Book]])</f>
        <v>1</v>
      </c>
      <c r="S758">
        <f>(banking_loan_data[[#This Row],[Total Payments Received]]+banking_loan_data[[#This Row],[Recovery Amount]])-banking_loan_data[[#This Row],[Loan Amount]]</f>
        <v>1023.7400000000016</v>
      </c>
      <c r="T758" t="str">
        <f>IF(banking_loan_data[[#This Row],[Profit/Loss per loan]]&gt;0,"Profit","Loss")</f>
        <v>Profit</v>
      </c>
    </row>
    <row r="759" spans="1:20" x14ac:dyDescent="0.35">
      <c r="A759" t="s">
        <v>1558</v>
      </c>
      <c r="B759" s="1">
        <v>44973</v>
      </c>
      <c r="C759" t="s">
        <v>1559</v>
      </c>
      <c r="D759" t="s">
        <v>75</v>
      </c>
      <c r="E759">
        <v>12695</v>
      </c>
      <c r="F759">
        <v>5.0999999999999996</v>
      </c>
      <c r="G759">
        <v>60</v>
      </c>
      <c r="H759" t="s">
        <v>19</v>
      </c>
      <c r="I759" t="s">
        <v>27</v>
      </c>
      <c r="J759" t="s">
        <v>28</v>
      </c>
      <c r="K759">
        <v>55832</v>
      </c>
      <c r="L759" t="s">
        <v>33</v>
      </c>
      <c r="M759">
        <v>0.16</v>
      </c>
      <c r="N759">
        <v>0.77</v>
      </c>
      <c r="O759">
        <v>13342.44</v>
      </c>
      <c r="P759">
        <v>0</v>
      </c>
      <c r="Q759" s="1">
        <f>banking_loan_data[[#This Row],[Issue Date]]-banking_loan_data[[#This Row],[Term (Months)]]</f>
        <v>44913</v>
      </c>
      <c r="R759">
        <f>MONTH(banking_loan_data[[#This Row],[Months On Book]])</f>
        <v>12</v>
      </c>
      <c r="S759">
        <f>(banking_loan_data[[#This Row],[Total Payments Received]]+banking_loan_data[[#This Row],[Recovery Amount]])-banking_loan_data[[#This Row],[Loan Amount]]</f>
        <v>647.44000000000051</v>
      </c>
      <c r="T759" t="str">
        <f>IF(banking_loan_data[[#This Row],[Profit/Loss per loan]]&gt;0,"Profit","Loss")</f>
        <v>Profit</v>
      </c>
    </row>
    <row r="760" spans="1:20" x14ac:dyDescent="0.35">
      <c r="A760" t="s">
        <v>1560</v>
      </c>
      <c r="B760" s="1">
        <v>45107</v>
      </c>
      <c r="C760" t="s">
        <v>1561</v>
      </c>
      <c r="D760" t="s">
        <v>53</v>
      </c>
      <c r="E760">
        <v>3852</v>
      </c>
      <c r="F760">
        <v>23.7</v>
      </c>
      <c r="G760">
        <v>60</v>
      </c>
      <c r="H760" t="s">
        <v>19</v>
      </c>
      <c r="I760" t="s">
        <v>72</v>
      </c>
      <c r="J760" t="s">
        <v>32</v>
      </c>
      <c r="K760">
        <v>138464</v>
      </c>
      <c r="L760" t="s">
        <v>33</v>
      </c>
      <c r="M760">
        <v>0.16</v>
      </c>
      <c r="N760">
        <v>0.87</v>
      </c>
      <c r="O760">
        <v>4764.92</v>
      </c>
      <c r="P760">
        <v>0</v>
      </c>
      <c r="Q760" s="1">
        <f>banking_loan_data[[#This Row],[Issue Date]]-banking_loan_data[[#This Row],[Term (Months)]]</f>
        <v>45047</v>
      </c>
      <c r="R760">
        <f>MONTH(banking_loan_data[[#This Row],[Months On Book]])</f>
        <v>5</v>
      </c>
      <c r="S760">
        <f>(banking_loan_data[[#This Row],[Total Payments Received]]+banking_loan_data[[#This Row],[Recovery Amount]])-banking_loan_data[[#This Row],[Loan Amount]]</f>
        <v>912.92000000000007</v>
      </c>
      <c r="T760" t="str">
        <f>IF(banking_loan_data[[#This Row],[Profit/Loss per loan]]&gt;0,"Profit","Loss")</f>
        <v>Profit</v>
      </c>
    </row>
    <row r="761" spans="1:20" x14ac:dyDescent="0.35">
      <c r="A761" t="s">
        <v>1562</v>
      </c>
      <c r="B761" s="1">
        <v>44514</v>
      </c>
      <c r="C761" t="s">
        <v>1563</v>
      </c>
      <c r="D761" t="s">
        <v>50</v>
      </c>
      <c r="E761">
        <v>17014</v>
      </c>
      <c r="F761">
        <v>21.4</v>
      </c>
      <c r="G761">
        <v>36</v>
      </c>
      <c r="H761" t="s">
        <v>19</v>
      </c>
      <c r="I761" t="s">
        <v>72</v>
      </c>
      <c r="J761" t="s">
        <v>32</v>
      </c>
      <c r="K761">
        <v>116242</v>
      </c>
      <c r="L761" t="s">
        <v>33</v>
      </c>
      <c r="M761">
        <v>0.23</v>
      </c>
      <c r="N761">
        <v>0.89</v>
      </c>
      <c r="O761">
        <v>20655</v>
      </c>
      <c r="P761">
        <v>0</v>
      </c>
      <c r="Q761" s="1">
        <f>banking_loan_data[[#This Row],[Issue Date]]-banking_loan_data[[#This Row],[Term (Months)]]</f>
        <v>44478</v>
      </c>
      <c r="R761">
        <f>MONTH(banking_loan_data[[#This Row],[Months On Book]])</f>
        <v>10</v>
      </c>
      <c r="S761">
        <f>(banking_loan_data[[#This Row],[Total Payments Received]]+banking_loan_data[[#This Row],[Recovery Amount]])-banking_loan_data[[#This Row],[Loan Amount]]</f>
        <v>3641</v>
      </c>
      <c r="T761" t="str">
        <f>IF(banking_loan_data[[#This Row],[Profit/Loss per loan]]&gt;0,"Profit","Loss")</f>
        <v>Profit</v>
      </c>
    </row>
    <row r="762" spans="1:20" x14ac:dyDescent="0.35">
      <c r="A762" t="s">
        <v>1564</v>
      </c>
      <c r="B762" s="1">
        <v>44432</v>
      </c>
      <c r="C762" t="s">
        <v>1565</v>
      </c>
      <c r="D762" t="s">
        <v>46</v>
      </c>
      <c r="E762">
        <v>28042</v>
      </c>
      <c r="F762">
        <v>21.2</v>
      </c>
      <c r="G762">
        <v>60</v>
      </c>
      <c r="H762" t="s">
        <v>19</v>
      </c>
      <c r="I762" t="s">
        <v>72</v>
      </c>
      <c r="J762" t="s">
        <v>21</v>
      </c>
      <c r="K762">
        <v>43682</v>
      </c>
      <c r="L762" t="s">
        <v>33</v>
      </c>
      <c r="M762">
        <v>0.12</v>
      </c>
      <c r="N762">
        <v>0.71</v>
      </c>
      <c r="O762">
        <v>33986.9</v>
      </c>
      <c r="P762">
        <v>0</v>
      </c>
      <c r="Q762" s="1">
        <f>banking_loan_data[[#This Row],[Issue Date]]-banking_loan_data[[#This Row],[Term (Months)]]</f>
        <v>44372</v>
      </c>
      <c r="R762">
        <f>MONTH(banking_loan_data[[#This Row],[Months On Book]])</f>
        <v>6</v>
      </c>
      <c r="S762">
        <f>(banking_loan_data[[#This Row],[Total Payments Received]]+banking_loan_data[[#This Row],[Recovery Amount]])-banking_loan_data[[#This Row],[Loan Amount]]</f>
        <v>5944.9000000000015</v>
      </c>
      <c r="T762" t="str">
        <f>IF(banking_loan_data[[#This Row],[Profit/Loss per loan]]&gt;0,"Profit","Loss")</f>
        <v>Profit</v>
      </c>
    </row>
    <row r="763" spans="1:20" x14ac:dyDescent="0.35">
      <c r="A763" t="s">
        <v>1566</v>
      </c>
      <c r="B763" s="1">
        <v>44530</v>
      </c>
      <c r="C763" t="s">
        <v>1567</v>
      </c>
      <c r="D763" t="s">
        <v>71</v>
      </c>
      <c r="E763">
        <v>34755</v>
      </c>
      <c r="F763">
        <v>22.7</v>
      </c>
      <c r="G763">
        <v>36</v>
      </c>
      <c r="H763" t="s">
        <v>19</v>
      </c>
      <c r="I763" t="s">
        <v>57</v>
      </c>
      <c r="J763" t="s">
        <v>21</v>
      </c>
      <c r="K763">
        <v>122298</v>
      </c>
      <c r="L763" t="s">
        <v>22</v>
      </c>
      <c r="M763">
        <v>0.17</v>
      </c>
      <c r="N763">
        <v>0.85</v>
      </c>
      <c r="O763">
        <v>42644.38</v>
      </c>
      <c r="P763">
        <v>0</v>
      </c>
      <c r="Q763" s="1">
        <f>banking_loan_data[[#This Row],[Issue Date]]-banking_loan_data[[#This Row],[Term (Months)]]</f>
        <v>44494</v>
      </c>
      <c r="R763">
        <f>MONTH(banking_loan_data[[#This Row],[Months On Book]])</f>
        <v>10</v>
      </c>
      <c r="S763">
        <f>(banking_loan_data[[#This Row],[Total Payments Received]]+banking_loan_data[[#This Row],[Recovery Amount]])-banking_loan_data[[#This Row],[Loan Amount]]</f>
        <v>7889.3799999999974</v>
      </c>
      <c r="T763" t="str">
        <f>IF(banking_loan_data[[#This Row],[Profit/Loss per loan]]&gt;0,"Profit","Loss")</f>
        <v>Profit</v>
      </c>
    </row>
    <row r="764" spans="1:20" x14ac:dyDescent="0.35">
      <c r="A764" t="s">
        <v>1568</v>
      </c>
      <c r="B764" s="1">
        <v>44572</v>
      </c>
      <c r="C764" t="s">
        <v>1569</v>
      </c>
      <c r="D764" t="s">
        <v>25</v>
      </c>
      <c r="E764">
        <v>24711</v>
      </c>
      <c r="F764">
        <v>19</v>
      </c>
      <c r="G764">
        <v>36</v>
      </c>
      <c r="H764" t="s">
        <v>19</v>
      </c>
      <c r="I764" t="s">
        <v>57</v>
      </c>
      <c r="J764" t="s">
        <v>32</v>
      </c>
      <c r="K764">
        <v>53383</v>
      </c>
      <c r="L764" t="s">
        <v>29</v>
      </c>
      <c r="M764">
        <v>0.49</v>
      </c>
      <c r="N764">
        <v>0.93</v>
      </c>
      <c r="O764">
        <v>29406.09</v>
      </c>
      <c r="P764">
        <v>0</v>
      </c>
      <c r="Q764" s="1">
        <f>banking_loan_data[[#This Row],[Issue Date]]-banking_loan_data[[#This Row],[Term (Months)]]</f>
        <v>44536</v>
      </c>
      <c r="R764">
        <f>MONTH(banking_loan_data[[#This Row],[Months On Book]])</f>
        <v>12</v>
      </c>
      <c r="S764">
        <f>(banking_loan_data[[#This Row],[Total Payments Received]]+banking_loan_data[[#This Row],[Recovery Amount]])-banking_loan_data[[#This Row],[Loan Amount]]</f>
        <v>4695.09</v>
      </c>
      <c r="T764" t="str">
        <f>IF(banking_loan_data[[#This Row],[Profit/Loss per loan]]&gt;0,"Profit","Loss")</f>
        <v>Profit</v>
      </c>
    </row>
    <row r="765" spans="1:20" x14ac:dyDescent="0.35">
      <c r="A765" t="s">
        <v>1570</v>
      </c>
      <c r="B765" s="1">
        <v>44784</v>
      </c>
      <c r="C765" t="s">
        <v>1571</v>
      </c>
      <c r="D765" t="s">
        <v>46</v>
      </c>
      <c r="E765">
        <v>27122</v>
      </c>
      <c r="F765">
        <v>7.1</v>
      </c>
      <c r="G765">
        <v>60</v>
      </c>
      <c r="H765" t="s">
        <v>19</v>
      </c>
      <c r="I765" t="s">
        <v>72</v>
      </c>
      <c r="J765" t="s">
        <v>28</v>
      </c>
      <c r="K765">
        <v>88160</v>
      </c>
      <c r="L765" t="s">
        <v>33</v>
      </c>
      <c r="M765">
        <v>0.27</v>
      </c>
      <c r="N765">
        <v>0.62</v>
      </c>
      <c r="O765">
        <v>29047.66</v>
      </c>
      <c r="P765">
        <v>0</v>
      </c>
      <c r="Q765" s="1">
        <f>banking_loan_data[[#This Row],[Issue Date]]-banking_loan_data[[#This Row],[Term (Months)]]</f>
        <v>44724</v>
      </c>
      <c r="R765">
        <f>MONTH(banking_loan_data[[#This Row],[Months On Book]])</f>
        <v>6</v>
      </c>
      <c r="S765">
        <f>(banking_loan_data[[#This Row],[Total Payments Received]]+banking_loan_data[[#This Row],[Recovery Amount]])-banking_loan_data[[#This Row],[Loan Amount]]</f>
        <v>1925.6599999999999</v>
      </c>
      <c r="T765" t="str">
        <f>IF(banking_loan_data[[#This Row],[Profit/Loss per loan]]&gt;0,"Profit","Loss")</f>
        <v>Profit</v>
      </c>
    </row>
    <row r="766" spans="1:20" x14ac:dyDescent="0.35">
      <c r="A766" t="s">
        <v>1572</v>
      </c>
      <c r="B766" s="1">
        <v>44709</v>
      </c>
      <c r="C766" t="s">
        <v>1573</v>
      </c>
      <c r="D766" t="s">
        <v>53</v>
      </c>
      <c r="E766">
        <v>10160</v>
      </c>
      <c r="F766">
        <v>13</v>
      </c>
      <c r="G766">
        <v>60</v>
      </c>
      <c r="H766" t="s">
        <v>26</v>
      </c>
      <c r="I766" t="s">
        <v>20</v>
      </c>
      <c r="J766" t="s">
        <v>32</v>
      </c>
      <c r="K766">
        <v>123332</v>
      </c>
      <c r="L766" t="s">
        <v>33</v>
      </c>
      <c r="M766">
        <v>0.35</v>
      </c>
      <c r="N766">
        <v>0.68</v>
      </c>
      <c r="O766">
        <v>1593.02</v>
      </c>
      <c r="P766">
        <v>0</v>
      </c>
      <c r="Q766" s="1">
        <f>banking_loan_data[[#This Row],[Issue Date]]-banking_loan_data[[#This Row],[Term (Months)]]</f>
        <v>44649</v>
      </c>
      <c r="R766">
        <f>MONTH(banking_loan_data[[#This Row],[Months On Book]])</f>
        <v>3</v>
      </c>
      <c r="S766">
        <f>(banking_loan_data[[#This Row],[Total Payments Received]]+banking_loan_data[[#This Row],[Recovery Amount]])-banking_loan_data[[#This Row],[Loan Amount]]</f>
        <v>-8566.98</v>
      </c>
      <c r="T766" t="str">
        <f>IF(banking_loan_data[[#This Row],[Profit/Loss per loan]]&gt;0,"Profit","Loss")</f>
        <v>Loss</v>
      </c>
    </row>
    <row r="767" spans="1:20" x14ac:dyDescent="0.35">
      <c r="A767" t="s">
        <v>1574</v>
      </c>
      <c r="B767" s="1">
        <v>45114</v>
      </c>
      <c r="C767" t="s">
        <v>1575</v>
      </c>
      <c r="D767" t="s">
        <v>50</v>
      </c>
      <c r="E767">
        <v>28213</v>
      </c>
      <c r="F767">
        <v>19.5</v>
      </c>
      <c r="G767">
        <v>60</v>
      </c>
      <c r="H767" t="s">
        <v>26</v>
      </c>
      <c r="I767" t="s">
        <v>57</v>
      </c>
      <c r="J767" t="s">
        <v>21</v>
      </c>
      <c r="K767">
        <v>53666</v>
      </c>
      <c r="L767" t="s">
        <v>29</v>
      </c>
      <c r="M767">
        <v>0.39</v>
      </c>
      <c r="N767">
        <v>0.92</v>
      </c>
      <c r="O767">
        <v>5075.51</v>
      </c>
      <c r="P767">
        <v>0</v>
      </c>
      <c r="Q767" s="1">
        <f>banking_loan_data[[#This Row],[Issue Date]]-banking_loan_data[[#This Row],[Term (Months)]]</f>
        <v>45054</v>
      </c>
      <c r="R767">
        <f>MONTH(banking_loan_data[[#This Row],[Months On Book]])</f>
        <v>5</v>
      </c>
      <c r="S767">
        <f>(banking_loan_data[[#This Row],[Total Payments Received]]+banking_loan_data[[#This Row],[Recovery Amount]])-banking_loan_data[[#This Row],[Loan Amount]]</f>
        <v>-23137.489999999998</v>
      </c>
      <c r="T767" t="str">
        <f>IF(banking_loan_data[[#This Row],[Profit/Loss per loan]]&gt;0,"Profit","Loss")</f>
        <v>Loss</v>
      </c>
    </row>
    <row r="768" spans="1:20" x14ac:dyDescent="0.35">
      <c r="A768" t="s">
        <v>1576</v>
      </c>
      <c r="B768" s="1">
        <v>45069</v>
      </c>
      <c r="C768" t="s">
        <v>1577</v>
      </c>
      <c r="D768" t="s">
        <v>56</v>
      </c>
      <c r="E768">
        <v>8421</v>
      </c>
      <c r="F768">
        <v>10.6</v>
      </c>
      <c r="G768">
        <v>36</v>
      </c>
      <c r="H768" t="s">
        <v>19</v>
      </c>
      <c r="I768" t="s">
        <v>57</v>
      </c>
      <c r="J768" t="s">
        <v>32</v>
      </c>
      <c r="K768">
        <v>88817</v>
      </c>
      <c r="L768" t="s">
        <v>29</v>
      </c>
      <c r="M768">
        <v>0.25</v>
      </c>
      <c r="N768">
        <v>0.65</v>
      </c>
      <c r="O768">
        <v>9313.6299999999992</v>
      </c>
      <c r="P768">
        <v>0</v>
      </c>
      <c r="Q768" s="1">
        <f>banking_loan_data[[#This Row],[Issue Date]]-banking_loan_data[[#This Row],[Term (Months)]]</f>
        <v>45033</v>
      </c>
      <c r="R768">
        <f>MONTH(banking_loan_data[[#This Row],[Months On Book]])</f>
        <v>4</v>
      </c>
      <c r="S768">
        <f>(banking_loan_data[[#This Row],[Total Payments Received]]+banking_loan_data[[#This Row],[Recovery Amount]])-banking_loan_data[[#This Row],[Loan Amount]]</f>
        <v>892.6299999999992</v>
      </c>
      <c r="T768" t="str">
        <f>IF(banking_loan_data[[#This Row],[Profit/Loss per loan]]&gt;0,"Profit","Loss")</f>
        <v>Profit</v>
      </c>
    </row>
    <row r="769" spans="1:20" x14ac:dyDescent="0.35">
      <c r="A769" t="s">
        <v>1578</v>
      </c>
      <c r="B769" s="1">
        <v>44466</v>
      </c>
      <c r="C769" t="s">
        <v>1579</v>
      </c>
      <c r="D769" t="s">
        <v>25</v>
      </c>
      <c r="E769">
        <v>22400</v>
      </c>
      <c r="F769">
        <v>18.7</v>
      </c>
      <c r="G769">
        <v>36</v>
      </c>
      <c r="H769" t="s">
        <v>26</v>
      </c>
      <c r="I769" t="s">
        <v>72</v>
      </c>
      <c r="J769" t="s">
        <v>21</v>
      </c>
      <c r="K769">
        <v>121198</v>
      </c>
      <c r="L769" t="s">
        <v>33</v>
      </c>
      <c r="M769">
        <v>0.16</v>
      </c>
      <c r="N769">
        <v>0.91</v>
      </c>
      <c r="O769">
        <v>10574.92</v>
      </c>
      <c r="P769">
        <v>0</v>
      </c>
      <c r="Q769" s="1">
        <f>banking_loan_data[[#This Row],[Issue Date]]-banking_loan_data[[#This Row],[Term (Months)]]</f>
        <v>44430</v>
      </c>
      <c r="R769">
        <f>MONTH(banking_loan_data[[#This Row],[Months On Book]])</f>
        <v>8</v>
      </c>
      <c r="S769">
        <f>(banking_loan_data[[#This Row],[Total Payments Received]]+banking_loan_data[[#This Row],[Recovery Amount]])-banking_loan_data[[#This Row],[Loan Amount]]</f>
        <v>-11825.08</v>
      </c>
      <c r="T769" t="str">
        <f>IF(banking_loan_data[[#This Row],[Profit/Loss per loan]]&gt;0,"Profit","Loss")</f>
        <v>Loss</v>
      </c>
    </row>
    <row r="770" spans="1:20" x14ac:dyDescent="0.35">
      <c r="A770" t="s">
        <v>1580</v>
      </c>
      <c r="B770" s="1">
        <v>44994</v>
      </c>
      <c r="C770" t="s">
        <v>1581</v>
      </c>
      <c r="D770" t="s">
        <v>71</v>
      </c>
      <c r="E770">
        <v>34537</v>
      </c>
      <c r="F770">
        <v>5.5</v>
      </c>
      <c r="G770">
        <v>36</v>
      </c>
      <c r="H770" t="s">
        <v>26</v>
      </c>
      <c r="I770" t="s">
        <v>20</v>
      </c>
      <c r="J770" t="s">
        <v>32</v>
      </c>
      <c r="K770">
        <v>140695</v>
      </c>
      <c r="L770" t="s">
        <v>33</v>
      </c>
      <c r="M770">
        <v>0.18</v>
      </c>
      <c r="N770">
        <v>0.94</v>
      </c>
      <c r="O770">
        <v>14559.15</v>
      </c>
      <c r="P770">
        <v>0</v>
      </c>
      <c r="Q770" s="1">
        <f>banking_loan_data[[#This Row],[Issue Date]]-banking_loan_data[[#This Row],[Term (Months)]]</f>
        <v>44958</v>
      </c>
      <c r="R770">
        <f>MONTH(banking_loan_data[[#This Row],[Months On Book]])</f>
        <v>2</v>
      </c>
      <c r="S770">
        <f>(banking_loan_data[[#This Row],[Total Payments Received]]+banking_loan_data[[#This Row],[Recovery Amount]])-banking_loan_data[[#This Row],[Loan Amount]]</f>
        <v>-19977.849999999999</v>
      </c>
      <c r="T770" t="str">
        <f>IF(banking_loan_data[[#This Row],[Profit/Loss per loan]]&gt;0,"Profit","Loss")</f>
        <v>Loss</v>
      </c>
    </row>
    <row r="771" spans="1:20" x14ac:dyDescent="0.35">
      <c r="A771" t="s">
        <v>1582</v>
      </c>
      <c r="B771" s="1">
        <v>44921</v>
      </c>
      <c r="C771" t="s">
        <v>1583</v>
      </c>
      <c r="D771" t="s">
        <v>56</v>
      </c>
      <c r="E771">
        <v>18727</v>
      </c>
      <c r="F771">
        <v>11.1</v>
      </c>
      <c r="G771">
        <v>60</v>
      </c>
      <c r="H771" t="s">
        <v>26</v>
      </c>
      <c r="I771" t="s">
        <v>83</v>
      </c>
      <c r="J771" t="s">
        <v>37</v>
      </c>
      <c r="K771">
        <v>64642</v>
      </c>
      <c r="L771" t="s">
        <v>29</v>
      </c>
      <c r="M771">
        <v>0.23</v>
      </c>
      <c r="N771">
        <v>0.8</v>
      </c>
      <c r="O771">
        <v>6816.79</v>
      </c>
      <c r="P771">
        <v>0</v>
      </c>
      <c r="Q771" s="1">
        <f>banking_loan_data[[#This Row],[Issue Date]]-banking_loan_data[[#This Row],[Term (Months)]]</f>
        <v>44861</v>
      </c>
      <c r="R771">
        <f>MONTH(banking_loan_data[[#This Row],[Months On Book]])</f>
        <v>10</v>
      </c>
      <c r="S771">
        <f>(banking_loan_data[[#This Row],[Total Payments Received]]+banking_loan_data[[#This Row],[Recovery Amount]])-banking_loan_data[[#This Row],[Loan Amount]]</f>
        <v>-11910.21</v>
      </c>
      <c r="T771" t="str">
        <f>IF(banking_loan_data[[#This Row],[Profit/Loss per loan]]&gt;0,"Profit","Loss")</f>
        <v>Loss</v>
      </c>
    </row>
    <row r="772" spans="1:20" x14ac:dyDescent="0.35">
      <c r="A772" t="s">
        <v>1584</v>
      </c>
      <c r="B772" s="1">
        <v>44201</v>
      </c>
      <c r="C772" t="s">
        <v>1585</v>
      </c>
      <c r="D772" t="s">
        <v>18</v>
      </c>
      <c r="E772">
        <v>5358</v>
      </c>
      <c r="F772">
        <v>16</v>
      </c>
      <c r="G772">
        <v>60</v>
      </c>
      <c r="H772" t="s">
        <v>26</v>
      </c>
      <c r="I772" t="s">
        <v>72</v>
      </c>
      <c r="J772" t="s">
        <v>21</v>
      </c>
      <c r="K772">
        <v>71830</v>
      </c>
      <c r="L772" t="s">
        <v>33</v>
      </c>
      <c r="M772">
        <v>0.35</v>
      </c>
      <c r="N772">
        <v>0.87</v>
      </c>
      <c r="O772">
        <v>466.17</v>
      </c>
      <c r="P772">
        <v>0</v>
      </c>
      <c r="Q772" s="1">
        <f>banking_loan_data[[#This Row],[Issue Date]]-banking_loan_data[[#This Row],[Term (Months)]]</f>
        <v>44141</v>
      </c>
      <c r="R772">
        <f>MONTH(banking_loan_data[[#This Row],[Months On Book]])</f>
        <v>11</v>
      </c>
      <c r="S772">
        <f>(banking_loan_data[[#This Row],[Total Payments Received]]+banking_loan_data[[#This Row],[Recovery Amount]])-banking_loan_data[[#This Row],[Loan Amount]]</f>
        <v>-4891.83</v>
      </c>
      <c r="T772" t="str">
        <f>IF(banking_loan_data[[#This Row],[Profit/Loss per loan]]&gt;0,"Profit","Loss")</f>
        <v>Loss</v>
      </c>
    </row>
    <row r="773" spans="1:20" x14ac:dyDescent="0.35">
      <c r="A773" t="s">
        <v>1586</v>
      </c>
      <c r="B773" s="1">
        <v>45047</v>
      </c>
      <c r="C773" t="s">
        <v>1587</v>
      </c>
      <c r="D773" t="s">
        <v>50</v>
      </c>
      <c r="E773">
        <v>29482</v>
      </c>
      <c r="F773">
        <v>17.600000000000001</v>
      </c>
      <c r="G773">
        <v>60</v>
      </c>
      <c r="H773" t="s">
        <v>19</v>
      </c>
      <c r="I773" t="s">
        <v>27</v>
      </c>
      <c r="J773" t="s">
        <v>28</v>
      </c>
      <c r="K773">
        <v>133067</v>
      </c>
      <c r="L773" t="s">
        <v>33</v>
      </c>
      <c r="M773">
        <v>0.26</v>
      </c>
      <c r="N773">
        <v>0.84</v>
      </c>
      <c r="O773">
        <v>34670.83</v>
      </c>
      <c r="P773">
        <v>0</v>
      </c>
      <c r="Q773" s="1">
        <f>banking_loan_data[[#This Row],[Issue Date]]-banking_loan_data[[#This Row],[Term (Months)]]</f>
        <v>44987</v>
      </c>
      <c r="R773">
        <f>MONTH(banking_loan_data[[#This Row],[Months On Book]])</f>
        <v>3</v>
      </c>
      <c r="S773">
        <f>(banking_loan_data[[#This Row],[Total Payments Received]]+banking_loan_data[[#This Row],[Recovery Amount]])-banking_loan_data[[#This Row],[Loan Amount]]</f>
        <v>5188.8300000000017</v>
      </c>
      <c r="T773" t="str">
        <f>IF(banking_loan_data[[#This Row],[Profit/Loss per loan]]&gt;0,"Profit","Loss")</f>
        <v>Profit</v>
      </c>
    </row>
    <row r="774" spans="1:20" x14ac:dyDescent="0.35">
      <c r="A774" t="s">
        <v>1588</v>
      </c>
      <c r="B774" s="1">
        <v>44274</v>
      </c>
      <c r="C774" t="s">
        <v>1589</v>
      </c>
      <c r="D774" t="s">
        <v>46</v>
      </c>
      <c r="E774">
        <v>33117</v>
      </c>
      <c r="F774">
        <v>16.5</v>
      </c>
      <c r="G774">
        <v>60</v>
      </c>
      <c r="H774" t="s">
        <v>80</v>
      </c>
      <c r="I774" t="s">
        <v>27</v>
      </c>
      <c r="J774" t="s">
        <v>37</v>
      </c>
      <c r="K774">
        <v>40234</v>
      </c>
      <c r="L774" t="s">
        <v>22</v>
      </c>
      <c r="M774">
        <v>0.1</v>
      </c>
      <c r="N774">
        <v>0.81</v>
      </c>
      <c r="O774">
        <v>7467.2</v>
      </c>
      <c r="P774">
        <v>5237.4799999999996</v>
      </c>
      <c r="Q774" s="1">
        <f>banking_loan_data[[#This Row],[Issue Date]]-banking_loan_data[[#This Row],[Term (Months)]]</f>
        <v>44214</v>
      </c>
      <c r="R774">
        <f>MONTH(banking_loan_data[[#This Row],[Months On Book]])</f>
        <v>1</v>
      </c>
      <c r="S774">
        <f>(banking_loan_data[[#This Row],[Total Payments Received]]+banking_loan_data[[#This Row],[Recovery Amount]])-banking_loan_data[[#This Row],[Loan Amount]]</f>
        <v>-20412.32</v>
      </c>
      <c r="T774" t="str">
        <f>IF(banking_loan_data[[#This Row],[Profit/Loss per loan]]&gt;0,"Profit","Loss")</f>
        <v>Loss</v>
      </c>
    </row>
    <row r="775" spans="1:20" x14ac:dyDescent="0.35">
      <c r="A775" t="s">
        <v>1590</v>
      </c>
      <c r="B775" s="1">
        <v>44770</v>
      </c>
      <c r="C775" t="s">
        <v>1591</v>
      </c>
      <c r="D775" t="s">
        <v>25</v>
      </c>
      <c r="E775">
        <v>24164</v>
      </c>
      <c r="F775">
        <v>19</v>
      </c>
      <c r="G775">
        <v>36</v>
      </c>
      <c r="H775" t="s">
        <v>19</v>
      </c>
      <c r="I775" t="s">
        <v>57</v>
      </c>
      <c r="J775" t="s">
        <v>32</v>
      </c>
      <c r="K775">
        <v>87616</v>
      </c>
      <c r="L775" t="s">
        <v>29</v>
      </c>
      <c r="M775">
        <v>0.31</v>
      </c>
      <c r="N775">
        <v>0.64</v>
      </c>
      <c r="O775">
        <v>28755.16</v>
      </c>
      <c r="P775">
        <v>0</v>
      </c>
      <c r="Q775" s="1">
        <f>banking_loan_data[[#This Row],[Issue Date]]-banking_loan_data[[#This Row],[Term (Months)]]</f>
        <v>44734</v>
      </c>
      <c r="R775">
        <f>MONTH(banking_loan_data[[#This Row],[Months On Book]])</f>
        <v>6</v>
      </c>
      <c r="S775">
        <f>(banking_loan_data[[#This Row],[Total Payments Received]]+banking_loan_data[[#This Row],[Recovery Amount]])-banking_loan_data[[#This Row],[Loan Amount]]</f>
        <v>4591.16</v>
      </c>
      <c r="T775" t="str">
        <f>IF(banking_loan_data[[#This Row],[Profit/Loss per loan]]&gt;0,"Profit","Loss")</f>
        <v>Profit</v>
      </c>
    </row>
    <row r="776" spans="1:20" x14ac:dyDescent="0.35">
      <c r="A776" t="s">
        <v>1592</v>
      </c>
      <c r="B776" s="1">
        <v>44328</v>
      </c>
      <c r="C776" t="s">
        <v>1593</v>
      </c>
      <c r="D776" t="s">
        <v>25</v>
      </c>
      <c r="E776">
        <v>32910</v>
      </c>
      <c r="F776">
        <v>5.0999999999999996</v>
      </c>
      <c r="G776">
        <v>36</v>
      </c>
      <c r="H776" t="s">
        <v>19</v>
      </c>
      <c r="I776" t="s">
        <v>72</v>
      </c>
      <c r="J776" t="s">
        <v>21</v>
      </c>
      <c r="K776">
        <v>39221</v>
      </c>
      <c r="L776" t="s">
        <v>22</v>
      </c>
      <c r="M776">
        <v>0.47</v>
      </c>
      <c r="N776">
        <v>0.53</v>
      </c>
      <c r="O776">
        <v>34588.410000000003</v>
      </c>
      <c r="P776">
        <v>0</v>
      </c>
      <c r="Q776" s="1">
        <f>banking_loan_data[[#This Row],[Issue Date]]-banking_loan_data[[#This Row],[Term (Months)]]</f>
        <v>44292</v>
      </c>
      <c r="R776">
        <f>MONTH(banking_loan_data[[#This Row],[Months On Book]])</f>
        <v>4</v>
      </c>
      <c r="S776">
        <f>(banking_loan_data[[#This Row],[Total Payments Received]]+banking_loan_data[[#This Row],[Recovery Amount]])-banking_loan_data[[#This Row],[Loan Amount]]</f>
        <v>1678.4100000000035</v>
      </c>
      <c r="T776" t="str">
        <f>IF(banking_loan_data[[#This Row],[Profit/Loss per loan]]&gt;0,"Profit","Loss")</f>
        <v>Profit</v>
      </c>
    </row>
    <row r="777" spans="1:20" x14ac:dyDescent="0.35">
      <c r="A777" t="s">
        <v>1594</v>
      </c>
      <c r="B777" s="1">
        <v>44797</v>
      </c>
      <c r="C777" t="s">
        <v>1595</v>
      </c>
      <c r="D777" t="s">
        <v>53</v>
      </c>
      <c r="E777">
        <v>33496</v>
      </c>
      <c r="F777">
        <v>7</v>
      </c>
      <c r="G777">
        <v>36</v>
      </c>
      <c r="H777" t="s">
        <v>26</v>
      </c>
      <c r="I777" t="s">
        <v>36</v>
      </c>
      <c r="J777" t="s">
        <v>37</v>
      </c>
      <c r="K777">
        <v>41410</v>
      </c>
      <c r="L777" t="s">
        <v>22</v>
      </c>
      <c r="M777">
        <v>0.42</v>
      </c>
      <c r="N777">
        <v>0.65</v>
      </c>
      <c r="O777">
        <v>10105.27</v>
      </c>
      <c r="P777">
        <v>0</v>
      </c>
      <c r="Q777" s="1">
        <f>banking_loan_data[[#This Row],[Issue Date]]-banking_loan_data[[#This Row],[Term (Months)]]</f>
        <v>44761</v>
      </c>
      <c r="R777">
        <f>MONTH(banking_loan_data[[#This Row],[Months On Book]])</f>
        <v>7</v>
      </c>
      <c r="S777">
        <f>(banking_loan_data[[#This Row],[Total Payments Received]]+banking_loan_data[[#This Row],[Recovery Amount]])-banking_loan_data[[#This Row],[Loan Amount]]</f>
        <v>-23390.73</v>
      </c>
      <c r="T777" t="str">
        <f>IF(banking_loan_data[[#This Row],[Profit/Loss per loan]]&gt;0,"Profit","Loss")</f>
        <v>Loss</v>
      </c>
    </row>
    <row r="778" spans="1:20" x14ac:dyDescent="0.35">
      <c r="A778" t="s">
        <v>1596</v>
      </c>
      <c r="B778" s="1">
        <v>45262</v>
      </c>
      <c r="C778" t="s">
        <v>1597</v>
      </c>
      <c r="D778" t="s">
        <v>71</v>
      </c>
      <c r="E778">
        <v>30371</v>
      </c>
      <c r="F778">
        <v>22.4</v>
      </c>
      <c r="G778">
        <v>36</v>
      </c>
      <c r="H778" t="s">
        <v>19</v>
      </c>
      <c r="I778" t="s">
        <v>27</v>
      </c>
      <c r="J778" t="s">
        <v>28</v>
      </c>
      <c r="K778">
        <v>110055</v>
      </c>
      <c r="L778" t="s">
        <v>29</v>
      </c>
      <c r="M778">
        <v>0.43</v>
      </c>
      <c r="N778">
        <v>0.8</v>
      </c>
      <c r="O778">
        <v>37174.1</v>
      </c>
      <c r="P778">
        <v>0</v>
      </c>
      <c r="Q778" s="1">
        <f>banking_loan_data[[#This Row],[Issue Date]]-banking_loan_data[[#This Row],[Term (Months)]]</f>
        <v>45226</v>
      </c>
      <c r="R778">
        <f>MONTH(banking_loan_data[[#This Row],[Months On Book]])</f>
        <v>10</v>
      </c>
      <c r="S778">
        <f>(banking_loan_data[[#This Row],[Total Payments Received]]+banking_loan_data[[#This Row],[Recovery Amount]])-banking_loan_data[[#This Row],[Loan Amount]]</f>
        <v>6803.0999999999985</v>
      </c>
      <c r="T778" t="str">
        <f>IF(banking_loan_data[[#This Row],[Profit/Loss per loan]]&gt;0,"Profit","Loss")</f>
        <v>Profit</v>
      </c>
    </row>
    <row r="779" spans="1:20" x14ac:dyDescent="0.35">
      <c r="A779" t="s">
        <v>1598</v>
      </c>
      <c r="B779" s="1">
        <v>44285</v>
      </c>
      <c r="C779" t="s">
        <v>1599</v>
      </c>
      <c r="D779" t="s">
        <v>40</v>
      </c>
      <c r="E779">
        <v>39467</v>
      </c>
      <c r="F779">
        <v>18.600000000000001</v>
      </c>
      <c r="G779">
        <v>60</v>
      </c>
      <c r="H779" t="s">
        <v>19</v>
      </c>
      <c r="I779" t="s">
        <v>41</v>
      </c>
      <c r="J779" t="s">
        <v>21</v>
      </c>
      <c r="K779">
        <v>91413</v>
      </c>
      <c r="L779" t="s">
        <v>22</v>
      </c>
      <c r="M779">
        <v>0.42</v>
      </c>
      <c r="N779">
        <v>0.55000000000000004</v>
      </c>
      <c r="O779">
        <v>46807.86</v>
      </c>
      <c r="P779">
        <v>0</v>
      </c>
      <c r="Q779" s="1">
        <f>banking_loan_data[[#This Row],[Issue Date]]-banking_loan_data[[#This Row],[Term (Months)]]</f>
        <v>44225</v>
      </c>
      <c r="R779">
        <f>MONTH(banking_loan_data[[#This Row],[Months On Book]])</f>
        <v>1</v>
      </c>
      <c r="S779">
        <f>(banking_loan_data[[#This Row],[Total Payments Received]]+banking_loan_data[[#This Row],[Recovery Amount]])-banking_loan_data[[#This Row],[Loan Amount]]</f>
        <v>7340.8600000000006</v>
      </c>
      <c r="T779" t="str">
        <f>IF(banking_loan_data[[#This Row],[Profit/Loss per loan]]&gt;0,"Profit","Loss")</f>
        <v>Profit</v>
      </c>
    </row>
    <row r="780" spans="1:20" x14ac:dyDescent="0.35">
      <c r="A780" t="s">
        <v>1600</v>
      </c>
      <c r="B780" s="1">
        <v>44598</v>
      </c>
      <c r="C780" t="s">
        <v>1601</v>
      </c>
      <c r="D780" t="s">
        <v>18</v>
      </c>
      <c r="E780">
        <v>18625</v>
      </c>
      <c r="F780">
        <v>7.3</v>
      </c>
      <c r="G780">
        <v>60</v>
      </c>
      <c r="H780" t="s">
        <v>26</v>
      </c>
      <c r="I780" t="s">
        <v>27</v>
      </c>
      <c r="J780" t="s">
        <v>37</v>
      </c>
      <c r="K780">
        <v>31051</v>
      </c>
      <c r="L780" t="s">
        <v>33</v>
      </c>
      <c r="M780">
        <v>0.23</v>
      </c>
      <c r="N780">
        <v>0.51</v>
      </c>
      <c r="O780">
        <v>2501.9899999999998</v>
      </c>
      <c r="P780">
        <v>0</v>
      </c>
      <c r="Q780" s="1">
        <f>banking_loan_data[[#This Row],[Issue Date]]-banking_loan_data[[#This Row],[Term (Months)]]</f>
        <v>44538</v>
      </c>
      <c r="R780">
        <f>MONTH(banking_loan_data[[#This Row],[Months On Book]])</f>
        <v>12</v>
      </c>
      <c r="S780">
        <f>(banking_loan_data[[#This Row],[Total Payments Received]]+banking_loan_data[[#This Row],[Recovery Amount]])-banking_loan_data[[#This Row],[Loan Amount]]</f>
        <v>-16123.01</v>
      </c>
      <c r="T780" t="str">
        <f>IF(banking_loan_data[[#This Row],[Profit/Loss per loan]]&gt;0,"Profit","Loss")</f>
        <v>Loss</v>
      </c>
    </row>
    <row r="781" spans="1:20" x14ac:dyDescent="0.35">
      <c r="A781" t="s">
        <v>1602</v>
      </c>
      <c r="B781" s="1">
        <v>44492</v>
      </c>
      <c r="C781" t="s">
        <v>1603</v>
      </c>
      <c r="D781" t="s">
        <v>56</v>
      </c>
      <c r="E781">
        <v>34893</v>
      </c>
      <c r="F781">
        <v>21.8</v>
      </c>
      <c r="G781">
        <v>60</v>
      </c>
      <c r="H781" t="s">
        <v>26</v>
      </c>
      <c r="I781" t="s">
        <v>20</v>
      </c>
      <c r="J781" t="s">
        <v>37</v>
      </c>
      <c r="K781">
        <v>140529</v>
      </c>
      <c r="L781" t="s">
        <v>22</v>
      </c>
      <c r="M781">
        <v>0.41</v>
      </c>
      <c r="N781">
        <v>0.56000000000000005</v>
      </c>
      <c r="O781">
        <v>8782.64</v>
      </c>
      <c r="P781">
        <v>0</v>
      </c>
      <c r="Q781" s="1">
        <f>banking_loan_data[[#This Row],[Issue Date]]-banking_loan_data[[#This Row],[Term (Months)]]</f>
        <v>44432</v>
      </c>
      <c r="R781">
        <f>MONTH(banking_loan_data[[#This Row],[Months On Book]])</f>
        <v>8</v>
      </c>
      <c r="S781">
        <f>(banking_loan_data[[#This Row],[Total Payments Received]]+banking_loan_data[[#This Row],[Recovery Amount]])-banking_loan_data[[#This Row],[Loan Amount]]</f>
        <v>-26110.36</v>
      </c>
      <c r="T781" t="str">
        <f>IF(banking_loan_data[[#This Row],[Profit/Loss per loan]]&gt;0,"Profit","Loss")</f>
        <v>Loss</v>
      </c>
    </row>
    <row r="782" spans="1:20" x14ac:dyDescent="0.35">
      <c r="A782" t="s">
        <v>1604</v>
      </c>
      <c r="B782" s="1">
        <v>44812</v>
      </c>
      <c r="C782" t="s">
        <v>1605</v>
      </c>
      <c r="D782" t="s">
        <v>75</v>
      </c>
      <c r="E782">
        <v>11793</v>
      </c>
      <c r="F782">
        <v>9.8000000000000007</v>
      </c>
      <c r="G782">
        <v>36</v>
      </c>
      <c r="H782" t="s">
        <v>26</v>
      </c>
      <c r="I782" t="s">
        <v>20</v>
      </c>
      <c r="J782" t="s">
        <v>37</v>
      </c>
      <c r="K782">
        <v>105301</v>
      </c>
      <c r="L782" t="s">
        <v>29</v>
      </c>
      <c r="M782">
        <v>0.16</v>
      </c>
      <c r="N782">
        <v>0.82</v>
      </c>
      <c r="O782">
        <v>3779.2</v>
      </c>
      <c r="P782">
        <v>0</v>
      </c>
      <c r="Q782" s="1">
        <f>banking_loan_data[[#This Row],[Issue Date]]-banking_loan_data[[#This Row],[Term (Months)]]</f>
        <v>44776</v>
      </c>
      <c r="R782">
        <f>MONTH(banking_loan_data[[#This Row],[Months On Book]])</f>
        <v>8</v>
      </c>
      <c r="S782">
        <f>(banking_loan_data[[#This Row],[Total Payments Received]]+banking_loan_data[[#This Row],[Recovery Amount]])-banking_loan_data[[#This Row],[Loan Amount]]</f>
        <v>-8013.8</v>
      </c>
      <c r="T782" t="str">
        <f>IF(banking_loan_data[[#This Row],[Profit/Loss per loan]]&gt;0,"Profit","Loss")</f>
        <v>Loss</v>
      </c>
    </row>
    <row r="783" spans="1:20" x14ac:dyDescent="0.35">
      <c r="A783" t="s">
        <v>1606</v>
      </c>
      <c r="B783" s="1">
        <v>44996</v>
      </c>
      <c r="C783" t="s">
        <v>1607</v>
      </c>
      <c r="D783" t="s">
        <v>75</v>
      </c>
      <c r="E783">
        <v>32007</v>
      </c>
      <c r="F783">
        <v>14.6</v>
      </c>
      <c r="G783">
        <v>36</v>
      </c>
      <c r="H783" t="s">
        <v>26</v>
      </c>
      <c r="I783" t="s">
        <v>72</v>
      </c>
      <c r="J783" t="s">
        <v>47</v>
      </c>
      <c r="K783">
        <v>106918</v>
      </c>
      <c r="L783" t="s">
        <v>33</v>
      </c>
      <c r="M783">
        <v>0.36</v>
      </c>
      <c r="N783">
        <v>0.94</v>
      </c>
      <c r="O783">
        <v>6315.61</v>
      </c>
      <c r="P783">
        <v>0</v>
      </c>
      <c r="Q783" s="1">
        <f>banking_loan_data[[#This Row],[Issue Date]]-banking_loan_data[[#This Row],[Term (Months)]]</f>
        <v>44960</v>
      </c>
      <c r="R783">
        <f>MONTH(banking_loan_data[[#This Row],[Months On Book]])</f>
        <v>2</v>
      </c>
      <c r="S783">
        <f>(banking_loan_data[[#This Row],[Total Payments Received]]+banking_loan_data[[#This Row],[Recovery Amount]])-banking_loan_data[[#This Row],[Loan Amount]]</f>
        <v>-25691.39</v>
      </c>
      <c r="T783" t="str">
        <f>IF(banking_loan_data[[#This Row],[Profit/Loss per loan]]&gt;0,"Profit","Loss")</f>
        <v>Loss</v>
      </c>
    </row>
    <row r="784" spans="1:20" x14ac:dyDescent="0.35">
      <c r="A784" t="s">
        <v>1608</v>
      </c>
      <c r="B784" s="1">
        <v>44618</v>
      </c>
      <c r="C784" t="s">
        <v>1609</v>
      </c>
      <c r="D784" t="s">
        <v>25</v>
      </c>
      <c r="E784">
        <v>26766</v>
      </c>
      <c r="F784">
        <v>7.9</v>
      </c>
      <c r="G784">
        <v>60</v>
      </c>
      <c r="H784" t="s">
        <v>19</v>
      </c>
      <c r="I784" t="s">
        <v>57</v>
      </c>
      <c r="J784" t="s">
        <v>32</v>
      </c>
      <c r="K784">
        <v>108116</v>
      </c>
      <c r="L784" t="s">
        <v>33</v>
      </c>
      <c r="M784">
        <v>0.36</v>
      </c>
      <c r="N784">
        <v>0.94</v>
      </c>
      <c r="O784">
        <v>28880.51</v>
      </c>
      <c r="P784">
        <v>0</v>
      </c>
      <c r="Q784" s="1">
        <f>banking_loan_data[[#This Row],[Issue Date]]-banking_loan_data[[#This Row],[Term (Months)]]</f>
        <v>44558</v>
      </c>
      <c r="R784">
        <f>MONTH(banking_loan_data[[#This Row],[Months On Book]])</f>
        <v>12</v>
      </c>
      <c r="S784">
        <f>(banking_loan_data[[#This Row],[Total Payments Received]]+banking_loan_data[[#This Row],[Recovery Amount]])-banking_loan_data[[#This Row],[Loan Amount]]</f>
        <v>2114.5099999999984</v>
      </c>
      <c r="T784" t="str">
        <f>IF(banking_loan_data[[#This Row],[Profit/Loss per loan]]&gt;0,"Profit","Loss")</f>
        <v>Profit</v>
      </c>
    </row>
    <row r="785" spans="1:20" x14ac:dyDescent="0.35">
      <c r="A785" t="s">
        <v>1610</v>
      </c>
      <c r="B785" s="1">
        <v>45243</v>
      </c>
      <c r="C785" t="s">
        <v>1611</v>
      </c>
      <c r="D785" t="s">
        <v>53</v>
      </c>
      <c r="E785">
        <v>13323</v>
      </c>
      <c r="F785">
        <v>19.2</v>
      </c>
      <c r="G785">
        <v>60</v>
      </c>
      <c r="H785" t="s">
        <v>19</v>
      </c>
      <c r="I785" t="s">
        <v>57</v>
      </c>
      <c r="J785" t="s">
        <v>21</v>
      </c>
      <c r="K785">
        <v>86563</v>
      </c>
      <c r="L785" t="s">
        <v>33</v>
      </c>
      <c r="M785">
        <v>0.11</v>
      </c>
      <c r="N785">
        <v>0.72</v>
      </c>
      <c r="O785">
        <v>15881.02</v>
      </c>
      <c r="P785">
        <v>0</v>
      </c>
      <c r="Q785" s="1">
        <f>banking_loan_data[[#This Row],[Issue Date]]-banking_loan_data[[#This Row],[Term (Months)]]</f>
        <v>45183</v>
      </c>
      <c r="R785">
        <f>MONTH(banking_loan_data[[#This Row],[Months On Book]])</f>
        <v>9</v>
      </c>
      <c r="S785">
        <f>(banking_loan_data[[#This Row],[Total Payments Received]]+banking_loan_data[[#This Row],[Recovery Amount]])-banking_loan_data[[#This Row],[Loan Amount]]</f>
        <v>2558.0200000000004</v>
      </c>
      <c r="T785" t="str">
        <f>IF(banking_loan_data[[#This Row],[Profit/Loss per loan]]&gt;0,"Profit","Loss")</f>
        <v>Profit</v>
      </c>
    </row>
    <row r="786" spans="1:20" x14ac:dyDescent="0.35">
      <c r="A786" t="s">
        <v>1612</v>
      </c>
      <c r="B786" s="1">
        <v>44771</v>
      </c>
      <c r="C786" t="s">
        <v>1613</v>
      </c>
      <c r="D786" t="s">
        <v>64</v>
      </c>
      <c r="E786">
        <v>8843</v>
      </c>
      <c r="F786">
        <v>18.3</v>
      </c>
      <c r="G786">
        <v>36</v>
      </c>
      <c r="H786" t="s">
        <v>26</v>
      </c>
      <c r="I786" t="s">
        <v>83</v>
      </c>
      <c r="J786" t="s">
        <v>21</v>
      </c>
      <c r="K786">
        <v>127859</v>
      </c>
      <c r="L786" t="s">
        <v>33</v>
      </c>
      <c r="M786">
        <v>0.42</v>
      </c>
      <c r="N786">
        <v>0.89</v>
      </c>
      <c r="O786">
        <v>3549.8</v>
      </c>
      <c r="P786">
        <v>0</v>
      </c>
      <c r="Q786" s="1">
        <f>banking_loan_data[[#This Row],[Issue Date]]-banking_loan_data[[#This Row],[Term (Months)]]</f>
        <v>44735</v>
      </c>
      <c r="R786">
        <f>MONTH(banking_loan_data[[#This Row],[Months On Book]])</f>
        <v>6</v>
      </c>
      <c r="S786">
        <f>(banking_loan_data[[#This Row],[Total Payments Received]]+banking_loan_data[[#This Row],[Recovery Amount]])-banking_loan_data[[#This Row],[Loan Amount]]</f>
        <v>-5293.2</v>
      </c>
      <c r="T786" t="str">
        <f>IF(banking_loan_data[[#This Row],[Profit/Loss per loan]]&gt;0,"Profit","Loss")</f>
        <v>Loss</v>
      </c>
    </row>
    <row r="787" spans="1:20" x14ac:dyDescent="0.35">
      <c r="A787" t="s">
        <v>1614</v>
      </c>
      <c r="B787" s="1">
        <v>44339</v>
      </c>
      <c r="C787" t="s">
        <v>1615</v>
      </c>
      <c r="D787" t="s">
        <v>25</v>
      </c>
      <c r="E787">
        <v>15210</v>
      </c>
      <c r="F787">
        <v>9.1999999999999993</v>
      </c>
      <c r="G787">
        <v>60</v>
      </c>
      <c r="H787" t="s">
        <v>19</v>
      </c>
      <c r="I787" t="s">
        <v>57</v>
      </c>
      <c r="J787" t="s">
        <v>21</v>
      </c>
      <c r="K787">
        <v>74757</v>
      </c>
      <c r="L787" t="s">
        <v>22</v>
      </c>
      <c r="M787">
        <v>0.46</v>
      </c>
      <c r="N787">
        <v>0.83</v>
      </c>
      <c r="O787">
        <v>16609.32</v>
      </c>
      <c r="P787">
        <v>0</v>
      </c>
      <c r="Q787" s="1">
        <f>banking_loan_data[[#This Row],[Issue Date]]-banking_loan_data[[#This Row],[Term (Months)]]</f>
        <v>44279</v>
      </c>
      <c r="R787">
        <f>MONTH(banking_loan_data[[#This Row],[Months On Book]])</f>
        <v>3</v>
      </c>
      <c r="S787">
        <f>(banking_loan_data[[#This Row],[Total Payments Received]]+banking_loan_data[[#This Row],[Recovery Amount]])-banking_loan_data[[#This Row],[Loan Amount]]</f>
        <v>1399.3199999999997</v>
      </c>
      <c r="T787" t="str">
        <f>IF(banking_loan_data[[#This Row],[Profit/Loss per loan]]&gt;0,"Profit","Loss")</f>
        <v>Profit</v>
      </c>
    </row>
    <row r="788" spans="1:20" x14ac:dyDescent="0.35">
      <c r="A788" t="s">
        <v>1616</v>
      </c>
      <c r="B788" s="1">
        <v>45189</v>
      </c>
      <c r="C788" t="s">
        <v>1617</v>
      </c>
      <c r="D788" t="s">
        <v>75</v>
      </c>
      <c r="E788">
        <v>17456</v>
      </c>
      <c r="F788">
        <v>22.3</v>
      </c>
      <c r="G788">
        <v>36</v>
      </c>
      <c r="H788" t="s">
        <v>26</v>
      </c>
      <c r="I788" t="s">
        <v>57</v>
      </c>
      <c r="J788" t="s">
        <v>37</v>
      </c>
      <c r="K788">
        <v>107475</v>
      </c>
      <c r="L788" t="s">
        <v>22</v>
      </c>
      <c r="M788">
        <v>0.21</v>
      </c>
      <c r="N788">
        <v>0.73</v>
      </c>
      <c r="O788">
        <v>7474.7</v>
      </c>
      <c r="P788">
        <v>0</v>
      </c>
      <c r="Q788" s="1">
        <f>banking_loan_data[[#This Row],[Issue Date]]-banking_loan_data[[#This Row],[Term (Months)]]</f>
        <v>45153</v>
      </c>
      <c r="R788">
        <f>MONTH(banking_loan_data[[#This Row],[Months On Book]])</f>
        <v>8</v>
      </c>
      <c r="S788">
        <f>(banking_loan_data[[#This Row],[Total Payments Received]]+banking_loan_data[[#This Row],[Recovery Amount]])-banking_loan_data[[#This Row],[Loan Amount]]</f>
        <v>-9981.2999999999993</v>
      </c>
      <c r="T788" t="str">
        <f>IF(banking_loan_data[[#This Row],[Profit/Loss per loan]]&gt;0,"Profit","Loss")</f>
        <v>Loss</v>
      </c>
    </row>
    <row r="789" spans="1:20" x14ac:dyDescent="0.35">
      <c r="A789" t="s">
        <v>1618</v>
      </c>
      <c r="B789" s="1">
        <v>44861</v>
      </c>
      <c r="C789" t="s">
        <v>1619</v>
      </c>
      <c r="D789" t="s">
        <v>75</v>
      </c>
      <c r="E789">
        <v>32367</v>
      </c>
      <c r="F789">
        <v>13</v>
      </c>
      <c r="G789">
        <v>36</v>
      </c>
      <c r="H789" t="s">
        <v>19</v>
      </c>
      <c r="I789" t="s">
        <v>83</v>
      </c>
      <c r="J789" t="s">
        <v>32</v>
      </c>
      <c r="K789">
        <v>81257</v>
      </c>
      <c r="L789" t="s">
        <v>33</v>
      </c>
      <c r="M789">
        <v>0.42</v>
      </c>
      <c r="N789">
        <v>0.76</v>
      </c>
      <c r="O789">
        <v>36574.71</v>
      </c>
      <c r="P789">
        <v>0</v>
      </c>
      <c r="Q789" s="1">
        <f>banking_loan_data[[#This Row],[Issue Date]]-banking_loan_data[[#This Row],[Term (Months)]]</f>
        <v>44825</v>
      </c>
      <c r="R789">
        <f>MONTH(banking_loan_data[[#This Row],[Months On Book]])</f>
        <v>9</v>
      </c>
      <c r="S789">
        <f>(banking_loan_data[[#This Row],[Total Payments Received]]+banking_loan_data[[#This Row],[Recovery Amount]])-banking_loan_data[[#This Row],[Loan Amount]]</f>
        <v>4207.7099999999991</v>
      </c>
      <c r="T789" t="str">
        <f>IF(banking_loan_data[[#This Row],[Profit/Loss per loan]]&gt;0,"Profit","Loss")</f>
        <v>Profit</v>
      </c>
    </row>
    <row r="790" spans="1:20" x14ac:dyDescent="0.35">
      <c r="A790" t="s">
        <v>1620</v>
      </c>
      <c r="B790" s="1">
        <v>44341</v>
      </c>
      <c r="C790" t="s">
        <v>1621</v>
      </c>
      <c r="D790" t="s">
        <v>18</v>
      </c>
      <c r="E790">
        <v>11106</v>
      </c>
      <c r="F790">
        <v>10.9</v>
      </c>
      <c r="G790">
        <v>36</v>
      </c>
      <c r="H790" t="s">
        <v>19</v>
      </c>
      <c r="I790" t="s">
        <v>83</v>
      </c>
      <c r="J790" t="s">
        <v>28</v>
      </c>
      <c r="K790">
        <v>125500</v>
      </c>
      <c r="L790" t="s">
        <v>29</v>
      </c>
      <c r="M790">
        <v>0.13</v>
      </c>
      <c r="N790">
        <v>0.56000000000000005</v>
      </c>
      <c r="O790">
        <v>12316.55</v>
      </c>
      <c r="P790">
        <v>0</v>
      </c>
      <c r="Q790" s="1">
        <f>banking_loan_data[[#This Row],[Issue Date]]-banking_loan_data[[#This Row],[Term (Months)]]</f>
        <v>44305</v>
      </c>
      <c r="R790">
        <f>MONTH(banking_loan_data[[#This Row],[Months On Book]])</f>
        <v>4</v>
      </c>
      <c r="S790">
        <f>(banking_loan_data[[#This Row],[Total Payments Received]]+banking_loan_data[[#This Row],[Recovery Amount]])-banking_loan_data[[#This Row],[Loan Amount]]</f>
        <v>1210.5499999999993</v>
      </c>
      <c r="T790" t="str">
        <f>IF(banking_loan_data[[#This Row],[Profit/Loss per loan]]&gt;0,"Profit","Loss")</f>
        <v>Profit</v>
      </c>
    </row>
    <row r="791" spans="1:20" x14ac:dyDescent="0.35">
      <c r="A791" t="s">
        <v>1622</v>
      </c>
      <c r="B791" s="1">
        <v>45203</v>
      </c>
      <c r="C791" t="s">
        <v>1623</v>
      </c>
      <c r="D791" t="s">
        <v>46</v>
      </c>
      <c r="E791">
        <v>38957</v>
      </c>
      <c r="F791">
        <v>8</v>
      </c>
      <c r="G791">
        <v>60</v>
      </c>
      <c r="H791" t="s">
        <v>19</v>
      </c>
      <c r="I791" t="s">
        <v>57</v>
      </c>
      <c r="J791" t="s">
        <v>21</v>
      </c>
      <c r="K791">
        <v>30307</v>
      </c>
      <c r="L791" t="s">
        <v>33</v>
      </c>
      <c r="M791">
        <v>0.34</v>
      </c>
      <c r="N791">
        <v>0.92</v>
      </c>
      <c r="O791">
        <v>42073.56</v>
      </c>
      <c r="P791">
        <v>0</v>
      </c>
      <c r="Q791" s="1">
        <f>banking_loan_data[[#This Row],[Issue Date]]-banking_loan_data[[#This Row],[Term (Months)]]</f>
        <v>45143</v>
      </c>
      <c r="R791">
        <f>MONTH(banking_loan_data[[#This Row],[Months On Book]])</f>
        <v>8</v>
      </c>
      <c r="S791">
        <f>(banking_loan_data[[#This Row],[Total Payments Received]]+banking_loan_data[[#This Row],[Recovery Amount]])-banking_loan_data[[#This Row],[Loan Amount]]</f>
        <v>3116.5599999999977</v>
      </c>
      <c r="T791" t="str">
        <f>IF(banking_loan_data[[#This Row],[Profit/Loss per loan]]&gt;0,"Profit","Loss")</f>
        <v>Profit</v>
      </c>
    </row>
    <row r="792" spans="1:20" x14ac:dyDescent="0.35">
      <c r="A792" t="s">
        <v>1624</v>
      </c>
      <c r="B792" s="1">
        <v>44699</v>
      </c>
      <c r="C792" t="s">
        <v>1625</v>
      </c>
      <c r="D792" t="s">
        <v>64</v>
      </c>
      <c r="E792">
        <v>3472</v>
      </c>
      <c r="F792">
        <v>10.3</v>
      </c>
      <c r="G792">
        <v>60</v>
      </c>
      <c r="H792" t="s">
        <v>26</v>
      </c>
      <c r="I792" t="s">
        <v>83</v>
      </c>
      <c r="J792" t="s">
        <v>32</v>
      </c>
      <c r="K792">
        <v>86889</v>
      </c>
      <c r="L792" t="s">
        <v>22</v>
      </c>
      <c r="M792">
        <v>0.28999999999999998</v>
      </c>
      <c r="N792">
        <v>0.66</v>
      </c>
      <c r="O792">
        <v>679.21</v>
      </c>
      <c r="P792">
        <v>0</v>
      </c>
      <c r="Q792" s="1">
        <f>banking_loan_data[[#This Row],[Issue Date]]-banking_loan_data[[#This Row],[Term (Months)]]</f>
        <v>44639</v>
      </c>
      <c r="R792">
        <f>MONTH(banking_loan_data[[#This Row],[Months On Book]])</f>
        <v>3</v>
      </c>
      <c r="S792">
        <f>(banking_loan_data[[#This Row],[Total Payments Received]]+banking_loan_data[[#This Row],[Recovery Amount]])-banking_loan_data[[#This Row],[Loan Amount]]</f>
        <v>-2792.79</v>
      </c>
      <c r="T792" t="str">
        <f>IF(banking_loan_data[[#This Row],[Profit/Loss per loan]]&gt;0,"Profit","Loss")</f>
        <v>Loss</v>
      </c>
    </row>
    <row r="793" spans="1:20" x14ac:dyDescent="0.35">
      <c r="A793" t="s">
        <v>1626</v>
      </c>
      <c r="B793" s="1">
        <v>45017</v>
      </c>
      <c r="C793" t="s">
        <v>1627</v>
      </c>
      <c r="D793" t="s">
        <v>25</v>
      </c>
      <c r="E793">
        <v>7704</v>
      </c>
      <c r="F793">
        <v>5.4</v>
      </c>
      <c r="G793">
        <v>36</v>
      </c>
      <c r="H793" t="s">
        <v>19</v>
      </c>
      <c r="I793" t="s">
        <v>83</v>
      </c>
      <c r="J793" t="s">
        <v>32</v>
      </c>
      <c r="K793">
        <v>98895</v>
      </c>
      <c r="L793" t="s">
        <v>33</v>
      </c>
      <c r="M793">
        <v>0.32</v>
      </c>
      <c r="N793">
        <v>0.7</v>
      </c>
      <c r="O793">
        <v>8120.02</v>
      </c>
      <c r="P793">
        <v>0</v>
      </c>
      <c r="Q793" s="1">
        <f>banking_loan_data[[#This Row],[Issue Date]]-banking_loan_data[[#This Row],[Term (Months)]]</f>
        <v>44981</v>
      </c>
      <c r="R793">
        <f>MONTH(banking_loan_data[[#This Row],[Months On Book]])</f>
        <v>2</v>
      </c>
      <c r="S793">
        <f>(banking_loan_data[[#This Row],[Total Payments Received]]+banking_loan_data[[#This Row],[Recovery Amount]])-banking_loan_data[[#This Row],[Loan Amount]]</f>
        <v>416.02000000000044</v>
      </c>
      <c r="T793" t="str">
        <f>IF(banking_loan_data[[#This Row],[Profit/Loss per loan]]&gt;0,"Profit","Loss")</f>
        <v>Profit</v>
      </c>
    </row>
    <row r="794" spans="1:20" x14ac:dyDescent="0.35">
      <c r="A794" t="s">
        <v>1628</v>
      </c>
      <c r="B794" s="1">
        <v>44300</v>
      </c>
      <c r="C794" t="s">
        <v>1629</v>
      </c>
      <c r="D794" t="s">
        <v>18</v>
      </c>
      <c r="E794">
        <v>4713</v>
      </c>
      <c r="F794">
        <v>16.7</v>
      </c>
      <c r="G794">
        <v>60</v>
      </c>
      <c r="H794" t="s">
        <v>19</v>
      </c>
      <c r="I794" t="s">
        <v>57</v>
      </c>
      <c r="J794" t="s">
        <v>47</v>
      </c>
      <c r="K794">
        <v>125184</v>
      </c>
      <c r="L794" t="s">
        <v>22</v>
      </c>
      <c r="M794">
        <v>0.47</v>
      </c>
      <c r="N794">
        <v>0.8</v>
      </c>
      <c r="O794">
        <v>5500.07</v>
      </c>
      <c r="P794">
        <v>0</v>
      </c>
      <c r="Q794" s="1">
        <f>banking_loan_data[[#This Row],[Issue Date]]-banking_loan_data[[#This Row],[Term (Months)]]</f>
        <v>44240</v>
      </c>
      <c r="R794">
        <f>MONTH(banking_loan_data[[#This Row],[Months On Book]])</f>
        <v>2</v>
      </c>
      <c r="S794">
        <f>(banking_loan_data[[#This Row],[Total Payments Received]]+banking_loan_data[[#This Row],[Recovery Amount]])-banking_loan_data[[#This Row],[Loan Amount]]</f>
        <v>787.06999999999971</v>
      </c>
      <c r="T794" t="str">
        <f>IF(banking_loan_data[[#This Row],[Profit/Loss per loan]]&gt;0,"Profit","Loss")</f>
        <v>Profit</v>
      </c>
    </row>
    <row r="795" spans="1:20" x14ac:dyDescent="0.35">
      <c r="A795" t="s">
        <v>1630</v>
      </c>
      <c r="B795" s="1">
        <v>45259</v>
      </c>
      <c r="C795" t="s">
        <v>1631</v>
      </c>
      <c r="D795" t="s">
        <v>53</v>
      </c>
      <c r="E795">
        <v>6051</v>
      </c>
      <c r="F795">
        <v>21.8</v>
      </c>
      <c r="G795">
        <v>36</v>
      </c>
      <c r="H795" t="s">
        <v>19</v>
      </c>
      <c r="I795" t="s">
        <v>20</v>
      </c>
      <c r="J795" t="s">
        <v>21</v>
      </c>
      <c r="K795">
        <v>65944</v>
      </c>
      <c r="L795" t="s">
        <v>33</v>
      </c>
      <c r="M795">
        <v>0.45</v>
      </c>
      <c r="N795">
        <v>0.65</v>
      </c>
      <c r="O795">
        <v>7370.12</v>
      </c>
      <c r="P795">
        <v>0</v>
      </c>
      <c r="Q795" s="1">
        <f>banking_loan_data[[#This Row],[Issue Date]]-banking_loan_data[[#This Row],[Term (Months)]]</f>
        <v>45223</v>
      </c>
      <c r="R795">
        <f>MONTH(banking_loan_data[[#This Row],[Months On Book]])</f>
        <v>10</v>
      </c>
      <c r="S795">
        <f>(banking_loan_data[[#This Row],[Total Payments Received]]+banking_loan_data[[#This Row],[Recovery Amount]])-banking_loan_data[[#This Row],[Loan Amount]]</f>
        <v>1319.12</v>
      </c>
      <c r="T795" t="str">
        <f>IF(banking_loan_data[[#This Row],[Profit/Loss per loan]]&gt;0,"Profit","Loss")</f>
        <v>Profit</v>
      </c>
    </row>
    <row r="796" spans="1:20" x14ac:dyDescent="0.35">
      <c r="A796" t="s">
        <v>1632</v>
      </c>
      <c r="B796" s="1">
        <v>44394</v>
      </c>
      <c r="C796" t="s">
        <v>1633</v>
      </c>
      <c r="D796" t="s">
        <v>18</v>
      </c>
      <c r="E796">
        <v>11756</v>
      </c>
      <c r="F796">
        <v>16</v>
      </c>
      <c r="G796">
        <v>36</v>
      </c>
      <c r="H796" t="s">
        <v>19</v>
      </c>
      <c r="I796" t="s">
        <v>20</v>
      </c>
      <c r="J796" t="s">
        <v>37</v>
      </c>
      <c r="K796">
        <v>129555</v>
      </c>
      <c r="L796" t="s">
        <v>29</v>
      </c>
      <c r="M796">
        <v>0.41</v>
      </c>
      <c r="N796">
        <v>0.61</v>
      </c>
      <c r="O796">
        <v>13636.96</v>
      </c>
      <c r="P796">
        <v>0</v>
      </c>
      <c r="Q796" s="1">
        <f>banking_loan_data[[#This Row],[Issue Date]]-banking_loan_data[[#This Row],[Term (Months)]]</f>
        <v>44358</v>
      </c>
      <c r="R796">
        <f>MONTH(banking_loan_data[[#This Row],[Months On Book]])</f>
        <v>6</v>
      </c>
      <c r="S796">
        <f>(banking_loan_data[[#This Row],[Total Payments Received]]+banking_loan_data[[#This Row],[Recovery Amount]])-banking_loan_data[[#This Row],[Loan Amount]]</f>
        <v>1880.9599999999991</v>
      </c>
      <c r="T796" t="str">
        <f>IF(banking_loan_data[[#This Row],[Profit/Loss per loan]]&gt;0,"Profit","Loss")</f>
        <v>Profit</v>
      </c>
    </row>
    <row r="797" spans="1:20" x14ac:dyDescent="0.35">
      <c r="A797" t="s">
        <v>1634</v>
      </c>
      <c r="B797" s="1">
        <v>44775</v>
      </c>
      <c r="C797" t="s">
        <v>1635</v>
      </c>
      <c r="D797" t="s">
        <v>25</v>
      </c>
      <c r="E797">
        <v>3475</v>
      </c>
      <c r="F797">
        <v>9.4</v>
      </c>
      <c r="G797">
        <v>36</v>
      </c>
      <c r="H797" t="s">
        <v>19</v>
      </c>
      <c r="I797" t="s">
        <v>72</v>
      </c>
      <c r="J797" t="s">
        <v>32</v>
      </c>
      <c r="K797">
        <v>68134</v>
      </c>
      <c r="L797" t="s">
        <v>33</v>
      </c>
      <c r="M797">
        <v>0.21</v>
      </c>
      <c r="N797">
        <v>0.78</v>
      </c>
      <c r="O797">
        <v>3801.65</v>
      </c>
      <c r="P797">
        <v>0</v>
      </c>
      <c r="Q797" s="1">
        <f>banking_loan_data[[#This Row],[Issue Date]]-banking_loan_data[[#This Row],[Term (Months)]]</f>
        <v>44739</v>
      </c>
      <c r="R797">
        <f>MONTH(banking_loan_data[[#This Row],[Months On Book]])</f>
        <v>6</v>
      </c>
      <c r="S797">
        <f>(banking_loan_data[[#This Row],[Total Payments Received]]+banking_loan_data[[#This Row],[Recovery Amount]])-banking_loan_data[[#This Row],[Loan Amount]]</f>
        <v>326.65000000000009</v>
      </c>
      <c r="T797" t="str">
        <f>IF(banking_loan_data[[#This Row],[Profit/Loss per loan]]&gt;0,"Profit","Loss")</f>
        <v>Profit</v>
      </c>
    </row>
    <row r="798" spans="1:20" x14ac:dyDescent="0.35">
      <c r="A798" t="s">
        <v>1636</v>
      </c>
      <c r="B798" s="1">
        <v>44587</v>
      </c>
      <c r="C798" t="s">
        <v>1637</v>
      </c>
      <c r="D798" t="s">
        <v>50</v>
      </c>
      <c r="E798">
        <v>37378</v>
      </c>
      <c r="F798">
        <v>5.7</v>
      </c>
      <c r="G798">
        <v>36</v>
      </c>
      <c r="H798" t="s">
        <v>19</v>
      </c>
      <c r="I798" t="s">
        <v>57</v>
      </c>
      <c r="J798" t="s">
        <v>32</v>
      </c>
      <c r="K798">
        <v>57323</v>
      </c>
      <c r="L798" t="s">
        <v>29</v>
      </c>
      <c r="M798">
        <v>0.46</v>
      </c>
      <c r="N798">
        <v>0.51</v>
      </c>
      <c r="O798">
        <v>39508.550000000003</v>
      </c>
      <c r="P798">
        <v>0</v>
      </c>
      <c r="Q798" s="1">
        <f>banking_loan_data[[#This Row],[Issue Date]]-banking_loan_data[[#This Row],[Term (Months)]]</f>
        <v>44551</v>
      </c>
      <c r="R798">
        <f>MONTH(banking_loan_data[[#This Row],[Months On Book]])</f>
        <v>12</v>
      </c>
      <c r="S798">
        <f>(banking_loan_data[[#This Row],[Total Payments Received]]+banking_loan_data[[#This Row],[Recovery Amount]])-banking_loan_data[[#This Row],[Loan Amount]]</f>
        <v>2130.5500000000029</v>
      </c>
      <c r="T798" t="str">
        <f>IF(banking_loan_data[[#This Row],[Profit/Loss per loan]]&gt;0,"Profit","Loss")</f>
        <v>Profit</v>
      </c>
    </row>
    <row r="799" spans="1:20" x14ac:dyDescent="0.35">
      <c r="A799" t="s">
        <v>1638</v>
      </c>
      <c r="B799" s="1">
        <v>44750</v>
      </c>
      <c r="C799" t="s">
        <v>1639</v>
      </c>
      <c r="D799" t="s">
        <v>40</v>
      </c>
      <c r="E799">
        <v>5255</v>
      </c>
      <c r="F799">
        <v>9.3000000000000007</v>
      </c>
      <c r="G799">
        <v>60</v>
      </c>
      <c r="H799" t="s">
        <v>19</v>
      </c>
      <c r="I799" t="s">
        <v>41</v>
      </c>
      <c r="J799" t="s">
        <v>28</v>
      </c>
      <c r="K799">
        <v>146205</v>
      </c>
      <c r="L799" t="s">
        <v>29</v>
      </c>
      <c r="M799">
        <v>0.14000000000000001</v>
      </c>
      <c r="N799">
        <v>0.82</v>
      </c>
      <c r="O799">
        <v>5743.72</v>
      </c>
      <c r="P799">
        <v>0</v>
      </c>
      <c r="Q799" s="1">
        <f>banking_loan_data[[#This Row],[Issue Date]]-banking_loan_data[[#This Row],[Term (Months)]]</f>
        <v>44690</v>
      </c>
      <c r="R799">
        <f>MONTH(banking_loan_data[[#This Row],[Months On Book]])</f>
        <v>5</v>
      </c>
      <c r="S799">
        <f>(banking_loan_data[[#This Row],[Total Payments Received]]+banking_loan_data[[#This Row],[Recovery Amount]])-banking_loan_data[[#This Row],[Loan Amount]]</f>
        <v>488.72000000000025</v>
      </c>
      <c r="T799" t="str">
        <f>IF(banking_loan_data[[#This Row],[Profit/Loss per loan]]&gt;0,"Profit","Loss")</f>
        <v>Profit</v>
      </c>
    </row>
    <row r="800" spans="1:20" x14ac:dyDescent="0.35">
      <c r="A800" t="s">
        <v>1640</v>
      </c>
      <c r="B800" s="1">
        <v>45235</v>
      </c>
      <c r="C800" t="s">
        <v>1641</v>
      </c>
      <c r="D800" t="s">
        <v>25</v>
      </c>
      <c r="E800">
        <v>15484</v>
      </c>
      <c r="F800">
        <v>13.3</v>
      </c>
      <c r="G800">
        <v>36</v>
      </c>
      <c r="H800" t="s">
        <v>19</v>
      </c>
      <c r="I800" t="s">
        <v>27</v>
      </c>
      <c r="J800" t="s">
        <v>47</v>
      </c>
      <c r="K800">
        <v>101762</v>
      </c>
      <c r="L800" t="s">
        <v>33</v>
      </c>
      <c r="M800">
        <v>0.44</v>
      </c>
      <c r="N800">
        <v>0.73</v>
      </c>
      <c r="O800">
        <v>17543.37</v>
      </c>
      <c r="P800">
        <v>0</v>
      </c>
      <c r="Q800" s="1">
        <f>banking_loan_data[[#This Row],[Issue Date]]-banking_loan_data[[#This Row],[Term (Months)]]</f>
        <v>45199</v>
      </c>
      <c r="R800">
        <f>MONTH(banking_loan_data[[#This Row],[Months On Book]])</f>
        <v>9</v>
      </c>
      <c r="S800">
        <f>(banking_loan_data[[#This Row],[Total Payments Received]]+banking_loan_data[[#This Row],[Recovery Amount]])-banking_loan_data[[#This Row],[Loan Amount]]</f>
        <v>2059.369999999999</v>
      </c>
      <c r="T800" t="str">
        <f>IF(banking_loan_data[[#This Row],[Profit/Loss per loan]]&gt;0,"Profit","Loss")</f>
        <v>Profit</v>
      </c>
    </row>
    <row r="801" spans="1:20" x14ac:dyDescent="0.35">
      <c r="A801" t="s">
        <v>1642</v>
      </c>
      <c r="B801" s="1">
        <v>44674</v>
      </c>
      <c r="C801" t="s">
        <v>1643</v>
      </c>
      <c r="D801" t="s">
        <v>71</v>
      </c>
      <c r="E801">
        <v>35503</v>
      </c>
      <c r="F801">
        <v>20.2</v>
      </c>
      <c r="G801">
        <v>36</v>
      </c>
      <c r="H801" t="s">
        <v>19</v>
      </c>
      <c r="I801" t="s">
        <v>27</v>
      </c>
      <c r="J801" t="s">
        <v>32</v>
      </c>
      <c r="K801">
        <v>117225</v>
      </c>
      <c r="L801" t="s">
        <v>29</v>
      </c>
      <c r="M801">
        <v>0.23</v>
      </c>
      <c r="N801">
        <v>0.77</v>
      </c>
      <c r="O801">
        <v>42674.61</v>
      </c>
      <c r="P801">
        <v>0</v>
      </c>
      <c r="Q801" s="1">
        <f>banking_loan_data[[#This Row],[Issue Date]]-banking_loan_data[[#This Row],[Term (Months)]]</f>
        <v>44638</v>
      </c>
      <c r="R801">
        <f>MONTH(banking_loan_data[[#This Row],[Months On Book]])</f>
        <v>3</v>
      </c>
      <c r="S801">
        <f>(banking_loan_data[[#This Row],[Total Payments Received]]+banking_loan_data[[#This Row],[Recovery Amount]])-banking_loan_data[[#This Row],[Loan Amount]]</f>
        <v>7171.6100000000006</v>
      </c>
      <c r="T801" t="str">
        <f>IF(banking_loan_data[[#This Row],[Profit/Loss per loan]]&gt;0,"Profit","Loss")</f>
        <v>Profit</v>
      </c>
    </row>
    <row r="802" spans="1:20" x14ac:dyDescent="0.35">
      <c r="A802" t="s">
        <v>1644</v>
      </c>
      <c r="B802" s="1">
        <v>45119</v>
      </c>
      <c r="C802" t="s">
        <v>1645</v>
      </c>
      <c r="D802" t="s">
        <v>75</v>
      </c>
      <c r="E802">
        <v>9258</v>
      </c>
      <c r="F802">
        <v>8.8000000000000007</v>
      </c>
      <c r="G802">
        <v>60</v>
      </c>
      <c r="H802" t="s">
        <v>26</v>
      </c>
      <c r="I802" t="s">
        <v>36</v>
      </c>
      <c r="J802" t="s">
        <v>32</v>
      </c>
      <c r="K802">
        <v>126507</v>
      </c>
      <c r="L802" t="s">
        <v>29</v>
      </c>
      <c r="M802">
        <v>0.12</v>
      </c>
      <c r="N802">
        <v>0.78</v>
      </c>
      <c r="O802">
        <v>3956.83</v>
      </c>
      <c r="P802">
        <v>0</v>
      </c>
      <c r="Q802" s="1">
        <f>banking_loan_data[[#This Row],[Issue Date]]-banking_loan_data[[#This Row],[Term (Months)]]</f>
        <v>45059</v>
      </c>
      <c r="R802">
        <f>MONTH(banking_loan_data[[#This Row],[Months On Book]])</f>
        <v>5</v>
      </c>
      <c r="S802">
        <f>(banking_loan_data[[#This Row],[Total Payments Received]]+banking_loan_data[[#This Row],[Recovery Amount]])-banking_loan_data[[#This Row],[Loan Amount]]</f>
        <v>-5301.17</v>
      </c>
      <c r="T802" t="str">
        <f>IF(banking_loan_data[[#This Row],[Profit/Loss per loan]]&gt;0,"Profit","Loss")</f>
        <v>Loss</v>
      </c>
    </row>
    <row r="803" spans="1:20" x14ac:dyDescent="0.35">
      <c r="A803" t="s">
        <v>1646</v>
      </c>
      <c r="B803" s="1">
        <v>44616</v>
      </c>
      <c r="C803" t="s">
        <v>1647</v>
      </c>
      <c r="D803" t="s">
        <v>64</v>
      </c>
      <c r="E803">
        <v>36196</v>
      </c>
      <c r="F803">
        <v>19.399999999999999</v>
      </c>
      <c r="G803">
        <v>36</v>
      </c>
      <c r="H803" t="s">
        <v>80</v>
      </c>
      <c r="I803" t="s">
        <v>36</v>
      </c>
      <c r="J803" t="s">
        <v>37</v>
      </c>
      <c r="K803">
        <v>55954</v>
      </c>
      <c r="L803" t="s">
        <v>22</v>
      </c>
      <c r="M803">
        <v>0.37</v>
      </c>
      <c r="N803">
        <v>0.74</v>
      </c>
      <c r="O803">
        <v>4744.32</v>
      </c>
      <c r="P803">
        <v>13544.73</v>
      </c>
      <c r="Q803" s="1">
        <f>banking_loan_data[[#This Row],[Issue Date]]-banking_loan_data[[#This Row],[Term (Months)]]</f>
        <v>44580</v>
      </c>
      <c r="R803">
        <f>MONTH(banking_loan_data[[#This Row],[Months On Book]])</f>
        <v>1</v>
      </c>
      <c r="S803">
        <f>(banking_loan_data[[#This Row],[Total Payments Received]]+banking_loan_data[[#This Row],[Recovery Amount]])-banking_loan_data[[#This Row],[Loan Amount]]</f>
        <v>-17906.95</v>
      </c>
      <c r="T803" t="str">
        <f>IF(banking_loan_data[[#This Row],[Profit/Loss per loan]]&gt;0,"Profit","Loss")</f>
        <v>Loss</v>
      </c>
    </row>
    <row r="804" spans="1:20" x14ac:dyDescent="0.35">
      <c r="A804" t="s">
        <v>1648</v>
      </c>
      <c r="B804" s="1">
        <v>44353</v>
      </c>
      <c r="C804" t="s">
        <v>1649</v>
      </c>
      <c r="D804" t="s">
        <v>64</v>
      </c>
      <c r="E804">
        <v>9533</v>
      </c>
      <c r="F804">
        <v>22.3</v>
      </c>
      <c r="G804">
        <v>36</v>
      </c>
      <c r="H804" t="s">
        <v>19</v>
      </c>
      <c r="I804" t="s">
        <v>57</v>
      </c>
      <c r="J804" t="s">
        <v>37</v>
      </c>
      <c r="K804">
        <v>85021</v>
      </c>
      <c r="L804" t="s">
        <v>22</v>
      </c>
      <c r="M804">
        <v>0.19</v>
      </c>
      <c r="N804">
        <v>0.76</v>
      </c>
      <c r="O804">
        <v>11658.86</v>
      </c>
      <c r="P804">
        <v>0</v>
      </c>
      <c r="Q804" s="1">
        <f>banking_loan_data[[#This Row],[Issue Date]]-banking_loan_data[[#This Row],[Term (Months)]]</f>
        <v>44317</v>
      </c>
      <c r="R804">
        <f>MONTH(banking_loan_data[[#This Row],[Months On Book]])</f>
        <v>5</v>
      </c>
      <c r="S804">
        <f>(banking_loan_data[[#This Row],[Total Payments Received]]+banking_loan_data[[#This Row],[Recovery Amount]])-banking_loan_data[[#This Row],[Loan Amount]]</f>
        <v>2125.8600000000006</v>
      </c>
      <c r="T804" t="str">
        <f>IF(banking_loan_data[[#This Row],[Profit/Loss per loan]]&gt;0,"Profit","Loss")</f>
        <v>Profit</v>
      </c>
    </row>
    <row r="805" spans="1:20" x14ac:dyDescent="0.35">
      <c r="A805" t="s">
        <v>1650</v>
      </c>
      <c r="B805" s="1">
        <v>44746</v>
      </c>
      <c r="C805" t="s">
        <v>1651</v>
      </c>
      <c r="D805" t="s">
        <v>46</v>
      </c>
      <c r="E805">
        <v>33581</v>
      </c>
      <c r="F805">
        <v>14.1</v>
      </c>
      <c r="G805">
        <v>60</v>
      </c>
      <c r="H805" t="s">
        <v>19</v>
      </c>
      <c r="I805" t="s">
        <v>20</v>
      </c>
      <c r="J805" t="s">
        <v>28</v>
      </c>
      <c r="K805">
        <v>119959</v>
      </c>
      <c r="L805" t="s">
        <v>29</v>
      </c>
      <c r="M805">
        <v>0.2</v>
      </c>
      <c r="N805">
        <v>0.81</v>
      </c>
      <c r="O805">
        <v>38315.919999999998</v>
      </c>
      <c r="P805">
        <v>0</v>
      </c>
      <c r="Q805" s="1">
        <f>banking_loan_data[[#This Row],[Issue Date]]-banking_loan_data[[#This Row],[Term (Months)]]</f>
        <v>44686</v>
      </c>
      <c r="R805">
        <f>MONTH(banking_loan_data[[#This Row],[Months On Book]])</f>
        <v>5</v>
      </c>
      <c r="S805">
        <f>(banking_loan_data[[#This Row],[Total Payments Received]]+banking_loan_data[[#This Row],[Recovery Amount]])-banking_loan_data[[#This Row],[Loan Amount]]</f>
        <v>4734.9199999999983</v>
      </c>
      <c r="T805" t="str">
        <f>IF(banking_loan_data[[#This Row],[Profit/Loss per loan]]&gt;0,"Profit","Loss")</f>
        <v>Profit</v>
      </c>
    </row>
    <row r="806" spans="1:20" x14ac:dyDescent="0.35">
      <c r="A806" t="s">
        <v>1652</v>
      </c>
      <c r="B806" s="1">
        <v>45217</v>
      </c>
      <c r="C806" t="s">
        <v>1653</v>
      </c>
      <c r="D806" t="s">
        <v>40</v>
      </c>
      <c r="E806">
        <v>6249</v>
      </c>
      <c r="F806">
        <v>21.4</v>
      </c>
      <c r="G806">
        <v>60</v>
      </c>
      <c r="H806" t="s">
        <v>19</v>
      </c>
      <c r="I806" t="s">
        <v>27</v>
      </c>
      <c r="J806" t="s">
        <v>28</v>
      </c>
      <c r="K806">
        <v>125927</v>
      </c>
      <c r="L806" t="s">
        <v>33</v>
      </c>
      <c r="M806">
        <v>0.22</v>
      </c>
      <c r="N806">
        <v>0.84</v>
      </c>
      <c r="O806">
        <v>7586.29</v>
      </c>
      <c r="P806">
        <v>0</v>
      </c>
      <c r="Q806" s="1">
        <f>banking_loan_data[[#This Row],[Issue Date]]-banking_loan_data[[#This Row],[Term (Months)]]</f>
        <v>45157</v>
      </c>
      <c r="R806">
        <f>MONTH(banking_loan_data[[#This Row],[Months On Book]])</f>
        <v>8</v>
      </c>
      <c r="S806">
        <f>(banking_loan_data[[#This Row],[Total Payments Received]]+banking_loan_data[[#This Row],[Recovery Amount]])-banking_loan_data[[#This Row],[Loan Amount]]</f>
        <v>1337.29</v>
      </c>
      <c r="T806" t="str">
        <f>IF(banking_loan_data[[#This Row],[Profit/Loss per loan]]&gt;0,"Profit","Loss")</f>
        <v>Profit</v>
      </c>
    </row>
    <row r="807" spans="1:20" x14ac:dyDescent="0.35">
      <c r="A807" t="s">
        <v>1654</v>
      </c>
      <c r="B807" s="1">
        <v>45193</v>
      </c>
      <c r="C807" t="s">
        <v>1655</v>
      </c>
      <c r="D807" t="s">
        <v>71</v>
      </c>
      <c r="E807">
        <v>20201</v>
      </c>
      <c r="F807">
        <v>16.100000000000001</v>
      </c>
      <c r="G807">
        <v>60</v>
      </c>
      <c r="H807" t="s">
        <v>26</v>
      </c>
      <c r="I807" t="s">
        <v>57</v>
      </c>
      <c r="J807" t="s">
        <v>28</v>
      </c>
      <c r="K807">
        <v>109866</v>
      </c>
      <c r="L807" t="s">
        <v>29</v>
      </c>
      <c r="M807">
        <v>0.13</v>
      </c>
      <c r="N807">
        <v>0.83</v>
      </c>
      <c r="O807">
        <v>8625.3799999999992</v>
      </c>
      <c r="P807">
        <v>0</v>
      </c>
      <c r="Q807" s="1">
        <f>banking_loan_data[[#This Row],[Issue Date]]-banking_loan_data[[#This Row],[Term (Months)]]</f>
        <v>45133</v>
      </c>
      <c r="R807">
        <f>MONTH(banking_loan_data[[#This Row],[Months On Book]])</f>
        <v>7</v>
      </c>
      <c r="S807">
        <f>(banking_loan_data[[#This Row],[Total Payments Received]]+banking_loan_data[[#This Row],[Recovery Amount]])-banking_loan_data[[#This Row],[Loan Amount]]</f>
        <v>-11575.62</v>
      </c>
      <c r="T807" t="str">
        <f>IF(banking_loan_data[[#This Row],[Profit/Loss per loan]]&gt;0,"Profit","Loss")</f>
        <v>Loss</v>
      </c>
    </row>
    <row r="808" spans="1:20" x14ac:dyDescent="0.35">
      <c r="A808" t="s">
        <v>1656</v>
      </c>
      <c r="B808" s="1">
        <v>45147</v>
      </c>
      <c r="C808" t="s">
        <v>1657</v>
      </c>
      <c r="D808" t="s">
        <v>75</v>
      </c>
      <c r="E808">
        <v>10686</v>
      </c>
      <c r="F808">
        <v>17.7</v>
      </c>
      <c r="G808">
        <v>36</v>
      </c>
      <c r="H808" t="s">
        <v>19</v>
      </c>
      <c r="I808" t="s">
        <v>72</v>
      </c>
      <c r="J808" t="s">
        <v>37</v>
      </c>
      <c r="K808">
        <v>100427</v>
      </c>
      <c r="L808" t="s">
        <v>33</v>
      </c>
      <c r="M808">
        <v>0.17</v>
      </c>
      <c r="N808">
        <v>0.89</v>
      </c>
      <c r="O808">
        <v>12577.42</v>
      </c>
      <c r="P808">
        <v>0</v>
      </c>
      <c r="Q808" s="1">
        <f>banking_loan_data[[#This Row],[Issue Date]]-banking_loan_data[[#This Row],[Term (Months)]]</f>
        <v>45111</v>
      </c>
      <c r="R808">
        <f>MONTH(banking_loan_data[[#This Row],[Months On Book]])</f>
        <v>7</v>
      </c>
      <c r="S808">
        <f>(banking_loan_data[[#This Row],[Total Payments Received]]+banking_loan_data[[#This Row],[Recovery Amount]])-banking_loan_data[[#This Row],[Loan Amount]]</f>
        <v>1891.42</v>
      </c>
      <c r="T808" t="str">
        <f>IF(banking_loan_data[[#This Row],[Profit/Loss per loan]]&gt;0,"Profit","Loss")</f>
        <v>Profit</v>
      </c>
    </row>
    <row r="809" spans="1:20" x14ac:dyDescent="0.35">
      <c r="A809" t="s">
        <v>1658</v>
      </c>
      <c r="B809" s="1">
        <v>44485</v>
      </c>
      <c r="C809" t="s">
        <v>1659</v>
      </c>
      <c r="D809" t="s">
        <v>64</v>
      </c>
      <c r="E809">
        <v>33007</v>
      </c>
      <c r="F809">
        <v>15.5</v>
      </c>
      <c r="G809">
        <v>60</v>
      </c>
      <c r="H809" t="s">
        <v>19</v>
      </c>
      <c r="I809" t="s">
        <v>27</v>
      </c>
      <c r="J809" t="s">
        <v>37</v>
      </c>
      <c r="K809">
        <v>34992</v>
      </c>
      <c r="L809" t="s">
        <v>22</v>
      </c>
      <c r="M809">
        <v>0.1</v>
      </c>
      <c r="N809">
        <v>0.59</v>
      </c>
      <c r="O809">
        <v>38123.08</v>
      </c>
      <c r="P809">
        <v>0</v>
      </c>
      <c r="Q809" s="1">
        <f>banking_loan_data[[#This Row],[Issue Date]]-banking_loan_data[[#This Row],[Term (Months)]]</f>
        <v>44425</v>
      </c>
      <c r="R809">
        <f>MONTH(banking_loan_data[[#This Row],[Months On Book]])</f>
        <v>8</v>
      </c>
      <c r="S809">
        <f>(banking_loan_data[[#This Row],[Total Payments Received]]+banking_loan_data[[#This Row],[Recovery Amount]])-banking_loan_data[[#This Row],[Loan Amount]]</f>
        <v>5116.0800000000017</v>
      </c>
      <c r="T809" t="str">
        <f>IF(banking_loan_data[[#This Row],[Profit/Loss per loan]]&gt;0,"Profit","Loss")</f>
        <v>Profit</v>
      </c>
    </row>
    <row r="810" spans="1:20" x14ac:dyDescent="0.35">
      <c r="A810" t="s">
        <v>1660</v>
      </c>
      <c r="B810" s="1">
        <v>44392</v>
      </c>
      <c r="C810" t="s">
        <v>1661</v>
      </c>
      <c r="D810" t="s">
        <v>71</v>
      </c>
      <c r="E810">
        <v>1661</v>
      </c>
      <c r="F810">
        <v>14.3</v>
      </c>
      <c r="G810">
        <v>60</v>
      </c>
      <c r="H810" t="s">
        <v>26</v>
      </c>
      <c r="I810" t="s">
        <v>36</v>
      </c>
      <c r="J810" t="s">
        <v>47</v>
      </c>
      <c r="K810">
        <v>31961</v>
      </c>
      <c r="L810" t="s">
        <v>33</v>
      </c>
      <c r="M810">
        <v>0.28000000000000003</v>
      </c>
      <c r="N810">
        <v>0.68</v>
      </c>
      <c r="O810">
        <v>197.22</v>
      </c>
      <c r="P810">
        <v>0</v>
      </c>
      <c r="Q810" s="1">
        <f>banking_loan_data[[#This Row],[Issue Date]]-banking_loan_data[[#This Row],[Term (Months)]]</f>
        <v>44332</v>
      </c>
      <c r="R810">
        <f>MONTH(banking_loan_data[[#This Row],[Months On Book]])</f>
        <v>5</v>
      </c>
      <c r="S810">
        <f>(banking_loan_data[[#This Row],[Total Payments Received]]+banking_loan_data[[#This Row],[Recovery Amount]])-banking_loan_data[[#This Row],[Loan Amount]]</f>
        <v>-1463.78</v>
      </c>
      <c r="T810" t="str">
        <f>IF(banking_loan_data[[#This Row],[Profit/Loss per loan]]&gt;0,"Profit","Loss")</f>
        <v>Loss</v>
      </c>
    </row>
    <row r="811" spans="1:20" x14ac:dyDescent="0.35">
      <c r="A811" t="s">
        <v>1662</v>
      </c>
      <c r="B811" s="1">
        <v>44794</v>
      </c>
      <c r="C811" t="s">
        <v>1663</v>
      </c>
      <c r="D811" t="s">
        <v>18</v>
      </c>
      <c r="E811">
        <v>31137</v>
      </c>
      <c r="F811">
        <v>9.6999999999999993</v>
      </c>
      <c r="G811">
        <v>36</v>
      </c>
      <c r="H811" t="s">
        <v>19</v>
      </c>
      <c r="I811" t="s">
        <v>57</v>
      </c>
      <c r="J811" t="s">
        <v>21</v>
      </c>
      <c r="K811">
        <v>42497</v>
      </c>
      <c r="L811" t="s">
        <v>29</v>
      </c>
      <c r="M811">
        <v>0.13</v>
      </c>
      <c r="N811">
        <v>0.93</v>
      </c>
      <c r="O811">
        <v>34157.29</v>
      </c>
      <c r="P811">
        <v>0</v>
      </c>
      <c r="Q811" s="1">
        <f>banking_loan_data[[#This Row],[Issue Date]]-banking_loan_data[[#This Row],[Term (Months)]]</f>
        <v>44758</v>
      </c>
      <c r="R811">
        <f>MONTH(banking_loan_data[[#This Row],[Months On Book]])</f>
        <v>7</v>
      </c>
      <c r="S811">
        <f>(banking_loan_data[[#This Row],[Total Payments Received]]+banking_loan_data[[#This Row],[Recovery Amount]])-banking_loan_data[[#This Row],[Loan Amount]]</f>
        <v>3020.2900000000009</v>
      </c>
      <c r="T811" t="str">
        <f>IF(banking_loan_data[[#This Row],[Profit/Loss per loan]]&gt;0,"Profit","Loss")</f>
        <v>Profit</v>
      </c>
    </row>
    <row r="812" spans="1:20" x14ac:dyDescent="0.35">
      <c r="A812" t="s">
        <v>1664</v>
      </c>
      <c r="B812" s="1">
        <v>44713</v>
      </c>
      <c r="C812" t="s">
        <v>1665</v>
      </c>
      <c r="D812" t="s">
        <v>46</v>
      </c>
      <c r="E812">
        <v>11526</v>
      </c>
      <c r="F812">
        <v>11.1</v>
      </c>
      <c r="G812">
        <v>36</v>
      </c>
      <c r="H812" t="s">
        <v>26</v>
      </c>
      <c r="I812" t="s">
        <v>83</v>
      </c>
      <c r="J812" t="s">
        <v>21</v>
      </c>
      <c r="K812">
        <v>147551</v>
      </c>
      <c r="L812" t="s">
        <v>29</v>
      </c>
      <c r="M812">
        <v>0.37</v>
      </c>
      <c r="N812">
        <v>0.68</v>
      </c>
      <c r="O812">
        <v>1006.42</v>
      </c>
      <c r="P812">
        <v>0</v>
      </c>
      <c r="Q812" s="1">
        <f>banking_loan_data[[#This Row],[Issue Date]]-banking_loan_data[[#This Row],[Term (Months)]]</f>
        <v>44677</v>
      </c>
      <c r="R812">
        <f>MONTH(banking_loan_data[[#This Row],[Months On Book]])</f>
        <v>4</v>
      </c>
      <c r="S812">
        <f>(banking_loan_data[[#This Row],[Total Payments Received]]+banking_loan_data[[#This Row],[Recovery Amount]])-banking_loan_data[[#This Row],[Loan Amount]]</f>
        <v>-10519.58</v>
      </c>
      <c r="T812" t="str">
        <f>IF(banking_loan_data[[#This Row],[Profit/Loss per loan]]&gt;0,"Profit","Loss")</f>
        <v>Loss</v>
      </c>
    </row>
    <row r="813" spans="1:20" x14ac:dyDescent="0.35">
      <c r="A813" t="s">
        <v>1666</v>
      </c>
      <c r="B813" s="1">
        <v>45061</v>
      </c>
      <c r="C813" t="s">
        <v>1667</v>
      </c>
      <c r="D813" t="s">
        <v>25</v>
      </c>
      <c r="E813">
        <v>4374</v>
      </c>
      <c r="F813">
        <v>10.8</v>
      </c>
      <c r="G813">
        <v>36</v>
      </c>
      <c r="H813" t="s">
        <v>19</v>
      </c>
      <c r="I813" t="s">
        <v>57</v>
      </c>
      <c r="J813" t="s">
        <v>47</v>
      </c>
      <c r="K813">
        <v>62551</v>
      </c>
      <c r="L813" t="s">
        <v>29</v>
      </c>
      <c r="M813">
        <v>0.19</v>
      </c>
      <c r="N813">
        <v>0.56000000000000005</v>
      </c>
      <c r="O813">
        <v>4846.3900000000003</v>
      </c>
      <c r="P813">
        <v>0</v>
      </c>
      <c r="Q813" s="1">
        <f>banking_loan_data[[#This Row],[Issue Date]]-banking_loan_data[[#This Row],[Term (Months)]]</f>
        <v>45025</v>
      </c>
      <c r="R813">
        <f>MONTH(banking_loan_data[[#This Row],[Months On Book]])</f>
        <v>4</v>
      </c>
      <c r="S813">
        <f>(banking_loan_data[[#This Row],[Total Payments Received]]+banking_loan_data[[#This Row],[Recovery Amount]])-banking_loan_data[[#This Row],[Loan Amount]]</f>
        <v>472.39000000000033</v>
      </c>
      <c r="T813" t="str">
        <f>IF(banking_loan_data[[#This Row],[Profit/Loss per loan]]&gt;0,"Profit","Loss")</f>
        <v>Profit</v>
      </c>
    </row>
    <row r="814" spans="1:20" x14ac:dyDescent="0.35">
      <c r="A814" t="s">
        <v>1668</v>
      </c>
      <c r="B814" s="1">
        <v>45002</v>
      </c>
      <c r="C814" t="s">
        <v>1669</v>
      </c>
      <c r="D814" t="s">
        <v>25</v>
      </c>
      <c r="E814">
        <v>26592</v>
      </c>
      <c r="F814">
        <v>16.3</v>
      </c>
      <c r="G814">
        <v>36</v>
      </c>
      <c r="H814" t="s">
        <v>26</v>
      </c>
      <c r="I814" t="s">
        <v>27</v>
      </c>
      <c r="J814" t="s">
        <v>21</v>
      </c>
      <c r="K814">
        <v>106384</v>
      </c>
      <c r="L814" t="s">
        <v>29</v>
      </c>
      <c r="M814">
        <v>0.48</v>
      </c>
      <c r="N814">
        <v>0.74</v>
      </c>
      <c r="O814">
        <v>9009.34</v>
      </c>
      <c r="P814">
        <v>0</v>
      </c>
      <c r="Q814" s="1">
        <f>banking_loan_data[[#This Row],[Issue Date]]-banking_loan_data[[#This Row],[Term (Months)]]</f>
        <v>44966</v>
      </c>
      <c r="R814">
        <f>MONTH(banking_loan_data[[#This Row],[Months On Book]])</f>
        <v>2</v>
      </c>
      <c r="S814">
        <f>(banking_loan_data[[#This Row],[Total Payments Received]]+banking_loan_data[[#This Row],[Recovery Amount]])-banking_loan_data[[#This Row],[Loan Amount]]</f>
        <v>-17582.66</v>
      </c>
      <c r="T814" t="str">
        <f>IF(banking_loan_data[[#This Row],[Profit/Loss per loan]]&gt;0,"Profit","Loss")</f>
        <v>Loss</v>
      </c>
    </row>
    <row r="815" spans="1:20" x14ac:dyDescent="0.35">
      <c r="A815" t="s">
        <v>1670</v>
      </c>
      <c r="B815" s="1">
        <v>45011</v>
      </c>
      <c r="C815" t="s">
        <v>1671</v>
      </c>
      <c r="D815" t="s">
        <v>50</v>
      </c>
      <c r="E815">
        <v>29982</v>
      </c>
      <c r="F815">
        <v>7.4</v>
      </c>
      <c r="G815">
        <v>36</v>
      </c>
      <c r="H815" t="s">
        <v>19</v>
      </c>
      <c r="I815" t="s">
        <v>20</v>
      </c>
      <c r="J815" t="s">
        <v>37</v>
      </c>
      <c r="K815">
        <v>85755</v>
      </c>
      <c r="L815" t="s">
        <v>29</v>
      </c>
      <c r="M815">
        <v>0.45</v>
      </c>
      <c r="N815">
        <v>0.55000000000000004</v>
      </c>
      <c r="O815">
        <v>32200.67</v>
      </c>
      <c r="P815">
        <v>0</v>
      </c>
      <c r="Q815" s="1">
        <f>banking_loan_data[[#This Row],[Issue Date]]-banking_loan_data[[#This Row],[Term (Months)]]</f>
        <v>44975</v>
      </c>
      <c r="R815">
        <f>MONTH(banking_loan_data[[#This Row],[Months On Book]])</f>
        <v>2</v>
      </c>
      <c r="S815">
        <f>(banking_loan_data[[#This Row],[Total Payments Received]]+banking_loan_data[[#This Row],[Recovery Amount]])-banking_loan_data[[#This Row],[Loan Amount]]</f>
        <v>2218.6699999999983</v>
      </c>
      <c r="T815" t="str">
        <f>IF(banking_loan_data[[#This Row],[Profit/Loss per loan]]&gt;0,"Profit","Loss")</f>
        <v>Profit</v>
      </c>
    </row>
    <row r="816" spans="1:20" x14ac:dyDescent="0.35">
      <c r="A816" t="s">
        <v>1672</v>
      </c>
      <c r="B816" s="1">
        <v>44424</v>
      </c>
      <c r="C816" t="s">
        <v>1673</v>
      </c>
      <c r="D816" t="s">
        <v>75</v>
      </c>
      <c r="E816">
        <v>1207</v>
      </c>
      <c r="F816">
        <v>23.3</v>
      </c>
      <c r="G816">
        <v>60</v>
      </c>
      <c r="H816" t="s">
        <v>80</v>
      </c>
      <c r="I816" t="s">
        <v>83</v>
      </c>
      <c r="J816" t="s">
        <v>21</v>
      </c>
      <c r="K816">
        <v>43255</v>
      </c>
      <c r="L816" t="s">
        <v>33</v>
      </c>
      <c r="M816">
        <v>0.22</v>
      </c>
      <c r="N816">
        <v>0.59</v>
      </c>
      <c r="O816">
        <v>291.58999999999997</v>
      </c>
      <c r="P816">
        <v>508.63</v>
      </c>
      <c r="Q816" s="1">
        <f>banking_loan_data[[#This Row],[Issue Date]]-banking_loan_data[[#This Row],[Term (Months)]]</f>
        <v>44364</v>
      </c>
      <c r="R816">
        <f>MONTH(banking_loan_data[[#This Row],[Months On Book]])</f>
        <v>6</v>
      </c>
      <c r="S816">
        <f>(banking_loan_data[[#This Row],[Total Payments Received]]+banking_loan_data[[#This Row],[Recovery Amount]])-banking_loan_data[[#This Row],[Loan Amount]]</f>
        <v>-406.78</v>
      </c>
      <c r="T816" t="str">
        <f>IF(banking_loan_data[[#This Row],[Profit/Loss per loan]]&gt;0,"Profit","Loss")</f>
        <v>Loss</v>
      </c>
    </row>
    <row r="817" spans="1:20" x14ac:dyDescent="0.35">
      <c r="A817" t="s">
        <v>1674</v>
      </c>
      <c r="B817" s="1">
        <v>44412</v>
      </c>
      <c r="C817" t="s">
        <v>1675</v>
      </c>
      <c r="D817" t="s">
        <v>71</v>
      </c>
      <c r="E817">
        <v>36433</v>
      </c>
      <c r="F817">
        <v>19.399999999999999</v>
      </c>
      <c r="G817">
        <v>60</v>
      </c>
      <c r="H817" t="s">
        <v>26</v>
      </c>
      <c r="I817" t="s">
        <v>20</v>
      </c>
      <c r="J817" t="s">
        <v>37</v>
      </c>
      <c r="K817">
        <v>34567</v>
      </c>
      <c r="L817" t="s">
        <v>29</v>
      </c>
      <c r="M817">
        <v>0.41</v>
      </c>
      <c r="N817">
        <v>0.95</v>
      </c>
      <c r="O817">
        <v>16706.38</v>
      </c>
      <c r="P817">
        <v>0</v>
      </c>
      <c r="Q817" s="1">
        <f>banking_loan_data[[#This Row],[Issue Date]]-banking_loan_data[[#This Row],[Term (Months)]]</f>
        <v>44352</v>
      </c>
      <c r="R817">
        <f>MONTH(banking_loan_data[[#This Row],[Months On Book]])</f>
        <v>6</v>
      </c>
      <c r="S817">
        <f>(banking_loan_data[[#This Row],[Total Payments Received]]+banking_loan_data[[#This Row],[Recovery Amount]])-banking_loan_data[[#This Row],[Loan Amount]]</f>
        <v>-19726.62</v>
      </c>
      <c r="T817" t="str">
        <f>IF(banking_loan_data[[#This Row],[Profit/Loss per loan]]&gt;0,"Profit","Loss")</f>
        <v>Loss</v>
      </c>
    </row>
    <row r="818" spans="1:20" x14ac:dyDescent="0.35">
      <c r="A818" t="s">
        <v>1676</v>
      </c>
      <c r="B818" s="1">
        <v>45144</v>
      </c>
      <c r="C818" t="s">
        <v>1677</v>
      </c>
      <c r="D818" t="s">
        <v>56</v>
      </c>
      <c r="E818">
        <v>24197</v>
      </c>
      <c r="F818">
        <v>13</v>
      </c>
      <c r="G818">
        <v>60</v>
      </c>
      <c r="H818" t="s">
        <v>19</v>
      </c>
      <c r="I818" t="s">
        <v>27</v>
      </c>
      <c r="J818" t="s">
        <v>47</v>
      </c>
      <c r="K818">
        <v>78847</v>
      </c>
      <c r="L818" t="s">
        <v>22</v>
      </c>
      <c r="M818">
        <v>0.42</v>
      </c>
      <c r="N818">
        <v>0.74</v>
      </c>
      <c r="O818">
        <v>27342.61</v>
      </c>
      <c r="P818">
        <v>0</v>
      </c>
      <c r="Q818" s="1">
        <f>banking_loan_data[[#This Row],[Issue Date]]-banking_loan_data[[#This Row],[Term (Months)]]</f>
        <v>45084</v>
      </c>
      <c r="R818">
        <f>MONTH(banking_loan_data[[#This Row],[Months On Book]])</f>
        <v>6</v>
      </c>
      <c r="S818">
        <f>(banking_loan_data[[#This Row],[Total Payments Received]]+banking_loan_data[[#This Row],[Recovery Amount]])-banking_loan_data[[#This Row],[Loan Amount]]</f>
        <v>3145.6100000000006</v>
      </c>
      <c r="T818" t="str">
        <f>IF(banking_loan_data[[#This Row],[Profit/Loss per loan]]&gt;0,"Profit","Loss")</f>
        <v>Profit</v>
      </c>
    </row>
    <row r="819" spans="1:20" x14ac:dyDescent="0.35">
      <c r="A819" t="s">
        <v>1678</v>
      </c>
      <c r="B819" s="1">
        <v>44211</v>
      </c>
      <c r="C819" t="s">
        <v>1679</v>
      </c>
      <c r="D819" t="s">
        <v>64</v>
      </c>
      <c r="E819">
        <v>34400</v>
      </c>
      <c r="F819">
        <v>8.1999999999999993</v>
      </c>
      <c r="G819">
        <v>36</v>
      </c>
      <c r="H819" t="s">
        <v>19</v>
      </c>
      <c r="I819" t="s">
        <v>20</v>
      </c>
      <c r="J819" t="s">
        <v>28</v>
      </c>
      <c r="K819">
        <v>134817</v>
      </c>
      <c r="L819" t="s">
        <v>29</v>
      </c>
      <c r="M819">
        <v>0.49</v>
      </c>
      <c r="N819">
        <v>0.63</v>
      </c>
      <c r="O819">
        <v>37220.800000000003</v>
      </c>
      <c r="P819">
        <v>0</v>
      </c>
      <c r="Q819" s="1">
        <f>banking_loan_data[[#This Row],[Issue Date]]-banking_loan_data[[#This Row],[Term (Months)]]</f>
        <v>44175</v>
      </c>
      <c r="R819">
        <f>MONTH(banking_loan_data[[#This Row],[Months On Book]])</f>
        <v>12</v>
      </c>
      <c r="S819">
        <f>(banking_loan_data[[#This Row],[Total Payments Received]]+banking_loan_data[[#This Row],[Recovery Amount]])-banking_loan_data[[#This Row],[Loan Amount]]</f>
        <v>2820.8000000000029</v>
      </c>
      <c r="T819" t="str">
        <f>IF(banking_loan_data[[#This Row],[Profit/Loss per loan]]&gt;0,"Profit","Loss")</f>
        <v>Profit</v>
      </c>
    </row>
    <row r="820" spans="1:20" x14ac:dyDescent="0.35">
      <c r="A820" t="s">
        <v>1680</v>
      </c>
      <c r="B820" s="1">
        <v>44243</v>
      </c>
      <c r="C820" t="s">
        <v>1681</v>
      </c>
      <c r="D820" t="s">
        <v>53</v>
      </c>
      <c r="E820">
        <v>4083</v>
      </c>
      <c r="F820">
        <v>22.6</v>
      </c>
      <c r="G820">
        <v>36</v>
      </c>
      <c r="H820" t="s">
        <v>19</v>
      </c>
      <c r="I820" t="s">
        <v>57</v>
      </c>
      <c r="J820" t="s">
        <v>47</v>
      </c>
      <c r="K820">
        <v>78003</v>
      </c>
      <c r="L820" t="s">
        <v>33</v>
      </c>
      <c r="M820">
        <v>0.34</v>
      </c>
      <c r="N820">
        <v>0.95</v>
      </c>
      <c r="O820">
        <v>5005.76</v>
      </c>
      <c r="P820">
        <v>0</v>
      </c>
      <c r="Q820" s="1">
        <f>banking_loan_data[[#This Row],[Issue Date]]-banking_loan_data[[#This Row],[Term (Months)]]</f>
        <v>44207</v>
      </c>
      <c r="R820">
        <f>MONTH(banking_loan_data[[#This Row],[Months On Book]])</f>
        <v>1</v>
      </c>
      <c r="S820">
        <f>(banking_loan_data[[#This Row],[Total Payments Received]]+banking_loan_data[[#This Row],[Recovery Amount]])-banking_loan_data[[#This Row],[Loan Amount]]</f>
        <v>922.76000000000022</v>
      </c>
      <c r="T820" t="str">
        <f>IF(banking_loan_data[[#This Row],[Profit/Loss per loan]]&gt;0,"Profit","Loss")</f>
        <v>Profit</v>
      </c>
    </row>
    <row r="821" spans="1:20" x14ac:dyDescent="0.35">
      <c r="A821" t="s">
        <v>1682</v>
      </c>
      <c r="B821" s="1">
        <v>44520</v>
      </c>
      <c r="C821" t="s">
        <v>1683</v>
      </c>
      <c r="D821" t="s">
        <v>53</v>
      </c>
      <c r="E821">
        <v>30328</v>
      </c>
      <c r="F821">
        <v>21.5</v>
      </c>
      <c r="G821">
        <v>36</v>
      </c>
      <c r="H821" t="s">
        <v>26</v>
      </c>
      <c r="I821" t="s">
        <v>72</v>
      </c>
      <c r="J821" t="s">
        <v>21</v>
      </c>
      <c r="K821">
        <v>50389</v>
      </c>
      <c r="L821" t="s">
        <v>29</v>
      </c>
      <c r="M821">
        <v>0.13</v>
      </c>
      <c r="N821">
        <v>0.93</v>
      </c>
      <c r="O821">
        <v>6473.06</v>
      </c>
      <c r="P821">
        <v>0</v>
      </c>
      <c r="Q821" s="1">
        <f>banking_loan_data[[#This Row],[Issue Date]]-banking_loan_data[[#This Row],[Term (Months)]]</f>
        <v>44484</v>
      </c>
      <c r="R821">
        <f>MONTH(banking_loan_data[[#This Row],[Months On Book]])</f>
        <v>10</v>
      </c>
      <c r="S821">
        <f>(banking_loan_data[[#This Row],[Total Payments Received]]+banking_loan_data[[#This Row],[Recovery Amount]])-banking_loan_data[[#This Row],[Loan Amount]]</f>
        <v>-23854.94</v>
      </c>
      <c r="T821" t="str">
        <f>IF(banking_loan_data[[#This Row],[Profit/Loss per loan]]&gt;0,"Profit","Loss")</f>
        <v>Loss</v>
      </c>
    </row>
    <row r="822" spans="1:20" x14ac:dyDescent="0.35">
      <c r="A822" t="s">
        <v>1684</v>
      </c>
      <c r="B822" s="1">
        <v>45040</v>
      </c>
      <c r="C822" t="s">
        <v>1685</v>
      </c>
      <c r="D822" t="s">
        <v>25</v>
      </c>
      <c r="E822">
        <v>21103</v>
      </c>
      <c r="F822">
        <v>19.399999999999999</v>
      </c>
      <c r="G822">
        <v>60</v>
      </c>
      <c r="H822" t="s">
        <v>26</v>
      </c>
      <c r="I822" t="s">
        <v>57</v>
      </c>
      <c r="J822" t="s">
        <v>37</v>
      </c>
      <c r="K822">
        <v>74523</v>
      </c>
      <c r="L822" t="s">
        <v>29</v>
      </c>
      <c r="M822">
        <v>0.36</v>
      </c>
      <c r="N822">
        <v>0.7</v>
      </c>
      <c r="O822">
        <v>3782.05</v>
      </c>
      <c r="P822">
        <v>0</v>
      </c>
      <c r="Q822" s="1">
        <f>banking_loan_data[[#This Row],[Issue Date]]-banking_loan_data[[#This Row],[Term (Months)]]</f>
        <v>44980</v>
      </c>
      <c r="R822">
        <f>MONTH(banking_loan_data[[#This Row],[Months On Book]])</f>
        <v>2</v>
      </c>
      <c r="S822">
        <f>(banking_loan_data[[#This Row],[Total Payments Received]]+banking_loan_data[[#This Row],[Recovery Amount]])-banking_loan_data[[#This Row],[Loan Amount]]</f>
        <v>-17320.95</v>
      </c>
      <c r="T822" t="str">
        <f>IF(banking_loan_data[[#This Row],[Profit/Loss per loan]]&gt;0,"Profit","Loss")</f>
        <v>Loss</v>
      </c>
    </row>
    <row r="823" spans="1:20" x14ac:dyDescent="0.35">
      <c r="A823" t="s">
        <v>1686</v>
      </c>
      <c r="B823" s="1">
        <v>44326</v>
      </c>
      <c r="C823" t="s">
        <v>1687</v>
      </c>
      <c r="D823" t="s">
        <v>56</v>
      </c>
      <c r="E823">
        <v>11754</v>
      </c>
      <c r="F823">
        <v>10.4</v>
      </c>
      <c r="G823">
        <v>60</v>
      </c>
      <c r="H823" t="s">
        <v>19</v>
      </c>
      <c r="I823" t="s">
        <v>20</v>
      </c>
      <c r="J823" t="s">
        <v>21</v>
      </c>
      <c r="K823">
        <v>91576</v>
      </c>
      <c r="L823" t="s">
        <v>33</v>
      </c>
      <c r="M823">
        <v>0.35</v>
      </c>
      <c r="N823">
        <v>0.62</v>
      </c>
      <c r="O823">
        <v>12976.42</v>
      </c>
      <c r="P823">
        <v>0</v>
      </c>
      <c r="Q823" s="1">
        <f>banking_loan_data[[#This Row],[Issue Date]]-banking_loan_data[[#This Row],[Term (Months)]]</f>
        <v>44266</v>
      </c>
      <c r="R823">
        <f>MONTH(banking_loan_data[[#This Row],[Months On Book]])</f>
        <v>3</v>
      </c>
      <c r="S823">
        <f>(banking_loan_data[[#This Row],[Total Payments Received]]+banking_loan_data[[#This Row],[Recovery Amount]])-banking_loan_data[[#This Row],[Loan Amount]]</f>
        <v>1222.42</v>
      </c>
      <c r="T823" t="str">
        <f>IF(banking_loan_data[[#This Row],[Profit/Loss per loan]]&gt;0,"Profit","Loss")</f>
        <v>Profit</v>
      </c>
    </row>
    <row r="824" spans="1:20" x14ac:dyDescent="0.35">
      <c r="A824" t="s">
        <v>1688</v>
      </c>
      <c r="B824" s="1">
        <v>44291</v>
      </c>
      <c r="C824" t="s">
        <v>1689</v>
      </c>
      <c r="D824" t="s">
        <v>53</v>
      </c>
      <c r="E824">
        <v>35447</v>
      </c>
      <c r="F824">
        <v>13</v>
      </c>
      <c r="G824">
        <v>36</v>
      </c>
      <c r="H824" t="s">
        <v>80</v>
      </c>
      <c r="I824" t="s">
        <v>57</v>
      </c>
      <c r="J824" t="s">
        <v>21</v>
      </c>
      <c r="K824">
        <v>73919</v>
      </c>
      <c r="L824" t="s">
        <v>29</v>
      </c>
      <c r="M824">
        <v>0.36</v>
      </c>
      <c r="N824">
        <v>0.88</v>
      </c>
      <c r="O824">
        <v>8869.57</v>
      </c>
      <c r="P824">
        <v>8023.15</v>
      </c>
      <c r="Q824" s="1">
        <f>banking_loan_data[[#This Row],[Issue Date]]-banking_loan_data[[#This Row],[Term (Months)]]</f>
        <v>44255</v>
      </c>
      <c r="R824">
        <f>MONTH(banking_loan_data[[#This Row],[Months On Book]])</f>
        <v>2</v>
      </c>
      <c r="S824">
        <f>(banking_loan_data[[#This Row],[Total Payments Received]]+banking_loan_data[[#This Row],[Recovery Amount]])-banking_loan_data[[#This Row],[Loan Amount]]</f>
        <v>-18554.28</v>
      </c>
      <c r="T824" t="str">
        <f>IF(banking_loan_data[[#This Row],[Profit/Loss per loan]]&gt;0,"Profit","Loss")</f>
        <v>Loss</v>
      </c>
    </row>
    <row r="825" spans="1:20" x14ac:dyDescent="0.35">
      <c r="A825" t="s">
        <v>1690</v>
      </c>
      <c r="B825" s="1">
        <v>44823</v>
      </c>
      <c r="C825" t="s">
        <v>1691</v>
      </c>
      <c r="D825" t="s">
        <v>40</v>
      </c>
      <c r="E825">
        <v>16901</v>
      </c>
      <c r="F825">
        <v>7.1</v>
      </c>
      <c r="G825">
        <v>60</v>
      </c>
      <c r="H825" t="s">
        <v>19</v>
      </c>
      <c r="I825" t="s">
        <v>27</v>
      </c>
      <c r="J825" t="s">
        <v>28</v>
      </c>
      <c r="K825">
        <v>112103</v>
      </c>
      <c r="L825" t="s">
        <v>33</v>
      </c>
      <c r="M825">
        <v>0.22</v>
      </c>
      <c r="N825">
        <v>0.82</v>
      </c>
      <c r="O825">
        <v>18100.97</v>
      </c>
      <c r="P825">
        <v>0</v>
      </c>
      <c r="Q825" s="1">
        <f>banking_loan_data[[#This Row],[Issue Date]]-banking_loan_data[[#This Row],[Term (Months)]]</f>
        <v>44763</v>
      </c>
      <c r="R825">
        <f>MONTH(banking_loan_data[[#This Row],[Months On Book]])</f>
        <v>7</v>
      </c>
      <c r="S825">
        <f>(banking_loan_data[[#This Row],[Total Payments Received]]+banking_loan_data[[#This Row],[Recovery Amount]])-banking_loan_data[[#This Row],[Loan Amount]]</f>
        <v>1199.9700000000012</v>
      </c>
      <c r="T825" t="str">
        <f>IF(banking_loan_data[[#This Row],[Profit/Loss per loan]]&gt;0,"Profit","Loss")</f>
        <v>Profit</v>
      </c>
    </row>
    <row r="826" spans="1:20" x14ac:dyDescent="0.35">
      <c r="A826" t="s">
        <v>1692</v>
      </c>
      <c r="B826" s="1">
        <v>44951</v>
      </c>
      <c r="C826" t="s">
        <v>1693</v>
      </c>
      <c r="D826" t="s">
        <v>40</v>
      </c>
      <c r="E826">
        <v>34004</v>
      </c>
      <c r="F826">
        <v>8.8000000000000007</v>
      </c>
      <c r="G826">
        <v>36</v>
      </c>
      <c r="H826" t="s">
        <v>19</v>
      </c>
      <c r="I826" t="s">
        <v>27</v>
      </c>
      <c r="J826" t="s">
        <v>21</v>
      </c>
      <c r="K826">
        <v>33358</v>
      </c>
      <c r="L826" t="s">
        <v>29</v>
      </c>
      <c r="M826">
        <v>0.44</v>
      </c>
      <c r="N826">
        <v>0.81</v>
      </c>
      <c r="O826">
        <v>36996.35</v>
      </c>
      <c r="P826">
        <v>0</v>
      </c>
      <c r="Q826" s="1">
        <f>banking_loan_data[[#This Row],[Issue Date]]-banking_loan_data[[#This Row],[Term (Months)]]</f>
        <v>44915</v>
      </c>
      <c r="R826">
        <f>MONTH(banking_loan_data[[#This Row],[Months On Book]])</f>
        <v>12</v>
      </c>
      <c r="S826">
        <f>(banking_loan_data[[#This Row],[Total Payments Received]]+banking_loan_data[[#This Row],[Recovery Amount]])-banking_loan_data[[#This Row],[Loan Amount]]</f>
        <v>2992.3499999999985</v>
      </c>
      <c r="T826" t="str">
        <f>IF(banking_loan_data[[#This Row],[Profit/Loss per loan]]&gt;0,"Profit","Loss")</f>
        <v>Profit</v>
      </c>
    </row>
    <row r="827" spans="1:20" x14ac:dyDescent="0.35">
      <c r="A827" t="s">
        <v>1694</v>
      </c>
      <c r="B827" s="1">
        <v>44990</v>
      </c>
      <c r="C827" t="s">
        <v>1695</v>
      </c>
      <c r="D827" t="s">
        <v>75</v>
      </c>
      <c r="E827">
        <v>8446</v>
      </c>
      <c r="F827">
        <v>20.7</v>
      </c>
      <c r="G827">
        <v>60</v>
      </c>
      <c r="H827" t="s">
        <v>80</v>
      </c>
      <c r="I827" t="s">
        <v>20</v>
      </c>
      <c r="J827" t="s">
        <v>28</v>
      </c>
      <c r="K827">
        <v>118535</v>
      </c>
      <c r="L827" t="s">
        <v>22</v>
      </c>
      <c r="M827">
        <v>0.48</v>
      </c>
      <c r="N827">
        <v>0.9</v>
      </c>
      <c r="O827">
        <v>1999.88</v>
      </c>
      <c r="P827">
        <v>1314.2</v>
      </c>
      <c r="Q827" s="1">
        <f>banking_loan_data[[#This Row],[Issue Date]]-banking_loan_data[[#This Row],[Term (Months)]]</f>
        <v>44930</v>
      </c>
      <c r="R827">
        <f>MONTH(banking_loan_data[[#This Row],[Months On Book]])</f>
        <v>1</v>
      </c>
      <c r="S827">
        <f>(banking_loan_data[[#This Row],[Total Payments Received]]+banking_loan_data[[#This Row],[Recovery Amount]])-banking_loan_data[[#This Row],[Loan Amount]]</f>
        <v>-5131.92</v>
      </c>
      <c r="T827" t="str">
        <f>IF(banking_loan_data[[#This Row],[Profit/Loss per loan]]&gt;0,"Profit","Loss")</f>
        <v>Loss</v>
      </c>
    </row>
    <row r="828" spans="1:20" x14ac:dyDescent="0.35">
      <c r="A828" t="s">
        <v>1696</v>
      </c>
      <c r="B828" s="1">
        <v>44265</v>
      </c>
      <c r="C828" t="s">
        <v>1697</v>
      </c>
      <c r="D828" t="s">
        <v>56</v>
      </c>
      <c r="E828">
        <v>38211</v>
      </c>
      <c r="F828">
        <v>19.3</v>
      </c>
      <c r="G828">
        <v>60</v>
      </c>
      <c r="H828" t="s">
        <v>26</v>
      </c>
      <c r="I828" t="s">
        <v>27</v>
      </c>
      <c r="J828" t="s">
        <v>37</v>
      </c>
      <c r="K828">
        <v>137894</v>
      </c>
      <c r="L828" t="s">
        <v>29</v>
      </c>
      <c r="M828">
        <v>0.19</v>
      </c>
      <c r="N828">
        <v>0.81</v>
      </c>
      <c r="O828">
        <v>7832.97</v>
      </c>
      <c r="P828">
        <v>0</v>
      </c>
      <c r="Q828" s="1">
        <f>banking_loan_data[[#This Row],[Issue Date]]-banking_loan_data[[#This Row],[Term (Months)]]</f>
        <v>44205</v>
      </c>
      <c r="R828">
        <f>MONTH(banking_loan_data[[#This Row],[Months On Book]])</f>
        <v>1</v>
      </c>
      <c r="S828">
        <f>(banking_loan_data[[#This Row],[Total Payments Received]]+banking_loan_data[[#This Row],[Recovery Amount]])-banking_loan_data[[#This Row],[Loan Amount]]</f>
        <v>-30378.03</v>
      </c>
      <c r="T828" t="str">
        <f>IF(banking_loan_data[[#This Row],[Profit/Loss per loan]]&gt;0,"Profit","Loss")</f>
        <v>Loss</v>
      </c>
    </row>
    <row r="829" spans="1:20" x14ac:dyDescent="0.35">
      <c r="A829" t="s">
        <v>1698</v>
      </c>
      <c r="B829" s="1">
        <v>44207</v>
      </c>
      <c r="C829" t="s">
        <v>1699</v>
      </c>
      <c r="D829" t="s">
        <v>40</v>
      </c>
      <c r="E829">
        <v>30301</v>
      </c>
      <c r="F829">
        <v>16.899999999999999</v>
      </c>
      <c r="G829">
        <v>60</v>
      </c>
      <c r="H829" t="s">
        <v>19</v>
      </c>
      <c r="I829" t="s">
        <v>20</v>
      </c>
      <c r="J829" t="s">
        <v>37</v>
      </c>
      <c r="K829">
        <v>106524</v>
      </c>
      <c r="L829" t="s">
        <v>33</v>
      </c>
      <c r="M829">
        <v>0.14000000000000001</v>
      </c>
      <c r="N829">
        <v>0.63</v>
      </c>
      <c r="O829">
        <v>35421.870000000003</v>
      </c>
      <c r="P829">
        <v>0</v>
      </c>
      <c r="Q829" s="1">
        <f>banking_loan_data[[#This Row],[Issue Date]]-banking_loan_data[[#This Row],[Term (Months)]]</f>
        <v>44147</v>
      </c>
      <c r="R829">
        <f>MONTH(banking_loan_data[[#This Row],[Months On Book]])</f>
        <v>11</v>
      </c>
      <c r="S829">
        <f>(banking_loan_data[[#This Row],[Total Payments Received]]+banking_loan_data[[#This Row],[Recovery Amount]])-banking_loan_data[[#This Row],[Loan Amount]]</f>
        <v>5120.8700000000026</v>
      </c>
      <c r="T829" t="str">
        <f>IF(banking_loan_data[[#This Row],[Profit/Loss per loan]]&gt;0,"Profit","Loss")</f>
        <v>Profit</v>
      </c>
    </row>
    <row r="830" spans="1:20" x14ac:dyDescent="0.35">
      <c r="A830" t="s">
        <v>1700</v>
      </c>
      <c r="B830" s="1">
        <v>45068</v>
      </c>
      <c r="C830" t="s">
        <v>1701</v>
      </c>
      <c r="D830" t="s">
        <v>40</v>
      </c>
      <c r="E830">
        <v>27116</v>
      </c>
      <c r="F830">
        <v>22.9</v>
      </c>
      <c r="G830">
        <v>36</v>
      </c>
      <c r="H830" t="s">
        <v>26</v>
      </c>
      <c r="I830" t="s">
        <v>72</v>
      </c>
      <c r="J830" t="s">
        <v>28</v>
      </c>
      <c r="K830">
        <v>135982</v>
      </c>
      <c r="L830" t="s">
        <v>22</v>
      </c>
      <c r="M830">
        <v>0.18</v>
      </c>
      <c r="N830">
        <v>0.81</v>
      </c>
      <c r="O830">
        <v>9820.9699999999993</v>
      </c>
      <c r="P830">
        <v>0</v>
      </c>
      <c r="Q830" s="1">
        <f>banking_loan_data[[#This Row],[Issue Date]]-banking_loan_data[[#This Row],[Term (Months)]]</f>
        <v>45032</v>
      </c>
      <c r="R830">
        <f>MONTH(banking_loan_data[[#This Row],[Months On Book]])</f>
        <v>4</v>
      </c>
      <c r="S830">
        <f>(banking_loan_data[[#This Row],[Total Payments Received]]+banking_loan_data[[#This Row],[Recovery Amount]])-banking_loan_data[[#This Row],[Loan Amount]]</f>
        <v>-17295.03</v>
      </c>
      <c r="T830" t="str">
        <f>IF(banking_loan_data[[#This Row],[Profit/Loss per loan]]&gt;0,"Profit","Loss")</f>
        <v>Loss</v>
      </c>
    </row>
    <row r="831" spans="1:20" x14ac:dyDescent="0.35">
      <c r="A831" t="s">
        <v>1702</v>
      </c>
      <c r="B831" s="1">
        <v>44746</v>
      </c>
      <c r="C831" t="s">
        <v>1703</v>
      </c>
      <c r="D831" t="s">
        <v>25</v>
      </c>
      <c r="E831">
        <v>19752</v>
      </c>
      <c r="F831">
        <v>16.7</v>
      </c>
      <c r="G831">
        <v>60</v>
      </c>
      <c r="H831" t="s">
        <v>80</v>
      </c>
      <c r="I831" t="s">
        <v>57</v>
      </c>
      <c r="J831" t="s">
        <v>47</v>
      </c>
      <c r="K831">
        <v>127057</v>
      </c>
      <c r="L831" t="s">
        <v>33</v>
      </c>
      <c r="M831">
        <v>0.43</v>
      </c>
      <c r="N831">
        <v>0.64</v>
      </c>
      <c r="O831">
        <v>0</v>
      </c>
      <c r="P831">
        <v>0</v>
      </c>
      <c r="Q831" s="1">
        <f>banking_loan_data[[#This Row],[Issue Date]]-banking_loan_data[[#This Row],[Term (Months)]]</f>
        <v>44686</v>
      </c>
      <c r="R831">
        <f>MONTH(banking_loan_data[[#This Row],[Months On Book]])</f>
        <v>5</v>
      </c>
      <c r="S831">
        <f>(banking_loan_data[[#This Row],[Total Payments Received]]+banking_loan_data[[#This Row],[Recovery Amount]])-banking_loan_data[[#This Row],[Loan Amount]]</f>
        <v>-19752</v>
      </c>
      <c r="T831" t="str">
        <f>IF(banking_loan_data[[#This Row],[Profit/Loss per loan]]&gt;0,"Profit","Loss")</f>
        <v>Loss</v>
      </c>
    </row>
    <row r="832" spans="1:20" x14ac:dyDescent="0.35">
      <c r="A832" t="s">
        <v>1704</v>
      </c>
      <c r="B832" s="1">
        <v>44908</v>
      </c>
      <c r="C832" t="s">
        <v>1705</v>
      </c>
      <c r="D832" t="s">
        <v>53</v>
      </c>
      <c r="E832">
        <v>33376</v>
      </c>
      <c r="F832">
        <v>14.3</v>
      </c>
      <c r="G832">
        <v>60</v>
      </c>
      <c r="H832" t="s">
        <v>26</v>
      </c>
      <c r="I832" t="s">
        <v>72</v>
      </c>
      <c r="J832" t="s">
        <v>37</v>
      </c>
      <c r="K832">
        <v>35698</v>
      </c>
      <c r="L832" t="s">
        <v>29</v>
      </c>
      <c r="M832">
        <v>0.37</v>
      </c>
      <c r="N832">
        <v>0.84</v>
      </c>
      <c r="O832">
        <v>13076.81</v>
      </c>
      <c r="P832">
        <v>0</v>
      </c>
      <c r="Q832" s="1">
        <f>banking_loan_data[[#This Row],[Issue Date]]-banking_loan_data[[#This Row],[Term (Months)]]</f>
        <v>44848</v>
      </c>
      <c r="R832">
        <f>MONTH(banking_loan_data[[#This Row],[Months On Book]])</f>
        <v>10</v>
      </c>
      <c r="S832">
        <f>(banking_loan_data[[#This Row],[Total Payments Received]]+banking_loan_data[[#This Row],[Recovery Amount]])-banking_loan_data[[#This Row],[Loan Amount]]</f>
        <v>-20299.190000000002</v>
      </c>
      <c r="T832" t="str">
        <f>IF(banking_loan_data[[#This Row],[Profit/Loss per loan]]&gt;0,"Profit","Loss")</f>
        <v>Loss</v>
      </c>
    </row>
    <row r="833" spans="1:20" x14ac:dyDescent="0.35">
      <c r="A833" t="s">
        <v>1706</v>
      </c>
      <c r="B833" s="1">
        <v>44219</v>
      </c>
      <c r="C833" t="s">
        <v>1707</v>
      </c>
      <c r="D833" t="s">
        <v>75</v>
      </c>
      <c r="E833">
        <v>17669</v>
      </c>
      <c r="F833">
        <v>11.8</v>
      </c>
      <c r="G833">
        <v>36</v>
      </c>
      <c r="H833" t="s">
        <v>26</v>
      </c>
      <c r="I833" t="s">
        <v>57</v>
      </c>
      <c r="J833" t="s">
        <v>47</v>
      </c>
      <c r="K833">
        <v>96809</v>
      </c>
      <c r="L833" t="s">
        <v>22</v>
      </c>
      <c r="M833">
        <v>0.35</v>
      </c>
      <c r="N833">
        <v>0.78</v>
      </c>
      <c r="O833">
        <v>7665.57</v>
      </c>
      <c r="P833">
        <v>0</v>
      </c>
      <c r="Q833" s="1">
        <f>banking_loan_data[[#This Row],[Issue Date]]-banking_loan_data[[#This Row],[Term (Months)]]</f>
        <v>44183</v>
      </c>
      <c r="R833">
        <f>MONTH(banking_loan_data[[#This Row],[Months On Book]])</f>
        <v>12</v>
      </c>
      <c r="S833">
        <f>(banking_loan_data[[#This Row],[Total Payments Received]]+banking_loan_data[[#This Row],[Recovery Amount]])-banking_loan_data[[#This Row],[Loan Amount]]</f>
        <v>-10003.43</v>
      </c>
      <c r="T833" t="str">
        <f>IF(banking_loan_data[[#This Row],[Profit/Loss per loan]]&gt;0,"Profit","Loss")</f>
        <v>Loss</v>
      </c>
    </row>
    <row r="834" spans="1:20" x14ac:dyDescent="0.35">
      <c r="A834" t="s">
        <v>1708</v>
      </c>
      <c r="B834" s="1">
        <v>45011</v>
      </c>
      <c r="C834" t="s">
        <v>1709</v>
      </c>
      <c r="D834" t="s">
        <v>71</v>
      </c>
      <c r="E834">
        <v>33916</v>
      </c>
      <c r="F834">
        <v>23.8</v>
      </c>
      <c r="G834">
        <v>60</v>
      </c>
      <c r="H834" t="s">
        <v>26</v>
      </c>
      <c r="I834" t="s">
        <v>41</v>
      </c>
      <c r="J834" t="s">
        <v>37</v>
      </c>
      <c r="K834">
        <v>123079</v>
      </c>
      <c r="L834" t="s">
        <v>33</v>
      </c>
      <c r="M834">
        <v>0.26</v>
      </c>
      <c r="N834">
        <v>0.53</v>
      </c>
      <c r="O834">
        <v>16543.73</v>
      </c>
      <c r="P834">
        <v>0</v>
      </c>
      <c r="Q834" s="1">
        <f>banking_loan_data[[#This Row],[Issue Date]]-banking_loan_data[[#This Row],[Term (Months)]]</f>
        <v>44951</v>
      </c>
      <c r="R834">
        <f>MONTH(banking_loan_data[[#This Row],[Months On Book]])</f>
        <v>1</v>
      </c>
      <c r="S834">
        <f>(banking_loan_data[[#This Row],[Total Payments Received]]+banking_loan_data[[#This Row],[Recovery Amount]])-banking_loan_data[[#This Row],[Loan Amount]]</f>
        <v>-17372.27</v>
      </c>
      <c r="T834" t="str">
        <f>IF(banking_loan_data[[#This Row],[Profit/Loss per loan]]&gt;0,"Profit","Loss")</f>
        <v>Loss</v>
      </c>
    </row>
    <row r="835" spans="1:20" x14ac:dyDescent="0.35">
      <c r="A835" t="s">
        <v>1710</v>
      </c>
      <c r="B835" s="1">
        <v>44542</v>
      </c>
      <c r="C835" t="s">
        <v>1711</v>
      </c>
      <c r="D835" t="s">
        <v>18</v>
      </c>
      <c r="E835">
        <v>14395</v>
      </c>
      <c r="F835">
        <v>6.7</v>
      </c>
      <c r="G835">
        <v>36</v>
      </c>
      <c r="H835" t="s">
        <v>19</v>
      </c>
      <c r="I835" t="s">
        <v>57</v>
      </c>
      <c r="J835" t="s">
        <v>37</v>
      </c>
      <c r="K835">
        <v>85805</v>
      </c>
      <c r="L835" t="s">
        <v>22</v>
      </c>
      <c r="M835">
        <v>0.33</v>
      </c>
      <c r="N835">
        <v>0.73</v>
      </c>
      <c r="O835">
        <v>15359.46</v>
      </c>
      <c r="P835">
        <v>0</v>
      </c>
      <c r="Q835" s="1">
        <f>banking_loan_data[[#This Row],[Issue Date]]-banking_loan_data[[#This Row],[Term (Months)]]</f>
        <v>44506</v>
      </c>
      <c r="R835">
        <f>MONTH(banking_loan_data[[#This Row],[Months On Book]])</f>
        <v>11</v>
      </c>
      <c r="S835">
        <f>(banking_loan_data[[#This Row],[Total Payments Received]]+banking_loan_data[[#This Row],[Recovery Amount]])-banking_loan_data[[#This Row],[Loan Amount]]</f>
        <v>964.45999999999913</v>
      </c>
      <c r="T835" t="str">
        <f>IF(banking_loan_data[[#This Row],[Profit/Loss per loan]]&gt;0,"Profit","Loss")</f>
        <v>Profit</v>
      </c>
    </row>
    <row r="836" spans="1:20" x14ac:dyDescent="0.35">
      <c r="A836" t="s">
        <v>1712</v>
      </c>
      <c r="B836" s="1">
        <v>44498</v>
      </c>
      <c r="C836" t="s">
        <v>1713</v>
      </c>
      <c r="D836" t="s">
        <v>64</v>
      </c>
      <c r="E836">
        <v>21421</v>
      </c>
      <c r="F836">
        <v>23.6</v>
      </c>
      <c r="G836">
        <v>36</v>
      </c>
      <c r="H836" t="s">
        <v>26</v>
      </c>
      <c r="I836" t="s">
        <v>20</v>
      </c>
      <c r="J836" t="s">
        <v>32</v>
      </c>
      <c r="K836">
        <v>61349</v>
      </c>
      <c r="L836" t="s">
        <v>22</v>
      </c>
      <c r="M836">
        <v>0.22</v>
      </c>
      <c r="N836">
        <v>0.65</v>
      </c>
      <c r="O836">
        <v>3641.47</v>
      </c>
      <c r="P836">
        <v>0</v>
      </c>
      <c r="Q836" s="1">
        <f>banking_loan_data[[#This Row],[Issue Date]]-banking_loan_data[[#This Row],[Term (Months)]]</f>
        <v>44462</v>
      </c>
      <c r="R836">
        <f>MONTH(banking_loan_data[[#This Row],[Months On Book]])</f>
        <v>9</v>
      </c>
      <c r="S836">
        <f>(banking_loan_data[[#This Row],[Total Payments Received]]+banking_loan_data[[#This Row],[Recovery Amount]])-banking_loan_data[[#This Row],[Loan Amount]]</f>
        <v>-17779.53</v>
      </c>
      <c r="T836" t="str">
        <f>IF(banking_loan_data[[#This Row],[Profit/Loss per loan]]&gt;0,"Profit","Loss")</f>
        <v>Loss</v>
      </c>
    </row>
    <row r="837" spans="1:20" x14ac:dyDescent="0.35">
      <c r="A837" t="s">
        <v>1714</v>
      </c>
      <c r="B837" s="1">
        <v>44559</v>
      </c>
      <c r="C837" t="s">
        <v>1715</v>
      </c>
      <c r="D837" t="s">
        <v>64</v>
      </c>
      <c r="E837">
        <v>27342</v>
      </c>
      <c r="F837">
        <v>21.5</v>
      </c>
      <c r="G837">
        <v>36</v>
      </c>
      <c r="H837" t="s">
        <v>19</v>
      </c>
      <c r="I837" t="s">
        <v>57</v>
      </c>
      <c r="J837" t="s">
        <v>21</v>
      </c>
      <c r="K837">
        <v>106777</v>
      </c>
      <c r="L837" t="s">
        <v>33</v>
      </c>
      <c r="M837">
        <v>0.28999999999999998</v>
      </c>
      <c r="N837">
        <v>0.65</v>
      </c>
      <c r="O837">
        <v>33220.53</v>
      </c>
      <c r="P837">
        <v>0</v>
      </c>
      <c r="Q837" s="1">
        <f>banking_loan_data[[#This Row],[Issue Date]]-banking_loan_data[[#This Row],[Term (Months)]]</f>
        <v>44523</v>
      </c>
      <c r="R837">
        <f>MONTH(banking_loan_data[[#This Row],[Months On Book]])</f>
        <v>11</v>
      </c>
      <c r="S837">
        <f>(banking_loan_data[[#This Row],[Total Payments Received]]+banking_loan_data[[#This Row],[Recovery Amount]])-banking_loan_data[[#This Row],[Loan Amount]]</f>
        <v>5878.5299999999988</v>
      </c>
      <c r="T837" t="str">
        <f>IF(banking_loan_data[[#This Row],[Profit/Loss per loan]]&gt;0,"Profit","Loss")</f>
        <v>Profit</v>
      </c>
    </row>
    <row r="838" spans="1:20" x14ac:dyDescent="0.35">
      <c r="A838" t="s">
        <v>1716</v>
      </c>
      <c r="B838" s="1">
        <v>44592</v>
      </c>
      <c r="C838" t="s">
        <v>1717</v>
      </c>
      <c r="D838" t="s">
        <v>46</v>
      </c>
      <c r="E838">
        <v>5895</v>
      </c>
      <c r="F838">
        <v>7.6</v>
      </c>
      <c r="G838">
        <v>36</v>
      </c>
      <c r="H838" t="s">
        <v>80</v>
      </c>
      <c r="I838" t="s">
        <v>36</v>
      </c>
      <c r="J838" t="s">
        <v>21</v>
      </c>
      <c r="K838">
        <v>80248</v>
      </c>
      <c r="L838" t="s">
        <v>22</v>
      </c>
      <c r="M838">
        <v>0.42</v>
      </c>
      <c r="N838">
        <v>0.77</v>
      </c>
      <c r="O838">
        <v>1855.91</v>
      </c>
      <c r="P838">
        <v>1714.08</v>
      </c>
      <c r="Q838" s="1">
        <f>banking_loan_data[[#This Row],[Issue Date]]-banking_loan_data[[#This Row],[Term (Months)]]</f>
        <v>44556</v>
      </c>
      <c r="R838">
        <f>MONTH(banking_loan_data[[#This Row],[Months On Book]])</f>
        <v>12</v>
      </c>
      <c r="S838">
        <f>(banking_loan_data[[#This Row],[Total Payments Received]]+banking_loan_data[[#This Row],[Recovery Amount]])-banking_loan_data[[#This Row],[Loan Amount]]</f>
        <v>-2325.0100000000002</v>
      </c>
      <c r="T838" t="str">
        <f>IF(banking_loan_data[[#This Row],[Profit/Loss per loan]]&gt;0,"Profit","Loss")</f>
        <v>Loss</v>
      </c>
    </row>
    <row r="839" spans="1:20" x14ac:dyDescent="0.35">
      <c r="A839" t="s">
        <v>1718</v>
      </c>
      <c r="B839" s="1">
        <v>44414</v>
      </c>
      <c r="C839" t="s">
        <v>1719</v>
      </c>
      <c r="D839" t="s">
        <v>18</v>
      </c>
      <c r="E839">
        <v>12023</v>
      </c>
      <c r="F839">
        <v>16.3</v>
      </c>
      <c r="G839">
        <v>36</v>
      </c>
      <c r="H839" t="s">
        <v>19</v>
      </c>
      <c r="I839" t="s">
        <v>27</v>
      </c>
      <c r="J839" t="s">
        <v>47</v>
      </c>
      <c r="K839">
        <v>105033</v>
      </c>
      <c r="L839" t="s">
        <v>33</v>
      </c>
      <c r="M839">
        <v>0.49</v>
      </c>
      <c r="N839">
        <v>0.65</v>
      </c>
      <c r="O839">
        <v>13982.75</v>
      </c>
      <c r="P839">
        <v>0</v>
      </c>
      <c r="Q839" s="1">
        <f>banking_loan_data[[#This Row],[Issue Date]]-banking_loan_data[[#This Row],[Term (Months)]]</f>
        <v>44378</v>
      </c>
      <c r="R839">
        <f>MONTH(banking_loan_data[[#This Row],[Months On Book]])</f>
        <v>7</v>
      </c>
      <c r="S839">
        <f>(banking_loan_data[[#This Row],[Total Payments Received]]+banking_loan_data[[#This Row],[Recovery Amount]])-banking_loan_data[[#This Row],[Loan Amount]]</f>
        <v>1959.75</v>
      </c>
      <c r="T839" t="str">
        <f>IF(banking_loan_data[[#This Row],[Profit/Loss per loan]]&gt;0,"Profit","Loss")</f>
        <v>Profit</v>
      </c>
    </row>
    <row r="840" spans="1:20" x14ac:dyDescent="0.35">
      <c r="A840" t="s">
        <v>1720</v>
      </c>
      <c r="B840" s="1">
        <v>44337</v>
      </c>
      <c r="C840" t="s">
        <v>1721</v>
      </c>
      <c r="D840" t="s">
        <v>18</v>
      </c>
      <c r="E840">
        <v>11699</v>
      </c>
      <c r="F840">
        <v>22.3</v>
      </c>
      <c r="G840">
        <v>60</v>
      </c>
      <c r="H840" t="s">
        <v>26</v>
      </c>
      <c r="I840" t="s">
        <v>27</v>
      </c>
      <c r="J840" t="s">
        <v>21</v>
      </c>
      <c r="K840">
        <v>137411</v>
      </c>
      <c r="L840" t="s">
        <v>22</v>
      </c>
      <c r="M840">
        <v>0.47</v>
      </c>
      <c r="N840">
        <v>0.85</v>
      </c>
      <c r="O840">
        <v>2660.54</v>
      </c>
      <c r="P840">
        <v>0</v>
      </c>
      <c r="Q840" s="1">
        <f>banking_loan_data[[#This Row],[Issue Date]]-banking_loan_data[[#This Row],[Term (Months)]]</f>
        <v>44277</v>
      </c>
      <c r="R840">
        <f>MONTH(banking_loan_data[[#This Row],[Months On Book]])</f>
        <v>3</v>
      </c>
      <c r="S840">
        <f>(banking_loan_data[[#This Row],[Total Payments Received]]+banking_loan_data[[#This Row],[Recovery Amount]])-banking_loan_data[[#This Row],[Loan Amount]]</f>
        <v>-9038.4599999999991</v>
      </c>
      <c r="T840" t="str">
        <f>IF(banking_loan_data[[#This Row],[Profit/Loss per loan]]&gt;0,"Profit","Loss")</f>
        <v>Loss</v>
      </c>
    </row>
    <row r="841" spans="1:20" x14ac:dyDescent="0.35">
      <c r="A841" t="s">
        <v>1722</v>
      </c>
      <c r="B841" s="1">
        <v>45154</v>
      </c>
      <c r="C841" t="s">
        <v>1723</v>
      </c>
      <c r="D841" t="s">
        <v>64</v>
      </c>
      <c r="E841">
        <v>10715</v>
      </c>
      <c r="F841">
        <v>16.399999999999999</v>
      </c>
      <c r="G841">
        <v>36</v>
      </c>
      <c r="H841" t="s">
        <v>19</v>
      </c>
      <c r="I841" t="s">
        <v>36</v>
      </c>
      <c r="J841" t="s">
        <v>47</v>
      </c>
      <c r="K841">
        <v>128239</v>
      </c>
      <c r="L841" t="s">
        <v>22</v>
      </c>
      <c r="M841">
        <v>0.47</v>
      </c>
      <c r="N841">
        <v>0.53</v>
      </c>
      <c r="O841">
        <v>12472.26</v>
      </c>
      <c r="P841">
        <v>0</v>
      </c>
      <c r="Q841" s="1">
        <f>banking_loan_data[[#This Row],[Issue Date]]-banking_loan_data[[#This Row],[Term (Months)]]</f>
        <v>45118</v>
      </c>
      <c r="R841">
        <f>MONTH(banking_loan_data[[#This Row],[Months On Book]])</f>
        <v>7</v>
      </c>
      <c r="S841">
        <f>(banking_loan_data[[#This Row],[Total Payments Received]]+banking_loan_data[[#This Row],[Recovery Amount]])-banking_loan_data[[#This Row],[Loan Amount]]</f>
        <v>1757.2600000000002</v>
      </c>
      <c r="T841" t="str">
        <f>IF(banking_loan_data[[#This Row],[Profit/Loss per loan]]&gt;0,"Profit","Loss")</f>
        <v>Profit</v>
      </c>
    </row>
    <row r="842" spans="1:20" x14ac:dyDescent="0.35">
      <c r="A842" t="s">
        <v>1724</v>
      </c>
      <c r="B842" s="1">
        <v>45181</v>
      </c>
      <c r="C842" t="s">
        <v>1725</v>
      </c>
      <c r="D842" t="s">
        <v>64</v>
      </c>
      <c r="E842">
        <v>20169</v>
      </c>
      <c r="F842">
        <v>23.1</v>
      </c>
      <c r="G842">
        <v>36</v>
      </c>
      <c r="H842" t="s">
        <v>19</v>
      </c>
      <c r="I842" t="s">
        <v>36</v>
      </c>
      <c r="J842" t="s">
        <v>37</v>
      </c>
      <c r="K842">
        <v>74041</v>
      </c>
      <c r="L842" t="s">
        <v>22</v>
      </c>
      <c r="M842">
        <v>0.26</v>
      </c>
      <c r="N842">
        <v>0.8</v>
      </c>
      <c r="O842">
        <v>24828.04</v>
      </c>
      <c r="P842">
        <v>0</v>
      </c>
      <c r="Q842" s="1">
        <f>banking_loan_data[[#This Row],[Issue Date]]-banking_loan_data[[#This Row],[Term (Months)]]</f>
        <v>45145</v>
      </c>
      <c r="R842">
        <f>MONTH(banking_loan_data[[#This Row],[Months On Book]])</f>
        <v>8</v>
      </c>
      <c r="S842">
        <f>(banking_loan_data[[#This Row],[Total Payments Received]]+banking_loan_data[[#This Row],[Recovery Amount]])-banking_loan_data[[#This Row],[Loan Amount]]</f>
        <v>4659.0400000000009</v>
      </c>
      <c r="T842" t="str">
        <f>IF(banking_loan_data[[#This Row],[Profit/Loss per loan]]&gt;0,"Profit","Loss")</f>
        <v>Profit</v>
      </c>
    </row>
    <row r="843" spans="1:20" x14ac:dyDescent="0.35">
      <c r="A843" t="s">
        <v>1726</v>
      </c>
      <c r="B843" s="1">
        <v>45189</v>
      </c>
      <c r="C843" t="s">
        <v>1727</v>
      </c>
      <c r="D843" t="s">
        <v>71</v>
      </c>
      <c r="E843">
        <v>17163</v>
      </c>
      <c r="F843">
        <v>23.9</v>
      </c>
      <c r="G843">
        <v>36</v>
      </c>
      <c r="H843" t="s">
        <v>19</v>
      </c>
      <c r="I843" t="s">
        <v>27</v>
      </c>
      <c r="J843" t="s">
        <v>32</v>
      </c>
      <c r="K843">
        <v>61954</v>
      </c>
      <c r="L843" t="s">
        <v>29</v>
      </c>
      <c r="M843">
        <v>0.28999999999999998</v>
      </c>
      <c r="N843">
        <v>0.86</v>
      </c>
      <c r="O843">
        <v>21264.959999999999</v>
      </c>
      <c r="P843">
        <v>0</v>
      </c>
      <c r="Q843" s="1">
        <f>banking_loan_data[[#This Row],[Issue Date]]-banking_loan_data[[#This Row],[Term (Months)]]</f>
        <v>45153</v>
      </c>
      <c r="R843">
        <f>MONTH(banking_loan_data[[#This Row],[Months On Book]])</f>
        <v>8</v>
      </c>
      <c r="S843">
        <f>(banking_loan_data[[#This Row],[Total Payments Received]]+banking_loan_data[[#This Row],[Recovery Amount]])-banking_loan_data[[#This Row],[Loan Amount]]</f>
        <v>4101.9599999999991</v>
      </c>
      <c r="T843" t="str">
        <f>IF(banking_loan_data[[#This Row],[Profit/Loss per loan]]&gt;0,"Profit","Loss")</f>
        <v>Profit</v>
      </c>
    </row>
    <row r="844" spans="1:20" x14ac:dyDescent="0.35">
      <c r="A844" t="s">
        <v>1728</v>
      </c>
      <c r="B844" s="1">
        <v>45024</v>
      </c>
      <c r="C844" t="s">
        <v>1729</v>
      </c>
      <c r="D844" t="s">
        <v>56</v>
      </c>
      <c r="E844">
        <v>6782</v>
      </c>
      <c r="F844">
        <v>13.4</v>
      </c>
      <c r="G844">
        <v>36</v>
      </c>
      <c r="H844" t="s">
        <v>80</v>
      </c>
      <c r="I844" t="s">
        <v>20</v>
      </c>
      <c r="J844" t="s">
        <v>32</v>
      </c>
      <c r="K844">
        <v>38002</v>
      </c>
      <c r="L844" t="s">
        <v>29</v>
      </c>
      <c r="M844">
        <v>0.38</v>
      </c>
      <c r="N844">
        <v>0.8</v>
      </c>
      <c r="O844">
        <v>0</v>
      </c>
      <c r="P844">
        <v>0</v>
      </c>
      <c r="Q844" s="1">
        <f>banking_loan_data[[#This Row],[Issue Date]]-banking_loan_data[[#This Row],[Term (Months)]]</f>
        <v>44988</v>
      </c>
      <c r="R844">
        <f>MONTH(banking_loan_data[[#This Row],[Months On Book]])</f>
        <v>3</v>
      </c>
      <c r="S844">
        <f>(banking_loan_data[[#This Row],[Total Payments Received]]+banking_loan_data[[#This Row],[Recovery Amount]])-banking_loan_data[[#This Row],[Loan Amount]]</f>
        <v>-6782</v>
      </c>
      <c r="T844" t="str">
        <f>IF(banking_loan_data[[#This Row],[Profit/Loss per loan]]&gt;0,"Profit","Loss")</f>
        <v>Loss</v>
      </c>
    </row>
    <row r="845" spans="1:20" x14ac:dyDescent="0.35">
      <c r="A845" t="s">
        <v>1730</v>
      </c>
      <c r="B845" s="1">
        <v>44879</v>
      </c>
      <c r="C845" t="s">
        <v>1731</v>
      </c>
      <c r="D845" t="s">
        <v>56</v>
      </c>
      <c r="E845">
        <v>23641</v>
      </c>
      <c r="F845">
        <v>12.5</v>
      </c>
      <c r="G845">
        <v>60</v>
      </c>
      <c r="H845" t="s">
        <v>80</v>
      </c>
      <c r="I845" t="s">
        <v>83</v>
      </c>
      <c r="J845" t="s">
        <v>37</v>
      </c>
      <c r="K845">
        <v>99783</v>
      </c>
      <c r="L845" t="s">
        <v>33</v>
      </c>
      <c r="M845">
        <v>0.47</v>
      </c>
      <c r="N845">
        <v>0.72</v>
      </c>
      <c r="O845">
        <v>0</v>
      </c>
      <c r="P845">
        <v>0</v>
      </c>
      <c r="Q845" s="1">
        <f>banking_loan_data[[#This Row],[Issue Date]]-banking_loan_data[[#This Row],[Term (Months)]]</f>
        <v>44819</v>
      </c>
      <c r="R845">
        <f>MONTH(banking_loan_data[[#This Row],[Months On Book]])</f>
        <v>9</v>
      </c>
      <c r="S845">
        <f>(banking_loan_data[[#This Row],[Total Payments Received]]+banking_loan_data[[#This Row],[Recovery Amount]])-banking_loan_data[[#This Row],[Loan Amount]]</f>
        <v>-23641</v>
      </c>
      <c r="T845" t="str">
        <f>IF(banking_loan_data[[#This Row],[Profit/Loss per loan]]&gt;0,"Profit","Loss")</f>
        <v>Loss</v>
      </c>
    </row>
    <row r="846" spans="1:20" x14ac:dyDescent="0.35">
      <c r="A846" t="s">
        <v>1732</v>
      </c>
      <c r="B846" s="1">
        <v>45200</v>
      </c>
      <c r="C846" t="s">
        <v>1733</v>
      </c>
      <c r="D846" t="s">
        <v>71</v>
      </c>
      <c r="E846">
        <v>19792</v>
      </c>
      <c r="F846">
        <v>23.7</v>
      </c>
      <c r="G846">
        <v>36</v>
      </c>
      <c r="H846" t="s">
        <v>19</v>
      </c>
      <c r="I846" t="s">
        <v>20</v>
      </c>
      <c r="J846" t="s">
        <v>28</v>
      </c>
      <c r="K846">
        <v>137524</v>
      </c>
      <c r="L846" t="s">
        <v>22</v>
      </c>
      <c r="M846">
        <v>0.16</v>
      </c>
      <c r="N846">
        <v>0.93</v>
      </c>
      <c r="O846">
        <v>24482.7</v>
      </c>
      <c r="P846">
        <v>0</v>
      </c>
      <c r="Q846" s="1">
        <f>banking_loan_data[[#This Row],[Issue Date]]-banking_loan_data[[#This Row],[Term (Months)]]</f>
        <v>45164</v>
      </c>
      <c r="R846">
        <f>MONTH(banking_loan_data[[#This Row],[Months On Book]])</f>
        <v>8</v>
      </c>
      <c r="S846">
        <f>(banking_loan_data[[#This Row],[Total Payments Received]]+banking_loan_data[[#This Row],[Recovery Amount]])-banking_loan_data[[#This Row],[Loan Amount]]</f>
        <v>4690.7000000000007</v>
      </c>
      <c r="T846" t="str">
        <f>IF(banking_loan_data[[#This Row],[Profit/Loss per loan]]&gt;0,"Profit","Loss")</f>
        <v>Profit</v>
      </c>
    </row>
    <row r="847" spans="1:20" x14ac:dyDescent="0.35">
      <c r="A847" t="s">
        <v>1734</v>
      </c>
      <c r="B847" s="1">
        <v>44552</v>
      </c>
      <c r="C847" t="s">
        <v>1735</v>
      </c>
      <c r="D847" t="s">
        <v>53</v>
      </c>
      <c r="E847">
        <v>36585</v>
      </c>
      <c r="F847">
        <v>18.5</v>
      </c>
      <c r="G847">
        <v>60</v>
      </c>
      <c r="H847" t="s">
        <v>80</v>
      </c>
      <c r="I847" t="s">
        <v>27</v>
      </c>
      <c r="J847" t="s">
        <v>28</v>
      </c>
      <c r="K847">
        <v>117234</v>
      </c>
      <c r="L847" t="s">
        <v>33</v>
      </c>
      <c r="M847">
        <v>0.22</v>
      </c>
      <c r="N847">
        <v>0.63</v>
      </c>
      <c r="O847">
        <v>0</v>
      </c>
      <c r="P847">
        <v>0</v>
      </c>
      <c r="Q847" s="1">
        <f>banking_loan_data[[#This Row],[Issue Date]]-banking_loan_data[[#This Row],[Term (Months)]]</f>
        <v>44492</v>
      </c>
      <c r="R847">
        <f>MONTH(banking_loan_data[[#This Row],[Months On Book]])</f>
        <v>10</v>
      </c>
      <c r="S847">
        <f>(banking_loan_data[[#This Row],[Total Payments Received]]+banking_loan_data[[#This Row],[Recovery Amount]])-banking_loan_data[[#This Row],[Loan Amount]]</f>
        <v>-36585</v>
      </c>
      <c r="T847" t="str">
        <f>IF(banking_loan_data[[#This Row],[Profit/Loss per loan]]&gt;0,"Profit","Loss")</f>
        <v>Loss</v>
      </c>
    </row>
    <row r="848" spans="1:20" x14ac:dyDescent="0.35">
      <c r="A848" t="s">
        <v>1736</v>
      </c>
      <c r="B848" s="1">
        <v>45204</v>
      </c>
      <c r="C848" t="s">
        <v>1737</v>
      </c>
      <c r="D848" t="s">
        <v>18</v>
      </c>
      <c r="E848">
        <v>31682</v>
      </c>
      <c r="F848">
        <v>7.3</v>
      </c>
      <c r="G848">
        <v>36</v>
      </c>
      <c r="H848" t="s">
        <v>26</v>
      </c>
      <c r="I848" t="s">
        <v>27</v>
      </c>
      <c r="J848" t="s">
        <v>21</v>
      </c>
      <c r="K848">
        <v>49738</v>
      </c>
      <c r="L848" t="s">
        <v>29</v>
      </c>
      <c r="M848">
        <v>0.16</v>
      </c>
      <c r="N848">
        <v>0.51</v>
      </c>
      <c r="O848">
        <v>11237.19</v>
      </c>
      <c r="P848">
        <v>0</v>
      </c>
      <c r="Q848" s="1">
        <f>banking_loan_data[[#This Row],[Issue Date]]-banking_loan_data[[#This Row],[Term (Months)]]</f>
        <v>45168</v>
      </c>
      <c r="R848">
        <f>MONTH(banking_loan_data[[#This Row],[Months On Book]])</f>
        <v>8</v>
      </c>
      <c r="S848">
        <f>(banking_loan_data[[#This Row],[Total Payments Received]]+banking_loan_data[[#This Row],[Recovery Amount]])-banking_loan_data[[#This Row],[Loan Amount]]</f>
        <v>-20444.809999999998</v>
      </c>
      <c r="T848" t="str">
        <f>IF(banking_loan_data[[#This Row],[Profit/Loss per loan]]&gt;0,"Profit","Loss")</f>
        <v>Loss</v>
      </c>
    </row>
    <row r="849" spans="1:20" x14ac:dyDescent="0.35">
      <c r="A849" t="s">
        <v>1738</v>
      </c>
      <c r="B849" s="1">
        <v>45084</v>
      </c>
      <c r="C849" t="s">
        <v>1739</v>
      </c>
      <c r="D849" t="s">
        <v>50</v>
      </c>
      <c r="E849">
        <v>19880</v>
      </c>
      <c r="F849">
        <v>5.8</v>
      </c>
      <c r="G849">
        <v>60</v>
      </c>
      <c r="H849" t="s">
        <v>26</v>
      </c>
      <c r="I849" t="s">
        <v>27</v>
      </c>
      <c r="J849" t="s">
        <v>47</v>
      </c>
      <c r="K849">
        <v>40703</v>
      </c>
      <c r="L849" t="s">
        <v>29</v>
      </c>
      <c r="M849">
        <v>0.34</v>
      </c>
      <c r="N849">
        <v>0.69</v>
      </c>
      <c r="O849">
        <v>5252.13</v>
      </c>
      <c r="P849">
        <v>0</v>
      </c>
      <c r="Q849" s="1">
        <f>banking_loan_data[[#This Row],[Issue Date]]-banking_loan_data[[#This Row],[Term (Months)]]</f>
        <v>45024</v>
      </c>
      <c r="R849">
        <f>MONTH(banking_loan_data[[#This Row],[Months On Book]])</f>
        <v>4</v>
      </c>
      <c r="S849">
        <f>(banking_loan_data[[#This Row],[Total Payments Received]]+banking_loan_data[[#This Row],[Recovery Amount]])-banking_loan_data[[#This Row],[Loan Amount]]</f>
        <v>-14627.869999999999</v>
      </c>
      <c r="T849" t="str">
        <f>IF(banking_loan_data[[#This Row],[Profit/Loss per loan]]&gt;0,"Profit","Loss")</f>
        <v>Loss</v>
      </c>
    </row>
    <row r="850" spans="1:20" x14ac:dyDescent="0.35">
      <c r="A850" t="s">
        <v>1740</v>
      </c>
      <c r="B850" s="1">
        <v>44323</v>
      </c>
      <c r="C850" t="s">
        <v>1741</v>
      </c>
      <c r="D850" t="s">
        <v>18</v>
      </c>
      <c r="E850">
        <v>39067</v>
      </c>
      <c r="F850">
        <v>16.3</v>
      </c>
      <c r="G850">
        <v>36</v>
      </c>
      <c r="H850" t="s">
        <v>19</v>
      </c>
      <c r="I850" t="s">
        <v>72</v>
      </c>
      <c r="J850" t="s">
        <v>32</v>
      </c>
      <c r="K850">
        <v>143776</v>
      </c>
      <c r="L850" t="s">
        <v>29</v>
      </c>
      <c r="M850">
        <v>0.22</v>
      </c>
      <c r="N850">
        <v>0.51</v>
      </c>
      <c r="O850">
        <v>45434.92</v>
      </c>
      <c r="P850">
        <v>0</v>
      </c>
      <c r="Q850" s="1">
        <f>banking_loan_data[[#This Row],[Issue Date]]-banking_loan_data[[#This Row],[Term (Months)]]</f>
        <v>44287</v>
      </c>
      <c r="R850">
        <f>MONTH(banking_loan_data[[#This Row],[Months On Book]])</f>
        <v>4</v>
      </c>
      <c r="S850">
        <f>(banking_loan_data[[#This Row],[Total Payments Received]]+banking_loan_data[[#This Row],[Recovery Amount]])-banking_loan_data[[#This Row],[Loan Amount]]</f>
        <v>6367.9199999999983</v>
      </c>
      <c r="T850" t="str">
        <f>IF(banking_loan_data[[#This Row],[Profit/Loss per loan]]&gt;0,"Profit","Loss")</f>
        <v>Profit</v>
      </c>
    </row>
    <row r="851" spans="1:20" x14ac:dyDescent="0.35">
      <c r="A851" t="s">
        <v>1742</v>
      </c>
      <c r="B851" s="1">
        <v>45205</v>
      </c>
      <c r="C851" t="s">
        <v>1743</v>
      </c>
      <c r="D851" t="s">
        <v>46</v>
      </c>
      <c r="E851">
        <v>19073</v>
      </c>
      <c r="F851">
        <v>23.6</v>
      </c>
      <c r="G851">
        <v>36</v>
      </c>
      <c r="H851" t="s">
        <v>80</v>
      </c>
      <c r="I851" t="s">
        <v>27</v>
      </c>
      <c r="J851" t="s">
        <v>21</v>
      </c>
      <c r="K851">
        <v>79422</v>
      </c>
      <c r="L851" t="s">
        <v>29</v>
      </c>
      <c r="M851">
        <v>0.23</v>
      </c>
      <c r="N851">
        <v>0.93</v>
      </c>
      <c r="O851">
        <v>7593.57</v>
      </c>
      <c r="P851">
        <v>6148.31</v>
      </c>
      <c r="Q851" s="1">
        <f>banking_loan_data[[#This Row],[Issue Date]]-banking_loan_data[[#This Row],[Term (Months)]]</f>
        <v>45169</v>
      </c>
      <c r="R851">
        <f>MONTH(banking_loan_data[[#This Row],[Months On Book]])</f>
        <v>8</v>
      </c>
      <c r="S851">
        <f>(banking_loan_data[[#This Row],[Total Payments Received]]+banking_loan_data[[#This Row],[Recovery Amount]])-banking_loan_data[[#This Row],[Loan Amount]]</f>
        <v>-5331.119999999999</v>
      </c>
      <c r="T851" t="str">
        <f>IF(banking_loan_data[[#This Row],[Profit/Loss per loan]]&gt;0,"Profit","Loss")</f>
        <v>Loss</v>
      </c>
    </row>
    <row r="852" spans="1:20" x14ac:dyDescent="0.35">
      <c r="A852" t="s">
        <v>1744</v>
      </c>
      <c r="B852" s="1">
        <v>44800</v>
      </c>
      <c r="C852" t="s">
        <v>1745</v>
      </c>
      <c r="D852" t="s">
        <v>64</v>
      </c>
      <c r="E852">
        <v>37035</v>
      </c>
      <c r="F852">
        <v>21.9</v>
      </c>
      <c r="G852">
        <v>60</v>
      </c>
      <c r="H852" t="s">
        <v>26</v>
      </c>
      <c r="I852" t="s">
        <v>36</v>
      </c>
      <c r="J852" t="s">
        <v>37</v>
      </c>
      <c r="K852">
        <v>113106</v>
      </c>
      <c r="L852" t="s">
        <v>33</v>
      </c>
      <c r="M852">
        <v>0.13</v>
      </c>
      <c r="N852">
        <v>0.59</v>
      </c>
      <c r="O852">
        <v>13999.45</v>
      </c>
      <c r="P852">
        <v>0</v>
      </c>
      <c r="Q852" s="1">
        <f>banking_loan_data[[#This Row],[Issue Date]]-banking_loan_data[[#This Row],[Term (Months)]]</f>
        <v>44740</v>
      </c>
      <c r="R852">
        <f>MONTH(banking_loan_data[[#This Row],[Months On Book]])</f>
        <v>6</v>
      </c>
      <c r="S852">
        <f>(banking_loan_data[[#This Row],[Total Payments Received]]+banking_loan_data[[#This Row],[Recovery Amount]])-banking_loan_data[[#This Row],[Loan Amount]]</f>
        <v>-23035.55</v>
      </c>
      <c r="T852" t="str">
        <f>IF(banking_loan_data[[#This Row],[Profit/Loss per loan]]&gt;0,"Profit","Loss")</f>
        <v>Loss</v>
      </c>
    </row>
    <row r="853" spans="1:20" x14ac:dyDescent="0.35">
      <c r="A853" t="s">
        <v>1746</v>
      </c>
      <c r="B853" s="1">
        <v>45210</v>
      </c>
      <c r="C853" t="s">
        <v>1747</v>
      </c>
      <c r="D853" t="s">
        <v>18</v>
      </c>
      <c r="E853">
        <v>38174</v>
      </c>
      <c r="F853">
        <v>18.5</v>
      </c>
      <c r="G853">
        <v>36</v>
      </c>
      <c r="H853" t="s">
        <v>80</v>
      </c>
      <c r="I853" t="s">
        <v>20</v>
      </c>
      <c r="J853" t="s">
        <v>32</v>
      </c>
      <c r="K853">
        <v>91899</v>
      </c>
      <c r="L853" t="s">
        <v>22</v>
      </c>
      <c r="M853">
        <v>0.24</v>
      </c>
      <c r="N853">
        <v>0.86</v>
      </c>
      <c r="O853">
        <v>14725.52</v>
      </c>
      <c r="P853">
        <v>11118.32</v>
      </c>
      <c r="Q853" s="1">
        <f>banking_loan_data[[#This Row],[Issue Date]]-banking_loan_data[[#This Row],[Term (Months)]]</f>
        <v>45174</v>
      </c>
      <c r="R853">
        <f>MONTH(banking_loan_data[[#This Row],[Months On Book]])</f>
        <v>9</v>
      </c>
      <c r="S853">
        <f>(banking_loan_data[[#This Row],[Total Payments Received]]+banking_loan_data[[#This Row],[Recovery Amount]])-banking_loan_data[[#This Row],[Loan Amount]]</f>
        <v>-12330.16</v>
      </c>
      <c r="T853" t="str">
        <f>IF(banking_loan_data[[#This Row],[Profit/Loss per loan]]&gt;0,"Profit","Loss")</f>
        <v>Loss</v>
      </c>
    </row>
    <row r="854" spans="1:20" x14ac:dyDescent="0.35">
      <c r="A854" t="s">
        <v>1748</v>
      </c>
      <c r="B854" s="1">
        <v>44247</v>
      </c>
      <c r="C854" t="s">
        <v>1749</v>
      </c>
      <c r="D854" t="s">
        <v>64</v>
      </c>
      <c r="E854">
        <v>25837</v>
      </c>
      <c r="F854">
        <v>7.8</v>
      </c>
      <c r="G854">
        <v>60</v>
      </c>
      <c r="H854" t="s">
        <v>26</v>
      </c>
      <c r="I854" t="s">
        <v>57</v>
      </c>
      <c r="J854" t="s">
        <v>47</v>
      </c>
      <c r="K854">
        <v>42392</v>
      </c>
      <c r="L854" t="s">
        <v>33</v>
      </c>
      <c r="M854">
        <v>0.44</v>
      </c>
      <c r="N854">
        <v>0.85</v>
      </c>
      <c r="O854">
        <v>10999.75</v>
      </c>
      <c r="P854">
        <v>0</v>
      </c>
      <c r="Q854" s="1">
        <f>banking_loan_data[[#This Row],[Issue Date]]-banking_loan_data[[#This Row],[Term (Months)]]</f>
        <v>44187</v>
      </c>
      <c r="R854">
        <f>MONTH(banking_loan_data[[#This Row],[Months On Book]])</f>
        <v>12</v>
      </c>
      <c r="S854">
        <f>(banking_loan_data[[#This Row],[Total Payments Received]]+banking_loan_data[[#This Row],[Recovery Amount]])-banking_loan_data[[#This Row],[Loan Amount]]</f>
        <v>-14837.25</v>
      </c>
      <c r="T854" t="str">
        <f>IF(banking_loan_data[[#This Row],[Profit/Loss per loan]]&gt;0,"Profit","Loss")</f>
        <v>Loss</v>
      </c>
    </row>
    <row r="855" spans="1:20" x14ac:dyDescent="0.35">
      <c r="A855" t="s">
        <v>1750</v>
      </c>
      <c r="B855" s="1">
        <v>45249</v>
      </c>
      <c r="C855" t="s">
        <v>1751</v>
      </c>
      <c r="D855" t="s">
        <v>18</v>
      </c>
      <c r="E855">
        <v>18826</v>
      </c>
      <c r="F855">
        <v>10.1</v>
      </c>
      <c r="G855">
        <v>36</v>
      </c>
      <c r="H855" t="s">
        <v>26</v>
      </c>
      <c r="I855" t="s">
        <v>72</v>
      </c>
      <c r="J855" t="s">
        <v>47</v>
      </c>
      <c r="K855">
        <v>74724</v>
      </c>
      <c r="L855" t="s">
        <v>22</v>
      </c>
      <c r="M855">
        <v>0.19</v>
      </c>
      <c r="N855">
        <v>0.6</v>
      </c>
      <c r="O855">
        <v>8590.41</v>
      </c>
      <c r="P855">
        <v>0</v>
      </c>
      <c r="Q855" s="1">
        <f>banking_loan_data[[#This Row],[Issue Date]]-banking_loan_data[[#This Row],[Term (Months)]]</f>
        <v>45213</v>
      </c>
      <c r="R855">
        <f>MONTH(banking_loan_data[[#This Row],[Months On Book]])</f>
        <v>10</v>
      </c>
      <c r="S855">
        <f>(banking_loan_data[[#This Row],[Total Payments Received]]+banking_loan_data[[#This Row],[Recovery Amount]])-banking_loan_data[[#This Row],[Loan Amount]]</f>
        <v>-10235.59</v>
      </c>
      <c r="T855" t="str">
        <f>IF(banking_loan_data[[#This Row],[Profit/Loss per loan]]&gt;0,"Profit","Loss")</f>
        <v>Loss</v>
      </c>
    </row>
    <row r="856" spans="1:20" x14ac:dyDescent="0.35">
      <c r="A856" t="s">
        <v>1752</v>
      </c>
      <c r="B856" s="1">
        <v>44975</v>
      </c>
      <c r="C856" t="s">
        <v>1753</v>
      </c>
      <c r="D856" t="s">
        <v>46</v>
      </c>
      <c r="E856">
        <v>25981</v>
      </c>
      <c r="F856">
        <v>22.5</v>
      </c>
      <c r="G856">
        <v>60</v>
      </c>
      <c r="H856" t="s">
        <v>26</v>
      </c>
      <c r="I856" t="s">
        <v>41</v>
      </c>
      <c r="J856" t="s">
        <v>28</v>
      </c>
      <c r="K856">
        <v>62299</v>
      </c>
      <c r="L856" t="s">
        <v>29</v>
      </c>
      <c r="M856">
        <v>0.38</v>
      </c>
      <c r="N856">
        <v>0.78</v>
      </c>
      <c r="O856">
        <v>10820.79</v>
      </c>
      <c r="P856">
        <v>0</v>
      </c>
      <c r="Q856" s="1">
        <f>banking_loan_data[[#This Row],[Issue Date]]-banking_loan_data[[#This Row],[Term (Months)]]</f>
        <v>44915</v>
      </c>
      <c r="R856">
        <f>MONTH(banking_loan_data[[#This Row],[Months On Book]])</f>
        <v>12</v>
      </c>
      <c r="S856">
        <f>(banking_loan_data[[#This Row],[Total Payments Received]]+banking_loan_data[[#This Row],[Recovery Amount]])-banking_loan_data[[#This Row],[Loan Amount]]</f>
        <v>-15160.21</v>
      </c>
      <c r="T856" t="str">
        <f>IF(banking_loan_data[[#This Row],[Profit/Loss per loan]]&gt;0,"Profit","Loss")</f>
        <v>Loss</v>
      </c>
    </row>
    <row r="857" spans="1:20" x14ac:dyDescent="0.35">
      <c r="A857" t="s">
        <v>1754</v>
      </c>
      <c r="B857" s="1">
        <v>45010</v>
      </c>
      <c r="C857" t="s">
        <v>1755</v>
      </c>
      <c r="D857" t="s">
        <v>53</v>
      </c>
      <c r="E857">
        <v>11382</v>
      </c>
      <c r="F857">
        <v>8.6999999999999993</v>
      </c>
      <c r="G857">
        <v>36</v>
      </c>
      <c r="H857" t="s">
        <v>19</v>
      </c>
      <c r="I857" t="s">
        <v>20</v>
      </c>
      <c r="J857" t="s">
        <v>21</v>
      </c>
      <c r="K857">
        <v>45641</v>
      </c>
      <c r="L857" t="s">
        <v>22</v>
      </c>
      <c r="M857">
        <v>0.35</v>
      </c>
      <c r="N857">
        <v>0.52</v>
      </c>
      <c r="O857">
        <v>12372.23</v>
      </c>
      <c r="P857">
        <v>0</v>
      </c>
      <c r="Q857" s="1">
        <f>banking_loan_data[[#This Row],[Issue Date]]-banking_loan_data[[#This Row],[Term (Months)]]</f>
        <v>44974</v>
      </c>
      <c r="R857">
        <f>MONTH(banking_loan_data[[#This Row],[Months On Book]])</f>
        <v>2</v>
      </c>
      <c r="S857">
        <f>(banking_loan_data[[#This Row],[Total Payments Received]]+banking_loan_data[[#This Row],[Recovery Amount]])-banking_loan_data[[#This Row],[Loan Amount]]</f>
        <v>990.22999999999956</v>
      </c>
      <c r="T857" t="str">
        <f>IF(banking_loan_data[[#This Row],[Profit/Loss per loan]]&gt;0,"Profit","Loss")</f>
        <v>Profit</v>
      </c>
    </row>
    <row r="858" spans="1:20" x14ac:dyDescent="0.35">
      <c r="A858" t="s">
        <v>1756</v>
      </c>
      <c r="B858" s="1">
        <v>44616</v>
      </c>
      <c r="C858" t="s">
        <v>1757</v>
      </c>
      <c r="D858" t="s">
        <v>50</v>
      </c>
      <c r="E858">
        <v>5437</v>
      </c>
      <c r="F858">
        <v>10.6</v>
      </c>
      <c r="G858">
        <v>36</v>
      </c>
      <c r="H858" t="s">
        <v>19</v>
      </c>
      <c r="I858" t="s">
        <v>20</v>
      </c>
      <c r="J858" t="s">
        <v>37</v>
      </c>
      <c r="K858">
        <v>109534</v>
      </c>
      <c r="L858" t="s">
        <v>29</v>
      </c>
      <c r="M858">
        <v>0.45</v>
      </c>
      <c r="N858">
        <v>0.72</v>
      </c>
      <c r="O858">
        <v>6013.32</v>
      </c>
      <c r="P858">
        <v>0</v>
      </c>
      <c r="Q858" s="1">
        <f>banking_loan_data[[#This Row],[Issue Date]]-banking_loan_data[[#This Row],[Term (Months)]]</f>
        <v>44580</v>
      </c>
      <c r="R858">
        <f>MONTH(banking_loan_data[[#This Row],[Months On Book]])</f>
        <v>1</v>
      </c>
      <c r="S858">
        <f>(banking_loan_data[[#This Row],[Total Payments Received]]+banking_loan_data[[#This Row],[Recovery Amount]])-banking_loan_data[[#This Row],[Loan Amount]]</f>
        <v>576.31999999999971</v>
      </c>
      <c r="T858" t="str">
        <f>IF(banking_loan_data[[#This Row],[Profit/Loss per loan]]&gt;0,"Profit","Loss")</f>
        <v>Profit</v>
      </c>
    </row>
    <row r="859" spans="1:20" x14ac:dyDescent="0.35">
      <c r="A859" t="s">
        <v>1758</v>
      </c>
      <c r="B859" s="1">
        <v>45179</v>
      </c>
      <c r="C859" t="s">
        <v>1759</v>
      </c>
      <c r="D859" t="s">
        <v>40</v>
      </c>
      <c r="E859">
        <v>6435</v>
      </c>
      <c r="F859">
        <v>7.6</v>
      </c>
      <c r="G859">
        <v>60</v>
      </c>
      <c r="H859" t="s">
        <v>19</v>
      </c>
      <c r="I859" t="s">
        <v>20</v>
      </c>
      <c r="J859" t="s">
        <v>32</v>
      </c>
      <c r="K859">
        <v>36305</v>
      </c>
      <c r="L859" t="s">
        <v>33</v>
      </c>
      <c r="M859">
        <v>0.15</v>
      </c>
      <c r="N859">
        <v>0.51</v>
      </c>
      <c r="O859">
        <v>6924.06</v>
      </c>
      <c r="P859">
        <v>0</v>
      </c>
      <c r="Q859" s="1">
        <f>banking_loan_data[[#This Row],[Issue Date]]-banking_loan_data[[#This Row],[Term (Months)]]</f>
        <v>45119</v>
      </c>
      <c r="R859">
        <f>MONTH(banking_loan_data[[#This Row],[Months On Book]])</f>
        <v>7</v>
      </c>
      <c r="S859">
        <f>(banking_loan_data[[#This Row],[Total Payments Received]]+banking_loan_data[[#This Row],[Recovery Amount]])-banking_loan_data[[#This Row],[Loan Amount]]</f>
        <v>489.0600000000004</v>
      </c>
      <c r="T859" t="str">
        <f>IF(banking_loan_data[[#This Row],[Profit/Loss per loan]]&gt;0,"Profit","Loss")</f>
        <v>Profit</v>
      </c>
    </row>
    <row r="860" spans="1:20" x14ac:dyDescent="0.35">
      <c r="A860" t="s">
        <v>1760</v>
      </c>
      <c r="B860" s="1">
        <v>45021</v>
      </c>
      <c r="C860" t="s">
        <v>1761</v>
      </c>
      <c r="D860" t="s">
        <v>71</v>
      </c>
      <c r="E860">
        <v>25819</v>
      </c>
      <c r="F860">
        <v>18.5</v>
      </c>
      <c r="G860">
        <v>36</v>
      </c>
      <c r="H860" t="s">
        <v>19</v>
      </c>
      <c r="I860" t="s">
        <v>20</v>
      </c>
      <c r="J860" t="s">
        <v>47</v>
      </c>
      <c r="K860">
        <v>128262</v>
      </c>
      <c r="L860" t="s">
        <v>22</v>
      </c>
      <c r="M860">
        <v>0.49</v>
      </c>
      <c r="N860">
        <v>0.91</v>
      </c>
      <c r="O860">
        <v>30595.52</v>
      </c>
      <c r="P860">
        <v>0</v>
      </c>
      <c r="Q860" s="1">
        <f>banking_loan_data[[#This Row],[Issue Date]]-banking_loan_data[[#This Row],[Term (Months)]]</f>
        <v>44985</v>
      </c>
      <c r="R860">
        <f>MONTH(banking_loan_data[[#This Row],[Months On Book]])</f>
        <v>2</v>
      </c>
      <c r="S860">
        <f>(banking_loan_data[[#This Row],[Total Payments Received]]+banking_loan_data[[#This Row],[Recovery Amount]])-banking_loan_data[[#This Row],[Loan Amount]]</f>
        <v>4776.5200000000004</v>
      </c>
      <c r="T860" t="str">
        <f>IF(banking_loan_data[[#This Row],[Profit/Loss per loan]]&gt;0,"Profit","Loss")</f>
        <v>Profit</v>
      </c>
    </row>
    <row r="861" spans="1:20" x14ac:dyDescent="0.35">
      <c r="A861" t="s">
        <v>1762</v>
      </c>
      <c r="B861" s="1">
        <v>45221</v>
      </c>
      <c r="C861" t="s">
        <v>1763</v>
      </c>
      <c r="D861" t="s">
        <v>71</v>
      </c>
      <c r="E861">
        <v>37875</v>
      </c>
      <c r="F861">
        <v>23.9</v>
      </c>
      <c r="G861">
        <v>36</v>
      </c>
      <c r="H861" t="s">
        <v>26</v>
      </c>
      <c r="I861" t="s">
        <v>36</v>
      </c>
      <c r="J861" t="s">
        <v>32</v>
      </c>
      <c r="K861">
        <v>48782</v>
      </c>
      <c r="L861" t="s">
        <v>33</v>
      </c>
      <c r="M861">
        <v>0.33</v>
      </c>
      <c r="N861">
        <v>0.94</v>
      </c>
      <c r="O861">
        <v>9719.5400000000009</v>
      </c>
      <c r="P861">
        <v>0</v>
      </c>
      <c r="Q861" s="1">
        <f>banking_loan_data[[#This Row],[Issue Date]]-banking_loan_data[[#This Row],[Term (Months)]]</f>
        <v>45185</v>
      </c>
      <c r="R861">
        <f>MONTH(banking_loan_data[[#This Row],[Months On Book]])</f>
        <v>9</v>
      </c>
      <c r="S861">
        <f>(banking_loan_data[[#This Row],[Total Payments Received]]+banking_loan_data[[#This Row],[Recovery Amount]])-banking_loan_data[[#This Row],[Loan Amount]]</f>
        <v>-28155.46</v>
      </c>
      <c r="T861" t="str">
        <f>IF(banking_loan_data[[#This Row],[Profit/Loss per loan]]&gt;0,"Profit","Loss")</f>
        <v>Loss</v>
      </c>
    </row>
    <row r="862" spans="1:20" x14ac:dyDescent="0.35">
      <c r="A862" t="s">
        <v>1764</v>
      </c>
      <c r="B862" s="1">
        <v>44763</v>
      </c>
      <c r="C862" t="s">
        <v>1765</v>
      </c>
      <c r="D862" t="s">
        <v>50</v>
      </c>
      <c r="E862">
        <v>32982</v>
      </c>
      <c r="F862">
        <v>10.4</v>
      </c>
      <c r="G862">
        <v>36</v>
      </c>
      <c r="H862" t="s">
        <v>26</v>
      </c>
      <c r="I862" t="s">
        <v>27</v>
      </c>
      <c r="J862" t="s">
        <v>37</v>
      </c>
      <c r="K862">
        <v>108257</v>
      </c>
      <c r="L862" t="s">
        <v>29</v>
      </c>
      <c r="M862">
        <v>0.5</v>
      </c>
      <c r="N862">
        <v>0.6</v>
      </c>
      <c r="O862">
        <v>5386.12</v>
      </c>
      <c r="P862">
        <v>0</v>
      </c>
      <c r="Q862" s="1">
        <f>banking_loan_data[[#This Row],[Issue Date]]-banking_loan_data[[#This Row],[Term (Months)]]</f>
        <v>44727</v>
      </c>
      <c r="R862">
        <f>MONTH(banking_loan_data[[#This Row],[Months On Book]])</f>
        <v>6</v>
      </c>
      <c r="S862">
        <f>(banking_loan_data[[#This Row],[Total Payments Received]]+banking_loan_data[[#This Row],[Recovery Amount]])-banking_loan_data[[#This Row],[Loan Amount]]</f>
        <v>-27595.88</v>
      </c>
      <c r="T862" t="str">
        <f>IF(banking_loan_data[[#This Row],[Profit/Loss per loan]]&gt;0,"Profit","Loss")</f>
        <v>Loss</v>
      </c>
    </row>
    <row r="863" spans="1:20" x14ac:dyDescent="0.35">
      <c r="A863" t="s">
        <v>1766</v>
      </c>
      <c r="B863" s="1">
        <v>44567</v>
      </c>
      <c r="C863" t="s">
        <v>1767</v>
      </c>
      <c r="D863" t="s">
        <v>18</v>
      </c>
      <c r="E863">
        <v>34328</v>
      </c>
      <c r="F863">
        <v>14.5</v>
      </c>
      <c r="G863">
        <v>36</v>
      </c>
      <c r="H863" t="s">
        <v>80</v>
      </c>
      <c r="I863" t="s">
        <v>27</v>
      </c>
      <c r="J863" t="s">
        <v>32</v>
      </c>
      <c r="K863">
        <v>135299</v>
      </c>
      <c r="L863" t="s">
        <v>33</v>
      </c>
      <c r="M863">
        <v>0.46</v>
      </c>
      <c r="N863">
        <v>0.59</v>
      </c>
      <c r="O863">
        <v>7246.51</v>
      </c>
      <c r="P863">
        <v>14471.77</v>
      </c>
      <c r="Q863" s="1">
        <f>banking_loan_data[[#This Row],[Issue Date]]-banking_loan_data[[#This Row],[Term (Months)]]</f>
        <v>44531</v>
      </c>
      <c r="R863">
        <f>MONTH(banking_loan_data[[#This Row],[Months On Book]])</f>
        <v>12</v>
      </c>
      <c r="S863">
        <f>(banking_loan_data[[#This Row],[Total Payments Received]]+banking_loan_data[[#This Row],[Recovery Amount]])-banking_loan_data[[#This Row],[Loan Amount]]</f>
        <v>-12609.720000000001</v>
      </c>
      <c r="T863" t="str">
        <f>IF(banking_loan_data[[#This Row],[Profit/Loss per loan]]&gt;0,"Profit","Loss")</f>
        <v>Loss</v>
      </c>
    </row>
    <row r="864" spans="1:20" x14ac:dyDescent="0.35">
      <c r="A864" t="s">
        <v>1768</v>
      </c>
      <c r="B864" s="1">
        <v>45132</v>
      </c>
      <c r="C864" t="s">
        <v>1769</v>
      </c>
      <c r="D864" t="s">
        <v>40</v>
      </c>
      <c r="E864">
        <v>13329</v>
      </c>
      <c r="F864">
        <v>17.7</v>
      </c>
      <c r="G864">
        <v>36</v>
      </c>
      <c r="H864" t="s">
        <v>19</v>
      </c>
      <c r="I864" t="s">
        <v>72</v>
      </c>
      <c r="J864" t="s">
        <v>21</v>
      </c>
      <c r="K864">
        <v>107963</v>
      </c>
      <c r="L864" t="s">
        <v>29</v>
      </c>
      <c r="M864">
        <v>0.19</v>
      </c>
      <c r="N864">
        <v>0.84</v>
      </c>
      <c r="O864">
        <v>15688.23</v>
      </c>
      <c r="P864">
        <v>0</v>
      </c>
      <c r="Q864" s="1">
        <f>banking_loan_data[[#This Row],[Issue Date]]-banking_loan_data[[#This Row],[Term (Months)]]</f>
        <v>45096</v>
      </c>
      <c r="R864">
        <f>MONTH(banking_loan_data[[#This Row],[Months On Book]])</f>
        <v>6</v>
      </c>
      <c r="S864">
        <f>(banking_loan_data[[#This Row],[Total Payments Received]]+banking_loan_data[[#This Row],[Recovery Amount]])-banking_loan_data[[#This Row],[Loan Amount]]</f>
        <v>2359.2299999999996</v>
      </c>
      <c r="T864" t="str">
        <f>IF(banking_loan_data[[#This Row],[Profit/Loss per loan]]&gt;0,"Profit","Loss")</f>
        <v>Profit</v>
      </c>
    </row>
    <row r="865" spans="1:20" x14ac:dyDescent="0.35">
      <c r="A865" t="s">
        <v>1770</v>
      </c>
      <c r="B865" s="1">
        <v>44857</v>
      </c>
      <c r="C865" t="s">
        <v>1771</v>
      </c>
      <c r="D865" t="s">
        <v>46</v>
      </c>
      <c r="E865">
        <v>26169</v>
      </c>
      <c r="F865">
        <v>25</v>
      </c>
      <c r="G865">
        <v>36</v>
      </c>
      <c r="H865" t="s">
        <v>19</v>
      </c>
      <c r="I865" t="s">
        <v>83</v>
      </c>
      <c r="J865" t="s">
        <v>28</v>
      </c>
      <c r="K865">
        <v>142086</v>
      </c>
      <c r="L865" t="s">
        <v>29</v>
      </c>
      <c r="M865">
        <v>0.12</v>
      </c>
      <c r="N865">
        <v>0.61</v>
      </c>
      <c r="O865">
        <v>32711.25</v>
      </c>
      <c r="P865">
        <v>0</v>
      </c>
      <c r="Q865" s="1">
        <f>banking_loan_data[[#This Row],[Issue Date]]-banking_loan_data[[#This Row],[Term (Months)]]</f>
        <v>44821</v>
      </c>
      <c r="R865">
        <f>MONTH(banking_loan_data[[#This Row],[Months On Book]])</f>
        <v>9</v>
      </c>
      <c r="S865">
        <f>(banking_loan_data[[#This Row],[Total Payments Received]]+banking_loan_data[[#This Row],[Recovery Amount]])-banking_loan_data[[#This Row],[Loan Amount]]</f>
        <v>6542.25</v>
      </c>
      <c r="T865" t="str">
        <f>IF(banking_loan_data[[#This Row],[Profit/Loss per loan]]&gt;0,"Profit","Loss")</f>
        <v>Profit</v>
      </c>
    </row>
    <row r="866" spans="1:20" x14ac:dyDescent="0.35">
      <c r="A866" t="s">
        <v>1772</v>
      </c>
      <c r="B866" s="1">
        <v>45165</v>
      </c>
      <c r="C866" t="s">
        <v>1773</v>
      </c>
      <c r="D866" t="s">
        <v>56</v>
      </c>
      <c r="E866">
        <v>22932</v>
      </c>
      <c r="F866">
        <v>7.1</v>
      </c>
      <c r="G866">
        <v>60</v>
      </c>
      <c r="H866" t="s">
        <v>19</v>
      </c>
      <c r="I866" t="s">
        <v>20</v>
      </c>
      <c r="J866" t="s">
        <v>32</v>
      </c>
      <c r="K866">
        <v>50566</v>
      </c>
      <c r="L866" t="s">
        <v>29</v>
      </c>
      <c r="M866">
        <v>0.2</v>
      </c>
      <c r="N866">
        <v>0.9</v>
      </c>
      <c r="O866">
        <v>24560.17</v>
      </c>
      <c r="P866">
        <v>0</v>
      </c>
      <c r="Q866" s="1">
        <f>banking_loan_data[[#This Row],[Issue Date]]-banking_loan_data[[#This Row],[Term (Months)]]</f>
        <v>45105</v>
      </c>
      <c r="R866">
        <f>MONTH(banking_loan_data[[#This Row],[Months On Book]])</f>
        <v>6</v>
      </c>
      <c r="S866">
        <f>(banking_loan_data[[#This Row],[Total Payments Received]]+banking_loan_data[[#This Row],[Recovery Amount]])-banking_loan_data[[#This Row],[Loan Amount]]</f>
        <v>1628.1699999999983</v>
      </c>
      <c r="T866" t="str">
        <f>IF(banking_loan_data[[#This Row],[Profit/Loss per loan]]&gt;0,"Profit","Loss")</f>
        <v>Profit</v>
      </c>
    </row>
    <row r="867" spans="1:20" x14ac:dyDescent="0.35">
      <c r="A867" t="s">
        <v>1774</v>
      </c>
      <c r="B867" s="1">
        <v>44398</v>
      </c>
      <c r="C867" t="s">
        <v>1775</v>
      </c>
      <c r="D867" t="s">
        <v>18</v>
      </c>
      <c r="E867">
        <v>35594</v>
      </c>
      <c r="F867">
        <v>15</v>
      </c>
      <c r="G867">
        <v>60</v>
      </c>
      <c r="H867" t="s">
        <v>19</v>
      </c>
      <c r="I867" t="s">
        <v>57</v>
      </c>
      <c r="J867" t="s">
        <v>28</v>
      </c>
      <c r="K867">
        <v>97766</v>
      </c>
      <c r="L867" t="s">
        <v>33</v>
      </c>
      <c r="M867">
        <v>0.31</v>
      </c>
      <c r="N867">
        <v>0.76</v>
      </c>
      <c r="O867">
        <v>40933.1</v>
      </c>
      <c r="P867">
        <v>0</v>
      </c>
      <c r="Q867" s="1">
        <f>banking_loan_data[[#This Row],[Issue Date]]-banking_loan_data[[#This Row],[Term (Months)]]</f>
        <v>44338</v>
      </c>
      <c r="R867">
        <f>MONTH(banking_loan_data[[#This Row],[Months On Book]])</f>
        <v>5</v>
      </c>
      <c r="S867">
        <f>(banking_loan_data[[#This Row],[Total Payments Received]]+banking_loan_data[[#This Row],[Recovery Amount]])-banking_loan_data[[#This Row],[Loan Amount]]</f>
        <v>5339.0999999999985</v>
      </c>
      <c r="T867" t="str">
        <f>IF(banking_loan_data[[#This Row],[Profit/Loss per loan]]&gt;0,"Profit","Loss")</f>
        <v>Profit</v>
      </c>
    </row>
    <row r="868" spans="1:20" x14ac:dyDescent="0.35">
      <c r="A868" t="s">
        <v>1776</v>
      </c>
      <c r="B868" s="1">
        <v>44509</v>
      </c>
      <c r="C868" t="s">
        <v>1777</v>
      </c>
      <c r="D868" t="s">
        <v>53</v>
      </c>
      <c r="E868">
        <v>12421</v>
      </c>
      <c r="F868">
        <v>12.7</v>
      </c>
      <c r="G868">
        <v>60</v>
      </c>
      <c r="H868" t="s">
        <v>19</v>
      </c>
      <c r="I868" t="s">
        <v>72</v>
      </c>
      <c r="J868" t="s">
        <v>37</v>
      </c>
      <c r="K868">
        <v>36511</v>
      </c>
      <c r="L868" t="s">
        <v>33</v>
      </c>
      <c r="M868">
        <v>0.17</v>
      </c>
      <c r="N868">
        <v>0.66</v>
      </c>
      <c r="O868">
        <v>13998.47</v>
      </c>
      <c r="P868">
        <v>0</v>
      </c>
      <c r="Q868" s="1">
        <f>banking_loan_data[[#This Row],[Issue Date]]-banking_loan_data[[#This Row],[Term (Months)]]</f>
        <v>44449</v>
      </c>
      <c r="R868">
        <f>MONTH(banking_loan_data[[#This Row],[Months On Book]])</f>
        <v>9</v>
      </c>
      <c r="S868">
        <f>(banking_loan_data[[#This Row],[Total Payments Received]]+banking_loan_data[[#This Row],[Recovery Amount]])-banking_loan_data[[#This Row],[Loan Amount]]</f>
        <v>1577.4699999999993</v>
      </c>
      <c r="T868" t="str">
        <f>IF(banking_loan_data[[#This Row],[Profit/Loss per loan]]&gt;0,"Profit","Loss")</f>
        <v>Profit</v>
      </c>
    </row>
    <row r="869" spans="1:20" x14ac:dyDescent="0.35">
      <c r="A869" t="s">
        <v>1778</v>
      </c>
      <c r="B869" s="1">
        <v>44313</v>
      </c>
      <c r="C869" t="s">
        <v>1779</v>
      </c>
      <c r="D869" t="s">
        <v>64</v>
      </c>
      <c r="E869">
        <v>8629</v>
      </c>
      <c r="F869">
        <v>22.3</v>
      </c>
      <c r="G869">
        <v>36</v>
      </c>
      <c r="H869" t="s">
        <v>26</v>
      </c>
      <c r="I869" t="s">
        <v>20</v>
      </c>
      <c r="J869" t="s">
        <v>28</v>
      </c>
      <c r="K869">
        <v>144816</v>
      </c>
      <c r="L869" t="s">
        <v>22</v>
      </c>
      <c r="M869">
        <v>0.17</v>
      </c>
      <c r="N869">
        <v>0.87</v>
      </c>
      <c r="O869">
        <v>510.03</v>
      </c>
      <c r="P869">
        <v>0</v>
      </c>
      <c r="Q869" s="1">
        <f>banking_loan_data[[#This Row],[Issue Date]]-banking_loan_data[[#This Row],[Term (Months)]]</f>
        <v>44277</v>
      </c>
      <c r="R869">
        <f>MONTH(banking_loan_data[[#This Row],[Months On Book]])</f>
        <v>3</v>
      </c>
      <c r="S869">
        <f>(banking_loan_data[[#This Row],[Total Payments Received]]+banking_loan_data[[#This Row],[Recovery Amount]])-banking_loan_data[[#This Row],[Loan Amount]]</f>
        <v>-8118.97</v>
      </c>
      <c r="T869" t="str">
        <f>IF(banking_loan_data[[#This Row],[Profit/Loss per loan]]&gt;0,"Profit","Loss")</f>
        <v>Loss</v>
      </c>
    </row>
    <row r="870" spans="1:20" x14ac:dyDescent="0.35">
      <c r="A870" t="s">
        <v>1780</v>
      </c>
      <c r="B870" s="1">
        <v>45133</v>
      </c>
      <c r="C870" t="s">
        <v>1781</v>
      </c>
      <c r="D870" t="s">
        <v>75</v>
      </c>
      <c r="E870">
        <v>9325</v>
      </c>
      <c r="F870">
        <v>14.5</v>
      </c>
      <c r="G870">
        <v>60</v>
      </c>
      <c r="H870" t="s">
        <v>19</v>
      </c>
      <c r="I870" t="s">
        <v>57</v>
      </c>
      <c r="J870" t="s">
        <v>32</v>
      </c>
      <c r="K870">
        <v>137765</v>
      </c>
      <c r="L870" t="s">
        <v>22</v>
      </c>
      <c r="M870">
        <v>0.28999999999999998</v>
      </c>
      <c r="N870">
        <v>0.72</v>
      </c>
      <c r="O870">
        <v>10677.12</v>
      </c>
      <c r="P870">
        <v>0</v>
      </c>
      <c r="Q870" s="1">
        <f>banking_loan_data[[#This Row],[Issue Date]]-banking_loan_data[[#This Row],[Term (Months)]]</f>
        <v>45073</v>
      </c>
      <c r="R870">
        <f>MONTH(banking_loan_data[[#This Row],[Months On Book]])</f>
        <v>5</v>
      </c>
      <c r="S870">
        <f>(banking_loan_data[[#This Row],[Total Payments Received]]+banking_loan_data[[#This Row],[Recovery Amount]])-banking_loan_data[[#This Row],[Loan Amount]]</f>
        <v>1352.1200000000008</v>
      </c>
      <c r="T870" t="str">
        <f>IF(banking_loan_data[[#This Row],[Profit/Loss per loan]]&gt;0,"Profit","Loss")</f>
        <v>Profit</v>
      </c>
    </row>
    <row r="871" spans="1:20" x14ac:dyDescent="0.35">
      <c r="A871" t="s">
        <v>1782</v>
      </c>
      <c r="B871" s="1">
        <v>44771</v>
      </c>
      <c r="C871" t="s">
        <v>1783</v>
      </c>
      <c r="D871" t="s">
        <v>18</v>
      </c>
      <c r="E871">
        <v>29495</v>
      </c>
      <c r="F871">
        <v>7.2</v>
      </c>
      <c r="G871">
        <v>36</v>
      </c>
      <c r="H871" t="s">
        <v>26</v>
      </c>
      <c r="I871" t="s">
        <v>57</v>
      </c>
      <c r="J871" t="s">
        <v>32</v>
      </c>
      <c r="K871">
        <v>148360</v>
      </c>
      <c r="L871" t="s">
        <v>33</v>
      </c>
      <c r="M871">
        <v>0.11</v>
      </c>
      <c r="N871">
        <v>0.91</v>
      </c>
      <c r="O871">
        <v>8429.58</v>
      </c>
      <c r="P871">
        <v>0</v>
      </c>
      <c r="Q871" s="1">
        <f>banking_loan_data[[#This Row],[Issue Date]]-banking_loan_data[[#This Row],[Term (Months)]]</f>
        <v>44735</v>
      </c>
      <c r="R871">
        <f>MONTH(banking_loan_data[[#This Row],[Months On Book]])</f>
        <v>6</v>
      </c>
      <c r="S871">
        <f>(banking_loan_data[[#This Row],[Total Payments Received]]+banking_loan_data[[#This Row],[Recovery Amount]])-banking_loan_data[[#This Row],[Loan Amount]]</f>
        <v>-21065.42</v>
      </c>
      <c r="T871" t="str">
        <f>IF(banking_loan_data[[#This Row],[Profit/Loss per loan]]&gt;0,"Profit","Loss")</f>
        <v>Loss</v>
      </c>
    </row>
    <row r="872" spans="1:20" x14ac:dyDescent="0.35">
      <c r="A872" t="s">
        <v>1784</v>
      </c>
      <c r="B872" s="1">
        <v>44440</v>
      </c>
      <c r="C872" t="s">
        <v>1785</v>
      </c>
      <c r="D872" t="s">
        <v>75</v>
      </c>
      <c r="E872">
        <v>32750</v>
      </c>
      <c r="F872">
        <v>17.7</v>
      </c>
      <c r="G872">
        <v>36</v>
      </c>
      <c r="H872" t="s">
        <v>19</v>
      </c>
      <c r="I872" t="s">
        <v>20</v>
      </c>
      <c r="J872" t="s">
        <v>47</v>
      </c>
      <c r="K872">
        <v>56177</v>
      </c>
      <c r="L872" t="s">
        <v>33</v>
      </c>
      <c r="M872">
        <v>0.15</v>
      </c>
      <c r="N872">
        <v>0.92</v>
      </c>
      <c r="O872">
        <v>38546.75</v>
      </c>
      <c r="P872">
        <v>0</v>
      </c>
      <c r="Q872" s="1">
        <f>banking_loan_data[[#This Row],[Issue Date]]-banking_loan_data[[#This Row],[Term (Months)]]</f>
        <v>44404</v>
      </c>
      <c r="R872">
        <f>MONTH(banking_loan_data[[#This Row],[Months On Book]])</f>
        <v>7</v>
      </c>
      <c r="S872">
        <f>(banking_loan_data[[#This Row],[Total Payments Received]]+banking_loan_data[[#This Row],[Recovery Amount]])-banking_loan_data[[#This Row],[Loan Amount]]</f>
        <v>5796.75</v>
      </c>
      <c r="T872" t="str">
        <f>IF(banking_loan_data[[#This Row],[Profit/Loss per loan]]&gt;0,"Profit","Loss")</f>
        <v>Profit</v>
      </c>
    </row>
    <row r="873" spans="1:20" x14ac:dyDescent="0.35">
      <c r="A873" t="s">
        <v>1786</v>
      </c>
      <c r="B873" s="1">
        <v>44733</v>
      </c>
      <c r="C873" t="s">
        <v>1787</v>
      </c>
      <c r="D873" t="s">
        <v>18</v>
      </c>
      <c r="E873">
        <v>30619</v>
      </c>
      <c r="F873">
        <v>20.399999999999999</v>
      </c>
      <c r="G873">
        <v>36</v>
      </c>
      <c r="H873" t="s">
        <v>80</v>
      </c>
      <c r="I873" t="s">
        <v>20</v>
      </c>
      <c r="J873" t="s">
        <v>32</v>
      </c>
      <c r="K873">
        <v>34765</v>
      </c>
      <c r="L873" t="s">
        <v>33</v>
      </c>
      <c r="M873">
        <v>0.27</v>
      </c>
      <c r="N873">
        <v>0.56999999999999995</v>
      </c>
      <c r="O873">
        <v>7701.21</v>
      </c>
      <c r="P873">
        <v>8440.1</v>
      </c>
      <c r="Q873" s="1">
        <f>banking_loan_data[[#This Row],[Issue Date]]-banking_loan_data[[#This Row],[Term (Months)]]</f>
        <v>44697</v>
      </c>
      <c r="R873">
        <f>MONTH(banking_loan_data[[#This Row],[Months On Book]])</f>
        <v>5</v>
      </c>
      <c r="S873">
        <f>(banking_loan_data[[#This Row],[Total Payments Received]]+banking_loan_data[[#This Row],[Recovery Amount]])-banking_loan_data[[#This Row],[Loan Amount]]</f>
        <v>-14477.689999999999</v>
      </c>
      <c r="T873" t="str">
        <f>IF(banking_loan_data[[#This Row],[Profit/Loss per loan]]&gt;0,"Profit","Loss")</f>
        <v>Loss</v>
      </c>
    </row>
    <row r="874" spans="1:20" x14ac:dyDescent="0.35">
      <c r="A874" t="s">
        <v>1788</v>
      </c>
      <c r="B874" s="1">
        <v>44271</v>
      </c>
      <c r="C874" t="s">
        <v>1789</v>
      </c>
      <c r="D874" t="s">
        <v>50</v>
      </c>
      <c r="E874">
        <v>9264</v>
      </c>
      <c r="F874">
        <v>5.0999999999999996</v>
      </c>
      <c r="G874">
        <v>36</v>
      </c>
      <c r="H874" t="s">
        <v>26</v>
      </c>
      <c r="I874" t="s">
        <v>27</v>
      </c>
      <c r="J874" t="s">
        <v>28</v>
      </c>
      <c r="K874">
        <v>50354</v>
      </c>
      <c r="L874" t="s">
        <v>33</v>
      </c>
      <c r="M874">
        <v>0.13</v>
      </c>
      <c r="N874">
        <v>0.5</v>
      </c>
      <c r="O874">
        <v>2652.86</v>
      </c>
      <c r="P874">
        <v>0</v>
      </c>
      <c r="Q874" s="1">
        <f>banking_loan_data[[#This Row],[Issue Date]]-banking_loan_data[[#This Row],[Term (Months)]]</f>
        <v>44235</v>
      </c>
      <c r="R874">
        <f>MONTH(banking_loan_data[[#This Row],[Months On Book]])</f>
        <v>2</v>
      </c>
      <c r="S874">
        <f>(banking_loan_data[[#This Row],[Total Payments Received]]+banking_loan_data[[#This Row],[Recovery Amount]])-banking_loan_data[[#This Row],[Loan Amount]]</f>
        <v>-6611.1399999999994</v>
      </c>
      <c r="T874" t="str">
        <f>IF(banking_loan_data[[#This Row],[Profit/Loss per loan]]&gt;0,"Profit","Loss")</f>
        <v>Loss</v>
      </c>
    </row>
    <row r="875" spans="1:20" x14ac:dyDescent="0.35">
      <c r="A875" t="s">
        <v>1790</v>
      </c>
      <c r="B875" s="1">
        <v>44582</v>
      </c>
      <c r="C875" t="s">
        <v>1791</v>
      </c>
      <c r="D875" t="s">
        <v>75</v>
      </c>
      <c r="E875">
        <v>13686</v>
      </c>
      <c r="F875">
        <v>22.2</v>
      </c>
      <c r="G875">
        <v>60</v>
      </c>
      <c r="H875" t="s">
        <v>80</v>
      </c>
      <c r="I875" t="s">
        <v>20</v>
      </c>
      <c r="J875" t="s">
        <v>47</v>
      </c>
      <c r="K875">
        <v>53929</v>
      </c>
      <c r="L875" t="s">
        <v>29</v>
      </c>
      <c r="M875">
        <v>0.26</v>
      </c>
      <c r="N875">
        <v>0.94</v>
      </c>
      <c r="O875">
        <v>0</v>
      </c>
      <c r="P875">
        <v>0</v>
      </c>
      <c r="Q875" s="1">
        <f>banking_loan_data[[#This Row],[Issue Date]]-banking_loan_data[[#This Row],[Term (Months)]]</f>
        <v>44522</v>
      </c>
      <c r="R875">
        <f>MONTH(banking_loan_data[[#This Row],[Months On Book]])</f>
        <v>11</v>
      </c>
      <c r="S875">
        <f>(banking_loan_data[[#This Row],[Total Payments Received]]+banking_loan_data[[#This Row],[Recovery Amount]])-banking_loan_data[[#This Row],[Loan Amount]]</f>
        <v>-13686</v>
      </c>
      <c r="T875" t="str">
        <f>IF(banking_loan_data[[#This Row],[Profit/Loss per loan]]&gt;0,"Profit","Loss")</f>
        <v>Loss</v>
      </c>
    </row>
    <row r="876" spans="1:20" x14ac:dyDescent="0.35">
      <c r="A876" t="s">
        <v>1792</v>
      </c>
      <c r="B876" s="1">
        <v>44671</v>
      </c>
      <c r="C876" t="s">
        <v>1793</v>
      </c>
      <c r="D876" t="s">
        <v>18</v>
      </c>
      <c r="E876">
        <v>25226</v>
      </c>
      <c r="F876">
        <v>8.6999999999999993</v>
      </c>
      <c r="G876">
        <v>36</v>
      </c>
      <c r="H876" t="s">
        <v>80</v>
      </c>
      <c r="I876" t="s">
        <v>36</v>
      </c>
      <c r="J876" t="s">
        <v>32</v>
      </c>
      <c r="K876">
        <v>58820</v>
      </c>
      <c r="L876" t="s">
        <v>29</v>
      </c>
      <c r="M876">
        <v>0.28999999999999998</v>
      </c>
      <c r="N876">
        <v>0.91</v>
      </c>
      <c r="O876">
        <v>9893.8700000000008</v>
      </c>
      <c r="P876">
        <v>7297.15</v>
      </c>
      <c r="Q876" s="1">
        <f>banking_loan_data[[#This Row],[Issue Date]]-banking_loan_data[[#This Row],[Term (Months)]]</f>
        <v>44635</v>
      </c>
      <c r="R876">
        <f>MONTH(banking_loan_data[[#This Row],[Months On Book]])</f>
        <v>3</v>
      </c>
      <c r="S876">
        <f>(banking_loan_data[[#This Row],[Total Payments Received]]+banking_loan_data[[#This Row],[Recovery Amount]])-banking_loan_data[[#This Row],[Loan Amount]]</f>
        <v>-8034.98</v>
      </c>
      <c r="T876" t="str">
        <f>IF(banking_loan_data[[#This Row],[Profit/Loss per loan]]&gt;0,"Profit","Loss")</f>
        <v>Loss</v>
      </c>
    </row>
    <row r="877" spans="1:20" x14ac:dyDescent="0.35">
      <c r="A877" t="s">
        <v>1794</v>
      </c>
      <c r="B877" s="1">
        <v>44614</v>
      </c>
      <c r="C877" t="s">
        <v>1795</v>
      </c>
      <c r="D877" t="s">
        <v>71</v>
      </c>
      <c r="E877">
        <v>7721</v>
      </c>
      <c r="F877">
        <v>16</v>
      </c>
      <c r="G877">
        <v>60</v>
      </c>
      <c r="H877" t="s">
        <v>80</v>
      </c>
      <c r="I877" t="s">
        <v>20</v>
      </c>
      <c r="J877" t="s">
        <v>32</v>
      </c>
      <c r="K877">
        <v>141576</v>
      </c>
      <c r="L877" t="s">
        <v>29</v>
      </c>
      <c r="M877">
        <v>0.28000000000000003</v>
      </c>
      <c r="N877">
        <v>0.52</v>
      </c>
      <c r="O877">
        <v>2883.3</v>
      </c>
      <c r="P877">
        <v>822.57</v>
      </c>
      <c r="Q877" s="1">
        <f>banking_loan_data[[#This Row],[Issue Date]]-banking_loan_data[[#This Row],[Term (Months)]]</f>
        <v>44554</v>
      </c>
      <c r="R877">
        <f>MONTH(banking_loan_data[[#This Row],[Months On Book]])</f>
        <v>12</v>
      </c>
      <c r="S877">
        <f>(banking_loan_data[[#This Row],[Total Payments Received]]+banking_loan_data[[#This Row],[Recovery Amount]])-banking_loan_data[[#This Row],[Loan Amount]]</f>
        <v>-4015.1299999999997</v>
      </c>
      <c r="T877" t="str">
        <f>IF(banking_loan_data[[#This Row],[Profit/Loss per loan]]&gt;0,"Profit","Loss")</f>
        <v>Loss</v>
      </c>
    </row>
    <row r="878" spans="1:20" x14ac:dyDescent="0.35">
      <c r="A878" t="s">
        <v>1796</v>
      </c>
      <c r="B878" s="1">
        <v>44543</v>
      </c>
      <c r="C878" t="s">
        <v>1797</v>
      </c>
      <c r="D878" t="s">
        <v>75</v>
      </c>
      <c r="E878">
        <v>21609</v>
      </c>
      <c r="F878">
        <v>13.3</v>
      </c>
      <c r="G878">
        <v>36</v>
      </c>
      <c r="H878" t="s">
        <v>80</v>
      </c>
      <c r="I878" t="s">
        <v>83</v>
      </c>
      <c r="J878" t="s">
        <v>37</v>
      </c>
      <c r="K878">
        <v>59523</v>
      </c>
      <c r="L878" t="s">
        <v>33</v>
      </c>
      <c r="M878">
        <v>0.45</v>
      </c>
      <c r="N878">
        <v>0.87</v>
      </c>
      <c r="O878">
        <v>3209.24</v>
      </c>
      <c r="P878">
        <v>5044.0600000000004</v>
      </c>
      <c r="Q878" s="1">
        <f>banking_loan_data[[#This Row],[Issue Date]]-banking_loan_data[[#This Row],[Term (Months)]]</f>
        <v>44507</v>
      </c>
      <c r="R878">
        <f>MONTH(banking_loan_data[[#This Row],[Months On Book]])</f>
        <v>11</v>
      </c>
      <c r="S878">
        <f>(banking_loan_data[[#This Row],[Total Payments Received]]+banking_loan_data[[#This Row],[Recovery Amount]])-banking_loan_data[[#This Row],[Loan Amount]]</f>
        <v>-13355.7</v>
      </c>
      <c r="T878" t="str">
        <f>IF(banking_loan_data[[#This Row],[Profit/Loss per loan]]&gt;0,"Profit","Loss")</f>
        <v>Loss</v>
      </c>
    </row>
    <row r="879" spans="1:20" x14ac:dyDescent="0.35">
      <c r="A879" t="s">
        <v>1798</v>
      </c>
      <c r="B879" s="1">
        <v>44836</v>
      </c>
      <c r="C879" t="s">
        <v>1799</v>
      </c>
      <c r="D879" t="s">
        <v>18</v>
      </c>
      <c r="E879">
        <v>8373</v>
      </c>
      <c r="F879">
        <v>19.399999999999999</v>
      </c>
      <c r="G879">
        <v>60</v>
      </c>
      <c r="H879" t="s">
        <v>26</v>
      </c>
      <c r="I879" t="s">
        <v>36</v>
      </c>
      <c r="J879" t="s">
        <v>47</v>
      </c>
      <c r="K879">
        <v>101088</v>
      </c>
      <c r="L879" t="s">
        <v>29</v>
      </c>
      <c r="M879">
        <v>0.31</v>
      </c>
      <c r="N879">
        <v>0.71</v>
      </c>
      <c r="O879">
        <v>1808.54</v>
      </c>
      <c r="P879">
        <v>0</v>
      </c>
      <c r="Q879" s="1">
        <f>banking_loan_data[[#This Row],[Issue Date]]-banking_loan_data[[#This Row],[Term (Months)]]</f>
        <v>44776</v>
      </c>
      <c r="R879">
        <f>MONTH(banking_loan_data[[#This Row],[Months On Book]])</f>
        <v>8</v>
      </c>
      <c r="S879">
        <f>(banking_loan_data[[#This Row],[Total Payments Received]]+banking_loan_data[[#This Row],[Recovery Amount]])-banking_loan_data[[#This Row],[Loan Amount]]</f>
        <v>-6564.46</v>
      </c>
      <c r="T879" t="str">
        <f>IF(banking_loan_data[[#This Row],[Profit/Loss per loan]]&gt;0,"Profit","Loss")</f>
        <v>Loss</v>
      </c>
    </row>
    <row r="880" spans="1:20" x14ac:dyDescent="0.35">
      <c r="A880" t="s">
        <v>1800</v>
      </c>
      <c r="B880" s="1">
        <v>45135</v>
      </c>
      <c r="C880" t="s">
        <v>1801</v>
      </c>
      <c r="D880" t="s">
        <v>56</v>
      </c>
      <c r="E880">
        <v>39675</v>
      </c>
      <c r="F880">
        <v>12.4</v>
      </c>
      <c r="G880">
        <v>60</v>
      </c>
      <c r="H880" t="s">
        <v>19</v>
      </c>
      <c r="I880" t="s">
        <v>36</v>
      </c>
      <c r="J880" t="s">
        <v>37</v>
      </c>
      <c r="K880">
        <v>96163</v>
      </c>
      <c r="L880" t="s">
        <v>29</v>
      </c>
      <c r="M880">
        <v>0.28999999999999998</v>
      </c>
      <c r="N880">
        <v>0.62</v>
      </c>
      <c r="O880">
        <v>44594.7</v>
      </c>
      <c r="P880">
        <v>0</v>
      </c>
      <c r="Q880" s="1">
        <f>banking_loan_data[[#This Row],[Issue Date]]-banking_loan_data[[#This Row],[Term (Months)]]</f>
        <v>45075</v>
      </c>
      <c r="R880">
        <f>MONTH(banking_loan_data[[#This Row],[Months On Book]])</f>
        <v>5</v>
      </c>
      <c r="S880">
        <f>(banking_loan_data[[#This Row],[Total Payments Received]]+banking_loan_data[[#This Row],[Recovery Amount]])-banking_loan_data[[#This Row],[Loan Amount]]</f>
        <v>4919.6999999999971</v>
      </c>
      <c r="T880" t="str">
        <f>IF(banking_loan_data[[#This Row],[Profit/Loss per loan]]&gt;0,"Profit","Loss")</f>
        <v>Profit</v>
      </c>
    </row>
    <row r="881" spans="1:20" x14ac:dyDescent="0.35">
      <c r="A881" t="s">
        <v>1802</v>
      </c>
      <c r="B881" s="1">
        <v>45151</v>
      </c>
      <c r="C881" t="s">
        <v>1803</v>
      </c>
      <c r="D881" t="s">
        <v>64</v>
      </c>
      <c r="E881">
        <v>29937</v>
      </c>
      <c r="F881">
        <v>22.4</v>
      </c>
      <c r="G881">
        <v>60</v>
      </c>
      <c r="H881" t="s">
        <v>19</v>
      </c>
      <c r="I881" t="s">
        <v>83</v>
      </c>
      <c r="J881" t="s">
        <v>37</v>
      </c>
      <c r="K881">
        <v>107525</v>
      </c>
      <c r="L881" t="s">
        <v>22</v>
      </c>
      <c r="M881">
        <v>0.26</v>
      </c>
      <c r="N881">
        <v>0.9</v>
      </c>
      <c r="O881">
        <v>36642.89</v>
      </c>
      <c r="P881">
        <v>0</v>
      </c>
      <c r="Q881" s="1">
        <f>banking_loan_data[[#This Row],[Issue Date]]-banking_loan_data[[#This Row],[Term (Months)]]</f>
        <v>45091</v>
      </c>
      <c r="R881">
        <f>MONTH(banking_loan_data[[#This Row],[Months On Book]])</f>
        <v>6</v>
      </c>
      <c r="S881">
        <f>(banking_loan_data[[#This Row],[Total Payments Received]]+banking_loan_data[[#This Row],[Recovery Amount]])-banking_loan_data[[#This Row],[Loan Amount]]</f>
        <v>6705.8899999999994</v>
      </c>
      <c r="T881" t="str">
        <f>IF(banking_loan_data[[#This Row],[Profit/Loss per loan]]&gt;0,"Profit","Loss")</f>
        <v>Profit</v>
      </c>
    </row>
    <row r="882" spans="1:20" x14ac:dyDescent="0.35">
      <c r="A882" t="s">
        <v>1804</v>
      </c>
      <c r="B882" s="1">
        <v>45072</v>
      </c>
      <c r="C882" t="s">
        <v>1805</v>
      </c>
      <c r="D882" t="s">
        <v>56</v>
      </c>
      <c r="E882">
        <v>6656</v>
      </c>
      <c r="F882">
        <v>19.600000000000001</v>
      </c>
      <c r="G882">
        <v>60</v>
      </c>
      <c r="H882" t="s">
        <v>19</v>
      </c>
      <c r="I882" t="s">
        <v>57</v>
      </c>
      <c r="J882" t="s">
        <v>37</v>
      </c>
      <c r="K882">
        <v>43780</v>
      </c>
      <c r="L882" t="s">
        <v>22</v>
      </c>
      <c r="M882">
        <v>0.43</v>
      </c>
      <c r="N882">
        <v>0.59</v>
      </c>
      <c r="O882">
        <v>7960.58</v>
      </c>
      <c r="P882">
        <v>0</v>
      </c>
      <c r="Q882" s="1">
        <f>banking_loan_data[[#This Row],[Issue Date]]-banking_loan_data[[#This Row],[Term (Months)]]</f>
        <v>45012</v>
      </c>
      <c r="R882">
        <f>MONTH(banking_loan_data[[#This Row],[Months On Book]])</f>
        <v>3</v>
      </c>
      <c r="S882">
        <f>(banking_loan_data[[#This Row],[Total Payments Received]]+banking_loan_data[[#This Row],[Recovery Amount]])-banking_loan_data[[#This Row],[Loan Amount]]</f>
        <v>1304.58</v>
      </c>
      <c r="T882" t="str">
        <f>IF(banking_loan_data[[#This Row],[Profit/Loss per loan]]&gt;0,"Profit","Loss")</f>
        <v>Profit</v>
      </c>
    </row>
    <row r="883" spans="1:20" x14ac:dyDescent="0.35">
      <c r="A883" t="s">
        <v>1806</v>
      </c>
      <c r="B883" s="1">
        <v>44959</v>
      </c>
      <c r="C883" t="s">
        <v>1807</v>
      </c>
      <c r="D883" t="s">
        <v>40</v>
      </c>
      <c r="E883">
        <v>9984</v>
      </c>
      <c r="F883">
        <v>18</v>
      </c>
      <c r="G883">
        <v>60</v>
      </c>
      <c r="H883" t="s">
        <v>26</v>
      </c>
      <c r="I883" t="s">
        <v>57</v>
      </c>
      <c r="J883" t="s">
        <v>21</v>
      </c>
      <c r="K883">
        <v>36589</v>
      </c>
      <c r="L883" t="s">
        <v>29</v>
      </c>
      <c r="M883">
        <v>0.46</v>
      </c>
      <c r="N883">
        <v>0.93</v>
      </c>
      <c r="O883">
        <v>2403.9499999999998</v>
      </c>
      <c r="P883">
        <v>0</v>
      </c>
      <c r="Q883" s="1">
        <f>banking_loan_data[[#This Row],[Issue Date]]-banking_loan_data[[#This Row],[Term (Months)]]</f>
        <v>44899</v>
      </c>
      <c r="R883">
        <f>MONTH(banking_loan_data[[#This Row],[Months On Book]])</f>
        <v>12</v>
      </c>
      <c r="S883">
        <f>(banking_loan_data[[#This Row],[Total Payments Received]]+banking_loan_data[[#This Row],[Recovery Amount]])-banking_loan_data[[#This Row],[Loan Amount]]</f>
        <v>-7580.05</v>
      </c>
      <c r="T883" t="str">
        <f>IF(banking_loan_data[[#This Row],[Profit/Loss per loan]]&gt;0,"Profit","Loss")</f>
        <v>Loss</v>
      </c>
    </row>
    <row r="884" spans="1:20" x14ac:dyDescent="0.35">
      <c r="A884" t="s">
        <v>1808</v>
      </c>
      <c r="B884" s="1">
        <v>44860</v>
      </c>
      <c r="C884" t="s">
        <v>1809</v>
      </c>
      <c r="D884" t="s">
        <v>18</v>
      </c>
      <c r="E884">
        <v>30984</v>
      </c>
      <c r="F884">
        <v>20.9</v>
      </c>
      <c r="G884">
        <v>60</v>
      </c>
      <c r="H884" t="s">
        <v>19</v>
      </c>
      <c r="I884" t="s">
        <v>57</v>
      </c>
      <c r="J884" t="s">
        <v>37</v>
      </c>
      <c r="K884">
        <v>64812</v>
      </c>
      <c r="L884" t="s">
        <v>29</v>
      </c>
      <c r="M884">
        <v>0.44</v>
      </c>
      <c r="N884">
        <v>0.59</v>
      </c>
      <c r="O884">
        <v>37459.660000000003</v>
      </c>
      <c r="P884">
        <v>0</v>
      </c>
      <c r="Q884" s="1">
        <f>banking_loan_data[[#This Row],[Issue Date]]-banking_loan_data[[#This Row],[Term (Months)]]</f>
        <v>44800</v>
      </c>
      <c r="R884">
        <f>MONTH(banking_loan_data[[#This Row],[Months On Book]])</f>
        <v>8</v>
      </c>
      <c r="S884">
        <f>(banking_loan_data[[#This Row],[Total Payments Received]]+banking_loan_data[[#This Row],[Recovery Amount]])-banking_loan_data[[#This Row],[Loan Amount]]</f>
        <v>6475.6600000000035</v>
      </c>
      <c r="T884" t="str">
        <f>IF(banking_loan_data[[#This Row],[Profit/Loss per loan]]&gt;0,"Profit","Loss")</f>
        <v>Profit</v>
      </c>
    </row>
    <row r="885" spans="1:20" x14ac:dyDescent="0.35">
      <c r="A885" t="s">
        <v>1810</v>
      </c>
      <c r="B885" s="1">
        <v>44221</v>
      </c>
      <c r="C885" t="s">
        <v>1811</v>
      </c>
      <c r="D885" t="s">
        <v>25</v>
      </c>
      <c r="E885">
        <v>9286</v>
      </c>
      <c r="F885">
        <v>20.100000000000001</v>
      </c>
      <c r="G885">
        <v>36</v>
      </c>
      <c r="H885" t="s">
        <v>80</v>
      </c>
      <c r="I885" t="s">
        <v>20</v>
      </c>
      <c r="J885" t="s">
        <v>28</v>
      </c>
      <c r="K885">
        <v>123664</v>
      </c>
      <c r="L885" t="s">
        <v>29</v>
      </c>
      <c r="M885">
        <v>0.37</v>
      </c>
      <c r="N885">
        <v>0.78</v>
      </c>
      <c r="O885">
        <v>1932.97</v>
      </c>
      <c r="P885">
        <v>2167.4899999999998</v>
      </c>
      <c r="Q885" s="1">
        <f>banking_loan_data[[#This Row],[Issue Date]]-banking_loan_data[[#This Row],[Term (Months)]]</f>
        <v>44185</v>
      </c>
      <c r="R885">
        <f>MONTH(banking_loan_data[[#This Row],[Months On Book]])</f>
        <v>12</v>
      </c>
      <c r="S885">
        <f>(banking_loan_data[[#This Row],[Total Payments Received]]+banking_loan_data[[#This Row],[Recovery Amount]])-banking_loan_data[[#This Row],[Loan Amount]]</f>
        <v>-5185.54</v>
      </c>
      <c r="T885" t="str">
        <f>IF(banking_loan_data[[#This Row],[Profit/Loss per loan]]&gt;0,"Profit","Loss")</f>
        <v>Loss</v>
      </c>
    </row>
    <row r="886" spans="1:20" x14ac:dyDescent="0.35">
      <c r="A886" t="s">
        <v>1812</v>
      </c>
      <c r="B886" s="1">
        <v>44906</v>
      </c>
      <c r="C886" t="s">
        <v>1813</v>
      </c>
      <c r="D886" t="s">
        <v>53</v>
      </c>
      <c r="E886">
        <v>6901</v>
      </c>
      <c r="F886">
        <v>5.7</v>
      </c>
      <c r="G886">
        <v>60</v>
      </c>
      <c r="H886" t="s">
        <v>80</v>
      </c>
      <c r="I886" t="s">
        <v>20</v>
      </c>
      <c r="J886" t="s">
        <v>32</v>
      </c>
      <c r="K886">
        <v>75939</v>
      </c>
      <c r="L886" t="s">
        <v>33</v>
      </c>
      <c r="M886">
        <v>0.15</v>
      </c>
      <c r="N886">
        <v>0.6</v>
      </c>
      <c r="O886">
        <v>0</v>
      </c>
      <c r="P886">
        <v>0</v>
      </c>
      <c r="Q886" s="1">
        <f>banking_loan_data[[#This Row],[Issue Date]]-banking_loan_data[[#This Row],[Term (Months)]]</f>
        <v>44846</v>
      </c>
      <c r="R886">
        <f>MONTH(banking_loan_data[[#This Row],[Months On Book]])</f>
        <v>10</v>
      </c>
      <c r="S886">
        <f>(banking_loan_data[[#This Row],[Total Payments Received]]+banking_loan_data[[#This Row],[Recovery Amount]])-banking_loan_data[[#This Row],[Loan Amount]]</f>
        <v>-6901</v>
      </c>
      <c r="T886" t="str">
        <f>IF(banking_loan_data[[#This Row],[Profit/Loss per loan]]&gt;0,"Profit","Loss")</f>
        <v>Loss</v>
      </c>
    </row>
    <row r="887" spans="1:20" x14ac:dyDescent="0.35">
      <c r="A887" t="s">
        <v>1814</v>
      </c>
      <c r="B887" s="1">
        <v>44373</v>
      </c>
      <c r="C887" t="s">
        <v>1815</v>
      </c>
      <c r="D887" t="s">
        <v>56</v>
      </c>
      <c r="E887">
        <v>32552</v>
      </c>
      <c r="F887">
        <v>12.9</v>
      </c>
      <c r="G887">
        <v>36</v>
      </c>
      <c r="H887" t="s">
        <v>19</v>
      </c>
      <c r="I887" t="s">
        <v>83</v>
      </c>
      <c r="J887" t="s">
        <v>21</v>
      </c>
      <c r="K887">
        <v>81493</v>
      </c>
      <c r="L887" t="s">
        <v>22</v>
      </c>
      <c r="M887">
        <v>0.21</v>
      </c>
      <c r="N887">
        <v>0.75</v>
      </c>
      <c r="O887">
        <v>36751.21</v>
      </c>
      <c r="P887">
        <v>0</v>
      </c>
      <c r="Q887" s="1">
        <f>banking_loan_data[[#This Row],[Issue Date]]-banking_loan_data[[#This Row],[Term (Months)]]</f>
        <v>44337</v>
      </c>
      <c r="R887">
        <f>MONTH(banking_loan_data[[#This Row],[Months On Book]])</f>
        <v>5</v>
      </c>
      <c r="S887">
        <f>(banking_loan_data[[#This Row],[Total Payments Received]]+banking_loan_data[[#This Row],[Recovery Amount]])-banking_loan_data[[#This Row],[Loan Amount]]</f>
        <v>4199.2099999999991</v>
      </c>
      <c r="T887" t="str">
        <f>IF(banking_loan_data[[#This Row],[Profit/Loss per loan]]&gt;0,"Profit","Loss")</f>
        <v>Profit</v>
      </c>
    </row>
    <row r="888" spans="1:20" x14ac:dyDescent="0.35">
      <c r="A888" t="s">
        <v>1816</v>
      </c>
      <c r="B888" s="1">
        <v>44481</v>
      </c>
      <c r="C888" t="s">
        <v>1817</v>
      </c>
      <c r="D888" t="s">
        <v>75</v>
      </c>
      <c r="E888">
        <v>26709</v>
      </c>
      <c r="F888">
        <v>23.6</v>
      </c>
      <c r="G888">
        <v>60</v>
      </c>
      <c r="H888" t="s">
        <v>19</v>
      </c>
      <c r="I888" t="s">
        <v>72</v>
      </c>
      <c r="J888" t="s">
        <v>37</v>
      </c>
      <c r="K888">
        <v>134188</v>
      </c>
      <c r="L888" t="s">
        <v>22</v>
      </c>
      <c r="M888">
        <v>0.12</v>
      </c>
      <c r="N888">
        <v>0.81</v>
      </c>
      <c r="O888">
        <v>33012.32</v>
      </c>
      <c r="P888">
        <v>0</v>
      </c>
      <c r="Q888" s="1">
        <f>banking_loan_data[[#This Row],[Issue Date]]-banking_loan_data[[#This Row],[Term (Months)]]</f>
        <v>44421</v>
      </c>
      <c r="R888">
        <f>MONTH(banking_loan_data[[#This Row],[Months On Book]])</f>
        <v>8</v>
      </c>
      <c r="S888">
        <f>(banking_loan_data[[#This Row],[Total Payments Received]]+banking_loan_data[[#This Row],[Recovery Amount]])-banking_loan_data[[#This Row],[Loan Amount]]</f>
        <v>6303.32</v>
      </c>
      <c r="T888" t="str">
        <f>IF(banking_loan_data[[#This Row],[Profit/Loss per loan]]&gt;0,"Profit","Loss")</f>
        <v>Profit</v>
      </c>
    </row>
    <row r="889" spans="1:20" x14ac:dyDescent="0.35">
      <c r="A889" t="s">
        <v>1818</v>
      </c>
      <c r="B889" s="1">
        <v>44259</v>
      </c>
      <c r="C889" t="s">
        <v>1819</v>
      </c>
      <c r="D889" t="s">
        <v>50</v>
      </c>
      <c r="E889">
        <v>32055</v>
      </c>
      <c r="F889">
        <v>7.5</v>
      </c>
      <c r="G889">
        <v>36</v>
      </c>
      <c r="H889" t="s">
        <v>80</v>
      </c>
      <c r="I889" t="s">
        <v>72</v>
      </c>
      <c r="J889" t="s">
        <v>32</v>
      </c>
      <c r="K889">
        <v>123326</v>
      </c>
      <c r="L889" t="s">
        <v>22</v>
      </c>
      <c r="M889">
        <v>0.47</v>
      </c>
      <c r="N889">
        <v>0.59</v>
      </c>
      <c r="O889">
        <v>0</v>
      </c>
      <c r="P889">
        <v>0</v>
      </c>
      <c r="Q889" s="1">
        <f>banking_loan_data[[#This Row],[Issue Date]]-banking_loan_data[[#This Row],[Term (Months)]]</f>
        <v>44223</v>
      </c>
      <c r="R889">
        <f>MONTH(banking_loan_data[[#This Row],[Months On Book]])</f>
        <v>1</v>
      </c>
      <c r="S889">
        <f>(banking_loan_data[[#This Row],[Total Payments Received]]+banking_loan_data[[#This Row],[Recovery Amount]])-banking_loan_data[[#This Row],[Loan Amount]]</f>
        <v>-32055</v>
      </c>
      <c r="T889" t="str">
        <f>IF(banking_loan_data[[#This Row],[Profit/Loss per loan]]&gt;0,"Profit","Loss")</f>
        <v>Loss</v>
      </c>
    </row>
    <row r="890" spans="1:20" x14ac:dyDescent="0.35">
      <c r="A890" t="s">
        <v>1820</v>
      </c>
      <c r="B890" s="1">
        <v>45199</v>
      </c>
      <c r="C890" t="s">
        <v>1821</v>
      </c>
      <c r="D890" t="s">
        <v>53</v>
      </c>
      <c r="E890">
        <v>38685</v>
      </c>
      <c r="F890">
        <v>19.7</v>
      </c>
      <c r="G890">
        <v>60</v>
      </c>
      <c r="H890" t="s">
        <v>19</v>
      </c>
      <c r="I890" t="s">
        <v>36</v>
      </c>
      <c r="J890" t="s">
        <v>47</v>
      </c>
      <c r="K890">
        <v>70953</v>
      </c>
      <c r="L890" t="s">
        <v>29</v>
      </c>
      <c r="M890">
        <v>0.36</v>
      </c>
      <c r="N890">
        <v>0.73</v>
      </c>
      <c r="O890">
        <v>46305.94</v>
      </c>
      <c r="P890">
        <v>0</v>
      </c>
      <c r="Q890" s="1">
        <f>banking_loan_data[[#This Row],[Issue Date]]-banking_loan_data[[#This Row],[Term (Months)]]</f>
        <v>45139</v>
      </c>
      <c r="R890">
        <f>MONTH(banking_loan_data[[#This Row],[Months On Book]])</f>
        <v>8</v>
      </c>
      <c r="S890">
        <f>(banking_loan_data[[#This Row],[Total Payments Received]]+banking_loan_data[[#This Row],[Recovery Amount]])-banking_loan_data[[#This Row],[Loan Amount]]</f>
        <v>7620.9400000000023</v>
      </c>
      <c r="T890" t="str">
        <f>IF(banking_loan_data[[#This Row],[Profit/Loss per loan]]&gt;0,"Profit","Loss")</f>
        <v>Profit</v>
      </c>
    </row>
    <row r="891" spans="1:20" x14ac:dyDescent="0.35">
      <c r="A891" t="s">
        <v>1822</v>
      </c>
      <c r="B891" s="1">
        <v>44858</v>
      </c>
      <c r="C891" t="s">
        <v>1823</v>
      </c>
      <c r="D891" t="s">
        <v>25</v>
      </c>
      <c r="E891">
        <v>9429</v>
      </c>
      <c r="F891">
        <v>24.5</v>
      </c>
      <c r="G891">
        <v>60</v>
      </c>
      <c r="H891" t="s">
        <v>26</v>
      </c>
      <c r="I891" t="s">
        <v>27</v>
      </c>
      <c r="J891" t="s">
        <v>47</v>
      </c>
      <c r="K891">
        <v>95785</v>
      </c>
      <c r="L891" t="s">
        <v>33</v>
      </c>
      <c r="M891">
        <v>0.4</v>
      </c>
      <c r="N891">
        <v>0.71</v>
      </c>
      <c r="O891">
        <v>3859.51</v>
      </c>
      <c r="P891">
        <v>0</v>
      </c>
      <c r="Q891" s="1">
        <f>banking_loan_data[[#This Row],[Issue Date]]-banking_loan_data[[#This Row],[Term (Months)]]</f>
        <v>44798</v>
      </c>
      <c r="R891">
        <f>MONTH(banking_loan_data[[#This Row],[Months On Book]])</f>
        <v>8</v>
      </c>
      <c r="S891">
        <f>(banking_loan_data[[#This Row],[Total Payments Received]]+banking_loan_data[[#This Row],[Recovery Amount]])-banking_loan_data[[#This Row],[Loan Amount]]</f>
        <v>-5569.49</v>
      </c>
      <c r="T891" t="str">
        <f>IF(banking_loan_data[[#This Row],[Profit/Loss per loan]]&gt;0,"Profit","Loss")</f>
        <v>Loss</v>
      </c>
    </row>
    <row r="892" spans="1:20" x14ac:dyDescent="0.35">
      <c r="A892" t="s">
        <v>1824</v>
      </c>
      <c r="B892" s="1">
        <v>44862</v>
      </c>
      <c r="C892" t="s">
        <v>1825</v>
      </c>
      <c r="D892" t="s">
        <v>46</v>
      </c>
      <c r="E892">
        <v>15716</v>
      </c>
      <c r="F892">
        <v>6</v>
      </c>
      <c r="G892">
        <v>36</v>
      </c>
      <c r="H892" t="s">
        <v>19</v>
      </c>
      <c r="I892" t="s">
        <v>27</v>
      </c>
      <c r="J892" t="s">
        <v>32</v>
      </c>
      <c r="K892">
        <v>49309</v>
      </c>
      <c r="L892" t="s">
        <v>22</v>
      </c>
      <c r="M892">
        <v>0.22</v>
      </c>
      <c r="N892">
        <v>0.53</v>
      </c>
      <c r="O892">
        <v>16658.96</v>
      </c>
      <c r="P892">
        <v>0</v>
      </c>
      <c r="Q892" s="1">
        <f>banking_loan_data[[#This Row],[Issue Date]]-banking_loan_data[[#This Row],[Term (Months)]]</f>
        <v>44826</v>
      </c>
      <c r="R892">
        <f>MONTH(banking_loan_data[[#This Row],[Months On Book]])</f>
        <v>9</v>
      </c>
      <c r="S892">
        <f>(banking_loan_data[[#This Row],[Total Payments Received]]+banking_loan_data[[#This Row],[Recovery Amount]])-banking_loan_data[[#This Row],[Loan Amount]]</f>
        <v>942.95999999999913</v>
      </c>
      <c r="T892" t="str">
        <f>IF(banking_loan_data[[#This Row],[Profit/Loss per loan]]&gt;0,"Profit","Loss")</f>
        <v>Profit</v>
      </c>
    </row>
    <row r="893" spans="1:20" x14ac:dyDescent="0.35">
      <c r="A893" t="s">
        <v>1826</v>
      </c>
      <c r="B893" s="1">
        <v>44352</v>
      </c>
      <c r="C893" t="s">
        <v>1827</v>
      </c>
      <c r="D893" t="s">
        <v>18</v>
      </c>
      <c r="E893">
        <v>12138</v>
      </c>
      <c r="F893">
        <v>18.600000000000001</v>
      </c>
      <c r="G893">
        <v>60</v>
      </c>
      <c r="H893" t="s">
        <v>26</v>
      </c>
      <c r="I893" t="s">
        <v>83</v>
      </c>
      <c r="J893" t="s">
        <v>28</v>
      </c>
      <c r="K893">
        <v>84195</v>
      </c>
      <c r="L893" t="s">
        <v>22</v>
      </c>
      <c r="M893">
        <v>0.44</v>
      </c>
      <c r="N893">
        <v>0.87</v>
      </c>
      <c r="O893">
        <v>3469.25</v>
      </c>
      <c r="P893">
        <v>0</v>
      </c>
      <c r="Q893" s="1">
        <f>banking_loan_data[[#This Row],[Issue Date]]-banking_loan_data[[#This Row],[Term (Months)]]</f>
        <v>44292</v>
      </c>
      <c r="R893">
        <f>MONTH(banking_loan_data[[#This Row],[Months On Book]])</f>
        <v>4</v>
      </c>
      <c r="S893">
        <f>(banking_loan_data[[#This Row],[Total Payments Received]]+banking_loan_data[[#This Row],[Recovery Amount]])-banking_loan_data[[#This Row],[Loan Amount]]</f>
        <v>-8668.75</v>
      </c>
      <c r="T893" t="str">
        <f>IF(banking_loan_data[[#This Row],[Profit/Loss per loan]]&gt;0,"Profit","Loss")</f>
        <v>Loss</v>
      </c>
    </row>
    <row r="894" spans="1:20" x14ac:dyDescent="0.35">
      <c r="A894" t="s">
        <v>1828</v>
      </c>
      <c r="B894" s="1">
        <v>45269</v>
      </c>
      <c r="C894" t="s">
        <v>1829</v>
      </c>
      <c r="D894" t="s">
        <v>50</v>
      </c>
      <c r="E894">
        <v>36298</v>
      </c>
      <c r="F894">
        <v>14.4</v>
      </c>
      <c r="G894">
        <v>60</v>
      </c>
      <c r="H894" t="s">
        <v>19</v>
      </c>
      <c r="I894" t="s">
        <v>20</v>
      </c>
      <c r="J894" t="s">
        <v>32</v>
      </c>
      <c r="K894">
        <v>145662</v>
      </c>
      <c r="L894" t="s">
        <v>33</v>
      </c>
      <c r="M894">
        <v>0.2</v>
      </c>
      <c r="N894">
        <v>0.65</v>
      </c>
      <c r="O894">
        <v>41524.910000000003</v>
      </c>
      <c r="P894">
        <v>0</v>
      </c>
      <c r="Q894" s="1">
        <f>banking_loan_data[[#This Row],[Issue Date]]-banking_loan_data[[#This Row],[Term (Months)]]</f>
        <v>45209</v>
      </c>
      <c r="R894">
        <f>MONTH(banking_loan_data[[#This Row],[Months On Book]])</f>
        <v>10</v>
      </c>
      <c r="S894">
        <f>(banking_loan_data[[#This Row],[Total Payments Received]]+banking_loan_data[[#This Row],[Recovery Amount]])-banking_loan_data[[#This Row],[Loan Amount]]</f>
        <v>5226.9100000000035</v>
      </c>
      <c r="T894" t="str">
        <f>IF(banking_loan_data[[#This Row],[Profit/Loss per loan]]&gt;0,"Profit","Loss")</f>
        <v>Profit</v>
      </c>
    </row>
    <row r="895" spans="1:20" x14ac:dyDescent="0.35">
      <c r="A895" t="s">
        <v>1830</v>
      </c>
      <c r="B895" s="1">
        <v>45163</v>
      </c>
      <c r="C895" t="s">
        <v>1831</v>
      </c>
      <c r="D895" t="s">
        <v>18</v>
      </c>
      <c r="E895">
        <v>24429</v>
      </c>
      <c r="F895">
        <v>16.600000000000001</v>
      </c>
      <c r="G895">
        <v>60</v>
      </c>
      <c r="H895" t="s">
        <v>80</v>
      </c>
      <c r="I895" t="s">
        <v>57</v>
      </c>
      <c r="J895" t="s">
        <v>32</v>
      </c>
      <c r="K895">
        <v>55901</v>
      </c>
      <c r="L895" t="s">
        <v>29</v>
      </c>
      <c r="M895">
        <v>0.1</v>
      </c>
      <c r="N895">
        <v>0.76</v>
      </c>
      <c r="O895">
        <v>6635.65</v>
      </c>
      <c r="P895">
        <v>6328.17</v>
      </c>
      <c r="Q895" s="1">
        <f>banking_loan_data[[#This Row],[Issue Date]]-banking_loan_data[[#This Row],[Term (Months)]]</f>
        <v>45103</v>
      </c>
      <c r="R895">
        <f>MONTH(banking_loan_data[[#This Row],[Months On Book]])</f>
        <v>6</v>
      </c>
      <c r="S895">
        <f>(banking_loan_data[[#This Row],[Total Payments Received]]+banking_loan_data[[#This Row],[Recovery Amount]])-banking_loan_data[[#This Row],[Loan Amount]]</f>
        <v>-11465.18</v>
      </c>
      <c r="T895" t="str">
        <f>IF(banking_loan_data[[#This Row],[Profit/Loss per loan]]&gt;0,"Profit","Loss")</f>
        <v>Loss</v>
      </c>
    </row>
    <row r="896" spans="1:20" x14ac:dyDescent="0.35">
      <c r="A896" t="s">
        <v>1832</v>
      </c>
      <c r="B896" s="1">
        <v>45045</v>
      </c>
      <c r="C896" t="s">
        <v>1833</v>
      </c>
      <c r="D896" t="s">
        <v>40</v>
      </c>
      <c r="E896">
        <v>6772</v>
      </c>
      <c r="F896">
        <v>6.7</v>
      </c>
      <c r="G896">
        <v>36</v>
      </c>
      <c r="H896" t="s">
        <v>26</v>
      </c>
      <c r="I896" t="s">
        <v>41</v>
      </c>
      <c r="J896" t="s">
        <v>21</v>
      </c>
      <c r="K896">
        <v>53576</v>
      </c>
      <c r="L896" t="s">
        <v>29</v>
      </c>
      <c r="M896">
        <v>0.25</v>
      </c>
      <c r="N896">
        <v>0.73</v>
      </c>
      <c r="O896">
        <v>2938.07</v>
      </c>
      <c r="P896">
        <v>0</v>
      </c>
      <c r="Q896" s="1">
        <f>banking_loan_data[[#This Row],[Issue Date]]-banking_loan_data[[#This Row],[Term (Months)]]</f>
        <v>45009</v>
      </c>
      <c r="R896">
        <f>MONTH(banking_loan_data[[#This Row],[Months On Book]])</f>
        <v>3</v>
      </c>
      <c r="S896">
        <f>(banking_loan_data[[#This Row],[Total Payments Received]]+banking_loan_data[[#This Row],[Recovery Amount]])-banking_loan_data[[#This Row],[Loan Amount]]</f>
        <v>-3833.93</v>
      </c>
      <c r="T896" t="str">
        <f>IF(banking_loan_data[[#This Row],[Profit/Loss per loan]]&gt;0,"Profit","Loss")</f>
        <v>Loss</v>
      </c>
    </row>
    <row r="897" spans="1:20" x14ac:dyDescent="0.35">
      <c r="A897" t="s">
        <v>1834</v>
      </c>
      <c r="B897" s="1">
        <v>44885</v>
      </c>
      <c r="C897" t="s">
        <v>1835</v>
      </c>
      <c r="D897" t="s">
        <v>25</v>
      </c>
      <c r="E897">
        <v>36732</v>
      </c>
      <c r="F897">
        <v>5.9</v>
      </c>
      <c r="G897">
        <v>60</v>
      </c>
      <c r="H897" t="s">
        <v>19</v>
      </c>
      <c r="I897" t="s">
        <v>36</v>
      </c>
      <c r="J897" t="s">
        <v>47</v>
      </c>
      <c r="K897">
        <v>61508</v>
      </c>
      <c r="L897" t="s">
        <v>22</v>
      </c>
      <c r="M897">
        <v>0.33</v>
      </c>
      <c r="N897">
        <v>0.73</v>
      </c>
      <c r="O897">
        <v>38899.19</v>
      </c>
      <c r="P897">
        <v>0</v>
      </c>
      <c r="Q897" s="1">
        <f>banking_loan_data[[#This Row],[Issue Date]]-banking_loan_data[[#This Row],[Term (Months)]]</f>
        <v>44825</v>
      </c>
      <c r="R897">
        <f>MONTH(banking_loan_data[[#This Row],[Months On Book]])</f>
        <v>9</v>
      </c>
      <c r="S897">
        <f>(banking_loan_data[[#This Row],[Total Payments Received]]+banking_loan_data[[#This Row],[Recovery Amount]])-banking_loan_data[[#This Row],[Loan Amount]]</f>
        <v>2167.1900000000023</v>
      </c>
      <c r="T897" t="str">
        <f>IF(banking_loan_data[[#This Row],[Profit/Loss per loan]]&gt;0,"Profit","Loss")</f>
        <v>Profit</v>
      </c>
    </row>
    <row r="898" spans="1:20" x14ac:dyDescent="0.35">
      <c r="A898" t="s">
        <v>1836</v>
      </c>
      <c r="B898" s="1">
        <v>44344</v>
      </c>
      <c r="C898" t="s">
        <v>1837</v>
      </c>
      <c r="D898" t="s">
        <v>18</v>
      </c>
      <c r="E898">
        <v>18347</v>
      </c>
      <c r="F898">
        <v>18.3</v>
      </c>
      <c r="G898">
        <v>36</v>
      </c>
      <c r="H898" t="s">
        <v>19</v>
      </c>
      <c r="I898" t="s">
        <v>36</v>
      </c>
      <c r="J898" t="s">
        <v>47</v>
      </c>
      <c r="K898">
        <v>104711</v>
      </c>
      <c r="L898" t="s">
        <v>22</v>
      </c>
      <c r="M898">
        <v>0.28999999999999998</v>
      </c>
      <c r="N898">
        <v>0.55000000000000004</v>
      </c>
      <c r="O898">
        <v>21704.5</v>
      </c>
      <c r="P898">
        <v>0</v>
      </c>
      <c r="Q898" s="1">
        <f>banking_loan_data[[#This Row],[Issue Date]]-banking_loan_data[[#This Row],[Term (Months)]]</f>
        <v>44308</v>
      </c>
      <c r="R898">
        <f>MONTH(banking_loan_data[[#This Row],[Months On Book]])</f>
        <v>4</v>
      </c>
      <c r="S898">
        <f>(banking_loan_data[[#This Row],[Total Payments Received]]+banking_loan_data[[#This Row],[Recovery Amount]])-banking_loan_data[[#This Row],[Loan Amount]]</f>
        <v>3357.5</v>
      </c>
      <c r="T898" t="str">
        <f>IF(banking_loan_data[[#This Row],[Profit/Loss per loan]]&gt;0,"Profit","Loss")</f>
        <v>Profit</v>
      </c>
    </row>
    <row r="899" spans="1:20" x14ac:dyDescent="0.35">
      <c r="A899" t="s">
        <v>1838</v>
      </c>
      <c r="B899" s="1">
        <v>44538</v>
      </c>
      <c r="C899" t="s">
        <v>1839</v>
      </c>
      <c r="D899" t="s">
        <v>75</v>
      </c>
      <c r="E899">
        <v>17920</v>
      </c>
      <c r="F899">
        <v>21.5</v>
      </c>
      <c r="G899">
        <v>60</v>
      </c>
      <c r="H899" t="s">
        <v>19</v>
      </c>
      <c r="I899" t="s">
        <v>72</v>
      </c>
      <c r="J899" t="s">
        <v>37</v>
      </c>
      <c r="K899">
        <v>55464</v>
      </c>
      <c r="L899" t="s">
        <v>33</v>
      </c>
      <c r="M899">
        <v>0.44</v>
      </c>
      <c r="N899">
        <v>0.69</v>
      </c>
      <c r="O899">
        <v>21772.799999999999</v>
      </c>
      <c r="P899">
        <v>0</v>
      </c>
      <c r="Q899" s="1">
        <f>banking_loan_data[[#This Row],[Issue Date]]-banking_loan_data[[#This Row],[Term (Months)]]</f>
        <v>44478</v>
      </c>
      <c r="R899">
        <f>MONTH(banking_loan_data[[#This Row],[Months On Book]])</f>
        <v>10</v>
      </c>
      <c r="S899">
        <f>(banking_loan_data[[#This Row],[Total Payments Received]]+banking_loan_data[[#This Row],[Recovery Amount]])-banking_loan_data[[#This Row],[Loan Amount]]</f>
        <v>3852.7999999999993</v>
      </c>
      <c r="T899" t="str">
        <f>IF(banking_loan_data[[#This Row],[Profit/Loss per loan]]&gt;0,"Profit","Loss")</f>
        <v>Profit</v>
      </c>
    </row>
    <row r="900" spans="1:20" x14ac:dyDescent="0.35">
      <c r="A900" t="s">
        <v>1840</v>
      </c>
      <c r="B900" s="1">
        <v>44672</v>
      </c>
      <c r="C900" t="s">
        <v>1841</v>
      </c>
      <c r="D900" t="s">
        <v>40</v>
      </c>
      <c r="E900">
        <v>32822</v>
      </c>
      <c r="F900">
        <v>20.6</v>
      </c>
      <c r="G900">
        <v>60</v>
      </c>
      <c r="H900" t="s">
        <v>80</v>
      </c>
      <c r="I900" t="s">
        <v>83</v>
      </c>
      <c r="J900" t="s">
        <v>32</v>
      </c>
      <c r="K900">
        <v>90281</v>
      </c>
      <c r="L900" t="s">
        <v>22</v>
      </c>
      <c r="M900">
        <v>0.14000000000000001</v>
      </c>
      <c r="N900">
        <v>0.7</v>
      </c>
      <c r="O900">
        <v>0</v>
      </c>
      <c r="P900">
        <v>0</v>
      </c>
      <c r="Q900" s="1">
        <f>banking_loan_data[[#This Row],[Issue Date]]-banking_loan_data[[#This Row],[Term (Months)]]</f>
        <v>44612</v>
      </c>
      <c r="R900">
        <f>MONTH(banking_loan_data[[#This Row],[Months On Book]])</f>
        <v>2</v>
      </c>
      <c r="S900">
        <f>(banking_loan_data[[#This Row],[Total Payments Received]]+banking_loan_data[[#This Row],[Recovery Amount]])-banking_loan_data[[#This Row],[Loan Amount]]</f>
        <v>-32822</v>
      </c>
      <c r="T900" t="str">
        <f>IF(banking_loan_data[[#This Row],[Profit/Loss per loan]]&gt;0,"Profit","Loss")</f>
        <v>Loss</v>
      </c>
    </row>
    <row r="901" spans="1:20" x14ac:dyDescent="0.35">
      <c r="A901" t="s">
        <v>1842</v>
      </c>
      <c r="B901" s="1">
        <v>45283</v>
      </c>
      <c r="C901" t="s">
        <v>1843</v>
      </c>
      <c r="D901" t="s">
        <v>71</v>
      </c>
      <c r="E901">
        <v>24563</v>
      </c>
      <c r="F901">
        <v>15.9</v>
      </c>
      <c r="G901">
        <v>36</v>
      </c>
      <c r="H901" t="s">
        <v>26</v>
      </c>
      <c r="I901" t="s">
        <v>20</v>
      </c>
      <c r="J901" t="s">
        <v>32</v>
      </c>
      <c r="K901">
        <v>46260</v>
      </c>
      <c r="L901" t="s">
        <v>33</v>
      </c>
      <c r="M901">
        <v>0.32</v>
      </c>
      <c r="N901">
        <v>0.83</v>
      </c>
      <c r="O901">
        <v>10136.36</v>
      </c>
      <c r="P901">
        <v>0</v>
      </c>
      <c r="Q901" s="1">
        <f>banking_loan_data[[#This Row],[Issue Date]]-banking_loan_data[[#This Row],[Term (Months)]]</f>
        <v>45247</v>
      </c>
      <c r="R901">
        <f>MONTH(banking_loan_data[[#This Row],[Months On Book]])</f>
        <v>11</v>
      </c>
      <c r="S901">
        <f>(banking_loan_data[[#This Row],[Total Payments Received]]+banking_loan_data[[#This Row],[Recovery Amount]])-banking_loan_data[[#This Row],[Loan Amount]]</f>
        <v>-14426.64</v>
      </c>
      <c r="T901" t="str">
        <f>IF(banking_loan_data[[#This Row],[Profit/Loss per loan]]&gt;0,"Profit","Loss")</f>
        <v>Loss</v>
      </c>
    </row>
    <row r="902" spans="1:20" x14ac:dyDescent="0.35">
      <c r="A902" t="s">
        <v>1844</v>
      </c>
      <c r="B902" s="1">
        <v>44757</v>
      </c>
      <c r="C902" t="s">
        <v>1845</v>
      </c>
      <c r="D902" t="s">
        <v>46</v>
      </c>
      <c r="E902">
        <v>8967</v>
      </c>
      <c r="F902">
        <v>7</v>
      </c>
      <c r="G902">
        <v>60</v>
      </c>
      <c r="H902" t="s">
        <v>19</v>
      </c>
      <c r="I902" t="s">
        <v>20</v>
      </c>
      <c r="J902" t="s">
        <v>28</v>
      </c>
      <c r="K902">
        <v>65440</v>
      </c>
      <c r="L902" t="s">
        <v>22</v>
      </c>
      <c r="M902">
        <v>0.31</v>
      </c>
      <c r="N902">
        <v>0.88</v>
      </c>
      <c r="O902">
        <v>9594.69</v>
      </c>
      <c r="P902">
        <v>0</v>
      </c>
      <c r="Q902" s="1">
        <f>banking_loan_data[[#This Row],[Issue Date]]-banking_loan_data[[#This Row],[Term (Months)]]</f>
        <v>44697</v>
      </c>
      <c r="R902">
        <f>MONTH(banking_loan_data[[#This Row],[Months On Book]])</f>
        <v>5</v>
      </c>
      <c r="S902">
        <f>(banking_loan_data[[#This Row],[Total Payments Received]]+banking_loan_data[[#This Row],[Recovery Amount]])-banking_loan_data[[#This Row],[Loan Amount]]</f>
        <v>627.69000000000051</v>
      </c>
      <c r="T902" t="str">
        <f>IF(banking_loan_data[[#This Row],[Profit/Loss per loan]]&gt;0,"Profit","Loss")</f>
        <v>Profit</v>
      </c>
    </row>
    <row r="903" spans="1:20" x14ac:dyDescent="0.35">
      <c r="A903" t="s">
        <v>1846</v>
      </c>
      <c r="B903" s="1">
        <v>44523</v>
      </c>
      <c r="C903" t="s">
        <v>1847</v>
      </c>
      <c r="D903" t="s">
        <v>25</v>
      </c>
      <c r="E903">
        <v>12871</v>
      </c>
      <c r="F903">
        <v>18.8</v>
      </c>
      <c r="G903">
        <v>60</v>
      </c>
      <c r="H903" t="s">
        <v>19</v>
      </c>
      <c r="I903" t="s">
        <v>57</v>
      </c>
      <c r="J903" t="s">
        <v>47</v>
      </c>
      <c r="K903">
        <v>125082</v>
      </c>
      <c r="L903" t="s">
        <v>22</v>
      </c>
      <c r="M903">
        <v>0.21</v>
      </c>
      <c r="N903">
        <v>0.75</v>
      </c>
      <c r="O903">
        <v>15290.75</v>
      </c>
      <c r="P903">
        <v>0</v>
      </c>
      <c r="Q903" s="1">
        <f>banking_loan_data[[#This Row],[Issue Date]]-banking_loan_data[[#This Row],[Term (Months)]]</f>
        <v>44463</v>
      </c>
      <c r="R903">
        <f>MONTH(banking_loan_data[[#This Row],[Months On Book]])</f>
        <v>9</v>
      </c>
      <c r="S903">
        <f>(banking_loan_data[[#This Row],[Total Payments Received]]+banking_loan_data[[#This Row],[Recovery Amount]])-banking_loan_data[[#This Row],[Loan Amount]]</f>
        <v>2419.75</v>
      </c>
      <c r="T903" t="str">
        <f>IF(banking_loan_data[[#This Row],[Profit/Loss per loan]]&gt;0,"Profit","Loss")</f>
        <v>Profit</v>
      </c>
    </row>
    <row r="904" spans="1:20" x14ac:dyDescent="0.35">
      <c r="A904" t="s">
        <v>1848</v>
      </c>
      <c r="B904" s="1">
        <v>45186</v>
      </c>
      <c r="C904" t="s">
        <v>1849</v>
      </c>
      <c r="D904" t="s">
        <v>64</v>
      </c>
      <c r="E904">
        <v>29763</v>
      </c>
      <c r="F904">
        <v>9.8000000000000007</v>
      </c>
      <c r="G904">
        <v>36</v>
      </c>
      <c r="H904" t="s">
        <v>19</v>
      </c>
      <c r="I904" t="s">
        <v>72</v>
      </c>
      <c r="J904" t="s">
        <v>28</v>
      </c>
      <c r="K904">
        <v>135583</v>
      </c>
      <c r="L904" t="s">
        <v>22</v>
      </c>
      <c r="M904">
        <v>0.43</v>
      </c>
      <c r="N904">
        <v>0.54</v>
      </c>
      <c r="O904">
        <v>32679.77</v>
      </c>
      <c r="P904">
        <v>0</v>
      </c>
      <c r="Q904" s="1">
        <f>banking_loan_data[[#This Row],[Issue Date]]-banking_loan_data[[#This Row],[Term (Months)]]</f>
        <v>45150</v>
      </c>
      <c r="R904">
        <f>MONTH(banking_loan_data[[#This Row],[Months On Book]])</f>
        <v>8</v>
      </c>
      <c r="S904">
        <f>(banking_loan_data[[#This Row],[Total Payments Received]]+banking_loan_data[[#This Row],[Recovery Amount]])-banking_loan_data[[#This Row],[Loan Amount]]</f>
        <v>2916.7700000000004</v>
      </c>
      <c r="T904" t="str">
        <f>IF(banking_loan_data[[#This Row],[Profit/Loss per loan]]&gt;0,"Profit","Loss")</f>
        <v>Profit</v>
      </c>
    </row>
    <row r="905" spans="1:20" x14ac:dyDescent="0.35">
      <c r="A905" t="s">
        <v>1850</v>
      </c>
      <c r="B905" s="1">
        <v>44411</v>
      </c>
      <c r="C905" t="s">
        <v>1851</v>
      </c>
      <c r="D905" t="s">
        <v>50</v>
      </c>
      <c r="E905">
        <v>12916</v>
      </c>
      <c r="F905">
        <v>23.2</v>
      </c>
      <c r="G905">
        <v>60</v>
      </c>
      <c r="H905" t="s">
        <v>26</v>
      </c>
      <c r="I905" t="s">
        <v>57</v>
      </c>
      <c r="J905" t="s">
        <v>21</v>
      </c>
      <c r="K905">
        <v>86683</v>
      </c>
      <c r="L905" t="s">
        <v>29</v>
      </c>
      <c r="M905">
        <v>0.4</v>
      </c>
      <c r="N905">
        <v>0.61</v>
      </c>
      <c r="O905">
        <v>1414.24</v>
      </c>
      <c r="P905">
        <v>0</v>
      </c>
      <c r="Q905" s="1">
        <f>banking_loan_data[[#This Row],[Issue Date]]-banking_loan_data[[#This Row],[Term (Months)]]</f>
        <v>44351</v>
      </c>
      <c r="R905">
        <f>MONTH(banking_loan_data[[#This Row],[Months On Book]])</f>
        <v>6</v>
      </c>
      <c r="S905">
        <f>(banking_loan_data[[#This Row],[Total Payments Received]]+banking_loan_data[[#This Row],[Recovery Amount]])-banking_loan_data[[#This Row],[Loan Amount]]</f>
        <v>-11501.76</v>
      </c>
      <c r="T905" t="str">
        <f>IF(banking_loan_data[[#This Row],[Profit/Loss per loan]]&gt;0,"Profit","Loss")</f>
        <v>Loss</v>
      </c>
    </row>
    <row r="906" spans="1:20" x14ac:dyDescent="0.35">
      <c r="A906" t="s">
        <v>1852</v>
      </c>
      <c r="B906" s="1">
        <v>44631</v>
      </c>
      <c r="C906" t="s">
        <v>1853</v>
      </c>
      <c r="D906" t="s">
        <v>56</v>
      </c>
      <c r="E906">
        <v>9734</v>
      </c>
      <c r="F906">
        <v>21.8</v>
      </c>
      <c r="G906">
        <v>36</v>
      </c>
      <c r="H906" t="s">
        <v>26</v>
      </c>
      <c r="I906" t="s">
        <v>57</v>
      </c>
      <c r="J906" t="s">
        <v>37</v>
      </c>
      <c r="K906">
        <v>71430</v>
      </c>
      <c r="L906" t="s">
        <v>33</v>
      </c>
      <c r="M906">
        <v>0.39</v>
      </c>
      <c r="N906">
        <v>0.56999999999999995</v>
      </c>
      <c r="O906">
        <v>3613.86</v>
      </c>
      <c r="P906">
        <v>0</v>
      </c>
      <c r="Q906" s="1">
        <f>banking_loan_data[[#This Row],[Issue Date]]-banking_loan_data[[#This Row],[Term (Months)]]</f>
        <v>44595</v>
      </c>
      <c r="R906">
        <f>MONTH(banking_loan_data[[#This Row],[Months On Book]])</f>
        <v>2</v>
      </c>
      <c r="S906">
        <f>(banking_loan_data[[#This Row],[Total Payments Received]]+banking_loan_data[[#This Row],[Recovery Amount]])-banking_loan_data[[#This Row],[Loan Amount]]</f>
        <v>-6120.1399999999994</v>
      </c>
      <c r="T906" t="str">
        <f>IF(banking_loan_data[[#This Row],[Profit/Loss per loan]]&gt;0,"Profit","Loss")</f>
        <v>Loss</v>
      </c>
    </row>
    <row r="907" spans="1:20" x14ac:dyDescent="0.35">
      <c r="A907" t="s">
        <v>1854</v>
      </c>
      <c r="B907" s="1">
        <v>45148</v>
      </c>
      <c r="C907" t="s">
        <v>1855</v>
      </c>
      <c r="D907" t="s">
        <v>18</v>
      </c>
      <c r="E907">
        <v>34613</v>
      </c>
      <c r="F907">
        <v>19.2</v>
      </c>
      <c r="G907">
        <v>36</v>
      </c>
      <c r="H907" t="s">
        <v>19</v>
      </c>
      <c r="I907" t="s">
        <v>20</v>
      </c>
      <c r="J907" t="s">
        <v>28</v>
      </c>
      <c r="K907">
        <v>31987</v>
      </c>
      <c r="L907" t="s">
        <v>33</v>
      </c>
      <c r="M907">
        <v>0.45</v>
      </c>
      <c r="N907">
        <v>0.56000000000000005</v>
      </c>
      <c r="O907">
        <v>41258.699999999997</v>
      </c>
      <c r="P907">
        <v>0</v>
      </c>
      <c r="Q907" s="1">
        <f>banking_loan_data[[#This Row],[Issue Date]]-banking_loan_data[[#This Row],[Term (Months)]]</f>
        <v>45112</v>
      </c>
      <c r="R907">
        <f>MONTH(banking_loan_data[[#This Row],[Months On Book]])</f>
        <v>7</v>
      </c>
      <c r="S907">
        <f>(banking_loan_data[[#This Row],[Total Payments Received]]+banking_loan_data[[#This Row],[Recovery Amount]])-banking_loan_data[[#This Row],[Loan Amount]]</f>
        <v>6645.6999999999971</v>
      </c>
      <c r="T907" t="str">
        <f>IF(banking_loan_data[[#This Row],[Profit/Loss per loan]]&gt;0,"Profit","Loss")</f>
        <v>Profit</v>
      </c>
    </row>
    <row r="908" spans="1:20" x14ac:dyDescent="0.35">
      <c r="A908" t="s">
        <v>1856</v>
      </c>
      <c r="B908" s="1">
        <v>44919</v>
      </c>
      <c r="C908" t="s">
        <v>1857</v>
      </c>
      <c r="D908" t="s">
        <v>50</v>
      </c>
      <c r="E908">
        <v>29179</v>
      </c>
      <c r="F908">
        <v>24</v>
      </c>
      <c r="G908">
        <v>36</v>
      </c>
      <c r="H908" t="s">
        <v>26</v>
      </c>
      <c r="I908" t="s">
        <v>72</v>
      </c>
      <c r="J908" t="s">
        <v>47</v>
      </c>
      <c r="K908">
        <v>144778</v>
      </c>
      <c r="L908" t="s">
        <v>29</v>
      </c>
      <c r="M908">
        <v>0.39</v>
      </c>
      <c r="N908">
        <v>0.66</v>
      </c>
      <c r="O908">
        <v>7176.47</v>
      </c>
      <c r="P908">
        <v>0</v>
      </c>
      <c r="Q908" s="1">
        <f>banking_loan_data[[#This Row],[Issue Date]]-banking_loan_data[[#This Row],[Term (Months)]]</f>
        <v>44883</v>
      </c>
      <c r="R908">
        <f>MONTH(banking_loan_data[[#This Row],[Months On Book]])</f>
        <v>11</v>
      </c>
      <c r="S908">
        <f>(banking_loan_data[[#This Row],[Total Payments Received]]+banking_loan_data[[#This Row],[Recovery Amount]])-banking_loan_data[[#This Row],[Loan Amount]]</f>
        <v>-22002.53</v>
      </c>
      <c r="T908" t="str">
        <f>IF(banking_loan_data[[#This Row],[Profit/Loss per loan]]&gt;0,"Profit","Loss")</f>
        <v>Loss</v>
      </c>
    </row>
    <row r="909" spans="1:20" x14ac:dyDescent="0.35">
      <c r="A909" t="s">
        <v>1858</v>
      </c>
      <c r="B909" s="1">
        <v>44228</v>
      </c>
      <c r="C909" t="s">
        <v>1859</v>
      </c>
      <c r="D909" t="s">
        <v>50</v>
      </c>
      <c r="E909">
        <v>36262</v>
      </c>
      <c r="F909">
        <v>5.6</v>
      </c>
      <c r="G909">
        <v>60</v>
      </c>
      <c r="H909" t="s">
        <v>26</v>
      </c>
      <c r="I909" t="s">
        <v>83</v>
      </c>
      <c r="J909" t="s">
        <v>21</v>
      </c>
      <c r="K909">
        <v>55105</v>
      </c>
      <c r="L909" t="s">
        <v>29</v>
      </c>
      <c r="M909">
        <v>0.19</v>
      </c>
      <c r="N909">
        <v>0.6</v>
      </c>
      <c r="O909">
        <v>6621.15</v>
      </c>
      <c r="P909">
        <v>0</v>
      </c>
      <c r="Q909" s="1">
        <f>banking_loan_data[[#This Row],[Issue Date]]-banking_loan_data[[#This Row],[Term (Months)]]</f>
        <v>44168</v>
      </c>
      <c r="R909">
        <f>MONTH(banking_loan_data[[#This Row],[Months On Book]])</f>
        <v>12</v>
      </c>
      <c r="S909">
        <f>(banking_loan_data[[#This Row],[Total Payments Received]]+banking_loan_data[[#This Row],[Recovery Amount]])-banking_loan_data[[#This Row],[Loan Amount]]</f>
        <v>-29640.85</v>
      </c>
      <c r="T909" t="str">
        <f>IF(banking_loan_data[[#This Row],[Profit/Loss per loan]]&gt;0,"Profit","Loss")</f>
        <v>Loss</v>
      </c>
    </row>
    <row r="910" spans="1:20" x14ac:dyDescent="0.35">
      <c r="A910" t="s">
        <v>1860</v>
      </c>
      <c r="B910" s="1">
        <v>44866</v>
      </c>
      <c r="C910" t="s">
        <v>1861</v>
      </c>
      <c r="D910" t="s">
        <v>64</v>
      </c>
      <c r="E910">
        <v>13677</v>
      </c>
      <c r="F910">
        <v>19.7</v>
      </c>
      <c r="G910">
        <v>36</v>
      </c>
      <c r="H910" t="s">
        <v>80</v>
      </c>
      <c r="I910" t="s">
        <v>27</v>
      </c>
      <c r="J910" t="s">
        <v>32</v>
      </c>
      <c r="K910">
        <v>108484</v>
      </c>
      <c r="L910" t="s">
        <v>29</v>
      </c>
      <c r="M910">
        <v>0.38</v>
      </c>
      <c r="N910">
        <v>0.6</v>
      </c>
      <c r="O910">
        <v>0</v>
      </c>
      <c r="P910">
        <v>0</v>
      </c>
      <c r="Q910" s="1">
        <f>banking_loan_data[[#This Row],[Issue Date]]-banking_loan_data[[#This Row],[Term (Months)]]</f>
        <v>44830</v>
      </c>
      <c r="R910">
        <f>MONTH(banking_loan_data[[#This Row],[Months On Book]])</f>
        <v>9</v>
      </c>
      <c r="S910">
        <f>(banking_loan_data[[#This Row],[Total Payments Received]]+banking_loan_data[[#This Row],[Recovery Amount]])-banking_loan_data[[#This Row],[Loan Amount]]</f>
        <v>-13677</v>
      </c>
      <c r="T910" t="str">
        <f>IF(banking_loan_data[[#This Row],[Profit/Loss per loan]]&gt;0,"Profit","Loss")</f>
        <v>Loss</v>
      </c>
    </row>
    <row r="911" spans="1:20" x14ac:dyDescent="0.35">
      <c r="A911" t="s">
        <v>1862</v>
      </c>
      <c r="B911" s="1">
        <v>44481</v>
      </c>
      <c r="C911" t="s">
        <v>1863</v>
      </c>
      <c r="D911" t="s">
        <v>64</v>
      </c>
      <c r="E911">
        <v>19268</v>
      </c>
      <c r="F911">
        <v>11.6</v>
      </c>
      <c r="G911">
        <v>36</v>
      </c>
      <c r="H911" t="s">
        <v>80</v>
      </c>
      <c r="I911" t="s">
        <v>20</v>
      </c>
      <c r="J911" t="s">
        <v>21</v>
      </c>
      <c r="K911">
        <v>148747</v>
      </c>
      <c r="L911" t="s">
        <v>33</v>
      </c>
      <c r="M911">
        <v>0.22</v>
      </c>
      <c r="N911">
        <v>0.52</v>
      </c>
      <c r="O911">
        <v>2215.9299999999998</v>
      </c>
      <c r="P911">
        <v>9626.5400000000009</v>
      </c>
      <c r="Q911" s="1">
        <f>banking_loan_data[[#This Row],[Issue Date]]-banking_loan_data[[#This Row],[Term (Months)]]</f>
        <v>44445</v>
      </c>
      <c r="R911">
        <f>MONTH(banking_loan_data[[#This Row],[Months On Book]])</f>
        <v>9</v>
      </c>
      <c r="S911">
        <f>(banking_loan_data[[#This Row],[Total Payments Received]]+banking_loan_data[[#This Row],[Recovery Amount]])-banking_loan_data[[#This Row],[Loan Amount]]</f>
        <v>-7425.5299999999988</v>
      </c>
      <c r="T911" t="str">
        <f>IF(banking_loan_data[[#This Row],[Profit/Loss per loan]]&gt;0,"Profit","Loss")</f>
        <v>Loss</v>
      </c>
    </row>
    <row r="912" spans="1:20" x14ac:dyDescent="0.35">
      <c r="A912" t="s">
        <v>1864</v>
      </c>
      <c r="B912" s="1">
        <v>44625</v>
      </c>
      <c r="C912" t="s">
        <v>1865</v>
      </c>
      <c r="D912" t="s">
        <v>40</v>
      </c>
      <c r="E912">
        <v>13330</v>
      </c>
      <c r="F912">
        <v>23.1</v>
      </c>
      <c r="G912">
        <v>60</v>
      </c>
      <c r="H912" t="s">
        <v>26</v>
      </c>
      <c r="I912" t="s">
        <v>72</v>
      </c>
      <c r="J912" t="s">
        <v>28</v>
      </c>
      <c r="K912">
        <v>43026</v>
      </c>
      <c r="L912" t="s">
        <v>22</v>
      </c>
      <c r="M912">
        <v>0.2</v>
      </c>
      <c r="N912">
        <v>0.51</v>
      </c>
      <c r="O912">
        <v>3589.27</v>
      </c>
      <c r="P912">
        <v>0</v>
      </c>
      <c r="Q912" s="1">
        <f>banking_loan_data[[#This Row],[Issue Date]]-banking_loan_data[[#This Row],[Term (Months)]]</f>
        <v>44565</v>
      </c>
      <c r="R912">
        <f>MONTH(banking_loan_data[[#This Row],[Months On Book]])</f>
        <v>1</v>
      </c>
      <c r="S912">
        <f>(banking_loan_data[[#This Row],[Total Payments Received]]+banking_loan_data[[#This Row],[Recovery Amount]])-banking_loan_data[[#This Row],[Loan Amount]]</f>
        <v>-9740.73</v>
      </c>
      <c r="T912" t="str">
        <f>IF(banking_loan_data[[#This Row],[Profit/Loss per loan]]&gt;0,"Profit","Loss")</f>
        <v>Loss</v>
      </c>
    </row>
    <row r="913" spans="1:20" x14ac:dyDescent="0.35">
      <c r="A913" t="s">
        <v>1866</v>
      </c>
      <c r="B913" s="1">
        <v>44482</v>
      </c>
      <c r="C913" t="s">
        <v>1867</v>
      </c>
      <c r="D913" t="s">
        <v>25</v>
      </c>
      <c r="E913">
        <v>21733</v>
      </c>
      <c r="F913">
        <v>10.3</v>
      </c>
      <c r="G913">
        <v>36</v>
      </c>
      <c r="H913" t="s">
        <v>26</v>
      </c>
      <c r="I913" t="s">
        <v>27</v>
      </c>
      <c r="J913" t="s">
        <v>47</v>
      </c>
      <c r="K913">
        <v>98309</v>
      </c>
      <c r="L913" t="s">
        <v>29</v>
      </c>
      <c r="M913">
        <v>0.13</v>
      </c>
      <c r="N913">
        <v>0.55000000000000004</v>
      </c>
      <c r="O913">
        <v>4562.7700000000004</v>
      </c>
      <c r="P913">
        <v>0</v>
      </c>
      <c r="Q913" s="1">
        <f>banking_loan_data[[#This Row],[Issue Date]]-banking_loan_data[[#This Row],[Term (Months)]]</f>
        <v>44446</v>
      </c>
      <c r="R913">
        <f>MONTH(banking_loan_data[[#This Row],[Months On Book]])</f>
        <v>9</v>
      </c>
      <c r="S913">
        <f>(banking_loan_data[[#This Row],[Total Payments Received]]+banking_loan_data[[#This Row],[Recovery Amount]])-banking_loan_data[[#This Row],[Loan Amount]]</f>
        <v>-17170.23</v>
      </c>
      <c r="T913" t="str">
        <f>IF(banking_loan_data[[#This Row],[Profit/Loss per loan]]&gt;0,"Profit","Loss")</f>
        <v>Loss</v>
      </c>
    </row>
    <row r="914" spans="1:20" x14ac:dyDescent="0.35">
      <c r="A914" t="s">
        <v>1868</v>
      </c>
      <c r="B914" s="1">
        <v>45239</v>
      </c>
      <c r="C914" t="s">
        <v>1869</v>
      </c>
      <c r="D914" t="s">
        <v>75</v>
      </c>
      <c r="E914">
        <v>38947</v>
      </c>
      <c r="F914">
        <v>19.5</v>
      </c>
      <c r="G914">
        <v>60</v>
      </c>
      <c r="H914" t="s">
        <v>19</v>
      </c>
      <c r="I914" t="s">
        <v>72</v>
      </c>
      <c r="J914" t="s">
        <v>28</v>
      </c>
      <c r="K914">
        <v>75927</v>
      </c>
      <c r="L914" t="s">
        <v>29</v>
      </c>
      <c r="M914">
        <v>0.4</v>
      </c>
      <c r="N914">
        <v>0.57999999999999996</v>
      </c>
      <c r="O914">
        <v>46541.66</v>
      </c>
      <c r="P914">
        <v>0</v>
      </c>
      <c r="Q914" s="1">
        <f>banking_loan_data[[#This Row],[Issue Date]]-banking_loan_data[[#This Row],[Term (Months)]]</f>
        <v>45179</v>
      </c>
      <c r="R914">
        <f>MONTH(banking_loan_data[[#This Row],[Months On Book]])</f>
        <v>9</v>
      </c>
      <c r="S914">
        <f>(banking_loan_data[[#This Row],[Total Payments Received]]+banking_loan_data[[#This Row],[Recovery Amount]])-banking_loan_data[[#This Row],[Loan Amount]]</f>
        <v>7594.6600000000035</v>
      </c>
      <c r="T914" t="str">
        <f>IF(banking_loan_data[[#This Row],[Profit/Loss per loan]]&gt;0,"Profit","Loss")</f>
        <v>Profit</v>
      </c>
    </row>
    <row r="915" spans="1:20" x14ac:dyDescent="0.35">
      <c r="A915" t="s">
        <v>1870</v>
      </c>
      <c r="B915" s="1">
        <v>44214</v>
      </c>
      <c r="C915" t="s">
        <v>1871</v>
      </c>
      <c r="D915" t="s">
        <v>46</v>
      </c>
      <c r="E915">
        <v>28286</v>
      </c>
      <c r="F915">
        <v>22.6</v>
      </c>
      <c r="G915">
        <v>60</v>
      </c>
      <c r="H915" t="s">
        <v>26</v>
      </c>
      <c r="I915" t="s">
        <v>57</v>
      </c>
      <c r="J915" t="s">
        <v>32</v>
      </c>
      <c r="K915">
        <v>105414</v>
      </c>
      <c r="L915" t="s">
        <v>29</v>
      </c>
      <c r="M915">
        <v>0.38</v>
      </c>
      <c r="N915">
        <v>0.69</v>
      </c>
      <c r="O915">
        <v>4615.7299999999996</v>
      </c>
      <c r="P915">
        <v>0</v>
      </c>
      <c r="Q915" s="1">
        <f>banking_loan_data[[#This Row],[Issue Date]]-banking_loan_data[[#This Row],[Term (Months)]]</f>
        <v>44154</v>
      </c>
      <c r="R915">
        <f>MONTH(banking_loan_data[[#This Row],[Months On Book]])</f>
        <v>11</v>
      </c>
      <c r="S915">
        <f>(banking_loan_data[[#This Row],[Total Payments Received]]+banking_loan_data[[#This Row],[Recovery Amount]])-banking_loan_data[[#This Row],[Loan Amount]]</f>
        <v>-23670.27</v>
      </c>
      <c r="T915" t="str">
        <f>IF(banking_loan_data[[#This Row],[Profit/Loss per loan]]&gt;0,"Profit","Loss")</f>
        <v>Loss</v>
      </c>
    </row>
    <row r="916" spans="1:20" x14ac:dyDescent="0.35">
      <c r="A916" t="s">
        <v>1872</v>
      </c>
      <c r="B916" s="1">
        <v>44965</v>
      </c>
      <c r="C916" t="s">
        <v>1873</v>
      </c>
      <c r="D916" t="s">
        <v>64</v>
      </c>
      <c r="E916">
        <v>7610</v>
      </c>
      <c r="F916">
        <v>5.8</v>
      </c>
      <c r="G916">
        <v>60</v>
      </c>
      <c r="H916" t="s">
        <v>19</v>
      </c>
      <c r="I916" t="s">
        <v>72</v>
      </c>
      <c r="J916" t="s">
        <v>32</v>
      </c>
      <c r="K916">
        <v>87535</v>
      </c>
      <c r="L916" t="s">
        <v>22</v>
      </c>
      <c r="M916">
        <v>0.19</v>
      </c>
      <c r="N916">
        <v>0.73</v>
      </c>
      <c r="O916">
        <v>8051.38</v>
      </c>
      <c r="P916">
        <v>0</v>
      </c>
      <c r="Q916" s="1">
        <f>banking_loan_data[[#This Row],[Issue Date]]-banking_loan_data[[#This Row],[Term (Months)]]</f>
        <v>44905</v>
      </c>
      <c r="R916">
        <f>MONTH(banking_loan_data[[#This Row],[Months On Book]])</f>
        <v>12</v>
      </c>
      <c r="S916">
        <f>(banking_loan_data[[#This Row],[Total Payments Received]]+banking_loan_data[[#This Row],[Recovery Amount]])-banking_loan_data[[#This Row],[Loan Amount]]</f>
        <v>441.38000000000011</v>
      </c>
      <c r="T916" t="str">
        <f>IF(banking_loan_data[[#This Row],[Profit/Loss per loan]]&gt;0,"Profit","Loss")</f>
        <v>Profit</v>
      </c>
    </row>
    <row r="917" spans="1:20" x14ac:dyDescent="0.35">
      <c r="A917" t="s">
        <v>1874</v>
      </c>
      <c r="B917" s="1">
        <v>44786</v>
      </c>
      <c r="C917" t="s">
        <v>1875</v>
      </c>
      <c r="D917" t="s">
        <v>64</v>
      </c>
      <c r="E917">
        <v>7430</v>
      </c>
      <c r="F917">
        <v>13</v>
      </c>
      <c r="G917">
        <v>60</v>
      </c>
      <c r="H917" t="s">
        <v>19</v>
      </c>
      <c r="I917" t="s">
        <v>41</v>
      </c>
      <c r="J917" t="s">
        <v>47</v>
      </c>
      <c r="K917">
        <v>72946</v>
      </c>
      <c r="L917" t="s">
        <v>22</v>
      </c>
      <c r="M917">
        <v>0.4</v>
      </c>
      <c r="N917">
        <v>0.56000000000000005</v>
      </c>
      <c r="O917">
        <v>8395.9</v>
      </c>
      <c r="P917">
        <v>0</v>
      </c>
      <c r="Q917" s="1">
        <f>banking_loan_data[[#This Row],[Issue Date]]-banking_loan_data[[#This Row],[Term (Months)]]</f>
        <v>44726</v>
      </c>
      <c r="R917">
        <f>MONTH(banking_loan_data[[#This Row],[Months On Book]])</f>
        <v>6</v>
      </c>
      <c r="S917">
        <f>(banking_loan_data[[#This Row],[Total Payments Received]]+banking_loan_data[[#This Row],[Recovery Amount]])-banking_loan_data[[#This Row],[Loan Amount]]</f>
        <v>965.89999999999964</v>
      </c>
      <c r="T917" t="str">
        <f>IF(banking_loan_data[[#This Row],[Profit/Loss per loan]]&gt;0,"Profit","Loss")</f>
        <v>Profit</v>
      </c>
    </row>
    <row r="918" spans="1:20" x14ac:dyDescent="0.35">
      <c r="A918" t="s">
        <v>1876</v>
      </c>
      <c r="B918" s="1">
        <v>45206</v>
      </c>
      <c r="C918" t="s">
        <v>1877</v>
      </c>
      <c r="D918" t="s">
        <v>56</v>
      </c>
      <c r="E918">
        <v>14828</v>
      </c>
      <c r="F918">
        <v>20.2</v>
      </c>
      <c r="G918">
        <v>36</v>
      </c>
      <c r="H918" t="s">
        <v>19</v>
      </c>
      <c r="I918" t="s">
        <v>20</v>
      </c>
      <c r="J918" t="s">
        <v>37</v>
      </c>
      <c r="K918">
        <v>86561</v>
      </c>
      <c r="L918" t="s">
        <v>29</v>
      </c>
      <c r="M918">
        <v>0.47</v>
      </c>
      <c r="N918">
        <v>0.69</v>
      </c>
      <c r="O918">
        <v>17823.259999999998</v>
      </c>
      <c r="P918">
        <v>0</v>
      </c>
      <c r="Q918" s="1">
        <f>banking_loan_data[[#This Row],[Issue Date]]-banking_loan_data[[#This Row],[Term (Months)]]</f>
        <v>45170</v>
      </c>
      <c r="R918">
        <f>MONTH(banking_loan_data[[#This Row],[Months On Book]])</f>
        <v>9</v>
      </c>
      <c r="S918">
        <f>(banking_loan_data[[#This Row],[Total Payments Received]]+banking_loan_data[[#This Row],[Recovery Amount]])-banking_loan_data[[#This Row],[Loan Amount]]</f>
        <v>2995.2599999999984</v>
      </c>
      <c r="T918" t="str">
        <f>IF(banking_loan_data[[#This Row],[Profit/Loss per loan]]&gt;0,"Profit","Loss")</f>
        <v>Profit</v>
      </c>
    </row>
    <row r="919" spans="1:20" x14ac:dyDescent="0.35">
      <c r="A919" t="s">
        <v>1878</v>
      </c>
      <c r="B919" s="1">
        <v>44390</v>
      </c>
      <c r="C919" t="s">
        <v>1879</v>
      </c>
      <c r="D919" t="s">
        <v>71</v>
      </c>
      <c r="E919">
        <v>32497</v>
      </c>
      <c r="F919">
        <v>14.1</v>
      </c>
      <c r="G919">
        <v>36</v>
      </c>
      <c r="H919" t="s">
        <v>26</v>
      </c>
      <c r="I919" t="s">
        <v>57</v>
      </c>
      <c r="J919" t="s">
        <v>21</v>
      </c>
      <c r="K919">
        <v>40377</v>
      </c>
      <c r="L919" t="s">
        <v>22</v>
      </c>
      <c r="M919">
        <v>0.14000000000000001</v>
      </c>
      <c r="N919">
        <v>0.65</v>
      </c>
      <c r="O919">
        <v>11783.49</v>
      </c>
      <c r="P919">
        <v>0</v>
      </c>
      <c r="Q919" s="1">
        <f>banking_loan_data[[#This Row],[Issue Date]]-banking_loan_data[[#This Row],[Term (Months)]]</f>
        <v>44354</v>
      </c>
      <c r="R919">
        <f>MONTH(banking_loan_data[[#This Row],[Months On Book]])</f>
        <v>6</v>
      </c>
      <c r="S919">
        <f>(banking_loan_data[[#This Row],[Total Payments Received]]+banking_loan_data[[#This Row],[Recovery Amount]])-banking_loan_data[[#This Row],[Loan Amount]]</f>
        <v>-20713.510000000002</v>
      </c>
      <c r="T919" t="str">
        <f>IF(banking_loan_data[[#This Row],[Profit/Loss per loan]]&gt;0,"Profit","Loss")</f>
        <v>Loss</v>
      </c>
    </row>
    <row r="920" spans="1:20" x14ac:dyDescent="0.35">
      <c r="A920" t="s">
        <v>1880</v>
      </c>
      <c r="B920" s="1">
        <v>44698</v>
      </c>
      <c r="C920" t="s">
        <v>1881</v>
      </c>
      <c r="D920" t="s">
        <v>64</v>
      </c>
      <c r="E920">
        <v>37618</v>
      </c>
      <c r="F920">
        <v>10.3</v>
      </c>
      <c r="G920">
        <v>36</v>
      </c>
      <c r="H920" t="s">
        <v>19</v>
      </c>
      <c r="I920" t="s">
        <v>57</v>
      </c>
      <c r="J920" t="s">
        <v>21</v>
      </c>
      <c r="K920">
        <v>83592</v>
      </c>
      <c r="L920" t="s">
        <v>29</v>
      </c>
      <c r="M920">
        <v>0.19</v>
      </c>
      <c r="N920">
        <v>0.57999999999999996</v>
      </c>
      <c r="O920">
        <v>41492.65</v>
      </c>
      <c r="P920">
        <v>0</v>
      </c>
      <c r="Q920" s="1">
        <f>banking_loan_data[[#This Row],[Issue Date]]-banking_loan_data[[#This Row],[Term (Months)]]</f>
        <v>44662</v>
      </c>
      <c r="R920">
        <f>MONTH(banking_loan_data[[#This Row],[Months On Book]])</f>
        <v>4</v>
      </c>
      <c r="S920">
        <f>(banking_loan_data[[#This Row],[Total Payments Received]]+banking_loan_data[[#This Row],[Recovery Amount]])-banking_loan_data[[#This Row],[Loan Amount]]</f>
        <v>3874.6500000000015</v>
      </c>
      <c r="T920" t="str">
        <f>IF(banking_loan_data[[#This Row],[Profit/Loss per loan]]&gt;0,"Profit","Loss")</f>
        <v>Profit</v>
      </c>
    </row>
    <row r="921" spans="1:20" x14ac:dyDescent="0.35">
      <c r="A921" t="s">
        <v>1882</v>
      </c>
      <c r="B921" s="1">
        <v>45184</v>
      </c>
      <c r="C921" t="s">
        <v>1883</v>
      </c>
      <c r="D921" t="s">
        <v>71</v>
      </c>
      <c r="E921">
        <v>27526</v>
      </c>
      <c r="F921">
        <v>9.4</v>
      </c>
      <c r="G921">
        <v>36</v>
      </c>
      <c r="H921" t="s">
        <v>19</v>
      </c>
      <c r="I921" t="s">
        <v>72</v>
      </c>
      <c r="J921" t="s">
        <v>32</v>
      </c>
      <c r="K921">
        <v>37347</v>
      </c>
      <c r="L921" t="s">
        <v>22</v>
      </c>
      <c r="M921">
        <v>0.4</v>
      </c>
      <c r="N921">
        <v>0.5</v>
      </c>
      <c r="O921">
        <v>30113.439999999999</v>
      </c>
      <c r="P921">
        <v>0</v>
      </c>
      <c r="Q921" s="1">
        <f>banking_loan_data[[#This Row],[Issue Date]]-banking_loan_data[[#This Row],[Term (Months)]]</f>
        <v>45148</v>
      </c>
      <c r="R921">
        <f>MONTH(banking_loan_data[[#This Row],[Months On Book]])</f>
        <v>8</v>
      </c>
      <c r="S921">
        <f>(banking_loan_data[[#This Row],[Total Payments Received]]+banking_loan_data[[#This Row],[Recovery Amount]])-banking_loan_data[[#This Row],[Loan Amount]]</f>
        <v>2587.4399999999987</v>
      </c>
      <c r="T921" t="str">
        <f>IF(banking_loan_data[[#This Row],[Profit/Loss per loan]]&gt;0,"Profit","Loss")</f>
        <v>Profit</v>
      </c>
    </row>
    <row r="922" spans="1:20" x14ac:dyDescent="0.35">
      <c r="A922" t="s">
        <v>1884</v>
      </c>
      <c r="B922" s="1">
        <v>44310</v>
      </c>
      <c r="C922" t="s">
        <v>1885</v>
      </c>
      <c r="D922" t="s">
        <v>40</v>
      </c>
      <c r="E922">
        <v>31158</v>
      </c>
      <c r="F922">
        <v>7.6</v>
      </c>
      <c r="G922">
        <v>36</v>
      </c>
      <c r="H922" t="s">
        <v>19</v>
      </c>
      <c r="I922" t="s">
        <v>20</v>
      </c>
      <c r="J922" t="s">
        <v>28</v>
      </c>
      <c r="K922">
        <v>63776</v>
      </c>
      <c r="L922" t="s">
        <v>33</v>
      </c>
      <c r="M922">
        <v>0.21</v>
      </c>
      <c r="N922">
        <v>0.71</v>
      </c>
      <c r="O922">
        <v>33526.01</v>
      </c>
      <c r="P922">
        <v>0</v>
      </c>
      <c r="Q922" s="1">
        <f>banking_loan_data[[#This Row],[Issue Date]]-banking_loan_data[[#This Row],[Term (Months)]]</f>
        <v>44274</v>
      </c>
      <c r="R922">
        <f>MONTH(banking_loan_data[[#This Row],[Months On Book]])</f>
        <v>3</v>
      </c>
      <c r="S922">
        <f>(banking_loan_data[[#This Row],[Total Payments Received]]+banking_loan_data[[#This Row],[Recovery Amount]])-banking_loan_data[[#This Row],[Loan Amount]]</f>
        <v>2368.010000000002</v>
      </c>
      <c r="T922" t="str">
        <f>IF(banking_loan_data[[#This Row],[Profit/Loss per loan]]&gt;0,"Profit","Loss")</f>
        <v>Profit</v>
      </c>
    </row>
    <row r="923" spans="1:20" x14ac:dyDescent="0.35">
      <c r="A923" t="s">
        <v>1886</v>
      </c>
      <c r="B923" s="1">
        <v>45143</v>
      </c>
      <c r="C923" t="s">
        <v>1887</v>
      </c>
      <c r="D923" t="s">
        <v>75</v>
      </c>
      <c r="E923">
        <v>26032</v>
      </c>
      <c r="F923">
        <v>22.1</v>
      </c>
      <c r="G923">
        <v>60</v>
      </c>
      <c r="H923" t="s">
        <v>19</v>
      </c>
      <c r="I923" t="s">
        <v>20</v>
      </c>
      <c r="J923" t="s">
        <v>28</v>
      </c>
      <c r="K923">
        <v>33783</v>
      </c>
      <c r="L923" t="s">
        <v>33</v>
      </c>
      <c r="M923">
        <v>0.35</v>
      </c>
      <c r="N923">
        <v>0.81</v>
      </c>
      <c r="O923">
        <v>31785.07</v>
      </c>
      <c r="P923">
        <v>0</v>
      </c>
      <c r="Q923" s="1">
        <f>banking_loan_data[[#This Row],[Issue Date]]-banking_loan_data[[#This Row],[Term (Months)]]</f>
        <v>45083</v>
      </c>
      <c r="R923">
        <f>MONTH(banking_loan_data[[#This Row],[Months On Book]])</f>
        <v>6</v>
      </c>
      <c r="S923">
        <f>(banking_loan_data[[#This Row],[Total Payments Received]]+banking_loan_data[[#This Row],[Recovery Amount]])-banking_loan_data[[#This Row],[Loan Amount]]</f>
        <v>5753.07</v>
      </c>
      <c r="T923" t="str">
        <f>IF(banking_loan_data[[#This Row],[Profit/Loss per loan]]&gt;0,"Profit","Loss")</f>
        <v>Profit</v>
      </c>
    </row>
    <row r="924" spans="1:20" x14ac:dyDescent="0.35">
      <c r="A924" t="s">
        <v>1888</v>
      </c>
      <c r="B924" s="1">
        <v>45027</v>
      </c>
      <c r="C924" t="s">
        <v>1889</v>
      </c>
      <c r="D924" t="s">
        <v>50</v>
      </c>
      <c r="E924">
        <v>38846</v>
      </c>
      <c r="F924">
        <v>16.5</v>
      </c>
      <c r="G924">
        <v>36</v>
      </c>
      <c r="H924" t="s">
        <v>19</v>
      </c>
      <c r="I924" t="s">
        <v>57</v>
      </c>
      <c r="J924" t="s">
        <v>37</v>
      </c>
      <c r="K924">
        <v>85798</v>
      </c>
      <c r="L924" t="s">
        <v>22</v>
      </c>
      <c r="M924">
        <v>0.13</v>
      </c>
      <c r="N924">
        <v>0.6</v>
      </c>
      <c r="O924">
        <v>45255.59</v>
      </c>
      <c r="P924">
        <v>0</v>
      </c>
      <c r="Q924" s="1">
        <f>banking_loan_data[[#This Row],[Issue Date]]-banking_loan_data[[#This Row],[Term (Months)]]</f>
        <v>44991</v>
      </c>
      <c r="R924">
        <f>MONTH(banking_loan_data[[#This Row],[Months On Book]])</f>
        <v>3</v>
      </c>
      <c r="S924">
        <f>(banking_loan_data[[#This Row],[Total Payments Received]]+banking_loan_data[[#This Row],[Recovery Amount]])-banking_loan_data[[#This Row],[Loan Amount]]</f>
        <v>6409.5899999999965</v>
      </c>
      <c r="T924" t="str">
        <f>IF(banking_loan_data[[#This Row],[Profit/Loss per loan]]&gt;0,"Profit","Loss")</f>
        <v>Profit</v>
      </c>
    </row>
    <row r="925" spans="1:20" x14ac:dyDescent="0.35">
      <c r="A925" t="s">
        <v>1890</v>
      </c>
      <c r="B925" s="1">
        <v>45121</v>
      </c>
      <c r="C925" t="s">
        <v>1891</v>
      </c>
      <c r="D925" t="s">
        <v>64</v>
      </c>
      <c r="E925">
        <v>30794</v>
      </c>
      <c r="F925">
        <v>6.5</v>
      </c>
      <c r="G925">
        <v>36</v>
      </c>
      <c r="H925" t="s">
        <v>26</v>
      </c>
      <c r="I925" t="s">
        <v>36</v>
      </c>
      <c r="J925" t="s">
        <v>28</v>
      </c>
      <c r="K925">
        <v>34298</v>
      </c>
      <c r="L925" t="s">
        <v>33</v>
      </c>
      <c r="M925">
        <v>0.28000000000000003</v>
      </c>
      <c r="N925">
        <v>0.56000000000000005</v>
      </c>
      <c r="O925">
        <v>12202.69</v>
      </c>
      <c r="P925">
        <v>0</v>
      </c>
      <c r="Q925" s="1">
        <f>banking_loan_data[[#This Row],[Issue Date]]-banking_loan_data[[#This Row],[Term (Months)]]</f>
        <v>45085</v>
      </c>
      <c r="R925">
        <f>MONTH(banking_loan_data[[#This Row],[Months On Book]])</f>
        <v>6</v>
      </c>
      <c r="S925">
        <f>(banking_loan_data[[#This Row],[Total Payments Received]]+banking_loan_data[[#This Row],[Recovery Amount]])-banking_loan_data[[#This Row],[Loan Amount]]</f>
        <v>-18591.309999999998</v>
      </c>
      <c r="T925" t="str">
        <f>IF(banking_loan_data[[#This Row],[Profit/Loss per loan]]&gt;0,"Profit","Loss")</f>
        <v>Loss</v>
      </c>
    </row>
    <row r="926" spans="1:20" x14ac:dyDescent="0.35">
      <c r="A926" t="s">
        <v>1892</v>
      </c>
      <c r="B926" s="1">
        <v>44251</v>
      </c>
      <c r="C926" t="s">
        <v>1893</v>
      </c>
      <c r="D926" t="s">
        <v>18</v>
      </c>
      <c r="E926">
        <v>6448</v>
      </c>
      <c r="F926">
        <v>12.7</v>
      </c>
      <c r="G926">
        <v>36</v>
      </c>
      <c r="H926" t="s">
        <v>26</v>
      </c>
      <c r="I926" t="s">
        <v>27</v>
      </c>
      <c r="J926" t="s">
        <v>21</v>
      </c>
      <c r="K926">
        <v>100204</v>
      </c>
      <c r="L926" t="s">
        <v>33</v>
      </c>
      <c r="M926">
        <v>0.4</v>
      </c>
      <c r="N926">
        <v>0.9</v>
      </c>
      <c r="O926">
        <v>1032.68</v>
      </c>
      <c r="P926">
        <v>0</v>
      </c>
      <c r="Q926" s="1">
        <f>banking_loan_data[[#This Row],[Issue Date]]-banking_loan_data[[#This Row],[Term (Months)]]</f>
        <v>44215</v>
      </c>
      <c r="R926">
        <f>MONTH(banking_loan_data[[#This Row],[Months On Book]])</f>
        <v>1</v>
      </c>
      <c r="S926">
        <f>(banking_loan_data[[#This Row],[Total Payments Received]]+banking_loan_data[[#This Row],[Recovery Amount]])-banking_loan_data[[#This Row],[Loan Amount]]</f>
        <v>-5415.32</v>
      </c>
      <c r="T926" t="str">
        <f>IF(banking_loan_data[[#This Row],[Profit/Loss per loan]]&gt;0,"Profit","Loss")</f>
        <v>Loss</v>
      </c>
    </row>
    <row r="927" spans="1:20" x14ac:dyDescent="0.35">
      <c r="A927" t="s">
        <v>1894</v>
      </c>
      <c r="B927" s="1">
        <v>44996</v>
      </c>
      <c r="C927" t="s">
        <v>1895</v>
      </c>
      <c r="D927" t="s">
        <v>71</v>
      </c>
      <c r="E927">
        <v>29861</v>
      </c>
      <c r="F927">
        <v>12.4</v>
      </c>
      <c r="G927">
        <v>60</v>
      </c>
      <c r="H927" t="s">
        <v>19</v>
      </c>
      <c r="I927" t="s">
        <v>27</v>
      </c>
      <c r="J927" t="s">
        <v>28</v>
      </c>
      <c r="K927">
        <v>116207</v>
      </c>
      <c r="L927" t="s">
        <v>33</v>
      </c>
      <c r="M927">
        <v>0.37</v>
      </c>
      <c r="N927">
        <v>0.62</v>
      </c>
      <c r="O927">
        <v>33563.760000000002</v>
      </c>
      <c r="P927">
        <v>0</v>
      </c>
      <c r="Q927" s="1">
        <f>banking_loan_data[[#This Row],[Issue Date]]-banking_loan_data[[#This Row],[Term (Months)]]</f>
        <v>44936</v>
      </c>
      <c r="R927">
        <f>MONTH(banking_loan_data[[#This Row],[Months On Book]])</f>
        <v>1</v>
      </c>
      <c r="S927">
        <f>(banking_loan_data[[#This Row],[Total Payments Received]]+banking_loan_data[[#This Row],[Recovery Amount]])-banking_loan_data[[#This Row],[Loan Amount]]</f>
        <v>3702.760000000002</v>
      </c>
      <c r="T927" t="str">
        <f>IF(banking_loan_data[[#This Row],[Profit/Loss per loan]]&gt;0,"Profit","Loss")</f>
        <v>Profit</v>
      </c>
    </row>
    <row r="928" spans="1:20" x14ac:dyDescent="0.35">
      <c r="A928" t="s">
        <v>1896</v>
      </c>
      <c r="B928" s="1">
        <v>44974</v>
      </c>
      <c r="C928" t="s">
        <v>1897</v>
      </c>
      <c r="D928" t="s">
        <v>56</v>
      </c>
      <c r="E928">
        <v>29141</v>
      </c>
      <c r="F928">
        <v>8.6</v>
      </c>
      <c r="G928">
        <v>60</v>
      </c>
      <c r="H928" t="s">
        <v>80</v>
      </c>
      <c r="I928" t="s">
        <v>83</v>
      </c>
      <c r="J928" t="s">
        <v>37</v>
      </c>
      <c r="K928">
        <v>130356</v>
      </c>
      <c r="L928" t="s">
        <v>29</v>
      </c>
      <c r="M928">
        <v>0.43</v>
      </c>
      <c r="N928">
        <v>0.6</v>
      </c>
      <c r="O928">
        <v>3346.38</v>
      </c>
      <c r="P928">
        <v>13855.54</v>
      </c>
      <c r="Q928" s="1">
        <f>banking_loan_data[[#This Row],[Issue Date]]-banking_loan_data[[#This Row],[Term (Months)]]</f>
        <v>44914</v>
      </c>
      <c r="R928">
        <f>MONTH(banking_loan_data[[#This Row],[Months On Book]])</f>
        <v>12</v>
      </c>
      <c r="S928">
        <f>(banking_loan_data[[#This Row],[Total Payments Received]]+banking_loan_data[[#This Row],[Recovery Amount]])-banking_loan_data[[#This Row],[Loan Amount]]</f>
        <v>-11939.079999999998</v>
      </c>
      <c r="T928" t="str">
        <f>IF(banking_loan_data[[#This Row],[Profit/Loss per loan]]&gt;0,"Profit","Loss")</f>
        <v>Loss</v>
      </c>
    </row>
    <row r="929" spans="1:20" x14ac:dyDescent="0.35">
      <c r="A929" t="s">
        <v>1898</v>
      </c>
      <c r="B929" s="1">
        <v>44358</v>
      </c>
      <c r="C929" t="s">
        <v>1899</v>
      </c>
      <c r="D929" t="s">
        <v>46</v>
      </c>
      <c r="E929">
        <v>10074</v>
      </c>
      <c r="F929">
        <v>13.7</v>
      </c>
      <c r="G929">
        <v>36</v>
      </c>
      <c r="H929" t="s">
        <v>26</v>
      </c>
      <c r="I929" t="s">
        <v>20</v>
      </c>
      <c r="J929" t="s">
        <v>21</v>
      </c>
      <c r="K929">
        <v>85161</v>
      </c>
      <c r="L929" t="s">
        <v>22</v>
      </c>
      <c r="M929">
        <v>0.45</v>
      </c>
      <c r="N929">
        <v>0.89</v>
      </c>
      <c r="O929">
        <v>4351.3500000000004</v>
      </c>
      <c r="P929">
        <v>0</v>
      </c>
      <c r="Q929" s="1">
        <f>banking_loan_data[[#This Row],[Issue Date]]-banking_loan_data[[#This Row],[Term (Months)]]</f>
        <v>44322</v>
      </c>
      <c r="R929">
        <f>MONTH(banking_loan_data[[#This Row],[Months On Book]])</f>
        <v>5</v>
      </c>
      <c r="S929">
        <f>(banking_loan_data[[#This Row],[Total Payments Received]]+banking_loan_data[[#This Row],[Recovery Amount]])-banking_loan_data[[#This Row],[Loan Amount]]</f>
        <v>-5722.65</v>
      </c>
      <c r="T929" t="str">
        <f>IF(banking_loan_data[[#This Row],[Profit/Loss per loan]]&gt;0,"Profit","Loss")</f>
        <v>Loss</v>
      </c>
    </row>
    <row r="930" spans="1:20" x14ac:dyDescent="0.35">
      <c r="A930" t="s">
        <v>1900</v>
      </c>
      <c r="B930" s="1">
        <v>44283</v>
      </c>
      <c r="C930" t="s">
        <v>1901</v>
      </c>
      <c r="D930" t="s">
        <v>56</v>
      </c>
      <c r="E930">
        <v>7406</v>
      </c>
      <c r="F930">
        <v>11.6</v>
      </c>
      <c r="G930">
        <v>60</v>
      </c>
      <c r="H930" t="s">
        <v>19</v>
      </c>
      <c r="I930" t="s">
        <v>83</v>
      </c>
      <c r="J930" t="s">
        <v>28</v>
      </c>
      <c r="K930">
        <v>90652</v>
      </c>
      <c r="L930" t="s">
        <v>22</v>
      </c>
      <c r="M930">
        <v>0.41</v>
      </c>
      <c r="N930">
        <v>0.87</v>
      </c>
      <c r="O930">
        <v>8265.1</v>
      </c>
      <c r="P930">
        <v>0</v>
      </c>
      <c r="Q930" s="1">
        <f>banking_loan_data[[#This Row],[Issue Date]]-banking_loan_data[[#This Row],[Term (Months)]]</f>
        <v>44223</v>
      </c>
      <c r="R930">
        <f>MONTH(banking_loan_data[[#This Row],[Months On Book]])</f>
        <v>1</v>
      </c>
      <c r="S930">
        <f>(banking_loan_data[[#This Row],[Total Payments Received]]+banking_loan_data[[#This Row],[Recovery Amount]])-banking_loan_data[[#This Row],[Loan Amount]]</f>
        <v>859.10000000000036</v>
      </c>
      <c r="T930" t="str">
        <f>IF(banking_loan_data[[#This Row],[Profit/Loss per loan]]&gt;0,"Profit","Loss")</f>
        <v>Profit</v>
      </c>
    </row>
    <row r="931" spans="1:20" x14ac:dyDescent="0.35">
      <c r="A931" t="s">
        <v>1902</v>
      </c>
      <c r="B931" s="1">
        <v>44251</v>
      </c>
      <c r="C931" t="s">
        <v>1903</v>
      </c>
      <c r="D931" t="s">
        <v>64</v>
      </c>
      <c r="E931">
        <v>32823</v>
      </c>
      <c r="F931">
        <v>11.8</v>
      </c>
      <c r="G931">
        <v>36</v>
      </c>
      <c r="H931" t="s">
        <v>26</v>
      </c>
      <c r="I931" t="s">
        <v>72</v>
      </c>
      <c r="J931" t="s">
        <v>21</v>
      </c>
      <c r="K931">
        <v>64484</v>
      </c>
      <c r="L931" t="s">
        <v>22</v>
      </c>
      <c r="M931">
        <v>0.37</v>
      </c>
      <c r="N931">
        <v>0.7</v>
      </c>
      <c r="O931">
        <v>1788.26</v>
      </c>
      <c r="P931">
        <v>0</v>
      </c>
      <c r="Q931" s="1">
        <f>banking_loan_data[[#This Row],[Issue Date]]-banking_loan_data[[#This Row],[Term (Months)]]</f>
        <v>44215</v>
      </c>
      <c r="R931">
        <f>MONTH(banking_loan_data[[#This Row],[Months On Book]])</f>
        <v>1</v>
      </c>
      <c r="S931">
        <f>(banking_loan_data[[#This Row],[Total Payments Received]]+banking_loan_data[[#This Row],[Recovery Amount]])-banking_loan_data[[#This Row],[Loan Amount]]</f>
        <v>-31034.74</v>
      </c>
      <c r="T931" t="str">
        <f>IF(banking_loan_data[[#This Row],[Profit/Loss per loan]]&gt;0,"Profit","Loss")</f>
        <v>Loss</v>
      </c>
    </row>
    <row r="932" spans="1:20" x14ac:dyDescent="0.35">
      <c r="A932" t="s">
        <v>1904</v>
      </c>
      <c r="B932" s="1">
        <v>45228</v>
      </c>
      <c r="C932" t="s">
        <v>1905</v>
      </c>
      <c r="D932" t="s">
        <v>25</v>
      </c>
      <c r="E932">
        <v>24291</v>
      </c>
      <c r="F932">
        <v>19.8</v>
      </c>
      <c r="G932">
        <v>36</v>
      </c>
      <c r="H932" t="s">
        <v>80</v>
      </c>
      <c r="I932" t="s">
        <v>57</v>
      </c>
      <c r="J932" t="s">
        <v>32</v>
      </c>
      <c r="K932">
        <v>128614</v>
      </c>
      <c r="L932" t="s">
        <v>33</v>
      </c>
      <c r="M932">
        <v>0.11</v>
      </c>
      <c r="N932">
        <v>0.72</v>
      </c>
      <c r="O932">
        <v>0</v>
      </c>
      <c r="P932">
        <v>0</v>
      </c>
      <c r="Q932" s="1">
        <f>banking_loan_data[[#This Row],[Issue Date]]-banking_loan_data[[#This Row],[Term (Months)]]</f>
        <v>45192</v>
      </c>
      <c r="R932">
        <f>MONTH(banking_loan_data[[#This Row],[Months On Book]])</f>
        <v>9</v>
      </c>
      <c r="S932">
        <f>(banking_loan_data[[#This Row],[Total Payments Received]]+banking_loan_data[[#This Row],[Recovery Amount]])-banking_loan_data[[#This Row],[Loan Amount]]</f>
        <v>-24291</v>
      </c>
      <c r="T932" t="str">
        <f>IF(banking_loan_data[[#This Row],[Profit/Loss per loan]]&gt;0,"Profit","Loss")</f>
        <v>Loss</v>
      </c>
    </row>
    <row r="933" spans="1:20" x14ac:dyDescent="0.35">
      <c r="A933" t="s">
        <v>1906</v>
      </c>
      <c r="B933" s="1">
        <v>45029</v>
      </c>
      <c r="C933" t="s">
        <v>1907</v>
      </c>
      <c r="D933" t="s">
        <v>50</v>
      </c>
      <c r="E933">
        <v>33003</v>
      </c>
      <c r="F933">
        <v>9.5</v>
      </c>
      <c r="G933">
        <v>60</v>
      </c>
      <c r="H933" t="s">
        <v>19</v>
      </c>
      <c r="I933" t="s">
        <v>83</v>
      </c>
      <c r="J933" t="s">
        <v>32</v>
      </c>
      <c r="K933">
        <v>142695</v>
      </c>
      <c r="L933" t="s">
        <v>29</v>
      </c>
      <c r="M933">
        <v>0.31</v>
      </c>
      <c r="N933">
        <v>0.6</v>
      </c>
      <c r="O933">
        <v>36138.28</v>
      </c>
      <c r="P933">
        <v>0</v>
      </c>
      <c r="Q933" s="1">
        <f>banking_loan_data[[#This Row],[Issue Date]]-banking_loan_data[[#This Row],[Term (Months)]]</f>
        <v>44969</v>
      </c>
      <c r="R933">
        <f>MONTH(banking_loan_data[[#This Row],[Months On Book]])</f>
        <v>2</v>
      </c>
      <c r="S933">
        <f>(banking_loan_data[[#This Row],[Total Payments Received]]+banking_loan_data[[#This Row],[Recovery Amount]])-banking_loan_data[[#This Row],[Loan Amount]]</f>
        <v>3135.2799999999988</v>
      </c>
      <c r="T933" t="str">
        <f>IF(banking_loan_data[[#This Row],[Profit/Loss per loan]]&gt;0,"Profit","Loss")</f>
        <v>Profit</v>
      </c>
    </row>
    <row r="934" spans="1:20" x14ac:dyDescent="0.35">
      <c r="A934" t="s">
        <v>1908</v>
      </c>
      <c r="B934" s="1">
        <v>44509</v>
      </c>
      <c r="C934" t="s">
        <v>1909</v>
      </c>
      <c r="D934" t="s">
        <v>75</v>
      </c>
      <c r="E934">
        <v>35406</v>
      </c>
      <c r="F934">
        <v>17.8</v>
      </c>
      <c r="G934">
        <v>60</v>
      </c>
      <c r="H934" t="s">
        <v>19</v>
      </c>
      <c r="I934" t="s">
        <v>83</v>
      </c>
      <c r="J934" t="s">
        <v>32</v>
      </c>
      <c r="K934">
        <v>50922</v>
      </c>
      <c r="L934" t="s">
        <v>22</v>
      </c>
      <c r="M934">
        <v>0.12</v>
      </c>
      <c r="N934">
        <v>0.54</v>
      </c>
      <c r="O934">
        <v>41708.269999999997</v>
      </c>
      <c r="P934">
        <v>0</v>
      </c>
      <c r="Q934" s="1">
        <f>banking_loan_data[[#This Row],[Issue Date]]-banking_loan_data[[#This Row],[Term (Months)]]</f>
        <v>44449</v>
      </c>
      <c r="R934">
        <f>MONTH(banking_loan_data[[#This Row],[Months On Book]])</f>
        <v>9</v>
      </c>
      <c r="S934">
        <f>(banking_loan_data[[#This Row],[Total Payments Received]]+banking_loan_data[[#This Row],[Recovery Amount]])-banking_loan_data[[#This Row],[Loan Amount]]</f>
        <v>6302.2699999999968</v>
      </c>
      <c r="T934" t="str">
        <f>IF(banking_loan_data[[#This Row],[Profit/Loss per loan]]&gt;0,"Profit","Loss")</f>
        <v>Profit</v>
      </c>
    </row>
    <row r="935" spans="1:20" x14ac:dyDescent="0.35">
      <c r="A935" t="s">
        <v>1910</v>
      </c>
      <c r="B935" s="1">
        <v>44955</v>
      </c>
      <c r="C935" t="s">
        <v>1911</v>
      </c>
      <c r="D935" t="s">
        <v>18</v>
      </c>
      <c r="E935">
        <v>24312</v>
      </c>
      <c r="F935">
        <v>16.399999999999999</v>
      </c>
      <c r="G935">
        <v>36</v>
      </c>
      <c r="H935" t="s">
        <v>80</v>
      </c>
      <c r="I935" t="s">
        <v>83</v>
      </c>
      <c r="J935" t="s">
        <v>28</v>
      </c>
      <c r="K935">
        <v>64028</v>
      </c>
      <c r="L935" t="s">
        <v>33</v>
      </c>
      <c r="M935">
        <v>0.42</v>
      </c>
      <c r="N935">
        <v>0.76</v>
      </c>
      <c r="O935">
        <v>9266.1200000000008</v>
      </c>
      <c r="P935">
        <v>2516.62</v>
      </c>
      <c r="Q935" s="1">
        <f>banking_loan_data[[#This Row],[Issue Date]]-banking_loan_data[[#This Row],[Term (Months)]]</f>
        <v>44919</v>
      </c>
      <c r="R935">
        <f>MONTH(banking_loan_data[[#This Row],[Months On Book]])</f>
        <v>12</v>
      </c>
      <c r="S935">
        <f>(banking_loan_data[[#This Row],[Total Payments Received]]+banking_loan_data[[#This Row],[Recovery Amount]])-banking_loan_data[[#This Row],[Loan Amount]]</f>
        <v>-12529.259999999998</v>
      </c>
      <c r="T935" t="str">
        <f>IF(banking_loan_data[[#This Row],[Profit/Loss per loan]]&gt;0,"Profit","Loss")</f>
        <v>Loss</v>
      </c>
    </row>
    <row r="936" spans="1:20" x14ac:dyDescent="0.35">
      <c r="A936" t="s">
        <v>1912</v>
      </c>
      <c r="B936" s="1">
        <v>44639</v>
      </c>
      <c r="C936" t="s">
        <v>1913</v>
      </c>
      <c r="D936" t="s">
        <v>25</v>
      </c>
      <c r="E936">
        <v>2382</v>
      </c>
      <c r="F936">
        <v>16.399999999999999</v>
      </c>
      <c r="G936">
        <v>36</v>
      </c>
      <c r="H936" t="s">
        <v>26</v>
      </c>
      <c r="I936" t="s">
        <v>20</v>
      </c>
      <c r="J936" t="s">
        <v>37</v>
      </c>
      <c r="K936">
        <v>141461</v>
      </c>
      <c r="L936" t="s">
        <v>29</v>
      </c>
      <c r="M936">
        <v>0.23</v>
      </c>
      <c r="N936">
        <v>0.54</v>
      </c>
      <c r="O936">
        <v>791.85</v>
      </c>
      <c r="P936">
        <v>0</v>
      </c>
      <c r="Q936" s="1">
        <f>banking_loan_data[[#This Row],[Issue Date]]-banking_loan_data[[#This Row],[Term (Months)]]</f>
        <v>44603</v>
      </c>
      <c r="R936">
        <f>MONTH(banking_loan_data[[#This Row],[Months On Book]])</f>
        <v>2</v>
      </c>
      <c r="S936">
        <f>(banking_loan_data[[#This Row],[Total Payments Received]]+banking_loan_data[[#This Row],[Recovery Amount]])-banking_loan_data[[#This Row],[Loan Amount]]</f>
        <v>-1590.15</v>
      </c>
      <c r="T936" t="str">
        <f>IF(banking_loan_data[[#This Row],[Profit/Loss per loan]]&gt;0,"Profit","Loss")</f>
        <v>Loss</v>
      </c>
    </row>
    <row r="937" spans="1:20" x14ac:dyDescent="0.35">
      <c r="A937" t="s">
        <v>1914</v>
      </c>
      <c r="B937" s="1">
        <v>44524</v>
      </c>
      <c r="C937" t="s">
        <v>1915</v>
      </c>
      <c r="D937" t="s">
        <v>56</v>
      </c>
      <c r="E937">
        <v>35171</v>
      </c>
      <c r="F937">
        <v>18.3</v>
      </c>
      <c r="G937">
        <v>60</v>
      </c>
      <c r="H937" t="s">
        <v>19</v>
      </c>
      <c r="I937" t="s">
        <v>41</v>
      </c>
      <c r="J937" t="s">
        <v>21</v>
      </c>
      <c r="K937">
        <v>50316</v>
      </c>
      <c r="L937" t="s">
        <v>29</v>
      </c>
      <c r="M937">
        <v>0.32</v>
      </c>
      <c r="N937">
        <v>0.7</v>
      </c>
      <c r="O937">
        <v>41607.29</v>
      </c>
      <c r="P937">
        <v>0</v>
      </c>
      <c r="Q937" s="1">
        <f>banking_loan_data[[#This Row],[Issue Date]]-banking_loan_data[[#This Row],[Term (Months)]]</f>
        <v>44464</v>
      </c>
      <c r="R937">
        <f>MONTH(banking_loan_data[[#This Row],[Months On Book]])</f>
        <v>9</v>
      </c>
      <c r="S937">
        <f>(banking_loan_data[[#This Row],[Total Payments Received]]+banking_loan_data[[#This Row],[Recovery Amount]])-banking_loan_data[[#This Row],[Loan Amount]]</f>
        <v>6436.2900000000009</v>
      </c>
      <c r="T937" t="str">
        <f>IF(banking_loan_data[[#This Row],[Profit/Loss per loan]]&gt;0,"Profit","Loss")</f>
        <v>Profit</v>
      </c>
    </row>
    <row r="938" spans="1:20" x14ac:dyDescent="0.35">
      <c r="A938" t="s">
        <v>1916</v>
      </c>
      <c r="B938" s="1">
        <v>45274</v>
      </c>
      <c r="C938" t="s">
        <v>1917</v>
      </c>
      <c r="D938" t="s">
        <v>71</v>
      </c>
      <c r="E938">
        <v>4292</v>
      </c>
      <c r="F938">
        <v>16</v>
      </c>
      <c r="G938">
        <v>36</v>
      </c>
      <c r="H938" t="s">
        <v>26</v>
      </c>
      <c r="I938" t="s">
        <v>36</v>
      </c>
      <c r="J938" t="s">
        <v>47</v>
      </c>
      <c r="K938">
        <v>106996</v>
      </c>
      <c r="L938" t="s">
        <v>22</v>
      </c>
      <c r="M938">
        <v>0.21</v>
      </c>
      <c r="N938">
        <v>0.92</v>
      </c>
      <c r="O938">
        <v>836.21</v>
      </c>
      <c r="P938">
        <v>0</v>
      </c>
      <c r="Q938" s="1">
        <f>banking_loan_data[[#This Row],[Issue Date]]-banking_loan_data[[#This Row],[Term (Months)]]</f>
        <v>45238</v>
      </c>
      <c r="R938">
        <f>MONTH(banking_loan_data[[#This Row],[Months On Book]])</f>
        <v>11</v>
      </c>
      <c r="S938">
        <f>(banking_loan_data[[#This Row],[Total Payments Received]]+banking_loan_data[[#This Row],[Recovery Amount]])-banking_loan_data[[#This Row],[Loan Amount]]</f>
        <v>-3455.79</v>
      </c>
      <c r="T938" t="str">
        <f>IF(banking_loan_data[[#This Row],[Profit/Loss per loan]]&gt;0,"Profit","Loss")</f>
        <v>Loss</v>
      </c>
    </row>
    <row r="939" spans="1:20" x14ac:dyDescent="0.35">
      <c r="A939" t="s">
        <v>1918</v>
      </c>
      <c r="B939" s="1">
        <v>44957</v>
      </c>
      <c r="C939" t="s">
        <v>1919</v>
      </c>
      <c r="D939" t="s">
        <v>71</v>
      </c>
      <c r="E939">
        <v>34187</v>
      </c>
      <c r="F939">
        <v>22.6</v>
      </c>
      <c r="G939">
        <v>60</v>
      </c>
      <c r="H939" t="s">
        <v>19</v>
      </c>
      <c r="I939" t="s">
        <v>57</v>
      </c>
      <c r="J939" t="s">
        <v>32</v>
      </c>
      <c r="K939">
        <v>46968</v>
      </c>
      <c r="L939" t="s">
        <v>22</v>
      </c>
      <c r="M939">
        <v>0.41</v>
      </c>
      <c r="N939">
        <v>0.93</v>
      </c>
      <c r="O939">
        <v>41913.26</v>
      </c>
      <c r="P939">
        <v>0</v>
      </c>
      <c r="Q939" s="1">
        <f>banking_loan_data[[#This Row],[Issue Date]]-banking_loan_data[[#This Row],[Term (Months)]]</f>
        <v>44897</v>
      </c>
      <c r="R939">
        <f>MONTH(banking_loan_data[[#This Row],[Months On Book]])</f>
        <v>12</v>
      </c>
      <c r="S939">
        <f>(banking_loan_data[[#This Row],[Total Payments Received]]+banking_loan_data[[#This Row],[Recovery Amount]])-banking_loan_data[[#This Row],[Loan Amount]]</f>
        <v>7726.260000000002</v>
      </c>
      <c r="T939" t="str">
        <f>IF(banking_loan_data[[#This Row],[Profit/Loss per loan]]&gt;0,"Profit","Loss")</f>
        <v>Profit</v>
      </c>
    </row>
    <row r="940" spans="1:20" x14ac:dyDescent="0.35">
      <c r="A940" t="s">
        <v>1920</v>
      </c>
      <c r="B940" s="1">
        <v>44775</v>
      </c>
      <c r="C940" t="s">
        <v>1921</v>
      </c>
      <c r="D940" t="s">
        <v>25</v>
      </c>
      <c r="E940">
        <v>13411</v>
      </c>
      <c r="F940">
        <v>18.5</v>
      </c>
      <c r="G940">
        <v>36</v>
      </c>
      <c r="H940" t="s">
        <v>80</v>
      </c>
      <c r="I940" t="s">
        <v>20</v>
      </c>
      <c r="J940" t="s">
        <v>32</v>
      </c>
      <c r="K940">
        <v>60266</v>
      </c>
      <c r="L940" t="s">
        <v>33</v>
      </c>
      <c r="M940">
        <v>0.45</v>
      </c>
      <c r="N940">
        <v>0.61</v>
      </c>
      <c r="O940">
        <v>2332.75</v>
      </c>
      <c r="P940">
        <v>2064.9299999999998</v>
      </c>
      <c r="Q940" s="1">
        <f>banking_loan_data[[#This Row],[Issue Date]]-banking_loan_data[[#This Row],[Term (Months)]]</f>
        <v>44739</v>
      </c>
      <c r="R940">
        <f>MONTH(banking_loan_data[[#This Row],[Months On Book]])</f>
        <v>6</v>
      </c>
      <c r="S940">
        <f>(banking_loan_data[[#This Row],[Total Payments Received]]+banking_loan_data[[#This Row],[Recovery Amount]])-banking_loan_data[[#This Row],[Loan Amount]]</f>
        <v>-9013.32</v>
      </c>
      <c r="T940" t="str">
        <f>IF(banking_loan_data[[#This Row],[Profit/Loss per loan]]&gt;0,"Profit","Loss")</f>
        <v>Loss</v>
      </c>
    </row>
    <row r="941" spans="1:20" x14ac:dyDescent="0.35">
      <c r="A941" t="s">
        <v>1922</v>
      </c>
      <c r="B941" s="1">
        <v>45271</v>
      </c>
      <c r="C941" t="s">
        <v>1923</v>
      </c>
      <c r="D941" t="s">
        <v>71</v>
      </c>
      <c r="E941">
        <v>38285</v>
      </c>
      <c r="F941">
        <v>15.9</v>
      </c>
      <c r="G941">
        <v>60</v>
      </c>
      <c r="H941" t="s">
        <v>19</v>
      </c>
      <c r="I941" t="s">
        <v>20</v>
      </c>
      <c r="J941" t="s">
        <v>47</v>
      </c>
      <c r="K941">
        <v>125745</v>
      </c>
      <c r="L941" t="s">
        <v>22</v>
      </c>
      <c r="M941">
        <v>0.26</v>
      </c>
      <c r="N941">
        <v>0.78</v>
      </c>
      <c r="O941">
        <v>44372.32</v>
      </c>
      <c r="P941">
        <v>0</v>
      </c>
      <c r="Q941" s="1">
        <f>banking_loan_data[[#This Row],[Issue Date]]-banking_loan_data[[#This Row],[Term (Months)]]</f>
        <v>45211</v>
      </c>
      <c r="R941">
        <f>MONTH(banking_loan_data[[#This Row],[Months On Book]])</f>
        <v>10</v>
      </c>
      <c r="S941">
        <f>(banking_loan_data[[#This Row],[Total Payments Received]]+banking_loan_data[[#This Row],[Recovery Amount]])-banking_loan_data[[#This Row],[Loan Amount]]</f>
        <v>6087.32</v>
      </c>
      <c r="T941" t="str">
        <f>IF(banking_loan_data[[#This Row],[Profit/Loss per loan]]&gt;0,"Profit","Loss")</f>
        <v>Profit</v>
      </c>
    </row>
    <row r="942" spans="1:20" x14ac:dyDescent="0.35">
      <c r="A942" t="s">
        <v>1924</v>
      </c>
      <c r="B942" s="1">
        <v>45203</v>
      </c>
      <c r="C942" t="s">
        <v>1925</v>
      </c>
      <c r="D942" t="s">
        <v>56</v>
      </c>
      <c r="E942">
        <v>16422</v>
      </c>
      <c r="F942">
        <v>21.6</v>
      </c>
      <c r="G942">
        <v>36</v>
      </c>
      <c r="H942" t="s">
        <v>19</v>
      </c>
      <c r="I942" t="s">
        <v>41</v>
      </c>
      <c r="J942" t="s">
        <v>47</v>
      </c>
      <c r="K942">
        <v>54000</v>
      </c>
      <c r="L942" t="s">
        <v>33</v>
      </c>
      <c r="M942">
        <v>0.45</v>
      </c>
      <c r="N942">
        <v>0.71</v>
      </c>
      <c r="O942">
        <v>19969.150000000001</v>
      </c>
      <c r="P942">
        <v>0</v>
      </c>
      <c r="Q942" s="1">
        <f>banking_loan_data[[#This Row],[Issue Date]]-banking_loan_data[[#This Row],[Term (Months)]]</f>
        <v>45167</v>
      </c>
      <c r="R942">
        <f>MONTH(banking_loan_data[[#This Row],[Months On Book]])</f>
        <v>8</v>
      </c>
      <c r="S942">
        <f>(banking_loan_data[[#This Row],[Total Payments Received]]+banking_loan_data[[#This Row],[Recovery Amount]])-banking_loan_data[[#This Row],[Loan Amount]]</f>
        <v>3547.1500000000015</v>
      </c>
      <c r="T942" t="str">
        <f>IF(banking_loan_data[[#This Row],[Profit/Loss per loan]]&gt;0,"Profit","Loss")</f>
        <v>Profit</v>
      </c>
    </row>
    <row r="943" spans="1:20" x14ac:dyDescent="0.35">
      <c r="A943" t="s">
        <v>1926</v>
      </c>
      <c r="B943" s="1">
        <v>44292</v>
      </c>
      <c r="C943" t="s">
        <v>1927</v>
      </c>
      <c r="D943" t="s">
        <v>25</v>
      </c>
      <c r="E943">
        <v>33371</v>
      </c>
      <c r="F943">
        <v>17.100000000000001</v>
      </c>
      <c r="G943">
        <v>36</v>
      </c>
      <c r="H943" t="s">
        <v>26</v>
      </c>
      <c r="I943" t="s">
        <v>72</v>
      </c>
      <c r="J943" t="s">
        <v>28</v>
      </c>
      <c r="K943">
        <v>44011</v>
      </c>
      <c r="L943" t="s">
        <v>29</v>
      </c>
      <c r="M943">
        <v>0.21</v>
      </c>
      <c r="N943">
        <v>0.89</v>
      </c>
      <c r="O943">
        <v>1803.79</v>
      </c>
      <c r="P943">
        <v>0</v>
      </c>
      <c r="Q943" s="1">
        <f>banking_loan_data[[#This Row],[Issue Date]]-banking_loan_data[[#This Row],[Term (Months)]]</f>
        <v>44256</v>
      </c>
      <c r="R943">
        <f>MONTH(banking_loan_data[[#This Row],[Months On Book]])</f>
        <v>3</v>
      </c>
      <c r="S943">
        <f>(banking_loan_data[[#This Row],[Total Payments Received]]+banking_loan_data[[#This Row],[Recovery Amount]])-banking_loan_data[[#This Row],[Loan Amount]]</f>
        <v>-31567.21</v>
      </c>
      <c r="T943" t="str">
        <f>IF(banking_loan_data[[#This Row],[Profit/Loss per loan]]&gt;0,"Profit","Loss")</f>
        <v>Loss</v>
      </c>
    </row>
    <row r="944" spans="1:20" x14ac:dyDescent="0.35">
      <c r="A944" t="s">
        <v>1928</v>
      </c>
      <c r="B944" s="1">
        <v>45010</v>
      </c>
      <c r="C944" t="s">
        <v>1929</v>
      </c>
      <c r="D944" t="s">
        <v>56</v>
      </c>
      <c r="E944">
        <v>6693</v>
      </c>
      <c r="F944">
        <v>10.8</v>
      </c>
      <c r="G944">
        <v>60</v>
      </c>
      <c r="H944" t="s">
        <v>19</v>
      </c>
      <c r="I944" t="s">
        <v>57</v>
      </c>
      <c r="J944" t="s">
        <v>21</v>
      </c>
      <c r="K944">
        <v>32866</v>
      </c>
      <c r="L944" t="s">
        <v>29</v>
      </c>
      <c r="M944">
        <v>0.31</v>
      </c>
      <c r="N944">
        <v>0.62</v>
      </c>
      <c r="O944">
        <v>7415.84</v>
      </c>
      <c r="P944">
        <v>0</v>
      </c>
      <c r="Q944" s="1">
        <f>banking_loan_data[[#This Row],[Issue Date]]-banking_loan_data[[#This Row],[Term (Months)]]</f>
        <v>44950</v>
      </c>
      <c r="R944">
        <f>MONTH(banking_loan_data[[#This Row],[Months On Book]])</f>
        <v>1</v>
      </c>
      <c r="S944">
        <f>(banking_loan_data[[#This Row],[Total Payments Received]]+banking_loan_data[[#This Row],[Recovery Amount]])-banking_loan_data[[#This Row],[Loan Amount]]</f>
        <v>722.84000000000015</v>
      </c>
      <c r="T944" t="str">
        <f>IF(banking_loan_data[[#This Row],[Profit/Loss per loan]]&gt;0,"Profit","Loss")</f>
        <v>Profit</v>
      </c>
    </row>
    <row r="945" spans="1:20" x14ac:dyDescent="0.35">
      <c r="A945" t="s">
        <v>1930</v>
      </c>
      <c r="B945" s="1">
        <v>44687</v>
      </c>
      <c r="C945" t="s">
        <v>1931</v>
      </c>
      <c r="D945" t="s">
        <v>18</v>
      </c>
      <c r="E945">
        <v>34535</v>
      </c>
      <c r="F945">
        <v>9.1</v>
      </c>
      <c r="G945">
        <v>36</v>
      </c>
      <c r="H945" t="s">
        <v>19</v>
      </c>
      <c r="I945" t="s">
        <v>57</v>
      </c>
      <c r="J945" t="s">
        <v>32</v>
      </c>
      <c r="K945">
        <v>142669</v>
      </c>
      <c r="L945" t="s">
        <v>29</v>
      </c>
      <c r="M945">
        <v>0.44</v>
      </c>
      <c r="N945">
        <v>0.5</v>
      </c>
      <c r="O945">
        <v>37677.68</v>
      </c>
      <c r="P945">
        <v>0</v>
      </c>
      <c r="Q945" s="1">
        <f>banking_loan_data[[#This Row],[Issue Date]]-banking_loan_data[[#This Row],[Term (Months)]]</f>
        <v>44651</v>
      </c>
      <c r="R945">
        <f>MONTH(banking_loan_data[[#This Row],[Months On Book]])</f>
        <v>3</v>
      </c>
      <c r="S945">
        <f>(banking_loan_data[[#This Row],[Total Payments Received]]+banking_loan_data[[#This Row],[Recovery Amount]])-banking_loan_data[[#This Row],[Loan Amount]]</f>
        <v>3142.6800000000003</v>
      </c>
      <c r="T945" t="str">
        <f>IF(banking_loan_data[[#This Row],[Profit/Loss per loan]]&gt;0,"Profit","Loss")</f>
        <v>Profit</v>
      </c>
    </row>
    <row r="946" spans="1:20" x14ac:dyDescent="0.35">
      <c r="A946" t="s">
        <v>1932</v>
      </c>
      <c r="B946" s="1">
        <v>44648</v>
      </c>
      <c r="C946" t="s">
        <v>1933</v>
      </c>
      <c r="D946" t="s">
        <v>50</v>
      </c>
      <c r="E946">
        <v>15818</v>
      </c>
      <c r="F946">
        <v>8</v>
      </c>
      <c r="G946">
        <v>36</v>
      </c>
      <c r="H946" t="s">
        <v>26</v>
      </c>
      <c r="I946" t="s">
        <v>57</v>
      </c>
      <c r="J946" t="s">
        <v>37</v>
      </c>
      <c r="K946">
        <v>35898</v>
      </c>
      <c r="L946" t="s">
        <v>29</v>
      </c>
      <c r="M946">
        <v>0.23</v>
      </c>
      <c r="N946">
        <v>0.56999999999999995</v>
      </c>
      <c r="O946">
        <v>2467.0100000000002</v>
      </c>
      <c r="P946">
        <v>0</v>
      </c>
      <c r="Q946" s="1">
        <f>banking_loan_data[[#This Row],[Issue Date]]-banking_loan_data[[#This Row],[Term (Months)]]</f>
        <v>44612</v>
      </c>
      <c r="R946">
        <f>MONTH(banking_loan_data[[#This Row],[Months On Book]])</f>
        <v>2</v>
      </c>
      <c r="S946">
        <f>(banking_loan_data[[#This Row],[Total Payments Received]]+banking_loan_data[[#This Row],[Recovery Amount]])-banking_loan_data[[#This Row],[Loan Amount]]</f>
        <v>-13350.99</v>
      </c>
      <c r="T946" t="str">
        <f>IF(banking_loan_data[[#This Row],[Profit/Loss per loan]]&gt;0,"Profit","Loss")</f>
        <v>Loss</v>
      </c>
    </row>
    <row r="947" spans="1:20" x14ac:dyDescent="0.35">
      <c r="A947" t="s">
        <v>1934</v>
      </c>
      <c r="B947" s="1">
        <v>44361</v>
      </c>
      <c r="C947" t="s">
        <v>1935</v>
      </c>
      <c r="D947" t="s">
        <v>46</v>
      </c>
      <c r="E947">
        <v>32238</v>
      </c>
      <c r="F947">
        <v>23</v>
      </c>
      <c r="G947">
        <v>60</v>
      </c>
      <c r="H947" t="s">
        <v>26</v>
      </c>
      <c r="I947" t="s">
        <v>27</v>
      </c>
      <c r="J947" t="s">
        <v>28</v>
      </c>
      <c r="K947">
        <v>48395</v>
      </c>
      <c r="L947" t="s">
        <v>22</v>
      </c>
      <c r="M947">
        <v>0.48</v>
      </c>
      <c r="N947">
        <v>0.66</v>
      </c>
      <c r="O947">
        <v>3609.94</v>
      </c>
      <c r="P947">
        <v>0</v>
      </c>
      <c r="Q947" s="1">
        <f>banking_loan_data[[#This Row],[Issue Date]]-banking_loan_data[[#This Row],[Term (Months)]]</f>
        <v>44301</v>
      </c>
      <c r="R947">
        <f>MONTH(banking_loan_data[[#This Row],[Months On Book]])</f>
        <v>4</v>
      </c>
      <c r="S947">
        <f>(banking_loan_data[[#This Row],[Total Payments Received]]+banking_loan_data[[#This Row],[Recovery Amount]])-banking_loan_data[[#This Row],[Loan Amount]]</f>
        <v>-28628.06</v>
      </c>
      <c r="T947" t="str">
        <f>IF(banking_loan_data[[#This Row],[Profit/Loss per loan]]&gt;0,"Profit","Loss")</f>
        <v>Loss</v>
      </c>
    </row>
    <row r="948" spans="1:20" x14ac:dyDescent="0.35">
      <c r="A948" t="s">
        <v>1936</v>
      </c>
      <c r="B948" s="1">
        <v>44378</v>
      </c>
      <c r="C948" t="s">
        <v>1937</v>
      </c>
      <c r="D948" t="s">
        <v>18</v>
      </c>
      <c r="E948">
        <v>31874</v>
      </c>
      <c r="F948">
        <v>19.2</v>
      </c>
      <c r="G948">
        <v>36</v>
      </c>
      <c r="H948" t="s">
        <v>19</v>
      </c>
      <c r="I948" t="s">
        <v>57</v>
      </c>
      <c r="J948" t="s">
        <v>28</v>
      </c>
      <c r="K948">
        <v>69019</v>
      </c>
      <c r="L948" t="s">
        <v>22</v>
      </c>
      <c r="M948">
        <v>0.15</v>
      </c>
      <c r="N948">
        <v>0.64</v>
      </c>
      <c r="O948">
        <v>37993.81</v>
      </c>
      <c r="P948">
        <v>0</v>
      </c>
      <c r="Q948" s="1">
        <f>banking_loan_data[[#This Row],[Issue Date]]-banking_loan_data[[#This Row],[Term (Months)]]</f>
        <v>44342</v>
      </c>
      <c r="R948">
        <f>MONTH(banking_loan_data[[#This Row],[Months On Book]])</f>
        <v>5</v>
      </c>
      <c r="S948">
        <f>(banking_loan_data[[#This Row],[Total Payments Received]]+banking_loan_data[[#This Row],[Recovery Amount]])-banking_loan_data[[#This Row],[Loan Amount]]</f>
        <v>6119.8099999999977</v>
      </c>
      <c r="T948" t="str">
        <f>IF(banking_loan_data[[#This Row],[Profit/Loss per loan]]&gt;0,"Profit","Loss")</f>
        <v>Profit</v>
      </c>
    </row>
    <row r="949" spans="1:20" x14ac:dyDescent="0.35">
      <c r="A949" t="s">
        <v>1938</v>
      </c>
      <c r="B949" s="1">
        <v>44665</v>
      </c>
      <c r="C949" t="s">
        <v>1939</v>
      </c>
      <c r="D949" t="s">
        <v>18</v>
      </c>
      <c r="E949">
        <v>27715</v>
      </c>
      <c r="F949">
        <v>23.7</v>
      </c>
      <c r="G949">
        <v>36</v>
      </c>
      <c r="H949" t="s">
        <v>26</v>
      </c>
      <c r="I949" t="s">
        <v>41</v>
      </c>
      <c r="J949" t="s">
        <v>37</v>
      </c>
      <c r="K949">
        <v>133243</v>
      </c>
      <c r="L949" t="s">
        <v>33</v>
      </c>
      <c r="M949">
        <v>0.11</v>
      </c>
      <c r="N949">
        <v>0.86</v>
      </c>
      <c r="O949">
        <v>9020.5300000000007</v>
      </c>
      <c r="P949">
        <v>0</v>
      </c>
      <c r="Q949" s="1">
        <f>banking_loan_data[[#This Row],[Issue Date]]-banking_loan_data[[#This Row],[Term (Months)]]</f>
        <v>44629</v>
      </c>
      <c r="R949">
        <f>MONTH(banking_loan_data[[#This Row],[Months On Book]])</f>
        <v>3</v>
      </c>
      <c r="S949">
        <f>(banking_loan_data[[#This Row],[Total Payments Received]]+banking_loan_data[[#This Row],[Recovery Amount]])-banking_loan_data[[#This Row],[Loan Amount]]</f>
        <v>-18694.47</v>
      </c>
      <c r="T949" t="str">
        <f>IF(banking_loan_data[[#This Row],[Profit/Loss per loan]]&gt;0,"Profit","Loss")</f>
        <v>Loss</v>
      </c>
    </row>
    <row r="950" spans="1:20" x14ac:dyDescent="0.35">
      <c r="A950" t="s">
        <v>1940</v>
      </c>
      <c r="B950" s="1">
        <v>45106</v>
      </c>
      <c r="C950" t="s">
        <v>1941</v>
      </c>
      <c r="D950" t="s">
        <v>71</v>
      </c>
      <c r="E950">
        <v>28605</v>
      </c>
      <c r="F950">
        <v>17.100000000000001</v>
      </c>
      <c r="G950">
        <v>36</v>
      </c>
      <c r="H950" t="s">
        <v>19</v>
      </c>
      <c r="I950" t="s">
        <v>27</v>
      </c>
      <c r="J950" t="s">
        <v>37</v>
      </c>
      <c r="K950">
        <v>34006</v>
      </c>
      <c r="L950" t="s">
        <v>33</v>
      </c>
      <c r="M950">
        <v>0.46</v>
      </c>
      <c r="N950">
        <v>0.81</v>
      </c>
      <c r="O950">
        <v>33496.46</v>
      </c>
      <c r="P950">
        <v>0</v>
      </c>
      <c r="Q950" s="1">
        <f>banking_loan_data[[#This Row],[Issue Date]]-banking_loan_data[[#This Row],[Term (Months)]]</f>
        <v>45070</v>
      </c>
      <c r="R950">
        <f>MONTH(banking_loan_data[[#This Row],[Months On Book]])</f>
        <v>5</v>
      </c>
      <c r="S950">
        <f>(banking_loan_data[[#This Row],[Total Payments Received]]+banking_loan_data[[#This Row],[Recovery Amount]])-banking_loan_data[[#This Row],[Loan Amount]]</f>
        <v>4891.4599999999991</v>
      </c>
      <c r="T950" t="str">
        <f>IF(banking_loan_data[[#This Row],[Profit/Loss per loan]]&gt;0,"Profit","Loss")</f>
        <v>Profit</v>
      </c>
    </row>
    <row r="951" spans="1:20" x14ac:dyDescent="0.35">
      <c r="A951" t="s">
        <v>1942</v>
      </c>
      <c r="B951" s="1">
        <v>44931</v>
      </c>
      <c r="C951" t="s">
        <v>1943</v>
      </c>
      <c r="D951" t="s">
        <v>64</v>
      </c>
      <c r="E951">
        <v>35317</v>
      </c>
      <c r="F951">
        <v>14.5</v>
      </c>
      <c r="G951">
        <v>60</v>
      </c>
      <c r="H951" t="s">
        <v>19</v>
      </c>
      <c r="I951" t="s">
        <v>83</v>
      </c>
      <c r="J951" t="s">
        <v>37</v>
      </c>
      <c r="K951">
        <v>64393</v>
      </c>
      <c r="L951" t="s">
        <v>33</v>
      </c>
      <c r="M951">
        <v>0.13</v>
      </c>
      <c r="N951">
        <v>0.63</v>
      </c>
      <c r="O951">
        <v>40437.97</v>
      </c>
      <c r="P951">
        <v>0</v>
      </c>
      <c r="Q951" s="1">
        <f>banking_loan_data[[#This Row],[Issue Date]]-banking_loan_data[[#This Row],[Term (Months)]]</f>
        <v>44871</v>
      </c>
      <c r="R951">
        <f>MONTH(banking_loan_data[[#This Row],[Months On Book]])</f>
        <v>11</v>
      </c>
      <c r="S951">
        <f>(banking_loan_data[[#This Row],[Total Payments Received]]+banking_loan_data[[#This Row],[Recovery Amount]])-banking_loan_data[[#This Row],[Loan Amount]]</f>
        <v>5120.9700000000012</v>
      </c>
      <c r="T951" t="str">
        <f>IF(banking_loan_data[[#This Row],[Profit/Loss per loan]]&gt;0,"Profit","Loss")</f>
        <v>Profit</v>
      </c>
    </row>
    <row r="952" spans="1:20" x14ac:dyDescent="0.35">
      <c r="A952" t="s">
        <v>1944</v>
      </c>
      <c r="B952" s="1">
        <v>45019</v>
      </c>
      <c r="C952" t="s">
        <v>1945</v>
      </c>
      <c r="D952" t="s">
        <v>53</v>
      </c>
      <c r="E952">
        <v>32174</v>
      </c>
      <c r="F952">
        <v>6.2</v>
      </c>
      <c r="G952">
        <v>60</v>
      </c>
      <c r="H952" t="s">
        <v>19</v>
      </c>
      <c r="I952" t="s">
        <v>57</v>
      </c>
      <c r="J952" t="s">
        <v>47</v>
      </c>
      <c r="K952">
        <v>40956</v>
      </c>
      <c r="L952" t="s">
        <v>33</v>
      </c>
      <c r="M952">
        <v>0.5</v>
      </c>
      <c r="N952">
        <v>0.71</v>
      </c>
      <c r="O952">
        <v>34168.79</v>
      </c>
      <c r="P952">
        <v>0</v>
      </c>
      <c r="Q952" s="1">
        <f>banking_loan_data[[#This Row],[Issue Date]]-banking_loan_data[[#This Row],[Term (Months)]]</f>
        <v>44959</v>
      </c>
      <c r="R952">
        <f>MONTH(banking_loan_data[[#This Row],[Months On Book]])</f>
        <v>2</v>
      </c>
      <c r="S952">
        <f>(banking_loan_data[[#This Row],[Total Payments Received]]+banking_loan_data[[#This Row],[Recovery Amount]])-banking_loan_data[[#This Row],[Loan Amount]]</f>
        <v>1994.7900000000009</v>
      </c>
      <c r="T952" t="str">
        <f>IF(banking_loan_data[[#This Row],[Profit/Loss per loan]]&gt;0,"Profit","Loss")</f>
        <v>Profit</v>
      </c>
    </row>
    <row r="953" spans="1:20" x14ac:dyDescent="0.35">
      <c r="A953" t="s">
        <v>1946</v>
      </c>
      <c r="B953" s="1">
        <v>45140</v>
      </c>
      <c r="C953" t="s">
        <v>1947</v>
      </c>
      <c r="D953" t="s">
        <v>71</v>
      </c>
      <c r="E953">
        <v>10956</v>
      </c>
      <c r="F953">
        <v>18.399999999999999</v>
      </c>
      <c r="G953">
        <v>60</v>
      </c>
      <c r="H953" t="s">
        <v>19</v>
      </c>
      <c r="I953" t="s">
        <v>20</v>
      </c>
      <c r="J953" t="s">
        <v>32</v>
      </c>
      <c r="K953">
        <v>80042</v>
      </c>
      <c r="L953" t="s">
        <v>33</v>
      </c>
      <c r="M953">
        <v>0.48</v>
      </c>
      <c r="N953">
        <v>0.54</v>
      </c>
      <c r="O953">
        <v>12971.9</v>
      </c>
      <c r="P953">
        <v>0</v>
      </c>
      <c r="Q953" s="1">
        <f>banking_loan_data[[#This Row],[Issue Date]]-banking_loan_data[[#This Row],[Term (Months)]]</f>
        <v>45080</v>
      </c>
      <c r="R953">
        <f>MONTH(banking_loan_data[[#This Row],[Months On Book]])</f>
        <v>6</v>
      </c>
      <c r="S953">
        <f>(banking_loan_data[[#This Row],[Total Payments Received]]+banking_loan_data[[#This Row],[Recovery Amount]])-banking_loan_data[[#This Row],[Loan Amount]]</f>
        <v>2015.8999999999996</v>
      </c>
      <c r="T953" t="str">
        <f>IF(banking_loan_data[[#This Row],[Profit/Loss per loan]]&gt;0,"Profit","Loss")</f>
        <v>Profit</v>
      </c>
    </row>
    <row r="954" spans="1:20" x14ac:dyDescent="0.35">
      <c r="A954" t="s">
        <v>1948</v>
      </c>
      <c r="B954" s="1">
        <v>44203</v>
      </c>
      <c r="C954" t="s">
        <v>1949</v>
      </c>
      <c r="D954" t="s">
        <v>64</v>
      </c>
      <c r="E954">
        <v>39908</v>
      </c>
      <c r="F954">
        <v>16.600000000000001</v>
      </c>
      <c r="G954">
        <v>36</v>
      </c>
      <c r="H954" t="s">
        <v>26</v>
      </c>
      <c r="I954" t="s">
        <v>72</v>
      </c>
      <c r="J954" t="s">
        <v>47</v>
      </c>
      <c r="K954">
        <v>126199</v>
      </c>
      <c r="L954" t="s">
        <v>29</v>
      </c>
      <c r="M954">
        <v>0.15</v>
      </c>
      <c r="N954">
        <v>0.9</v>
      </c>
      <c r="O954">
        <v>4986.33</v>
      </c>
      <c r="P954">
        <v>0</v>
      </c>
      <c r="Q954" s="1">
        <f>banking_loan_data[[#This Row],[Issue Date]]-banking_loan_data[[#This Row],[Term (Months)]]</f>
        <v>44167</v>
      </c>
      <c r="R954">
        <f>MONTH(banking_loan_data[[#This Row],[Months On Book]])</f>
        <v>12</v>
      </c>
      <c r="S954">
        <f>(banking_loan_data[[#This Row],[Total Payments Received]]+banking_loan_data[[#This Row],[Recovery Amount]])-banking_loan_data[[#This Row],[Loan Amount]]</f>
        <v>-34921.67</v>
      </c>
      <c r="T954" t="str">
        <f>IF(banking_loan_data[[#This Row],[Profit/Loss per loan]]&gt;0,"Profit","Loss")</f>
        <v>Loss</v>
      </c>
    </row>
    <row r="955" spans="1:20" x14ac:dyDescent="0.35">
      <c r="A955" t="s">
        <v>1950</v>
      </c>
      <c r="B955" s="1">
        <v>44526</v>
      </c>
      <c r="C955" t="s">
        <v>1951</v>
      </c>
      <c r="D955" t="s">
        <v>56</v>
      </c>
      <c r="E955">
        <v>11837</v>
      </c>
      <c r="F955">
        <v>24.8</v>
      </c>
      <c r="G955">
        <v>36</v>
      </c>
      <c r="H955" t="s">
        <v>19</v>
      </c>
      <c r="I955" t="s">
        <v>57</v>
      </c>
      <c r="J955" t="s">
        <v>32</v>
      </c>
      <c r="K955">
        <v>36078</v>
      </c>
      <c r="L955" t="s">
        <v>29</v>
      </c>
      <c r="M955">
        <v>0.32</v>
      </c>
      <c r="N955">
        <v>0.92</v>
      </c>
      <c r="O955">
        <v>14772.58</v>
      </c>
      <c r="P955">
        <v>0</v>
      </c>
      <c r="Q955" s="1">
        <f>banking_loan_data[[#This Row],[Issue Date]]-banking_loan_data[[#This Row],[Term (Months)]]</f>
        <v>44490</v>
      </c>
      <c r="R955">
        <f>MONTH(banking_loan_data[[#This Row],[Months On Book]])</f>
        <v>10</v>
      </c>
      <c r="S955">
        <f>(banking_loan_data[[#This Row],[Total Payments Received]]+banking_loan_data[[#This Row],[Recovery Amount]])-banking_loan_data[[#This Row],[Loan Amount]]</f>
        <v>2935.58</v>
      </c>
      <c r="T955" t="str">
        <f>IF(banking_loan_data[[#This Row],[Profit/Loss per loan]]&gt;0,"Profit","Loss")</f>
        <v>Profit</v>
      </c>
    </row>
    <row r="956" spans="1:20" x14ac:dyDescent="0.35">
      <c r="A956" t="s">
        <v>1952</v>
      </c>
      <c r="B956" s="1">
        <v>44971</v>
      </c>
      <c r="C956" t="s">
        <v>1953</v>
      </c>
      <c r="D956" t="s">
        <v>53</v>
      </c>
      <c r="E956">
        <v>4716</v>
      </c>
      <c r="F956">
        <v>9.8000000000000007</v>
      </c>
      <c r="G956">
        <v>36</v>
      </c>
      <c r="H956" t="s">
        <v>26</v>
      </c>
      <c r="I956" t="s">
        <v>20</v>
      </c>
      <c r="J956" t="s">
        <v>47</v>
      </c>
      <c r="K956">
        <v>59631</v>
      </c>
      <c r="L956" t="s">
        <v>29</v>
      </c>
      <c r="M956">
        <v>0.17</v>
      </c>
      <c r="N956">
        <v>0.94</v>
      </c>
      <c r="O956">
        <v>1357.66</v>
      </c>
      <c r="P956">
        <v>0</v>
      </c>
      <c r="Q956" s="1">
        <f>banking_loan_data[[#This Row],[Issue Date]]-banking_loan_data[[#This Row],[Term (Months)]]</f>
        <v>44935</v>
      </c>
      <c r="R956">
        <f>MONTH(banking_loan_data[[#This Row],[Months On Book]])</f>
        <v>1</v>
      </c>
      <c r="S956">
        <f>(banking_loan_data[[#This Row],[Total Payments Received]]+banking_loan_data[[#This Row],[Recovery Amount]])-banking_loan_data[[#This Row],[Loan Amount]]</f>
        <v>-3358.34</v>
      </c>
      <c r="T956" t="str">
        <f>IF(banking_loan_data[[#This Row],[Profit/Loss per loan]]&gt;0,"Profit","Loss")</f>
        <v>Loss</v>
      </c>
    </row>
    <row r="957" spans="1:20" x14ac:dyDescent="0.35">
      <c r="A957" t="s">
        <v>1954</v>
      </c>
      <c r="B957" s="1">
        <v>44347</v>
      </c>
      <c r="C957" t="s">
        <v>1955</v>
      </c>
      <c r="D957" t="s">
        <v>71</v>
      </c>
      <c r="E957">
        <v>5481</v>
      </c>
      <c r="F957">
        <v>15.6</v>
      </c>
      <c r="G957">
        <v>36</v>
      </c>
      <c r="H957" t="s">
        <v>19</v>
      </c>
      <c r="I957" t="s">
        <v>36</v>
      </c>
      <c r="J957" t="s">
        <v>21</v>
      </c>
      <c r="K957">
        <v>125676</v>
      </c>
      <c r="L957" t="s">
        <v>33</v>
      </c>
      <c r="M957">
        <v>0.27</v>
      </c>
      <c r="N957">
        <v>0.89</v>
      </c>
      <c r="O957">
        <v>6336.04</v>
      </c>
      <c r="P957">
        <v>0</v>
      </c>
      <c r="Q957" s="1">
        <f>banking_loan_data[[#This Row],[Issue Date]]-banking_loan_data[[#This Row],[Term (Months)]]</f>
        <v>44311</v>
      </c>
      <c r="R957">
        <f>MONTH(banking_loan_data[[#This Row],[Months On Book]])</f>
        <v>4</v>
      </c>
      <c r="S957">
        <f>(banking_loan_data[[#This Row],[Total Payments Received]]+banking_loan_data[[#This Row],[Recovery Amount]])-banking_loan_data[[#This Row],[Loan Amount]]</f>
        <v>855.04</v>
      </c>
      <c r="T957" t="str">
        <f>IF(banking_loan_data[[#This Row],[Profit/Loss per loan]]&gt;0,"Profit","Loss")</f>
        <v>Profit</v>
      </c>
    </row>
    <row r="958" spans="1:20" x14ac:dyDescent="0.35">
      <c r="A958" t="s">
        <v>1956</v>
      </c>
      <c r="B958" s="1">
        <v>44343</v>
      </c>
      <c r="C958" t="s">
        <v>1957</v>
      </c>
      <c r="D958" t="s">
        <v>53</v>
      </c>
      <c r="E958">
        <v>25282</v>
      </c>
      <c r="F958">
        <v>18</v>
      </c>
      <c r="G958">
        <v>60</v>
      </c>
      <c r="H958" t="s">
        <v>80</v>
      </c>
      <c r="I958" t="s">
        <v>57</v>
      </c>
      <c r="J958" t="s">
        <v>32</v>
      </c>
      <c r="K958">
        <v>92901</v>
      </c>
      <c r="L958" t="s">
        <v>29</v>
      </c>
      <c r="M958">
        <v>0.12</v>
      </c>
      <c r="N958">
        <v>0.57999999999999996</v>
      </c>
      <c r="O958">
        <v>0</v>
      </c>
      <c r="P958">
        <v>0</v>
      </c>
      <c r="Q958" s="1">
        <f>banking_loan_data[[#This Row],[Issue Date]]-banking_loan_data[[#This Row],[Term (Months)]]</f>
        <v>44283</v>
      </c>
      <c r="R958">
        <f>MONTH(banking_loan_data[[#This Row],[Months On Book]])</f>
        <v>3</v>
      </c>
      <c r="S958">
        <f>(banking_loan_data[[#This Row],[Total Payments Received]]+banking_loan_data[[#This Row],[Recovery Amount]])-banking_loan_data[[#This Row],[Loan Amount]]</f>
        <v>-25282</v>
      </c>
      <c r="T958" t="str">
        <f>IF(banking_loan_data[[#This Row],[Profit/Loss per loan]]&gt;0,"Profit","Loss")</f>
        <v>Loss</v>
      </c>
    </row>
    <row r="959" spans="1:20" x14ac:dyDescent="0.35">
      <c r="A959" t="s">
        <v>1958</v>
      </c>
      <c r="B959" s="1">
        <v>45111</v>
      </c>
      <c r="C959" t="s">
        <v>1959</v>
      </c>
      <c r="D959" t="s">
        <v>53</v>
      </c>
      <c r="E959">
        <v>7548</v>
      </c>
      <c r="F959">
        <v>17.899999999999999</v>
      </c>
      <c r="G959">
        <v>36</v>
      </c>
      <c r="H959" t="s">
        <v>26</v>
      </c>
      <c r="I959" t="s">
        <v>20</v>
      </c>
      <c r="J959" t="s">
        <v>28</v>
      </c>
      <c r="K959">
        <v>137227</v>
      </c>
      <c r="L959" t="s">
        <v>29</v>
      </c>
      <c r="M959">
        <v>0.19</v>
      </c>
      <c r="N959">
        <v>0.52</v>
      </c>
      <c r="O959">
        <v>2381.79</v>
      </c>
      <c r="P959">
        <v>0</v>
      </c>
      <c r="Q959" s="1">
        <f>banking_loan_data[[#This Row],[Issue Date]]-banking_loan_data[[#This Row],[Term (Months)]]</f>
        <v>45075</v>
      </c>
      <c r="R959">
        <f>MONTH(banking_loan_data[[#This Row],[Months On Book]])</f>
        <v>5</v>
      </c>
      <c r="S959">
        <f>(banking_loan_data[[#This Row],[Total Payments Received]]+banking_loan_data[[#This Row],[Recovery Amount]])-banking_loan_data[[#This Row],[Loan Amount]]</f>
        <v>-5166.21</v>
      </c>
      <c r="T959" t="str">
        <f>IF(banking_loan_data[[#This Row],[Profit/Loss per loan]]&gt;0,"Profit","Loss")</f>
        <v>Loss</v>
      </c>
    </row>
    <row r="960" spans="1:20" x14ac:dyDescent="0.35">
      <c r="A960" t="s">
        <v>1960</v>
      </c>
      <c r="B960" s="1">
        <v>44896</v>
      </c>
      <c r="C960" t="s">
        <v>1961</v>
      </c>
      <c r="D960" t="s">
        <v>40</v>
      </c>
      <c r="E960">
        <v>38605</v>
      </c>
      <c r="F960">
        <v>16.2</v>
      </c>
      <c r="G960">
        <v>36</v>
      </c>
      <c r="H960" t="s">
        <v>26</v>
      </c>
      <c r="I960" t="s">
        <v>20</v>
      </c>
      <c r="J960" t="s">
        <v>32</v>
      </c>
      <c r="K960">
        <v>99497</v>
      </c>
      <c r="L960" t="s">
        <v>29</v>
      </c>
      <c r="M960">
        <v>0.25</v>
      </c>
      <c r="N960">
        <v>0.76</v>
      </c>
      <c r="O960">
        <v>7107.9</v>
      </c>
      <c r="P960">
        <v>0</v>
      </c>
      <c r="Q960" s="1">
        <f>banking_loan_data[[#This Row],[Issue Date]]-banking_loan_data[[#This Row],[Term (Months)]]</f>
        <v>44860</v>
      </c>
      <c r="R960">
        <f>MONTH(banking_loan_data[[#This Row],[Months On Book]])</f>
        <v>10</v>
      </c>
      <c r="S960">
        <f>(banking_loan_data[[#This Row],[Total Payments Received]]+banking_loan_data[[#This Row],[Recovery Amount]])-banking_loan_data[[#This Row],[Loan Amount]]</f>
        <v>-31497.1</v>
      </c>
      <c r="T960" t="str">
        <f>IF(banking_loan_data[[#This Row],[Profit/Loss per loan]]&gt;0,"Profit","Loss")</f>
        <v>Loss</v>
      </c>
    </row>
    <row r="961" spans="1:20" x14ac:dyDescent="0.35">
      <c r="A961" t="s">
        <v>1962</v>
      </c>
      <c r="B961" s="1">
        <v>44278</v>
      </c>
      <c r="C961" t="s">
        <v>1963</v>
      </c>
      <c r="D961" t="s">
        <v>50</v>
      </c>
      <c r="E961">
        <v>8758</v>
      </c>
      <c r="F961">
        <v>20.5</v>
      </c>
      <c r="G961">
        <v>36</v>
      </c>
      <c r="H961" t="s">
        <v>19</v>
      </c>
      <c r="I961" t="s">
        <v>57</v>
      </c>
      <c r="J961" t="s">
        <v>32</v>
      </c>
      <c r="K961">
        <v>124813</v>
      </c>
      <c r="L961" t="s">
        <v>29</v>
      </c>
      <c r="M961">
        <v>0.28000000000000003</v>
      </c>
      <c r="N961">
        <v>0.91</v>
      </c>
      <c r="O961">
        <v>10553.39</v>
      </c>
      <c r="P961">
        <v>0</v>
      </c>
      <c r="Q961" s="1">
        <f>banking_loan_data[[#This Row],[Issue Date]]-banking_loan_data[[#This Row],[Term (Months)]]</f>
        <v>44242</v>
      </c>
      <c r="R961">
        <f>MONTH(banking_loan_data[[#This Row],[Months On Book]])</f>
        <v>2</v>
      </c>
      <c r="S961">
        <f>(banking_loan_data[[#This Row],[Total Payments Received]]+banking_loan_data[[#This Row],[Recovery Amount]])-banking_loan_data[[#This Row],[Loan Amount]]</f>
        <v>1795.3899999999994</v>
      </c>
      <c r="T961" t="str">
        <f>IF(banking_loan_data[[#This Row],[Profit/Loss per loan]]&gt;0,"Profit","Loss")</f>
        <v>Profit</v>
      </c>
    </row>
    <row r="962" spans="1:20" x14ac:dyDescent="0.35">
      <c r="A962" t="s">
        <v>1964</v>
      </c>
      <c r="B962" s="1">
        <v>44710</v>
      </c>
      <c r="C962" t="s">
        <v>1965</v>
      </c>
      <c r="D962" t="s">
        <v>40</v>
      </c>
      <c r="E962">
        <v>24177</v>
      </c>
      <c r="F962">
        <v>9.1</v>
      </c>
      <c r="G962">
        <v>60</v>
      </c>
      <c r="H962" t="s">
        <v>19</v>
      </c>
      <c r="I962" t="s">
        <v>41</v>
      </c>
      <c r="J962" t="s">
        <v>32</v>
      </c>
      <c r="K962">
        <v>147192</v>
      </c>
      <c r="L962" t="s">
        <v>22</v>
      </c>
      <c r="M962">
        <v>0.49</v>
      </c>
      <c r="N962">
        <v>0.57999999999999996</v>
      </c>
      <c r="O962">
        <v>26377.11</v>
      </c>
      <c r="P962">
        <v>0</v>
      </c>
      <c r="Q962" s="1">
        <f>banking_loan_data[[#This Row],[Issue Date]]-banking_loan_data[[#This Row],[Term (Months)]]</f>
        <v>44650</v>
      </c>
      <c r="R962">
        <f>MONTH(banking_loan_data[[#This Row],[Months On Book]])</f>
        <v>3</v>
      </c>
      <c r="S962">
        <f>(banking_loan_data[[#This Row],[Total Payments Received]]+banking_loan_data[[#This Row],[Recovery Amount]])-banking_loan_data[[#This Row],[Loan Amount]]</f>
        <v>2200.1100000000006</v>
      </c>
      <c r="T962" t="str">
        <f>IF(banking_loan_data[[#This Row],[Profit/Loss per loan]]&gt;0,"Profit","Loss")</f>
        <v>Profit</v>
      </c>
    </row>
    <row r="963" spans="1:20" x14ac:dyDescent="0.35">
      <c r="A963" t="s">
        <v>1966</v>
      </c>
      <c r="B963" s="1">
        <v>45011</v>
      </c>
      <c r="C963" t="s">
        <v>1967</v>
      </c>
      <c r="D963" t="s">
        <v>64</v>
      </c>
      <c r="E963">
        <v>25022</v>
      </c>
      <c r="F963">
        <v>19.5</v>
      </c>
      <c r="G963">
        <v>36</v>
      </c>
      <c r="H963" t="s">
        <v>19</v>
      </c>
      <c r="I963" t="s">
        <v>57</v>
      </c>
      <c r="J963" t="s">
        <v>21</v>
      </c>
      <c r="K963">
        <v>71574</v>
      </c>
      <c r="L963" t="s">
        <v>33</v>
      </c>
      <c r="M963">
        <v>0.42</v>
      </c>
      <c r="N963">
        <v>0.5</v>
      </c>
      <c r="O963">
        <v>29901.29</v>
      </c>
      <c r="P963">
        <v>0</v>
      </c>
      <c r="Q963" s="1">
        <f>banking_loan_data[[#This Row],[Issue Date]]-banking_loan_data[[#This Row],[Term (Months)]]</f>
        <v>44975</v>
      </c>
      <c r="R963">
        <f>MONTH(banking_loan_data[[#This Row],[Months On Book]])</f>
        <v>2</v>
      </c>
      <c r="S963">
        <f>(banking_loan_data[[#This Row],[Total Payments Received]]+banking_loan_data[[#This Row],[Recovery Amount]])-banking_loan_data[[#This Row],[Loan Amount]]</f>
        <v>4879.2900000000009</v>
      </c>
      <c r="T963" t="str">
        <f>IF(banking_loan_data[[#This Row],[Profit/Loss per loan]]&gt;0,"Profit","Loss")</f>
        <v>Profit</v>
      </c>
    </row>
    <row r="964" spans="1:20" x14ac:dyDescent="0.35">
      <c r="A964" t="s">
        <v>1968</v>
      </c>
      <c r="B964" s="1">
        <v>44905</v>
      </c>
      <c r="C964" t="s">
        <v>1969</v>
      </c>
      <c r="D964" t="s">
        <v>75</v>
      </c>
      <c r="E964">
        <v>6542</v>
      </c>
      <c r="F964">
        <v>17.399999999999999</v>
      </c>
      <c r="G964">
        <v>36</v>
      </c>
      <c r="H964" t="s">
        <v>80</v>
      </c>
      <c r="I964" t="s">
        <v>57</v>
      </c>
      <c r="J964" t="s">
        <v>47</v>
      </c>
      <c r="K964">
        <v>148494</v>
      </c>
      <c r="L964" t="s">
        <v>33</v>
      </c>
      <c r="M964">
        <v>0.39</v>
      </c>
      <c r="N964">
        <v>0.86</v>
      </c>
      <c r="O964">
        <v>723.02</v>
      </c>
      <c r="P964">
        <v>1622.45</v>
      </c>
      <c r="Q964" s="1">
        <f>banking_loan_data[[#This Row],[Issue Date]]-banking_loan_data[[#This Row],[Term (Months)]]</f>
        <v>44869</v>
      </c>
      <c r="R964">
        <f>MONTH(banking_loan_data[[#This Row],[Months On Book]])</f>
        <v>11</v>
      </c>
      <c r="S964">
        <f>(banking_loan_data[[#This Row],[Total Payments Received]]+banking_loan_data[[#This Row],[Recovery Amount]])-banking_loan_data[[#This Row],[Loan Amount]]</f>
        <v>-4196.53</v>
      </c>
      <c r="T964" t="str">
        <f>IF(banking_loan_data[[#This Row],[Profit/Loss per loan]]&gt;0,"Profit","Loss")</f>
        <v>Loss</v>
      </c>
    </row>
    <row r="965" spans="1:20" x14ac:dyDescent="0.35">
      <c r="A965" t="s">
        <v>1970</v>
      </c>
      <c r="B965" s="1">
        <v>44942</v>
      </c>
      <c r="C965" t="s">
        <v>1971</v>
      </c>
      <c r="D965" t="s">
        <v>25</v>
      </c>
      <c r="E965">
        <v>26476</v>
      </c>
      <c r="F965">
        <v>22.9</v>
      </c>
      <c r="G965">
        <v>36</v>
      </c>
      <c r="H965" t="s">
        <v>19</v>
      </c>
      <c r="I965" t="s">
        <v>27</v>
      </c>
      <c r="J965" t="s">
        <v>28</v>
      </c>
      <c r="K965">
        <v>61417</v>
      </c>
      <c r="L965" t="s">
        <v>22</v>
      </c>
      <c r="M965">
        <v>0.31</v>
      </c>
      <c r="N965">
        <v>0.53</v>
      </c>
      <c r="O965">
        <v>32539</v>
      </c>
      <c r="P965">
        <v>0</v>
      </c>
      <c r="Q965" s="1">
        <f>banking_loan_data[[#This Row],[Issue Date]]-banking_loan_data[[#This Row],[Term (Months)]]</f>
        <v>44906</v>
      </c>
      <c r="R965">
        <f>MONTH(banking_loan_data[[#This Row],[Months On Book]])</f>
        <v>12</v>
      </c>
      <c r="S965">
        <f>(banking_loan_data[[#This Row],[Total Payments Received]]+banking_loan_data[[#This Row],[Recovery Amount]])-banking_loan_data[[#This Row],[Loan Amount]]</f>
        <v>6063</v>
      </c>
      <c r="T965" t="str">
        <f>IF(banking_loan_data[[#This Row],[Profit/Loss per loan]]&gt;0,"Profit","Loss")</f>
        <v>Profit</v>
      </c>
    </row>
    <row r="966" spans="1:20" x14ac:dyDescent="0.35">
      <c r="A966" t="s">
        <v>1972</v>
      </c>
      <c r="B966" s="1">
        <v>45219</v>
      </c>
      <c r="C966" t="s">
        <v>1973</v>
      </c>
      <c r="D966" t="s">
        <v>46</v>
      </c>
      <c r="E966">
        <v>31784</v>
      </c>
      <c r="F966">
        <v>21.9</v>
      </c>
      <c r="G966">
        <v>36</v>
      </c>
      <c r="H966" t="s">
        <v>26</v>
      </c>
      <c r="I966" t="s">
        <v>57</v>
      </c>
      <c r="J966" t="s">
        <v>47</v>
      </c>
      <c r="K966">
        <v>118020</v>
      </c>
      <c r="L966" t="s">
        <v>29</v>
      </c>
      <c r="M966">
        <v>0.44</v>
      </c>
      <c r="N966">
        <v>0.69</v>
      </c>
      <c r="O966">
        <v>2122.0300000000002</v>
      </c>
      <c r="P966">
        <v>0</v>
      </c>
      <c r="Q966" s="1">
        <f>banking_loan_data[[#This Row],[Issue Date]]-banking_loan_data[[#This Row],[Term (Months)]]</f>
        <v>45183</v>
      </c>
      <c r="R966">
        <f>MONTH(banking_loan_data[[#This Row],[Months On Book]])</f>
        <v>9</v>
      </c>
      <c r="S966">
        <f>(banking_loan_data[[#This Row],[Total Payments Received]]+banking_loan_data[[#This Row],[Recovery Amount]])-banking_loan_data[[#This Row],[Loan Amount]]</f>
        <v>-29661.97</v>
      </c>
      <c r="T966" t="str">
        <f>IF(banking_loan_data[[#This Row],[Profit/Loss per loan]]&gt;0,"Profit","Loss")</f>
        <v>Loss</v>
      </c>
    </row>
    <row r="967" spans="1:20" x14ac:dyDescent="0.35">
      <c r="A967" t="s">
        <v>1974</v>
      </c>
      <c r="B967" s="1">
        <v>44903</v>
      </c>
      <c r="C967" t="s">
        <v>1975</v>
      </c>
      <c r="D967" t="s">
        <v>75</v>
      </c>
      <c r="E967">
        <v>23740</v>
      </c>
      <c r="F967">
        <v>11.3</v>
      </c>
      <c r="G967">
        <v>36</v>
      </c>
      <c r="H967" t="s">
        <v>26</v>
      </c>
      <c r="I967" t="s">
        <v>20</v>
      </c>
      <c r="J967" t="s">
        <v>47</v>
      </c>
      <c r="K967">
        <v>113639</v>
      </c>
      <c r="L967" t="s">
        <v>29</v>
      </c>
      <c r="M967">
        <v>0.24</v>
      </c>
      <c r="N967">
        <v>0.81</v>
      </c>
      <c r="O967">
        <v>1468.47</v>
      </c>
      <c r="P967">
        <v>0</v>
      </c>
      <c r="Q967" s="1">
        <f>banking_loan_data[[#This Row],[Issue Date]]-banking_loan_data[[#This Row],[Term (Months)]]</f>
        <v>44867</v>
      </c>
      <c r="R967">
        <f>MONTH(banking_loan_data[[#This Row],[Months On Book]])</f>
        <v>11</v>
      </c>
      <c r="S967">
        <f>(banking_loan_data[[#This Row],[Total Payments Received]]+banking_loan_data[[#This Row],[Recovery Amount]])-banking_loan_data[[#This Row],[Loan Amount]]</f>
        <v>-22271.53</v>
      </c>
      <c r="T967" t="str">
        <f>IF(banking_loan_data[[#This Row],[Profit/Loss per loan]]&gt;0,"Profit","Loss")</f>
        <v>Loss</v>
      </c>
    </row>
    <row r="968" spans="1:20" x14ac:dyDescent="0.35">
      <c r="A968" t="s">
        <v>1976</v>
      </c>
      <c r="B968" s="1">
        <v>44667</v>
      </c>
      <c r="C968" t="s">
        <v>1977</v>
      </c>
      <c r="D968" t="s">
        <v>25</v>
      </c>
      <c r="E968">
        <v>25817</v>
      </c>
      <c r="F968">
        <v>10.5</v>
      </c>
      <c r="G968">
        <v>60</v>
      </c>
      <c r="H968" t="s">
        <v>19</v>
      </c>
      <c r="I968" t="s">
        <v>20</v>
      </c>
      <c r="J968" t="s">
        <v>37</v>
      </c>
      <c r="K968">
        <v>95006</v>
      </c>
      <c r="L968" t="s">
        <v>29</v>
      </c>
      <c r="M968">
        <v>0.38</v>
      </c>
      <c r="N968">
        <v>0.61</v>
      </c>
      <c r="O968">
        <v>28527.78</v>
      </c>
      <c r="P968">
        <v>0</v>
      </c>
      <c r="Q968" s="1">
        <f>banking_loan_data[[#This Row],[Issue Date]]-banking_loan_data[[#This Row],[Term (Months)]]</f>
        <v>44607</v>
      </c>
      <c r="R968">
        <f>MONTH(banking_loan_data[[#This Row],[Months On Book]])</f>
        <v>2</v>
      </c>
      <c r="S968">
        <f>(banking_loan_data[[#This Row],[Total Payments Received]]+banking_loan_data[[#This Row],[Recovery Amount]])-banking_loan_data[[#This Row],[Loan Amount]]</f>
        <v>2710.7799999999988</v>
      </c>
      <c r="T968" t="str">
        <f>IF(banking_loan_data[[#This Row],[Profit/Loss per loan]]&gt;0,"Profit","Loss")</f>
        <v>Profit</v>
      </c>
    </row>
    <row r="969" spans="1:20" x14ac:dyDescent="0.35">
      <c r="A969" t="s">
        <v>1978</v>
      </c>
      <c r="B969" s="1">
        <v>44592</v>
      </c>
      <c r="C969" t="s">
        <v>1979</v>
      </c>
      <c r="D969" t="s">
        <v>64</v>
      </c>
      <c r="E969">
        <v>17052</v>
      </c>
      <c r="F969">
        <v>24.6</v>
      </c>
      <c r="G969">
        <v>36</v>
      </c>
      <c r="H969" t="s">
        <v>26</v>
      </c>
      <c r="I969" t="s">
        <v>57</v>
      </c>
      <c r="J969" t="s">
        <v>21</v>
      </c>
      <c r="K969">
        <v>124881</v>
      </c>
      <c r="L969" t="s">
        <v>33</v>
      </c>
      <c r="M969">
        <v>0.5</v>
      </c>
      <c r="N969">
        <v>0.54</v>
      </c>
      <c r="O969">
        <v>6524.2</v>
      </c>
      <c r="P969">
        <v>0</v>
      </c>
      <c r="Q969" s="1">
        <f>banking_loan_data[[#This Row],[Issue Date]]-banking_loan_data[[#This Row],[Term (Months)]]</f>
        <v>44556</v>
      </c>
      <c r="R969">
        <f>MONTH(banking_loan_data[[#This Row],[Months On Book]])</f>
        <v>12</v>
      </c>
      <c r="S969">
        <f>(banking_loan_data[[#This Row],[Total Payments Received]]+banking_loan_data[[#This Row],[Recovery Amount]])-banking_loan_data[[#This Row],[Loan Amount]]</f>
        <v>-10527.8</v>
      </c>
      <c r="T969" t="str">
        <f>IF(banking_loan_data[[#This Row],[Profit/Loss per loan]]&gt;0,"Profit","Loss")</f>
        <v>Loss</v>
      </c>
    </row>
    <row r="970" spans="1:20" x14ac:dyDescent="0.35">
      <c r="A970" t="s">
        <v>1980</v>
      </c>
      <c r="B970" s="1">
        <v>44457</v>
      </c>
      <c r="C970" t="s">
        <v>1981</v>
      </c>
      <c r="D970" t="s">
        <v>64</v>
      </c>
      <c r="E970">
        <v>36153</v>
      </c>
      <c r="F970">
        <v>15.5</v>
      </c>
      <c r="G970">
        <v>36</v>
      </c>
      <c r="H970" t="s">
        <v>26</v>
      </c>
      <c r="I970" t="s">
        <v>20</v>
      </c>
      <c r="J970" t="s">
        <v>37</v>
      </c>
      <c r="K970">
        <v>141862</v>
      </c>
      <c r="L970" t="s">
        <v>33</v>
      </c>
      <c r="M970">
        <v>0.23</v>
      </c>
      <c r="N970">
        <v>0.85</v>
      </c>
      <c r="O970">
        <v>6981.3</v>
      </c>
      <c r="P970">
        <v>0</v>
      </c>
      <c r="Q970" s="1">
        <f>banking_loan_data[[#This Row],[Issue Date]]-banking_loan_data[[#This Row],[Term (Months)]]</f>
        <v>44421</v>
      </c>
      <c r="R970">
        <f>MONTH(banking_loan_data[[#This Row],[Months On Book]])</f>
        <v>8</v>
      </c>
      <c r="S970">
        <f>(banking_loan_data[[#This Row],[Total Payments Received]]+banking_loan_data[[#This Row],[Recovery Amount]])-banking_loan_data[[#This Row],[Loan Amount]]</f>
        <v>-29171.7</v>
      </c>
      <c r="T970" t="str">
        <f>IF(banking_loan_data[[#This Row],[Profit/Loss per loan]]&gt;0,"Profit","Loss")</f>
        <v>Loss</v>
      </c>
    </row>
    <row r="971" spans="1:20" x14ac:dyDescent="0.35">
      <c r="A971" t="s">
        <v>1982</v>
      </c>
      <c r="B971" s="1">
        <v>45001</v>
      </c>
      <c r="C971" t="s">
        <v>1983</v>
      </c>
      <c r="D971" t="s">
        <v>56</v>
      </c>
      <c r="E971">
        <v>1671</v>
      </c>
      <c r="F971">
        <v>23.1</v>
      </c>
      <c r="G971">
        <v>36</v>
      </c>
      <c r="H971" t="s">
        <v>26</v>
      </c>
      <c r="I971" t="s">
        <v>20</v>
      </c>
      <c r="J971" t="s">
        <v>21</v>
      </c>
      <c r="K971">
        <v>69454</v>
      </c>
      <c r="L971" t="s">
        <v>33</v>
      </c>
      <c r="M971">
        <v>0.37</v>
      </c>
      <c r="N971">
        <v>0.78</v>
      </c>
      <c r="O971">
        <v>682.33</v>
      </c>
      <c r="P971">
        <v>0</v>
      </c>
      <c r="Q971" s="1">
        <f>banking_loan_data[[#This Row],[Issue Date]]-banking_loan_data[[#This Row],[Term (Months)]]</f>
        <v>44965</v>
      </c>
      <c r="R971">
        <f>MONTH(banking_loan_data[[#This Row],[Months On Book]])</f>
        <v>2</v>
      </c>
      <c r="S971">
        <f>(banking_loan_data[[#This Row],[Total Payments Received]]+banking_loan_data[[#This Row],[Recovery Amount]])-banking_loan_data[[#This Row],[Loan Amount]]</f>
        <v>-988.67</v>
      </c>
      <c r="T971" t="str">
        <f>IF(banking_loan_data[[#This Row],[Profit/Loss per loan]]&gt;0,"Profit","Loss")</f>
        <v>Loss</v>
      </c>
    </row>
    <row r="972" spans="1:20" x14ac:dyDescent="0.35">
      <c r="A972" t="s">
        <v>1984</v>
      </c>
      <c r="B972" s="1">
        <v>45130</v>
      </c>
      <c r="C972" t="s">
        <v>1985</v>
      </c>
      <c r="D972" t="s">
        <v>46</v>
      </c>
      <c r="E972">
        <v>1163</v>
      </c>
      <c r="F972">
        <v>8.3000000000000007</v>
      </c>
      <c r="G972">
        <v>36</v>
      </c>
      <c r="H972" t="s">
        <v>19</v>
      </c>
      <c r="I972" t="s">
        <v>83</v>
      </c>
      <c r="J972" t="s">
        <v>47</v>
      </c>
      <c r="K972">
        <v>31587</v>
      </c>
      <c r="L972" t="s">
        <v>33</v>
      </c>
      <c r="M972">
        <v>0.44</v>
      </c>
      <c r="N972">
        <v>0.94</v>
      </c>
      <c r="O972">
        <v>1259.53</v>
      </c>
      <c r="P972">
        <v>0</v>
      </c>
      <c r="Q972" s="1">
        <f>banking_loan_data[[#This Row],[Issue Date]]-banking_loan_data[[#This Row],[Term (Months)]]</f>
        <v>45094</v>
      </c>
      <c r="R972">
        <f>MONTH(banking_loan_data[[#This Row],[Months On Book]])</f>
        <v>6</v>
      </c>
      <c r="S972">
        <f>(banking_loan_data[[#This Row],[Total Payments Received]]+banking_loan_data[[#This Row],[Recovery Amount]])-banking_loan_data[[#This Row],[Loan Amount]]</f>
        <v>96.529999999999973</v>
      </c>
      <c r="T972" t="str">
        <f>IF(banking_loan_data[[#This Row],[Profit/Loss per loan]]&gt;0,"Profit","Loss")</f>
        <v>Profit</v>
      </c>
    </row>
    <row r="973" spans="1:20" x14ac:dyDescent="0.35">
      <c r="A973" t="s">
        <v>1986</v>
      </c>
      <c r="B973" s="1">
        <v>45101</v>
      </c>
      <c r="C973" t="s">
        <v>1987</v>
      </c>
      <c r="D973" t="s">
        <v>50</v>
      </c>
      <c r="E973">
        <v>5795</v>
      </c>
      <c r="F973">
        <v>17.899999999999999</v>
      </c>
      <c r="G973">
        <v>36</v>
      </c>
      <c r="H973" t="s">
        <v>19</v>
      </c>
      <c r="I973" t="s">
        <v>20</v>
      </c>
      <c r="J973" t="s">
        <v>47</v>
      </c>
      <c r="K973">
        <v>138107</v>
      </c>
      <c r="L973" t="s">
        <v>33</v>
      </c>
      <c r="M973">
        <v>0.47</v>
      </c>
      <c r="N973">
        <v>0.65</v>
      </c>
      <c r="O973">
        <v>6832.3</v>
      </c>
      <c r="P973">
        <v>0</v>
      </c>
      <c r="Q973" s="1">
        <f>banking_loan_data[[#This Row],[Issue Date]]-banking_loan_data[[#This Row],[Term (Months)]]</f>
        <v>45065</v>
      </c>
      <c r="R973">
        <f>MONTH(banking_loan_data[[#This Row],[Months On Book]])</f>
        <v>5</v>
      </c>
      <c r="S973">
        <f>(banking_loan_data[[#This Row],[Total Payments Received]]+banking_loan_data[[#This Row],[Recovery Amount]])-banking_loan_data[[#This Row],[Loan Amount]]</f>
        <v>1037.3000000000002</v>
      </c>
      <c r="T973" t="str">
        <f>IF(banking_loan_data[[#This Row],[Profit/Loss per loan]]&gt;0,"Profit","Loss")</f>
        <v>Profit</v>
      </c>
    </row>
    <row r="974" spans="1:20" x14ac:dyDescent="0.35">
      <c r="A974" t="s">
        <v>1988</v>
      </c>
      <c r="B974" s="1">
        <v>45273</v>
      </c>
      <c r="C974" t="s">
        <v>1989</v>
      </c>
      <c r="D974" t="s">
        <v>53</v>
      </c>
      <c r="E974">
        <v>11634</v>
      </c>
      <c r="F974">
        <v>21.2</v>
      </c>
      <c r="G974">
        <v>36</v>
      </c>
      <c r="H974" t="s">
        <v>19</v>
      </c>
      <c r="I974" t="s">
        <v>27</v>
      </c>
      <c r="J974" t="s">
        <v>21</v>
      </c>
      <c r="K974">
        <v>145584</v>
      </c>
      <c r="L974" t="s">
        <v>22</v>
      </c>
      <c r="M974">
        <v>0.39</v>
      </c>
      <c r="N974">
        <v>0.53</v>
      </c>
      <c r="O974">
        <v>14100.41</v>
      </c>
      <c r="P974">
        <v>0</v>
      </c>
      <c r="Q974" s="1">
        <f>banking_loan_data[[#This Row],[Issue Date]]-banking_loan_data[[#This Row],[Term (Months)]]</f>
        <v>45237</v>
      </c>
      <c r="R974">
        <f>MONTH(banking_loan_data[[#This Row],[Months On Book]])</f>
        <v>11</v>
      </c>
      <c r="S974">
        <f>(banking_loan_data[[#This Row],[Total Payments Received]]+banking_loan_data[[#This Row],[Recovery Amount]])-banking_loan_data[[#This Row],[Loan Amount]]</f>
        <v>2466.41</v>
      </c>
      <c r="T974" t="str">
        <f>IF(banking_loan_data[[#This Row],[Profit/Loss per loan]]&gt;0,"Profit","Loss")</f>
        <v>Profit</v>
      </c>
    </row>
    <row r="975" spans="1:20" x14ac:dyDescent="0.35">
      <c r="A975" t="s">
        <v>1990</v>
      </c>
      <c r="B975" s="1">
        <v>45136</v>
      </c>
      <c r="C975" t="s">
        <v>1991</v>
      </c>
      <c r="D975" t="s">
        <v>40</v>
      </c>
      <c r="E975">
        <v>5798</v>
      </c>
      <c r="F975">
        <v>23.9</v>
      </c>
      <c r="G975">
        <v>36</v>
      </c>
      <c r="H975" t="s">
        <v>26</v>
      </c>
      <c r="I975" t="s">
        <v>83</v>
      </c>
      <c r="J975" t="s">
        <v>47</v>
      </c>
      <c r="K975">
        <v>84710</v>
      </c>
      <c r="L975" t="s">
        <v>33</v>
      </c>
      <c r="M975">
        <v>0.21</v>
      </c>
      <c r="N975">
        <v>0.83</v>
      </c>
      <c r="O975">
        <v>1416.33</v>
      </c>
      <c r="P975">
        <v>0</v>
      </c>
      <c r="Q975" s="1">
        <f>banking_loan_data[[#This Row],[Issue Date]]-banking_loan_data[[#This Row],[Term (Months)]]</f>
        <v>45100</v>
      </c>
      <c r="R975">
        <f>MONTH(banking_loan_data[[#This Row],[Months On Book]])</f>
        <v>6</v>
      </c>
      <c r="S975">
        <f>(banking_loan_data[[#This Row],[Total Payments Received]]+banking_loan_data[[#This Row],[Recovery Amount]])-banking_loan_data[[#This Row],[Loan Amount]]</f>
        <v>-4381.67</v>
      </c>
      <c r="T975" t="str">
        <f>IF(banking_loan_data[[#This Row],[Profit/Loss per loan]]&gt;0,"Profit","Loss")</f>
        <v>Loss</v>
      </c>
    </row>
    <row r="976" spans="1:20" x14ac:dyDescent="0.35">
      <c r="A976" t="s">
        <v>1992</v>
      </c>
      <c r="B976" s="1">
        <v>45050</v>
      </c>
      <c r="C976" t="s">
        <v>1993</v>
      </c>
      <c r="D976" t="s">
        <v>40</v>
      </c>
      <c r="E976">
        <v>23420</v>
      </c>
      <c r="F976">
        <v>11.7</v>
      </c>
      <c r="G976">
        <v>36</v>
      </c>
      <c r="H976" t="s">
        <v>26</v>
      </c>
      <c r="I976" t="s">
        <v>72</v>
      </c>
      <c r="J976" t="s">
        <v>47</v>
      </c>
      <c r="K976">
        <v>116567</v>
      </c>
      <c r="L976" t="s">
        <v>29</v>
      </c>
      <c r="M976">
        <v>0.23</v>
      </c>
      <c r="N976">
        <v>0.73</v>
      </c>
      <c r="O976">
        <v>5945.15</v>
      </c>
      <c r="P976">
        <v>0</v>
      </c>
      <c r="Q976" s="1">
        <f>banking_loan_data[[#This Row],[Issue Date]]-banking_loan_data[[#This Row],[Term (Months)]]</f>
        <v>45014</v>
      </c>
      <c r="R976">
        <f>MONTH(banking_loan_data[[#This Row],[Months On Book]])</f>
        <v>3</v>
      </c>
      <c r="S976">
        <f>(banking_loan_data[[#This Row],[Total Payments Received]]+banking_loan_data[[#This Row],[Recovery Amount]])-banking_loan_data[[#This Row],[Loan Amount]]</f>
        <v>-17474.849999999999</v>
      </c>
      <c r="T976" t="str">
        <f>IF(banking_loan_data[[#This Row],[Profit/Loss per loan]]&gt;0,"Profit","Loss")</f>
        <v>Loss</v>
      </c>
    </row>
    <row r="977" spans="1:20" x14ac:dyDescent="0.35">
      <c r="A977" t="s">
        <v>1994</v>
      </c>
      <c r="B977" s="1">
        <v>44789</v>
      </c>
      <c r="C977" t="s">
        <v>1995</v>
      </c>
      <c r="D977" t="s">
        <v>64</v>
      </c>
      <c r="E977">
        <v>30300</v>
      </c>
      <c r="F977">
        <v>19.5</v>
      </c>
      <c r="G977">
        <v>36</v>
      </c>
      <c r="H977" t="s">
        <v>19</v>
      </c>
      <c r="I977" t="s">
        <v>57</v>
      </c>
      <c r="J977" t="s">
        <v>28</v>
      </c>
      <c r="K977">
        <v>121748</v>
      </c>
      <c r="L977" t="s">
        <v>33</v>
      </c>
      <c r="M977">
        <v>0.11</v>
      </c>
      <c r="N977">
        <v>0.6</v>
      </c>
      <c r="O977">
        <v>36208.5</v>
      </c>
      <c r="P977">
        <v>0</v>
      </c>
      <c r="Q977" s="1">
        <f>banking_loan_data[[#This Row],[Issue Date]]-banking_loan_data[[#This Row],[Term (Months)]]</f>
        <v>44753</v>
      </c>
      <c r="R977">
        <f>MONTH(banking_loan_data[[#This Row],[Months On Book]])</f>
        <v>7</v>
      </c>
      <c r="S977">
        <f>(banking_loan_data[[#This Row],[Total Payments Received]]+banking_loan_data[[#This Row],[Recovery Amount]])-banking_loan_data[[#This Row],[Loan Amount]]</f>
        <v>5908.5</v>
      </c>
      <c r="T977" t="str">
        <f>IF(banking_loan_data[[#This Row],[Profit/Loss per loan]]&gt;0,"Profit","Loss")</f>
        <v>Profit</v>
      </c>
    </row>
    <row r="978" spans="1:20" x14ac:dyDescent="0.35">
      <c r="A978" t="s">
        <v>1996</v>
      </c>
      <c r="B978" s="1">
        <v>44910</v>
      </c>
      <c r="C978" t="s">
        <v>1997</v>
      </c>
      <c r="D978" t="s">
        <v>40</v>
      </c>
      <c r="E978">
        <v>25345</v>
      </c>
      <c r="F978">
        <v>15.8</v>
      </c>
      <c r="G978">
        <v>36</v>
      </c>
      <c r="H978" t="s">
        <v>80</v>
      </c>
      <c r="I978" t="s">
        <v>20</v>
      </c>
      <c r="J978" t="s">
        <v>37</v>
      </c>
      <c r="K978">
        <v>105886</v>
      </c>
      <c r="L978" t="s">
        <v>22</v>
      </c>
      <c r="M978">
        <v>0.4</v>
      </c>
      <c r="N978">
        <v>0.85</v>
      </c>
      <c r="O978">
        <v>6434.2</v>
      </c>
      <c r="P978">
        <v>4640.18</v>
      </c>
      <c r="Q978" s="1">
        <f>banking_loan_data[[#This Row],[Issue Date]]-banking_loan_data[[#This Row],[Term (Months)]]</f>
        <v>44874</v>
      </c>
      <c r="R978">
        <f>MONTH(banking_loan_data[[#This Row],[Months On Book]])</f>
        <v>11</v>
      </c>
      <c r="S978">
        <f>(banking_loan_data[[#This Row],[Total Payments Received]]+banking_loan_data[[#This Row],[Recovery Amount]])-banking_loan_data[[#This Row],[Loan Amount]]</f>
        <v>-14270.619999999999</v>
      </c>
      <c r="T978" t="str">
        <f>IF(banking_loan_data[[#This Row],[Profit/Loss per loan]]&gt;0,"Profit","Loss")</f>
        <v>Loss</v>
      </c>
    </row>
    <row r="979" spans="1:20" x14ac:dyDescent="0.35">
      <c r="A979" t="s">
        <v>1998</v>
      </c>
      <c r="B979" s="1">
        <v>44828</v>
      </c>
      <c r="C979" t="s">
        <v>1999</v>
      </c>
      <c r="D979" t="s">
        <v>64</v>
      </c>
      <c r="E979">
        <v>11749</v>
      </c>
      <c r="F979">
        <v>6.2</v>
      </c>
      <c r="G979">
        <v>60</v>
      </c>
      <c r="H979" t="s">
        <v>19</v>
      </c>
      <c r="I979" t="s">
        <v>27</v>
      </c>
      <c r="J979" t="s">
        <v>37</v>
      </c>
      <c r="K979">
        <v>48816</v>
      </c>
      <c r="L979" t="s">
        <v>29</v>
      </c>
      <c r="M979">
        <v>0.12</v>
      </c>
      <c r="N979">
        <v>0.59</v>
      </c>
      <c r="O979">
        <v>12477.44</v>
      </c>
      <c r="P979">
        <v>0</v>
      </c>
      <c r="Q979" s="1">
        <f>banking_loan_data[[#This Row],[Issue Date]]-banking_loan_data[[#This Row],[Term (Months)]]</f>
        <v>44768</v>
      </c>
      <c r="R979">
        <f>MONTH(banking_loan_data[[#This Row],[Months On Book]])</f>
        <v>7</v>
      </c>
      <c r="S979">
        <f>(banking_loan_data[[#This Row],[Total Payments Received]]+banking_loan_data[[#This Row],[Recovery Amount]])-banking_loan_data[[#This Row],[Loan Amount]]</f>
        <v>728.44000000000051</v>
      </c>
      <c r="T979" t="str">
        <f>IF(banking_loan_data[[#This Row],[Profit/Loss per loan]]&gt;0,"Profit","Loss")</f>
        <v>Profit</v>
      </c>
    </row>
    <row r="980" spans="1:20" x14ac:dyDescent="0.35">
      <c r="A980" t="s">
        <v>2000</v>
      </c>
      <c r="B980" s="1">
        <v>44255</v>
      </c>
      <c r="C980" t="s">
        <v>2001</v>
      </c>
      <c r="D980" t="s">
        <v>53</v>
      </c>
      <c r="E980">
        <v>39595</v>
      </c>
      <c r="F980">
        <v>18.8</v>
      </c>
      <c r="G980">
        <v>60</v>
      </c>
      <c r="H980" t="s">
        <v>80</v>
      </c>
      <c r="I980" t="s">
        <v>72</v>
      </c>
      <c r="J980" t="s">
        <v>37</v>
      </c>
      <c r="K980">
        <v>115824</v>
      </c>
      <c r="L980" t="s">
        <v>22</v>
      </c>
      <c r="M980">
        <v>0.45</v>
      </c>
      <c r="N980">
        <v>0.62</v>
      </c>
      <c r="O980">
        <v>12429.24</v>
      </c>
      <c r="P980">
        <v>11066.94</v>
      </c>
      <c r="Q980" s="1">
        <f>banking_loan_data[[#This Row],[Issue Date]]-banking_loan_data[[#This Row],[Term (Months)]]</f>
        <v>44195</v>
      </c>
      <c r="R980">
        <f>MONTH(banking_loan_data[[#This Row],[Months On Book]])</f>
        <v>12</v>
      </c>
      <c r="S980">
        <f>(banking_loan_data[[#This Row],[Total Payments Received]]+banking_loan_data[[#This Row],[Recovery Amount]])-banking_loan_data[[#This Row],[Loan Amount]]</f>
        <v>-16098.82</v>
      </c>
      <c r="T980" t="str">
        <f>IF(banking_loan_data[[#This Row],[Profit/Loss per loan]]&gt;0,"Profit","Loss")</f>
        <v>Loss</v>
      </c>
    </row>
    <row r="981" spans="1:20" x14ac:dyDescent="0.35">
      <c r="A981" t="s">
        <v>2002</v>
      </c>
      <c r="B981" s="1">
        <v>44324</v>
      </c>
      <c r="C981" t="s">
        <v>2003</v>
      </c>
      <c r="D981" t="s">
        <v>64</v>
      </c>
      <c r="E981">
        <v>26121</v>
      </c>
      <c r="F981">
        <v>18.8</v>
      </c>
      <c r="G981">
        <v>60</v>
      </c>
      <c r="H981" t="s">
        <v>80</v>
      </c>
      <c r="I981" t="s">
        <v>27</v>
      </c>
      <c r="J981" t="s">
        <v>32</v>
      </c>
      <c r="K981">
        <v>59432</v>
      </c>
      <c r="L981" t="s">
        <v>29</v>
      </c>
      <c r="M981">
        <v>0.15</v>
      </c>
      <c r="N981">
        <v>0.54</v>
      </c>
      <c r="O981">
        <v>0</v>
      </c>
      <c r="P981">
        <v>0</v>
      </c>
      <c r="Q981" s="1">
        <f>banking_loan_data[[#This Row],[Issue Date]]-banking_loan_data[[#This Row],[Term (Months)]]</f>
        <v>44264</v>
      </c>
      <c r="R981">
        <f>MONTH(banking_loan_data[[#This Row],[Months On Book]])</f>
        <v>3</v>
      </c>
      <c r="S981">
        <f>(banking_loan_data[[#This Row],[Total Payments Received]]+banking_loan_data[[#This Row],[Recovery Amount]])-banking_loan_data[[#This Row],[Loan Amount]]</f>
        <v>-26121</v>
      </c>
      <c r="T981" t="str">
        <f>IF(banking_loan_data[[#This Row],[Profit/Loss per loan]]&gt;0,"Profit","Loss")</f>
        <v>Loss</v>
      </c>
    </row>
    <row r="982" spans="1:20" x14ac:dyDescent="0.35">
      <c r="A982" t="s">
        <v>2004</v>
      </c>
      <c r="B982" s="1">
        <v>44932</v>
      </c>
      <c r="C982" t="s">
        <v>2005</v>
      </c>
      <c r="D982" t="s">
        <v>56</v>
      </c>
      <c r="E982">
        <v>38487</v>
      </c>
      <c r="F982">
        <v>23.6</v>
      </c>
      <c r="G982">
        <v>60</v>
      </c>
      <c r="H982" t="s">
        <v>80</v>
      </c>
      <c r="I982" t="s">
        <v>20</v>
      </c>
      <c r="J982" t="s">
        <v>28</v>
      </c>
      <c r="K982">
        <v>139758</v>
      </c>
      <c r="L982" t="s">
        <v>33</v>
      </c>
      <c r="M982">
        <v>0.17</v>
      </c>
      <c r="N982">
        <v>0.68</v>
      </c>
      <c r="O982">
        <v>7006.59</v>
      </c>
      <c r="P982">
        <v>17357.919999999998</v>
      </c>
      <c r="Q982" s="1">
        <f>banking_loan_data[[#This Row],[Issue Date]]-banking_loan_data[[#This Row],[Term (Months)]]</f>
        <v>44872</v>
      </c>
      <c r="R982">
        <f>MONTH(banking_loan_data[[#This Row],[Months On Book]])</f>
        <v>11</v>
      </c>
      <c r="S982">
        <f>(banking_loan_data[[#This Row],[Total Payments Received]]+banking_loan_data[[#This Row],[Recovery Amount]])-banking_loan_data[[#This Row],[Loan Amount]]</f>
        <v>-14122.490000000002</v>
      </c>
      <c r="T982" t="str">
        <f>IF(banking_loan_data[[#This Row],[Profit/Loss per loan]]&gt;0,"Profit","Loss")</f>
        <v>Loss</v>
      </c>
    </row>
    <row r="983" spans="1:20" x14ac:dyDescent="0.35">
      <c r="A983" t="s">
        <v>2006</v>
      </c>
      <c r="B983" s="1">
        <v>44917</v>
      </c>
      <c r="C983" t="s">
        <v>2007</v>
      </c>
      <c r="D983" t="s">
        <v>50</v>
      </c>
      <c r="E983">
        <v>29411</v>
      </c>
      <c r="F983">
        <v>14.9</v>
      </c>
      <c r="G983">
        <v>36</v>
      </c>
      <c r="H983" t="s">
        <v>26</v>
      </c>
      <c r="I983" t="s">
        <v>36</v>
      </c>
      <c r="J983" t="s">
        <v>37</v>
      </c>
      <c r="K983">
        <v>78617</v>
      </c>
      <c r="L983" t="s">
        <v>22</v>
      </c>
      <c r="M983">
        <v>0.28999999999999998</v>
      </c>
      <c r="N983">
        <v>0.69</v>
      </c>
      <c r="O983">
        <v>3079.75</v>
      </c>
      <c r="P983">
        <v>0</v>
      </c>
      <c r="Q983" s="1">
        <f>banking_loan_data[[#This Row],[Issue Date]]-banking_loan_data[[#This Row],[Term (Months)]]</f>
        <v>44881</v>
      </c>
      <c r="R983">
        <f>MONTH(banking_loan_data[[#This Row],[Months On Book]])</f>
        <v>11</v>
      </c>
      <c r="S983">
        <f>(banking_loan_data[[#This Row],[Total Payments Received]]+banking_loan_data[[#This Row],[Recovery Amount]])-banking_loan_data[[#This Row],[Loan Amount]]</f>
        <v>-26331.25</v>
      </c>
      <c r="T983" t="str">
        <f>IF(banking_loan_data[[#This Row],[Profit/Loss per loan]]&gt;0,"Profit","Loss")</f>
        <v>Loss</v>
      </c>
    </row>
    <row r="984" spans="1:20" x14ac:dyDescent="0.35">
      <c r="A984" t="s">
        <v>2008</v>
      </c>
      <c r="B984" s="1">
        <v>44722</v>
      </c>
      <c r="C984" t="s">
        <v>2009</v>
      </c>
      <c r="D984" t="s">
        <v>18</v>
      </c>
      <c r="E984">
        <v>34361</v>
      </c>
      <c r="F984">
        <v>9.6</v>
      </c>
      <c r="G984">
        <v>60</v>
      </c>
      <c r="H984" t="s">
        <v>19</v>
      </c>
      <c r="I984" t="s">
        <v>20</v>
      </c>
      <c r="J984" t="s">
        <v>37</v>
      </c>
      <c r="K984">
        <v>102373</v>
      </c>
      <c r="L984" t="s">
        <v>29</v>
      </c>
      <c r="M984">
        <v>0.4</v>
      </c>
      <c r="N984">
        <v>0.73</v>
      </c>
      <c r="O984">
        <v>37659.660000000003</v>
      </c>
      <c r="P984">
        <v>0</v>
      </c>
      <c r="Q984" s="1">
        <f>banking_loan_data[[#This Row],[Issue Date]]-banking_loan_data[[#This Row],[Term (Months)]]</f>
        <v>44662</v>
      </c>
      <c r="R984">
        <f>MONTH(banking_loan_data[[#This Row],[Months On Book]])</f>
        <v>4</v>
      </c>
      <c r="S984">
        <f>(banking_loan_data[[#This Row],[Total Payments Received]]+banking_loan_data[[#This Row],[Recovery Amount]])-banking_loan_data[[#This Row],[Loan Amount]]</f>
        <v>3298.6600000000035</v>
      </c>
      <c r="T984" t="str">
        <f>IF(banking_loan_data[[#This Row],[Profit/Loss per loan]]&gt;0,"Profit","Loss")</f>
        <v>Profit</v>
      </c>
    </row>
    <row r="985" spans="1:20" x14ac:dyDescent="0.35">
      <c r="A985" t="s">
        <v>2010</v>
      </c>
      <c r="B985" s="1">
        <v>44717</v>
      </c>
      <c r="C985" t="s">
        <v>2011</v>
      </c>
      <c r="D985" t="s">
        <v>71</v>
      </c>
      <c r="E985">
        <v>22223</v>
      </c>
      <c r="F985">
        <v>5.9</v>
      </c>
      <c r="G985">
        <v>60</v>
      </c>
      <c r="H985" t="s">
        <v>19</v>
      </c>
      <c r="I985" t="s">
        <v>57</v>
      </c>
      <c r="J985" t="s">
        <v>28</v>
      </c>
      <c r="K985">
        <v>64217</v>
      </c>
      <c r="L985" t="s">
        <v>33</v>
      </c>
      <c r="M985">
        <v>0.16</v>
      </c>
      <c r="N985">
        <v>0.82</v>
      </c>
      <c r="O985">
        <v>23534.16</v>
      </c>
      <c r="P985">
        <v>0</v>
      </c>
      <c r="Q985" s="1">
        <f>banking_loan_data[[#This Row],[Issue Date]]-banking_loan_data[[#This Row],[Term (Months)]]</f>
        <v>44657</v>
      </c>
      <c r="R985">
        <f>MONTH(banking_loan_data[[#This Row],[Months On Book]])</f>
        <v>4</v>
      </c>
      <c r="S985">
        <f>(banking_loan_data[[#This Row],[Total Payments Received]]+banking_loan_data[[#This Row],[Recovery Amount]])-banking_loan_data[[#This Row],[Loan Amount]]</f>
        <v>1311.1599999999999</v>
      </c>
      <c r="T985" t="str">
        <f>IF(banking_loan_data[[#This Row],[Profit/Loss per loan]]&gt;0,"Profit","Loss")</f>
        <v>Profit</v>
      </c>
    </row>
    <row r="986" spans="1:20" x14ac:dyDescent="0.35">
      <c r="A986" t="s">
        <v>2012</v>
      </c>
      <c r="B986" s="1">
        <v>44748</v>
      </c>
      <c r="C986" t="s">
        <v>2013</v>
      </c>
      <c r="D986" t="s">
        <v>50</v>
      </c>
      <c r="E986">
        <v>8394</v>
      </c>
      <c r="F986">
        <v>13.3</v>
      </c>
      <c r="G986">
        <v>36</v>
      </c>
      <c r="H986" t="s">
        <v>26</v>
      </c>
      <c r="I986" t="s">
        <v>57</v>
      </c>
      <c r="J986" t="s">
        <v>47</v>
      </c>
      <c r="K986">
        <v>50884</v>
      </c>
      <c r="L986" t="s">
        <v>29</v>
      </c>
      <c r="M986">
        <v>0.28000000000000003</v>
      </c>
      <c r="N986">
        <v>0.91</v>
      </c>
      <c r="O986">
        <v>2520.1</v>
      </c>
      <c r="P986">
        <v>0</v>
      </c>
      <c r="Q986" s="1">
        <f>banking_loan_data[[#This Row],[Issue Date]]-banking_loan_data[[#This Row],[Term (Months)]]</f>
        <v>44712</v>
      </c>
      <c r="R986">
        <f>MONTH(banking_loan_data[[#This Row],[Months On Book]])</f>
        <v>5</v>
      </c>
      <c r="S986">
        <f>(banking_loan_data[[#This Row],[Total Payments Received]]+banking_loan_data[[#This Row],[Recovery Amount]])-banking_loan_data[[#This Row],[Loan Amount]]</f>
        <v>-5873.9</v>
      </c>
      <c r="T986" t="str">
        <f>IF(banking_loan_data[[#This Row],[Profit/Loss per loan]]&gt;0,"Profit","Loss")</f>
        <v>Loss</v>
      </c>
    </row>
    <row r="987" spans="1:20" x14ac:dyDescent="0.35">
      <c r="A987" t="s">
        <v>2014</v>
      </c>
      <c r="B987" s="1">
        <v>44433</v>
      </c>
      <c r="C987" t="s">
        <v>2015</v>
      </c>
      <c r="D987" t="s">
        <v>50</v>
      </c>
      <c r="E987">
        <v>15056</v>
      </c>
      <c r="F987">
        <v>11</v>
      </c>
      <c r="G987">
        <v>60</v>
      </c>
      <c r="H987" t="s">
        <v>19</v>
      </c>
      <c r="I987" t="s">
        <v>20</v>
      </c>
      <c r="J987" t="s">
        <v>37</v>
      </c>
      <c r="K987">
        <v>35454</v>
      </c>
      <c r="L987" t="s">
        <v>22</v>
      </c>
      <c r="M987">
        <v>0.28999999999999998</v>
      </c>
      <c r="N987">
        <v>0.56000000000000005</v>
      </c>
      <c r="O987">
        <v>16712.16</v>
      </c>
      <c r="P987">
        <v>0</v>
      </c>
      <c r="Q987" s="1">
        <f>banking_loan_data[[#This Row],[Issue Date]]-banking_loan_data[[#This Row],[Term (Months)]]</f>
        <v>44373</v>
      </c>
      <c r="R987">
        <f>MONTH(banking_loan_data[[#This Row],[Months On Book]])</f>
        <v>6</v>
      </c>
      <c r="S987">
        <f>(banking_loan_data[[#This Row],[Total Payments Received]]+banking_loan_data[[#This Row],[Recovery Amount]])-banking_loan_data[[#This Row],[Loan Amount]]</f>
        <v>1656.1599999999999</v>
      </c>
      <c r="T987" t="str">
        <f>IF(banking_loan_data[[#This Row],[Profit/Loss per loan]]&gt;0,"Profit","Loss")</f>
        <v>Profit</v>
      </c>
    </row>
    <row r="988" spans="1:20" x14ac:dyDescent="0.35">
      <c r="A988" t="s">
        <v>2016</v>
      </c>
      <c r="B988" s="1">
        <v>44690</v>
      </c>
      <c r="C988" t="s">
        <v>2017</v>
      </c>
      <c r="D988" t="s">
        <v>75</v>
      </c>
      <c r="E988">
        <v>29380</v>
      </c>
      <c r="F988">
        <v>20.2</v>
      </c>
      <c r="G988">
        <v>60</v>
      </c>
      <c r="H988" t="s">
        <v>19</v>
      </c>
      <c r="I988" t="s">
        <v>72</v>
      </c>
      <c r="J988" t="s">
        <v>47</v>
      </c>
      <c r="K988">
        <v>104960</v>
      </c>
      <c r="L988" t="s">
        <v>22</v>
      </c>
      <c r="M988">
        <v>0.18</v>
      </c>
      <c r="N988">
        <v>0.52</v>
      </c>
      <c r="O988">
        <v>35314.76</v>
      </c>
      <c r="P988">
        <v>0</v>
      </c>
      <c r="Q988" s="1">
        <f>banking_loan_data[[#This Row],[Issue Date]]-banking_loan_data[[#This Row],[Term (Months)]]</f>
        <v>44630</v>
      </c>
      <c r="R988">
        <f>MONTH(banking_loan_data[[#This Row],[Months On Book]])</f>
        <v>3</v>
      </c>
      <c r="S988">
        <f>(banking_loan_data[[#This Row],[Total Payments Received]]+banking_loan_data[[#This Row],[Recovery Amount]])-banking_loan_data[[#This Row],[Loan Amount]]</f>
        <v>5934.760000000002</v>
      </c>
      <c r="T988" t="str">
        <f>IF(banking_loan_data[[#This Row],[Profit/Loss per loan]]&gt;0,"Profit","Loss")</f>
        <v>Profit</v>
      </c>
    </row>
    <row r="989" spans="1:20" x14ac:dyDescent="0.35">
      <c r="A989" t="s">
        <v>2018</v>
      </c>
      <c r="B989" s="1">
        <v>44200</v>
      </c>
      <c r="C989" t="s">
        <v>2019</v>
      </c>
      <c r="D989" t="s">
        <v>46</v>
      </c>
      <c r="E989">
        <v>27035</v>
      </c>
      <c r="F989">
        <v>12.1</v>
      </c>
      <c r="G989">
        <v>36</v>
      </c>
      <c r="H989" t="s">
        <v>26</v>
      </c>
      <c r="I989" t="s">
        <v>27</v>
      </c>
      <c r="J989" t="s">
        <v>37</v>
      </c>
      <c r="K989">
        <v>132421</v>
      </c>
      <c r="L989" t="s">
        <v>22</v>
      </c>
      <c r="M989">
        <v>0.15</v>
      </c>
      <c r="N989">
        <v>0.51</v>
      </c>
      <c r="O989">
        <v>5329.68</v>
      </c>
      <c r="P989">
        <v>0</v>
      </c>
      <c r="Q989" s="1">
        <f>banking_loan_data[[#This Row],[Issue Date]]-banking_loan_data[[#This Row],[Term (Months)]]</f>
        <v>44164</v>
      </c>
      <c r="R989">
        <f>MONTH(banking_loan_data[[#This Row],[Months On Book]])</f>
        <v>11</v>
      </c>
      <c r="S989">
        <f>(banking_loan_data[[#This Row],[Total Payments Received]]+banking_loan_data[[#This Row],[Recovery Amount]])-banking_loan_data[[#This Row],[Loan Amount]]</f>
        <v>-21705.32</v>
      </c>
      <c r="T989" t="str">
        <f>IF(banking_loan_data[[#This Row],[Profit/Loss per loan]]&gt;0,"Profit","Loss")</f>
        <v>Loss</v>
      </c>
    </row>
    <row r="990" spans="1:20" x14ac:dyDescent="0.35">
      <c r="A990" t="s">
        <v>2020</v>
      </c>
      <c r="B990" s="1">
        <v>44862</v>
      </c>
      <c r="C990" t="s">
        <v>2021</v>
      </c>
      <c r="D990" t="s">
        <v>46</v>
      </c>
      <c r="E990">
        <v>31620</v>
      </c>
      <c r="F990">
        <v>24</v>
      </c>
      <c r="G990">
        <v>36</v>
      </c>
      <c r="H990" t="s">
        <v>19</v>
      </c>
      <c r="I990" t="s">
        <v>83</v>
      </c>
      <c r="J990" t="s">
        <v>21</v>
      </c>
      <c r="K990">
        <v>137173</v>
      </c>
      <c r="L990" t="s">
        <v>22</v>
      </c>
      <c r="M990">
        <v>0.43</v>
      </c>
      <c r="N990">
        <v>0.56000000000000005</v>
      </c>
      <c r="O990">
        <v>39208.800000000003</v>
      </c>
      <c r="P990">
        <v>0</v>
      </c>
      <c r="Q990" s="1">
        <f>banking_loan_data[[#This Row],[Issue Date]]-banking_loan_data[[#This Row],[Term (Months)]]</f>
        <v>44826</v>
      </c>
      <c r="R990">
        <f>MONTH(banking_loan_data[[#This Row],[Months On Book]])</f>
        <v>9</v>
      </c>
      <c r="S990">
        <f>(banking_loan_data[[#This Row],[Total Payments Received]]+banking_loan_data[[#This Row],[Recovery Amount]])-banking_loan_data[[#This Row],[Loan Amount]]</f>
        <v>7588.8000000000029</v>
      </c>
      <c r="T990" t="str">
        <f>IF(banking_loan_data[[#This Row],[Profit/Loss per loan]]&gt;0,"Profit","Loss")</f>
        <v>Profit</v>
      </c>
    </row>
    <row r="991" spans="1:20" x14ac:dyDescent="0.35">
      <c r="A991" t="s">
        <v>2022</v>
      </c>
      <c r="B991" s="1">
        <v>44638</v>
      </c>
      <c r="C991" t="s">
        <v>2023</v>
      </c>
      <c r="D991" t="s">
        <v>25</v>
      </c>
      <c r="E991">
        <v>20877</v>
      </c>
      <c r="F991">
        <v>24.2</v>
      </c>
      <c r="G991">
        <v>36</v>
      </c>
      <c r="H991" t="s">
        <v>80</v>
      </c>
      <c r="I991" t="s">
        <v>83</v>
      </c>
      <c r="J991" t="s">
        <v>32</v>
      </c>
      <c r="K991">
        <v>73618</v>
      </c>
      <c r="L991" t="s">
        <v>33</v>
      </c>
      <c r="M991">
        <v>0.3</v>
      </c>
      <c r="N991">
        <v>0.8</v>
      </c>
      <c r="O991">
        <v>4859.07</v>
      </c>
      <c r="P991">
        <v>9308.75</v>
      </c>
      <c r="Q991" s="1">
        <f>banking_loan_data[[#This Row],[Issue Date]]-banking_loan_data[[#This Row],[Term (Months)]]</f>
        <v>44602</v>
      </c>
      <c r="R991">
        <f>MONTH(banking_loan_data[[#This Row],[Months On Book]])</f>
        <v>2</v>
      </c>
      <c r="S991">
        <f>(banking_loan_data[[#This Row],[Total Payments Received]]+banking_loan_data[[#This Row],[Recovery Amount]])-banking_loan_data[[#This Row],[Loan Amount]]</f>
        <v>-6709.18</v>
      </c>
      <c r="T991" t="str">
        <f>IF(banking_loan_data[[#This Row],[Profit/Loss per loan]]&gt;0,"Profit","Loss")</f>
        <v>Loss</v>
      </c>
    </row>
    <row r="992" spans="1:20" x14ac:dyDescent="0.35">
      <c r="A992" t="s">
        <v>2024</v>
      </c>
      <c r="B992" s="1">
        <v>44225</v>
      </c>
      <c r="C992" t="s">
        <v>2025</v>
      </c>
      <c r="D992" t="s">
        <v>71</v>
      </c>
      <c r="E992">
        <v>31911</v>
      </c>
      <c r="F992">
        <v>17.399999999999999</v>
      </c>
      <c r="G992">
        <v>60</v>
      </c>
      <c r="H992" t="s">
        <v>26</v>
      </c>
      <c r="I992" t="s">
        <v>72</v>
      </c>
      <c r="J992" t="s">
        <v>37</v>
      </c>
      <c r="K992">
        <v>113948</v>
      </c>
      <c r="L992" t="s">
        <v>29</v>
      </c>
      <c r="M992">
        <v>0.11</v>
      </c>
      <c r="N992">
        <v>0.83</v>
      </c>
      <c r="O992">
        <v>10885.67</v>
      </c>
      <c r="P992">
        <v>0</v>
      </c>
      <c r="Q992" s="1">
        <f>banking_loan_data[[#This Row],[Issue Date]]-banking_loan_data[[#This Row],[Term (Months)]]</f>
        <v>44165</v>
      </c>
      <c r="R992">
        <f>MONTH(banking_loan_data[[#This Row],[Months On Book]])</f>
        <v>11</v>
      </c>
      <c r="S992">
        <f>(banking_loan_data[[#This Row],[Total Payments Received]]+banking_loan_data[[#This Row],[Recovery Amount]])-banking_loan_data[[#This Row],[Loan Amount]]</f>
        <v>-21025.33</v>
      </c>
      <c r="T992" t="str">
        <f>IF(banking_loan_data[[#This Row],[Profit/Loss per loan]]&gt;0,"Profit","Loss")</f>
        <v>Loss</v>
      </c>
    </row>
    <row r="993" spans="1:20" x14ac:dyDescent="0.35">
      <c r="A993" t="s">
        <v>2026</v>
      </c>
      <c r="B993" s="1">
        <v>44806</v>
      </c>
      <c r="C993" t="s">
        <v>2027</v>
      </c>
      <c r="D993" t="s">
        <v>53</v>
      </c>
      <c r="E993">
        <v>33784</v>
      </c>
      <c r="F993">
        <v>23.6</v>
      </c>
      <c r="G993">
        <v>60</v>
      </c>
      <c r="H993" t="s">
        <v>26</v>
      </c>
      <c r="I993" t="s">
        <v>27</v>
      </c>
      <c r="J993" t="s">
        <v>21</v>
      </c>
      <c r="K993">
        <v>92671</v>
      </c>
      <c r="L993" t="s">
        <v>33</v>
      </c>
      <c r="M993">
        <v>0.42</v>
      </c>
      <c r="N993">
        <v>0.85</v>
      </c>
      <c r="O993">
        <v>9201.2900000000009</v>
      </c>
      <c r="P993">
        <v>0</v>
      </c>
      <c r="Q993" s="1">
        <f>banking_loan_data[[#This Row],[Issue Date]]-banking_loan_data[[#This Row],[Term (Months)]]</f>
        <v>44746</v>
      </c>
      <c r="R993">
        <f>MONTH(banking_loan_data[[#This Row],[Months On Book]])</f>
        <v>7</v>
      </c>
      <c r="S993">
        <f>(banking_loan_data[[#This Row],[Total Payments Received]]+banking_loan_data[[#This Row],[Recovery Amount]])-banking_loan_data[[#This Row],[Loan Amount]]</f>
        <v>-24582.71</v>
      </c>
      <c r="T993" t="str">
        <f>IF(banking_loan_data[[#This Row],[Profit/Loss per loan]]&gt;0,"Profit","Loss")</f>
        <v>Loss</v>
      </c>
    </row>
    <row r="994" spans="1:20" x14ac:dyDescent="0.35">
      <c r="A994" t="s">
        <v>2028</v>
      </c>
      <c r="B994" s="1">
        <v>45001</v>
      </c>
      <c r="C994" t="s">
        <v>2029</v>
      </c>
      <c r="D994" t="s">
        <v>18</v>
      </c>
      <c r="E994">
        <v>4191</v>
      </c>
      <c r="F994">
        <v>20.2</v>
      </c>
      <c r="G994">
        <v>36</v>
      </c>
      <c r="H994" t="s">
        <v>26</v>
      </c>
      <c r="I994" t="s">
        <v>20</v>
      </c>
      <c r="J994" t="s">
        <v>28</v>
      </c>
      <c r="K994">
        <v>77111</v>
      </c>
      <c r="L994" t="s">
        <v>22</v>
      </c>
      <c r="M994">
        <v>0.49</v>
      </c>
      <c r="N994">
        <v>0.61</v>
      </c>
      <c r="O994">
        <v>1379.36</v>
      </c>
      <c r="P994">
        <v>0</v>
      </c>
      <c r="Q994" s="1">
        <f>banking_loan_data[[#This Row],[Issue Date]]-banking_loan_data[[#This Row],[Term (Months)]]</f>
        <v>44965</v>
      </c>
      <c r="R994">
        <f>MONTH(banking_loan_data[[#This Row],[Months On Book]])</f>
        <v>2</v>
      </c>
      <c r="S994">
        <f>(banking_loan_data[[#This Row],[Total Payments Received]]+banking_loan_data[[#This Row],[Recovery Amount]])-banking_loan_data[[#This Row],[Loan Amount]]</f>
        <v>-2811.6400000000003</v>
      </c>
      <c r="T994" t="str">
        <f>IF(banking_loan_data[[#This Row],[Profit/Loss per loan]]&gt;0,"Profit","Loss")</f>
        <v>Loss</v>
      </c>
    </row>
    <row r="995" spans="1:20" x14ac:dyDescent="0.35">
      <c r="A995" t="s">
        <v>2030</v>
      </c>
      <c r="B995" s="1">
        <v>44271</v>
      </c>
      <c r="C995" t="s">
        <v>2031</v>
      </c>
      <c r="D995" t="s">
        <v>18</v>
      </c>
      <c r="E995">
        <v>34160</v>
      </c>
      <c r="F995">
        <v>15.9</v>
      </c>
      <c r="G995">
        <v>36</v>
      </c>
      <c r="H995" t="s">
        <v>80</v>
      </c>
      <c r="I995" t="s">
        <v>72</v>
      </c>
      <c r="J995" t="s">
        <v>21</v>
      </c>
      <c r="K995">
        <v>69613</v>
      </c>
      <c r="L995" t="s">
        <v>29</v>
      </c>
      <c r="M995">
        <v>0.34</v>
      </c>
      <c r="N995">
        <v>0.64</v>
      </c>
      <c r="O995">
        <v>8992.9599999999991</v>
      </c>
      <c r="P995">
        <v>10741.33</v>
      </c>
      <c r="Q995" s="1">
        <f>banking_loan_data[[#This Row],[Issue Date]]-banking_loan_data[[#This Row],[Term (Months)]]</f>
        <v>44235</v>
      </c>
      <c r="R995">
        <f>MONTH(banking_loan_data[[#This Row],[Months On Book]])</f>
        <v>2</v>
      </c>
      <c r="S995">
        <f>(banking_loan_data[[#This Row],[Total Payments Received]]+banking_loan_data[[#This Row],[Recovery Amount]])-banking_loan_data[[#This Row],[Loan Amount]]</f>
        <v>-14425.71</v>
      </c>
      <c r="T995" t="str">
        <f>IF(banking_loan_data[[#This Row],[Profit/Loss per loan]]&gt;0,"Profit","Loss")</f>
        <v>Loss</v>
      </c>
    </row>
    <row r="996" spans="1:20" x14ac:dyDescent="0.35">
      <c r="A996" t="s">
        <v>2032</v>
      </c>
      <c r="B996" s="1">
        <v>45034</v>
      </c>
      <c r="C996" t="s">
        <v>2033</v>
      </c>
      <c r="D996" t="s">
        <v>46</v>
      </c>
      <c r="E996">
        <v>26000</v>
      </c>
      <c r="F996">
        <v>8.6</v>
      </c>
      <c r="G996">
        <v>60</v>
      </c>
      <c r="H996" t="s">
        <v>26</v>
      </c>
      <c r="I996" t="s">
        <v>20</v>
      </c>
      <c r="J996" t="s">
        <v>28</v>
      </c>
      <c r="K996">
        <v>115678</v>
      </c>
      <c r="L996" t="s">
        <v>22</v>
      </c>
      <c r="M996">
        <v>0.3</v>
      </c>
      <c r="N996">
        <v>0.72</v>
      </c>
      <c r="O996">
        <v>9955.6200000000008</v>
      </c>
      <c r="P996">
        <v>0</v>
      </c>
      <c r="Q996" s="1">
        <f>banking_loan_data[[#This Row],[Issue Date]]-banking_loan_data[[#This Row],[Term (Months)]]</f>
        <v>44974</v>
      </c>
      <c r="R996">
        <f>MONTH(banking_loan_data[[#This Row],[Months On Book]])</f>
        <v>2</v>
      </c>
      <c r="S996">
        <f>(banking_loan_data[[#This Row],[Total Payments Received]]+banking_loan_data[[#This Row],[Recovery Amount]])-banking_loan_data[[#This Row],[Loan Amount]]</f>
        <v>-16044.38</v>
      </c>
      <c r="T996" t="str">
        <f>IF(banking_loan_data[[#This Row],[Profit/Loss per loan]]&gt;0,"Profit","Loss")</f>
        <v>Loss</v>
      </c>
    </row>
    <row r="997" spans="1:20" x14ac:dyDescent="0.35">
      <c r="A997" t="s">
        <v>2034</v>
      </c>
      <c r="B997" s="1">
        <v>44324</v>
      </c>
      <c r="C997" t="s">
        <v>2035</v>
      </c>
      <c r="D997" t="s">
        <v>50</v>
      </c>
      <c r="E997">
        <v>4631</v>
      </c>
      <c r="F997">
        <v>14.2</v>
      </c>
      <c r="G997">
        <v>36</v>
      </c>
      <c r="H997" t="s">
        <v>26</v>
      </c>
      <c r="I997" t="s">
        <v>57</v>
      </c>
      <c r="J997" t="s">
        <v>37</v>
      </c>
      <c r="K997">
        <v>132928</v>
      </c>
      <c r="L997" t="s">
        <v>33</v>
      </c>
      <c r="M997">
        <v>0.45</v>
      </c>
      <c r="N997">
        <v>0.53</v>
      </c>
      <c r="O997">
        <v>1702.69</v>
      </c>
      <c r="P997">
        <v>0</v>
      </c>
      <c r="Q997" s="1">
        <f>banking_loan_data[[#This Row],[Issue Date]]-banking_loan_data[[#This Row],[Term (Months)]]</f>
        <v>44288</v>
      </c>
      <c r="R997">
        <f>MONTH(banking_loan_data[[#This Row],[Months On Book]])</f>
        <v>4</v>
      </c>
      <c r="S997">
        <f>(banking_loan_data[[#This Row],[Total Payments Received]]+banking_loan_data[[#This Row],[Recovery Amount]])-banking_loan_data[[#This Row],[Loan Amount]]</f>
        <v>-2928.31</v>
      </c>
      <c r="T997" t="str">
        <f>IF(banking_loan_data[[#This Row],[Profit/Loss per loan]]&gt;0,"Profit","Loss")</f>
        <v>Loss</v>
      </c>
    </row>
    <row r="998" spans="1:20" x14ac:dyDescent="0.35">
      <c r="A998" t="s">
        <v>2036</v>
      </c>
      <c r="B998" s="1">
        <v>44238</v>
      </c>
      <c r="C998" t="s">
        <v>2037</v>
      </c>
      <c r="D998" t="s">
        <v>56</v>
      </c>
      <c r="E998">
        <v>7172</v>
      </c>
      <c r="F998">
        <v>16.2</v>
      </c>
      <c r="G998">
        <v>60</v>
      </c>
      <c r="H998" t="s">
        <v>19</v>
      </c>
      <c r="I998" t="s">
        <v>57</v>
      </c>
      <c r="J998" t="s">
        <v>28</v>
      </c>
      <c r="K998">
        <v>89993</v>
      </c>
      <c r="L998" t="s">
        <v>33</v>
      </c>
      <c r="M998">
        <v>0.48</v>
      </c>
      <c r="N998">
        <v>0.78</v>
      </c>
      <c r="O998">
        <v>8333.86</v>
      </c>
      <c r="P998">
        <v>0</v>
      </c>
      <c r="Q998" s="1">
        <f>banking_loan_data[[#This Row],[Issue Date]]-banking_loan_data[[#This Row],[Term (Months)]]</f>
        <v>44178</v>
      </c>
      <c r="R998">
        <f>MONTH(banking_loan_data[[#This Row],[Months On Book]])</f>
        <v>12</v>
      </c>
      <c r="S998">
        <f>(banking_loan_data[[#This Row],[Total Payments Received]]+banking_loan_data[[#This Row],[Recovery Amount]])-banking_loan_data[[#This Row],[Loan Amount]]</f>
        <v>1161.8600000000006</v>
      </c>
      <c r="T998" t="str">
        <f>IF(banking_loan_data[[#This Row],[Profit/Loss per loan]]&gt;0,"Profit","Loss")</f>
        <v>Profit</v>
      </c>
    </row>
    <row r="999" spans="1:20" x14ac:dyDescent="0.35">
      <c r="A999" t="s">
        <v>2038</v>
      </c>
      <c r="B999" s="1">
        <v>44237</v>
      </c>
      <c r="C999" t="s">
        <v>2039</v>
      </c>
      <c r="D999" t="s">
        <v>25</v>
      </c>
      <c r="E999">
        <v>24561</v>
      </c>
      <c r="F999">
        <v>22.3</v>
      </c>
      <c r="G999">
        <v>36</v>
      </c>
      <c r="H999" t="s">
        <v>80</v>
      </c>
      <c r="I999" t="s">
        <v>57</v>
      </c>
      <c r="J999" t="s">
        <v>21</v>
      </c>
      <c r="K999">
        <v>38848</v>
      </c>
      <c r="L999" t="s">
        <v>33</v>
      </c>
      <c r="M999">
        <v>0.4</v>
      </c>
      <c r="N999">
        <v>0.94</v>
      </c>
      <c r="O999">
        <v>6392.17</v>
      </c>
      <c r="P999">
        <v>9431.07</v>
      </c>
      <c r="Q999" s="1">
        <f>banking_loan_data[[#This Row],[Issue Date]]-banking_loan_data[[#This Row],[Term (Months)]]</f>
        <v>44201</v>
      </c>
      <c r="R999">
        <f>MONTH(banking_loan_data[[#This Row],[Months On Book]])</f>
        <v>1</v>
      </c>
      <c r="S999">
        <f>(banking_loan_data[[#This Row],[Total Payments Received]]+banking_loan_data[[#This Row],[Recovery Amount]])-banking_loan_data[[#This Row],[Loan Amount]]</f>
        <v>-8737.76</v>
      </c>
      <c r="T999" t="str">
        <f>IF(banking_loan_data[[#This Row],[Profit/Loss per loan]]&gt;0,"Profit","Loss")</f>
        <v>Loss</v>
      </c>
    </row>
    <row r="1000" spans="1:20" x14ac:dyDescent="0.35">
      <c r="A1000" t="s">
        <v>2040</v>
      </c>
      <c r="B1000" s="1">
        <v>45130</v>
      </c>
      <c r="C1000" t="s">
        <v>2041</v>
      </c>
      <c r="D1000" t="s">
        <v>64</v>
      </c>
      <c r="E1000">
        <v>25817</v>
      </c>
      <c r="F1000">
        <v>14.6</v>
      </c>
      <c r="G1000">
        <v>36</v>
      </c>
      <c r="H1000" t="s">
        <v>26</v>
      </c>
      <c r="I1000" t="s">
        <v>72</v>
      </c>
      <c r="J1000" t="s">
        <v>32</v>
      </c>
      <c r="K1000">
        <v>144853</v>
      </c>
      <c r="L1000" t="s">
        <v>29</v>
      </c>
      <c r="M1000">
        <v>0.28000000000000003</v>
      </c>
      <c r="N1000">
        <v>0.66</v>
      </c>
      <c r="O1000">
        <v>9178.11</v>
      </c>
      <c r="P1000">
        <v>0</v>
      </c>
      <c r="Q1000" s="1">
        <f>banking_loan_data[[#This Row],[Issue Date]]-banking_loan_data[[#This Row],[Term (Months)]]</f>
        <v>45094</v>
      </c>
      <c r="R1000">
        <f>MONTH(banking_loan_data[[#This Row],[Months On Book]])</f>
        <v>6</v>
      </c>
      <c r="S1000">
        <f>(banking_loan_data[[#This Row],[Total Payments Received]]+banking_loan_data[[#This Row],[Recovery Amount]])-banking_loan_data[[#This Row],[Loan Amount]]</f>
        <v>-16638.89</v>
      </c>
      <c r="T1000" t="str">
        <f>IF(banking_loan_data[[#This Row],[Profit/Loss per loan]]&gt;0,"Profit","Loss")</f>
        <v>Loss</v>
      </c>
    </row>
    <row r="1001" spans="1:20" x14ac:dyDescent="0.35">
      <c r="A1001" t="s">
        <v>2042</v>
      </c>
      <c r="B1001" s="1">
        <v>44230</v>
      </c>
      <c r="C1001" t="s">
        <v>2043</v>
      </c>
      <c r="D1001" t="s">
        <v>25</v>
      </c>
      <c r="E1001">
        <v>21281</v>
      </c>
      <c r="F1001">
        <v>23</v>
      </c>
      <c r="G1001">
        <v>60</v>
      </c>
      <c r="H1001" t="s">
        <v>19</v>
      </c>
      <c r="I1001" t="s">
        <v>36</v>
      </c>
      <c r="J1001" t="s">
        <v>47</v>
      </c>
      <c r="K1001">
        <v>108672</v>
      </c>
      <c r="L1001" t="s">
        <v>29</v>
      </c>
      <c r="M1001">
        <v>0.34</v>
      </c>
      <c r="N1001">
        <v>0.84</v>
      </c>
      <c r="O1001">
        <v>26175.63</v>
      </c>
      <c r="P1001">
        <v>0</v>
      </c>
      <c r="Q1001" s="1">
        <f>banking_loan_data[[#This Row],[Issue Date]]-banking_loan_data[[#This Row],[Term (Months)]]</f>
        <v>44170</v>
      </c>
      <c r="R1001">
        <f>MONTH(banking_loan_data[[#This Row],[Months On Book]])</f>
        <v>12</v>
      </c>
      <c r="S1001">
        <f>(banking_loan_data[[#This Row],[Total Payments Received]]+banking_loan_data[[#This Row],[Recovery Amount]])-banking_loan_data[[#This Row],[Loan Amount]]</f>
        <v>4894.630000000001</v>
      </c>
      <c r="T1001" t="str">
        <f>IF(banking_loan_data[[#This Row],[Profit/Loss per loan]]&gt;0,"Profit","Loss")</f>
        <v>Profit</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6"/>
  <sheetViews>
    <sheetView workbookViewId="0">
      <selection activeCell="B6" sqref="B6"/>
    </sheetView>
  </sheetViews>
  <sheetFormatPr defaultRowHeight="14.5" x14ac:dyDescent="0.35"/>
  <cols>
    <col min="2" max="2" width="23.453125" customWidth="1"/>
    <col min="3" max="3" width="13.1796875" bestFit="1" customWidth="1"/>
  </cols>
  <sheetData>
    <row r="2" spans="2:3" x14ac:dyDescent="0.35">
      <c r="B2" s="30" t="s">
        <v>2055</v>
      </c>
      <c r="C2" s="5">
        <v>10.5</v>
      </c>
    </row>
    <row r="3" spans="2:3" x14ac:dyDescent="0.35">
      <c r="B3" s="30" t="s">
        <v>2056</v>
      </c>
      <c r="C3" s="5">
        <v>15.2046549361428</v>
      </c>
    </row>
    <row r="4" spans="2:3" x14ac:dyDescent="0.35">
      <c r="B4" s="30" t="s">
        <v>2057</v>
      </c>
      <c r="C4" s="6">
        <f>(C5*C3)-(C5*C2)</f>
        <v>100000000.00000048</v>
      </c>
    </row>
    <row r="5" spans="2:3" x14ac:dyDescent="0.35">
      <c r="B5" s="30" t="s">
        <v>2058</v>
      </c>
      <c r="C5" s="5">
        <v>21255544</v>
      </c>
    </row>
    <row r="6" spans="2:3" x14ac:dyDescent="0.35">
      <c r="B6" s="30" t="s">
        <v>2059</v>
      </c>
      <c r="C6" s="4">
        <v>100000000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B9801-165F-480E-AD13-2825CD27B6CC}">
  <dimension ref="B1:F8"/>
  <sheetViews>
    <sheetView workbookViewId="0">
      <selection activeCell="C3" sqref="C3"/>
    </sheetView>
  </sheetViews>
  <sheetFormatPr defaultRowHeight="14.5" x14ac:dyDescent="0.35"/>
  <cols>
    <col min="2" max="2" width="18.36328125" bestFit="1" customWidth="1"/>
    <col min="3" max="3" width="16" bestFit="1" customWidth="1"/>
    <col min="4" max="4" width="13.08984375" bestFit="1" customWidth="1"/>
    <col min="5" max="5" width="22.453125" customWidth="1"/>
    <col min="6" max="6" width="25.453125" customWidth="1"/>
  </cols>
  <sheetData>
    <row r="1" spans="2:6" ht="15" thickBot="1" x14ac:dyDescent="0.4"/>
    <row r="2" spans="2:6" ht="15.5" x14ac:dyDescent="0.35">
      <c r="B2" s="7" t="s">
        <v>2060</v>
      </c>
      <c r="C2" s="7"/>
      <c r="D2" s="8"/>
      <c r="E2" s="8"/>
      <c r="F2" s="8"/>
    </row>
    <row r="3" spans="2:6" ht="15.5" x14ac:dyDescent="0.35">
      <c r="B3" s="9"/>
      <c r="C3" s="9"/>
      <c r="D3" s="10" t="s">
        <v>2061</v>
      </c>
      <c r="E3" s="10" t="s">
        <v>2062</v>
      </c>
      <c r="F3" s="10" t="s">
        <v>2063</v>
      </c>
    </row>
    <row r="4" spans="2:6" x14ac:dyDescent="0.35">
      <c r="B4" s="12" t="s">
        <v>2064</v>
      </c>
      <c r="C4" s="12"/>
      <c r="D4" s="13"/>
      <c r="E4" s="13"/>
      <c r="F4" s="13"/>
    </row>
    <row r="5" spans="2:6" x14ac:dyDescent="0.35">
      <c r="B5" s="11"/>
      <c r="C5" s="11" t="s">
        <v>2065</v>
      </c>
      <c r="D5">
        <v>10.5</v>
      </c>
      <c r="E5" s="14">
        <v>9.9700000000000006</v>
      </c>
      <c r="F5" s="14">
        <v>12.07</v>
      </c>
    </row>
    <row r="6" spans="2:6" x14ac:dyDescent="0.35">
      <c r="B6" s="11"/>
      <c r="C6" s="11" t="s">
        <v>2066</v>
      </c>
      <c r="D6">
        <v>15.08</v>
      </c>
      <c r="E6" s="14">
        <v>16.579999999999998</v>
      </c>
      <c r="F6" s="14">
        <v>14.32</v>
      </c>
    </row>
    <row r="7" spans="2:6" x14ac:dyDescent="0.35">
      <c r="B7" s="12" t="s">
        <v>2067</v>
      </c>
      <c r="C7" s="12"/>
      <c r="D7" s="13"/>
      <c r="E7" s="13"/>
      <c r="F7" s="13"/>
    </row>
    <row r="8" spans="2:6" ht="15" thickBot="1" x14ac:dyDescent="0.4">
      <c r="B8" s="15"/>
      <c r="C8" s="15" t="s">
        <v>2057</v>
      </c>
      <c r="D8" s="16">
        <v>97350391.519999996</v>
      </c>
      <c r="E8" s="16">
        <v>140499145.84</v>
      </c>
      <c r="F8" s="16">
        <v>47824974</v>
      </c>
    </row>
  </sheetData>
  <conditionalFormatting sqref="B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7ABAA-A2DE-458C-AD30-25EA7854A3BA}">
  <dimension ref="B1:I8"/>
  <sheetViews>
    <sheetView tabSelected="1" workbookViewId="0">
      <selection activeCell="L11" sqref="L11"/>
    </sheetView>
  </sheetViews>
  <sheetFormatPr defaultRowHeight="14.5" x14ac:dyDescent="0.35"/>
  <cols>
    <col min="2" max="2" width="14.453125" bestFit="1" customWidth="1"/>
    <col min="3" max="3" width="12" bestFit="1" customWidth="1"/>
  </cols>
  <sheetData>
    <row r="1" spans="2:9" ht="15" thickBot="1" x14ac:dyDescent="0.4"/>
    <row r="2" spans="2:9" x14ac:dyDescent="0.35">
      <c r="B2" s="32" t="s">
        <v>2055</v>
      </c>
      <c r="C2" s="21">
        <v>10.5</v>
      </c>
      <c r="D2" s="26" t="s">
        <v>2068</v>
      </c>
      <c r="E2" s="26"/>
      <c r="F2" s="26"/>
      <c r="G2" s="26"/>
      <c r="H2" s="26"/>
      <c r="I2" s="27"/>
    </row>
    <row r="3" spans="2:9" x14ac:dyDescent="0.35">
      <c r="B3" s="33" t="s">
        <v>2056</v>
      </c>
      <c r="C3" s="22">
        <v>15.08</v>
      </c>
      <c r="D3" s="28"/>
      <c r="E3" s="28"/>
      <c r="F3" s="28"/>
      <c r="G3" s="28"/>
      <c r="H3" s="28"/>
      <c r="I3" s="29"/>
    </row>
    <row r="4" spans="2:9" x14ac:dyDescent="0.35">
      <c r="B4" s="33" t="s">
        <v>2057</v>
      </c>
      <c r="C4" s="22">
        <v>97350391.519999981</v>
      </c>
      <c r="D4" s="19">
        <v>7.0000000000000007E-2</v>
      </c>
      <c r="E4" s="19">
        <v>0.08</v>
      </c>
      <c r="F4" s="19">
        <v>0.09</v>
      </c>
      <c r="G4" s="19">
        <v>0.1</v>
      </c>
      <c r="H4" s="19">
        <v>0.11</v>
      </c>
      <c r="I4" s="20">
        <v>0.12</v>
      </c>
    </row>
    <row r="5" spans="2:9" x14ac:dyDescent="0.35">
      <c r="B5" s="34" t="s">
        <v>2069</v>
      </c>
      <c r="C5" s="17">
        <v>0.05</v>
      </c>
      <c r="D5" s="22">
        <v>425110.88000000012</v>
      </c>
      <c r="E5" s="22">
        <v>637666.32000000007</v>
      </c>
      <c r="F5" s="22">
        <v>850221.76</v>
      </c>
      <c r="G5" s="22">
        <v>1062777.2</v>
      </c>
      <c r="H5" s="22">
        <v>1275332.6399999999</v>
      </c>
      <c r="I5" s="23">
        <v>1487888.0799999998</v>
      </c>
    </row>
    <row r="6" spans="2:9" x14ac:dyDescent="0.35">
      <c r="B6" s="34"/>
      <c r="C6" s="17">
        <v>0.1</v>
      </c>
      <c r="D6" s="22">
        <v>-637666.31999999995</v>
      </c>
      <c r="E6" s="22">
        <v>-425110.87999999989</v>
      </c>
      <c r="F6" s="22">
        <v>-212555.43999999994</v>
      </c>
      <c r="G6" s="22">
        <v>0</v>
      </c>
      <c r="H6" s="22">
        <v>212555.43999999994</v>
      </c>
      <c r="I6" s="23">
        <v>425110.87999999989</v>
      </c>
    </row>
    <row r="7" spans="2:9" x14ac:dyDescent="0.35">
      <c r="B7" s="34"/>
      <c r="C7" s="17">
        <v>0.15</v>
      </c>
      <c r="D7" s="22">
        <v>-1700443.52</v>
      </c>
      <c r="E7" s="22">
        <v>-1487888.08</v>
      </c>
      <c r="F7" s="22">
        <v>-1275332.6400000001</v>
      </c>
      <c r="G7" s="22">
        <v>-1062777.2000000002</v>
      </c>
      <c r="H7" s="22">
        <v>-850221.76000000024</v>
      </c>
      <c r="I7" s="23">
        <v>-637666.3200000003</v>
      </c>
    </row>
    <row r="8" spans="2:9" ht="15" thickBot="1" x14ac:dyDescent="0.4">
      <c r="B8" s="35"/>
      <c r="C8" s="18">
        <v>0.2</v>
      </c>
      <c r="D8" s="24">
        <v>-2763220.7199999997</v>
      </c>
      <c r="E8" s="24">
        <v>-2550665.2799999998</v>
      </c>
      <c r="F8" s="24">
        <v>-2338109.84</v>
      </c>
      <c r="G8" s="24">
        <v>-2125554.4</v>
      </c>
      <c r="H8" s="24">
        <v>-1912998.96</v>
      </c>
      <c r="I8" s="25">
        <v>-1700443.52</v>
      </c>
    </row>
  </sheetData>
  <mergeCells count="2">
    <mergeCell ref="D2:I3"/>
    <mergeCell ref="B5:B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CD08-5324-4300-8D0A-6F358FB3ABB5}">
  <dimension ref="A1:T319"/>
  <sheetViews>
    <sheetView workbookViewId="0">
      <selection activeCell="H14" sqref="H14"/>
    </sheetView>
  </sheetViews>
  <sheetFormatPr defaultRowHeight="14.5" x14ac:dyDescent="0.35"/>
  <cols>
    <col min="1" max="1" width="9.36328125" bestFit="1" customWidth="1"/>
    <col min="2" max="2" width="11.81640625" bestFit="1" customWidth="1"/>
    <col min="3" max="3" width="13.26953125" bestFit="1" customWidth="1"/>
    <col min="4" max="4" width="8.81640625" bestFit="1" customWidth="1"/>
    <col min="5" max="5" width="14.36328125" bestFit="1" customWidth="1"/>
    <col min="6" max="6" width="14" bestFit="1" customWidth="1"/>
    <col min="7" max="7" width="15.81640625" bestFit="1" customWidth="1"/>
    <col min="8" max="8" width="12.81640625" bestFit="1" customWidth="1"/>
    <col min="9" max="9" width="12.6328125" bestFit="1" customWidth="1"/>
    <col min="10" max="10" width="17.54296875" bestFit="1" customWidth="1"/>
    <col min="11" max="11" width="15.7265625" bestFit="1" customWidth="1"/>
    <col min="12" max="12" width="17.7265625" bestFit="1" customWidth="1"/>
    <col min="13" max="14" width="8.81640625" bestFit="1" customWidth="1"/>
    <col min="15" max="15" width="24.1796875" bestFit="1" customWidth="1"/>
    <col min="16" max="16" width="18" bestFit="1" customWidth="1"/>
    <col min="17" max="17" width="17.36328125" bestFit="1" customWidth="1"/>
    <col min="18" max="18" width="8.81640625" bestFit="1" customWidth="1"/>
    <col min="19" max="19" width="19.7265625" bestFit="1" customWidth="1"/>
    <col min="20" max="20" width="13.1796875" bestFit="1" customWidth="1"/>
  </cols>
  <sheetData>
    <row r="1" spans="1:20" x14ac:dyDescent="0.35">
      <c r="A1" s="31" t="s">
        <v>2071</v>
      </c>
    </row>
    <row r="3" spans="1:20" x14ac:dyDescent="0.35">
      <c r="A3" t="s">
        <v>0</v>
      </c>
      <c r="B3" t="s">
        <v>1</v>
      </c>
      <c r="C3" t="s">
        <v>2</v>
      </c>
      <c r="D3" t="s">
        <v>3</v>
      </c>
      <c r="E3" t="s">
        <v>4</v>
      </c>
      <c r="F3" t="s">
        <v>5</v>
      </c>
      <c r="G3" t="s">
        <v>6</v>
      </c>
      <c r="H3" t="s">
        <v>7</v>
      </c>
      <c r="I3" t="s">
        <v>8</v>
      </c>
      <c r="J3" t="s">
        <v>9</v>
      </c>
      <c r="K3" t="s">
        <v>10</v>
      </c>
      <c r="L3" t="s">
        <v>11</v>
      </c>
      <c r="M3" t="s">
        <v>12</v>
      </c>
      <c r="N3" t="s">
        <v>13</v>
      </c>
      <c r="O3" t="s">
        <v>14</v>
      </c>
      <c r="P3" t="s">
        <v>15</v>
      </c>
      <c r="Q3" t="s">
        <v>2044</v>
      </c>
      <c r="R3" t="s">
        <v>2045</v>
      </c>
      <c r="S3" t="s">
        <v>2046</v>
      </c>
      <c r="T3" t="s">
        <v>2047</v>
      </c>
    </row>
    <row r="4" spans="1:20" x14ac:dyDescent="0.35">
      <c r="A4" t="s">
        <v>678</v>
      </c>
      <c r="B4" s="1">
        <v>44566</v>
      </c>
      <c r="C4" t="s">
        <v>679</v>
      </c>
      <c r="D4" t="s">
        <v>40</v>
      </c>
      <c r="E4">
        <v>8813</v>
      </c>
      <c r="F4">
        <v>11.2</v>
      </c>
      <c r="G4">
        <v>60</v>
      </c>
      <c r="H4" t="s">
        <v>19</v>
      </c>
      <c r="I4" t="s">
        <v>57</v>
      </c>
      <c r="J4" t="s">
        <v>37</v>
      </c>
      <c r="K4">
        <v>76646</v>
      </c>
      <c r="L4" t="s">
        <v>22</v>
      </c>
      <c r="M4">
        <v>0.28000000000000003</v>
      </c>
      <c r="N4">
        <v>0.86</v>
      </c>
      <c r="O4">
        <v>9800.06</v>
      </c>
      <c r="P4">
        <v>0</v>
      </c>
      <c r="Q4" s="1">
        <v>44506</v>
      </c>
      <c r="R4">
        <v>11</v>
      </c>
      <c r="S4">
        <v>987.05999999999949</v>
      </c>
      <c r="T4" t="s">
        <v>2057</v>
      </c>
    </row>
    <row r="5" spans="1:20" x14ac:dyDescent="0.35">
      <c r="A5" t="s">
        <v>1766</v>
      </c>
      <c r="B5" s="1">
        <v>44567</v>
      </c>
      <c r="C5" t="s">
        <v>1767</v>
      </c>
      <c r="D5" t="s">
        <v>18</v>
      </c>
      <c r="E5">
        <v>34328</v>
      </c>
      <c r="F5">
        <v>14.5</v>
      </c>
      <c r="G5">
        <v>36</v>
      </c>
      <c r="H5" t="s">
        <v>80</v>
      </c>
      <c r="I5" t="s">
        <v>27</v>
      </c>
      <c r="J5" t="s">
        <v>32</v>
      </c>
      <c r="K5">
        <v>135299</v>
      </c>
      <c r="L5" t="s">
        <v>33</v>
      </c>
      <c r="M5">
        <v>0.46</v>
      </c>
      <c r="N5">
        <v>0.59</v>
      </c>
      <c r="O5">
        <v>7246.51</v>
      </c>
      <c r="P5">
        <v>14471.77</v>
      </c>
      <c r="Q5" s="1">
        <v>44531</v>
      </c>
      <c r="R5">
        <v>12</v>
      </c>
      <c r="S5">
        <v>-12609.720000000001</v>
      </c>
      <c r="T5" t="s">
        <v>2070</v>
      </c>
    </row>
    <row r="6" spans="1:20" x14ac:dyDescent="0.35">
      <c r="A6" t="s">
        <v>1050</v>
      </c>
      <c r="B6" s="1">
        <v>44569</v>
      </c>
      <c r="C6" t="s">
        <v>1051</v>
      </c>
      <c r="D6" t="s">
        <v>53</v>
      </c>
      <c r="E6">
        <v>22116</v>
      </c>
      <c r="F6">
        <v>23.1</v>
      </c>
      <c r="G6">
        <v>60</v>
      </c>
      <c r="H6" t="s">
        <v>19</v>
      </c>
      <c r="I6" t="s">
        <v>83</v>
      </c>
      <c r="J6" t="s">
        <v>28</v>
      </c>
      <c r="K6">
        <v>52765</v>
      </c>
      <c r="L6" t="s">
        <v>29</v>
      </c>
      <c r="M6">
        <v>0.19</v>
      </c>
      <c r="N6">
        <v>0.53</v>
      </c>
      <c r="O6">
        <v>27224.799999999999</v>
      </c>
      <c r="P6">
        <v>0</v>
      </c>
      <c r="Q6" s="1">
        <v>44509</v>
      </c>
      <c r="R6">
        <v>11</v>
      </c>
      <c r="S6">
        <v>5108.7999999999993</v>
      </c>
      <c r="T6" t="s">
        <v>2057</v>
      </c>
    </row>
    <row r="7" spans="1:20" x14ac:dyDescent="0.35">
      <c r="A7" t="s">
        <v>1108</v>
      </c>
      <c r="B7" s="1">
        <v>44570</v>
      </c>
      <c r="C7" t="s">
        <v>1109</v>
      </c>
      <c r="D7" t="s">
        <v>18</v>
      </c>
      <c r="E7">
        <v>33419</v>
      </c>
      <c r="F7">
        <v>18.5</v>
      </c>
      <c r="G7">
        <v>36</v>
      </c>
      <c r="H7" t="s">
        <v>80</v>
      </c>
      <c r="I7" t="s">
        <v>57</v>
      </c>
      <c r="J7" t="s">
        <v>37</v>
      </c>
      <c r="K7">
        <v>68862</v>
      </c>
      <c r="L7" t="s">
        <v>22</v>
      </c>
      <c r="M7">
        <v>0.11</v>
      </c>
      <c r="N7">
        <v>0.53</v>
      </c>
      <c r="O7">
        <v>12922.67</v>
      </c>
      <c r="P7">
        <v>11291.82</v>
      </c>
      <c r="Q7" s="1">
        <v>44534</v>
      </c>
      <c r="R7">
        <v>12</v>
      </c>
      <c r="S7">
        <v>-9204.510000000002</v>
      </c>
      <c r="T7" t="s">
        <v>2070</v>
      </c>
    </row>
    <row r="8" spans="1:20" x14ac:dyDescent="0.35">
      <c r="A8" t="s">
        <v>1568</v>
      </c>
      <c r="B8" s="1">
        <v>44572</v>
      </c>
      <c r="C8" t="s">
        <v>1569</v>
      </c>
      <c r="D8" t="s">
        <v>25</v>
      </c>
      <c r="E8">
        <v>24711</v>
      </c>
      <c r="F8">
        <v>19</v>
      </c>
      <c r="G8">
        <v>36</v>
      </c>
      <c r="H8" t="s">
        <v>19</v>
      </c>
      <c r="I8" t="s">
        <v>57</v>
      </c>
      <c r="J8" t="s">
        <v>32</v>
      </c>
      <c r="K8">
        <v>53383</v>
      </c>
      <c r="L8" t="s">
        <v>29</v>
      </c>
      <c r="M8">
        <v>0.49</v>
      </c>
      <c r="N8">
        <v>0.93</v>
      </c>
      <c r="O8">
        <v>29406.09</v>
      </c>
      <c r="P8">
        <v>0</v>
      </c>
      <c r="Q8" s="1">
        <v>44536</v>
      </c>
      <c r="R8">
        <v>12</v>
      </c>
      <c r="S8">
        <v>4695.09</v>
      </c>
      <c r="T8" t="s">
        <v>2057</v>
      </c>
    </row>
    <row r="9" spans="1:20" x14ac:dyDescent="0.35">
      <c r="A9" t="s">
        <v>208</v>
      </c>
      <c r="B9" s="1">
        <v>44575</v>
      </c>
      <c r="C9" t="s">
        <v>209</v>
      </c>
      <c r="D9" t="s">
        <v>25</v>
      </c>
      <c r="E9">
        <v>3421</v>
      </c>
      <c r="F9">
        <v>11.4</v>
      </c>
      <c r="G9">
        <v>36</v>
      </c>
      <c r="H9" t="s">
        <v>19</v>
      </c>
      <c r="I9" t="s">
        <v>83</v>
      </c>
      <c r="J9" t="s">
        <v>32</v>
      </c>
      <c r="K9">
        <v>62172</v>
      </c>
      <c r="L9" t="s">
        <v>22</v>
      </c>
      <c r="M9">
        <v>0.19</v>
      </c>
      <c r="N9">
        <v>0.61</v>
      </c>
      <c r="O9">
        <v>3810.99</v>
      </c>
      <c r="P9">
        <v>0</v>
      </c>
      <c r="Q9" s="1">
        <v>44539</v>
      </c>
      <c r="R9">
        <v>12</v>
      </c>
      <c r="S9">
        <v>389.98999999999978</v>
      </c>
      <c r="T9" t="s">
        <v>2057</v>
      </c>
    </row>
    <row r="10" spans="1:20" x14ac:dyDescent="0.35">
      <c r="A10" t="s">
        <v>184</v>
      </c>
      <c r="B10" s="1">
        <v>44576</v>
      </c>
      <c r="C10" t="s">
        <v>185</v>
      </c>
      <c r="D10" t="s">
        <v>56</v>
      </c>
      <c r="E10">
        <v>36772</v>
      </c>
      <c r="F10">
        <v>18.399999999999999</v>
      </c>
      <c r="G10">
        <v>36</v>
      </c>
      <c r="H10" t="s">
        <v>19</v>
      </c>
      <c r="I10" t="s">
        <v>72</v>
      </c>
      <c r="J10" t="s">
        <v>21</v>
      </c>
      <c r="K10">
        <v>47889</v>
      </c>
      <c r="L10" t="s">
        <v>22</v>
      </c>
      <c r="M10">
        <v>0.36</v>
      </c>
      <c r="N10">
        <v>0.59</v>
      </c>
      <c r="O10">
        <v>43538.05</v>
      </c>
      <c r="P10">
        <v>0</v>
      </c>
      <c r="Q10" s="1">
        <v>44540</v>
      </c>
      <c r="R10">
        <v>12</v>
      </c>
      <c r="S10">
        <v>6766.0500000000029</v>
      </c>
      <c r="T10" t="s">
        <v>2057</v>
      </c>
    </row>
    <row r="11" spans="1:20" x14ac:dyDescent="0.35">
      <c r="A11" t="s">
        <v>790</v>
      </c>
      <c r="B11" s="1">
        <v>44576</v>
      </c>
      <c r="C11" t="s">
        <v>791</v>
      </c>
      <c r="D11" t="s">
        <v>50</v>
      </c>
      <c r="E11">
        <v>39827</v>
      </c>
      <c r="F11">
        <v>6.7</v>
      </c>
      <c r="G11">
        <v>36</v>
      </c>
      <c r="H11" t="s">
        <v>26</v>
      </c>
      <c r="I11" t="s">
        <v>57</v>
      </c>
      <c r="J11" t="s">
        <v>47</v>
      </c>
      <c r="K11">
        <v>83027</v>
      </c>
      <c r="L11" t="s">
        <v>29</v>
      </c>
      <c r="M11">
        <v>0.42</v>
      </c>
      <c r="N11">
        <v>0.59</v>
      </c>
      <c r="O11">
        <v>3496.84</v>
      </c>
      <c r="P11">
        <v>0</v>
      </c>
      <c r="Q11" s="1">
        <v>44540</v>
      </c>
      <c r="R11">
        <v>12</v>
      </c>
      <c r="S11">
        <v>-36330.160000000003</v>
      </c>
      <c r="T11" t="s">
        <v>2070</v>
      </c>
    </row>
    <row r="12" spans="1:20" x14ac:dyDescent="0.35">
      <c r="A12" t="s">
        <v>340</v>
      </c>
      <c r="B12" s="1">
        <v>44581</v>
      </c>
      <c r="C12" t="s">
        <v>341</v>
      </c>
      <c r="D12" t="s">
        <v>46</v>
      </c>
      <c r="E12">
        <v>13984</v>
      </c>
      <c r="F12">
        <v>19.5</v>
      </c>
      <c r="G12">
        <v>36</v>
      </c>
      <c r="H12" t="s">
        <v>19</v>
      </c>
      <c r="I12" t="s">
        <v>36</v>
      </c>
      <c r="J12" t="s">
        <v>28</v>
      </c>
      <c r="K12">
        <v>61455</v>
      </c>
      <c r="L12" t="s">
        <v>29</v>
      </c>
      <c r="M12">
        <v>0.4</v>
      </c>
      <c r="N12">
        <v>0.81</v>
      </c>
      <c r="O12">
        <v>16710.88</v>
      </c>
      <c r="P12">
        <v>0</v>
      </c>
      <c r="Q12" s="1">
        <v>44545</v>
      </c>
      <c r="R12">
        <v>12</v>
      </c>
      <c r="S12">
        <v>2726.880000000001</v>
      </c>
      <c r="T12" t="s">
        <v>2057</v>
      </c>
    </row>
    <row r="13" spans="1:20" x14ac:dyDescent="0.35">
      <c r="A13" t="s">
        <v>1132</v>
      </c>
      <c r="B13" s="1">
        <v>44581</v>
      </c>
      <c r="C13" t="s">
        <v>1133</v>
      </c>
      <c r="D13" t="s">
        <v>71</v>
      </c>
      <c r="E13">
        <v>24499</v>
      </c>
      <c r="F13">
        <v>19.399999999999999</v>
      </c>
      <c r="G13">
        <v>60</v>
      </c>
      <c r="H13" t="s">
        <v>19</v>
      </c>
      <c r="I13" t="s">
        <v>27</v>
      </c>
      <c r="J13" t="s">
        <v>37</v>
      </c>
      <c r="K13">
        <v>84353</v>
      </c>
      <c r="L13" t="s">
        <v>33</v>
      </c>
      <c r="M13">
        <v>0.2</v>
      </c>
      <c r="N13">
        <v>0.9</v>
      </c>
      <c r="O13">
        <v>29251.81</v>
      </c>
      <c r="P13">
        <v>0</v>
      </c>
      <c r="Q13" s="1">
        <v>44521</v>
      </c>
      <c r="R13">
        <v>11</v>
      </c>
      <c r="S13">
        <v>4752.8100000000013</v>
      </c>
      <c r="T13" t="s">
        <v>2057</v>
      </c>
    </row>
    <row r="14" spans="1:20" x14ac:dyDescent="0.35">
      <c r="A14" t="s">
        <v>60</v>
      </c>
      <c r="B14" s="1">
        <v>44582</v>
      </c>
      <c r="C14" t="s">
        <v>61</v>
      </c>
      <c r="D14" t="s">
        <v>46</v>
      </c>
      <c r="E14">
        <v>28529</v>
      </c>
      <c r="F14">
        <v>24.8</v>
      </c>
      <c r="G14">
        <v>60</v>
      </c>
      <c r="H14" t="s">
        <v>19</v>
      </c>
      <c r="I14" t="s">
        <v>57</v>
      </c>
      <c r="J14" t="s">
        <v>32</v>
      </c>
      <c r="K14">
        <v>64872</v>
      </c>
      <c r="L14" t="s">
        <v>33</v>
      </c>
      <c r="M14">
        <v>0.37</v>
      </c>
      <c r="N14">
        <v>0.57999999999999996</v>
      </c>
      <c r="O14">
        <v>35604.19</v>
      </c>
      <c r="P14">
        <v>0</v>
      </c>
      <c r="Q14" s="1">
        <v>44522</v>
      </c>
      <c r="R14">
        <v>11</v>
      </c>
      <c r="S14">
        <v>7075.1900000000023</v>
      </c>
      <c r="T14" t="s">
        <v>2057</v>
      </c>
    </row>
    <row r="15" spans="1:20" x14ac:dyDescent="0.35">
      <c r="A15" t="s">
        <v>1790</v>
      </c>
      <c r="B15" s="1">
        <v>44582</v>
      </c>
      <c r="C15" t="s">
        <v>1791</v>
      </c>
      <c r="D15" t="s">
        <v>75</v>
      </c>
      <c r="E15">
        <v>13686</v>
      </c>
      <c r="F15">
        <v>22.2</v>
      </c>
      <c r="G15">
        <v>60</v>
      </c>
      <c r="H15" t="s">
        <v>80</v>
      </c>
      <c r="I15" t="s">
        <v>20</v>
      </c>
      <c r="J15" t="s">
        <v>47</v>
      </c>
      <c r="K15">
        <v>53929</v>
      </c>
      <c r="L15" t="s">
        <v>29</v>
      </c>
      <c r="M15">
        <v>0.26</v>
      </c>
      <c r="N15">
        <v>0.94</v>
      </c>
      <c r="O15">
        <v>0</v>
      </c>
      <c r="P15">
        <v>0</v>
      </c>
      <c r="Q15" s="1">
        <v>44522</v>
      </c>
      <c r="R15">
        <v>11</v>
      </c>
      <c r="S15">
        <v>-13686</v>
      </c>
      <c r="T15" t="s">
        <v>2070</v>
      </c>
    </row>
    <row r="16" spans="1:20" x14ac:dyDescent="0.35">
      <c r="A16" t="s">
        <v>994</v>
      </c>
      <c r="B16" s="1">
        <v>44583</v>
      </c>
      <c r="C16" t="s">
        <v>995</v>
      </c>
      <c r="D16" t="s">
        <v>53</v>
      </c>
      <c r="E16">
        <v>15025</v>
      </c>
      <c r="F16">
        <v>5.5</v>
      </c>
      <c r="G16">
        <v>60</v>
      </c>
      <c r="H16" t="s">
        <v>80</v>
      </c>
      <c r="I16" t="s">
        <v>20</v>
      </c>
      <c r="J16" t="s">
        <v>47</v>
      </c>
      <c r="K16">
        <v>34131</v>
      </c>
      <c r="L16" t="s">
        <v>29</v>
      </c>
      <c r="M16">
        <v>0.23</v>
      </c>
      <c r="N16">
        <v>0.55000000000000004</v>
      </c>
      <c r="O16">
        <v>0</v>
      </c>
      <c r="P16">
        <v>0</v>
      </c>
      <c r="Q16" s="1">
        <v>44523</v>
      </c>
      <c r="R16">
        <v>11</v>
      </c>
      <c r="S16">
        <v>-15025</v>
      </c>
      <c r="T16" t="s">
        <v>2070</v>
      </c>
    </row>
    <row r="17" spans="1:20" x14ac:dyDescent="0.35">
      <c r="A17" t="s">
        <v>112</v>
      </c>
      <c r="B17" s="1">
        <v>44584</v>
      </c>
      <c r="C17" t="s">
        <v>113</v>
      </c>
      <c r="D17" t="s">
        <v>53</v>
      </c>
      <c r="E17">
        <v>3711</v>
      </c>
      <c r="F17">
        <v>15.3</v>
      </c>
      <c r="G17">
        <v>60</v>
      </c>
      <c r="H17" t="s">
        <v>80</v>
      </c>
      <c r="I17" t="s">
        <v>27</v>
      </c>
      <c r="J17" t="s">
        <v>32</v>
      </c>
      <c r="K17">
        <v>36476</v>
      </c>
      <c r="L17" t="s">
        <v>22</v>
      </c>
      <c r="M17">
        <v>0.23</v>
      </c>
      <c r="N17">
        <v>0.81</v>
      </c>
      <c r="O17">
        <v>648.73</v>
      </c>
      <c r="P17">
        <v>938.22</v>
      </c>
      <c r="Q17" s="1">
        <v>44524</v>
      </c>
      <c r="R17">
        <v>11</v>
      </c>
      <c r="S17">
        <v>-2124.0500000000002</v>
      </c>
      <c r="T17" t="s">
        <v>2070</v>
      </c>
    </row>
    <row r="18" spans="1:20" x14ac:dyDescent="0.35">
      <c r="A18" t="s">
        <v>1194</v>
      </c>
      <c r="B18" s="1">
        <v>44585</v>
      </c>
      <c r="C18" t="s">
        <v>1195</v>
      </c>
      <c r="D18" t="s">
        <v>56</v>
      </c>
      <c r="E18">
        <v>29404</v>
      </c>
      <c r="F18">
        <v>19.8</v>
      </c>
      <c r="G18">
        <v>36</v>
      </c>
      <c r="H18" t="s">
        <v>80</v>
      </c>
      <c r="I18" t="s">
        <v>20</v>
      </c>
      <c r="J18" t="s">
        <v>37</v>
      </c>
      <c r="K18">
        <v>110059</v>
      </c>
      <c r="L18" t="s">
        <v>29</v>
      </c>
      <c r="M18">
        <v>0.37</v>
      </c>
      <c r="N18">
        <v>0.77</v>
      </c>
      <c r="O18">
        <v>5146.2</v>
      </c>
      <c r="P18">
        <v>7396.67</v>
      </c>
      <c r="Q18" s="1">
        <v>44549</v>
      </c>
      <c r="R18">
        <v>12</v>
      </c>
      <c r="S18">
        <v>-16861.13</v>
      </c>
      <c r="T18" t="s">
        <v>2070</v>
      </c>
    </row>
    <row r="19" spans="1:20" x14ac:dyDescent="0.35">
      <c r="A19" t="s">
        <v>1086</v>
      </c>
      <c r="B19" s="1">
        <v>44586</v>
      </c>
      <c r="C19" t="s">
        <v>1087</v>
      </c>
      <c r="D19" t="s">
        <v>25</v>
      </c>
      <c r="E19">
        <v>33781</v>
      </c>
      <c r="F19">
        <v>9.4</v>
      </c>
      <c r="G19">
        <v>60</v>
      </c>
      <c r="H19" t="s">
        <v>80</v>
      </c>
      <c r="I19" t="s">
        <v>57</v>
      </c>
      <c r="J19" t="s">
        <v>37</v>
      </c>
      <c r="K19">
        <v>122949</v>
      </c>
      <c r="L19" t="s">
        <v>33</v>
      </c>
      <c r="M19">
        <v>0.19</v>
      </c>
      <c r="N19">
        <v>0.74</v>
      </c>
      <c r="O19">
        <v>8770.67</v>
      </c>
      <c r="P19">
        <v>14712.11</v>
      </c>
      <c r="Q19" s="1">
        <v>44526</v>
      </c>
      <c r="R19">
        <v>11</v>
      </c>
      <c r="S19">
        <v>-10298.220000000001</v>
      </c>
      <c r="T19" t="s">
        <v>2070</v>
      </c>
    </row>
    <row r="20" spans="1:20" x14ac:dyDescent="0.35">
      <c r="A20" t="s">
        <v>1636</v>
      </c>
      <c r="B20" s="1">
        <v>44587</v>
      </c>
      <c r="C20" t="s">
        <v>1637</v>
      </c>
      <c r="D20" t="s">
        <v>50</v>
      </c>
      <c r="E20">
        <v>37378</v>
      </c>
      <c r="F20">
        <v>5.7</v>
      </c>
      <c r="G20">
        <v>36</v>
      </c>
      <c r="H20" t="s">
        <v>19</v>
      </c>
      <c r="I20" t="s">
        <v>57</v>
      </c>
      <c r="J20" t="s">
        <v>32</v>
      </c>
      <c r="K20">
        <v>57323</v>
      </c>
      <c r="L20" t="s">
        <v>29</v>
      </c>
      <c r="M20">
        <v>0.46</v>
      </c>
      <c r="N20">
        <v>0.51</v>
      </c>
      <c r="O20">
        <v>39508.550000000003</v>
      </c>
      <c r="P20">
        <v>0</v>
      </c>
      <c r="Q20" s="1">
        <v>44551</v>
      </c>
      <c r="R20">
        <v>12</v>
      </c>
      <c r="S20">
        <v>2130.5500000000029</v>
      </c>
      <c r="T20" t="s">
        <v>2057</v>
      </c>
    </row>
    <row r="21" spans="1:20" x14ac:dyDescent="0.35">
      <c r="A21" t="s">
        <v>202</v>
      </c>
      <c r="B21" s="1">
        <v>44588</v>
      </c>
      <c r="C21" t="s">
        <v>203</v>
      </c>
      <c r="D21" t="s">
        <v>64</v>
      </c>
      <c r="E21">
        <v>13254</v>
      </c>
      <c r="F21">
        <v>16.2</v>
      </c>
      <c r="G21">
        <v>60</v>
      </c>
      <c r="H21" t="s">
        <v>19</v>
      </c>
      <c r="I21" t="s">
        <v>72</v>
      </c>
      <c r="J21" t="s">
        <v>28</v>
      </c>
      <c r="K21">
        <v>46633</v>
      </c>
      <c r="L21" t="s">
        <v>29</v>
      </c>
      <c r="M21">
        <v>0.32</v>
      </c>
      <c r="N21">
        <v>0.76</v>
      </c>
      <c r="O21">
        <v>15401.15</v>
      </c>
      <c r="P21">
        <v>0</v>
      </c>
      <c r="Q21" s="1">
        <v>44528</v>
      </c>
      <c r="R21">
        <v>11</v>
      </c>
      <c r="S21">
        <v>2147.1499999999996</v>
      </c>
      <c r="T21" t="s">
        <v>2057</v>
      </c>
    </row>
    <row r="22" spans="1:20" x14ac:dyDescent="0.35">
      <c r="A22" t="s">
        <v>260</v>
      </c>
      <c r="B22" s="1">
        <v>44589</v>
      </c>
      <c r="C22" t="s">
        <v>261</v>
      </c>
      <c r="D22" t="s">
        <v>46</v>
      </c>
      <c r="E22">
        <v>26510</v>
      </c>
      <c r="F22">
        <v>22.6</v>
      </c>
      <c r="G22">
        <v>36</v>
      </c>
      <c r="H22" t="s">
        <v>26</v>
      </c>
      <c r="I22" t="s">
        <v>20</v>
      </c>
      <c r="J22" t="s">
        <v>32</v>
      </c>
      <c r="K22">
        <v>75913</v>
      </c>
      <c r="L22" t="s">
        <v>22</v>
      </c>
      <c r="M22">
        <v>0.3</v>
      </c>
      <c r="N22">
        <v>0.59</v>
      </c>
      <c r="O22">
        <v>11560.44</v>
      </c>
      <c r="P22">
        <v>0</v>
      </c>
      <c r="Q22" s="1">
        <v>44553</v>
      </c>
      <c r="R22">
        <v>12</v>
      </c>
      <c r="S22">
        <v>-14949.56</v>
      </c>
      <c r="T22" t="s">
        <v>2070</v>
      </c>
    </row>
    <row r="23" spans="1:20" x14ac:dyDescent="0.35">
      <c r="A23" t="s">
        <v>1978</v>
      </c>
      <c r="B23" s="1">
        <v>44592</v>
      </c>
      <c r="C23" t="s">
        <v>1979</v>
      </c>
      <c r="D23" t="s">
        <v>64</v>
      </c>
      <c r="E23">
        <v>17052</v>
      </c>
      <c r="F23">
        <v>24.6</v>
      </c>
      <c r="G23">
        <v>36</v>
      </c>
      <c r="H23" t="s">
        <v>26</v>
      </c>
      <c r="I23" t="s">
        <v>57</v>
      </c>
      <c r="J23" t="s">
        <v>21</v>
      </c>
      <c r="K23">
        <v>124881</v>
      </c>
      <c r="L23" t="s">
        <v>33</v>
      </c>
      <c r="M23">
        <v>0.5</v>
      </c>
      <c r="N23">
        <v>0.54</v>
      </c>
      <c r="O23">
        <v>6524.2</v>
      </c>
      <c r="P23">
        <v>0</v>
      </c>
      <c r="Q23" s="1">
        <v>44556</v>
      </c>
      <c r="R23">
        <v>12</v>
      </c>
      <c r="S23">
        <v>-10527.8</v>
      </c>
      <c r="T23" t="s">
        <v>2070</v>
      </c>
    </row>
    <row r="24" spans="1:20" x14ac:dyDescent="0.35">
      <c r="A24" t="s">
        <v>1716</v>
      </c>
      <c r="B24" s="1">
        <v>44592</v>
      </c>
      <c r="C24" t="s">
        <v>1717</v>
      </c>
      <c r="D24" t="s">
        <v>46</v>
      </c>
      <c r="E24">
        <v>5895</v>
      </c>
      <c r="F24">
        <v>7.6</v>
      </c>
      <c r="G24">
        <v>36</v>
      </c>
      <c r="H24" t="s">
        <v>80</v>
      </c>
      <c r="I24" t="s">
        <v>36</v>
      </c>
      <c r="J24" t="s">
        <v>21</v>
      </c>
      <c r="K24">
        <v>80248</v>
      </c>
      <c r="L24" t="s">
        <v>22</v>
      </c>
      <c r="M24">
        <v>0.42</v>
      </c>
      <c r="N24">
        <v>0.77</v>
      </c>
      <c r="O24">
        <v>1855.91</v>
      </c>
      <c r="P24">
        <v>1714.08</v>
      </c>
      <c r="Q24" s="1">
        <v>44556</v>
      </c>
      <c r="R24">
        <v>12</v>
      </c>
      <c r="S24">
        <v>-2325.0100000000002</v>
      </c>
      <c r="T24" t="s">
        <v>2070</v>
      </c>
    </row>
    <row r="25" spans="1:20" x14ac:dyDescent="0.35">
      <c r="A25" t="s">
        <v>904</v>
      </c>
      <c r="B25" s="1">
        <v>44592</v>
      </c>
      <c r="C25" t="s">
        <v>905</v>
      </c>
      <c r="D25" t="s">
        <v>56</v>
      </c>
      <c r="E25">
        <v>26291</v>
      </c>
      <c r="F25">
        <v>19</v>
      </c>
      <c r="G25">
        <v>36</v>
      </c>
      <c r="H25" t="s">
        <v>19</v>
      </c>
      <c r="I25" t="s">
        <v>27</v>
      </c>
      <c r="J25" t="s">
        <v>21</v>
      </c>
      <c r="K25">
        <v>121036</v>
      </c>
      <c r="L25" t="s">
        <v>22</v>
      </c>
      <c r="M25">
        <v>0.14000000000000001</v>
      </c>
      <c r="N25">
        <v>0.55000000000000004</v>
      </c>
      <c r="O25">
        <v>31286.29</v>
      </c>
      <c r="P25">
        <v>0</v>
      </c>
      <c r="Q25" s="1">
        <v>44556</v>
      </c>
      <c r="R25">
        <v>12</v>
      </c>
      <c r="S25">
        <v>4995.2900000000009</v>
      </c>
      <c r="T25" t="s">
        <v>2057</v>
      </c>
    </row>
    <row r="26" spans="1:20" x14ac:dyDescent="0.35">
      <c r="A26" t="s">
        <v>882</v>
      </c>
      <c r="B26" s="1">
        <v>44592</v>
      </c>
      <c r="C26" t="s">
        <v>883</v>
      </c>
      <c r="D26" t="s">
        <v>40</v>
      </c>
      <c r="E26">
        <v>17369</v>
      </c>
      <c r="F26">
        <v>13.3</v>
      </c>
      <c r="G26">
        <v>36</v>
      </c>
      <c r="H26" t="s">
        <v>19</v>
      </c>
      <c r="I26" t="s">
        <v>83</v>
      </c>
      <c r="J26" t="s">
        <v>32</v>
      </c>
      <c r="K26">
        <v>99341</v>
      </c>
      <c r="L26" t="s">
        <v>22</v>
      </c>
      <c r="M26">
        <v>0.32</v>
      </c>
      <c r="N26">
        <v>0.74</v>
      </c>
      <c r="O26">
        <v>19679.080000000002</v>
      </c>
      <c r="P26">
        <v>0</v>
      </c>
      <c r="Q26" s="1">
        <v>44556</v>
      </c>
      <c r="R26">
        <v>12</v>
      </c>
      <c r="S26">
        <v>2310.0800000000017</v>
      </c>
      <c r="T26" t="s">
        <v>2057</v>
      </c>
    </row>
    <row r="27" spans="1:20" x14ac:dyDescent="0.35">
      <c r="A27" t="s">
        <v>874</v>
      </c>
      <c r="B27" s="1">
        <v>44593</v>
      </c>
      <c r="C27" t="s">
        <v>875</v>
      </c>
      <c r="D27" t="s">
        <v>25</v>
      </c>
      <c r="E27">
        <v>16525</v>
      </c>
      <c r="F27">
        <v>12.6</v>
      </c>
      <c r="G27">
        <v>36</v>
      </c>
      <c r="H27" t="s">
        <v>19</v>
      </c>
      <c r="I27" t="s">
        <v>20</v>
      </c>
      <c r="J27" t="s">
        <v>28</v>
      </c>
      <c r="K27">
        <v>86583</v>
      </c>
      <c r="L27" t="s">
        <v>22</v>
      </c>
      <c r="M27">
        <v>0.47</v>
      </c>
      <c r="N27">
        <v>0.73</v>
      </c>
      <c r="O27">
        <v>18607.150000000001</v>
      </c>
      <c r="P27">
        <v>0</v>
      </c>
      <c r="Q27" s="1">
        <v>44557</v>
      </c>
      <c r="R27">
        <v>12</v>
      </c>
      <c r="S27">
        <v>2082.1500000000015</v>
      </c>
      <c r="T27" t="s">
        <v>2057</v>
      </c>
    </row>
    <row r="28" spans="1:20" x14ac:dyDescent="0.35">
      <c r="A28" t="s">
        <v>800</v>
      </c>
      <c r="B28" s="1">
        <v>44593</v>
      </c>
      <c r="C28" t="s">
        <v>801</v>
      </c>
      <c r="D28" t="s">
        <v>46</v>
      </c>
      <c r="E28">
        <v>12536</v>
      </c>
      <c r="F28">
        <v>8.8000000000000007</v>
      </c>
      <c r="G28">
        <v>36</v>
      </c>
      <c r="H28" t="s">
        <v>26</v>
      </c>
      <c r="I28" t="s">
        <v>72</v>
      </c>
      <c r="J28" t="s">
        <v>32</v>
      </c>
      <c r="K28">
        <v>148570</v>
      </c>
      <c r="L28" t="s">
        <v>29</v>
      </c>
      <c r="M28">
        <v>0.21</v>
      </c>
      <c r="N28">
        <v>0.68</v>
      </c>
      <c r="O28">
        <v>4401.21</v>
      </c>
      <c r="P28">
        <v>0</v>
      </c>
      <c r="Q28" s="1">
        <v>44557</v>
      </c>
      <c r="R28">
        <v>12</v>
      </c>
      <c r="S28">
        <v>-8134.79</v>
      </c>
      <c r="T28" t="s">
        <v>2070</v>
      </c>
    </row>
    <row r="29" spans="1:20" x14ac:dyDescent="0.35">
      <c r="A29" t="s">
        <v>254</v>
      </c>
      <c r="B29" s="1">
        <v>44594</v>
      </c>
      <c r="C29" t="s">
        <v>255</v>
      </c>
      <c r="D29" t="s">
        <v>50</v>
      </c>
      <c r="E29">
        <v>35268</v>
      </c>
      <c r="F29">
        <v>16.2</v>
      </c>
      <c r="G29">
        <v>36</v>
      </c>
      <c r="H29" t="s">
        <v>26</v>
      </c>
      <c r="I29" t="s">
        <v>20</v>
      </c>
      <c r="J29" t="s">
        <v>47</v>
      </c>
      <c r="K29">
        <v>106674</v>
      </c>
      <c r="L29" t="s">
        <v>29</v>
      </c>
      <c r="M29">
        <v>0.13</v>
      </c>
      <c r="N29">
        <v>0.62</v>
      </c>
      <c r="O29">
        <v>14139.59</v>
      </c>
      <c r="P29">
        <v>0</v>
      </c>
      <c r="Q29" s="1">
        <v>44558</v>
      </c>
      <c r="R29">
        <v>12</v>
      </c>
      <c r="S29">
        <v>-21128.41</v>
      </c>
      <c r="T29" t="s">
        <v>2070</v>
      </c>
    </row>
    <row r="30" spans="1:20" x14ac:dyDescent="0.35">
      <c r="A30" t="s">
        <v>470</v>
      </c>
      <c r="B30" s="1">
        <v>44594</v>
      </c>
      <c r="C30" t="s">
        <v>471</v>
      </c>
      <c r="D30" t="s">
        <v>18</v>
      </c>
      <c r="E30">
        <v>19024</v>
      </c>
      <c r="F30">
        <v>13</v>
      </c>
      <c r="G30">
        <v>36</v>
      </c>
      <c r="H30" t="s">
        <v>19</v>
      </c>
      <c r="I30" t="s">
        <v>57</v>
      </c>
      <c r="J30" t="s">
        <v>28</v>
      </c>
      <c r="K30">
        <v>132476</v>
      </c>
      <c r="L30" t="s">
        <v>33</v>
      </c>
      <c r="M30">
        <v>0.3</v>
      </c>
      <c r="N30">
        <v>0.55000000000000004</v>
      </c>
      <c r="O30">
        <v>21497.119999999999</v>
      </c>
      <c r="P30">
        <v>0</v>
      </c>
      <c r="Q30" s="1">
        <v>44558</v>
      </c>
      <c r="R30">
        <v>12</v>
      </c>
      <c r="S30">
        <v>2473.119999999999</v>
      </c>
      <c r="T30" t="s">
        <v>2057</v>
      </c>
    </row>
    <row r="31" spans="1:20" x14ac:dyDescent="0.35">
      <c r="A31" t="s">
        <v>922</v>
      </c>
      <c r="B31" s="1">
        <v>44594</v>
      </c>
      <c r="C31" t="s">
        <v>923</v>
      </c>
      <c r="D31" t="s">
        <v>40</v>
      </c>
      <c r="E31">
        <v>34226</v>
      </c>
      <c r="F31">
        <v>9.4</v>
      </c>
      <c r="G31">
        <v>36</v>
      </c>
      <c r="H31" t="s">
        <v>19</v>
      </c>
      <c r="I31" t="s">
        <v>27</v>
      </c>
      <c r="J31" t="s">
        <v>21</v>
      </c>
      <c r="K31">
        <v>142417</v>
      </c>
      <c r="L31" t="s">
        <v>33</v>
      </c>
      <c r="M31">
        <v>0.28000000000000003</v>
      </c>
      <c r="N31">
        <v>0.68</v>
      </c>
      <c r="O31">
        <v>37443.24</v>
      </c>
      <c r="P31">
        <v>0</v>
      </c>
      <c r="Q31" s="1">
        <v>44558</v>
      </c>
      <c r="R31">
        <v>12</v>
      </c>
      <c r="S31">
        <v>3217.239999999998</v>
      </c>
      <c r="T31" t="s">
        <v>2057</v>
      </c>
    </row>
    <row r="32" spans="1:20" x14ac:dyDescent="0.35">
      <c r="A32" t="s">
        <v>610</v>
      </c>
      <c r="B32" s="1">
        <v>44596</v>
      </c>
      <c r="C32" t="s">
        <v>611</v>
      </c>
      <c r="D32" t="s">
        <v>46</v>
      </c>
      <c r="E32">
        <v>2007</v>
      </c>
      <c r="F32">
        <v>24.6</v>
      </c>
      <c r="G32">
        <v>36</v>
      </c>
      <c r="H32" t="s">
        <v>26</v>
      </c>
      <c r="I32" t="s">
        <v>57</v>
      </c>
      <c r="J32" t="s">
        <v>37</v>
      </c>
      <c r="K32">
        <v>63340</v>
      </c>
      <c r="L32" t="s">
        <v>29</v>
      </c>
      <c r="M32">
        <v>0.17</v>
      </c>
      <c r="N32">
        <v>0.89</v>
      </c>
      <c r="O32">
        <v>182.76</v>
      </c>
      <c r="P32">
        <v>0</v>
      </c>
      <c r="Q32" s="1">
        <v>44560</v>
      </c>
      <c r="R32">
        <v>12</v>
      </c>
      <c r="S32">
        <v>-1824.24</v>
      </c>
      <c r="T32" t="s">
        <v>2070</v>
      </c>
    </row>
    <row r="33" spans="1:20" x14ac:dyDescent="0.35">
      <c r="A33" t="s">
        <v>354</v>
      </c>
      <c r="B33" s="1">
        <v>44597</v>
      </c>
      <c r="C33" t="s">
        <v>355</v>
      </c>
      <c r="D33" t="s">
        <v>40</v>
      </c>
      <c r="E33">
        <v>4430</v>
      </c>
      <c r="F33">
        <v>17</v>
      </c>
      <c r="G33">
        <v>60</v>
      </c>
      <c r="H33" t="s">
        <v>19</v>
      </c>
      <c r="I33" t="s">
        <v>57</v>
      </c>
      <c r="J33" t="s">
        <v>47</v>
      </c>
      <c r="K33">
        <v>83442</v>
      </c>
      <c r="L33" t="s">
        <v>22</v>
      </c>
      <c r="M33">
        <v>0.19</v>
      </c>
      <c r="N33">
        <v>0.65</v>
      </c>
      <c r="O33">
        <v>5183.1000000000004</v>
      </c>
      <c r="P33">
        <v>0</v>
      </c>
      <c r="Q33" s="1">
        <v>44537</v>
      </c>
      <c r="R33">
        <v>12</v>
      </c>
      <c r="S33">
        <v>753.10000000000036</v>
      </c>
      <c r="T33" t="s">
        <v>2057</v>
      </c>
    </row>
    <row r="34" spans="1:20" x14ac:dyDescent="0.35">
      <c r="A34" t="s">
        <v>1200</v>
      </c>
      <c r="B34" s="1">
        <v>44597</v>
      </c>
      <c r="C34" t="s">
        <v>1201</v>
      </c>
      <c r="D34" t="s">
        <v>25</v>
      </c>
      <c r="E34">
        <v>10200</v>
      </c>
      <c r="F34">
        <v>24.8</v>
      </c>
      <c r="G34">
        <v>36</v>
      </c>
      <c r="H34" t="s">
        <v>26</v>
      </c>
      <c r="I34" t="s">
        <v>20</v>
      </c>
      <c r="J34" t="s">
        <v>37</v>
      </c>
      <c r="K34">
        <v>31630</v>
      </c>
      <c r="L34" t="s">
        <v>29</v>
      </c>
      <c r="M34">
        <v>0.38</v>
      </c>
      <c r="N34">
        <v>0.81</v>
      </c>
      <c r="O34">
        <v>2118.66</v>
      </c>
      <c r="P34">
        <v>0</v>
      </c>
      <c r="Q34" s="1">
        <v>44561</v>
      </c>
      <c r="R34">
        <v>12</v>
      </c>
      <c r="S34">
        <v>-8081.34</v>
      </c>
      <c r="T34" t="s">
        <v>2070</v>
      </c>
    </row>
    <row r="35" spans="1:20" x14ac:dyDescent="0.35">
      <c r="A35" t="s">
        <v>474</v>
      </c>
      <c r="B35" s="1">
        <v>44597</v>
      </c>
      <c r="C35" t="s">
        <v>475</v>
      </c>
      <c r="D35" t="s">
        <v>56</v>
      </c>
      <c r="E35">
        <v>33284</v>
      </c>
      <c r="F35">
        <v>14.4</v>
      </c>
      <c r="G35">
        <v>60</v>
      </c>
      <c r="H35" t="s">
        <v>19</v>
      </c>
      <c r="I35" t="s">
        <v>57</v>
      </c>
      <c r="J35" t="s">
        <v>47</v>
      </c>
      <c r="K35">
        <v>127537</v>
      </c>
      <c r="L35" t="s">
        <v>33</v>
      </c>
      <c r="M35">
        <v>0.49</v>
      </c>
      <c r="N35">
        <v>0.57999999999999996</v>
      </c>
      <c r="O35">
        <v>38076.9</v>
      </c>
      <c r="P35">
        <v>0</v>
      </c>
      <c r="Q35" s="1">
        <v>44537</v>
      </c>
      <c r="R35">
        <v>12</v>
      </c>
      <c r="S35">
        <v>4792.9000000000015</v>
      </c>
      <c r="T35" t="s">
        <v>2057</v>
      </c>
    </row>
    <row r="36" spans="1:20" x14ac:dyDescent="0.35">
      <c r="A36" t="s">
        <v>148</v>
      </c>
      <c r="B36" s="1">
        <v>44598</v>
      </c>
      <c r="C36" t="s">
        <v>149</v>
      </c>
      <c r="D36" t="s">
        <v>64</v>
      </c>
      <c r="E36">
        <v>38904</v>
      </c>
      <c r="F36">
        <v>23.4</v>
      </c>
      <c r="G36">
        <v>60</v>
      </c>
      <c r="H36" t="s">
        <v>80</v>
      </c>
      <c r="I36" t="s">
        <v>27</v>
      </c>
      <c r="J36" t="s">
        <v>28</v>
      </c>
      <c r="K36">
        <v>57197</v>
      </c>
      <c r="L36" t="s">
        <v>22</v>
      </c>
      <c r="M36">
        <v>0.14000000000000001</v>
      </c>
      <c r="N36">
        <v>0.84</v>
      </c>
      <c r="O36">
        <v>13773.37</v>
      </c>
      <c r="P36">
        <v>12116.05</v>
      </c>
      <c r="Q36" s="1">
        <v>44538</v>
      </c>
      <c r="R36">
        <v>12</v>
      </c>
      <c r="S36">
        <v>-13014.580000000002</v>
      </c>
      <c r="T36" t="s">
        <v>2070</v>
      </c>
    </row>
    <row r="37" spans="1:20" x14ac:dyDescent="0.35">
      <c r="A37" t="s">
        <v>1600</v>
      </c>
      <c r="B37" s="1">
        <v>44598</v>
      </c>
      <c r="C37" t="s">
        <v>1601</v>
      </c>
      <c r="D37" t="s">
        <v>18</v>
      </c>
      <c r="E37">
        <v>18625</v>
      </c>
      <c r="F37">
        <v>7.3</v>
      </c>
      <c r="G37">
        <v>60</v>
      </c>
      <c r="H37" t="s">
        <v>26</v>
      </c>
      <c r="I37" t="s">
        <v>27</v>
      </c>
      <c r="J37" t="s">
        <v>37</v>
      </c>
      <c r="K37">
        <v>31051</v>
      </c>
      <c r="L37" t="s">
        <v>33</v>
      </c>
      <c r="M37">
        <v>0.23</v>
      </c>
      <c r="N37">
        <v>0.51</v>
      </c>
      <c r="O37">
        <v>2501.9899999999998</v>
      </c>
      <c r="P37">
        <v>0</v>
      </c>
      <c r="Q37" s="1">
        <v>44538</v>
      </c>
      <c r="R37">
        <v>12</v>
      </c>
      <c r="S37">
        <v>-16123.01</v>
      </c>
      <c r="T37" t="s">
        <v>2070</v>
      </c>
    </row>
    <row r="38" spans="1:20" x14ac:dyDescent="0.35">
      <c r="A38" t="s">
        <v>384</v>
      </c>
      <c r="B38" s="1">
        <v>44599</v>
      </c>
      <c r="C38" t="s">
        <v>385</v>
      </c>
      <c r="D38" t="s">
        <v>25</v>
      </c>
      <c r="E38">
        <v>16152</v>
      </c>
      <c r="F38">
        <v>12.4</v>
      </c>
      <c r="G38">
        <v>36</v>
      </c>
      <c r="H38" t="s">
        <v>19</v>
      </c>
      <c r="I38" t="s">
        <v>57</v>
      </c>
      <c r="J38" t="s">
        <v>37</v>
      </c>
      <c r="K38">
        <v>57526</v>
      </c>
      <c r="L38" t="s">
        <v>33</v>
      </c>
      <c r="M38">
        <v>0.28999999999999998</v>
      </c>
      <c r="N38">
        <v>0.55000000000000004</v>
      </c>
      <c r="O38">
        <v>18154.849999999999</v>
      </c>
      <c r="P38">
        <v>0</v>
      </c>
      <c r="Q38" s="1">
        <v>44563</v>
      </c>
      <c r="R38">
        <v>1</v>
      </c>
      <c r="S38">
        <v>2002.8499999999985</v>
      </c>
      <c r="T38" t="s">
        <v>2057</v>
      </c>
    </row>
    <row r="39" spans="1:20" x14ac:dyDescent="0.35">
      <c r="A39" t="s">
        <v>436</v>
      </c>
      <c r="B39" s="1">
        <v>44600</v>
      </c>
      <c r="C39" t="s">
        <v>437</v>
      </c>
      <c r="D39" t="s">
        <v>56</v>
      </c>
      <c r="E39">
        <v>19297</v>
      </c>
      <c r="F39">
        <v>22.1</v>
      </c>
      <c r="G39">
        <v>60</v>
      </c>
      <c r="H39" t="s">
        <v>19</v>
      </c>
      <c r="I39" t="s">
        <v>57</v>
      </c>
      <c r="J39" t="s">
        <v>37</v>
      </c>
      <c r="K39">
        <v>111570</v>
      </c>
      <c r="L39" t="s">
        <v>33</v>
      </c>
      <c r="M39">
        <v>0.42</v>
      </c>
      <c r="N39">
        <v>0.62</v>
      </c>
      <c r="O39">
        <v>23561.64</v>
      </c>
      <c r="P39">
        <v>0</v>
      </c>
      <c r="Q39" s="1">
        <v>44540</v>
      </c>
      <c r="R39">
        <v>12</v>
      </c>
      <c r="S39">
        <v>4264.6399999999994</v>
      </c>
      <c r="T39" t="s">
        <v>2057</v>
      </c>
    </row>
    <row r="40" spans="1:20" x14ac:dyDescent="0.35">
      <c r="A40" t="s">
        <v>1134</v>
      </c>
      <c r="B40" s="1">
        <v>44601</v>
      </c>
      <c r="C40" t="s">
        <v>1135</v>
      </c>
      <c r="D40" t="s">
        <v>50</v>
      </c>
      <c r="E40">
        <v>24040</v>
      </c>
      <c r="F40">
        <v>24.1</v>
      </c>
      <c r="G40">
        <v>60</v>
      </c>
      <c r="H40" t="s">
        <v>26</v>
      </c>
      <c r="I40" t="s">
        <v>72</v>
      </c>
      <c r="J40" t="s">
        <v>21</v>
      </c>
      <c r="K40">
        <v>79996</v>
      </c>
      <c r="L40" t="s">
        <v>22</v>
      </c>
      <c r="M40">
        <v>0.34</v>
      </c>
      <c r="N40">
        <v>0.51</v>
      </c>
      <c r="O40">
        <v>3719.68</v>
      </c>
      <c r="P40">
        <v>0</v>
      </c>
      <c r="Q40" s="1">
        <v>44541</v>
      </c>
      <c r="R40">
        <v>12</v>
      </c>
      <c r="S40">
        <v>-20320.32</v>
      </c>
      <c r="T40" t="s">
        <v>2070</v>
      </c>
    </row>
    <row r="41" spans="1:20" x14ac:dyDescent="0.35">
      <c r="A41" t="s">
        <v>232</v>
      </c>
      <c r="B41" s="1">
        <v>44603</v>
      </c>
      <c r="C41" t="s">
        <v>233</v>
      </c>
      <c r="D41" t="s">
        <v>25</v>
      </c>
      <c r="E41">
        <v>29921</v>
      </c>
      <c r="F41">
        <v>13.3</v>
      </c>
      <c r="G41">
        <v>60</v>
      </c>
      <c r="H41" t="s">
        <v>19</v>
      </c>
      <c r="I41" t="s">
        <v>20</v>
      </c>
      <c r="J41" t="s">
        <v>32</v>
      </c>
      <c r="K41">
        <v>130922</v>
      </c>
      <c r="L41" t="s">
        <v>22</v>
      </c>
      <c r="M41">
        <v>0.15</v>
      </c>
      <c r="N41">
        <v>0.73</v>
      </c>
      <c r="O41">
        <v>33900.49</v>
      </c>
      <c r="P41">
        <v>0</v>
      </c>
      <c r="Q41" s="1">
        <v>44543</v>
      </c>
      <c r="R41">
        <v>12</v>
      </c>
      <c r="S41">
        <v>3979.489999999998</v>
      </c>
      <c r="T41" t="s">
        <v>2057</v>
      </c>
    </row>
    <row r="42" spans="1:20" x14ac:dyDescent="0.35">
      <c r="A42" t="s">
        <v>592</v>
      </c>
      <c r="B42" s="1">
        <v>44604</v>
      </c>
      <c r="C42" t="s">
        <v>593</v>
      </c>
      <c r="D42" t="s">
        <v>25</v>
      </c>
      <c r="E42">
        <v>31220</v>
      </c>
      <c r="F42">
        <v>9.3000000000000007</v>
      </c>
      <c r="G42">
        <v>36</v>
      </c>
      <c r="H42" t="s">
        <v>19</v>
      </c>
      <c r="I42" t="s">
        <v>72</v>
      </c>
      <c r="J42" t="s">
        <v>37</v>
      </c>
      <c r="K42">
        <v>126393</v>
      </c>
      <c r="L42" t="s">
        <v>22</v>
      </c>
      <c r="M42">
        <v>0.41</v>
      </c>
      <c r="N42">
        <v>0.89</v>
      </c>
      <c r="O42">
        <v>34123.46</v>
      </c>
      <c r="P42">
        <v>0</v>
      </c>
      <c r="Q42" s="1">
        <v>44568</v>
      </c>
      <c r="R42">
        <v>1</v>
      </c>
      <c r="S42">
        <v>2903.4599999999991</v>
      </c>
      <c r="T42" t="s">
        <v>2057</v>
      </c>
    </row>
    <row r="43" spans="1:20" x14ac:dyDescent="0.35">
      <c r="A43" t="s">
        <v>832</v>
      </c>
      <c r="B43" s="1">
        <v>44609</v>
      </c>
      <c r="C43" t="s">
        <v>833</v>
      </c>
      <c r="D43" t="s">
        <v>56</v>
      </c>
      <c r="E43">
        <v>18773</v>
      </c>
      <c r="F43">
        <v>24.8</v>
      </c>
      <c r="G43">
        <v>60</v>
      </c>
      <c r="H43" t="s">
        <v>26</v>
      </c>
      <c r="I43" t="s">
        <v>27</v>
      </c>
      <c r="J43" t="s">
        <v>21</v>
      </c>
      <c r="K43">
        <v>114486</v>
      </c>
      <c r="L43" t="s">
        <v>22</v>
      </c>
      <c r="M43">
        <v>0.36</v>
      </c>
      <c r="N43">
        <v>0.63</v>
      </c>
      <c r="O43">
        <v>4751.47</v>
      </c>
      <c r="P43">
        <v>0</v>
      </c>
      <c r="Q43" s="1">
        <v>44549</v>
      </c>
      <c r="R43">
        <v>12</v>
      </c>
      <c r="S43">
        <v>-14021.529999999999</v>
      </c>
      <c r="T43" t="s">
        <v>2070</v>
      </c>
    </row>
    <row r="44" spans="1:20" x14ac:dyDescent="0.35">
      <c r="A44" t="s">
        <v>1794</v>
      </c>
      <c r="B44" s="1">
        <v>44614</v>
      </c>
      <c r="C44" t="s">
        <v>1795</v>
      </c>
      <c r="D44" t="s">
        <v>71</v>
      </c>
      <c r="E44">
        <v>7721</v>
      </c>
      <c r="F44">
        <v>16</v>
      </c>
      <c r="G44">
        <v>60</v>
      </c>
      <c r="H44" t="s">
        <v>80</v>
      </c>
      <c r="I44" t="s">
        <v>20</v>
      </c>
      <c r="J44" t="s">
        <v>32</v>
      </c>
      <c r="K44">
        <v>141576</v>
      </c>
      <c r="L44" t="s">
        <v>29</v>
      </c>
      <c r="M44">
        <v>0.28000000000000003</v>
      </c>
      <c r="N44">
        <v>0.52</v>
      </c>
      <c r="O44">
        <v>2883.3</v>
      </c>
      <c r="P44">
        <v>822.57</v>
      </c>
      <c r="Q44" s="1">
        <v>44554</v>
      </c>
      <c r="R44">
        <v>12</v>
      </c>
      <c r="S44">
        <v>-4015.1299999999997</v>
      </c>
      <c r="T44" t="s">
        <v>2070</v>
      </c>
    </row>
    <row r="45" spans="1:20" x14ac:dyDescent="0.35">
      <c r="A45" t="s">
        <v>824</v>
      </c>
      <c r="B45" s="1">
        <v>44614</v>
      </c>
      <c r="C45" t="s">
        <v>825</v>
      </c>
      <c r="D45" t="s">
        <v>18</v>
      </c>
      <c r="E45">
        <v>37935</v>
      </c>
      <c r="F45">
        <v>5.0999999999999996</v>
      </c>
      <c r="G45">
        <v>36</v>
      </c>
      <c r="H45" t="s">
        <v>19</v>
      </c>
      <c r="I45" t="s">
        <v>57</v>
      </c>
      <c r="J45" t="s">
        <v>37</v>
      </c>
      <c r="K45">
        <v>76223</v>
      </c>
      <c r="L45" t="s">
        <v>29</v>
      </c>
      <c r="M45">
        <v>0.31</v>
      </c>
      <c r="N45">
        <v>0.61</v>
      </c>
      <c r="O45">
        <v>39869.68</v>
      </c>
      <c r="P45">
        <v>0</v>
      </c>
      <c r="Q45" s="1">
        <v>44578</v>
      </c>
      <c r="R45">
        <v>1</v>
      </c>
      <c r="S45">
        <v>1934.6800000000003</v>
      </c>
      <c r="T45" t="s">
        <v>2057</v>
      </c>
    </row>
    <row r="46" spans="1:20" x14ac:dyDescent="0.35">
      <c r="A46" t="s">
        <v>204</v>
      </c>
      <c r="B46" s="1">
        <v>44615</v>
      </c>
      <c r="C46" t="s">
        <v>205</v>
      </c>
      <c r="D46" t="s">
        <v>25</v>
      </c>
      <c r="E46">
        <v>12344</v>
      </c>
      <c r="F46">
        <v>8.6</v>
      </c>
      <c r="G46">
        <v>60</v>
      </c>
      <c r="H46" t="s">
        <v>19</v>
      </c>
      <c r="I46" t="s">
        <v>20</v>
      </c>
      <c r="J46" t="s">
        <v>21</v>
      </c>
      <c r="K46">
        <v>64660</v>
      </c>
      <c r="L46" t="s">
        <v>29</v>
      </c>
      <c r="M46">
        <v>0.21</v>
      </c>
      <c r="N46">
        <v>0.76</v>
      </c>
      <c r="O46">
        <v>13405.58</v>
      </c>
      <c r="P46">
        <v>0</v>
      </c>
      <c r="Q46" s="1">
        <v>44555</v>
      </c>
      <c r="R46">
        <v>12</v>
      </c>
      <c r="S46">
        <v>1061.58</v>
      </c>
      <c r="T46" t="s">
        <v>2057</v>
      </c>
    </row>
    <row r="47" spans="1:20" x14ac:dyDescent="0.35">
      <c r="A47" t="s">
        <v>1756</v>
      </c>
      <c r="B47" s="1">
        <v>44616</v>
      </c>
      <c r="C47" t="s">
        <v>1757</v>
      </c>
      <c r="D47" t="s">
        <v>50</v>
      </c>
      <c r="E47">
        <v>5437</v>
      </c>
      <c r="F47">
        <v>10.6</v>
      </c>
      <c r="G47">
        <v>36</v>
      </c>
      <c r="H47" t="s">
        <v>19</v>
      </c>
      <c r="I47" t="s">
        <v>20</v>
      </c>
      <c r="J47" t="s">
        <v>37</v>
      </c>
      <c r="K47">
        <v>109534</v>
      </c>
      <c r="L47" t="s">
        <v>29</v>
      </c>
      <c r="M47">
        <v>0.45</v>
      </c>
      <c r="N47">
        <v>0.72</v>
      </c>
      <c r="O47">
        <v>6013.32</v>
      </c>
      <c r="P47">
        <v>0</v>
      </c>
      <c r="Q47" s="1">
        <v>44580</v>
      </c>
      <c r="R47">
        <v>1</v>
      </c>
      <c r="S47">
        <v>576.31999999999971</v>
      </c>
      <c r="T47" t="s">
        <v>2057</v>
      </c>
    </row>
    <row r="48" spans="1:20" x14ac:dyDescent="0.35">
      <c r="A48" t="s">
        <v>1646</v>
      </c>
      <c r="B48" s="1">
        <v>44616</v>
      </c>
      <c r="C48" t="s">
        <v>1647</v>
      </c>
      <c r="D48" t="s">
        <v>64</v>
      </c>
      <c r="E48">
        <v>36196</v>
      </c>
      <c r="F48">
        <v>19.399999999999999</v>
      </c>
      <c r="G48">
        <v>36</v>
      </c>
      <c r="H48" t="s">
        <v>80</v>
      </c>
      <c r="I48" t="s">
        <v>36</v>
      </c>
      <c r="J48" t="s">
        <v>37</v>
      </c>
      <c r="K48">
        <v>55954</v>
      </c>
      <c r="L48" t="s">
        <v>22</v>
      </c>
      <c r="M48">
        <v>0.37</v>
      </c>
      <c r="N48">
        <v>0.74</v>
      </c>
      <c r="O48">
        <v>4744.32</v>
      </c>
      <c r="P48">
        <v>13544.73</v>
      </c>
      <c r="Q48" s="1">
        <v>44580</v>
      </c>
      <c r="R48">
        <v>1</v>
      </c>
      <c r="S48">
        <v>-17906.95</v>
      </c>
      <c r="T48" t="s">
        <v>2070</v>
      </c>
    </row>
    <row r="49" spans="1:20" x14ac:dyDescent="0.35">
      <c r="A49" t="s">
        <v>1608</v>
      </c>
      <c r="B49" s="1">
        <v>44618</v>
      </c>
      <c r="C49" t="s">
        <v>1609</v>
      </c>
      <c r="D49" t="s">
        <v>25</v>
      </c>
      <c r="E49">
        <v>26766</v>
      </c>
      <c r="F49">
        <v>7.9</v>
      </c>
      <c r="G49">
        <v>60</v>
      </c>
      <c r="H49" t="s">
        <v>19</v>
      </c>
      <c r="I49" t="s">
        <v>57</v>
      </c>
      <c r="J49" t="s">
        <v>32</v>
      </c>
      <c r="K49">
        <v>108116</v>
      </c>
      <c r="L49" t="s">
        <v>33</v>
      </c>
      <c r="M49">
        <v>0.36</v>
      </c>
      <c r="N49">
        <v>0.94</v>
      </c>
      <c r="O49">
        <v>28880.51</v>
      </c>
      <c r="P49">
        <v>0</v>
      </c>
      <c r="Q49" s="1">
        <v>44558</v>
      </c>
      <c r="R49">
        <v>12</v>
      </c>
      <c r="S49">
        <v>2114.5099999999984</v>
      </c>
      <c r="T49" t="s">
        <v>2057</v>
      </c>
    </row>
    <row r="50" spans="1:20" x14ac:dyDescent="0.35">
      <c r="A50" t="s">
        <v>1438</v>
      </c>
      <c r="B50" s="1">
        <v>44621</v>
      </c>
      <c r="C50" t="s">
        <v>1439</v>
      </c>
      <c r="D50" t="s">
        <v>50</v>
      </c>
      <c r="E50">
        <v>14076</v>
      </c>
      <c r="F50">
        <v>16</v>
      </c>
      <c r="G50">
        <v>60</v>
      </c>
      <c r="H50" t="s">
        <v>26</v>
      </c>
      <c r="I50" t="s">
        <v>27</v>
      </c>
      <c r="J50" t="s">
        <v>47</v>
      </c>
      <c r="K50">
        <v>61923</v>
      </c>
      <c r="L50" t="s">
        <v>29</v>
      </c>
      <c r="M50">
        <v>0.35</v>
      </c>
      <c r="N50">
        <v>0.86</v>
      </c>
      <c r="O50">
        <v>6883.48</v>
      </c>
      <c r="P50">
        <v>0</v>
      </c>
      <c r="Q50" s="1">
        <v>44561</v>
      </c>
      <c r="R50">
        <v>12</v>
      </c>
      <c r="S50">
        <v>-7192.52</v>
      </c>
      <c r="T50" t="s">
        <v>2070</v>
      </c>
    </row>
    <row r="51" spans="1:20" x14ac:dyDescent="0.35">
      <c r="A51" t="s">
        <v>1864</v>
      </c>
      <c r="B51" s="1">
        <v>44625</v>
      </c>
      <c r="C51" t="s">
        <v>1865</v>
      </c>
      <c r="D51" t="s">
        <v>40</v>
      </c>
      <c r="E51">
        <v>13330</v>
      </c>
      <c r="F51">
        <v>23.1</v>
      </c>
      <c r="G51">
        <v>60</v>
      </c>
      <c r="H51" t="s">
        <v>26</v>
      </c>
      <c r="I51" t="s">
        <v>72</v>
      </c>
      <c r="J51" t="s">
        <v>28</v>
      </c>
      <c r="K51">
        <v>43026</v>
      </c>
      <c r="L51" t="s">
        <v>22</v>
      </c>
      <c r="M51">
        <v>0.2</v>
      </c>
      <c r="N51">
        <v>0.51</v>
      </c>
      <c r="O51">
        <v>3589.27</v>
      </c>
      <c r="P51">
        <v>0</v>
      </c>
      <c r="Q51" s="1">
        <v>44565</v>
      </c>
      <c r="R51">
        <v>1</v>
      </c>
      <c r="S51">
        <v>-9740.73</v>
      </c>
      <c r="T51" t="s">
        <v>2070</v>
      </c>
    </row>
    <row r="52" spans="1:20" x14ac:dyDescent="0.35">
      <c r="A52" t="s">
        <v>748</v>
      </c>
      <c r="B52" s="1">
        <v>44628</v>
      </c>
      <c r="C52" t="s">
        <v>749</v>
      </c>
      <c r="D52" t="s">
        <v>18</v>
      </c>
      <c r="E52">
        <v>12425</v>
      </c>
      <c r="F52">
        <v>6.9</v>
      </c>
      <c r="G52">
        <v>36</v>
      </c>
      <c r="H52" t="s">
        <v>80</v>
      </c>
      <c r="I52" t="s">
        <v>27</v>
      </c>
      <c r="J52" t="s">
        <v>32</v>
      </c>
      <c r="K52">
        <v>104102</v>
      </c>
      <c r="L52" t="s">
        <v>22</v>
      </c>
      <c r="M52">
        <v>0.28999999999999998</v>
      </c>
      <c r="N52">
        <v>0.68</v>
      </c>
      <c r="O52">
        <v>2185.23</v>
      </c>
      <c r="P52">
        <v>5996.91</v>
      </c>
      <c r="Q52" s="1">
        <v>44592</v>
      </c>
      <c r="R52">
        <v>1</v>
      </c>
      <c r="S52">
        <v>-4242.8600000000006</v>
      </c>
      <c r="T52" t="s">
        <v>2070</v>
      </c>
    </row>
    <row r="53" spans="1:20" x14ac:dyDescent="0.35">
      <c r="A53" t="s">
        <v>1852</v>
      </c>
      <c r="B53" s="1">
        <v>44631</v>
      </c>
      <c r="C53" t="s">
        <v>1853</v>
      </c>
      <c r="D53" t="s">
        <v>56</v>
      </c>
      <c r="E53">
        <v>9734</v>
      </c>
      <c r="F53">
        <v>21.8</v>
      </c>
      <c r="G53">
        <v>36</v>
      </c>
      <c r="H53" t="s">
        <v>26</v>
      </c>
      <c r="I53" t="s">
        <v>57</v>
      </c>
      <c r="J53" t="s">
        <v>37</v>
      </c>
      <c r="K53">
        <v>71430</v>
      </c>
      <c r="L53" t="s">
        <v>33</v>
      </c>
      <c r="M53">
        <v>0.39</v>
      </c>
      <c r="N53">
        <v>0.56999999999999995</v>
      </c>
      <c r="O53">
        <v>3613.86</v>
      </c>
      <c r="P53">
        <v>0</v>
      </c>
      <c r="Q53" s="1">
        <v>44595</v>
      </c>
      <c r="R53">
        <v>2</v>
      </c>
      <c r="S53">
        <v>-6120.1399999999994</v>
      </c>
      <c r="T53" t="s">
        <v>2070</v>
      </c>
    </row>
    <row r="54" spans="1:20" x14ac:dyDescent="0.35">
      <c r="A54" t="s">
        <v>1230</v>
      </c>
      <c r="B54" s="1">
        <v>44631</v>
      </c>
      <c r="C54" t="s">
        <v>1231</v>
      </c>
      <c r="D54" t="s">
        <v>18</v>
      </c>
      <c r="E54">
        <v>23911</v>
      </c>
      <c r="F54">
        <v>13.1</v>
      </c>
      <c r="G54">
        <v>60</v>
      </c>
      <c r="H54" t="s">
        <v>26</v>
      </c>
      <c r="I54" t="s">
        <v>72</v>
      </c>
      <c r="J54" t="s">
        <v>37</v>
      </c>
      <c r="K54">
        <v>119499</v>
      </c>
      <c r="L54" t="s">
        <v>29</v>
      </c>
      <c r="M54">
        <v>0.5</v>
      </c>
      <c r="N54">
        <v>0.82</v>
      </c>
      <c r="O54">
        <v>5871.91</v>
      </c>
      <c r="P54">
        <v>0</v>
      </c>
      <c r="Q54" s="1">
        <v>44571</v>
      </c>
      <c r="R54">
        <v>1</v>
      </c>
      <c r="S54">
        <v>-18039.09</v>
      </c>
      <c r="T54" t="s">
        <v>2070</v>
      </c>
    </row>
    <row r="55" spans="1:20" x14ac:dyDescent="0.35">
      <c r="A55" t="s">
        <v>1214</v>
      </c>
      <c r="B55" s="1">
        <v>44631</v>
      </c>
      <c r="C55" t="s">
        <v>1215</v>
      </c>
      <c r="D55" t="s">
        <v>56</v>
      </c>
      <c r="E55">
        <v>24857</v>
      </c>
      <c r="F55">
        <v>23.2</v>
      </c>
      <c r="G55">
        <v>60</v>
      </c>
      <c r="H55" t="s">
        <v>26</v>
      </c>
      <c r="I55" t="s">
        <v>27</v>
      </c>
      <c r="J55" t="s">
        <v>32</v>
      </c>
      <c r="K55">
        <v>97231</v>
      </c>
      <c r="L55" t="s">
        <v>29</v>
      </c>
      <c r="M55">
        <v>0.17</v>
      </c>
      <c r="N55">
        <v>0.55000000000000004</v>
      </c>
      <c r="O55">
        <v>7569.96</v>
      </c>
      <c r="P55">
        <v>0</v>
      </c>
      <c r="Q55" s="1">
        <v>44571</v>
      </c>
      <c r="R55">
        <v>1</v>
      </c>
      <c r="S55">
        <v>-17287.04</v>
      </c>
      <c r="T55" t="s">
        <v>2070</v>
      </c>
    </row>
    <row r="56" spans="1:20" x14ac:dyDescent="0.35">
      <c r="A56" t="s">
        <v>1182</v>
      </c>
      <c r="B56" s="1">
        <v>44634</v>
      </c>
      <c r="C56" t="s">
        <v>1183</v>
      </c>
      <c r="D56" t="s">
        <v>75</v>
      </c>
      <c r="E56">
        <v>1281</v>
      </c>
      <c r="F56">
        <v>15</v>
      </c>
      <c r="G56">
        <v>60</v>
      </c>
      <c r="H56" t="s">
        <v>19</v>
      </c>
      <c r="I56" t="s">
        <v>57</v>
      </c>
      <c r="J56" t="s">
        <v>37</v>
      </c>
      <c r="K56">
        <v>123036</v>
      </c>
      <c r="L56" t="s">
        <v>29</v>
      </c>
      <c r="M56">
        <v>0.28000000000000003</v>
      </c>
      <c r="N56">
        <v>0.67</v>
      </c>
      <c r="O56">
        <v>1473.15</v>
      </c>
      <c r="P56">
        <v>0</v>
      </c>
      <c r="Q56" s="1">
        <v>44574</v>
      </c>
      <c r="R56">
        <v>1</v>
      </c>
      <c r="S56">
        <v>192.15000000000009</v>
      </c>
      <c r="T56" t="s">
        <v>2057</v>
      </c>
    </row>
    <row r="57" spans="1:20" x14ac:dyDescent="0.35">
      <c r="A57" t="s">
        <v>498</v>
      </c>
      <c r="B57" s="1">
        <v>44634</v>
      </c>
      <c r="C57" t="s">
        <v>499</v>
      </c>
      <c r="D57" t="s">
        <v>46</v>
      </c>
      <c r="E57">
        <v>22754</v>
      </c>
      <c r="F57">
        <v>10.4</v>
      </c>
      <c r="G57">
        <v>36</v>
      </c>
      <c r="H57" t="s">
        <v>26</v>
      </c>
      <c r="I57" t="s">
        <v>27</v>
      </c>
      <c r="J57" t="s">
        <v>32</v>
      </c>
      <c r="K57">
        <v>63724</v>
      </c>
      <c r="L57" t="s">
        <v>29</v>
      </c>
      <c r="M57">
        <v>0.14000000000000001</v>
      </c>
      <c r="N57">
        <v>0.67</v>
      </c>
      <c r="O57">
        <v>6475.12</v>
      </c>
      <c r="P57">
        <v>0</v>
      </c>
      <c r="Q57" s="1">
        <v>44598</v>
      </c>
      <c r="R57">
        <v>2</v>
      </c>
      <c r="S57">
        <v>-16278.880000000001</v>
      </c>
      <c r="T57" t="s">
        <v>2070</v>
      </c>
    </row>
    <row r="58" spans="1:20" x14ac:dyDescent="0.35">
      <c r="A58" t="s">
        <v>2022</v>
      </c>
      <c r="B58" s="1">
        <v>44638</v>
      </c>
      <c r="C58" t="s">
        <v>2023</v>
      </c>
      <c r="D58" t="s">
        <v>25</v>
      </c>
      <c r="E58">
        <v>20877</v>
      </c>
      <c r="F58">
        <v>24.2</v>
      </c>
      <c r="G58">
        <v>36</v>
      </c>
      <c r="H58" t="s">
        <v>80</v>
      </c>
      <c r="I58" t="s">
        <v>83</v>
      </c>
      <c r="J58" t="s">
        <v>32</v>
      </c>
      <c r="K58">
        <v>73618</v>
      </c>
      <c r="L58" t="s">
        <v>33</v>
      </c>
      <c r="M58">
        <v>0.3</v>
      </c>
      <c r="N58">
        <v>0.8</v>
      </c>
      <c r="O58">
        <v>4859.07</v>
      </c>
      <c r="P58">
        <v>9308.75</v>
      </c>
      <c r="Q58" s="1">
        <v>44602</v>
      </c>
      <c r="R58">
        <v>2</v>
      </c>
      <c r="S58">
        <v>-6709.18</v>
      </c>
      <c r="T58" t="s">
        <v>2070</v>
      </c>
    </row>
    <row r="59" spans="1:20" x14ac:dyDescent="0.35">
      <c r="A59" t="s">
        <v>322</v>
      </c>
      <c r="B59" s="1">
        <v>44638</v>
      </c>
      <c r="C59" t="s">
        <v>323</v>
      </c>
      <c r="D59" t="s">
        <v>75</v>
      </c>
      <c r="E59">
        <v>10996</v>
      </c>
      <c r="F59">
        <v>5</v>
      </c>
      <c r="G59">
        <v>60</v>
      </c>
      <c r="H59" t="s">
        <v>19</v>
      </c>
      <c r="I59" t="s">
        <v>72</v>
      </c>
      <c r="J59" t="s">
        <v>47</v>
      </c>
      <c r="K59">
        <v>82953</v>
      </c>
      <c r="L59" t="s">
        <v>22</v>
      </c>
      <c r="M59">
        <v>0.23</v>
      </c>
      <c r="N59">
        <v>0.55000000000000004</v>
      </c>
      <c r="O59">
        <v>11545.8</v>
      </c>
      <c r="P59">
        <v>0</v>
      </c>
      <c r="Q59" s="1">
        <v>44578</v>
      </c>
      <c r="R59">
        <v>1</v>
      </c>
      <c r="S59">
        <v>549.79999999999927</v>
      </c>
      <c r="T59" t="s">
        <v>2057</v>
      </c>
    </row>
    <row r="60" spans="1:20" x14ac:dyDescent="0.35">
      <c r="A60" t="s">
        <v>764</v>
      </c>
      <c r="B60" s="1">
        <v>44638</v>
      </c>
      <c r="C60" t="s">
        <v>765</v>
      </c>
      <c r="D60" t="s">
        <v>50</v>
      </c>
      <c r="E60">
        <v>19639</v>
      </c>
      <c r="F60">
        <v>23.4</v>
      </c>
      <c r="G60">
        <v>36</v>
      </c>
      <c r="H60" t="s">
        <v>19</v>
      </c>
      <c r="I60" t="s">
        <v>36</v>
      </c>
      <c r="J60" t="s">
        <v>47</v>
      </c>
      <c r="K60">
        <v>86541</v>
      </c>
      <c r="L60" t="s">
        <v>33</v>
      </c>
      <c r="M60">
        <v>0.37</v>
      </c>
      <c r="N60">
        <v>0.87</v>
      </c>
      <c r="O60">
        <v>24234.53</v>
      </c>
      <c r="P60">
        <v>0</v>
      </c>
      <c r="Q60" s="1">
        <v>44602</v>
      </c>
      <c r="R60">
        <v>2</v>
      </c>
      <c r="S60">
        <v>4595.5299999999988</v>
      </c>
      <c r="T60" t="s">
        <v>2057</v>
      </c>
    </row>
    <row r="61" spans="1:20" x14ac:dyDescent="0.35">
      <c r="A61" t="s">
        <v>1912</v>
      </c>
      <c r="B61" s="1">
        <v>44639</v>
      </c>
      <c r="C61" t="s">
        <v>1913</v>
      </c>
      <c r="D61" t="s">
        <v>25</v>
      </c>
      <c r="E61">
        <v>2382</v>
      </c>
      <c r="F61">
        <v>16.399999999999999</v>
      </c>
      <c r="G61">
        <v>36</v>
      </c>
      <c r="H61" t="s">
        <v>26</v>
      </c>
      <c r="I61" t="s">
        <v>20</v>
      </c>
      <c r="J61" t="s">
        <v>37</v>
      </c>
      <c r="K61">
        <v>141461</v>
      </c>
      <c r="L61" t="s">
        <v>29</v>
      </c>
      <c r="M61">
        <v>0.23</v>
      </c>
      <c r="N61">
        <v>0.54</v>
      </c>
      <c r="O61">
        <v>791.85</v>
      </c>
      <c r="P61">
        <v>0</v>
      </c>
      <c r="Q61" s="1">
        <v>44603</v>
      </c>
      <c r="R61">
        <v>2</v>
      </c>
      <c r="S61">
        <v>-1590.15</v>
      </c>
      <c r="T61" t="s">
        <v>2070</v>
      </c>
    </row>
    <row r="62" spans="1:20" x14ac:dyDescent="0.35">
      <c r="A62" t="s">
        <v>644</v>
      </c>
      <c r="B62" s="1">
        <v>44640</v>
      </c>
      <c r="C62" t="s">
        <v>645</v>
      </c>
      <c r="D62" t="s">
        <v>71</v>
      </c>
      <c r="E62">
        <v>15859</v>
      </c>
      <c r="F62">
        <v>16.100000000000001</v>
      </c>
      <c r="G62">
        <v>60</v>
      </c>
      <c r="H62" t="s">
        <v>19</v>
      </c>
      <c r="I62" t="s">
        <v>72</v>
      </c>
      <c r="J62" t="s">
        <v>21</v>
      </c>
      <c r="K62">
        <v>52164</v>
      </c>
      <c r="L62" t="s">
        <v>22</v>
      </c>
      <c r="M62">
        <v>0.35</v>
      </c>
      <c r="N62">
        <v>0.53</v>
      </c>
      <c r="O62">
        <v>18412.3</v>
      </c>
      <c r="P62">
        <v>0</v>
      </c>
      <c r="Q62" s="1">
        <v>44580</v>
      </c>
      <c r="R62">
        <v>1</v>
      </c>
      <c r="S62">
        <v>2553.2999999999993</v>
      </c>
      <c r="T62" t="s">
        <v>2057</v>
      </c>
    </row>
    <row r="63" spans="1:20" x14ac:dyDescent="0.35">
      <c r="A63" t="s">
        <v>964</v>
      </c>
      <c r="B63" s="1">
        <v>44641</v>
      </c>
      <c r="C63" t="s">
        <v>965</v>
      </c>
      <c r="D63" t="s">
        <v>64</v>
      </c>
      <c r="E63">
        <v>21022</v>
      </c>
      <c r="F63">
        <v>10.7</v>
      </c>
      <c r="G63">
        <v>60</v>
      </c>
      <c r="H63" t="s">
        <v>26</v>
      </c>
      <c r="I63" t="s">
        <v>57</v>
      </c>
      <c r="J63" t="s">
        <v>21</v>
      </c>
      <c r="K63">
        <v>91799</v>
      </c>
      <c r="L63" t="s">
        <v>29</v>
      </c>
      <c r="M63">
        <v>0.14000000000000001</v>
      </c>
      <c r="N63">
        <v>0.82</v>
      </c>
      <c r="O63">
        <v>5630.06</v>
      </c>
      <c r="P63">
        <v>0</v>
      </c>
      <c r="Q63" s="1">
        <v>44581</v>
      </c>
      <c r="R63">
        <v>1</v>
      </c>
      <c r="S63">
        <v>-15391.939999999999</v>
      </c>
      <c r="T63" t="s">
        <v>2070</v>
      </c>
    </row>
    <row r="64" spans="1:20" x14ac:dyDescent="0.35">
      <c r="A64" t="s">
        <v>884</v>
      </c>
      <c r="B64" s="1">
        <v>44641</v>
      </c>
      <c r="C64" t="s">
        <v>885</v>
      </c>
      <c r="D64" t="s">
        <v>40</v>
      </c>
      <c r="E64">
        <v>4041</v>
      </c>
      <c r="F64">
        <v>21</v>
      </c>
      <c r="G64">
        <v>60</v>
      </c>
      <c r="H64" t="s">
        <v>80</v>
      </c>
      <c r="I64" t="s">
        <v>83</v>
      </c>
      <c r="J64" t="s">
        <v>28</v>
      </c>
      <c r="K64">
        <v>61085</v>
      </c>
      <c r="L64" t="s">
        <v>33</v>
      </c>
      <c r="M64">
        <v>0.42</v>
      </c>
      <c r="N64">
        <v>0.82</v>
      </c>
      <c r="O64">
        <v>858.39</v>
      </c>
      <c r="P64">
        <v>1009</v>
      </c>
      <c r="Q64" s="1">
        <v>44581</v>
      </c>
      <c r="R64">
        <v>1</v>
      </c>
      <c r="S64">
        <v>-2173.61</v>
      </c>
      <c r="T64" t="s">
        <v>2070</v>
      </c>
    </row>
    <row r="65" spans="1:20" x14ac:dyDescent="0.35">
      <c r="A65" t="s">
        <v>1232</v>
      </c>
      <c r="B65" s="1">
        <v>44643</v>
      </c>
      <c r="C65" t="s">
        <v>1233</v>
      </c>
      <c r="D65" t="s">
        <v>40</v>
      </c>
      <c r="E65">
        <v>39525</v>
      </c>
      <c r="F65">
        <v>6.6</v>
      </c>
      <c r="G65">
        <v>36</v>
      </c>
      <c r="H65" t="s">
        <v>19</v>
      </c>
      <c r="I65" t="s">
        <v>83</v>
      </c>
      <c r="J65" t="s">
        <v>47</v>
      </c>
      <c r="K65">
        <v>80818</v>
      </c>
      <c r="L65" t="s">
        <v>29</v>
      </c>
      <c r="M65">
        <v>0.12</v>
      </c>
      <c r="N65">
        <v>0.5</v>
      </c>
      <c r="O65">
        <v>42133.65</v>
      </c>
      <c r="P65">
        <v>0</v>
      </c>
      <c r="Q65" s="1">
        <v>44607</v>
      </c>
      <c r="R65">
        <v>2</v>
      </c>
      <c r="S65">
        <v>2608.6500000000015</v>
      </c>
      <c r="T65" t="s">
        <v>2057</v>
      </c>
    </row>
    <row r="66" spans="1:20" x14ac:dyDescent="0.35">
      <c r="A66" t="s">
        <v>1166</v>
      </c>
      <c r="B66" s="1">
        <v>44645</v>
      </c>
      <c r="C66" t="s">
        <v>1167</v>
      </c>
      <c r="D66" t="s">
        <v>50</v>
      </c>
      <c r="E66">
        <v>1619</v>
      </c>
      <c r="F66">
        <v>13.1</v>
      </c>
      <c r="G66">
        <v>60</v>
      </c>
      <c r="H66" t="s">
        <v>80</v>
      </c>
      <c r="I66" t="s">
        <v>41</v>
      </c>
      <c r="J66" t="s">
        <v>47</v>
      </c>
      <c r="K66">
        <v>89174</v>
      </c>
      <c r="L66" t="s">
        <v>29</v>
      </c>
      <c r="M66">
        <v>0.47</v>
      </c>
      <c r="N66">
        <v>0.54</v>
      </c>
      <c r="O66">
        <v>0</v>
      </c>
      <c r="P66">
        <v>0</v>
      </c>
      <c r="Q66" s="1">
        <v>44585</v>
      </c>
      <c r="R66">
        <v>1</v>
      </c>
      <c r="S66">
        <v>-1619</v>
      </c>
      <c r="T66" t="s">
        <v>2070</v>
      </c>
    </row>
    <row r="67" spans="1:20" x14ac:dyDescent="0.35">
      <c r="A67" t="s">
        <v>1094</v>
      </c>
      <c r="B67" s="1">
        <v>44646</v>
      </c>
      <c r="C67" t="s">
        <v>1095</v>
      </c>
      <c r="D67" t="s">
        <v>46</v>
      </c>
      <c r="E67">
        <v>4814</v>
      </c>
      <c r="F67">
        <v>21.3</v>
      </c>
      <c r="G67">
        <v>60</v>
      </c>
      <c r="H67" t="s">
        <v>26</v>
      </c>
      <c r="I67" t="s">
        <v>83</v>
      </c>
      <c r="J67" t="s">
        <v>37</v>
      </c>
      <c r="K67">
        <v>58018</v>
      </c>
      <c r="L67" t="s">
        <v>22</v>
      </c>
      <c r="M67">
        <v>0.11</v>
      </c>
      <c r="N67">
        <v>0.89</v>
      </c>
      <c r="O67">
        <v>724.86</v>
      </c>
      <c r="P67">
        <v>0</v>
      </c>
      <c r="Q67" s="1">
        <v>44586</v>
      </c>
      <c r="R67">
        <v>1</v>
      </c>
      <c r="S67">
        <v>-4089.14</v>
      </c>
      <c r="T67" t="s">
        <v>2070</v>
      </c>
    </row>
    <row r="68" spans="1:20" x14ac:dyDescent="0.35">
      <c r="A68" t="s">
        <v>1932</v>
      </c>
      <c r="B68" s="1">
        <v>44648</v>
      </c>
      <c r="C68" t="s">
        <v>1933</v>
      </c>
      <c r="D68" t="s">
        <v>50</v>
      </c>
      <c r="E68">
        <v>15818</v>
      </c>
      <c r="F68">
        <v>8</v>
      </c>
      <c r="G68">
        <v>36</v>
      </c>
      <c r="H68" t="s">
        <v>26</v>
      </c>
      <c r="I68" t="s">
        <v>57</v>
      </c>
      <c r="J68" t="s">
        <v>37</v>
      </c>
      <c r="K68">
        <v>35898</v>
      </c>
      <c r="L68" t="s">
        <v>29</v>
      </c>
      <c r="M68">
        <v>0.23</v>
      </c>
      <c r="N68">
        <v>0.56999999999999995</v>
      </c>
      <c r="O68">
        <v>2467.0100000000002</v>
      </c>
      <c r="P68">
        <v>0</v>
      </c>
      <c r="Q68" s="1">
        <v>44612</v>
      </c>
      <c r="R68">
        <v>2</v>
      </c>
      <c r="S68">
        <v>-13350.99</v>
      </c>
      <c r="T68" t="s">
        <v>2070</v>
      </c>
    </row>
    <row r="69" spans="1:20" x14ac:dyDescent="0.35">
      <c r="A69" t="s">
        <v>424</v>
      </c>
      <c r="B69" s="1">
        <v>44649</v>
      </c>
      <c r="C69" t="s">
        <v>425</v>
      </c>
      <c r="D69" t="s">
        <v>75</v>
      </c>
      <c r="E69">
        <v>15199</v>
      </c>
      <c r="F69">
        <v>16.7</v>
      </c>
      <c r="G69">
        <v>60</v>
      </c>
      <c r="H69" t="s">
        <v>26</v>
      </c>
      <c r="I69" t="s">
        <v>57</v>
      </c>
      <c r="J69" t="s">
        <v>21</v>
      </c>
      <c r="K69">
        <v>135022</v>
      </c>
      <c r="L69" t="s">
        <v>33</v>
      </c>
      <c r="M69">
        <v>0.23</v>
      </c>
      <c r="N69">
        <v>0.84</v>
      </c>
      <c r="O69">
        <v>3413</v>
      </c>
      <c r="P69">
        <v>0</v>
      </c>
      <c r="Q69" s="1">
        <v>44589</v>
      </c>
      <c r="R69">
        <v>1</v>
      </c>
      <c r="S69">
        <v>-11786</v>
      </c>
      <c r="T69" t="s">
        <v>2070</v>
      </c>
    </row>
    <row r="70" spans="1:20" x14ac:dyDescent="0.35">
      <c r="A70" t="s">
        <v>512</v>
      </c>
      <c r="B70" s="1">
        <v>44649</v>
      </c>
      <c r="C70" t="s">
        <v>513</v>
      </c>
      <c r="D70" t="s">
        <v>40</v>
      </c>
      <c r="E70">
        <v>22452</v>
      </c>
      <c r="F70">
        <v>11.3</v>
      </c>
      <c r="G70">
        <v>60</v>
      </c>
      <c r="H70" t="s">
        <v>19</v>
      </c>
      <c r="I70" t="s">
        <v>36</v>
      </c>
      <c r="J70" t="s">
        <v>21</v>
      </c>
      <c r="K70">
        <v>67228</v>
      </c>
      <c r="L70" t="s">
        <v>33</v>
      </c>
      <c r="M70">
        <v>0.36</v>
      </c>
      <c r="N70">
        <v>0.9</v>
      </c>
      <c r="O70">
        <v>24989.08</v>
      </c>
      <c r="P70">
        <v>0</v>
      </c>
      <c r="Q70" s="1">
        <v>44589</v>
      </c>
      <c r="R70">
        <v>1</v>
      </c>
      <c r="S70">
        <v>2537.0800000000017</v>
      </c>
      <c r="T70" t="s">
        <v>2057</v>
      </c>
    </row>
    <row r="71" spans="1:20" x14ac:dyDescent="0.35">
      <c r="A71" t="s">
        <v>740</v>
      </c>
      <c r="B71" s="1">
        <v>44649</v>
      </c>
      <c r="C71" t="s">
        <v>741</v>
      </c>
      <c r="D71" t="s">
        <v>25</v>
      </c>
      <c r="E71">
        <v>6626</v>
      </c>
      <c r="F71">
        <v>24.6</v>
      </c>
      <c r="G71">
        <v>36</v>
      </c>
      <c r="H71" t="s">
        <v>80</v>
      </c>
      <c r="I71" t="s">
        <v>41</v>
      </c>
      <c r="J71" t="s">
        <v>21</v>
      </c>
      <c r="K71">
        <v>74435</v>
      </c>
      <c r="L71" t="s">
        <v>22</v>
      </c>
      <c r="M71">
        <v>0.13</v>
      </c>
      <c r="N71">
        <v>0.67</v>
      </c>
      <c r="O71">
        <v>2618.92</v>
      </c>
      <c r="P71">
        <v>2120.33</v>
      </c>
      <c r="Q71" s="1">
        <v>44613</v>
      </c>
      <c r="R71">
        <v>2</v>
      </c>
      <c r="S71">
        <v>-1886.75</v>
      </c>
      <c r="T71" t="s">
        <v>2070</v>
      </c>
    </row>
    <row r="72" spans="1:20" x14ac:dyDescent="0.35">
      <c r="A72" t="s">
        <v>890</v>
      </c>
      <c r="B72" s="1">
        <v>44651</v>
      </c>
      <c r="C72" t="s">
        <v>891</v>
      </c>
      <c r="D72" t="s">
        <v>53</v>
      </c>
      <c r="E72">
        <v>26003</v>
      </c>
      <c r="F72">
        <v>13.4</v>
      </c>
      <c r="G72">
        <v>36</v>
      </c>
      <c r="H72" t="s">
        <v>19</v>
      </c>
      <c r="I72" t="s">
        <v>83</v>
      </c>
      <c r="J72" t="s">
        <v>47</v>
      </c>
      <c r="K72">
        <v>35750</v>
      </c>
      <c r="L72" t="s">
        <v>33</v>
      </c>
      <c r="M72">
        <v>0.24</v>
      </c>
      <c r="N72">
        <v>0.63</v>
      </c>
      <c r="O72">
        <v>29487.4</v>
      </c>
      <c r="P72">
        <v>0</v>
      </c>
      <c r="Q72" s="1">
        <v>44615</v>
      </c>
      <c r="R72">
        <v>2</v>
      </c>
      <c r="S72">
        <v>3484.4000000000015</v>
      </c>
      <c r="T72" t="s">
        <v>2057</v>
      </c>
    </row>
    <row r="73" spans="1:20" x14ac:dyDescent="0.35">
      <c r="A73" t="s">
        <v>162</v>
      </c>
      <c r="B73" s="1">
        <v>44652</v>
      </c>
      <c r="C73" t="s">
        <v>163</v>
      </c>
      <c r="D73" t="s">
        <v>56</v>
      </c>
      <c r="E73">
        <v>29145</v>
      </c>
      <c r="F73">
        <v>6.9</v>
      </c>
      <c r="G73">
        <v>36</v>
      </c>
      <c r="H73" t="s">
        <v>26</v>
      </c>
      <c r="I73" t="s">
        <v>41</v>
      </c>
      <c r="J73" t="s">
        <v>21</v>
      </c>
      <c r="K73">
        <v>38026</v>
      </c>
      <c r="L73" t="s">
        <v>29</v>
      </c>
      <c r="M73">
        <v>0.28999999999999998</v>
      </c>
      <c r="N73">
        <v>0.69</v>
      </c>
      <c r="O73">
        <v>4504.3900000000003</v>
      </c>
      <c r="P73">
        <v>0</v>
      </c>
      <c r="Q73" s="1">
        <v>44616</v>
      </c>
      <c r="R73">
        <v>2</v>
      </c>
      <c r="S73">
        <v>-24640.61</v>
      </c>
      <c r="T73" t="s">
        <v>2070</v>
      </c>
    </row>
    <row r="74" spans="1:20" x14ac:dyDescent="0.35">
      <c r="A74" t="s">
        <v>986</v>
      </c>
      <c r="B74" s="1">
        <v>44652</v>
      </c>
      <c r="C74" t="s">
        <v>987</v>
      </c>
      <c r="D74" t="s">
        <v>75</v>
      </c>
      <c r="E74">
        <v>1661</v>
      </c>
      <c r="F74">
        <v>5.7</v>
      </c>
      <c r="G74">
        <v>36</v>
      </c>
      <c r="H74" t="s">
        <v>26</v>
      </c>
      <c r="I74" t="s">
        <v>72</v>
      </c>
      <c r="J74" t="s">
        <v>28</v>
      </c>
      <c r="K74">
        <v>45408</v>
      </c>
      <c r="L74" t="s">
        <v>29</v>
      </c>
      <c r="M74">
        <v>0.45</v>
      </c>
      <c r="N74">
        <v>0.92</v>
      </c>
      <c r="O74">
        <v>117.05</v>
      </c>
      <c r="P74">
        <v>0</v>
      </c>
      <c r="Q74" s="1">
        <v>44616</v>
      </c>
      <c r="R74">
        <v>2</v>
      </c>
      <c r="S74">
        <v>-1543.95</v>
      </c>
      <c r="T74" t="s">
        <v>2070</v>
      </c>
    </row>
    <row r="75" spans="1:20" x14ac:dyDescent="0.35">
      <c r="A75" t="s">
        <v>1156</v>
      </c>
      <c r="B75" s="1">
        <v>44653</v>
      </c>
      <c r="C75" t="s">
        <v>1157</v>
      </c>
      <c r="D75" t="s">
        <v>46</v>
      </c>
      <c r="E75">
        <v>27155</v>
      </c>
      <c r="F75">
        <v>18.3</v>
      </c>
      <c r="G75">
        <v>36</v>
      </c>
      <c r="H75" t="s">
        <v>26</v>
      </c>
      <c r="I75" t="s">
        <v>27</v>
      </c>
      <c r="J75" t="s">
        <v>32</v>
      </c>
      <c r="K75">
        <v>128530</v>
      </c>
      <c r="L75" t="s">
        <v>22</v>
      </c>
      <c r="M75">
        <v>0.31</v>
      </c>
      <c r="N75">
        <v>0.56000000000000005</v>
      </c>
      <c r="O75">
        <v>9838.16</v>
      </c>
      <c r="P75">
        <v>0</v>
      </c>
      <c r="Q75" s="1">
        <v>44617</v>
      </c>
      <c r="R75">
        <v>2</v>
      </c>
      <c r="S75">
        <v>-17316.84</v>
      </c>
      <c r="T75" t="s">
        <v>2070</v>
      </c>
    </row>
    <row r="76" spans="1:20" x14ac:dyDescent="0.35">
      <c r="A76" t="s">
        <v>842</v>
      </c>
      <c r="B76" s="1">
        <v>44653</v>
      </c>
      <c r="C76" t="s">
        <v>843</v>
      </c>
      <c r="D76" t="s">
        <v>71</v>
      </c>
      <c r="E76">
        <v>31087</v>
      </c>
      <c r="F76">
        <v>9.3000000000000007</v>
      </c>
      <c r="G76">
        <v>36</v>
      </c>
      <c r="H76" t="s">
        <v>26</v>
      </c>
      <c r="I76" t="s">
        <v>72</v>
      </c>
      <c r="J76" t="s">
        <v>32</v>
      </c>
      <c r="K76">
        <v>84199</v>
      </c>
      <c r="L76" t="s">
        <v>29</v>
      </c>
      <c r="M76">
        <v>0.46</v>
      </c>
      <c r="N76">
        <v>0.89</v>
      </c>
      <c r="O76">
        <v>7602.33</v>
      </c>
      <c r="P76">
        <v>0</v>
      </c>
      <c r="Q76" s="1">
        <v>44617</v>
      </c>
      <c r="R76">
        <v>2</v>
      </c>
      <c r="S76">
        <v>-23484.67</v>
      </c>
      <c r="T76" t="s">
        <v>2070</v>
      </c>
    </row>
    <row r="77" spans="1:20" x14ac:dyDescent="0.35">
      <c r="A77" t="s">
        <v>67</v>
      </c>
      <c r="B77" s="1">
        <v>44656</v>
      </c>
      <c r="C77" t="s">
        <v>68</v>
      </c>
      <c r="D77" t="s">
        <v>64</v>
      </c>
      <c r="E77">
        <v>36796</v>
      </c>
      <c r="F77">
        <v>5.8</v>
      </c>
      <c r="G77">
        <v>60</v>
      </c>
      <c r="H77" t="s">
        <v>26</v>
      </c>
      <c r="I77" t="s">
        <v>20</v>
      </c>
      <c r="J77" t="s">
        <v>21</v>
      </c>
      <c r="K77">
        <v>73442</v>
      </c>
      <c r="L77" t="s">
        <v>29</v>
      </c>
      <c r="M77">
        <v>0.34</v>
      </c>
      <c r="N77">
        <v>0.62</v>
      </c>
      <c r="O77">
        <v>13503.79</v>
      </c>
      <c r="P77">
        <v>0</v>
      </c>
      <c r="Q77" s="1">
        <v>44596</v>
      </c>
      <c r="R77">
        <v>2</v>
      </c>
      <c r="S77">
        <v>-23292.21</v>
      </c>
      <c r="T77" t="s">
        <v>2070</v>
      </c>
    </row>
    <row r="78" spans="1:20" x14ac:dyDescent="0.35">
      <c r="A78" t="s">
        <v>482</v>
      </c>
      <c r="B78" s="1">
        <v>44656</v>
      </c>
      <c r="C78" t="s">
        <v>483</v>
      </c>
      <c r="D78" t="s">
        <v>56</v>
      </c>
      <c r="E78">
        <v>26931</v>
      </c>
      <c r="F78">
        <v>5.7</v>
      </c>
      <c r="G78">
        <v>36</v>
      </c>
      <c r="H78" t="s">
        <v>80</v>
      </c>
      <c r="I78" t="s">
        <v>72</v>
      </c>
      <c r="J78" t="s">
        <v>21</v>
      </c>
      <c r="K78">
        <v>116908</v>
      </c>
      <c r="L78" t="s">
        <v>33</v>
      </c>
      <c r="M78">
        <v>0.35</v>
      </c>
      <c r="N78">
        <v>0.61</v>
      </c>
      <c r="O78">
        <v>8489.4699999999993</v>
      </c>
      <c r="P78">
        <v>8648.65</v>
      </c>
      <c r="Q78" s="1">
        <v>44620</v>
      </c>
      <c r="R78">
        <v>2</v>
      </c>
      <c r="S78">
        <v>-9792.880000000001</v>
      </c>
      <c r="T78" t="s">
        <v>2070</v>
      </c>
    </row>
    <row r="79" spans="1:20" x14ac:dyDescent="0.35">
      <c r="A79" t="s">
        <v>1076</v>
      </c>
      <c r="B79" s="1">
        <v>44657</v>
      </c>
      <c r="C79" t="s">
        <v>1077</v>
      </c>
      <c r="D79" t="s">
        <v>71</v>
      </c>
      <c r="E79">
        <v>5648</v>
      </c>
      <c r="F79">
        <v>21.7</v>
      </c>
      <c r="G79">
        <v>60</v>
      </c>
      <c r="H79" t="s">
        <v>80</v>
      </c>
      <c r="I79" t="s">
        <v>72</v>
      </c>
      <c r="J79" t="s">
        <v>21</v>
      </c>
      <c r="K79">
        <v>133224</v>
      </c>
      <c r="L79" t="s">
        <v>29</v>
      </c>
      <c r="M79">
        <v>0.28000000000000003</v>
      </c>
      <c r="N79">
        <v>0.76</v>
      </c>
      <c r="O79">
        <v>2180.3000000000002</v>
      </c>
      <c r="P79">
        <v>1908.91</v>
      </c>
      <c r="Q79" s="1">
        <v>44597</v>
      </c>
      <c r="R79">
        <v>2</v>
      </c>
      <c r="S79">
        <v>-1558.79</v>
      </c>
      <c r="T79" t="s">
        <v>2070</v>
      </c>
    </row>
    <row r="80" spans="1:20" x14ac:dyDescent="0.35">
      <c r="A80" t="s">
        <v>376</v>
      </c>
      <c r="B80" s="1">
        <v>44660</v>
      </c>
      <c r="C80" t="s">
        <v>377</v>
      </c>
      <c r="D80" t="s">
        <v>50</v>
      </c>
      <c r="E80">
        <v>26280</v>
      </c>
      <c r="F80">
        <v>12.5</v>
      </c>
      <c r="G80">
        <v>60</v>
      </c>
      <c r="H80" t="s">
        <v>19</v>
      </c>
      <c r="I80" t="s">
        <v>27</v>
      </c>
      <c r="J80" t="s">
        <v>21</v>
      </c>
      <c r="K80">
        <v>95133</v>
      </c>
      <c r="L80" t="s">
        <v>29</v>
      </c>
      <c r="M80">
        <v>0.37</v>
      </c>
      <c r="N80">
        <v>0.92</v>
      </c>
      <c r="O80">
        <v>29565</v>
      </c>
      <c r="P80">
        <v>0</v>
      </c>
      <c r="Q80" s="1">
        <v>44600</v>
      </c>
      <c r="R80">
        <v>2</v>
      </c>
      <c r="S80">
        <v>3285</v>
      </c>
      <c r="T80" t="s">
        <v>2057</v>
      </c>
    </row>
    <row r="81" spans="1:20" x14ac:dyDescent="0.35">
      <c r="A81" t="s">
        <v>34</v>
      </c>
      <c r="B81" s="1">
        <v>44663</v>
      </c>
      <c r="C81" t="s">
        <v>35</v>
      </c>
      <c r="D81" t="s">
        <v>18</v>
      </c>
      <c r="E81">
        <v>2622</v>
      </c>
      <c r="F81">
        <v>14.9</v>
      </c>
      <c r="G81">
        <v>60</v>
      </c>
      <c r="H81" t="s">
        <v>19</v>
      </c>
      <c r="I81" t="s">
        <v>36</v>
      </c>
      <c r="J81" t="s">
        <v>37</v>
      </c>
      <c r="K81">
        <v>133361</v>
      </c>
      <c r="L81" t="s">
        <v>22</v>
      </c>
      <c r="M81">
        <v>0.17</v>
      </c>
      <c r="N81">
        <v>0.87</v>
      </c>
      <c r="O81">
        <v>3012.68</v>
      </c>
      <c r="P81">
        <v>0</v>
      </c>
      <c r="Q81" s="1">
        <v>44603</v>
      </c>
      <c r="R81">
        <v>2</v>
      </c>
      <c r="S81">
        <v>390.67999999999984</v>
      </c>
      <c r="T81" t="s">
        <v>2057</v>
      </c>
    </row>
    <row r="82" spans="1:20" x14ac:dyDescent="0.35">
      <c r="A82" t="s">
        <v>1480</v>
      </c>
      <c r="B82" s="1">
        <v>44664</v>
      </c>
      <c r="C82" t="s">
        <v>1481</v>
      </c>
      <c r="D82" t="s">
        <v>71</v>
      </c>
      <c r="E82">
        <v>9636</v>
      </c>
      <c r="F82">
        <v>14.1</v>
      </c>
      <c r="G82">
        <v>60</v>
      </c>
      <c r="H82" t="s">
        <v>19</v>
      </c>
      <c r="I82" t="s">
        <v>20</v>
      </c>
      <c r="J82" t="s">
        <v>32</v>
      </c>
      <c r="K82">
        <v>93627</v>
      </c>
      <c r="L82" t="s">
        <v>33</v>
      </c>
      <c r="M82">
        <v>0.24</v>
      </c>
      <c r="N82">
        <v>0.79</v>
      </c>
      <c r="O82">
        <v>10994.68</v>
      </c>
      <c r="P82">
        <v>0</v>
      </c>
      <c r="Q82" s="1">
        <v>44604</v>
      </c>
      <c r="R82">
        <v>2</v>
      </c>
      <c r="S82">
        <v>1358.6800000000003</v>
      </c>
      <c r="T82" t="s">
        <v>2057</v>
      </c>
    </row>
    <row r="83" spans="1:20" x14ac:dyDescent="0.35">
      <c r="A83" t="s">
        <v>1938</v>
      </c>
      <c r="B83" s="1">
        <v>44665</v>
      </c>
      <c r="C83" t="s">
        <v>1939</v>
      </c>
      <c r="D83" t="s">
        <v>18</v>
      </c>
      <c r="E83">
        <v>27715</v>
      </c>
      <c r="F83">
        <v>23.7</v>
      </c>
      <c r="G83">
        <v>36</v>
      </c>
      <c r="H83" t="s">
        <v>26</v>
      </c>
      <c r="I83" t="s">
        <v>41</v>
      </c>
      <c r="J83" t="s">
        <v>37</v>
      </c>
      <c r="K83">
        <v>133243</v>
      </c>
      <c r="L83" t="s">
        <v>33</v>
      </c>
      <c r="M83">
        <v>0.11</v>
      </c>
      <c r="N83">
        <v>0.86</v>
      </c>
      <c r="O83">
        <v>9020.5300000000007</v>
      </c>
      <c r="P83">
        <v>0</v>
      </c>
      <c r="Q83" s="1">
        <v>44629</v>
      </c>
      <c r="R83">
        <v>3</v>
      </c>
      <c r="S83">
        <v>-18694.47</v>
      </c>
      <c r="T83" t="s">
        <v>2070</v>
      </c>
    </row>
    <row r="84" spans="1:20" x14ac:dyDescent="0.35">
      <c r="A84" t="s">
        <v>486</v>
      </c>
      <c r="B84" s="1">
        <v>44666</v>
      </c>
      <c r="C84" t="s">
        <v>487</v>
      </c>
      <c r="D84" t="s">
        <v>25</v>
      </c>
      <c r="E84">
        <v>30192</v>
      </c>
      <c r="F84">
        <v>10.5</v>
      </c>
      <c r="G84">
        <v>60</v>
      </c>
      <c r="H84" t="s">
        <v>19</v>
      </c>
      <c r="I84" t="s">
        <v>20</v>
      </c>
      <c r="J84" t="s">
        <v>37</v>
      </c>
      <c r="K84">
        <v>68437</v>
      </c>
      <c r="L84" t="s">
        <v>33</v>
      </c>
      <c r="M84">
        <v>0.3</v>
      </c>
      <c r="N84">
        <v>0.63</v>
      </c>
      <c r="O84">
        <v>33362.160000000003</v>
      </c>
      <c r="P84">
        <v>0</v>
      </c>
      <c r="Q84" s="1">
        <v>44606</v>
      </c>
      <c r="R84">
        <v>2</v>
      </c>
      <c r="S84">
        <v>3170.1600000000035</v>
      </c>
      <c r="T84" t="s">
        <v>2057</v>
      </c>
    </row>
    <row r="85" spans="1:20" x14ac:dyDescent="0.35">
      <c r="A85" t="s">
        <v>1976</v>
      </c>
      <c r="B85" s="1">
        <v>44667</v>
      </c>
      <c r="C85" t="s">
        <v>1977</v>
      </c>
      <c r="D85" t="s">
        <v>25</v>
      </c>
      <c r="E85">
        <v>25817</v>
      </c>
      <c r="F85">
        <v>10.5</v>
      </c>
      <c r="G85">
        <v>60</v>
      </c>
      <c r="H85" t="s">
        <v>19</v>
      </c>
      <c r="I85" t="s">
        <v>20</v>
      </c>
      <c r="J85" t="s">
        <v>37</v>
      </c>
      <c r="K85">
        <v>95006</v>
      </c>
      <c r="L85" t="s">
        <v>29</v>
      </c>
      <c r="M85">
        <v>0.38</v>
      </c>
      <c r="N85">
        <v>0.61</v>
      </c>
      <c r="O85">
        <v>28527.78</v>
      </c>
      <c r="P85">
        <v>0</v>
      </c>
      <c r="Q85" s="1">
        <v>44607</v>
      </c>
      <c r="R85">
        <v>2</v>
      </c>
      <c r="S85">
        <v>2710.7799999999988</v>
      </c>
      <c r="T85" t="s">
        <v>2057</v>
      </c>
    </row>
    <row r="86" spans="1:20" x14ac:dyDescent="0.35">
      <c r="A86" t="s">
        <v>1032</v>
      </c>
      <c r="B86" s="1">
        <v>44667</v>
      </c>
      <c r="C86" t="s">
        <v>1033</v>
      </c>
      <c r="D86" t="s">
        <v>25</v>
      </c>
      <c r="E86">
        <v>32585</v>
      </c>
      <c r="F86">
        <v>10.4</v>
      </c>
      <c r="G86">
        <v>60</v>
      </c>
      <c r="H86" t="s">
        <v>80</v>
      </c>
      <c r="I86" t="s">
        <v>72</v>
      </c>
      <c r="J86" t="s">
        <v>32</v>
      </c>
      <c r="K86">
        <v>33373</v>
      </c>
      <c r="L86" t="s">
        <v>22</v>
      </c>
      <c r="M86">
        <v>0.5</v>
      </c>
      <c r="N86">
        <v>0.93</v>
      </c>
      <c r="O86">
        <v>0</v>
      </c>
      <c r="P86">
        <v>0</v>
      </c>
      <c r="Q86" s="1">
        <v>44607</v>
      </c>
      <c r="R86">
        <v>2</v>
      </c>
      <c r="S86">
        <v>-32585</v>
      </c>
      <c r="T86" t="s">
        <v>2070</v>
      </c>
    </row>
    <row r="87" spans="1:20" x14ac:dyDescent="0.35">
      <c r="A87" t="s">
        <v>616</v>
      </c>
      <c r="B87" s="1">
        <v>44667</v>
      </c>
      <c r="C87" t="s">
        <v>617</v>
      </c>
      <c r="D87" t="s">
        <v>40</v>
      </c>
      <c r="E87">
        <v>30257</v>
      </c>
      <c r="F87">
        <v>11.8</v>
      </c>
      <c r="G87">
        <v>36</v>
      </c>
      <c r="H87" t="s">
        <v>26</v>
      </c>
      <c r="I87" t="s">
        <v>57</v>
      </c>
      <c r="J87" t="s">
        <v>21</v>
      </c>
      <c r="K87">
        <v>133699</v>
      </c>
      <c r="L87" t="s">
        <v>29</v>
      </c>
      <c r="M87">
        <v>0.32</v>
      </c>
      <c r="N87">
        <v>0.63</v>
      </c>
      <c r="O87">
        <v>10757.13</v>
      </c>
      <c r="P87">
        <v>0</v>
      </c>
      <c r="Q87" s="1">
        <v>44631</v>
      </c>
      <c r="R87">
        <v>3</v>
      </c>
      <c r="S87">
        <v>-19499.870000000003</v>
      </c>
      <c r="T87" t="s">
        <v>2070</v>
      </c>
    </row>
    <row r="88" spans="1:20" x14ac:dyDescent="0.35">
      <c r="A88" t="s">
        <v>402</v>
      </c>
      <c r="B88" s="1">
        <v>44669</v>
      </c>
      <c r="C88" t="s">
        <v>403</v>
      </c>
      <c r="D88" t="s">
        <v>56</v>
      </c>
      <c r="E88">
        <v>35636</v>
      </c>
      <c r="F88">
        <v>8.6</v>
      </c>
      <c r="G88">
        <v>36</v>
      </c>
      <c r="H88" t="s">
        <v>26</v>
      </c>
      <c r="I88" t="s">
        <v>36</v>
      </c>
      <c r="J88" t="s">
        <v>21</v>
      </c>
      <c r="K88">
        <v>142599</v>
      </c>
      <c r="L88" t="s">
        <v>33</v>
      </c>
      <c r="M88">
        <v>0.24</v>
      </c>
      <c r="N88">
        <v>0.54</v>
      </c>
      <c r="O88">
        <v>13449.63</v>
      </c>
      <c r="P88">
        <v>0</v>
      </c>
      <c r="Q88" s="1">
        <v>44633</v>
      </c>
      <c r="R88">
        <v>3</v>
      </c>
      <c r="S88">
        <v>-22186.370000000003</v>
      </c>
      <c r="T88" t="s">
        <v>2070</v>
      </c>
    </row>
    <row r="89" spans="1:20" x14ac:dyDescent="0.35">
      <c r="A89" t="s">
        <v>1366</v>
      </c>
      <c r="B89" s="1">
        <v>44670</v>
      </c>
      <c r="C89" t="s">
        <v>1367</v>
      </c>
      <c r="D89" t="s">
        <v>71</v>
      </c>
      <c r="E89">
        <v>9927</v>
      </c>
      <c r="F89">
        <v>8.4</v>
      </c>
      <c r="G89">
        <v>60</v>
      </c>
      <c r="H89" t="s">
        <v>26</v>
      </c>
      <c r="I89" t="s">
        <v>20</v>
      </c>
      <c r="J89" t="s">
        <v>28</v>
      </c>
      <c r="K89">
        <v>84028</v>
      </c>
      <c r="L89" t="s">
        <v>33</v>
      </c>
      <c r="M89">
        <v>0.28999999999999998</v>
      </c>
      <c r="N89">
        <v>0.76</v>
      </c>
      <c r="O89">
        <v>2126.9699999999998</v>
      </c>
      <c r="P89">
        <v>0</v>
      </c>
      <c r="Q89" s="1">
        <v>44610</v>
      </c>
      <c r="R89">
        <v>2</v>
      </c>
      <c r="S89">
        <v>-7800.0300000000007</v>
      </c>
      <c r="T89" t="s">
        <v>2070</v>
      </c>
    </row>
    <row r="90" spans="1:20" x14ac:dyDescent="0.35">
      <c r="A90" t="s">
        <v>746</v>
      </c>
      <c r="B90" s="1">
        <v>44670</v>
      </c>
      <c r="C90" t="s">
        <v>747</v>
      </c>
      <c r="D90" t="s">
        <v>25</v>
      </c>
      <c r="E90">
        <v>20982</v>
      </c>
      <c r="F90">
        <v>18.7</v>
      </c>
      <c r="G90">
        <v>36</v>
      </c>
      <c r="H90" t="s">
        <v>26</v>
      </c>
      <c r="I90" t="s">
        <v>20</v>
      </c>
      <c r="J90" t="s">
        <v>37</v>
      </c>
      <c r="K90">
        <v>42192</v>
      </c>
      <c r="L90" t="s">
        <v>29</v>
      </c>
      <c r="M90">
        <v>0.23</v>
      </c>
      <c r="N90">
        <v>0.73</v>
      </c>
      <c r="O90">
        <v>7649.25</v>
      </c>
      <c r="P90">
        <v>0</v>
      </c>
      <c r="Q90" s="1">
        <v>44634</v>
      </c>
      <c r="R90">
        <v>3</v>
      </c>
      <c r="S90">
        <v>-13332.75</v>
      </c>
      <c r="T90" t="s">
        <v>2070</v>
      </c>
    </row>
    <row r="91" spans="1:20" x14ac:dyDescent="0.35">
      <c r="A91" t="s">
        <v>81</v>
      </c>
      <c r="B91" s="1">
        <v>44671</v>
      </c>
      <c r="C91" t="s">
        <v>82</v>
      </c>
      <c r="D91" t="s">
        <v>46</v>
      </c>
      <c r="E91">
        <v>36835</v>
      </c>
      <c r="F91">
        <v>5.7</v>
      </c>
      <c r="G91">
        <v>60</v>
      </c>
      <c r="H91" t="s">
        <v>80</v>
      </c>
      <c r="I91" t="s">
        <v>83</v>
      </c>
      <c r="J91" t="s">
        <v>21</v>
      </c>
      <c r="K91">
        <v>32581</v>
      </c>
      <c r="L91" t="s">
        <v>33</v>
      </c>
      <c r="M91">
        <v>0.35</v>
      </c>
      <c r="N91">
        <v>0.55000000000000004</v>
      </c>
      <c r="O91">
        <v>5580.8</v>
      </c>
      <c r="P91">
        <v>9880.57</v>
      </c>
      <c r="Q91" s="1">
        <v>44611</v>
      </c>
      <c r="R91">
        <v>2</v>
      </c>
      <c r="S91">
        <v>-21373.63</v>
      </c>
      <c r="T91" t="s">
        <v>2070</v>
      </c>
    </row>
    <row r="92" spans="1:20" x14ac:dyDescent="0.35">
      <c r="A92" t="s">
        <v>1792</v>
      </c>
      <c r="B92" s="1">
        <v>44671</v>
      </c>
      <c r="C92" t="s">
        <v>1793</v>
      </c>
      <c r="D92" t="s">
        <v>18</v>
      </c>
      <c r="E92">
        <v>25226</v>
      </c>
      <c r="F92">
        <v>8.6999999999999993</v>
      </c>
      <c r="G92">
        <v>36</v>
      </c>
      <c r="H92" t="s">
        <v>80</v>
      </c>
      <c r="I92" t="s">
        <v>36</v>
      </c>
      <c r="J92" t="s">
        <v>32</v>
      </c>
      <c r="K92">
        <v>58820</v>
      </c>
      <c r="L92" t="s">
        <v>29</v>
      </c>
      <c r="M92">
        <v>0.28999999999999998</v>
      </c>
      <c r="N92">
        <v>0.91</v>
      </c>
      <c r="O92">
        <v>9893.8700000000008</v>
      </c>
      <c r="P92">
        <v>7297.15</v>
      </c>
      <c r="Q92" s="1">
        <v>44635</v>
      </c>
      <c r="R92">
        <v>3</v>
      </c>
      <c r="S92">
        <v>-8034.98</v>
      </c>
      <c r="T92" t="s">
        <v>2070</v>
      </c>
    </row>
    <row r="93" spans="1:20" x14ac:dyDescent="0.35">
      <c r="A93" t="s">
        <v>1840</v>
      </c>
      <c r="B93" s="1">
        <v>44672</v>
      </c>
      <c r="C93" t="s">
        <v>1841</v>
      </c>
      <c r="D93" t="s">
        <v>40</v>
      </c>
      <c r="E93">
        <v>32822</v>
      </c>
      <c r="F93">
        <v>20.6</v>
      </c>
      <c r="G93">
        <v>60</v>
      </c>
      <c r="H93" t="s">
        <v>80</v>
      </c>
      <c r="I93" t="s">
        <v>83</v>
      </c>
      <c r="J93" t="s">
        <v>32</v>
      </c>
      <c r="K93">
        <v>90281</v>
      </c>
      <c r="L93" t="s">
        <v>22</v>
      </c>
      <c r="M93">
        <v>0.14000000000000001</v>
      </c>
      <c r="N93">
        <v>0.7</v>
      </c>
      <c r="O93">
        <v>0</v>
      </c>
      <c r="P93">
        <v>0</v>
      </c>
      <c r="Q93" s="1">
        <v>44612</v>
      </c>
      <c r="R93">
        <v>2</v>
      </c>
      <c r="S93">
        <v>-32822</v>
      </c>
      <c r="T93" t="s">
        <v>2070</v>
      </c>
    </row>
    <row r="94" spans="1:20" x14ac:dyDescent="0.35">
      <c r="A94" t="s">
        <v>1140</v>
      </c>
      <c r="B94" s="1">
        <v>44672</v>
      </c>
      <c r="C94" t="s">
        <v>1141</v>
      </c>
      <c r="D94" t="s">
        <v>18</v>
      </c>
      <c r="E94">
        <v>20576</v>
      </c>
      <c r="F94">
        <v>5</v>
      </c>
      <c r="G94">
        <v>60</v>
      </c>
      <c r="H94" t="s">
        <v>19</v>
      </c>
      <c r="I94" t="s">
        <v>27</v>
      </c>
      <c r="J94" t="s">
        <v>21</v>
      </c>
      <c r="K94">
        <v>95982</v>
      </c>
      <c r="L94" t="s">
        <v>29</v>
      </c>
      <c r="M94">
        <v>0.48</v>
      </c>
      <c r="N94">
        <v>0.65</v>
      </c>
      <c r="O94">
        <v>21604.799999999999</v>
      </c>
      <c r="P94">
        <v>0</v>
      </c>
      <c r="Q94" s="1">
        <v>44612</v>
      </c>
      <c r="R94">
        <v>2</v>
      </c>
      <c r="S94">
        <v>1028.7999999999993</v>
      </c>
      <c r="T94" t="s">
        <v>2057</v>
      </c>
    </row>
    <row r="95" spans="1:20" x14ac:dyDescent="0.35">
      <c r="A95" t="s">
        <v>984</v>
      </c>
      <c r="B95" s="1">
        <v>44672</v>
      </c>
      <c r="C95" t="s">
        <v>985</v>
      </c>
      <c r="D95" t="s">
        <v>25</v>
      </c>
      <c r="E95">
        <v>17082</v>
      </c>
      <c r="F95">
        <v>15.5</v>
      </c>
      <c r="G95">
        <v>36</v>
      </c>
      <c r="H95" t="s">
        <v>19</v>
      </c>
      <c r="I95" t="s">
        <v>57</v>
      </c>
      <c r="J95" t="s">
        <v>37</v>
      </c>
      <c r="K95">
        <v>140107</v>
      </c>
      <c r="L95" t="s">
        <v>22</v>
      </c>
      <c r="M95">
        <v>0.32</v>
      </c>
      <c r="N95">
        <v>0.69</v>
      </c>
      <c r="O95">
        <v>19729.71</v>
      </c>
      <c r="P95">
        <v>0</v>
      </c>
      <c r="Q95" s="1">
        <v>44636</v>
      </c>
      <c r="R95">
        <v>3</v>
      </c>
      <c r="S95">
        <v>2647.7099999999991</v>
      </c>
      <c r="T95" t="s">
        <v>2057</v>
      </c>
    </row>
    <row r="96" spans="1:20" x14ac:dyDescent="0.35">
      <c r="A96" t="s">
        <v>528</v>
      </c>
      <c r="B96" s="1">
        <v>44673</v>
      </c>
      <c r="C96" t="s">
        <v>529</v>
      </c>
      <c r="D96" t="s">
        <v>75</v>
      </c>
      <c r="E96">
        <v>31561</v>
      </c>
      <c r="F96">
        <v>12.9</v>
      </c>
      <c r="G96">
        <v>36</v>
      </c>
      <c r="H96" t="s">
        <v>26</v>
      </c>
      <c r="I96" t="s">
        <v>57</v>
      </c>
      <c r="J96" t="s">
        <v>37</v>
      </c>
      <c r="K96">
        <v>65618</v>
      </c>
      <c r="L96" t="s">
        <v>33</v>
      </c>
      <c r="M96">
        <v>0.49</v>
      </c>
      <c r="N96">
        <v>0.52</v>
      </c>
      <c r="O96">
        <v>12777.42</v>
      </c>
      <c r="P96">
        <v>0</v>
      </c>
      <c r="Q96" s="1">
        <v>44637</v>
      </c>
      <c r="R96">
        <v>3</v>
      </c>
      <c r="S96">
        <v>-18783.580000000002</v>
      </c>
      <c r="T96" t="s">
        <v>2070</v>
      </c>
    </row>
    <row r="97" spans="1:20" x14ac:dyDescent="0.35">
      <c r="A97" t="s">
        <v>1642</v>
      </c>
      <c r="B97" s="1">
        <v>44674</v>
      </c>
      <c r="C97" t="s">
        <v>1643</v>
      </c>
      <c r="D97" t="s">
        <v>71</v>
      </c>
      <c r="E97">
        <v>35503</v>
      </c>
      <c r="F97">
        <v>20.2</v>
      </c>
      <c r="G97">
        <v>36</v>
      </c>
      <c r="H97" t="s">
        <v>19</v>
      </c>
      <c r="I97" t="s">
        <v>27</v>
      </c>
      <c r="J97" t="s">
        <v>32</v>
      </c>
      <c r="K97">
        <v>117225</v>
      </c>
      <c r="L97" t="s">
        <v>29</v>
      </c>
      <c r="M97">
        <v>0.23</v>
      </c>
      <c r="N97">
        <v>0.77</v>
      </c>
      <c r="O97">
        <v>42674.61</v>
      </c>
      <c r="P97">
        <v>0</v>
      </c>
      <c r="Q97" s="1">
        <v>44638</v>
      </c>
      <c r="R97">
        <v>3</v>
      </c>
      <c r="S97">
        <v>7171.6100000000006</v>
      </c>
      <c r="T97" t="s">
        <v>2057</v>
      </c>
    </row>
    <row r="98" spans="1:20" x14ac:dyDescent="0.35">
      <c r="A98" t="s">
        <v>278</v>
      </c>
      <c r="B98" s="1">
        <v>44681</v>
      </c>
      <c r="C98" t="s">
        <v>279</v>
      </c>
      <c r="D98" t="s">
        <v>46</v>
      </c>
      <c r="E98">
        <v>31907</v>
      </c>
      <c r="F98">
        <v>18.8</v>
      </c>
      <c r="G98">
        <v>36</v>
      </c>
      <c r="H98" t="s">
        <v>19</v>
      </c>
      <c r="I98" t="s">
        <v>36</v>
      </c>
      <c r="J98" t="s">
        <v>32</v>
      </c>
      <c r="K98">
        <v>131820</v>
      </c>
      <c r="L98" t="s">
        <v>29</v>
      </c>
      <c r="M98">
        <v>0.24</v>
      </c>
      <c r="N98">
        <v>0.94</v>
      </c>
      <c r="O98">
        <v>37905.519999999997</v>
      </c>
      <c r="P98">
        <v>0</v>
      </c>
      <c r="Q98" s="1">
        <v>44645</v>
      </c>
      <c r="R98">
        <v>3</v>
      </c>
      <c r="S98">
        <v>5998.5199999999968</v>
      </c>
      <c r="T98" t="s">
        <v>2057</v>
      </c>
    </row>
    <row r="99" spans="1:20" x14ac:dyDescent="0.35">
      <c r="A99" t="s">
        <v>1398</v>
      </c>
      <c r="B99" s="1">
        <v>44681</v>
      </c>
      <c r="C99" t="s">
        <v>1399</v>
      </c>
      <c r="D99" t="s">
        <v>53</v>
      </c>
      <c r="E99">
        <v>5760</v>
      </c>
      <c r="F99">
        <v>21.3</v>
      </c>
      <c r="G99">
        <v>36</v>
      </c>
      <c r="H99" t="s">
        <v>19</v>
      </c>
      <c r="I99" t="s">
        <v>83</v>
      </c>
      <c r="J99" t="s">
        <v>32</v>
      </c>
      <c r="K99">
        <v>124220</v>
      </c>
      <c r="L99" t="s">
        <v>22</v>
      </c>
      <c r="M99">
        <v>0.27</v>
      </c>
      <c r="N99">
        <v>0.63</v>
      </c>
      <c r="O99">
        <v>6986.88</v>
      </c>
      <c r="P99">
        <v>0</v>
      </c>
      <c r="Q99" s="1">
        <v>44645</v>
      </c>
      <c r="R99">
        <v>3</v>
      </c>
      <c r="S99">
        <v>1226.8800000000001</v>
      </c>
      <c r="T99" t="s">
        <v>2057</v>
      </c>
    </row>
    <row r="100" spans="1:20" x14ac:dyDescent="0.35">
      <c r="A100" t="s">
        <v>1170</v>
      </c>
      <c r="B100" s="1">
        <v>44684</v>
      </c>
      <c r="C100" t="s">
        <v>1171</v>
      </c>
      <c r="D100" t="s">
        <v>75</v>
      </c>
      <c r="E100">
        <v>35707</v>
      </c>
      <c r="F100">
        <v>20</v>
      </c>
      <c r="G100">
        <v>60</v>
      </c>
      <c r="H100" t="s">
        <v>19</v>
      </c>
      <c r="I100" t="s">
        <v>20</v>
      </c>
      <c r="J100" t="s">
        <v>37</v>
      </c>
      <c r="K100">
        <v>62954</v>
      </c>
      <c r="L100" t="s">
        <v>22</v>
      </c>
      <c r="M100">
        <v>0.43</v>
      </c>
      <c r="N100">
        <v>0.79</v>
      </c>
      <c r="O100">
        <v>42848.4</v>
      </c>
      <c r="P100">
        <v>0</v>
      </c>
      <c r="Q100" s="1">
        <v>44624</v>
      </c>
      <c r="R100">
        <v>3</v>
      </c>
      <c r="S100">
        <v>7141.4000000000015</v>
      </c>
      <c r="T100" t="s">
        <v>2057</v>
      </c>
    </row>
    <row r="101" spans="1:20" x14ac:dyDescent="0.35">
      <c r="A101" t="s">
        <v>708</v>
      </c>
      <c r="B101" s="1">
        <v>44684</v>
      </c>
      <c r="C101" t="s">
        <v>709</v>
      </c>
      <c r="D101" t="s">
        <v>46</v>
      </c>
      <c r="E101">
        <v>4342</v>
      </c>
      <c r="F101">
        <v>12.3</v>
      </c>
      <c r="G101">
        <v>36</v>
      </c>
      <c r="H101" t="s">
        <v>19</v>
      </c>
      <c r="I101" t="s">
        <v>41</v>
      </c>
      <c r="J101" t="s">
        <v>47</v>
      </c>
      <c r="K101">
        <v>30917</v>
      </c>
      <c r="L101" t="s">
        <v>29</v>
      </c>
      <c r="M101">
        <v>0.43</v>
      </c>
      <c r="N101">
        <v>0.59</v>
      </c>
      <c r="O101">
        <v>4876.07</v>
      </c>
      <c r="P101">
        <v>0</v>
      </c>
      <c r="Q101" s="1">
        <v>44648</v>
      </c>
      <c r="R101">
        <v>3</v>
      </c>
      <c r="S101">
        <v>534.06999999999971</v>
      </c>
      <c r="T101" t="s">
        <v>2057</v>
      </c>
    </row>
    <row r="102" spans="1:20" x14ac:dyDescent="0.35">
      <c r="A102" t="s">
        <v>390</v>
      </c>
      <c r="B102" s="1">
        <v>44685</v>
      </c>
      <c r="C102" t="s">
        <v>391</v>
      </c>
      <c r="D102" t="s">
        <v>50</v>
      </c>
      <c r="E102">
        <v>32883</v>
      </c>
      <c r="F102">
        <v>20.3</v>
      </c>
      <c r="G102">
        <v>60</v>
      </c>
      <c r="H102" t="s">
        <v>80</v>
      </c>
      <c r="I102" t="s">
        <v>72</v>
      </c>
      <c r="J102" t="s">
        <v>32</v>
      </c>
      <c r="K102">
        <v>144100</v>
      </c>
      <c r="L102" t="s">
        <v>22</v>
      </c>
      <c r="M102">
        <v>0.19</v>
      </c>
      <c r="N102">
        <v>0.65</v>
      </c>
      <c r="O102">
        <v>7504.97</v>
      </c>
      <c r="P102">
        <v>9677.33</v>
      </c>
      <c r="Q102" s="1">
        <v>44625</v>
      </c>
      <c r="R102">
        <v>3</v>
      </c>
      <c r="S102">
        <v>-15700.7</v>
      </c>
      <c r="T102" t="s">
        <v>2070</v>
      </c>
    </row>
    <row r="103" spans="1:20" x14ac:dyDescent="0.35">
      <c r="A103" t="s">
        <v>578</v>
      </c>
      <c r="B103" s="1">
        <v>44686</v>
      </c>
      <c r="C103" t="s">
        <v>579</v>
      </c>
      <c r="D103" t="s">
        <v>75</v>
      </c>
      <c r="E103">
        <v>27705</v>
      </c>
      <c r="F103">
        <v>16</v>
      </c>
      <c r="G103">
        <v>60</v>
      </c>
      <c r="H103" t="s">
        <v>19</v>
      </c>
      <c r="I103" t="s">
        <v>20</v>
      </c>
      <c r="J103" t="s">
        <v>47</v>
      </c>
      <c r="K103">
        <v>113178</v>
      </c>
      <c r="L103" t="s">
        <v>33</v>
      </c>
      <c r="M103">
        <v>0.26</v>
      </c>
      <c r="N103">
        <v>0.82</v>
      </c>
      <c r="O103">
        <v>32137.8</v>
      </c>
      <c r="P103">
        <v>0</v>
      </c>
      <c r="Q103" s="1">
        <v>44626</v>
      </c>
      <c r="R103">
        <v>3</v>
      </c>
      <c r="S103">
        <v>4432.7999999999993</v>
      </c>
      <c r="T103" t="s">
        <v>2057</v>
      </c>
    </row>
    <row r="104" spans="1:20" x14ac:dyDescent="0.35">
      <c r="A104" t="s">
        <v>1930</v>
      </c>
      <c r="B104" s="1">
        <v>44687</v>
      </c>
      <c r="C104" t="s">
        <v>1931</v>
      </c>
      <c r="D104" t="s">
        <v>18</v>
      </c>
      <c r="E104">
        <v>34535</v>
      </c>
      <c r="F104">
        <v>9.1</v>
      </c>
      <c r="G104">
        <v>36</v>
      </c>
      <c r="H104" t="s">
        <v>19</v>
      </c>
      <c r="I104" t="s">
        <v>57</v>
      </c>
      <c r="J104" t="s">
        <v>32</v>
      </c>
      <c r="K104">
        <v>142669</v>
      </c>
      <c r="L104" t="s">
        <v>29</v>
      </c>
      <c r="M104">
        <v>0.44</v>
      </c>
      <c r="N104">
        <v>0.5</v>
      </c>
      <c r="O104">
        <v>37677.68</v>
      </c>
      <c r="P104">
        <v>0</v>
      </c>
      <c r="Q104" s="1">
        <v>44651</v>
      </c>
      <c r="R104">
        <v>3</v>
      </c>
      <c r="S104">
        <v>3142.6800000000003</v>
      </c>
      <c r="T104" t="s">
        <v>2057</v>
      </c>
    </row>
    <row r="105" spans="1:20" x14ac:dyDescent="0.35">
      <c r="A105" t="s">
        <v>940</v>
      </c>
      <c r="B105" s="1">
        <v>44688</v>
      </c>
      <c r="C105" t="s">
        <v>941</v>
      </c>
      <c r="D105" t="s">
        <v>64</v>
      </c>
      <c r="E105">
        <v>22288</v>
      </c>
      <c r="F105">
        <v>9.5</v>
      </c>
      <c r="G105">
        <v>60</v>
      </c>
      <c r="H105" t="s">
        <v>19</v>
      </c>
      <c r="I105" t="s">
        <v>57</v>
      </c>
      <c r="J105" t="s">
        <v>21</v>
      </c>
      <c r="K105">
        <v>75838</v>
      </c>
      <c r="L105" t="s">
        <v>22</v>
      </c>
      <c r="M105">
        <v>0.31</v>
      </c>
      <c r="N105">
        <v>0.59</v>
      </c>
      <c r="O105">
        <v>24405.360000000001</v>
      </c>
      <c r="P105">
        <v>0</v>
      </c>
      <c r="Q105" s="1">
        <v>44628</v>
      </c>
      <c r="R105">
        <v>3</v>
      </c>
      <c r="S105">
        <v>2117.3600000000006</v>
      </c>
      <c r="T105" t="s">
        <v>2057</v>
      </c>
    </row>
    <row r="106" spans="1:20" x14ac:dyDescent="0.35">
      <c r="A106" t="s">
        <v>186</v>
      </c>
      <c r="B106" s="1">
        <v>44689</v>
      </c>
      <c r="C106" t="s">
        <v>187</v>
      </c>
      <c r="D106" t="s">
        <v>46</v>
      </c>
      <c r="E106">
        <v>22520</v>
      </c>
      <c r="F106">
        <v>11.3</v>
      </c>
      <c r="G106">
        <v>60</v>
      </c>
      <c r="H106" t="s">
        <v>19</v>
      </c>
      <c r="I106" t="s">
        <v>57</v>
      </c>
      <c r="J106" t="s">
        <v>32</v>
      </c>
      <c r="K106">
        <v>85612</v>
      </c>
      <c r="L106" t="s">
        <v>29</v>
      </c>
      <c r="M106">
        <v>0.1</v>
      </c>
      <c r="N106">
        <v>0.74</v>
      </c>
      <c r="O106">
        <v>25064.76</v>
      </c>
      <c r="P106">
        <v>0</v>
      </c>
      <c r="Q106" s="1">
        <v>44629</v>
      </c>
      <c r="R106">
        <v>3</v>
      </c>
      <c r="S106">
        <v>2544.7599999999984</v>
      </c>
      <c r="T106" t="s">
        <v>2057</v>
      </c>
    </row>
    <row r="107" spans="1:20" x14ac:dyDescent="0.35">
      <c r="A107" t="s">
        <v>2016</v>
      </c>
      <c r="B107" s="1">
        <v>44690</v>
      </c>
      <c r="C107" t="s">
        <v>2017</v>
      </c>
      <c r="D107" t="s">
        <v>75</v>
      </c>
      <c r="E107">
        <v>29380</v>
      </c>
      <c r="F107">
        <v>20.2</v>
      </c>
      <c r="G107">
        <v>60</v>
      </c>
      <c r="H107" t="s">
        <v>19</v>
      </c>
      <c r="I107" t="s">
        <v>72</v>
      </c>
      <c r="J107" t="s">
        <v>47</v>
      </c>
      <c r="K107">
        <v>104960</v>
      </c>
      <c r="L107" t="s">
        <v>22</v>
      </c>
      <c r="M107">
        <v>0.18</v>
      </c>
      <c r="N107">
        <v>0.52</v>
      </c>
      <c r="O107">
        <v>35314.76</v>
      </c>
      <c r="P107">
        <v>0</v>
      </c>
      <c r="Q107" s="1">
        <v>44630</v>
      </c>
      <c r="R107">
        <v>3</v>
      </c>
      <c r="S107">
        <v>5934.760000000002</v>
      </c>
      <c r="T107" t="s">
        <v>2057</v>
      </c>
    </row>
    <row r="108" spans="1:20" x14ac:dyDescent="0.35">
      <c r="A108" t="s">
        <v>540</v>
      </c>
      <c r="B108" s="1">
        <v>44693</v>
      </c>
      <c r="C108" t="s">
        <v>541</v>
      </c>
      <c r="D108" t="s">
        <v>56</v>
      </c>
      <c r="E108">
        <v>20623</v>
      </c>
      <c r="F108">
        <v>7.9</v>
      </c>
      <c r="G108">
        <v>60</v>
      </c>
      <c r="H108" t="s">
        <v>26</v>
      </c>
      <c r="I108" t="s">
        <v>72</v>
      </c>
      <c r="J108" t="s">
        <v>37</v>
      </c>
      <c r="K108">
        <v>55525</v>
      </c>
      <c r="L108" t="s">
        <v>22</v>
      </c>
      <c r="M108">
        <v>0.1</v>
      </c>
      <c r="N108">
        <v>0.65</v>
      </c>
      <c r="O108">
        <v>6871.78</v>
      </c>
      <c r="P108">
        <v>0</v>
      </c>
      <c r="Q108" s="1">
        <v>44633</v>
      </c>
      <c r="R108">
        <v>3</v>
      </c>
      <c r="S108">
        <v>-13751.220000000001</v>
      </c>
      <c r="T108" t="s">
        <v>2070</v>
      </c>
    </row>
    <row r="109" spans="1:20" x14ac:dyDescent="0.35">
      <c r="A109" t="s">
        <v>780</v>
      </c>
      <c r="B109" s="1">
        <v>44693</v>
      </c>
      <c r="C109" t="s">
        <v>781</v>
      </c>
      <c r="D109" t="s">
        <v>53</v>
      </c>
      <c r="E109">
        <v>9782</v>
      </c>
      <c r="F109">
        <v>21.4</v>
      </c>
      <c r="G109">
        <v>36</v>
      </c>
      <c r="H109" t="s">
        <v>19</v>
      </c>
      <c r="I109" t="s">
        <v>57</v>
      </c>
      <c r="J109" t="s">
        <v>21</v>
      </c>
      <c r="K109">
        <v>49404</v>
      </c>
      <c r="L109" t="s">
        <v>29</v>
      </c>
      <c r="M109">
        <v>0.41</v>
      </c>
      <c r="N109">
        <v>0.51</v>
      </c>
      <c r="O109">
        <v>11875.35</v>
      </c>
      <c r="P109">
        <v>0</v>
      </c>
      <c r="Q109" s="1">
        <v>44657</v>
      </c>
      <c r="R109">
        <v>4</v>
      </c>
      <c r="S109">
        <v>2093.3500000000004</v>
      </c>
      <c r="T109" t="s">
        <v>2057</v>
      </c>
    </row>
    <row r="110" spans="1:20" x14ac:dyDescent="0.35">
      <c r="A110" t="s">
        <v>804</v>
      </c>
      <c r="B110" s="1">
        <v>44695</v>
      </c>
      <c r="C110" t="s">
        <v>805</v>
      </c>
      <c r="D110" t="s">
        <v>40</v>
      </c>
      <c r="E110">
        <v>14547</v>
      </c>
      <c r="F110">
        <v>13.7</v>
      </c>
      <c r="G110">
        <v>60</v>
      </c>
      <c r="H110" t="s">
        <v>80</v>
      </c>
      <c r="I110" t="s">
        <v>41</v>
      </c>
      <c r="J110" t="s">
        <v>28</v>
      </c>
      <c r="K110">
        <v>44995</v>
      </c>
      <c r="L110" t="s">
        <v>22</v>
      </c>
      <c r="M110">
        <v>0.21</v>
      </c>
      <c r="N110">
        <v>0.78</v>
      </c>
      <c r="O110">
        <v>5567.14</v>
      </c>
      <c r="P110">
        <v>1935.32</v>
      </c>
      <c r="Q110" s="1">
        <v>44635</v>
      </c>
      <c r="R110">
        <v>3</v>
      </c>
      <c r="S110">
        <v>-7044.54</v>
      </c>
      <c r="T110" t="s">
        <v>2070</v>
      </c>
    </row>
    <row r="111" spans="1:20" x14ac:dyDescent="0.35">
      <c r="A111" t="s">
        <v>956</v>
      </c>
      <c r="B111" s="1">
        <v>44696</v>
      </c>
      <c r="C111" t="s">
        <v>957</v>
      </c>
      <c r="D111" t="s">
        <v>75</v>
      </c>
      <c r="E111">
        <v>14612</v>
      </c>
      <c r="F111">
        <v>24.8</v>
      </c>
      <c r="G111">
        <v>60</v>
      </c>
      <c r="H111" t="s">
        <v>19</v>
      </c>
      <c r="I111" t="s">
        <v>20</v>
      </c>
      <c r="J111" t="s">
        <v>47</v>
      </c>
      <c r="K111">
        <v>84567</v>
      </c>
      <c r="L111" t="s">
        <v>33</v>
      </c>
      <c r="M111">
        <v>0.38</v>
      </c>
      <c r="N111">
        <v>0.52</v>
      </c>
      <c r="O111">
        <v>18235.78</v>
      </c>
      <c r="P111">
        <v>0</v>
      </c>
      <c r="Q111" s="1">
        <v>44636</v>
      </c>
      <c r="R111">
        <v>3</v>
      </c>
      <c r="S111">
        <v>3623.7799999999988</v>
      </c>
      <c r="T111" t="s">
        <v>2057</v>
      </c>
    </row>
    <row r="112" spans="1:20" x14ac:dyDescent="0.35">
      <c r="A112" t="s">
        <v>1880</v>
      </c>
      <c r="B112" s="1">
        <v>44698</v>
      </c>
      <c r="C112" t="s">
        <v>1881</v>
      </c>
      <c r="D112" t="s">
        <v>64</v>
      </c>
      <c r="E112">
        <v>37618</v>
      </c>
      <c r="F112">
        <v>10.3</v>
      </c>
      <c r="G112">
        <v>36</v>
      </c>
      <c r="H112" t="s">
        <v>19</v>
      </c>
      <c r="I112" t="s">
        <v>57</v>
      </c>
      <c r="J112" t="s">
        <v>21</v>
      </c>
      <c r="K112">
        <v>83592</v>
      </c>
      <c r="L112" t="s">
        <v>29</v>
      </c>
      <c r="M112">
        <v>0.19</v>
      </c>
      <c r="N112">
        <v>0.57999999999999996</v>
      </c>
      <c r="O112">
        <v>41492.65</v>
      </c>
      <c r="P112">
        <v>0</v>
      </c>
      <c r="Q112" s="1">
        <v>44662</v>
      </c>
      <c r="R112">
        <v>4</v>
      </c>
      <c r="S112">
        <v>3874.6500000000015</v>
      </c>
      <c r="T112" t="s">
        <v>2057</v>
      </c>
    </row>
    <row r="113" spans="1:20" x14ac:dyDescent="0.35">
      <c r="A113" t="s">
        <v>1070</v>
      </c>
      <c r="B113" s="1">
        <v>44698</v>
      </c>
      <c r="C113" t="s">
        <v>1071</v>
      </c>
      <c r="D113" t="s">
        <v>56</v>
      </c>
      <c r="E113">
        <v>23861</v>
      </c>
      <c r="F113">
        <v>15.7</v>
      </c>
      <c r="G113">
        <v>36</v>
      </c>
      <c r="H113" t="s">
        <v>19</v>
      </c>
      <c r="I113" t="s">
        <v>83</v>
      </c>
      <c r="J113" t="s">
        <v>32</v>
      </c>
      <c r="K113">
        <v>81934</v>
      </c>
      <c r="L113" t="s">
        <v>33</v>
      </c>
      <c r="M113">
        <v>0.46</v>
      </c>
      <c r="N113">
        <v>0.78</v>
      </c>
      <c r="O113">
        <v>27607.18</v>
      </c>
      <c r="P113">
        <v>0</v>
      </c>
      <c r="Q113" s="1">
        <v>44662</v>
      </c>
      <c r="R113">
        <v>4</v>
      </c>
      <c r="S113">
        <v>3746.1800000000003</v>
      </c>
      <c r="T113" t="s">
        <v>2057</v>
      </c>
    </row>
    <row r="114" spans="1:20" x14ac:dyDescent="0.35">
      <c r="A114" t="s">
        <v>1624</v>
      </c>
      <c r="B114" s="1">
        <v>44699</v>
      </c>
      <c r="C114" t="s">
        <v>1625</v>
      </c>
      <c r="D114" t="s">
        <v>64</v>
      </c>
      <c r="E114">
        <v>3472</v>
      </c>
      <c r="F114">
        <v>10.3</v>
      </c>
      <c r="G114">
        <v>60</v>
      </c>
      <c r="H114" t="s">
        <v>26</v>
      </c>
      <c r="I114" t="s">
        <v>83</v>
      </c>
      <c r="J114" t="s">
        <v>32</v>
      </c>
      <c r="K114">
        <v>86889</v>
      </c>
      <c r="L114" t="s">
        <v>22</v>
      </c>
      <c r="M114">
        <v>0.28999999999999998</v>
      </c>
      <c r="N114">
        <v>0.66</v>
      </c>
      <c r="O114">
        <v>679.21</v>
      </c>
      <c r="P114">
        <v>0</v>
      </c>
      <c r="Q114" s="1">
        <v>44639</v>
      </c>
      <c r="R114">
        <v>3</v>
      </c>
      <c r="S114">
        <v>-2792.79</v>
      </c>
      <c r="T114" t="s">
        <v>2070</v>
      </c>
    </row>
    <row r="115" spans="1:20" x14ac:dyDescent="0.35">
      <c r="A115" t="s">
        <v>230</v>
      </c>
      <c r="B115" s="1">
        <v>44699</v>
      </c>
      <c r="C115" t="s">
        <v>231</v>
      </c>
      <c r="D115" t="s">
        <v>25</v>
      </c>
      <c r="E115">
        <v>20541</v>
      </c>
      <c r="F115">
        <v>11.8</v>
      </c>
      <c r="G115">
        <v>36</v>
      </c>
      <c r="H115" t="s">
        <v>19</v>
      </c>
      <c r="I115" t="s">
        <v>72</v>
      </c>
      <c r="J115" t="s">
        <v>32</v>
      </c>
      <c r="K115">
        <v>49996</v>
      </c>
      <c r="L115" t="s">
        <v>33</v>
      </c>
      <c r="M115">
        <v>0.28000000000000003</v>
      </c>
      <c r="N115">
        <v>0.5</v>
      </c>
      <c r="O115">
        <v>22964.84</v>
      </c>
      <c r="P115">
        <v>0</v>
      </c>
      <c r="Q115" s="1">
        <v>44663</v>
      </c>
      <c r="R115">
        <v>4</v>
      </c>
      <c r="S115">
        <v>2423.84</v>
      </c>
      <c r="T115" t="s">
        <v>2057</v>
      </c>
    </row>
    <row r="116" spans="1:20" x14ac:dyDescent="0.35">
      <c r="A116" t="s">
        <v>250</v>
      </c>
      <c r="B116" s="1">
        <v>44699</v>
      </c>
      <c r="C116" t="s">
        <v>251</v>
      </c>
      <c r="D116" t="s">
        <v>53</v>
      </c>
      <c r="E116">
        <v>18905</v>
      </c>
      <c r="F116">
        <v>13.7</v>
      </c>
      <c r="G116">
        <v>60</v>
      </c>
      <c r="H116" t="s">
        <v>19</v>
      </c>
      <c r="I116" t="s">
        <v>20</v>
      </c>
      <c r="J116" t="s">
        <v>21</v>
      </c>
      <c r="K116">
        <v>106502</v>
      </c>
      <c r="L116" t="s">
        <v>33</v>
      </c>
      <c r="M116">
        <v>0.22</v>
      </c>
      <c r="N116">
        <v>0.72</v>
      </c>
      <c r="O116">
        <v>21494.98</v>
      </c>
      <c r="P116">
        <v>0</v>
      </c>
      <c r="Q116" s="1">
        <v>44639</v>
      </c>
      <c r="R116">
        <v>3</v>
      </c>
      <c r="S116">
        <v>2589.9799999999996</v>
      </c>
      <c r="T116" t="s">
        <v>2057</v>
      </c>
    </row>
    <row r="117" spans="1:20" x14ac:dyDescent="0.35">
      <c r="A117" t="s">
        <v>1492</v>
      </c>
      <c r="B117" s="1">
        <v>44700</v>
      </c>
      <c r="C117" t="s">
        <v>1493</v>
      </c>
      <c r="D117" t="s">
        <v>46</v>
      </c>
      <c r="E117">
        <v>6495</v>
      </c>
      <c r="F117">
        <v>24.9</v>
      </c>
      <c r="G117">
        <v>36</v>
      </c>
      <c r="H117" t="s">
        <v>80</v>
      </c>
      <c r="I117" t="s">
        <v>72</v>
      </c>
      <c r="J117" t="s">
        <v>37</v>
      </c>
      <c r="K117">
        <v>123063</v>
      </c>
      <c r="L117" t="s">
        <v>22</v>
      </c>
      <c r="M117">
        <v>0.21</v>
      </c>
      <c r="N117">
        <v>0.56000000000000005</v>
      </c>
      <c r="O117">
        <v>0</v>
      </c>
      <c r="P117">
        <v>0</v>
      </c>
      <c r="Q117" s="1">
        <v>44664</v>
      </c>
      <c r="R117">
        <v>4</v>
      </c>
      <c r="S117">
        <v>-6495</v>
      </c>
      <c r="T117" t="s">
        <v>2070</v>
      </c>
    </row>
    <row r="118" spans="1:20" x14ac:dyDescent="0.35">
      <c r="A118" t="s">
        <v>1000</v>
      </c>
      <c r="B118" s="1">
        <v>44701</v>
      </c>
      <c r="C118" t="s">
        <v>1001</v>
      </c>
      <c r="D118" t="s">
        <v>50</v>
      </c>
      <c r="E118">
        <v>17309</v>
      </c>
      <c r="F118">
        <v>23.2</v>
      </c>
      <c r="G118">
        <v>36</v>
      </c>
      <c r="H118" t="s">
        <v>19</v>
      </c>
      <c r="I118" t="s">
        <v>72</v>
      </c>
      <c r="J118" t="s">
        <v>47</v>
      </c>
      <c r="K118">
        <v>41349</v>
      </c>
      <c r="L118" t="s">
        <v>22</v>
      </c>
      <c r="M118">
        <v>0.18</v>
      </c>
      <c r="N118">
        <v>0.86</v>
      </c>
      <c r="O118">
        <v>21324.69</v>
      </c>
      <c r="P118">
        <v>0</v>
      </c>
      <c r="Q118" s="1">
        <v>44665</v>
      </c>
      <c r="R118">
        <v>4</v>
      </c>
      <c r="S118">
        <v>4015.6899999999987</v>
      </c>
      <c r="T118" t="s">
        <v>2057</v>
      </c>
    </row>
    <row r="119" spans="1:20" x14ac:dyDescent="0.35">
      <c r="A119" t="s">
        <v>132</v>
      </c>
      <c r="B119" s="1">
        <v>44705</v>
      </c>
      <c r="C119" t="s">
        <v>133</v>
      </c>
      <c r="D119" t="s">
        <v>75</v>
      </c>
      <c r="E119">
        <v>25058</v>
      </c>
      <c r="F119">
        <v>24.2</v>
      </c>
      <c r="G119">
        <v>36</v>
      </c>
      <c r="H119" t="s">
        <v>26</v>
      </c>
      <c r="I119" t="s">
        <v>20</v>
      </c>
      <c r="J119" t="s">
        <v>47</v>
      </c>
      <c r="K119">
        <v>56946</v>
      </c>
      <c r="L119" t="s">
        <v>33</v>
      </c>
      <c r="M119">
        <v>0.22</v>
      </c>
      <c r="N119">
        <v>0.61</v>
      </c>
      <c r="O119">
        <v>9355.1299999999992</v>
      </c>
      <c r="P119">
        <v>0</v>
      </c>
      <c r="Q119" s="1">
        <v>44669</v>
      </c>
      <c r="R119">
        <v>4</v>
      </c>
      <c r="S119">
        <v>-15702.87</v>
      </c>
      <c r="T119" t="s">
        <v>2070</v>
      </c>
    </row>
    <row r="120" spans="1:20" x14ac:dyDescent="0.35">
      <c r="A120" t="s">
        <v>450</v>
      </c>
      <c r="B120" s="1">
        <v>44706</v>
      </c>
      <c r="C120" t="s">
        <v>451</v>
      </c>
      <c r="D120" t="s">
        <v>18</v>
      </c>
      <c r="E120">
        <v>25578</v>
      </c>
      <c r="F120">
        <v>19.100000000000001</v>
      </c>
      <c r="G120">
        <v>60</v>
      </c>
      <c r="H120" t="s">
        <v>80</v>
      </c>
      <c r="I120" t="s">
        <v>27</v>
      </c>
      <c r="J120" t="s">
        <v>47</v>
      </c>
      <c r="K120">
        <v>115679</v>
      </c>
      <c r="L120" t="s">
        <v>29</v>
      </c>
      <c r="M120">
        <v>0.13</v>
      </c>
      <c r="N120">
        <v>0.86</v>
      </c>
      <c r="O120">
        <v>3866.58</v>
      </c>
      <c r="P120">
        <v>7371.47</v>
      </c>
      <c r="Q120" s="1">
        <v>44646</v>
      </c>
      <c r="R120">
        <v>3</v>
      </c>
      <c r="S120">
        <v>-14339.95</v>
      </c>
      <c r="T120" t="s">
        <v>2070</v>
      </c>
    </row>
    <row r="121" spans="1:20" x14ac:dyDescent="0.35">
      <c r="A121" t="s">
        <v>86</v>
      </c>
      <c r="B121" s="1">
        <v>44707</v>
      </c>
      <c r="C121" t="s">
        <v>87</v>
      </c>
      <c r="D121" t="s">
        <v>56</v>
      </c>
      <c r="E121">
        <v>20250</v>
      </c>
      <c r="F121">
        <v>12.8</v>
      </c>
      <c r="G121">
        <v>60</v>
      </c>
      <c r="H121" t="s">
        <v>19</v>
      </c>
      <c r="I121" t="s">
        <v>36</v>
      </c>
      <c r="J121" t="s">
        <v>32</v>
      </c>
      <c r="K121">
        <v>32763</v>
      </c>
      <c r="L121" t="s">
        <v>22</v>
      </c>
      <c r="M121">
        <v>0.47</v>
      </c>
      <c r="N121">
        <v>0.73</v>
      </c>
      <c r="O121">
        <v>22842</v>
      </c>
      <c r="P121">
        <v>0</v>
      </c>
      <c r="Q121" s="1">
        <v>44647</v>
      </c>
      <c r="R121">
        <v>3</v>
      </c>
      <c r="S121">
        <v>2592</v>
      </c>
      <c r="T121" t="s">
        <v>2057</v>
      </c>
    </row>
    <row r="122" spans="1:20" x14ac:dyDescent="0.35">
      <c r="A122" t="s">
        <v>1130</v>
      </c>
      <c r="B122" s="1">
        <v>44707</v>
      </c>
      <c r="C122" t="s">
        <v>1131</v>
      </c>
      <c r="D122" t="s">
        <v>50</v>
      </c>
      <c r="E122">
        <v>14994</v>
      </c>
      <c r="F122">
        <v>10.9</v>
      </c>
      <c r="G122">
        <v>60</v>
      </c>
      <c r="H122" t="s">
        <v>26</v>
      </c>
      <c r="I122" t="s">
        <v>20</v>
      </c>
      <c r="J122" t="s">
        <v>32</v>
      </c>
      <c r="K122">
        <v>135428</v>
      </c>
      <c r="L122" t="s">
        <v>33</v>
      </c>
      <c r="M122">
        <v>0.4</v>
      </c>
      <c r="N122">
        <v>0.51</v>
      </c>
      <c r="O122">
        <v>3543.54</v>
      </c>
      <c r="P122">
        <v>0</v>
      </c>
      <c r="Q122" s="1">
        <v>44647</v>
      </c>
      <c r="R122">
        <v>3</v>
      </c>
      <c r="S122">
        <v>-11450.46</v>
      </c>
      <c r="T122" t="s">
        <v>2070</v>
      </c>
    </row>
    <row r="123" spans="1:20" x14ac:dyDescent="0.35">
      <c r="A123" t="s">
        <v>958</v>
      </c>
      <c r="B123" s="1">
        <v>44707</v>
      </c>
      <c r="C123" t="s">
        <v>959</v>
      </c>
      <c r="D123" t="s">
        <v>18</v>
      </c>
      <c r="E123">
        <v>18650</v>
      </c>
      <c r="F123">
        <v>17.5</v>
      </c>
      <c r="G123">
        <v>60</v>
      </c>
      <c r="H123" t="s">
        <v>19</v>
      </c>
      <c r="I123" t="s">
        <v>27</v>
      </c>
      <c r="J123" t="s">
        <v>37</v>
      </c>
      <c r="K123">
        <v>67099</v>
      </c>
      <c r="L123" t="s">
        <v>29</v>
      </c>
      <c r="M123">
        <v>0.19</v>
      </c>
      <c r="N123">
        <v>0.7</v>
      </c>
      <c r="O123">
        <v>21913.75</v>
      </c>
      <c r="P123">
        <v>0</v>
      </c>
      <c r="Q123" s="1">
        <v>44647</v>
      </c>
      <c r="R123">
        <v>3</v>
      </c>
      <c r="S123">
        <v>3263.75</v>
      </c>
      <c r="T123" t="s">
        <v>2057</v>
      </c>
    </row>
    <row r="124" spans="1:20" x14ac:dyDescent="0.35">
      <c r="A124" t="s">
        <v>608</v>
      </c>
      <c r="B124" s="1">
        <v>44708</v>
      </c>
      <c r="C124" t="s">
        <v>609</v>
      </c>
      <c r="D124" t="s">
        <v>71</v>
      </c>
      <c r="E124">
        <v>32575</v>
      </c>
      <c r="F124">
        <v>12.1</v>
      </c>
      <c r="G124">
        <v>60</v>
      </c>
      <c r="H124" t="s">
        <v>19</v>
      </c>
      <c r="I124" t="s">
        <v>41</v>
      </c>
      <c r="J124" t="s">
        <v>21</v>
      </c>
      <c r="K124">
        <v>66289</v>
      </c>
      <c r="L124" t="s">
        <v>22</v>
      </c>
      <c r="M124">
        <v>0.34</v>
      </c>
      <c r="N124">
        <v>0.95</v>
      </c>
      <c r="O124">
        <v>36516.57</v>
      </c>
      <c r="P124">
        <v>0</v>
      </c>
      <c r="Q124" s="1">
        <v>44648</v>
      </c>
      <c r="R124">
        <v>3</v>
      </c>
      <c r="S124">
        <v>3941.5699999999997</v>
      </c>
      <c r="T124" t="s">
        <v>2057</v>
      </c>
    </row>
    <row r="125" spans="1:20" x14ac:dyDescent="0.35">
      <c r="A125" t="s">
        <v>1572</v>
      </c>
      <c r="B125" s="1">
        <v>44709</v>
      </c>
      <c r="C125" t="s">
        <v>1573</v>
      </c>
      <c r="D125" t="s">
        <v>53</v>
      </c>
      <c r="E125">
        <v>10160</v>
      </c>
      <c r="F125">
        <v>13</v>
      </c>
      <c r="G125">
        <v>60</v>
      </c>
      <c r="H125" t="s">
        <v>26</v>
      </c>
      <c r="I125" t="s">
        <v>20</v>
      </c>
      <c r="J125" t="s">
        <v>32</v>
      </c>
      <c r="K125">
        <v>123332</v>
      </c>
      <c r="L125" t="s">
        <v>33</v>
      </c>
      <c r="M125">
        <v>0.35</v>
      </c>
      <c r="N125">
        <v>0.68</v>
      </c>
      <c r="O125">
        <v>1593.02</v>
      </c>
      <c r="P125">
        <v>0</v>
      </c>
      <c r="Q125" s="1">
        <v>44649</v>
      </c>
      <c r="R125">
        <v>3</v>
      </c>
      <c r="S125">
        <v>-8566.98</v>
      </c>
      <c r="T125" t="s">
        <v>2070</v>
      </c>
    </row>
    <row r="126" spans="1:20" x14ac:dyDescent="0.35">
      <c r="A126" t="s">
        <v>702</v>
      </c>
      <c r="B126" s="1">
        <v>44709</v>
      </c>
      <c r="C126" t="s">
        <v>703</v>
      </c>
      <c r="D126" t="s">
        <v>64</v>
      </c>
      <c r="E126">
        <v>7540</v>
      </c>
      <c r="F126">
        <v>15.1</v>
      </c>
      <c r="G126">
        <v>60</v>
      </c>
      <c r="H126" t="s">
        <v>19</v>
      </c>
      <c r="I126" t="s">
        <v>20</v>
      </c>
      <c r="J126" t="s">
        <v>37</v>
      </c>
      <c r="K126">
        <v>108824</v>
      </c>
      <c r="L126" t="s">
        <v>22</v>
      </c>
      <c r="M126">
        <v>0.14000000000000001</v>
      </c>
      <c r="N126">
        <v>0.78</v>
      </c>
      <c r="O126">
        <v>8678.5400000000009</v>
      </c>
      <c r="P126">
        <v>0</v>
      </c>
      <c r="Q126" s="1">
        <v>44649</v>
      </c>
      <c r="R126">
        <v>3</v>
      </c>
      <c r="S126">
        <v>1138.5400000000009</v>
      </c>
      <c r="T126" t="s">
        <v>2057</v>
      </c>
    </row>
    <row r="127" spans="1:20" x14ac:dyDescent="0.35">
      <c r="A127" t="s">
        <v>1964</v>
      </c>
      <c r="B127" s="1">
        <v>44710</v>
      </c>
      <c r="C127" t="s">
        <v>1965</v>
      </c>
      <c r="D127" t="s">
        <v>40</v>
      </c>
      <c r="E127">
        <v>24177</v>
      </c>
      <c r="F127">
        <v>9.1</v>
      </c>
      <c r="G127">
        <v>60</v>
      </c>
      <c r="H127" t="s">
        <v>19</v>
      </c>
      <c r="I127" t="s">
        <v>41</v>
      </c>
      <c r="J127" t="s">
        <v>32</v>
      </c>
      <c r="K127">
        <v>147192</v>
      </c>
      <c r="L127" t="s">
        <v>22</v>
      </c>
      <c r="M127">
        <v>0.49</v>
      </c>
      <c r="N127">
        <v>0.57999999999999996</v>
      </c>
      <c r="O127">
        <v>26377.11</v>
      </c>
      <c r="P127">
        <v>0</v>
      </c>
      <c r="Q127" s="1">
        <v>44650</v>
      </c>
      <c r="R127">
        <v>3</v>
      </c>
      <c r="S127">
        <v>2200.1100000000006</v>
      </c>
      <c r="T127" t="s">
        <v>2057</v>
      </c>
    </row>
    <row r="128" spans="1:20" x14ac:dyDescent="0.35">
      <c r="A128" t="s">
        <v>1454</v>
      </c>
      <c r="B128" s="1">
        <v>44712</v>
      </c>
      <c r="C128" t="s">
        <v>1455</v>
      </c>
      <c r="D128" t="s">
        <v>40</v>
      </c>
      <c r="E128">
        <v>14467</v>
      </c>
      <c r="F128">
        <v>6.9</v>
      </c>
      <c r="G128">
        <v>36</v>
      </c>
      <c r="H128" t="s">
        <v>80</v>
      </c>
      <c r="I128" t="s">
        <v>20</v>
      </c>
      <c r="J128" t="s">
        <v>47</v>
      </c>
      <c r="K128">
        <v>97384</v>
      </c>
      <c r="L128" t="s">
        <v>33</v>
      </c>
      <c r="M128">
        <v>0.42</v>
      </c>
      <c r="N128">
        <v>0.69</v>
      </c>
      <c r="O128">
        <v>5293.66</v>
      </c>
      <c r="P128">
        <v>1335.02</v>
      </c>
      <c r="Q128" s="1">
        <v>44676</v>
      </c>
      <c r="R128">
        <v>4</v>
      </c>
      <c r="S128">
        <v>-7838.32</v>
      </c>
      <c r="T128" t="s">
        <v>2070</v>
      </c>
    </row>
    <row r="129" spans="1:20" x14ac:dyDescent="0.35">
      <c r="A129" t="s">
        <v>770</v>
      </c>
      <c r="B129" s="1">
        <v>44712</v>
      </c>
      <c r="C129" t="s">
        <v>771</v>
      </c>
      <c r="D129" t="s">
        <v>18</v>
      </c>
      <c r="E129">
        <v>22563</v>
      </c>
      <c r="F129">
        <v>24.8</v>
      </c>
      <c r="G129">
        <v>60</v>
      </c>
      <c r="H129" t="s">
        <v>19</v>
      </c>
      <c r="I129" t="s">
        <v>20</v>
      </c>
      <c r="J129" t="s">
        <v>28</v>
      </c>
      <c r="K129">
        <v>135627</v>
      </c>
      <c r="L129" t="s">
        <v>29</v>
      </c>
      <c r="M129">
        <v>0.2</v>
      </c>
      <c r="N129">
        <v>0.78</v>
      </c>
      <c r="O129">
        <v>28158.62</v>
      </c>
      <c r="P129">
        <v>0</v>
      </c>
      <c r="Q129" s="1">
        <v>44652</v>
      </c>
      <c r="R129">
        <v>4</v>
      </c>
      <c r="S129">
        <v>5595.619999999999</v>
      </c>
      <c r="T129" t="s">
        <v>2057</v>
      </c>
    </row>
    <row r="130" spans="1:20" x14ac:dyDescent="0.35">
      <c r="A130" t="s">
        <v>1664</v>
      </c>
      <c r="B130" s="1">
        <v>44713</v>
      </c>
      <c r="C130" t="s">
        <v>1665</v>
      </c>
      <c r="D130" t="s">
        <v>46</v>
      </c>
      <c r="E130">
        <v>11526</v>
      </c>
      <c r="F130">
        <v>11.1</v>
      </c>
      <c r="G130">
        <v>36</v>
      </c>
      <c r="H130" t="s">
        <v>26</v>
      </c>
      <c r="I130" t="s">
        <v>83</v>
      </c>
      <c r="J130" t="s">
        <v>21</v>
      </c>
      <c r="K130">
        <v>147551</v>
      </c>
      <c r="L130" t="s">
        <v>29</v>
      </c>
      <c r="M130">
        <v>0.37</v>
      </c>
      <c r="N130">
        <v>0.68</v>
      </c>
      <c r="O130">
        <v>1006.42</v>
      </c>
      <c r="P130">
        <v>0</v>
      </c>
      <c r="Q130" s="1">
        <v>44677</v>
      </c>
      <c r="R130">
        <v>4</v>
      </c>
      <c r="S130">
        <v>-10519.58</v>
      </c>
      <c r="T130" t="s">
        <v>2070</v>
      </c>
    </row>
    <row r="131" spans="1:20" x14ac:dyDescent="0.35">
      <c r="A131" t="s">
        <v>1138</v>
      </c>
      <c r="B131" s="1">
        <v>44714</v>
      </c>
      <c r="C131" t="s">
        <v>1139</v>
      </c>
      <c r="D131" t="s">
        <v>18</v>
      </c>
      <c r="E131">
        <v>7099</v>
      </c>
      <c r="F131">
        <v>22.3</v>
      </c>
      <c r="G131">
        <v>60</v>
      </c>
      <c r="H131" t="s">
        <v>80</v>
      </c>
      <c r="I131" t="s">
        <v>72</v>
      </c>
      <c r="J131" t="s">
        <v>37</v>
      </c>
      <c r="K131">
        <v>110072</v>
      </c>
      <c r="L131" t="s">
        <v>22</v>
      </c>
      <c r="M131">
        <v>0.44</v>
      </c>
      <c r="N131">
        <v>0.51</v>
      </c>
      <c r="O131">
        <v>1756.33</v>
      </c>
      <c r="P131">
        <v>874.52</v>
      </c>
      <c r="Q131" s="1">
        <v>44654</v>
      </c>
      <c r="R131">
        <v>4</v>
      </c>
      <c r="S131">
        <v>-4468.1499999999996</v>
      </c>
      <c r="T131" t="s">
        <v>2070</v>
      </c>
    </row>
    <row r="132" spans="1:20" x14ac:dyDescent="0.35">
      <c r="A132" t="s">
        <v>532</v>
      </c>
      <c r="B132" s="1">
        <v>44714</v>
      </c>
      <c r="C132" t="s">
        <v>533</v>
      </c>
      <c r="D132" t="s">
        <v>18</v>
      </c>
      <c r="E132">
        <v>27572</v>
      </c>
      <c r="F132">
        <v>20.8</v>
      </c>
      <c r="G132">
        <v>36</v>
      </c>
      <c r="H132" t="s">
        <v>26</v>
      </c>
      <c r="I132" t="s">
        <v>36</v>
      </c>
      <c r="J132" t="s">
        <v>21</v>
      </c>
      <c r="K132">
        <v>106234</v>
      </c>
      <c r="L132" t="s">
        <v>29</v>
      </c>
      <c r="M132">
        <v>0.16</v>
      </c>
      <c r="N132">
        <v>0.78</v>
      </c>
      <c r="O132">
        <v>3453.07</v>
      </c>
      <c r="P132">
        <v>0</v>
      </c>
      <c r="Q132" s="1">
        <v>44678</v>
      </c>
      <c r="R132">
        <v>4</v>
      </c>
      <c r="S132">
        <v>-24118.93</v>
      </c>
      <c r="T132" t="s">
        <v>2070</v>
      </c>
    </row>
    <row r="133" spans="1:20" x14ac:dyDescent="0.35">
      <c r="A133" t="s">
        <v>2010</v>
      </c>
      <c r="B133" s="1">
        <v>44717</v>
      </c>
      <c r="C133" t="s">
        <v>2011</v>
      </c>
      <c r="D133" t="s">
        <v>71</v>
      </c>
      <c r="E133">
        <v>22223</v>
      </c>
      <c r="F133">
        <v>5.9</v>
      </c>
      <c r="G133">
        <v>60</v>
      </c>
      <c r="H133" t="s">
        <v>19</v>
      </c>
      <c r="I133" t="s">
        <v>57</v>
      </c>
      <c r="J133" t="s">
        <v>28</v>
      </c>
      <c r="K133">
        <v>64217</v>
      </c>
      <c r="L133" t="s">
        <v>33</v>
      </c>
      <c r="M133">
        <v>0.16</v>
      </c>
      <c r="N133">
        <v>0.82</v>
      </c>
      <c r="O133">
        <v>23534.16</v>
      </c>
      <c r="P133">
        <v>0</v>
      </c>
      <c r="Q133" s="1">
        <v>44657</v>
      </c>
      <c r="R133">
        <v>4</v>
      </c>
      <c r="S133">
        <v>1311.1599999999999</v>
      </c>
      <c r="T133" t="s">
        <v>2057</v>
      </c>
    </row>
    <row r="134" spans="1:20" x14ac:dyDescent="0.35">
      <c r="A134" t="s">
        <v>194</v>
      </c>
      <c r="B134" s="1">
        <v>44717</v>
      </c>
      <c r="C134" t="s">
        <v>195</v>
      </c>
      <c r="D134" t="s">
        <v>64</v>
      </c>
      <c r="E134">
        <v>2341</v>
      </c>
      <c r="F134">
        <v>17.7</v>
      </c>
      <c r="G134">
        <v>60</v>
      </c>
      <c r="H134" t="s">
        <v>26</v>
      </c>
      <c r="I134" t="s">
        <v>72</v>
      </c>
      <c r="J134" t="s">
        <v>28</v>
      </c>
      <c r="K134">
        <v>144072</v>
      </c>
      <c r="L134" t="s">
        <v>22</v>
      </c>
      <c r="M134">
        <v>0.41</v>
      </c>
      <c r="N134">
        <v>0.61</v>
      </c>
      <c r="O134">
        <v>714.53</v>
      </c>
      <c r="P134">
        <v>0</v>
      </c>
      <c r="Q134" s="1">
        <v>44657</v>
      </c>
      <c r="R134">
        <v>4</v>
      </c>
      <c r="S134">
        <v>-1626.47</v>
      </c>
      <c r="T134" t="s">
        <v>2070</v>
      </c>
    </row>
    <row r="135" spans="1:20" x14ac:dyDescent="0.35">
      <c r="A135" t="s">
        <v>758</v>
      </c>
      <c r="B135" s="1">
        <v>44718</v>
      </c>
      <c r="C135" t="s">
        <v>759</v>
      </c>
      <c r="D135" t="s">
        <v>25</v>
      </c>
      <c r="E135">
        <v>27385</v>
      </c>
      <c r="F135">
        <v>24.5</v>
      </c>
      <c r="G135">
        <v>36</v>
      </c>
      <c r="H135" t="s">
        <v>26</v>
      </c>
      <c r="I135" t="s">
        <v>57</v>
      </c>
      <c r="J135" t="s">
        <v>32</v>
      </c>
      <c r="K135">
        <v>64087</v>
      </c>
      <c r="L135" t="s">
        <v>22</v>
      </c>
      <c r="M135">
        <v>0.38</v>
      </c>
      <c r="N135">
        <v>0.57999999999999996</v>
      </c>
      <c r="O135">
        <v>6334.16</v>
      </c>
      <c r="P135">
        <v>0</v>
      </c>
      <c r="Q135" s="1">
        <v>44682</v>
      </c>
      <c r="R135">
        <v>5</v>
      </c>
      <c r="S135">
        <v>-21050.84</v>
      </c>
      <c r="T135" t="s">
        <v>2070</v>
      </c>
    </row>
    <row r="136" spans="1:20" x14ac:dyDescent="0.35">
      <c r="A136" t="s">
        <v>1316</v>
      </c>
      <c r="B136" s="1">
        <v>44720</v>
      </c>
      <c r="C136" t="s">
        <v>1317</v>
      </c>
      <c r="D136" t="s">
        <v>53</v>
      </c>
      <c r="E136">
        <v>30165</v>
      </c>
      <c r="F136">
        <v>7</v>
      </c>
      <c r="G136">
        <v>36</v>
      </c>
      <c r="H136" t="s">
        <v>19</v>
      </c>
      <c r="I136" t="s">
        <v>83</v>
      </c>
      <c r="J136" t="s">
        <v>28</v>
      </c>
      <c r="K136">
        <v>71235</v>
      </c>
      <c r="L136" t="s">
        <v>29</v>
      </c>
      <c r="M136">
        <v>0.12</v>
      </c>
      <c r="N136">
        <v>0.82</v>
      </c>
      <c r="O136">
        <v>32276.55</v>
      </c>
      <c r="P136">
        <v>0</v>
      </c>
      <c r="Q136" s="1">
        <v>44684</v>
      </c>
      <c r="R136">
        <v>5</v>
      </c>
      <c r="S136">
        <v>2111.5499999999993</v>
      </c>
      <c r="T136" t="s">
        <v>2057</v>
      </c>
    </row>
    <row r="137" spans="1:20" x14ac:dyDescent="0.35">
      <c r="A137" t="s">
        <v>288</v>
      </c>
      <c r="B137" s="1">
        <v>44721</v>
      </c>
      <c r="C137" t="s">
        <v>289</v>
      </c>
      <c r="D137" t="s">
        <v>46</v>
      </c>
      <c r="E137">
        <v>32705</v>
      </c>
      <c r="F137">
        <v>21.8</v>
      </c>
      <c r="G137">
        <v>60</v>
      </c>
      <c r="H137" t="s">
        <v>19</v>
      </c>
      <c r="I137" t="s">
        <v>72</v>
      </c>
      <c r="J137" t="s">
        <v>47</v>
      </c>
      <c r="K137">
        <v>90935</v>
      </c>
      <c r="L137" t="s">
        <v>33</v>
      </c>
      <c r="M137">
        <v>0.13</v>
      </c>
      <c r="N137">
        <v>0.52</v>
      </c>
      <c r="O137">
        <v>39834.69</v>
      </c>
      <c r="P137">
        <v>0</v>
      </c>
      <c r="Q137" s="1">
        <v>44661</v>
      </c>
      <c r="R137">
        <v>4</v>
      </c>
      <c r="S137">
        <v>7129.6900000000023</v>
      </c>
      <c r="T137" t="s">
        <v>2057</v>
      </c>
    </row>
    <row r="138" spans="1:20" x14ac:dyDescent="0.35">
      <c r="A138" t="s">
        <v>594</v>
      </c>
      <c r="B138" s="1">
        <v>44721</v>
      </c>
      <c r="C138" t="s">
        <v>595</v>
      </c>
      <c r="D138" t="s">
        <v>50</v>
      </c>
      <c r="E138">
        <v>10882</v>
      </c>
      <c r="F138">
        <v>7</v>
      </c>
      <c r="G138">
        <v>36</v>
      </c>
      <c r="H138" t="s">
        <v>26</v>
      </c>
      <c r="I138" t="s">
        <v>72</v>
      </c>
      <c r="J138" t="s">
        <v>37</v>
      </c>
      <c r="K138">
        <v>106312</v>
      </c>
      <c r="L138" t="s">
        <v>33</v>
      </c>
      <c r="M138">
        <v>0.37</v>
      </c>
      <c r="N138">
        <v>0.66</v>
      </c>
      <c r="O138">
        <v>3592.5</v>
      </c>
      <c r="P138">
        <v>0</v>
      </c>
      <c r="Q138" s="1">
        <v>44685</v>
      </c>
      <c r="R138">
        <v>5</v>
      </c>
      <c r="S138">
        <v>-7289.5</v>
      </c>
      <c r="T138" t="s">
        <v>2070</v>
      </c>
    </row>
    <row r="139" spans="1:20" x14ac:dyDescent="0.35">
      <c r="A139" t="s">
        <v>2008</v>
      </c>
      <c r="B139" s="1">
        <v>44722</v>
      </c>
      <c r="C139" t="s">
        <v>2009</v>
      </c>
      <c r="D139" t="s">
        <v>18</v>
      </c>
      <c r="E139">
        <v>34361</v>
      </c>
      <c r="F139">
        <v>9.6</v>
      </c>
      <c r="G139">
        <v>60</v>
      </c>
      <c r="H139" t="s">
        <v>19</v>
      </c>
      <c r="I139" t="s">
        <v>20</v>
      </c>
      <c r="J139" t="s">
        <v>37</v>
      </c>
      <c r="K139">
        <v>102373</v>
      </c>
      <c r="L139" t="s">
        <v>29</v>
      </c>
      <c r="M139">
        <v>0.4</v>
      </c>
      <c r="N139">
        <v>0.73</v>
      </c>
      <c r="O139">
        <v>37659.660000000003</v>
      </c>
      <c r="P139">
        <v>0</v>
      </c>
      <c r="Q139" s="1">
        <v>44662</v>
      </c>
      <c r="R139">
        <v>4</v>
      </c>
      <c r="S139">
        <v>3298.6600000000035</v>
      </c>
      <c r="T139" t="s">
        <v>2057</v>
      </c>
    </row>
    <row r="140" spans="1:20" x14ac:dyDescent="0.35">
      <c r="A140" t="s">
        <v>1376</v>
      </c>
      <c r="B140" s="1">
        <v>44722</v>
      </c>
      <c r="C140" t="s">
        <v>1377</v>
      </c>
      <c r="D140" t="s">
        <v>18</v>
      </c>
      <c r="E140">
        <v>12207</v>
      </c>
      <c r="F140">
        <v>19.2</v>
      </c>
      <c r="G140">
        <v>36</v>
      </c>
      <c r="H140" t="s">
        <v>19</v>
      </c>
      <c r="I140" t="s">
        <v>20</v>
      </c>
      <c r="J140" t="s">
        <v>37</v>
      </c>
      <c r="K140">
        <v>101128</v>
      </c>
      <c r="L140" t="s">
        <v>29</v>
      </c>
      <c r="M140">
        <v>0.26</v>
      </c>
      <c r="N140">
        <v>0.76</v>
      </c>
      <c r="O140">
        <v>14550.74</v>
      </c>
      <c r="P140">
        <v>0</v>
      </c>
      <c r="Q140" s="1">
        <v>44686</v>
      </c>
      <c r="R140">
        <v>5</v>
      </c>
      <c r="S140">
        <v>2343.7399999999998</v>
      </c>
      <c r="T140" t="s">
        <v>2057</v>
      </c>
    </row>
    <row r="141" spans="1:20" x14ac:dyDescent="0.35">
      <c r="A141" t="s">
        <v>1364</v>
      </c>
      <c r="B141" s="1">
        <v>44722</v>
      </c>
      <c r="C141" t="s">
        <v>1365</v>
      </c>
      <c r="D141" t="s">
        <v>40</v>
      </c>
      <c r="E141">
        <v>18824</v>
      </c>
      <c r="F141">
        <v>15.6</v>
      </c>
      <c r="G141">
        <v>36</v>
      </c>
      <c r="H141" t="s">
        <v>19</v>
      </c>
      <c r="I141" t="s">
        <v>27</v>
      </c>
      <c r="J141" t="s">
        <v>37</v>
      </c>
      <c r="K141">
        <v>106474</v>
      </c>
      <c r="L141" t="s">
        <v>33</v>
      </c>
      <c r="M141">
        <v>0.2</v>
      </c>
      <c r="N141">
        <v>0.55000000000000004</v>
      </c>
      <c r="O141">
        <v>21760.54</v>
      </c>
      <c r="P141">
        <v>0</v>
      </c>
      <c r="Q141" s="1">
        <v>44686</v>
      </c>
      <c r="R141">
        <v>5</v>
      </c>
      <c r="S141">
        <v>2936.5400000000009</v>
      </c>
      <c r="T141" t="s">
        <v>2057</v>
      </c>
    </row>
    <row r="142" spans="1:20" x14ac:dyDescent="0.35">
      <c r="A142" t="s">
        <v>1516</v>
      </c>
      <c r="B142" s="1">
        <v>44728</v>
      </c>
      <c r="C142" t="s">
        <v>1517</v>
      </c>
      <c r="D142" t="s">
        <v>50</v>
      </c>
      <c r="E142">
        <v>11617</v>
      </c>
      <c r="F142">
        <v>20.3</v>
      </c>
      <c r="G142">
        <v>36</v>
      </c>
      <c r="H142" t="s">
        <v>26</v>
      </c>
      <c r="I142" t="s">
        <v>41</v>
      </c>
      <c r="J142" t="s">
        <v>32</v>
      </c>
      <c r="K142">
        <v>90006</v>
      </c>
      <c r="L142" t="s">
        <v>29</v>
      </c>
      <c r="M142">
        <v>0.36</v>
      </c>
      <c r="N142">
        <v>0.86</v>
      </c>
      <c r="O142">
        <v>5667.24</v>
      </c>
      <c r="P142">
        <v>0</v>
      </c>
      <c r="Q142" s="1">
        <v>44692</v>
      </c>
      <c r="R142">
        <v>5</v>
      </c>
      <c r="S142">
        <v>-5949.76</v>
      </c>
      <c r="T142" t="s">
        <v>2070</v>
      </c>
    </row>
    <row r="143" spans="1:20" x14ac:dyDescent="0.35">
      <c r="A143" t="s">
        <v>1308</v>
      </c>
      <c r="B143" s="1">
        <v>44730</v>
      </c>
      <c r="C143" t="s">
        <v>1309</v>
      </c>
      <c r="D143" t="s">
        <v>50</v>
      </c>
      <c r="E143">
        <v>20614</v>
      </c>
      <c r="F143">
        <v>9.6</v>
      </c>
      <c r="G143">
        <v>60</v>
      </c>
      <c r="H143" t="s">
        <v>19</v>
      </c>
      <c r="I143" t="s">
        <v>27</v>
      </c>
      <c r="J143" t="s">
        <v>37</v>
      </c>
      <c r="K143">
        <v>40878</v>
      </c>
      <c r="L143" t="s">
        <v>33</v>
      </c>
      <c r="M143">
        <v>0.28000000000000003</v>
      </c>
      <c r="N143">
        <v>0.89</v>
      </c>
      <c r="O143">
        <v>22592.94</v>
      </c>
      <c r="P143">
        <v>0</v>
      </c>
      <c r="Q143" s="1">
        <v>44670</v>
      </c>
      <c r="R143">
        <v>4</v>
      </c>
      <c r="S143">
        <v>1978.9399999999987</v>
      </c>
      <c r="T143" t="s">
        <v>2057</v>
      </c>
    </row>
    <row r="144" spans="1:20" x14ac:dyDescent="0.35">
      <c r="A144" t="s">
        <v>1786</v>
      </c>
      <c r="B144" s="1">
        <v>44733</v>
      </c>
      <c r="C144" t="s">
        <v>1787</v>
      </c>
      <c r="D144" t="s">
        <v>18</v>
      </c>
      <c r="E144">
        <v>30619</v>
      </c>
      <c r="F144">
        <v>20.399999999999999</v>
      </c>
      <c r="G144">
        <v>36</v>
      </c>
      <c r="H144" t="s">
        <v>80</v>
      </c>
      <c r="I144" t="s">
        <v>20</v>
      </c>
      <c r="J144" t="s">
        <v>32</v>
      </c>
      <c r="K144">
        <v>34765</v>
      </c>
      <c r="L144" t="s">
        <v>33</v>
      </c>
      <c r="M144">
        <v>0.27</v>
      </c>
      <c r="N144">
        <v>0.56999999999999995</v>
      </c>
      <c r="O144">
        <v>7701.21</v>
      </c>
      <c r="P144">
        <v>8440.1</v>
      </c>
      <c r="Q144" s="1">
        <v>44697</v>
      </c>
      <c r="R144">
        <v>5</v>
      </c>
      <c r="S144">
        <v>-14477.689999999999</v>
      </c>
      <c r="T144" t="s">
        <v>2070</v>
      </c>
    </row>
    <row r="145" spans="1:20" x14ac:dyDescent="0.35">
      <c r="A145" t="s">
        <v>1412</v>
      </c>
      <c r="B145" s="1">
        <v>44733</v>
      </c>
      <c r="C145" t="s">
        <v>1413</v>
      </c>
      <c r="D145" t="s">
        <v>50</v>
      </c>
      <c r="E145">
        <v>9234</v>
      </c>
      <c r="F145">
        <v>14.2</v>
      </c>
      <c r="G145">
        <v>36</v>
      </c>
      <c r="H145" t="s">
        <v>80</v>
      </c>
      <c r="I145" t="s">
        <v>20</v>
      </c>
      <c r="J145" t="s">
        <v>21</v>
      </c>
      <c r="K145">
        <v>131132</v>
      </c>
      <c r="L145" t="s">
        <v>33</v>
      </c>
      <c r="M145">
        <v>0.33</v>
      </c>
      <c r="N145">
        <v>0.63</v>
      </c>
      <c r="O145">
        <v>0</v>
      </c>
      <c r="P145">
        <v>0</v>
      </c>
      <c r="Q145" s="1">
        <v>44697</v>
      </c>
      <c r="R145">
        <v>5</v>
      </c>
      <c r="S145">
        <v>-9234</v>
      </c>
      <c r="T145" t="s">
        <v>2070</v>
      </c>
    </row>
    <row r="146" spans="1:20" x14ac:dyDescent="0.35">
      <c r="A146" t="s">
        <v>588</v>
      </c>
      <c r="B146" s="1">
        <v>44734</v>
      </c>
      <c r="C146" t="s">
        <v>589</v>
      </c>
      <c r="D146" t="s">
        <v>64</v>
      </c>
      <c r="E146">
        <v>11177</v>
      </c>
      <c r="F146">
        <v>7.8</v>
      </c>
      <c r="G146">
        <v>36</v>
      </c>
      <c r="H146" t="s">
        <v>19</v>
      </c>
      <c r="I146" t="s">
        <v>57</v>
      </c>
      <c r="J146" t="s">
        <v>28</v>
      </c>
      <c r="K146">
        <v>128132</v>
      </c>
      <c r="L146" t="s">
        <v>29</v>
      </c>
      <c r="M146">
        <v>0.44</v>
      </c>
      <c r="N146">
        <v>0.68</v>
      </c>
      <c r="O146">
        <v>12048.81</v>
      </c>
      <c r="P146">
        <v>0</v>
      </c>
      <c r="Q146" s="1">
        <v>44698</v>
      </c>
      <c r="R146">
        <v>5</v>
      </c>
      <c r="S146">
        <v>871.80999999999949</v>
      </c>
      <c r="T146" t="s">
        <v>2057</v>
      </c>
    </row>
    <row r="147" spans="1:20" x14ac:dyDescent="0.35">
      <c r="A147" t="s">
        <v>1060</v>
      </c>
      <c r="B147" s="1">
        <v>44736</v>
      </c>
      <c r="C147" t="s">
        <v>1061</v>
      </c>
      <c r="D147" t="s">
        <v>75</v>
      </c>
      <c r="E147">
        <v>27723</v>
      </c>
      <c r="F147">
        <v>17.5</v>
      </c>
      <c r="G147">
        <v>60</v>
      </c>
      <c r="H147" t="s">
        <v>26</v>
      </c>
      <c r="I147" t="s">
        <v>41</v>
      </c>
      <c r="J147" t="s">
        <v>37</v>
      </c>
      <c r="K147">
        <v>76525</v>
      </c>
      <c r="L147" t="s">
        <v>29</v>
      </c>
      <c r="M147">
        <v>0.15</v>
      </c>
      <c r="N147">
        <v>0.82</v>
      </c>
      <c r="O147">
        <v>12716.99</v>
      </c>
      <c r="P147">
        <v>0</v>
      </c>
      <c r="Q147" s="1">
        <v>44676</v>
      </c>
      <c r="R147">
        <v>4</v>
      </c>
      <c r="S147">
        <v>-15006.01</v>
      </c>
      <c r="T147" t="s">
        <v>2070</v>
      </c>
    </row>
    <row r="148" spans="1:20" x14ac:dyDescent="0.35">
      <c r="A148" t="s">
        <v>284</v>
      </c>
      <c r="B148" s="1">
        <v>44737</v>
      </c>
      <c r="C148" t="s">
        <v>285</v>
      </c>
      <c r="D148" t="s">
        <v>25</v>
      </c>
      <c r="E148">
        <v>30866</v>
      </c>
      <c r="F148">
        <v>15.5</v>
      </c>
      <c r="G148">
        <v>60</v>
      </c>
      <c r="H148" t="s">
        <v>26</v>
      </c>
      <c r="I148" t="s">
        <v>83</v>
      </c>
      <c r="J148" t="s">
        <v>47</v>
      </c>
      <c r="K148">
        <v>62821</v>
      </c>
      <c r="L148" t="s">
        <v>22</v>
      </c>
      <c r="M148">
        <v>0.16</v>
      </c>
      <c r="N148">
        <v>0.65</v>
      </c>
      <c r="O148">
        <v>5435.42</v>
      </c>
      <c r="P148">
        <v>0</v>
      </c>
      <c r="Q148" s="1">
        <v>44677</v>
      </c>
      <c r="R148">
        <v>4</v>
      </c>
      <c r="S148">
        <v>-25430.58</v>
      </c>
      <c r="T148" t="s">
        <v>2070</v>
      </c>
    </row>
    <row r="149" spans="1:20" x14ac:dyDescent="0.35">
      <c r="A149" t="s">
        <v>1242</v>
      </c>
      <c r="B149" s="1">
        <v>44738</v>
      </c>
      <c r="C149" t="s">
        <v>1243</v>
      </c>
      <c r="D149" t="s">
        <v>71</v>
      </c>
      <c r="E149">
        <v>5470</v>
      </c>
      <c r="F149">
        <v>12.7</v>
      </c>
      <c r="G149">
        <v>60</v>
      </c>
      <c r="H149" t="s">
        <v>80</v>
      </c>
      <c r="I149" t="s">
        <v>27</v>
      </c>
      <c r="J149" t="s">
        <v>28</v>
      </c>
      <c r="K149">
        <v>38597</v>
      </c>
      <c r="L149" t="s">
        <v>22</v>
      </c>
      <c r="M149">
        <v>0.3</v>
      </c>
      <c r="N149">
        <v>0.79</v>
      </c>
      <c r="O149">
        <v>1347.15</v>
      </c>
      <c r="P149">
        <v>2258.6</v>
      </c>
      <c r="Q149" s="1">
        <v>44678</v>
      </c>
      <c r="R149">
        <v>4</v>
      </c>
      <c r="S149">
        <v>-1864.25</v>
      </c>
      <c r="T149" t="s">
        <v>2070</v>
      </c>
    </row>
    <row r="150" spans="1:20" x14ac:dyDescent="0.35">
      <c r="A150" t="s">
        <v>1468</v>
      </c>
      <c r="B150" s="1">
        <v>44739</v>
      </c>
      <c r="C150" t="s">
        <v>1469</v>
      </c>
      <c r="D150" t="s">
        <v>56</v>
      </c>
      <c r="E150">
        <v>30734</v>
      </c>
      <c r="F150">
        <v>13.8</v>
      </c>
      <c r="G150">
        <v>36</v>
      </c>
      <c r="H150" t="s">
        <v>26</v>
      </c>
      <c r="I150" t="s">
        <v>27</v>
      </c>
      <c r="J150" t="s">
        <v>28</v>
      </c>
      <c r="K150">
        <v>76922</v>
      </c>
      <c r="L150" t="s">
        <v>29</v>
      </c>
      <c r="M150">
        <v>0.17</v>
      </c>
      <c r="N150">
        <v>0.8</v>
      </c>
      <c r="O150">
        <v>2244.9</v>
      </c>
      <c r="P150">
        <v>0</v>
      </c>
      <c r="Q150" s="1">
        <v>44703</v>
      </c>
      <c r="R150">
        <v>5</v>
      </c>
      <c r="S150">
        <v>-28489.1</v>
      </c>
      <c r="T150" t="s">
        <v>2070</v>
      </c>
    </row>
    <row r="151" spans="1:20" x14ac:dyDescent="0.35">
      <c r="A151" t="s">
        <v>1322</v>
      </c>
      <c r="B151" s="1">
        <v>44742</v>
      </c>
      <c r="C151" t="s">
        <v>1323</v>
      </c>
      <c r="D151" t="s">
        <v>64</v>
      </c>
      <c r="E151">
        <v>5114</v>
      </c>
      <c r="F151">
        <v>13.3</v>
      </c>
      <c r="G151">
        <v>36</v>
      </c>
      <c r="H151" t="s">
        <v>26</v>
      </c>
      <c r="I151" t="s">
        <v>20</v>
      </c>
      <c r="J151" t="s">
        <v>37</v>
      </c>
      <c r="K151">
        <v>30336</v>
      </c>
      <c r="L151" t="s">
        <v>22</v>
      </c>
      <c r="M151">
        <v>0.5</v>
      </c>
      <c r="N151">
        <v>0.69</v>
      </c>
      <c r="O151">
        <v>260.63</v>
      </c>
      <c r="P151">
        <v>0</v>
      </c>
      <c r="Q151" s="1">
        <v>44706</v>
      </c>
      <c r="R151">
        <v>5</v>
      </c>
      <c r="S151">
        <v>-4853.37</v>
      </c>
      <c r="T151" t="s">
        <v>2070</v>
      </c>
    </row>
    <row r="152" spans="1:20" x14ac:dyDescent="0.35">
      <c r="A152" t="s">
        <v>1264</v>
      </c>
      <c r="B152" s="1">
        <v>44742</v>
      </c>
      <c r="C152" t="s">
        <v>1265</v>
      </c>
      <c r="D152" t="s">
        <v>64</v>
      </c>
      <c r="E152">
        <v>37487</v>
      </c>
      <c r="F152">
        <v>15.2</v>
      </c>
      <c r="G152">
        <v>36</v>
      </c>
      <c r="H152" t="s">
        <v>19</v>
      </c>
      <c r="I152" t="s">
        <v>20</v>
      </c>
      <c r="J152" t="s">
        <v>37</v>
      </c>
      <c r="K152">
        <v>116402</v>
      </c>
      <c r="L152" t="s">
        <v>33</v>
      </c>
      <c r="M152">
        <v>0.36</v>
      </c>
      <c r="N152">
        <v>0.68</v>
      </c>
      <c r="O152">
        <v>43185.02</v>
      </c>
      <c r="P152">
        <v>0</v>
      </c>
      <c r="Q152" s="1">
        <v>44706</v>
      </c>
      <c r="R152">
        <v>5</v>
      </c>
      <c r="S152">
        <v>5698.0199999999968</v>
      </c>
      <c r="T152" t="s">
        <v>2057</v>
      </c>
    </row>
    <row r="153" spans="1:20" x14ac:dyDescent="0.35">
      <c r="A153" t="s">
        <v>520</v>
      </c>
      <c r="B153" s="1">
        <v>44743</v>
      </c>
      <c r="C153" t="s">
        <v>521</v>
      </c>
      <c r="D153" t="s">
        <v>50</v>
      </c>
      <c r="E153">
        <v>19546</v>
      </c>
      <c r="F153">
        <v>19.600000000000001</v>
      </c>
      <c r="G153">
        <v>36</v>
      </c>
      <c r="H153" t="s">
        <v>26</v>
      </c>
      <c r="I153" t="s">
        <v>83</v>
      </c>
      <c r="J153" t="s">
        <v>28</v>
      </c>
      <c r="K153">
        <v>58302</v>
      </c>
      <c r="L153" t="s">
        <v>33</v>
      </c>
      <c r="M153">
        <v>0.3</v>
      </c>
      <c r="N153">
        <v>0.88</v>
      </c>
      <c r="O153">
        <v>2381.36</v>
      </c>
      <c r="P153">
        <v>0</v>
      </c>
      <c r="Q153" s="1">
        <v>44707</v>
      </c>
      <c r="R153">
        <v>5</v>
      </c>
      <c r="S153">
        <v>-17164.64</v>
      </c>
      <c r="T153" t="s">
        <v>2070</v>
      </c>
    </row>
    <row r="154" spans="1:20" x14ac:dyDescent="0.35">
      <c r="A154" t="s">
        <v>1474</v>
      </c>
      <c r="B154" s="1">
        <v>44744</v>
      </c>
      <c r="C154" t="s">
        <v>1475</v>
      </c>
      <c r="D154" t="s">
        <v>25</v>
      </c>
      <c r="E154">
        <v>24486</v>
      </c>
      <c r="F154">
        <v>12.2</v>
      </c>
      <c r="G154">
        <v>60</v>
      </c>
      <c r="H154" t="s">
        <v>26</v>
      </c>
      <c r="I154" t="s">
        <v>20</v>
      </c>
      <c r="J154" t="s">
        <v>32</v>
      </c>
      <c r="K154">
        <v>121400</v>
      </c>
      <c r="L154" t="s">
        <v>33</v>
      </c>
      <c r="M154">
        <v>0.39</v>
      </c>
      <c r="N154">
        <v>0.7</v>
      </c>
      <c r="O154">
        <v>9438.77</v>
      </c>
      <c r="P154">
        <v>0</v>
      </c>
      <c r="Q154" s="1">
        <v>44684</v>
      </c>
      <c r="R154">
        <v>5</v>
      </c>
      <c r="S154">
        <v>-15047.23</v>
      </c>
      <c r="T154" t="s">
        <v>2070</v>
      </c>
    </row>
    <row r="155" spans="1:20" x14ac:dyDescent="0.35">
      <c r="A155" t="s">
        <v>1702</v>
      </c>
      <c r="B155" s="1">
        <v>44746</v>
      </c>
      <c r="C155" t="s">
        <v>1703</v>
      </c>
      <c r="D155" t="s">
        <v>25</v>
      </c>
      <c r="E155">
        <v>19752</v>
      </c>
      <c r="F155">
        <v>16.7</v>
      </c>
      <c r="G155">
        <v>60</v>
      </c>
      <c r="H155" t="s">
        <v>80</v>
      </c>
      <c r="I155" t="s">
        <v>57</v>
      </c>
      <c r="J155" t="s">
        <v>47</v>
      </c>
      <c r="K155">
        <v>127057</v>
      </c>
      <c r="L155" t="s">
        <v>33</v>
      </c>
      <c r="M155">
        <v>0.43</v>
      </c>
      <c r="N155">
        <v>0.64</v>
      </c>
      <c r="O155">
        <v>0</v>
      </c>
      <c r="P155">
        <v>0</v>
      </c>
      <c r="Q155" s="1">
        <v>44686</v>
      </c>
      <c r="R155">
        <v>5</v>
      </c>
      <c r="S155">
        <v>-19752</v>
      </c>
      <c r="T155" t="s">
        <v>2070</v>
      </c>
    </row>
    <row r="156" spans="1:20" x14ac:dyDescent="0.35">
      <c r="A156" t="s">
        <v>1650</v>
      </c>
      <c r="B156" s="1">
        <v>44746</v>
      </c>
      <c r="C156" t="s">
        <v>1651</v>
      </c>
      <c r="D156" t="s">
        <v>46</v>
      </c>
      <c r="E156">
        <v>33581</v>
      </c>
      <c r="F156">
        <v>14.1</v>
      </c>
      <c r="G156">
        <v>60</v>
      </c>
      <c r="H156" t="s">
        <v>19</v>
      </c>
      <c r="I156" t="s">
        <v>20</v>
      </c>
      <c r="J156" t="s">
        <v>28</v>
      </c>
      <c r="K156">
        <v>119959</v>
      </c>
      <c r="L156" t="s">
        <v>29</v>
      </c>
      <c r="M156">
        <v>0.2</v>
      </c>
      <c r="N156">
        <v>0.81</v>
      </c>
      <c r="O156">
        <v>38315.919999999998</v>
      </c>
      <c r="P156">
        <v>0</v>
      </c>
      <c r="Q156" s="1">
        <v>44686</v>
      </c>
      <c r="R156">
        <v>5</v>
      </c>
      <c r="S156">
        <v>4734.9199999999983</v>
      </c>
      <c r="T156" t="s">
        <v>2057</v>
      </c>
    </row>
    <row r="157" spans="1:20" x14ac:dyDescent="0.35">
      <c r="A157" t="s">
        <v>394</v>
      </c>
      <c r="B157" s="1">
        <v>44747</v>
      </c>
      <c r="C157" t="s">
        <v>395</v>
      </c>
      <c r="D157" t="s">
        <v>18</v>
      </c>
      <c r="E157">
        <v>33123</v>
      </c>
      <c r="F157">
        <v>11</v>
      </c>
      <c r="G157">
        <v>36</v>
      </c>
      <c r="H157" t="s">
        <v>19</v>
      </c>
      <c r="I157" t="s">
        <v>57</v>
      </c>
      <c r="J157" t="s">
        <v>37</v>
      </c>
      <c r="K157">
        <v>73395</v>
      </c>
      <c r="L157" t="s">
        <v>29</v>
      </c>
      <c r="M157">
        <v>0.22</v>
      </c>
      <c r="N157">
        <v>0.75</v>
      </c>
      <c r="O157">
        <v>36766.53</v>
      </c>
      <c r="P157">
        <v>0</v>
      </c>
      <c r="Q157" s="1">
        <v>44711</v>
      </c>
      <c r="R157">
        <v>5</v>
      </c>
      <c r="S157">
        <v>3643.5299999999988</v>
      </c>
      <c r="T157" t="s">
        <v>2057</v>
      </c>
    </row>
    <row r="158" spans="1:20" x14ac:dyDescent="0.35">
      <c r="A158" t="s">
        <v>752</v>
      </c>
      <c r="B158" s="1">
        <v>44747</v>
      </c>
      <c r="C158" t="s">
        <v>753</v>
      </c>
      <c r="D158" t="s">
        <v>18</v>
      </c>
      <c r="E158">
        <v>27431</v>
      </c>
      <c r="F158">
        <v>21.5</v>
      </c>
      <c r="G158">
        <v>36</v>
      </c>
      <c r="H158" t="s">
        <v>19</v>
      </c>
      <c r="I158" t="s">
        <v>36</v>
      </c>
      <c r="J158" t="s">
        <v>21</v>
      </c>
      <c r="K158">
        <v>133466</v>
      </c>
      <c r="L158" t="s">
        <v>22</v>
      </c>
      <c r="M158">
        <v>0.3</v>
      </c>
      <c r="N158">
        <v>0.78</v>
      </c>
      <c r="O158">
        <v>33328.660000000003</v>
      </c>
      <c r="P158">
        <v>0</v>
      </c>
      <c r="Q158" s="1">
        <v>44711</v>
      </c>
      <c r="R158">
        <v>5</v>
      </c>
      <c r="S158">
        <v>5897.6600000000035</v>
      </c>
      <c r="T158" t="s">
        <v>2057</v>
      </c>
    </row>
    <row r="159" spans="1:20" x14ac:dyDescent="0.35">
      <c r="A159" t="s">
        <v>2012</v>
      </c>
      <c r="B159" s="1">
        <v>44748</v>
      </c>
      <c r="C159" t="s">
        <v>2013</v>
      </c>
      <c r="D159" t="s">
        <v>50</v>
      </c>
      <c r="E159">
        <v>8394</v>
      </c>
      <c r="F159">
        <v>13.3</v>
      </c>
      <c r="G159">
        <v>36</v>
      </c>
      <c r="H159" t="s">
        <v>26</v>
      </c>
      <c r="I159" t="s">
        <v>57</v>
      </c>
      <c r="J159" t="s">
        <v>47</v>
      </c>
      <c r="K159">
        <v>50884</v>
      </c>
      <c r="L159" t="s">
        <v>29</v>
      </c>
      <c r="M159">
        <v>0.28000000000000003</v>
      </c>
      <c r="N159">
        <v>0.91</v>
      </c>
      <c r="O159">
        <v>2520.1</v>
      </c>
      <c r="P159">
        <v>0</v>
      </c>
      <c r="Q159" s="1">
        <v>44712</v>
      </c>
      <c r="R159">
        <v>5</v>
      </c>
      <c r="S159">
        <v>-5873.9</v>
      </c>
      <c r="T159" t="s">
        <v>2070</v>
      </c>
    </row>
    <row r="160" spans="1:20" x14ac:dyDescent="0.35">
      <c r="A160" t="s">
        <v>1638</v>
      </c>
      <c r="B160" s="1">
        <v>44750</v>
      </c>
      <c r="C160" t="s">
        <v>1639</v>
      </c>
      <c r="D160" t="s">
        <v>40</v>
      </c>
      <c r="E160">
        <v>5255</v>
      </c>
      <c r="F160">
        <v>9.3000000000000007</v>
      </c>
      <c r="G160">
        <v>60</v>
      </c>
      <c r="H160" t="s">
        <v>19</v>
      </c>
      <c r="I160" t="s">
        <v>41</v>
      </c>
      <c r="J160" t="s">
        <v>28</v>
      </c>
      <c r="K160">
        <v>146205</v>
      </c>
      <c r="L160" t="s">
        <v>29</v>
      </c>
      <c r="M160">
        <v>0.14000000000000001</v>
      </c>
      <c r="N160">
        <v>0.82</v>
      </c>
      <c r="O160">
        <v>5743.72</v>
      </c>
      <c r="P160">
        <v>0</v>
      </c>
      <c r="Q160" s="1">
        <v>44690</v>
      </c>
      <c r="R160">
        <v>5</v>
      </c>
      <c r="S160">
        <v>488.72000000000025</v>
      </c>
      <c r="T160" t="s">
        <v>2057</v>
      </c>
    </row>
    <row r="161" spans="1:20" x14ac:dyDescent="0.35">
      <c r="A161" t="s">
        <v>294</v>
      </c>
      <c r="B161" s="1">
        <v>44753</v>
      </c>
      <c r="C161" t="s">
        <v>295</v>
      </c>
      <c r="D161" t="s">
        <v>18</v>
      </c>
      <c r="E161">
        <v>13651</v>
      </c>
      <c r="F161">
        <v>20</v>
      </c>
      <c r="G161">
        <v>36</v>
      </c>
      <c r="H161" t="s">
        <v>19</v>
      </c>
      <c r="I161" t="s">
        <v>20</v>
      </c>
      <c r="J161" t="s">
        <v>37</v>
      </c>
      <c r="K161">
        <v>68712</v>
      </c>
      <c r="L161" t="s">
        <v>22</v>
      </c>
      <c r="M161">
        <v>0.48</v>
      </c>
      <c r="N161">
        <v>0.51</v>
      </c>
      <c r="O161">
        <v>16381.2</v>
      </c>
      <c r="P161">
        <v>0</v>
      </c>
      <c r="Q161" s="1">
        <v>44717</v>
      </c>
      <c r="R161">
        <v>6</v>
      </c>
      <c r="S161">
        <v>2730.2000000000007</v>
      </c>
      <c r="T161" t="s">
        <v>2057</v>
      </c>
    </row>
    <row r="162" spans="1:20" x14ac:dyDescent="0.35">
      <c r="A162" t="s">
        <v>1522</v>
      </c>
      <c r="B162" s="1">
        <v>44755</v>
      </c>
      <c r="C162" t="s">
        <v>1523</v>
      </c>
      <c r="D162" t="s">
        <v>18</v>
      </c>
      <c r="E162">
        <v>32401</v>
      </c>
      <c r="F162">
        <v>22.4</v>
      </c>
      <c r="G162">
        <v>36</v>
      </c>
      <c r="H162" t="s">
        <v>80</v>
      </c>
      <c r="I162" t="s">
        <v>27</v>
      </c>
      <c r="J162" t="s">
        <v>32</v>
      </c>
      <c r="K162">
        <v>146192</v>
      </c>
      <c r="L162" t="s">
        <v>29</v>
      </c>
      <c r="M162">
        <v>0.16</v>
      </c>
      <c r="N162">
        <v>0.95</v>
      </c>
      <c r="O162">
        <v>0</v>
      </c>
      <c r="P162">
        <v>0</v>
      </c>
      <c r="Q162" s="1">
        <v>44719</v>
      </c>
      <c r="R162">
        <v>6</v>
      </c>
      <c r="S162">
        <v>-32401</v>
      </c>
      <c r="T162" t="s">
        <v>2070</v>
      </c>
    </row>
    <row r="163" spans="1:20" x14ac:dyDescent="0.35">
      <c r="A163" t="s">
        <v>706</v>
      </c>
      <c r="B163" s="1">
        <v>44756</v>
      </c>
      <c r="C163" t="s">
        <v>707</v>
      </c>
      <c r="D163" t="s">
        <v>40</v>
      </c>
      <c r="E163">
        <v>17422</v>
      </c>
      <c r="F163">
        <v>5.7</v>
      </c>
      <c r="G163">
        <v>36</v>
      </c>
      <c r="H163" t="s">
        <v>80</v>
      </c>
      <c r="I163" t="s">
        <v>41</v>
      </c>
      <c r="J163" t="s">
        <v>47</v>
      </c>
      <c r="K163">
        <v>114425</v>
      </c>
      <c r="L163" t="s">
        <v>22</v>
      </c>
      <c r="M163">
        <v>0.46</v>
      </c>
      <c r="N163">
        <v>0.67</v>
      </c>
      <c r="O163">
        <v>4227.59</v>
      </c>
      <c r="P163">
        <v>6267.26</v>
      </c>
      <c r="Q163" s="1">
        <v>44720</v>
      </c>
      <c r="R163">
        <v>6</v>
      </c>
      <c r="S163">
        <v>-6927.15</v>
      </c>
      <c r="T163" t="s">
        <v>2070</v>
      </c>
    </row>
    <row r="164" spans="1:20" x14ac:dyDescent="0.35">
      <c r="A164" t="s">
        <v>1844</v>
      </c>
      <c r="B164" s="1">
        <v>44757</v>
      </c>
      <c r="C164" t="s">
        <v>1845</v>
      </c>
      <c r="D164" t="s">
        <v>46</v>
      </c>
      <c r="E164">
        <v>8967</v>
      </c>
      <c r="F164">
        <v>7</v>
      </c>
      <c r="G164">
        <v>60</v>
      </c>
      <c r="H164" t="s">
        <v>19</v>
      </c>
      <c r="I164" t="s">
        <v>20</v>
      </c>
      <c r="J164" t="s">
        <v>28</v>
      </c>
      <c r="K164">
        <v>65440</v>
      </c>
      <c r="L164" t="s">
        <v>22</v>
      </c>
      <c r="M164">
        <v>0.31</v>
      </c>
      <c r="N164">
        <v>0.88</v>
      </c>
      <c r="O164">
        <v>9594.69</v>
      </c>
      <c r="P164">
        <v>0</v>
      </c>
      <c r="Q164" s="1">
        <v>44697</v>
      </c>
      <c r="R164">
        <v>5</v>
      </c>
      <c r="S164">
        <v>627.69000000000051</v>
      </c>
      <c r="T164" t="s">
        <v>2057</v>
      </c>
    </row>
    <row r="165" spans="1:20" x14ac:dyDescent="0.35">
      <c r="A165" t="s">
        <v>100</v>
      </c>
      <c r="B165" s="1">
        <v>44759</v>
      </c>
      <c r="C165" t="s">
        <v>101</v>
      </c>
      <c r="D165" t="s">
        <v>53</v>
      </c>
      <c r="E165">
        <v>26712</v>
      </c>
      <c r="F165">
        <v>13.2</v>
      </c>
      <c r="G165">
        <v>60</v>
      </c>
      <c r="H165" t="s">
        <v>26</v>
      </c>
      <c r="I165" t="s">
        <v>57</v>
      </c>
      <c r="J165" t="s">
        <v>32</v>
      </c>
      <c r="K165">
        <v>126371</v>
      </c>
      <c r="L165" t="s">
        <v>33</v>
      </c>
      <c r="M165">
        <v>0.38</v>
      </c>
      <c r="N165">
        <v>0.78</v>
      </c>
      <c r="O165">
        <v>10402.379999999999</v>
      </c>
      <c r="P165">
        <v>0</v>
      </c>
      <c r="Q165" s="1">
        <v>44699</v>
      </c>
      <c r="R165">
        <v>5</v>
      </c>
      <c r="S165">
        <v>-16309.62</v>
      </c>
      <c r="T165" t="s">
        <v>2070</v>
      </c>
    </row>
    <row r="166" spans="1:20" x14ac:dyDescent="0.35">
      <c r="A166" t="s">
        <v>496</v>
      </c>
      <c r="B166" s="1">
        <v>44759</v>
      </c>
      <c r="C166" t="s">
        <v>497</v>
      </c>
      <c r="D166" t="s">
        <v>50</v>
      </c>
      <c r="E166">
        <v>15663</v>
      </c>
      <c r="F166">
        <v>21.9</v>
      </c>
      <c r="G166">
        <v>60</v>
      </c>
      <c r="H166" t="s">
        <v>26</v>
      </c>
      <c r="I166" t="s">
        <v>20</v>
      </c>
      <c r="J166" t="s">
        <v>28</v>
      </c>
      <c r="K166">
        <v>71258</v>
      </c>
      <c r="L166" t="s">
        <v>22</v>
      </c>
      <c r="M166">
        <v>0.15</v>
      </c>
      <c r="N166">
        <v>0.85</v>
      </c>
      <c r="O166">
        <v>2433.83</v>
      </c>
      <c r="P166">
        <v>0</v>
      </c>
      <c r="Q166" s="1">
        <v>44699</v>
      </c>
      <c r="R166">
        <v>5</v>
      </c>
      <c r="S166">
        <v>-13229.17</v>
      </c>
      <c r="T166" t="s">
        <v>2070</v>
      </c>
    </row>
    <row r="167" spans="1:20" x14ac:dyDescent="0.35">
      <c r="A167" t="s">
        <v>272</v>
      </c>
      <c r="B167" s="1">
        <v>44760</v>
      </c>
      <c r="C167" t="s">
        <v>273</v>
      </c>
      <c r="D167" t="s">
        <v>50</v>
      </c>
      <c r="E167">
        <v>25077</v>
      </c>
      <c r="F167">
        <v>19.8</v>
      </c>
      <c r="G167">
        <v>36</v>
      </c>
      <c r="H167" t="s">
        <v>80</v>
      </c>
      <c r="I167" t="s">
        <v>72</v>
      </c>
      <c r="J167" t="s">
        <v>21</v>
      </c>
      <c r="K167">
        <v>86233</v>
      </c>
      <c r="L167" t="s">
        <v>22</v>
      </c>
      <c r="M167">
        <v>0.42</v>
      </c>
      <c r="N167">
        <v>0.83</v>
      </c>
      <c r="O167">
        <v>4314.95</v>
      </c>
      <c r="P167">
        <v>11970.48</v>
      </c>
      <c r="Q167" s="1">
        <v>44724</v>
      </c>
      <c r="R167">
        <v>6</v>
      </c>
      <c r="S167">
        <v>-8791.57</v>
      </c>
      <c r="T167" t="s">
        <v>2070</v>
      </c>
    </row>
    <row r="168" spans="1:20" x14ac:dyDescent="0.35">
      <c r="A168" t="s">
        <v>324</v>
      </c>
      <c r="B168" s="1">
        <v>44760</v>
      </c>
      <c r="C168" t="s">
        <v>325</v>
      </c>
      <c r="D168" t="s">
        <v>50</v>
      </c>
      <c r="E168">
        <v>28788</v>
      </c>
      <c r="F168">
        <v>8.6</v>
      </c>
      <c r="G168">
        <v>36</v>
      </c>
      <c r="H168" t="s">
        <v>80</v>
      </c>
      <c r="I168" t="s">
        <v>72</v>
      </c>
      <c r="J168" t="s">
        <v>21</v>
      </c>
      <c r="K168">
        <v>114481</v>
      </c>
      <c r="L168" t="s">
        <v>22</v>
      </c>
      <c r="M168">
        <v>0.2</v>
      </c>
      <c r="N168">
        <v>0.74</v>
      </c>
      <c r="O168">
        <v>0</v>
      </c>
      <c r="P168">
        <v>0</v>
      </c>
      <c r="Q168" s="1">
        <v>44724</v>
      </c>
      <c r="R168">
        <v>6</v>
      </c>
      <c r="S168">
        <v>-28788</v>
      </c>
      <c r="T168" t="s">
        <v>2070</v>
      </c>
    </row>
    <row r="169" spans="1:20" x14ac:dyDescent="0.35">
      <c r="A169" t="s">
        <v>124</v>
      </c>
      <c r="B169" s="1">
        <v>44761</v>
      </c>
      <c r="C169" t="s">
        <v>125</v>
      </c>
      <c r="D169" t="s">
        <v>18</v>
      </c>
      <c r="E169">
        <v>2762</v>
      </c>
      <c r="F169">
        <v>5.2</v>
      </c>
      <c r="G169">
        <v>36</v>
      </c>
      <c r="H169" t="s">
        <v>26</v>
      </c>
      <c r="I169" t="s">
        <v>83</v>
      </c>
      <c r="J169" t="s">
        <v>47</v>
      </c>
      <c r="K169">
        <v>75276</v>
      </c>
      <c r="L169" t="s">
        <v>22</v>
      </c>
      <c r="M169">
        <v>0.31</v>
      </c>
      <c r="N169">
        <v>0.78</v>
      </c>
      <c r="O169">
        <v>1245.1099999999999</v>
      </c>
      <c r="P169">
        <v>0</v>
      </c>
      <c r="Q169" s="1">
        <v>44725</v>
      </c>
      <c r="R169">
        <v>6</v>
      </c>
      <c r="S169">
        <v>-1516.89</v>
      </c>
      <c r="T169" t="s">
        <v>2070</v>
      </c>
    </row>
    <row r="170" spans="1:20" x14ac:dyDescent="0.35">
      <c r="A170" t="s">
        <v>144</v>
      </c>
      <c r="B170" s="1">
        <v>44762</v>
      </c>
      <c r="C170" t="s">
        <v>145</v>
      </c>
      <c r="D170" t="s">
        <v>56</v>
      </c>
      <c r="E170">
        <v>16048</v>
      </c>
      <c r="F170">
        <v>7.3</v>
      </c>
      <c r="G170">
        <v>60</v>
      </c>
      <c r="H170" t="s">
        <v>19</v>
      </c>
      <c r="I170" t="s">
        <v>27</v>
      </c>
      <c r="J170" t="s">
        <v>21</v>
      </c>
      <c r="K170">
        <v>75095</v>
      </c>
      <c r="L170" t="s">
        <v>29</v>
      </c>
      <c r="M170">
        <v>0.31</v>
      </c>
      <c r="N170">
        <v>0.76</v>
      </c>
      <c r="O170">
        <v>17219.5</v>
      </c>
      <c r="P170">
        <v>0</v>
      </c>
      <c r="Q170" s="1">
        <v>44702</v>
      </c>
      <c r="R170">
        <v>5</v>
      </c>
      <c r="S170">
        <v>1171.5</v>
      </c>
      <c r="T170" t="s">
        <v>2057</v>
      </c>
    </row>
    <row r="171" spans="1:20" x14ac:dyDescent="0.35">
      <c r="A171" t="s">
        <v>564</v>
      </c>
      <c r="B171" s="1">
        <v>44762</v>
      </c>
      <c r="C171" t="s">
        <v>565</v>
      </c>
      <c r="D171" t="s">
        <v>71</v>
      </c>
      <c r="E171">
        <v>3808</v>
      </c>
      <c r="F171">
        <v>18.7</v>
      </c>
      <c r="G171">
        <v>60</v>
      </c>
      <c r="H171" t="s">
        <v>19</v>
      </c>
      <c r="I171" t="s">
        <v>83</v>
      </c>
      <c r="J171" t="s">
        <v>21</v>
      </c>
      <c r="K171">
        <v>136609</v>
      </c>
      <c r="L171" t="s">
        <v>22</v>
      </c>
      <c r="M171">
        <v>0.18</v>
      </c>
      <c r="N171">
        <v>0.67</v>
      </c>
      <c r="O171">
        <v>4520.1000000000004</v>
      </c>
      <c r="P171">
        <v>0</v>
      </c>
      <c r="Q171" s="1">
        <v>44702</v>
      </c>
      <c r="R171">
        <v>5</v>
      </c>
      <c r="S171">
        <v>712.10000000000036</v>
      </c>
      <c r="T171" t="s">
        <v>2057</v>
      </c>
    </row>
    <row r="172" spans="1:20" x14ac:dyDescent="0.35">
      <c r="A172" t="s">
        <v>1764</v>
      </c>
      <c r="B172" s="1">
        <v>44763</v>
      </c>
      <c r="C172" t="s">
        <v>1765</v>
      </c>
      <c r="D172" t="s">
        <v>50</v>
      </c>
      <c r="E172">
        <v>32982</v>
      </c>
      <c r="F172">
        <v>10.4</v>
      </c>
      <c r="G172">
        <v>36</v>
      </c>
      <c r="H172" t="s">
        <v>26</v>
      </c>
      <c r="I172" t="s">
        <v>27</v>
      </c>
      <c r="J172" t="s">
        <v>37</v>
      </c>
      <c r="K172">
        <v>108257</v>
      </c>
      <c r="L172" t="s">
        <v>29</v>
      </c>
      <c r="M172">
        <v>0.5</v>
      </c>
      <c r="N172">
        <v>0.6</v>
      </c>
      <c r="O172">
        <v>5386.12</v>
      </c>
      <c r="P172">
        <v>0</v>
      </c>
      <c r="Q172" s="1">
        <v>44727</v>
      </c>
      <c r="R172">
        <v>6</v>
      </c>
      <c r="S172">
        <v>-27595.88</v>
      </c>
      <c r="T172" t="s">
        <v>2070</v>
      </c>
    </row>
    <row r="173" spans="1:20" x14ac:dyDescent="0.35">
      <c r="A173" t="s">
        <v>912</v>
      </c>
      <c r="B173" s="1">
        <v>44765</v>
      </c>
      <c r="C173" t="s">
        <v>913</v>
      </c>
      <c r="D173" t="s">
        <v>56</v>
      </c>
      <c r="E173">
        <v>26683</v>
      </c>
      <c r="F173">
        <v>16.2</v>
      </c>
      <c r="G173">
        <v>60</v>
      </c>
      <c r="H173" t="s">
        <v>19</v>
      </c>
      <c r="I173" t="s">
        <v>27</v>
      </c>
      <c r="J173" t="s">
        <v>21</v>
      </c>
      <c r="K173">
        <v>78225</v>
      </c>
      <c r="L173" t="s">
        <v>22</v>
      </c>
      <c r="M173">
        <v>0.28000000000000003</v>
      </c>
      <c r="N173">
        <v>0.6</v>
      </c>
      <c r="O173">
        <v>31005.65</v>
      </c>
      <c r="P173">
        <v>0</v>
      </c>
      <c r="Q173" s="1">
        <v>44705</v>
      </c>
      <c r="R173">
        <v>5</v>
      </c>
      <c r="S173">
        <v>4322.6500000000015</v>
      </c>
      <c r="T173" t="s">
        <v>2057</v>
      </c>
    </row>
    <row r="174" spans="1:20" x14ac:dyDescent="0.35">
      <c r="A174" t="s">
        <v>566</v>
      </c>
      <c r="B174" s="1">
        <v>44766</v>
      </c>
      <c r="C174" t="s">
        <v>567</v>
      </c>
      <c r="D174" t="s">
        <v>46</v>
      </c>
      <c r="E174">
        <v>13713</v>
      </c>
      <c r="F174">
        <v>15.9</v>
      </c>
      <c r="G174">
        <v>36</v>
      </c>
      <c r="H174" t="s">
        <v>19</v>
      </c>
      <c r="I174" t="s">
        <v>20</v>
      </c>
      <c r="J174" t="s">
        <v>32</v>
      </c>
      <c r="K174">
        <v>82656</v>
      </c>
      <c r="L174" t="s">
        <v>22</v>
      </c>
      <c r="M174">
        <v>0.15</v>
      </c>
      <c r="N174">
        <v>0.94</v>
      </c>
      <c r="O174">
        <v>15893.37</v>
      </c>
      <c r="P174">
        <v>0</v>
      </c>
      <c r="Q174" s="1">
        <v>44730</v>
      </c>
      <c r="R174">
        <v>6</v>
      </c>
      <c r="S174">
        <v>2180.3700000000008</v>
      </c>
      <c r="T174" t="s">
        <v>2057</v>
      </c>
    </row>
    <row r="175" spans="1:20" x14ac:dyDescent="0.35">
      <c r="A175" t="s">
        <v>632</v>
      </c>
      <c r="B175" s="1">
        <v>44766</v>
      </c>
      <c r="C175" t="s">
        <v>633</v>
      </c>
      <c r="D175" t="s">
        <v>56</v>
      </c>
      <c r="E175">
        <v>6084</v>
      </c>
      <c r="F175">
        <v>8.1999999999999993</v>
      </c>
      <c r="G175">
        <v>60</v>
      </c>
      <c r="H175" t="s">
        <v>19</v>
      </c>
      <c r="I175" t="s">
        <v>20</v>
      </c>
      <c r="J175" t="s">
        <v>28</v>
      </c>
      <c r="K175">
        <v>102374</v>
      </c>
      <c r="L175" t="s">
        <v>33</v>
      </c>
      <c r="M175">
        <v>0.39</v>
      </c>
      <c r="N175">
        <v>0.54</v>
      </c>
      <c r="O175">
        <v>6582.89</v>
      </c>
      <c r="P175">
        <v>0</v>
      </c>
      <c r="Q175" s="1">
        <v>44706</v>
      </c>
      <c r="R175">
        <v>5</v>
      </c>
      <c r="S175">
        <v>498.89000000000033</v>
      </c>
      <c r="T175" t="s">
        <v>2057</v>
      </c>
    </row>
    <row r="176" spans="1:20" x14ac:dyDescent="0.35">
      <c r="A176" t="s">
        <v>1590</v>
      </c>
      <c r="B176" s="1">
        <v>44770</v>
      </c>
      <c r="C176" t="s">
        <v>1591</v>
      </c>
      <c r="D176" t="s">
        <v>25</v>
      </c>
      <c r="E176">
        <v>24164</v>
      </c>
      <c r="F176">
        <v>19</v>
      </c>
      <c r="G176">
        <v>36</v>
      </c>
      <c r="H176" t="s">
        <v>19</v>
      </c>
      <c r="I176" t="s">
        <v>57</v>
      </c>
      <c r="J176" t="s">
        <v>32</v>
      </c>
      <c r="K176">
        <v>87616</v>
      </c>
      <c r="L176" t="s">
        <v>29</v>
      </c>
      <c r="M176">
        <v>0.31</v>
      </c>
      <c r="N176">
        <v>0.64</v>
      </c>
      <c r="O176">
        <v>28755.16</v>
      </c>
      <c r="P176">
        <v>0</v>
      </c>
      <c r="Q176" s="1">
        <v>44734</v>
      </c>
      <c r="R176">
        <v>6</v>
      </c>
      <c r="S176">
        <v>4591.16</v>
      </c>
      <c r="T176" t="s">
        <v>2057</v>
      </c>
    </row>
    <row r="177" spans="1:20" x14ac:dyDescent="0.35">
      <c r="A177" t="s">
        <v>1496</v>
      </c>
      <c r="B177" s="1">
        <v>44770</v>
      </c>
      <c r="C177" t="s">
        <v>1497</v>
      </c>
      <c r="D177" t="s">
        <v>75</v>
      </c>
      <c r="E177">
        <v>12130</v>
      </c>
      <c r="F177">
        <v>5.0999999999999996</v>
      </c>
      <c r="G177">
        <v>36</v>
      </c>
      <c r="H177" t="s">
        <v>19</v>
      </c>
      <c r="I177" t="s">
        <v>20</v>
      </c>
      <c r="J177" t="s">
        <v>32</v>
      </c>
      <c r="K177">
        <v>48074</v>
      </c>
      <c r="L177" t="s">
        <v>22</v>
      </c>
      <c r="M177">
        <v>0.32</v>
      </c>
      <c r="N177">
        <v>0.87</v>
      </c>
      <c r="O177">
        <v>12748.63</v>
      </c>
      <c r="P177">
        <v>0</v>
      </c>
      <c r="Q177" s="1">
        <v>44734</v>
      </c>
      <c r="R177">
        <v>6</v>
      </c>
      <c r="S177">
        <v>618.6299999999992</v>
      </c>
      <c r="T177" t="s">
        <v>2057</v>
      </c>
    </row>
    <row r="178" spans="1:20" x14ac:dyDescent="0.35">
      <c r="A178" t="s">
        <v>1782</v>
      </c>
      <c r="B178" s="1">
        <v>44771</v>
      </c>
      <c r="C178" t="s">
        <v>1783</v>
      </c>
      <c r="D178" t="s">
        <v>18</v>
      </c>
      <c r="E178">
        <v>29495</v>
      </c>
      <c r="F178">
        <v>7.2</v>
      </c>
      <c r="G178">
        <v>36</v>
      </c>
      <c r="H178" t="s">
        <v>26</v>
      </c>
      <c r="I178" t="s">
        <v>57</v>
      </c>
      <c r="J178" t="s">
        <v>32</v>
      </c>
      <c r="K178">
        <v>148360</v>
      </c>
      <c r="L178" t="s">
        <v>33</v>
      </c>
      <c r="M178">
        <v>0.11</v>
      </c>
      <c r="N178">
        <v>0.91</v>
      </c>
      <c r="O178">
        <v>8429.58</v>
      </c>
      <c r="P178">
        <v>0</v>
      </c>
      <c r="Q178" s="1">
        <v>44735</v>
      </c>
      <c r="R178">
        <v>6</v>
      </c>
      <c r="S178">
        <v>-21065.42</v>
      </c>
      <c r="T178" t="s">
        <v>2070</v>
      </c>
    </row>
    <row r="179" spans="1:20" x14ac:dyDescent="0.35">
      <c r="A179" t="s">
        <v>1612</v>
      </c>
      <c r="B179" s="1">
        <v>44771</v>
      </c>
      <c r="C179" t="s">
        <v>1613</v>
      </c>
      <c r="D179" t="s">
        <v>64</v>
      </c>
      <c r="E179">
        <v>8843</v>
      </c>
      <c r="F179">
        <v>18.3</v>
      </c>
      <c r="G179">
        <v>36</v>
      </c>
      <c r="H179" t="s">
        <v>26</v>
      </c>
      <c r="I179" t="s">
        <v>83</v>
      </c>
      <c r="J179" t="s">
        <v>21</v>
      </c>
      <c r="K179">
        <v>127859</v>
      </c>
      <c r="L179" t="s">
        <v>33</v>
      </c>
      <c r="M179">
        <v>0.42</v>
      </c>
      <c r="N179">
        <v>0.89</v>
      </c>
      <c r="O179">
        <v>3549.8</v>
      </c>
      <c r="P179">
        <v>0</v>
      </c>
      <c r="Q179" s="1">
        <v>44735</v>
      </c>
      <c r="R179">
        <v>6</v>
      </c>
      <c r="S179">
        <v>-5293.2</v>
      </c>
      <c r="T179" t="s">
        <v>2070</v>
      </c>
    </row>
    <row r="180" spans="1:20" x14ac:dyDescent="0.35">
      <c r="A180" t="s">
        <v>626</v>
      </c>
      <c r="B180" s="1">
        <v>44771</v>
      </c>
      <c r="C180" t="s">
        <v>627</v>
      </c>
      <c r="D180" t="s">
        <v>64</v>
      </c>
      <c r="E180">
        <v>36150</v>
      </c>
      <c r="F180">
        <v>5.4</v>
      </c>
      <c r="G180">
        <v>60</v>
      </c>
      <c r="H180" t="s">
        <v>19</v>
      </c>
      <c r="I180" t="s">
        <v>57</v>
      </c>
      <c r="J180" t="s">
        <v>28</v>
      </c>
      <c r="K180">
        <v>63418</v>
      </c>
      <c r="L180" t="s">
        <v>29</v>
      </c>
      <c r="M180">
        <v>0.16</v>
      </c>
      <c r="N180">
        <v>0.59</v>
      </c>
      <c r="O180">
        <v>38102.1</v>
      </c>
      <c r="P180">
        <v>0</v>
      </c>
      <c r="Q180" s="1">
        <v>44711</v>
      </c>
      <c r="R180">
        <v>5</v>
      </c>
      <c r="S180">
        <v>1952.0999999999985</v>
      </c>
      <c r="T180" t="s">
        <v>2057</v>
      </c>
    </row>
    <row r="181" spans="1:20" x14ac:dyDescent="0.35">
      <c r="A181" t="s">
        <v>290</v>
      </c>
      <c r="B181" s="1">
        <v>44774</v>
      </c>
      <c r="C181" t="s">
        <v>291</v>
      </c>
      <c r="D181" t="s">
        <v>53</v>
      </c>
      <c r="E181">
        <v>21662</v>
      </c>
      <c r="F181">
        <v>21.7</v>
      </c>
      <c r="G181">
        <v>36</v>
      </c>
      <c r="H181" t="s">
        <v>80</v>
      </c>
      <c r="I181" t="s">
        <v>27</v>
      </c>
      <c r="J181" t="s">
        <v>47</v>
      </c>
      <c r="K181">
        <v>46999</v>
      </c>
      <c r="L181" t="s">
        <v>22</v>
      </c>
      <c r="M181">
        <v>0.19</v>
      </c>
      <c r="N181">
        <v>0.84</v>
      </c>
      <c r="O181">
        <v>7336.37</v>
      </c>
      <c r="P181">
        <v>1820.32</v>
      </c>
      <c r="Q181" s="1">
        <v>44738</v>
      </c>
      <c r="R181">
        <v>6</v>
      </c>
      <c r="S181">
        <v>-12505.31</v>
      </c>
      <c r="T181" t="s">
        <v>2070</v>
      </c>
    </row>
    <row r="182" spans="1:20" x14ac:dyDescent="0.35">
      <c r="A182" t="s">
        <v>1210</v>
      </c>
      <c r="B182" s="1">
        <v>44774</v>
      </c>
      <c r="C182" t="s">
        <v>1211</v>
      </c>
      <c r="D182" t="s">
        <v>64</v>
      </c>
      <c r="E182">
        <v>39138</v>
      </c>
      <c r="F182">
        <v>6.7</v>
      </c>
      <c r="G182">
        <v>36</v>
      </c>
      <c r="H182" t="s">
        <v>19</v>
      </c>
      <c r="I182" t="s">
        <v>27</v>
      </c>
      <c r="J182" t="s">
        <v>21</v>
      </c>
      <c r="K182">
        <v>78920</v>
      </c>
      <c r="L182" t="s">
        <v>33</v>
      </c>
      <c r="M182">
        <v>0.21</v>
      </c>
      <c r="N182">
        <v>0.57999999999999996</v>
      </c>
      <c r="O182">
        <v>41760.25</v>
      </c>
      <c r="P182">
        <v>0</v>
      </c>
      <c r="Q182" s="1">
        <v>44738</v>
      </c>
      <c r="R182">
        <v>6</v>
      </c>
      <c r="S182">
        <v>2622.25</v>
      </c>
      <c r="T182" t="s">
        <v>2057</v>
      </c>
    </row>
    <row r="183" spans="1:20" x14ac:dyDescent="0.35">
      <c r="A183" t="s">
        <v>1920</v>
      </c>
      <c r="B183" s="1">
        <v>44775</v>
      </c>
      <c r="C183" t="s">
        <v>1921</v>
      </c>
      <c r="D183" t="s">
        <v>25</v>
      </c>
      <c r="E183">
        <v>13411</v>
      </c>
      <c r="F183">
        <v>18.5</v>
      </c>
      <c r="G183">
        <v>36</v>
      </c>
      <c r="H183" t="s">
        <v>80</v>
      </c>
      <c r="I183" t="s">
        <v>20</v>
      </c>
      <c r="J183" t="s">
        <v>32</v>
      </c>
      <c r="K183">
        <v>60266</v>
      </c>
      <c r="L183" t="s">
        <v>33</v>
      </c>
      <c r="M183">
        <v>0.45</v>
      </c>
      <c r="N183">
        <v>0.61</v>
      </c>
      <c r="O183">
        <v>2332.75</v>
      </c>
      <c r="P183">
        <v>2064.9299999999998</v>
      </c>
      <c r="Q183" s="1">
        <v>44739</v>
      </c>
      <c r="R183">
        <v>6</v>
      </c>
      <c r="S183">
        <v>-9013.32</v>
      </c>
      <c r="T183" t="s">
        <v>2070</v>
      </c>
    </row>
    <row r="184" spans="1:20" x14ac:dyDescent="0.35">
      <c r="A184" t="s">
        <v>1634</v>
      </c>
      <c r="B184" s="1">
        <v>44775</v>
      </c>
      <c r="C184" t="s">
        <v>1635</v>
      </c>
      <c r="D184" t="s">
        <v>25</v>
      </c>
      <c r="E184">
        <v>3475</v>
      </c>
      <c r="F184">
        <v>9.4</v>
      </c>
      <c r="G184">
        <v>36</v>
      </c>
      <c r="H184" t="s">
        <v>19</v>
      </c>
      <c r="I184" t="s">
        <v>72</v>
      </c>
      <c r="J184" t="s">
        <v>32</v>
      </c>
      <c r="K184">
        <v>68134</v>
      </c>
      <c r="L184" t="s">
        <v>33</v>
      </c>
      <c r="M184">
        <v>0.21</v>
      </c>
      <c r="N184">
        <v>0.78</v>
      </c>
      <c r="O184">
        <v>3801.65</v>
      </c>
      <c r="P184">
        <v>0</v>
      </c>
      <c r="Q184" s="1">
        <v>44739</v>
      </c>
      <c r="R184">
        <v>6</v>
      </c>
      <c r="S184">
        <v>326.65000000000009</v>
      </c>
      <c r="T184" t="s">
        <v>2057</v>
      </c>
    </row>
    <row r="185" spans="1:20" x14ac:dyDescent="0.35">
      <c r="A185" t="s">
        <v>714</v>
      </c>
      <c r="B185" s="1">
        <v>44777</v>
      </c>
      <c r="C185" t="s">
        <v>715</v>
      </c>
      <c r="D185" t="s">
        <v>64</v>
      </c>
      <c r="E185">
        <v>18482</v>
      </c>
      <c r="F185">
        <v>11.3</v>
      </c>
      <c r="G185">
        <v>60</v>
      </c>
      <c r="H185" t="s">
        <v>26</v>
      </c>
      <c r="I185" t="s">
        <v>57</v>
      </c>
      <c r="J185" t="s">
        <v>28</v>
      </c>
      <c r="K185">
        <v>94575</v>
      </c>
      <c r="L185" t="s">
        <v>33</v>
      </c>
      <c r="M185">
        <v>0.42</v>
      </c>
      <c r="N185">
        <v>0.95</v>
      </c>
      <c r="O185">
        <v>3142.25</v>
      </c>
      <c r="P185">
        <v>0</v>
      </c>
      <c r="Q185" s="1">
        <v>44717</v>
      </c>
      <c r="R185">
        <v>6</v>
      </c>
      <c r="S185">
        <v>-15339.75</v>
      </c>
      <c r="T185" t="s">
        <v>2070</v>
      </c>
    </row>
    <row r="186" spans="1:20" x14ac:dyDescent="0.35">
      <c r="A186" t="s">
        <v>444</v>
      </c>
      <c r="B186" s="1">
        <v>44783</v>
      </c>
      <c r="C186" t="s">
        <v>445</v>
      </c>
      <c r="D186" t="s">
        <v>75</v>
      </c>
      <c r="E186">
        <v>19850</v>
      </c>
      <c r="F186">
        <v>14.6</v>
      </c>
      <c r="G186">
        <v>60</v>
      </c>
      <c r="H186" t="s">
        <v>19</v>
      </c>
      <c r="I186" t="s">
        <v>57</v>
      </c>
      <c r="J186" t="s">
        <v>28</v>
      </c>
      <c r="K186">
        <v>65959</v>
      </c>
      <c r="L186" t="s">
        <v>33</v>
      </c>
      <c r="M186">
        <v>0.12</v>
      </c>
      <c r="N186">
        <v>0.74</v>
      </c>
      <c r="O186">
        <v>22748.1</v>
      </c>
      <c r="P186">
        <v>0</v>
      </c>
      <c r="Q186" s="1">
        <v>44723</v>
      </c>
      <c r="R186">
        <v>6</v>
      </c>
      <c r="S186">
        <v>2898.0999999999985</v>
      </c>
      <c r="T186" t="s">
        <v>2057</v>
      </c>
    </row>
    <row r="187" spans="1:20" x14ac:dyDescent="0.35">
      <c r="A187" t="s">
        <v>1570</v>
      </c>
      <c r="B187" s="1">
        <v>44784</v>
      </c>
      <c r="C187" t="s">
        <v>1571</v>
      </c>
      <c r="D187" t="s">
        <v>46</v>
      </c>
      <c r="E187">
        <v>27122</v>
      </c>
      <c r="F187">
        <v>7.1</v>
      </c>
      <c r="G187">
        <v>60</v>
      </c>
      <c r="H187" t="s">
        <v>19</v>
      </c>
      <c r="I187" t="s">
        <v>72</v>
      </c>
      <c r="J187" t="s">
        <v>28</v>
      </c>
      <c r="K187">
        <v>88160</v>
      </c>
      <c r="L187" t="s">
        <v>33</v>
      </c>
      <c r="M187">
        <v>0.27</v>
      </c>
      <c r="N187">
        <v>0.62</v>
      </c>
      <c r="O187">
        <v>29047.66</v>
      </c>
      <c r="P187">
        <v>0</v>
      </c>
      <c r="Q187" s="1">
        <v>44724</v>
      </c>
      <c r="R187">
        <v>6</v>
      </c>
      <c r="S187">
        <v>1925.6599999999999</v>
      </c>
      <c r="T187" t="s">
        <v>2057</v>
      </c>
    </row>
    <row r="188" spans="1:20" x14ac:dyDescent="0.35">
      <c r="A188" t="s">
        <v>934</v>
      </c>
      <c r="B188" s="1">
        <v>44784</v>
      </c>
      <c r="C188" t="s">
        <v>935</v>
      </c>
      <c r="D188" t="s">
        <v>64</v>
      </c>
      <c r="E188">
        <v>9601</v>
      </c>
      <c r="F188">
        <v>10.7</v>
      </c>
      <c r="G188">
        <v>60</v>
      </c>
      <c r="H188" t="s">
        <v>19</v>
      </c>
      <c r="I188" t="s">
        <v>83</v>
      </c>
      <c r="J188" t="s">
        <v>47</v>
      </c>
      <c r="K188">
        <v>141497</v>
      </c>
      <c r="L188" t="s">
        <v>33</v>
      </c>
      <c r="M188">
        <v>0.18</v>
      </c>
      <c r="N188">
        <v>0.73</v>
      </c>
      <c r="O188">
        <v>10628.31</v>
      </c>
      <c r="P188">
        <v>0</v>
      </c>
      <c r="Q188" s="1">
        <v>44724</v>
      </c>
      <c r="R188">
        <v>6</v>
      </c>
      <c r="S188">
        <v>1027.3099999999995</v>
      </c>
      <c r="T188" t="s">
        <v>2057</v>
      </c>
    </row>
    <row r="189" spans="1:20" x14ac:dyDescent="0.35">
      <c r="A189" t="s">
        <v>1874</v>
      </c>
      <c r="B189" s="1">
        <v>44786</v>
      </c>
      <c r="C189" t="s">
        <v>1875</v>
      </c>
      <c r="D189" t="s">
        <v>64</v>
      </c>
      <c r="E189">
        <v>7430</v>
      </c>
      <c r="F189">
        <v>13</v>
      </c>
      <c r="G189">
        <v>60</v>
      </c>
      <c r="H189" t="s">
        <v>19</v>
      </c>
      <c r="I189" t="s">
        <v>41</v>
      </c>
      <c r="J189" t="s">
        <v>47</v>
      </c>
      <c r="K189">
        <v>72946</v>
      </c>
      <c r="L189" t="s">
        <v>22</v>
      </c>
      <c r="M189">
        <v>0.4</v>
      </c>
      <c r="N189">
        <v>0.56000000000000005</v>
      </c>
      <c r="O189">
        <v>8395.9</v>
      </c>
      <c r="P189">
        <v>0</v>
      </c>
      <c r="Q189" s="1">
        <v>44726</v>
      </c>
      <c r="R189">
        <v>6</v>
      </c>
      <c r="S189">
        <v>965.89999999999964</v>
      </c>
      <c r="T189" t="s">
        <v>2057</v>
      </c>
    </row>
    <row r="190" spans="1:20" x14ac:dyDescent="0.35">
      <c r="A190" t="s">
        <v>1994</v>
      </c>
      <c r="B190" s="1">
        <v>44789</v>
      </c>
      <c r="C190" t="s">
        <v>1995</v>
      </c>
      <c r="D190" t="s">
        <v>64</v>
      </c>
      <c r="E190">
        <v>30300</v>
      </c>
      <c r="F190">
        <v>19.5</v>
      </c>
      <c r="G190">
        <v>36</v>
      </c>
      <c r="H190" t="s">
        <v>19</v>
      </c>
      <c r="I190" t="s">
        <v>57</v>
      </c>
      <c r="J190" t="s">
        <v>28</v>
      </c>
      <c r="K190">
        <v>121748</v>
      </c>
      <c r="L190" t="s">
        <v>33</v>
      </c>
      <c r="M190">
        <v>0.11</v>
      </c>
      <c r="N190">
        <v>0.6</v>
      </c>
      <c r="O190">
        <v>36208.5</v>
      </c>
      <c r="P190">
        <v>0</v>
      </c>
      <c r="Q190" s="1">
        <v>44753</v>
      </c>
      <c r="R190">
        <v>7</v>
      </c>
      <c r="S190">
        <v>5908.5</v>
      </c>
      <c r="T190" t="s">
        <v>2057</v>
      </c>
    </row>
    <row r="191" spans="1:20" x14ac:dyDescent="0.35">
      <c r="A191" t="s">
        <v>200</v>
      </c>
      <c r="B191" s="1">
        <v>44789</v>
      </c>
      <c r="C191" t="s">
        <v>201</v>
      </c>
      <c r="D191" t="s">
        <v>75</v>
      </c>
      <c r="E191">
        <v>6895</v>
      </c>
      <c r="F191">
        <v>20</v>
      </c>
      <c r="G191">
        <v>60</v>
      </c>
      <c r="H191" t="s">
        <v>19</v>
      </c>
      <c r="I191" t="s">
        <v>36</v>
      </c>
      <c r="J191" t="s">
        <v>28</v>
      </c>
      <c r="K191">
        <v>94712</v>
      </c>
      <c r="L191" t="s">
        <v>22</v>
      </c>
      <c r="M191">
        <v>0.2</v>
      </c>
      <c r="N191">
        <v>0.55000000000000004</v>
      </c>
      <c r="O191">
        <v>8274</v>
      </c>
      <c r="P191">
        <v>0</v>
      </c>
      <c r="Q191" s="1">
        <v>44729</v>
      </c>
      <c r="R191">
        <v>6</v>
      </c>
      <c r="S191">
        <v>1379</v>
      </c>
      <c r="T191" t="s">
        <v>2057</v>
      </c>
    </row>
    <row r="192" spans="1:20" x14ac:dyDescent="0.35">
      <c r="A192" t="s">
        <v>1436</v>
      </c>
      <c r="B192" s="1">
        <v>44791</v>
      </c>
      <c r="C192" t="s">
        <v>1437</v>
      </c>
      <c r="D192" t="s">
        <v>53</v>
      </c>
      <c r="E192">
        <v>37914</v>
      </c>
      <c r="F192">
        <v>19.899999999999999</v>
      </c>
      <c r="G192">
        <v>36</v>
      </c>
      <c r="H192" t="s">
        <v>19</v>
      </c>
      <c r="I192" t="s">
        <v>41</v>
      </c>
      <c r="J192" t="s">
        <v>47</v>
      </c>
      <c r="K192">
        <v>125432</v>
      </c>
      <c r="L192" t="s">
        <v>22</v>
      </c>
      <c r="M192">
        <v>0.23</v>
      </c>
      <c r="N192">
        <v>0.62</v>
      </c>
      <c r="O192">
        <v>45458.89</v>
      </c>
      <c r="P192">
        <v>0</v>
      </c>
      <c r="Q192" s="1">
        <v>44755</v>
      </c>
      <c r="R192">
        <v>7</v>
      </c>
      <c r="S192">
        <v>7544.8899999999994</v>
      </c>
      <c r="T192" t="s">
        <v>2057</v>
      </c>
    </row>
    <row r="193" spans="1:20" x14ac:dyDescent="0.35">
      <c r="A193" t="s">
        <v>870</v>
      </c>
      <c r="B193" s="1">
        <v>44792</v>
      </c>
      <c r="C193" t="s">
        <v>871</v>
      </c>
      <c r="D193" t="s">
        <v>18</v>
      </c>
      <c r="E193">
        <v>19333</v>
      </c>
      <c r="F193">
        <v>8.4</v>
      </c>
      <c r="G193">
        <v>36</v>
      </c>
      <c r="H193" t="s">
        <v>26</v>
      </c>
      <c r="I193" t="s">
        <v>27</v>
      </c>
      <c r="J193" t="s">
        <v>37</v>
      </c>
      <c r="K193">
        <v>135078</v>
      </c>
      <c r="L193" t="s">
        <v>29</v>
      </c>
      <c r="M193">
        <v>0.49</v>
      </c>
      <c r="N193">
        <v>0.84</v>
      </c>
      <c r="O193">
        <v>4102.62</v>
      </c>
      <c r="P193">
        <v>0</v>
      </c>
      <c r="Q193" s="1">
        <v>44756</v>
      </c>
      <c r="R193">
        <v>7</v>
      </c>
      <c r="S193">
        <v>-15230.380000000001</v>
      </c>
      <c r="T193" t="s">
        <v>2070</v>
      </c>
    </row>
    <row r="194" spans="1:20" x14ac:dyDescent="0.35">
      <c r="A194" t="s">
        <v>1662</v>
      </c>
      <c r="B194" s="1">
        <v>44794</v>
      </c>
      <c r="C194" t="s">
        <v>1663</v>
      </c>
      <c r="D194" t="s">
        <v>18</v>
      </c>
      <c r="E194">
        <v>31137</v>
      </c>
      <c r="F194">
        <v>9.6999999999999993</v>
      </c>
      <c r="G194">
        <v>36</v>
      </c>
      <c r="H194" t="s">
        <v>19</v>
      </c>
      <c r="I194" t="s">
        <v>57</v>
      </c>
      <c r="J194" t="s">
        <v>21</v>
      </c>
      <c r="K194">
        <v>42497</v>
      </c>
      <c r="L194" t="s">
        <v>29</v>
      </c>
      <c r="M194">
        <v>0.13</v>
      </c>
      <c r="N194">
        <v>0.93</v>
      </c>
      <c r="O194">
        <v>34157.29</v>
      </c>
      <c r="P194">
        <v>0</v>
      </c>
      <c r="Q194" s="1">
        <v>44758</v>
      </c>
      <c r="R194">
        <v>7</v>
      </c>
      <c r="S194">
        <v>3020.2900000000009</v>
      </c>
      <c r="T194" t="s">
        <v>2057</v>
      </c>
    </row>
    <row r="195" spans="1:20" x14ac:dyDescent="0.35">
      <c r="A195" t="s">
        <v>114</v>
      </c>
      <c r="B195" s="1">
        <v>44797</v>
      </c>
      <c r="C195" t="s">
        <v>115</v>
      </c>
      <c r="D195" t="s">
        <v>50</v>
      </c>
      <c r="E195">
        <v>5853</v>
      </c>
      <c r="F195">
        <v>23</v>
      </c>
      <c r="G195">
        <v>60</v>
      </c>
      <c r="H195" t="s">
        <v>19</v>
      </c>
      <c r="I195" t="s">
        <v>27</v>
      </c>
      <c r="J195" t="s">
        <v>37</v>
      </c>
      <c r="K195">
        <v>81756</v>
      </c>
      <c r="L195" t="s">
        <v>29</v>
      </c>
      <c r="M195">
        <v>0.28000000000000003</v>
      </c>
      <c r="N195">
        <v>0.92</v>
      </c>
      <c r="O195">
        <v>7199.19</v>
      </c>
      <c r="P195">
        <v>0</v>
      </c>
      <c r="Q195" s="1">
        <v>44737</v>
      </c>
      <c r="R195">
        <v>6</v>
      </c>
      <c r="S195">
        <v>1346.1899999999996</v>
      </c>
      <c r="T195" t="s">
        <v>2057</v>
      </c>
    </row>
    <row r="196" spans="1:20" x14ac:dyDescent="0.35">
      <c r="A196" t="s">
        <v>1594</v>
      </c>
      <c r="B196" s="1">
        <v>44797</v>
      </c>
      <c r="C196" t="s">
        <v>1595</v>
      </c>
      <c r="D196" t="s">
        <v>53</v>
      </c>
      <c r="E196">
        <v>33496</v>
      </c>
      <c r="F196">
        <v>7</v>
      </c>
      <c r="G196">
        <v>36</v>
      </c>
      <c r="H196" t="s">
        <v>26</v>
      </c>
      <c r="I196" t="s">
        <v>36</v>
      </c>
      <c r="J196" t="s">
        <v>37</v>
      </c>
      <c r="K196">
        <v>41410</v>
      </c>
      <c r="L196" t="s">
        <v>22</v>
      </c>
      <c r="M196">
        <v>0.42</v>
      </c>
      <c r="N196">
        <v>0.65</v>
      </c>
      <c r="O196">
        <v>10105.27</v>
      </c>
      <c r="P196">
        <v>0</v>
      </c>
      <c r="Q196" s="1">
        <v>44761</v>
      </c>
      <c r="R196">
        <v>7</v>
      </c>
      <c r="S196">
        <v>-23390.73</v>
      </c>
      <c r="T196" t="s">
        <v>2070</v>
      </c>
    </row>
    <row r="197" spans="1:20" x14ac:dyDescent="0.35">
      <c r="A197" t="s">
        <v>1744</v>
      </c>
      <c r="B197" s="1">
        <v>44800</v>
      </c>
      <c r="C197" t="s">
        <v>1745</v>
      </c>
      <c r="D197" t="s">
        <v>64</v>
      </c>
      <c r="E197">
        <v>37035</v>
      </c>
      <c r="F197">
        <v>21.9</v>
      </c>
      <c r="G197">
        <v>60</v>
      </c>
      <c r="H197" t="s">
        <v>26</v>
      </c>
      <c r="I197" t="s">
        <v>36</v>
      </c>
      <c r="J197" t="s">
        <v>37</v>
      </c>
      <c r="K197">
        <v>113106</v>
      </c>
      <c r="L197" t="s">
        <v>33</v>
      </c>
      <c r="M197">
        <v>0.13</v>
      </c>
      <c r="N197">
        <v>0.59</v>
      </c>
      <c r="O197">
        <v>13999.45</v>
      </c>
      <c r="P197">
        <v>0</v>
      </c>
      <c r="Q197" s="1">
        <v>44740</v>
      </c>
      <c r="R197">
        <v>6</v>
      </c>
      <c r="S197">
        <v>-23035.55</v>
      </c>
      <c r="T197" t="s">
        <v>2070</v>
      </c>
    </row>
    <row r="198" spans="1:20" x14ac:dyDescent="0.35">
      <c r="A198" t="s">
        <v>1304</v>
      </c>
      <c r="B198" s="1">
        <v>44800</v>
      </c>
      <c r="C198" t="s">
        <v>1305</v>
      </c>
      <c r="D198" t="s">
        <v>53</v>
      </c>
      <c r="E198">
        <v>7924</v>
      </c>
      <c r="F198">
        <v>8.3000000000000007</v>
      </c>
      <c r="G198">
        <v>60</v>
      </c>
      <c r="H198" t="s">
        <v>26</v>
      </c>
      <c r="I198" t="s">
        <v>27</v>
      </c>
      <c r="J198" t="s">
        <v>28</v>
      </c>
      <c r="K198">
        <v>83772</v>
      </c>
      <c r="L198" t="s">
        <v>33</v>
      </c>
      <c r="M198">
        <v>0.46</v>
      </c>
      <c r="N198">
        <v>0.56000000000000005</v>
      </c>
      <c r="O198">
        <v>3561.75</v>
      </c>
      <c r="P198">
        <v>0</v>
      </c>
      <c r="Q198" s="1">
        <v>44740</v>
      </c>
      <c r="R198">
        <v>6</v>
      </c>
      <c r="S198">
        <v>-4362.25</v>
      </c>
      <c r="T198" t="s">
        <v>2070</v>
      </c>
    </row>
    <row r="199" spans="1:20" x14ac:dyDescent="0.35">
      <c r="A199" t="s">
        <v>818</v>
      </c>
      <c r="B199" s="1">
        <v>44801</v>
      </c>
      <c r="C199" t="s">
        <v>819</v>
      </c>
      <c r="D199" t="s">
        <v>56</v>
      </c>
      <c r="E199">
        <v>17967</v>
      </c>
      <c r="F199">
        <v>19.8</v>
      </c>
      <c r="G199">
        <v>60</v>
      </c>
      <c r="H199" t="s">
        <v>19</v>
      </c>
      <c r="I199" t="s">
        <v>57</v>
      </c>
      <c r="J199" t="s">
        <v>28</v>
      </c>
      <c r="K199">
        <v>81539</v>
      </c>
      <c r="L199" t="s">
        <v>33</v>
      </c>
      <c r="M199">
        <v>0.12</v>
      </c>
      <c r="N199">
        <v>0.77</v>
      </c>
      <c r="O199">
        <v>21524.47</v>
      </c>
      <c r="P199">
        <v>0</v>
      </c>
      <c r="Q199" s="1">
        <v>44741</v>
      </c>
      <c r="R199">
        <v>6</v>
      </c>
      <c r="S199">
        <v>3557.4700000000012</v>
      </c>
      <c r="T199" t="s">
        <v>2057</v>
      </c>
    </row>
    <row r="200" spans="1:20" x14ac:dyDescent="0.35">
      <c r="A200" t="s">
        <v>546</v>
      </c>
      <c r="B200" s="1">
        <v>44803</v>
      </c>
      <c r="C200" t="s">
        <v>547</v>
      </c>
      <c r="D200" t="s">
        <v>53</v>
      </c>
      <c r="E200">
        <v>19088</v>
      </c>
      <c r="F200">
        <v>11.8</v>
      </c>
      <c r="G200">
        <v>60</v>
      </c>
      <c r="H200" t="s">
        <v>26</v>
      </c>
      <c r="I200" t="s">
        <v>20</v>
      </c>
      <c r="J200" t="s">
        <v>21</v>
      </c>
      <c r="K200">
        <v>44334</v>
      </c>
      <c r="L200" t="s">
        <v>29</v>
      </c>
      <c r="M200">
        <v>0.16</v>
      </c>
      <c r="N200">
        <v>0.71</v>
      </c>
      <c r="O200">
        <v>9337.7000000000007</v>
      </c>
      <c r="P200">
        <v>0</v>
      </c>
      <c r="Q200" s="1">
        <v>44743</v>
      </c>
      <c r="R200">
        <v>7</v>
      </c>
      <c r="S200">
        <v>-9750.2999999999993</v>
      </c>
      <c r="T200" t="s">
        <v>2070</v>
      </c>
    </row>
    <row r="201" spans="1:20" x14ac:dyDescent="0.35">
      <c r="A201" t="s">
        <v>372</v>
      </c>
      <c r="B201" s="1">
        <v>44805</v>
      </c>
      <c r="C201" t="s">
        <v>373</v>
      </c>
      <c r="D201" t="s">
        <v>40</v>
      </c>
      <c r="E201">
        <v>35801</v>
      </c>
      <c r="F201">
        <v>21.5</v>
      </c>
      <c r="G201">
        <v>60</v>
      </c>
      <c r="H201" t="s">
        <v>26</v>
      </c>
      <c r="I201" t="s">
        <v>57</v>
      </c>
      <c r="J201" t="s">
        <v>21</v>
      </c>
      <c r="K201">
        <v>67019</v>
      </c>
      <c r="L201" t="s">
        <v>29</v>
      </c>
      <c r="M201">
        <v>0.21</v>
      </c>
      <c r="N201">
        <v>0.69</v>
      </c>
      <c r="O201">
        <v>10056.99</v>
      </c>
      <c r="P201">
        <v>0</v>
      </c>
      <c r="Q201" s="1">
        <v>44745</v>
      </c>
      <c r="R201">
        <v>7</v>
      </c>
      <c r="S201">
        <v>-25744.010000000002</v>
      </c>
      <c r="T201" t="s">
        <v>2070</v>
      </c>
    </row>
    <row r="202" spans="1:20" x14ac:dyDescent="0.35">
      <c r="A202" t="s">
        <v>2026</v>
      </c>
      <c r="B202" s="1">
        <v>44806</v>
      </c>
      <c r="C202" t="s">
        <v>2027</v>
      </c>
      <c r="D202" t="s">
        <v>53</v>
      </c>
      <c r="E202">
        <v>33784</v>
      </c>
      <c r="F202">
        <v>23.6</v>
      </c>
      <c r="G202">
        <v>60</v>
      </c>
      <c r="H202" t="s">
        <v>26</v>
      </c>
      <c r="I202" t="s">
        <v>27</v>
      </c>
      <c r="J202" t="s">
        <v>21</v>
      </c>
      <c r="K202">
        <v>92671</v>
      </c>
      <c r="L202" t="s">
        <v>33</v>
      </c>
      <c r="M202">
        <v>0.42</v>
      </c>
      <c r="N202">
        <v>0.85</v>
      </c>
      <c r="O202">
        <v>9201.2900000000009</v>
      </c>
      <c r="P202">
        <v>0</v>
      </c>
      <c r="Q202" s="1">
        <v>44746</v>
      </c>
      <c r="R202">
        <v>7</v>
      </c>
      <c r="S202">
        <v>-24582.71</v>
      </c>
      <c r="T202" t="s">
        <v>2070</v>
      </c>
    </row>
    <row r="203" spans="1:20" x14ac:dyDescent="0.35">
      <c r="A203" t="s">
        <v>244</v>
      </c>
      <c r="B203" s="1">
        <v>44809</v>
      </c>
      <c r="C203" t="s">
        <v>245</v>
      </c>
      <c r="D203" t="s">
        <v>40</v>
      </c>
      <c r="E203">
        <v>12122</v>
      </c>
      <c r="F203">
        <v>6.9</v>
      </c>
      <c r="G203">
        <v>60</v>
      </c>
      <c r="H203" t="s">
        <v>19</v>
      </c>
      <c r="I203" t="s">
        <v>20</v>
      </c>
      <c r="J203" t="s">
        <v>37</v>
      </c>
      <c r="K203">
        <v>107241</v>
      </c>
      <c r="L203" t="s">
        <v>22</v>
      </c>
      <c r="M203">
        <v>0.18</v>
      </c>
      <c r="N203">
        <v>0.6</v>
      </c>
      <c r="O203">
        <v>12958.42</v>
      </c>
      <c r="P203">
        <v>0</v>
      </c>
      <c r="Q203" s="1">
        <v>44749</v>
      </c>
      <c r="R203">
        <v>7</v>
      </c>
      <c r="S203">
        <v>836.42000000000007</v>
      </c>
      <c r="T203" t="s">
        <v>2057</v>
      </c>
    </row>
    <row r="204" spans="1:20" x14ac:dyDescent="0.35">
      <c r="A204" t="s">
        <v>1440</v>
      </c>
      <c r="B204" s="1">
        <v>44809</v>
      </c>
      <c r="C204" t="s">
        <v>1441</v>
      </c>
      <c r="D204" t="s">
        <v>18</v>
      </c>
      <c r="E204">
        <v>38650</v>
      </c>
      <c r="F204">
        <v>6.2</v>
      </c>
      <c r="G204">
        <v>60</v>
      </c>
      <c r="H204" t="s">
        <v>19</v>
      </c>
      <c r="I204" t="s">
        <v>83</v>
      </c>
      <c r="J204" t="s">
        <v>28</v>
      </c>
      <c r="K204">
        <v>147449</v>
      </c>
      <c r="L204" t="s">
        <v>33</v>
      </c>
      <c r="M204">
        <v>0.42</v>
      </c>
      <c r="N204">
        <v>0.61</v>
      </c>
      <c r="O204">
        <v>41046.300000000003</v>
      </c>
      <c r="P204">
        <v>0</v>
      </c>
      <c r="Q204" s="1">
        <v>44749</v>
      </c>
      <c r="R204">
        <v>7</v>
      </c>
      <c r="S204">
        <v>2396.3000000000029</v>
      </c>
      <c r="T204" t="s">
        <v>2057</v>
      </c>
    </row>
    <row r="205" spans="1:20" x14ac:dyDescent="0.35">
      <c r="A205" t="s">
        <v>646</v>
      </c>
      <c r="B205" s="1">
        <v>44809</v>
      </c>
      <c r="C205" t="s">
        <v>647</v>
      </c>
      <c r="D205" t="s">
        <v>40</v>
      </c>
      <c r="E205">
        <v>9073</v>
      </c>
      <c r="F205">
        <v>6.9</v>
      </c>
      <c r="G205">
        <v>36</v>
      </c>
      <c r="H205" t="s">
        <v>26</v>
      </c>
      <c r="I205" t="s">
        <v>27</v>
      </c>
      <c r="J205" t="s">
        <v>37</v>
      </c>
      <c r="K205">
        <v>65595</v>
      </c>
      <c r="L205" t="s">
        <v>33</v>
      </c>
      <c r="M205">
        <v>0.33</v>
      </c>
      <c r="N205">
        <v>0.64</v>
      </c>
      <c r="O205">
        <v>1522.35</v>
      </c>
      <c r="P205">
        <v>0</v>
      </c>
      <c r="Q205" s="1">
        <v>44773</v>
      </c>
      <c r="R205">
        <v>7</v>
      </c>
      <c r="S205">
        <v>-7550.65</v>
      </c>
      <c r="T205" t="s">
        <v>2070</v>
      </c>
    </row>
    <row r="206" spans="1:20" x14ac:dyDescent="0.35">
      <c r="A206" t="s">
        <v>1604</v>
      </c>
      <c r="B206" s="1">
        <v>44812</v>
      </c>
      <c r="C206" t="s">
        <v>1605</v>
      </c>
      <c r="D206" t="s">
        <v>75</v>
      </c>
      <c r="E206">
        <v>11793</v>
      </c>
      <c r="F206">
        <v>9.8000000000000007</v>
      </c>
      <c r="G206">
        <v>36</v>
      </c>
      <c r="H206" t="s">
        <v>26</v>
      </c>
      <c r="I206" t="s">
        <v>20</v>
      </c>
      <c r="J206" t="s">
        <v>37</v>
      </c>
      <c r="K206">
        <v>105301</v>
      </c>
      <c r="L206" t="s">
        <v>29</v>
      </c>
      <c r="M206">
        <v>0.16</v>
      </c>
      <c r="N206">
        <v>0.82</v>
      </c>
      <c r="O206">
        <v>3779.2</v>
      </c>
      <c r="P206">
        <v>0</v>
      </c>
      <c r="Q206" s="1">
        <v>44776</v>
      </c>
      <c r="R206">
        <v>8</v>
      </c>
      <c r="S206">
        <v>-8013.8</v>
      </c>
      <c r="T206" t="s">
        <v>2070</v>
      </c>
    </row>
    <row r="207" spans="1:20" x14ac:dyDescent="0.35">
      <c r="A207" t="s">
        <v>828</v>
      </c>
      <c r="B207" s="1">
        <v>44813</v>
      </c>
      <c r="C207" t="s">
        <v>829</v>
      </c>
      <c r="D207" t="s">
        <v>18</v>
      </c>
      <c r="E207">
        <v>31015</v>
      </c>
      <c r="F207">
        <v>8.3000000000000007</v>
      </c>
      <c r="G207">
        <v>36</v>
      </c>
      <c r="H207" t="s">
        <v>26</v>
      </c>
      <c r="I207" t="s">
        <v>83</v>
      </c>
      <c r="J207" t="s">
        <v>28</v>
      </c>
      <c r="K207">
        <v>108653</v>
      </c>
      <c r="L207" t="s">
        <v>22</v>
      </c>
      <c r="M207">
        <v>0.26</v>
      </c>
      <c r="N207">
        <v>0.92</v>
      </c>
      <c r="O207">
        <v>5879.4</v>
      </c>
      <c r="P207">
        <v>0</v>
      </c>
      <c r="Q207" s="1">
        <v>44777</v>
      </c>
      <c r="R207">
        <v>8</v>
      </c>
      <c r="S207">
        <v>-25135.599999999999</v>
      </c>
      <c r="T207" t="s">
        <v>2070</v>
      </c>
    </row>
    <row r="208" spans="1:20" x14ac:dyDescent="0.35">
      <c r="A208" t="s">
        <v>1432</v>
      </c>
      <c r="B208" s="1">
        <v>44819</v>
      </c>
      <c r="C208" t="s">
        <v>1433</v>
      </c>
      <c r="D208" t="s">
        <v>50</v>
      </c>
      <c r="E208">
        <v>22627</v>
      </c>
      <c r="F208">
        <v>14.2</v>
      </c>
      <c r="G208">
        <v>60</v>
      </c>
      <c r="H208" t="s">
        <v>19</v>
      </c>
      <c r="I208" t="s">
        <v>83</v>
      </c>
      <c r="J208" t="s">
        <v>32</v>
      </c>
      <c r="K208">
        <v>102307</v>
      </c>
      <c r="L208" t="s">
        <v>22</v>
      </c>
      <c r="M208">
        <v>0.15</v>
      </c>
      <c r="N208">
        <v>0.72</v>
      </c>
      <c r="O208">
        <v>25840.03</v>
      </c>
      <c r="P208">
        <v>0</v>
      </c>
      <c r="Q208" s="1">
        <v>44759</v>
      </c>
      <c r="R208">
        <v>7</v>
      </c>
      <c r="S208">
        <v>3213.0299999999988</v>
      </c>
      <c r="T208" t="s">
        <v>2057</v>
      </c>
    </row>
    <row r="209" spans="1:20" x14ac:dyDescent="0.35">
      <c r="A209" t="s">
        <v>1452</v>
      </c>
      <c r="B209" s="1">
        <v>44820</v>
      </c>
      <c r="C209" t="s">
        <v>1453</v>
      </c>
      <c r="D209" t="s">
        <v>50</v>
      </c>
      <c r="E209">
        <v>7894</v>
      </c>
      <c r="F209">
        <v>15.3</v>
      </c>
      <c r="G209">
        <v>36</v>
      </c>
      <c r="H209" t="s">
        <v>19</v>
      </c>
      <c r="I209" t="s">
        <v>20</v>
      </c>
      <c r="J209" t="s">
        <v>37</v>
      </c>
      <c r="K209">
        <v>83664</v>
      </c>
      <c r="L209" t="s">
        <v>29</v>
      </c>
      <c r="M209">
        <v>0.17</v>
      </c>
      <c r="N209">
        <v>0.62</v>
      </c>
      <c r="O209">
        <v>9101.7800000000007</v>
      </c>
      <c r="P209">
        <v>0</v>
      </c>
      <c r="Q209" s="1">
        <v>44784</v>
      </c>
      <c r="R209">
        <v>8</v>
      </c>
      <c r="S209">
        <v>1207.7800000000007</v>
      </c>
      <c r="T209" t="s">
        <v>2057</v>
      </c>
    </row>
    <row r="210" spans="1:20" x14ac:dyDescent="0.35">
      <c r="A210" t="s">
        <v>1202</v>
      </c>
      <c r="B210" s="1">
        <v>44820</v>
      </c>
      <c r="C210" t="s">
        <v>1203</v>
      </c>
      <c r="D210" t="s">
        <v>53</v>
      </c>
      <c r="E210">
        <v>34997</v>
      </c>
      <c r="F210">
        <v>21.4</v>
      </c>
      <c r="G210">
        <v>36</v>
      </c>
      <c r="H210" t="s">
        <v>26</v>
      </c>
      <c r="I210" t="s">
        <v>20</v>
      </c>
      <c r="J210" t="s">
        <v>28</v>
      </c>
      <c r="K210">
        <v>50789</v>
      </c>
      <c r="L210" t="s">
        <v>22</v>
      </c>
      <c r="M210">
        <v>0.39</v>
      </c>
      <c r="N210">
        <v>0.88</v>
      </c>
      <c r="O210">
        <v>15275.01</v>
      </c>
      <c r="P210">
        <v>0</v>
      </c>
      <c r="Q210" s="1">
        <v>44784</v>
      </c>
      <c r="R210">
        <v>8</v>
      </c>
      <c r="S210">
        <v>-19721.989999999998</v>
      </c>
      <c r="T210" t="s">
        <v>2070</v>
      </c>
    </row>
    <row r="211" spans="1:20" x14ac:dyDescent="0.35">
      <c r="A211" t="s">
        <v>412</v>
      </c>
      <c r="B211" s="1">
        <v>44820</v>
      </c>
      <c r="C211" t="s">
        <v>413</v>
      </c>
      <c r="D211" t="s">
        <v>64</v>
      </c>
      <c r="E211">
        <v>39197</v>
      </c>
      <c r="F211">
        <v>24</v>
      </c>
      <c r="G211">
        <v>36</v>
      </c>
      <c r="H211" t="s">
        <v>19</v>
      </c>
      <c r="I211" t="s">
        <v>20</v>
      </c>
      <c r="J211" t="s">
        <v>47</v>
      </c>
      <c r="K211">
        <v>30203</v>
      </c>
      <c r="L211" t="s">
        <v>33</v>
      </c>
      <c r="M211">
        <v>0.33</v>
      </c>
      <c r="N211">
        <v>0.83</v>
      </c>
      <c r="O211">
        <v>48604.28</v>
      </c>
      <c r="P211">
        <v>0</v>
      </c>
      <c r="Q211" s="1">
        <v>44784</v>
      </c>
      <c r="R211">
        <v>8</v>
      </c>
      <c r="S211">
        <v>9407.2799999999988</v>
      </c>
      <c r="T211" t="s">
        <v>2057</v>
      </c>
    </row>
    <row r="212" spans="1:20" x14ac:dyDescent="0.35">
      <c r="A212" t="s">
        <v>1352</v>
      </c>
      <c r="B212" s="1">
        <v>44821</v>
      </c>
      <c r="C212" t="s">
        <v>1353</v>
      </c>
      <c r="D212" t="s">
        <v>53</v>
      </c>
      <c r="E212">
        <v>35958</v>
      </c>
      <c r="F212">
        <v>8</v>
      </c>
      <c r="G212">
        <v>36</v>
      </c>
      <c r="H212" t="s">
        <v>19</v>
      </c>
      <c r="I212" t="s">
        <v>83</v>
      </c>
      <c r="J212" t="s">
        <v>21</v>
      </c>
      <c r="K212">
        <v>107485</v>
      </c>
      <c r="L212" t="s">
        <v>29</v>
      </c>
      <c r="M212">
        <v>0.36</v>
      </c>
      <c r="N212">
        <v>0.89</v>
      </c>
      <c r="O212">
        <v>38834.639999999999</v>
      </c>
      <c r="P212">
        <v>0</v>
      </c>
      <c r="Q212" s="1">
        <v>44785</v>
      </c>
      <c r="R212">
        <v>8</v>
      </c>
      <c r="S212">
        <v>2876.6399999999994</v>
      </c>
      <c r="T212" t="s">
        <v>2057</v>
      </c>
    </row>
    <row r="213" spans="1:20" x14ac:dyDescent="0.35">
      <c r="A213" t="s">
        <v>570</v>
      </c>
      <c r="B213" s="1">
        <v>44822</v>
      </c>
      <c r="C213" t="s">
        <v>571</v>
      </c>
      <c r="D213" t="s">
        <v>50</v>
      </c>
      <c r="E213">
        <v>23890</v>
      </c>
      <c r="F213">
        <v>9.5</v>
      </c>
      <c r="G213">
        <v>36</v>
      </c>
      <c r="H213" t="s">
        <v>19</v>
      </c>
      <c r="I213" t="s">
        <v>20</v>
      </c>
      <c r="J213" t="s">
        <v>28</v>
      </c>
      <c r="K213">
        <v>144019</v>
      </c>
      <c r="L213" t="s">
        <v>33</v>
      </c>
      <c r="M213">
        <v>0.15</v>
      </c>
      <c r="N213">
        <v>0.86</v>
      </c>
      <c r="O213">
        <v>26159.55</v>
      </c>
      <c r="P213">
        <v>0</v>
      </c>
      <c r="Q213" s="1">
        <v>44786</v>
      </c>
      <c r="R213">
        <v>8</v>
      </c>
      <c r="S213">
        <v>2269.5499999999993</v>
      </c>
      <c r="T213" t="s">
        <v>2057</v>
      </c>
    </row>
    <row r="214" spans="1:20" x14ac:dyDescent="0.35">
      <c r="A214" t="s">
        <v>1690</v>
      </c>
      <c r="B214" s="1">
        <v>44823</v>
      </c>
      <c r="C214" t="s">
        <v>1691</v>
      </c>
      <c r="D214" t="s">
        <v>40</v>
      </c>
      <c r="E214">
        <v>16901</v>
      </c>
      <c r="F214">
        <v>7.1</v>
      </c>
      <c r="G214">
        <v>60</v>
      </c>
      <c r="H214" t="s">
        <v>19</v>
      </c>
      <c r="I214" t="s">
        <v>27</v>
      </c>
      <c r="J214" t="s">
        <v>28</v>
      </c>
      <c r="K214">
        <v>112103</v>
      </c>
      <c r="L214" t="s">
        <v>33</v>
      </c>
      <c r="M214">
        <v>0.22</v>
      </c>
      <c r="N214">
        <v>0.82</v>
      </c>
      <c r="O214">
        <v>18100.97</v>
      </c>
      <c r="P214">
        <v>0</v>
      </c>
      <c r="Q214" s="1">
        <v>44763</v>
      </c>
      <c r="R214">
        <v>7</v>
      </c>
      <c r="S214">
        <v>1199.9700000000012</v>
      </c>
      <c r="T214" t="s">
        <v>2057</v>
      </c>
    </row>
    <row r="215" spans="1:20" x14ac:dyDescent="0.35">
      <c r="A215" t="s">
        <v>308</v>
      </c>
      <c r="B215" s="1">
        <v>44824</v>
      </c>
      <c r="C215" t="s">
        <v>309</v>
      </c>
      <c r="D215" t="s">
        <v>71</v>
      </c>
      <c r="E215">
        <v>14737</v>
      </c>
      <c r="F215">
        <v>7.5</v>
      </c>
      <c r="G215">
        <v>36</v>
      </c>
      <c r="H215" t="s">
        <v>19</v>
      </c>
      <c r="I215" t="s">
        <v>20</v>
      </c>
      <c r="J215" t="s">
        <v>21</v>
      </c>
      <c r="K215">
        <v>36859</v>
      </c>
      <c r="L215" t="s">
        <v>29</v>
      </c>
      <c r="M215">
        <v>0.19</v>
      </c>
      <c r="N215">
        <v>0.8</v>
      </c>
      <c r="O215">
        <v>15842.28</v>
      </c>
      <c r="P215">
        <v>0</v>
      </c>
      <c r="Q215" s="1">
        <v>44788</v>
      </c>
      <c r="R215">
        <v>8</v>
      </c>
      <c r="S215">
        <v>1105.2800000000007</v>
      </c>
      <c r="T215" t="s">
        <v>2057</v>
      </c>
    </row>
    <row r="216" spans="1:20" x14ac:dyDescent="0.35">
      <c r="A216" t="s">
        <v>442</v>
      </c>
      <c r="B216" s="1">
        <v>44824</v>
      </c>
      <c r="C216" t="s">
        <v>443</v>
      </c>
      <c r="D216" t="s">
        <v>64</v>
      </c>
      <c r="E216">
        <v>8657</v>
      </c>
      <c r="F216">
        <v>14.2</v>
      </c>
      <c r="G216">
        <v>36</v>
      </c>
      <c r="H216" t="s">
        <v>26</v>
      </c>
      <c r="I216" t="s">
        <v>72</v>
      </c>
      <c r="J216" t="s">
        <v>21</v>
      </c>
      <c r="K216">
        <v>49259</v>
      </c>
      <c r="L216" t="s">
        <v>22</v>
      </c>
      <c r="M216">
        <v>0.14000000000000001</v>
      </c>
      <c r="N216">
        <v>0.54</v>
      </c>
      <c r="O216">
        <v>3840.38</v>
      </c>
      <c r="P216">
        <v>0</v>
      </c>
      <c r="Q216" s="1">
        <v>44788</v>
      </c>
      <c r="R216">
        <v>8</v>
      </c>
      <c r="S216">
        <v>-4816.62</v>
      </c>
      <c r="T216" t="s">
        <v>2070</v>
      </c>
    </row>
    <row r="217" spans="1:20" x14ac:dyDescent="0.35">
      <c r="A217" t="s">
        <v>1998</v>
      </c>
      <c r="B217" s="1">
        <v>44828</v>
      </c>
      <c r="C217" t="s">
        <v>1999</v>
      </c>
      <c r="D217" t="s">
        <v>64</v>
      </c>
      <c r="E217">
        <v>11749</v>
      </c>
      <c r="F217">
        <v>6.2</v>
      </c>
      <c r="G217">
        <v>60</v>
      </c>
      <c r="H217" t="s">
        <v>19</v>
      </c>
      <c r="I217" t="s">
        <v>27</v>
      </c>
      <c r="J217" t="s">
        <v>37</v>
      </c>
      <c r="K217">
        <v>48816</v>
      </c>
      <c r="L217" t="s">
        <v>29</v>
      </c>
      <c r="M217">
        <v>0.12</v>
      </c>
      <c r="N217">
        <v>0.59</v>
      </c>
      <c r="O217">
        <v>12477.44</v>
      </c>
      <c r="P217">
        <v>0</v>
      </c>
      <c r="Q217" s="1">
        <v>44768</v>
      </c>
      <c r="R217">
        <v>7</v>
      </c>
      <c r="S217">
        <v>728.44000000000051</v>
      </c>
      <c r="T217" t="s">
        <v>2057</v>
      </c>
    </row>
    <row r="218" spans="1:20" x14ac:dyDescent="0.35">
      <c r="A218" t="s">
        <v>306</v>
      </c>
      <c r="B218" s="1">
        <v>44829</v>
      </c>
      <c r="C218" t="s">
        <v>307</v>
      </c>
      <c r="D218" t="s">
        <v>50</v>
      </c>
      <c r="E218">
        <v>29687</v>
      </c>
      <c r="F218">
        <v>15</v>
      </c>
      <c r="G218">
        <v>60</v>
      </c>
      <c r="H218" t="s">
        <v>80</v>
      </c>
      <c r="I218" t="s">
        <v>57</v>
      </c>
      <c r="J218" t="s">
        <v>21</v>
      </c>
      <c r="K218">
        <v>106509</v>
      </c>
      <c r="L218" t="s">
        <v>29</v>
      </c>
      <c r="M218">
        <v>0.47</v>
      </c>
      <c r="N218">
        <v>0.72</v>
      </c>
      <c r="O218">
        <v>7898.5</v>
      </c>
      <c r="P218">
        <v>6839.85</v>
      </c>
      <c r="Q218" s="1">
        <v>44769</v>
      </c>
      <c r="R218">
        <v>7</v>
      </c>
      <c r="S218">
        <v>-14948.65</v>
      </c>
      <c r="T218" t="s">
        <v>2070</v>
      </c>
    </row>
    <row r="219" spans="1:20" x14ac:dyDescent="0.35">
      <c r="A219" t="s">
        <v>1298</v>
      </c>
      <c r="B219" s="1">
        <v>44830</v>
      </c>
      <c r="C219" t="s">
        <v>1299</v>
      </c>
      <c r="D219" t="s">
        <v>56</v>
      </c>
      <c r="E219">
        <v>6704</v>
      </c>
      <c r="F219">
        <v>16.600000000000001</v>
      </c>
      <c r="G219">
        <v>60</v>
      </c>
      <c r="H219" t="s">
        <v>19</v>
      </c>
      <c r="I219" t="s">
        <v>27</v>
      </c>
      <c r="J219" t="s">
        <v>21</v>
      </c>
      <c r="K219">
        <v>49942</v>
      </c>
      <c r="L219" t="s">
        <v>33</v>
      </c>
      <c r="M219">
        <v>0.13</v>
      </c>
      <c r="N219">
        <v>0.83</v>
      </c>
      <c r="O219">
        <v>7816.86</v>
      </c>
      <c r="P219">
        <v>0</v>
      </c>
      <c r="Q219" s="1">
        <v>44770</v>
      </c>
      <c r="R219">
        <v>7</v>
      </c>
      <c r="S219">
        <v>1112.8599999999997</v>
      </c>
      <c r="T219" t="s">
        <v>2057</v>
      </c>
    </row>
    <row r="220" spans="1:20" x14ac:dyDescent="0.35">
      <c r="A220" t="s">
        <v>950</v>
      </c>
      <c r="B220" s="1">
        <v>44830</v>
      </c>
      <c r="C220" t="s">
        <v>951</v>
      </c>
      <c r="D220" t="s">
        <v>40</v>
      </c>
      <c r="E220">
        <v>8179</v>
      </c>
      <c r="F220">
        <v>22.5</v>
      </c>
      <c r="G220">
        <v>60</v>
      </c>
      <c r="H220" t="s">
        <v>19</v>
      </c>
      <c r="I220" t="s">
        <v>83</v>
      </c>
      <c r="J220" t="s">
        <v>37</v>
      </c>
      <c r="K220">
        <v>56616</v>
      </c>
      <c r="L220" t="s">
        <v>29</v>
      </c>
      <c r="M220">
        <v>0.37</v>
      </c>
      <c r="N220">
        <v>0.5</v>
      </c>
      <c r="O220">
        <v>10019.280000000001</v>
      </c>
      <c r="P220">
        <v>0</v>
      </c>
      <c r="Q220" s="1">
        <v>44770</v>
      </c>
      <c r="R220">
        <v>7</v>
      </c>
      <c r="S220">
        <v>1840.2800000000007</v>
      </c>
      <c r="T220" t="s">
        <v>2057</v>
      </c>
    </row>
    <row r="221" spans="1:20" x14ac:dyDescent="0.35">
      <c r="A221" t="s">
        <v>924</v>
      </c>
      <c r="B221" s="1">
        <v>44830</v>
      </c>
      <c r="C221" t="s">
        <v>925</v>
      </c>
      <c r="D221" t="s">
        <v>40</v>
      </c>
      <c r="E221">
        <v>33975</v>
      </c>
      <c r="F221">
        <v>7.4</v>
      </c>
      <c r="G221">
        <v>36</v>
      </c>
      <c r="H221" t="s">
        <v>19</v>
      </c>
      <c r="I221" t="s">
        <v>27</v>
      </c>
      <c r="J221" t="s">
        <v>37</v>
      </c>
      <c r="K221">
        <v>55338</v>
      </c>
      <c r="L221" t="s">
        <v>22</v>
      </c>
      <c r="M221">
        <v>0.26</v>
      </c>
      <c r="N221">
        <v>0.73</v>
      </c>
      <c r="O221">
        <v>36489.15</v>
      </c>
      <c r="P221">
        <v>0</v>
      </c>
      <c r="Q221" s="1">
        <v>44794</v>
      </c>
      <c r="R221">
        <v>8</v>
      </c>
      <c r="S221">
        <v>2514.1500000000015</v>
      </c>
      <c r="T221" t="s">
        <v>2057</v>
      </c>
    </row>
    <row r="222" spans="1:20" x14ac:dyDescent="0.35">
      <c r="A222" t="s">
        <v>700</v>
      </c>
      <c r="B222" s="1">
        <v>44830</v>
      </c>
      <c r="C222" t="s">
        <v>701</v>
      </c>
      <c r="D222" t="s">
        <v>46</v>
      </c>
      <c r="E222">
        <v>24650</v>
      </c>
      <c r="F222">
        <v>8.4</v>
      </c>
      <c r="G222">
        <v>36</v>
      </c>
      <c r="H222" t="s">
        <v>19</v>
      </c>
      <c r="I222" t="s">
        <v>20</v>
      </c>
      <c r="J222" t="s">
        <v>47</v>
      </c>
      <c r="K222">
        <v>49288</v>
      </c>
      <c r="L222" t="s">
        <v>29</v>
      </c>
      <c r="M222">
        <v>0.16</v>
      </c>
      <c r="N222">
        <v>0.63</v>
      </c>
      <c r="O222">
        <v>26720.6</v>
      </c>
      <c r="P222">
        <v>0</v>
      </c>
      <c r="Q222" s="1">
        <v>44794</v>
      </c>
      <c r="R222">
        <v>8</v>
      </c>
      <c r="S222">
        <v>2070.5999999999985</v>
      </c>
      <c r="T222" t="s">
        <v>2057</v>
      </c>
    </row>
    <row r="223" spans="1:20" x14ac:dyDescent="0.35">
      <c r="A223" t="s">
        <v>680</v>
      </c>
      <c r="B223" s="1">
        <v>44832</v>
      </c>
      <c r="C223" t="s">
        <v>681</v>
      </c>
      <c r="D223" t="s">
        <v>53</v>
      </c>
      <c r="E223">
        <v>32598</v>
      </c>
      <c r="F223">
        <v>17.899999999999999</v>
      </c>
      <c r="G223">
        <v>60</v>
      </c>
      <c r="H223" t="s">
        <v>19</v>
      </c>
      <c r="I223" t="s">
        <v>41</v>
      </c>
      <c r="J223" t="s">
        <v>21</v>
      </c>
      <c r="K223">
        <v>135141</v>
      </c>
      <c r="L223" t="s">
        <v>33</v>
      </c>
      <c r="M223">
        <v>0.3</v>
      </c>
      <c r="N223">
        <v>0.56999999999999995</v>
      </c>
      <c r="O223">
        <v>38433.040000000001</v>
      </c>
      <c r="P223">
        <v>0</v>
      </c>
      <c r="Q223" s="1">
        <v>44772</v>
      </c>
      <c r="R223">
        <v>7</v>
      </c>
      <c r="S223">
        <v>5835.0400000000009</v>
      </c>
      <c r="T223" t="s">
        <v>2057</v>
      </c>
    </row>
    <row r="224" spans="1:20" x14ac:dyDescent="0.35">
      <c r="A224" t="s">
        <v>1358</v>
      </c>
      <c r="B224" s="1">
        <v>44835</v>
      </c>
      <c r="C224" t="s">
        <v>1359</v>
      </c>
      <c r="D224" t="s">
        <v>25</v>
      </c>
      <c r="E224">
        <v>36643</v>
      </c>
      <c r="F224">
        <v>20.5</v>
      </c>
      <c r="G224">
        <v>36</v>
      </c>
      <c r="H224" t="s">
        <v>19</v>
      </c>
      <c r="I224" t="s">
        <v>72</v>
      </c>
      <c r="J224" t="s">
        <v>37</v>
      </c>
      <c r="K224">
        <v>128618</v>
      </c>
      <c r="L224" t="s">
        <v>22</v>
      </c>
      <c r="M224">
        <v>0.19</v>
      </c>
      <c r="N224">
        <v>0.91</v>
      </c>
      <c r="O224">
        <v>44154.82</v>
      </c>
      <c r="P224">
        <v>0</v>
      </c>
      <c r="Q224" s="1">
        <v>44799</v>
      </c>
      <c r="R224">
        <v>8</v>
      </c>
      <c r="S224">
        <v>7511.82</v>
      </c>
      <c r="T224" t="s">
        <v>2057</v>
      </c>
    </row>
    <row r="225" spans="1:20" x14ac:dyDescent="0.35">
      <c r="A225" t="s">
        <v>1798</v>
      </c>
      <c r="B225" s="1">
        <v>44836</v>
      </c>
      <c r="C225" t="s">
        <v>1799</v>
      </c>
      <c r="D225" t="s">
        <v>18</v>
      </c>
      <c r="E225">
        <v>8373</v>
      </c>
      <c r="F225">
        <v>19.399999999999999</v>
      </c>
      <c r="G225">
        <v>60</v>
      </c>
      <c r="H225" t="s">
        <v>26</v>
      </c>
      <c r="I225" t="s">
        <v>36</v>
      </c>
      <c r="J225" t="s">
        <v>47</v>
      </c>
      <c r="K225">
        <v>101088</v>
      </c>
      <c r="L225" t="s">
        <v>29</v>
      </c>
      <c r="M225">
        <v>0.31</v>
      </c>
      <c r="N225">
        <v>0.71</v>
      </c>
      <c r="O225">
        <v>1808.54</v>
      </c>
      <c r="P225">
        <v>0</v>
      </c>
      <c r="Q225" s="1">
        <v>44776</v>
      </c>
      <c r="R225">
        <v>8</v>
      </c>
      <c r="S225">
        <v>-6564.46</v>
      </c>
      <c r="T225" t="s">
        <v>2070</v>
      </c>
    </row>
    <row r="226" spans="1:20" x14ac:dyDescent="0.35">
      <c r="A226" t="s">
        <v>476</v>
      </c>
      <c r="B226" s="1">
        <v>44836</v>
      </c>
      <c r="C226" t="s">
        <v>477</v>
      </c>
      <c r="D226" t="s">
        <v>46</v>
      </c>
      <c r="E226">
        <v>18602</v>
      </c>
      <c r="F226">
        <v>5.3</v>
      </c>
      <c r="G226">
        <v>36</v>
      </c>
      <c r="H226" t="s">
        <v>80</v>
      </c>
      <c r="I226" t="s">
        <v>20</v>
      </c>
      <c r="J226" t="s">
        <v>21</v>
      </c>
      <c r="K226">
        <v>111159</v>
      </c>
      <c r="L226" t="s">
        <v>29</v>
      </c>
      <c r="M226">
        <v>0.41</v>
      </c>
      <c r="N226">
        <v>0.65</v>
      </c>
      <c r="O226">
        <v>7046.14</v>
      </c>
      <c r="P226">
        <v>4694.51</v>
      </c>
      <c r="Q226" s="1">
        <v>44800</v>
      </c>
      <c r="R226">
        <v>8</v>
      </c>
      <c r="S226">
        <v>-6861.3499999999985</v>
      </c>
      <c r="T226" t="s">
        <v>2070</v>
      </c>
    </row>
    <row r="227" spans="1:20" x14ac:dyDescent="0.35">
      <c r="A227" t="s">
        <v>400</v>
      </c>
      <c r="B227" s="1">
        <v>44837</v>
      </c>
      <c r="C227" t="s">
        <v>401</v>
      </c>
      <c r="D227" t="s">
        <v>64</v>
      </c>
      <c r="E227">
        <v>30757</v>
      </c>
      <c r="F227">
        <v>14.9</v>
      </c>
      <c r="G227">
        <v>36</v>
      </c>
      <c r="H227" t="s">
        <v>19</v>
      </c>
      <c r="I227" t="s">
        <v>72</v>
      </c>
      <c r="J227" t="s">
        <v>47</v>
      </c>
      <c r="K227">
        <v>67701</v>
      </c>
      <c r="L227" t="s">
        <v>33</v>
      </c>
      <c r="M227">
        <v>0.39</v>
      </c>
      <c r="N227">
        <v>0.88</v>
      </c>
      <c r="O227">
        <v>35339.79</v>
      </c>
      <c r="P227">
        <v>0</v>
      </c>
      <c r="Q227" s="1">
        <v>44801</v>
      </c>
      <c r="R227">
        <v>8</v>
      </c>
      <c r="S227">
        <v>4582.7900000000009</v>
      </c>
      <c r="T227" t="s">
        <v>2057</v>
      </c>
    </row>
    <row r="228" spans="1:20" x14ac:dyDescent="0.35">
      <c r="A228" t="s">
        <v>334</v>
      </c>
      <c r="B228" s="1">
        <v>44838</v>
      </c>
      <c r="C228" t="s">
        <v>335</v>
      </c>
      <c r="D228" t="s">
        <v>25</v>
      </c>
      <c r="E228">
        <v>17371</v>
      </c>
      <c r="F228">
        <v>13</v>
      </c>
      <c r="G228">
        <v>36</v>
      </c>
      <c r="H228" t="s">
        <v>19</v>
      </c>
      <c r="I228" t="s">
        <v>20</v>
      </c>
      <c r="J228" t="s">
        <v>21</v>
      </c>
      <c r="K228">
        <v>34886</v>
      </c>
      <c r="L228" t="s">
        <v>22</v>
      </c>
      <c r="M228">
        <v>0.12</v>
      </c>
      <c r="N228">
        <v>0.93</v>
      </c>
      <c r="O228">
        <v>19629.23</v>
      </c>
      <c r="P228">
        <v>0</v>
      </c>
      <c r="Q228" s="1">
        <v>44802</v>
      </c>
      <c r="R228">
        <v>8</v>
      </c>
      <c r="S228">
        <v>2258.2299999999996</v>
      </c>
      <c r="T228" t="s">
        <v>2057</v>
      </c>
    </row>
    <row r="229" spans="1:20" x14ac:dyDescent="0.35">
      <c r="A229" t="s">
        <v>246</v>
      </c>
      <c r="B229" s="1">
        <v>44839</v>
      </c>
      <c r="C229" t="s">
        <v>247</v>
      </c>
      <c r="D229" t="s">
        <v>18</v>
      </c>
      <c r="E229">
        <v>16023</v>
      </c>
      <c r="F229">
        <v>16.5</v>
      </c>
      <c r="G229">
        <v>36</v>
      </c>
      <c r="H229" t="s">
        <v>19</v>
      </c>
      <c r="I229" t="s">
        <v>20</v>
      </c>
      <c r="J229" t="s">
        <v>28</v>
      </c>
      <c r="K229">
        <v>138944</v>
      </c>
      <c r="L229" t="s">
        <v>22</v>
      </c>
      <c r="M229">
        <v>0.28000000000000003</v>
      </c>
      <c r="N229">
        <v>0.89</v>
      </c>
      <c r="O229">
        <v>18666.8</v>
      </c>
      <c r="P229">
        <v>0</v>
      </c>
      <c r="Q229" s="1">
        <v>44803</v>
      </c>
      <c r="R229">
        <v>8</v>
      </c>
      <c r="S229">
        <v>2643.7999999999993</v>
      </c>
      <c r="T229" t="s">
        <v>2057</v>
      </c>
    </row>
    <row r="230" spans="1:20" x14ac:dyDescent="0.35">
      <c r="A230" t="s">
        <v>1312</v>
      </c>
      <c r="B230" s="1">
        <v>44841</v>
      </c>
      <c r="C230" t="s">
        <v>1313</v>
      </c>
      <c r="D230" t="s">
        <v>71</v>
      </c>
      <c r="E230">
        <v>26923</v>
      </c>
      <c r="F230">
        <v>15.6</v>
      </c>
      <c r="G230">
        <v>60</v>
      </c>
      <c r="H230" t="s">
        <v>19</v>
      </c>
      <c r="I230" t="s">
        <v>57</v>
      </c>
      <c r="J230" t="s">
        <v>28</v>
      </c>
      <c r="K230">
        <v>127905</v>
      </c>
      <c r="L230" t="s">
        <v>29</v>
      </c>
      <c r="M230">
        <v>0.35</v>
      </c>
      <c r="N230">
        <v>0.7</v>
      </c>
      <c r="O230">
        <v>31122.99</v>
      </c>
      <c r="P230">
        <v>0</v>
      </c>
      <c r="Q230" s="1">
        <v>44781</v>
      </c>
      <c r="R230">
        <v>8</v>
      </c>
      <c r="S230">
        <v>4199.9900000000016</v>
      </c>
      <c r="T230" t="s">
        <v>2057</v>
      </c>
    </row>
    <row r="231" spans="1:20" x14ac:dyDescent="0.35">
      <c r="A231" t="s">
        <v>1486</v>
      </c>
      <c r="B231" s="1">
        <v>44842</v>
      </c>
      <c r="C231" t="s">
        <v>1487</v>
      </c>
      <c r="D231" t="s">
        <v>46</v>
      </c>
      <c r="E231">
        <v>13149</v>
      </c>
      <c r="F231">
        <v>16.8</v>
      </c>
      <c r="G231">
        <v>36</v>
      </c>
      <c r="H231" t="s">
        <v>26</v>
      </c>
      <c r="I231" t="s">
        <v>57</v>
      </c>
      <c r="J231" t="s">
        <v>21</v>
      </c>
      <c r="K231">
        <v>119037</v>
      </c>
      <c r="L231" t="s">
        <v>29</v>
      </c>
      <c r="M231">
        <v>0.45</v>
      </c>
      <c r="N231">
        <v>0.6</v>
      </c>
      <c r="O231">
        <v>4489.9799999999996</v>
      </c>
      <c r="P231">
        <v>0</v>
      </c>
      <c r="Q231" s="1">
        <v>44806</v>
      </c>
      <c r="R231">
        <v>9</v>
      </c>
      <c r="S231">
        <v>-8659.02</v>
      </c>
      <c r="T231" t="s">
        <v>2070</v>
      </c>
    </row>
    <row r="232" spans="1:20" x14ac:dyDescent="0.35">
      <c r="A232" t="s">
        <v>298</v>
      </c>
      <c r="B232" s="1">
        <v>44842</v>
      </c>
      <c r="C232" t="s">
        <v>299</v>
      </c>
      <c r="D232" t="s">
        <v>40</v>
      </c>
      <c r="E232">
        <v>7640</v>
      </c>
      <c r="F232">
        <v>18.600000000000001</v>
      </c>
      <c r="G232">
        <v>36</v>
      </c>
      <c r="H232" t="s">
        <v>26</v>
      </c>
      <c r="I232" t="s">
        <v>20</v>
      </c>
      <c r="J232" t="s">
        <v>32</v>
      </c>
      <c r="K232">
        <v>70172</v>
      </c>
      <c r="L232" t="s">
        <v>33</v>
      </c>
      <c r="M232">
        <v>0.21</v>
      </c>
      <c r="N232">
        <v>0.67</v>
      </c>
      <c r="O232">
        <v>1169.7</v>
      </c>
      <c r="P232">
        <v>0</v>
      </c>
      <c r="Q232" s="1">
        <v>44806</v>
      </c>
      <c r="R232">
        <v>9</v>
      </c>
      <c r="S232">
        <v>-6470.3</v>
      </c>
      <c r="T232" t="s">
        <v>2070</v>
      </c>
    </row>
    <row r="233" spans="1:20" x14ac:dyDescent="0.35">
      <c r="A233" t="s">
        <v>104</v>
      </c>
      <c r="B233" s="1">
        <v>44843</v>
      </c>
      <c r="C233" t="s">
        <v>105</v>
      </c>
      <c r="D233" t="s">
        <v>50</v>
      </c>
      <c r="E233">
        <v>12046</v>
      </c>
      <c r="F233">
        <v>21.6</v>
      </c>
      <c r="G233">
        <v>36</v>
      </c>
      <c r="H233" t="s">
        <v>19</v>
      </c>
      <c r="I233" t="s">
        <v>27</v>
      </c>
      <c r="J233" t="s">
        <v>28</v>
      </c>
      <c r="K233">
        <v>106848</v>
      </c>
      <c r="L233" t="s">
        <v>29</v>
      </c>
      <c r="M233">
        <v>0.19</v>
      </c>
      <c r="N233">
        <v>0.7</v>
      </c>
      <c r="O233">
        <v>14647.94</v>
      </c>
      <c r="P233">
        <v>0</v>
      </c>
      <c r="Q233" s="1">
        <v>44807</v>
      </c>
      <c r="R233">
        <v>9</v>
      </c>
      <c r="S233">
        <v>2601.9400000000005</v>
      </c>
      <c r="T233" t="s">
        <v>2057</v>
      </c>
    </row>
    <row r="234" spans="1:20" x14ac:dyDescent="0.35">
      <c r="A234" t="s">
        <v>196</v>
      </c>
      <c r="B234" s="1">
        <v>44844</v>
      </c>
      <c r="C234" t="s">
        <v>197</v>
      </c>
      <c r="D234" t="s">
        <v>64</v>
      </c>
      <c r="E234">
        <v>25791</v>
      </c>
      <c r="F234">
        <v>9.4</v>
      </c>
      <c r="G234">
        <v>60</v>
      </c>
      <c r="H234" t="s">
        <v>26</v>
      </c>
      <c r="I234" t="s">
        <v>27</v>
      </c>
      <c r="J234" t="s">
        <v>32</v>
      </c>
      <c r="K234">
        <v>122067</v>
      </c>
      <c r="L234" t="s">
        <v>33</v>
      </c>
      <c r="M234">
        <v>0.3</v>
      </c>
      <c r="N234">
        <v>0.87</v>
      </c>
      <c r="O234">
        <v>7712.63</v>
      </c>
      <c r="P234">
        <v>0</v>
      </c>
      <c r="Q234" s="1">
        <v>44784</v>
      </c>
      <c r="R234">
        <v>8</v>
      </c>
      <c r="S234">
        <v>-18078.37</v>
      </c>
      <c r="T234" t="s">
        <v>2070</v>
      </c>
    </row>
    <row r="235" spans="1:20" x14ac:dyDescent="0.35">
      <c r="A235" t="s">
        <v>314</v>
      </c>
      <c r="B235" s="1">
        <v>44845</v>
      </c>
      <c r="C235" t="s">
        <v>315</v>
      </c>
      <c r="D235" t="s">
        <v>50</v>
      </c>
      <c r="E235">
        <v>9502</v>
      </c>
      <c r="F235">
        <v>20.6</v>
      </c>
      <c r="G235">
        <v>60</v>
      </c>
      <c r="H235" t="s">
        <v>26</v>
      </c>
      <c r="I235" t="s">
        <v>20</v>
      </c>
      <c r="J235" t="s">
        <v>37</v>
      </c>
      <c r="K235">
        <v>140986</v>
      </c>
      <c r="L235" t="s">
        <v>33</v>
      </c>
      <c r="M235">
        <v>0.44</v>
      </c>
      <c r="N235">
        <v>0.77</v>
      </c>
      <c r="O235">
        <v>2503.27</v>
      </c>
      <c r="P235">
        <v>0</v>
      </c>
      <c r="Q235" s="1">
        <v>44785</v>
      </c>
      <c r="R235">
        <v>8</v>
      </c>
      <c r="S235">
        <v>-6998.73</v>
      </c>
      <c r="T235" t="s">
        <v>2070</v>
      </c>
    </row>
    <row r="236" spans="1:20" x14ac:dyDescent="0.35">
      <c r="A236" t="s">
        <v>978</v>
      </c>
      <c r="B236" s="1">
        <v>44849</v>
      </c>
      <c r="C236" t="s">
        <v>979</v>
      </c>
      <c r="D236" t="s">
        <v>56</v>
      </c>
      <c r="E236">
        <v>25363</v>
      </c>
      <c r="F236">
        <v>9.4</v>
      </c>
      <c r="G236">
        <v>36</v>
      </c>
      <c r="H236" t="s">
        <v>19</v>
      </c>
      <c r="I236" t="s">
        <v>27</v>
      </c>
      <c r="J236" t="s">
        <v>37</v>
      </c>
      <c r="K236">
        <v>72043</v>
      </c>
      <c r="L236" t="s">
        <v>33</v>
      </c>
      <c r="M236">
        <v>0.16</v>
      </c>
      <c r="N236">
        <v>0.52</v>
      </c>
      <c r="O236">
        <v>27747.119999999999</v>
      </c>
      <c r="P236">
        <v>0</v>
      </c>
      <c r="Q236" s="1">
        <v>44813</v>
      </c>
      <c r="R236">
        <v>9</v>
      </c>
      <c r="S236">
        <v>2384.119999999999</v>
      </c>
      <c r="T236" t="s">
        <v>2057</v>
      </c>
    </row>
    <row r="237" spans="1:20" x14ac:dyDescent="0.35">
      <c r="A237" t="s">
        <v>1528</v>
      </c>
      <c r="B237" s="1">
        <v>44850</v>
      </c>
      <c r="C237" t="s">
        <v>1529</v>
      </c>
      <c r="D237" t="s">
        <v>18</v>
      </c>
      <c r="E237">
        <v>35084</v>
      </c>
      <c r="F237">
        <v>17.899999999999999</v>
      </c>
      <c r="G237">
        <v>36</v>
      </c>
      <c r="H237" t="s">
        <v>19</v>
      </c>
      <c r="I237" t="s">
        <v>36</v>
      </c>
      <c r="J237" t="s">
        <v>28</v>
      </c>
      <c r="K237">
        <v>105476</v>
      </c>
      <c r="L237" t="s">
        <v>29</v>
      </c>
      <c r="M237">
        <v>0.11</v>
      </c>
      <c r="N237">
        <v>0.68</v>
      </c>
      <c r="O237">
        <v>41364.04</v>
      </c>
      <c r="P237">
        <v>0</v>
      </c>
      <c r="Q237" s="1">
        <v>44814</v>
      </c>
      <c r="R237">
        <v>9</v>
      </c>
      <c r="S237">
        <v>6280.0400000000009</v>
      </c>
      <c r="T237" t="s">
        <v>2057</v>
      </c>
    </row>
    <row r="238" spans="1:20" x14ac:dyDescent="0.35">
      <c r="A238" t="s">
        <v>612</v>
      </c>
      <c r="B238" s="1">
        <v>44850</v>
      </c>
      <c r="C238" t="s">
        <v>613</v>
      </c>
      <c r="D238" t="s">
        <v>56</v>
      </c>
      <c r="E238">
        <v>6445</v>
      </c>
      <c r="F238">
        <v>20.9</v>
      </c>
      <c r="G238">
        <v>36</v>
      </c>
      <c r="H238" t="s">
        <v>19</v>
      </c>
      <c r="I238" t="s">
        <v>57</v>
      </c>
      <c r="J238" t="s">
        <v>47</v>
      </c>
      <c r="K238">
        <v>69850</v>
      </c>
      <c r="L238" t="s">
        <v>22</v>
      </c>
      <c r="M238">
        <v>0.11</v>
      </c>
      <c r="N238">
        <v>0.75</v>
      </c>
      <c r="O238">
        <v>7792</v>
      </c>
      <c r="P238">
        <v>0</v>
      </c>
      <c r="Q238" s="1">
        <v>44814</v>
      </c>
      <c r="R238">
        <v>9</v>
      </c>
      <c r="S238">
        <v>1347</v>
      </c>
      <c r="T238" t="s">
        <v>2057</v>
      </c>
    </row>
    <row r="239" spans="1:20" x14ac:dyDescent="0.35">
      <c r="A239" t="s">
        <v>1030</v>
      </c>
      <c r="B239" s="1">
        <v>44852</v>
      </c>
      <c r="C239" t="s">
        <v>1031</v>
      </c>
      <c r="D239" t="s">
        <v>46</v>
      </c>
      <c r="E239">
        <v>32860</v>
      </c>
      <c r="F239">
        <v>10.3</v>
      </c>
      <c r="G239">
        <v>36</v>
      </c>
      <c r="H239" t="s">
        <v>19</v>
      </c>
      <c r="I239" t="s">
        <v>20</v>
      </c>
      <c r="J239" t="s">
        <v>47</v>
      </c>
      <c r="K239">
        <v>130315</v>
      </c>
      <c r="L239" t="s">
        <v>22</v>
      </c>
      <c r="M239">
        <v>0.27</v>
      </c>
      <c r="N239">
        <v>0.65</v>
      </c>
      <c r="O239">
        <v>36244.58</v>
      </c>
      <c r="P239">
        <v>0</v>
      </c>
      <c r="Q239" s="1">
        <v>44816</v>
      </c>
      <c r="R239">
        <v>9</v>
      </c>
      <c r="S239">
        <v>3384.5800000000017</v>
      </c>
      <c r="T239" t="s">
        <v>2057</v>
      </c>
    </row>
    <row r="240" spans="1:20" x14ac:dyDescent="0.35">
      <c r="A240" t="s">
        <v>674</v>
      </c>
      <c r="B240" s="1">
        <v>44852</v>
      </c>
      <c r="C240" t="s">
        <v>675</v>
      </c>
      <c r="D240" t="s">
        <v>40</v>
      </c>
      <c r="E240">
        <v>28083</v>
      </c>
      <c r="F240">
        <v>20.100000000000001</v>
      </c>
      <c r="G240">
        <v>36</v>
      </c>
      <c r="H240" t="s">
        <v>80</v>
      </c>
      <c r="I240" t="s">
        <v>20</v>
      </c>
      <c r="J240" t="s">
        <v>28</v>
      </c>
      <c r="K240">
        <v>82113</v>
      </c>
      <c r="L240" t="s">
        <v>33</v>
      </c>
      <c r="M240">
        <v>0.43</v>
      </c>
      <c r="N240">
        <v>0.52</v>
      </c>
      <c r="O240">
        <v>5611.04</v>
      </c>
      <c r="P240">
        <v>8802.11</v>
      </c>
      <c r="Q240" s="1">
        <v>44816</v>
      </c>
      <c r="R240">
        <v>9</v>
      </c>
      <c r="S240">
        <v>-13669.849999999999</v>
      </c>
      <c r="T240" t="s">
        <v>2070</v>
      </c>
    </row>
    <row r="241" spans="1:20" x14ac:dyDescent="0.35">
      <c r="A241" t="s">
        <v>682</v>
      </c>
      <c r="B241" s="1">
        <v>44853</v>
      </c>
      <c r="C241" t="s">
        <v>683</v>
      </c>
      <c r="D241" t="s">
        <v>56</v>
      </c>
      <c r="E241">
        <v>28570</v>
      </c>
      <c r="F241">
        <v>8.9</v>
      </c>
      <c r="G241">
        <v>36</v>
      </c>
      <c r="H241" t="s">
        <v>19</v>
      </c>
      <c r="I241" t="s">
        <v>20</v>
      </c>
      <c r="J241" t="s">
        <v>28</v>
      </c>
      <c r="K241">
        <v>93185</v>
      </c>
      <c r="L241" t="s">
        <v>33</v>
      </c>
      <c r="M241">
        <v>0.23</v>
      </c>
      <c r="N241">
        <v>0.74</v>
      </c>
      <c r="O241">
        <v>31112.73</v>
      </c>
      <c r="P241">
        <v>0</v>
      </c>
      <c r="Q241" s="1">
        <v>44817</v>
      </c>
      <c r="R241">
        <v>9</v>
      </c>
      <c r="S241">
        <v>2542.7299999999996</v>
      </c>
      <c r="T241" t="s">
        <v>2057</v>
      </c>
    </row>
    <row r="242" spans="1:20" x14ac:dyDescent="0.35">
      <c r="A242" t="s">
        <v>930</v>
      </c>
      <c r="B242" s="1">
        <v>44854</v>
      </c>
      <c r="C242" t="s">
        <v>931</v>
      </c>
      <c r="D242" t="s">
        <v>46</v>
      </c>
      <c r="E242">
        <v>28961</v>
      </c>
      <c r="F242">
        <v>5.9</v>
      </c>
      <c r="G242">
        <v>36</v>
      </c>
      <c r="H242" t="s">
        <v>26</v>
      </c>
      <c r="I242" t="s">
        <v>27</v>
      </c>
      <c r="J242" t="s">
        <v>32</v>
      </c>
      <c r="K242">
        <v>62101</v>
      </c>
      <c r="L242" t="s">
        <v>33</v>
      </c>
      <c r="M242">
        <v>0.39</v>
      </c>
      <c r="N242">
        <v>0.78</v>
      </c>
      <c r="O242">
        <v>1542.14</v>
      </c>
      <c r="P242">
        <v>0</v>
      </c>
      <c r="Q242" s="1">
        <v>44818</v>
      </c>
      <c r="R242">
        <v>9</v>
      </c>
      <c r="S242">
        <v>-27418.86</v>
      </c>
      <c r="T242" t="s">
        <v>2070</v>
      </c>
    </row>
    <row r="243" spans="1:20" x14ac:dyDescent="0.35">
      <c r="A243" t="s">
        <v>518</v>
      </c>
      <c r="B243" s="1">
        <v>44855</v>
      </c>
      <c r="C243" t="s">
        <v>519</v>
      </c>
      <c r="D243" t="s">
        <v>50</v>
      </c>
      <c r="E243">
        <v>3396</v>
      </c>
      <c r="F243">
        <v>9.6999999999999993</v>
      </c>
      <c r="G243">
        <v>36</v>
      </c>
      <c r="H243" t="s">
        <v>19</v>
      </c>
      <c r="I243" t="s">
        <v>57</v>
      </c>
      <c r="J243" t="s">
        <v>21</v>
      </c>
      <c r="K243">
        <v>140942</v>
      </c>
      <c r="L243" t="s">
        <v>33</v>
      </c>
      <c r="M243">
        <v>0.34</v>
      </c>
      <c r="N243">
        <v>0.83</v>
      </c>
      <c r="O243">
        <v>3725.41</v>
      </c>
      <c r="P243">
        <v>0</v>
      </c>
      <c r="Q243" s="1">
        <v>44819</v>
      </c>
      <c r="R243">
        <v>9</v>
      </c>
      <c r="S243">
        <v>329.40999999999985</v>
      </c>
      <c r="T243" t="s">
        <v>2057</v>
      </c>
    </row>
    <row r="244" spans="1:20" x14ac:dyDescent="0.35">
      <c r="A244" t="s">
        <v>378</v>
      </c>
      <c r="B244" s="1">
        <v>44856</v>
      </c>
      <c r="C244" t="s">
        <v>379</v>
      </c>
      <c r="D244" t="s">
        <v>64</v>
      </c>
      <c r="E244">
        <v>25557</v>
      </c>
      <c r="F244">
        <v>7.4</v>
      </c>
      <c r="G244">
        <v>36</v>
      </c>
      <c r="H244" t="s">
        <v>26</v>
      </c>
      <c r="I244" t="s">
        <v>57</v>
      </c>
      <c r="J244" t="s">
        <v>28</v>
      </c>
      <c r="K244">
        <v>144444</v>
      </c>
      <c r="L244" t="s">
        <v>29</v>
      </c>
      <c r="M244">
        <v>0.45</v>
      </c>
      <c r="N244">
        <v>0.73</v>
      </c>
      <c r="O244">
        <v>4065.82</v>
      </c>
      <c r="P244">
        <v>0</v>
      </c>
      <c r="Q244" s="1">
        <v>44820</v>
      </c>
      <c r="R244">
        <v>9</v>
      </c>
      <c r="S244">
        <v>-21491.18</v>
      </c>
      <c r="T244" t="s">
        <v>2070</v>
      </c>
    </row>
    <row r="245" spans="1:20" x14ac:dyDescent="0.35">
      <c r="A245" t="s">
        <v>1770</v>
      </c>
      <c r="B245" s="1">
        <v>44857</v>
      </c>
      <c r="C245" t="s">
        <v>1771</v>
      </c>
      <c r="D245" t="s">
        <v>46</v>
      </c>
      <c r="E245">
        <v>26169</v>
      </c>
      <c r="F245">
        <v>25</v>
      </c>
      <c r="G245">
        <v>36</v>
      </c>
      <c r="H245" t="s">
        <v>19</v>
      </c>
      <c r="I245" t="s">
        <v>83</v>
      </c>
      <c r="J245" t="s">
        <v>28</v>
      </c>
      <c r="K245">
        <v>142086</v>
      </c>
      <c r="L245" t="s">
        <v>29</v>
      </c>
      <c r="M245">
        <v>0.12</v>
      </c>
      <c r="N245">
        <v>0.61</v>
      </c>
      <c r="O245">
        <v>32711.25</v>
      </c>
      <c r="P245">
        <v>0</v>
      </c>
      <c r="Q245" s="1">
        <v>44821</v>
      </c>
      <c r="R245">
        <v>9</v>
      </c>
      <c r="S245">
        <v>6542.25</v>
      </c>
      <c r="T245" t="s">
        <v>2057</v>
      </c>
    </row>
    <row r="246" spans="1:20" x14ac:dyDescent="0.35">
      <c r="A246" t="s">
        <v>1822</v>
      </c>
      <c r="B246" s="1">
        <v>44858</v>
      </c>
      <c r="C246" t="s">
        <v>1823</v>
      </c>
      <c r="D246" t="s">
        <v>25</v>
      </c>
      <c r="E246">
        <v>9429</v>
      </c>
      <c r="F246">
        <v>24.5</v>
      </c>
      <c r="G246">
        <v>60</v>
      </c>
      <c r="H246" t="s">
        <v>26</v>
      </c>
      <c r="I246" t="s">
        <v>27</v>
      </c>
      <c r="J246" t="s">
        <v>47</v>
      </c>
      <c r="K246">
        <v>95785</v>
      </c>
      <c r="L246" t="s">
        <v>33</v>
      </c>
      <c r="M246">
        <v>0.4</v>
      </c>
      <c r="N246">
        <v>0.71</v>
      </c>
      <c r="O246">
        <v>3859.51</v>
      </c>
      <c r="P246">
        <v>0</v>
      </c>
      <c r="Q246" s="1">
        <v>44798</v>
      </c>
      <c r="R246">
        <v>8</v>
      </c>
      <c r="S246">
        <v>-5569.49</v>
      </c>
      <c r="T246" t="s">
        <v>2070</v>
      </c>
    </row>
    <row r="247" spans="1:20" x14ac:dyDescent="0.35">
      <c r="A247" t="s">
        <v>1448</v>
      </c>
      <c r="B247" s="1">
        <v>44858</v>
      </c>
      <c r="C247" t="s">
        <v>1449</v>
      </c>
      <c r="D247" t="s">
        <v>25</v>
      </c>
      <c r="E247">
        <v>28117</v>
      </c>
      <c r="F247">
        <v>24.4</v>
      </c>
      <c r="G247">
        <v>60</v>
      </c>
      <c r="H247" t="s">
        <v>26</v>
      </c>
      <c r="I247" t="s">
        <v>20</v>
      </c>
      <c r="J247" t="s">
        <v>32</v>
      </c>
      <c r="K247">
        <v>77574</v>
      </c>
      <c r="L247" t="s">
        <v>22</v>
      </c>
      <c r="M247">
        <v>0.23</v>
      </c>
      <c r="N247">
        <v>0.72</v>
      </c>
      <c r="O247">
        <v>12707.65</v>
      </c>
      <c r="P247">
        <v>0</v>
      </c>
      <c r="Q247" s="1">
        <v>44798</v>
      </c>
      <c r="R247">
        <v>8</v>
      </c>
      <c r="S247">
        <v>-15409.35</v>
      </c>
      <c r="T247" t="s">
        <v>2070</v>
      </c>
    </row>
    <row r="248" spans="1:20" x14ac:dyDescent="0.35">
      <c r="A248" t="s">
        <v>856</v>
      </c>
      <c r="B248" s="1">
        <v>44859</v>
      </c>
      <c r="C248" t="s">
        <v>857</v>
      </c>
      <c r="D248" t="s">
        <v>46</v>
      </c>
      <c r="E248">
        <v>31811</v>
      </c>
      <c r="F248">
        <v>9.6999999999999993</v>
      </c>
      <c r="G248">
        <v>60</v>
      </c>
      <c r="H248" t="s">
        <v>26</v>
      </c>
      <c r="I248" t="s">
        <v>20</v>
      </c>
      <c r="J248" t="s">
        <v>37</v>
      </c>
      <c r="K248">
        <v>124386</v>
      </c>
      <c r="L248" t="s">
        <v>29</v>
      </c>
      <c r="M248">
        <v>0.48</v>
      </c>
      <c r="N248">
        <v>0.63</v>
      </c>
      <c r="O248">
        <v>14792.24</v>
      </c>
      <c r="P248">
        <v>0</v>
      </c>
      <c r="Q248" s="1">
        <v>44799</v>
      </c>
      <c r="R248">
        <v>8</v>
      </c>
      <c r="S248">
        <v>-17018.760000000002</v>
      </c>
      <c r="T248" t="s">
        <v>2070</v>
      </c>
    </row>
    <row r="249" spans="1:20" x14ac:dyDescent="0.35">
      <c r="A249" t="s">
        <v>1808</v>
      </c>
      <c r="B249" s="1">
        <v>44860</v>
      </c>
      <c r="C249" t="s">
        <v>1809</v>
      </c>
      <c r="D249" t="s">
        <v>18</v>
      </c>
      <c r="E249">
        <v>30984</v>
      </c>
      <c r="F249">
        <v>20.9</v>
      </c>
      <c r="G249">
        <v>60</v>
      </c>
      <c r="H249" t="s">
        <v>19</v>
      </c>
      <c r="I249" t="s">
        <v>57</v>
      </c>
      <c r="J249" t="s">
        <v>37</v>
      </c>
      <c r="K249">
        <v>64812</v>
      </c>
      <c r="L249" t="s">
        <v>29</v>
      </c>
      <c r="M249">
        <v>0.44</v>
      </c>
      <c r="N249">
        <v>0.59</v>
      </c>
      <c r="O249">
        <v>37459.660000000003</v>
      </c>
      <c r="P249">
        <v>0</v>
      </c>
      <c r="Q249" s="1">
        <v>44800</v>
      </c>
      <c r="R249">
        <v>8</v>
      </c>
      <c r="S249">
        <v>6475.6600000000035</v>
      </c>
      <c r="T249" t="s">
        <v>2057</v>
      </c>
    </row>
    <row r="250" spans="1:20" x14ac:dyDescent="0.35">
      <c r="A250" t="s">
        <v>320</v>
      </c>
      <c r="B250" s="1">
        <v>44860</v>
      </c>
      <c r="C250" t="s">
        <v>321</v>
      </c>
      <c r="D250" t="s">
        <v>64</v>
      </c>
      <c r="E250">
        <v>30430</v>
      </c>
      <c r="F250">
        <v>18.3</v>
      </c>
      <c r="G250">
        <v>60</v>
      </c>
      <c r="H250" t="s">
        <v>26</v>
      </c>
      <c r="I250" t="s">
        <v>36</v>
      </c>
      <c r="J250" t="s">
        <v>32</v>
      </c>
      <c r="K250">
        <v>57216</v>
      </c>
      <c r="L250" t="s">
        <v>22</v>
      </c>
      <c r="M250">
        <v>0.41</v>
      </c>
      <c r="N250">
        <v>0.67</v>
      </c>
      <c r="O250">
        <v>6884.79</v>
      </c>
      <c r="P250">
        <v>0</v>
      </c>
      <c r="Q250" s="1">
        <v>44800</v>
      </c>
      <c r="R250">
        <v>8</v>
      </c>
      <c r="S250">
        <v>-23545.21</v>
      </c>
      <c r="T250" t="s">
        <v>2070</v>
      </c>
    </row>
    <row r="251" spans="1:20" x14ac:dyDescent="0.35">
      <c r="A251" t="s">
        <v>1618</v>
      </c>
      <c r="B251" s="1">
        <v>44861</v>
      </c>
      <c r="C251" t="s">
        <v>1619</v>
      </c>
      <c r="D251" t="s">
        <v>75</v>
      </c>
      <c r="E251">
        <v>32367</v>
      </c>
      <c r="F251">
        <v>13</v>
      </c>
      <c r="G251">
        <v>36</v>
      </c>
      <c r="H251" t="s">
        <v>19</v>
      </c>
      <c r="I251" t="s">
        <v>83</v>
      </c>
      <c r="J251" t="s">
        <v>32</v>
      </c>
      <c r="K251">
        <v>81257</v>
      </c>
      <c r="L251" t="s">
        <v>33</v>
      </c>
      <c r="M251">
        <v>0.42</v>
      </c>
      <c r="N251">
        <v>0.76</v>
      </c>
      <c r="O251">
        <v>36574.71</v>
      </c>
      <c r="P251">
        <v>0</v>
      </c>
      <c r="Q251" s="1">
        <v>44825</v>
      </c>
      <c r="R251">
        <v>9</v>
      </c>
      <c r="S251">
        <v>4207.7099999999991</v>
      </c>
      <c r="T251" t="s">
        <v>2057</v>
      </c>
    </row>
    <row r="252" spans="1:20" x14ac:dyDescent="0.35">
      <c r="A252" t="s">
        <v>2020</v>
      </c>
      <c r="B252" s="1">
        <v>44862</v>
      </c>
      <c r="C252" t="s">
        <v>2021</v>
      </c>
      <c r="D252" t="s">
        <v>46</v>
      </c>
      <c r="E252">
        <v>31620</v>
      </c>
      <c r="F252">
        <v>24</v>
      </c>
      <c r="G252">
        <v>36</v>
      </c>
      <c r="H252" t="s">
        <v>19</v>
      </c>
      <c r="I252" t="s">
        <v>83</v>
      </c>
      <c r="J252" t="s">
        <v>21</v>
      </c>
      <c r="K252">
        <v>137173</v>
      </c>
      <c r="L252" t="s">
        <v>22</v>
      </c>
      <c r="M252">
        <v>0.43</v>
      </c>
      <c r="N252">
        <v>0.56000000000000005</v>
      </c>
      <c r="O252">
        <v>39208.800000000003</v>
      </c>
      <c r="P252">
        <v>0</v>
      </c>
      <c r="Q252" s="1">
        <v>44826</v>
      </c>
      <c r="R252">
        <v>9</v>
      </c>
      <c r="S252">
        <v>7588.8000000000029</v>
      </c>
      <c r="T252" t="s">
        <v>2057</v>
      </c>
    </row>
    <row r="253" spans="1:20" x14ac:dyDescent="0.35">
      <c r="A253" t="s">
        <v>1824</v>
      </c>
      <c r="B253" s="1">
        <v>44862</v>
      </c>
      <c r="C253" t="s">
        <v>1825</v>
      </c>
      <c r="D253" t="s">
        <v>46</v>
      </c>
      <c r="E253">
        <v>15716</v>
      </c>
      <c r="F253">
        <v>6</v>
      </c>
      <c r="G253">
        <v>36</v>
      </c>
      <c r="H253" t="s">
        <v>19</v>
      </c>
      <c r="I253" t="s">
        <v>27</v>
      </c>
      <c r="J253" t="s">
        <v>32</v>
      </c>
      <c r="K253">
        <v>49309</v>
      </c>
      <c r="L253" t="s">
        <v>22</v>
      </c>
      <c r="M253">
        <v>0.22</v>
      </c>
      <c r="N253">
        <v>0.53</v>
      </c>
      <c r="O253">
        <v>16658.96</v>
      </c>
      <c r="P253">
        <v>0</v>
      </c>
      <c r="Q253" s="1">
        <v>44826</v>
      </c>
      <c r="R253">
        <v>9</v>
      </c>
      <c r="S253">
        <v>942.95999999999913</v>
      </c>
      <c r="T253" t="s">
        <v>2057</v>
      </c>
    </row>
    <row r="254" spans="1:20" x14ac:dyDescent="0.35">
      <c r="A254" t="s">
        <v>1374</v>
      </c>
      <c r="B254" s="1">
        <v>44862</v>
      </c>
      <c r="C254" t="s">
        <v>1375</v>
      </c>
      <c r="D254" t="s">
        <v>71</v>
      </c>
      <c r="E254">
        <v>15437</v>
      </c>
      <c r="F254">
        <v>21.5</v>
      </c>
      <c r="G254">
        <v>60</v>
      </c>
      <c r="H254" t="s">
        <v>26</v>
      </c>
      <c r="I254" t="s">
        <v>20</v>
      </c>
      <c r="J254" t="s">
        <v>21</v>
      </c>
      <c r="K254">
        <v>136651</v>
      </c>
      <c r="L254" t="s">
        <v>33</v>
      </c>
      <c r="M254">
        <v>0.4</v>
      </c>
      <c r="N254">
        <v>0.69</v>
      </c>
      <c r="O254">
        <v>4267.6000000000004</v>
      </c>
      <c r="P254">
        <v>0</v>
      </c>
      <c r="Q254" s="1">
        <v>44802</v>
      </c>
      <c r="R254">
        <v>8</v>
      </c>
      <c r="S254">
        <v>-11169.4</v>
      </c>
      <c r="T254" t="s">
        <v>2070</v>
      </c>
    </row>
    <row r="255" spans="1:20" x14ac:dyDescent="0.35">
      <c r="A255" t="s">
        <v>1290</v>
      </c>
      <c r="B255" s="1">
        <v>44863</v>
      </c>
      <c r="C255" t="s">
        <v>1291</v>
      </c>
      <c r="D255" t="s">
        <v>64</v>
      </c>
      <c r="E255">
        <v>37059</v>
      </c>
      <c r="F255">
        <v>7</v>
      </c>
      <c r="G255">
        <v>60</v>
      </c>
      <c r="H255" t="s">
        <v>19</v>
      </c>
      <c r="I255" t="s">
        <v>20</v>
      </c>
      <c r="J255" t="s">
        <v>37</v>
      </c>
      <c r="K255">
        <v>59437</v>
      </c>
      <c r="L255" t="s">
        <v>33</v>
      </c>
      <c r="M255">
        <v>0.21</v>
      </c>
      <c r="N255">
        <v>0.54</v>
      </c>
      <c r="O255">
        <v>39653.129999999997</v>
      </c>
      <c r="P255">
        <v>0</v>
      </c>
      <c r="Q255" s="1">
        <v>44803</v>
      </c>
      <c r="R255">
        <v>8</v>
      </c>
      <c r="S255">
        <v>2594.1299999999974</v>
      </c>
      <c r="T255" t="s">
        <v>2057</v>
      </c>
    </row>
    <row r="256" spans="1:20" x14ac:dyDescent="0.35">
      <c r="A256" t="s">
        <v>1048</v>
      </c>
      <c r="B256" s="1">
        <v>44864</v>
      </c>
      <c r="C256" t="s">
        <v>1049</v>
      </c>
      <c r="D256" t="s">
        <v>75</v>
      </c>
      <c r="E256">
        <v>18778</v>
      </c>
      <c r="F256">
        <v>17.100000000000001</v>
      </c>
      <c r="G256">
        <v>60</v>
      </c>
      <c r="H256" t="s">
        <v>19</v>
      </c>
      <c r="I256" t="s">
        <v>57</v>
      </c>
      <c r="J256" t="s">
        <v>32</v>
      </c>
      <c r="K256">
        <v>49583</v>
      </c>
      <c r="L256" t="s">
        <v>33</v>
      </c>
      <c r="M256">
        <v>0.11</v>
      </c>
      <c r="N256">
        <v>0.66</v>
      </c>
      <c r="O256">
        <v>21989.040000000001</v>
      </c>
      <c r="P256">
        <v>0</v>
      </c>
      <c r="Q256" s="1">
        <v>44804</v>
      </c>
      <c r="R256">
        <v>8</v>
      </c>
      <c r="S256">
        <v>3211.0400000000009</v>
      </c>
      <c r="T256" t="s">
        <v>2057</v>
      </c>
    </row>
    <row r="257" spans="1:20" x14ac:dyDescent="0.35">
      <c r="A257" t="s">
        <v>1860</v>
      </c>
      <c r="B257" s="1">
        <v>44866</v>
      </c>
      <c r="C257" t="s">
        <v>1861</v>
      </c>
      <c r="D257" t="s">
        <v>64</v>
      </c>
      <c r="E257">
        <v>13677</v>
      </c>
      <c r="F257">
        <v>19.7</v>
      </c>
      <c r="G257">
        <v>36</v>
      </c>
      <c r="H257" t="s">
        <v>80</v>
      </c>
      <c r="I257" t="s">
        <v>27</v>
      </c>
      <c r="J257" t="s">
        <v>32</v>
      </c>
      <c r="K257">
        <v>108484</v>
      </c>
      <c r="L257" t="s">
        <v>29</v>
      </c>
      <c r="M257">
        <v>0.38</v>
      </c>
      <c r="N257">
        <v>0.6</v>
      </c>
      <c r="O257">
        <v>0</v>
      </c>
      <c r="P257">
        <v>0</v>
      </c>
      <c r="Q257" s="1">
        <v>44830</v>
      </c>
      <c r="R257">
        <v>9</v>
      </c>
      <c r="S257">
        <v>-13677</v>
      </c>
      <c r="T257" t="s">
        <v>2070</v>
      </c>
    </row>
    <row r="258" spans="1:20" x14ac:dyDescent="0.35">
      <c r="A258" t="s">
        <v>1294</v>
      </c>
      <c r="B258" s="1">
        <v>44868</v>
      </c>
      <c r="C258" t="s">
        <v>1295</v>
      </c>
      <c r="D258" t="s">
        <v>46</v>
      </c>
      <c r="E258">
        <v>38873</v>
      </c>
      <c r="F258">
        <v>15.6</v>
      </c>
      <c r="G258">
        <v>36</v>
      </c>
      <c r="H258" t="s">
        <v>80</v>
      </c>
      <c r="I258" t="s">
        <v>20</v>
      </c>
      <c r="J258" t="s">
        <v>21</v>
      </c>
      <c r="K258">
        <v>106537</v>
      </c>
      <c r="L258" t="s">
        <v>22</v>
      </c>
      <c r="M258">
        <v>0.25</v>
      </c>
      <c r="N258">
        <v>0.62</v>
      </c>
      <c r="O258">
        <v>0</v>
      </c>
      <c r="P258">
        <v>0</v>
      </c>
      <c r="Q258" s="1">
        <v>44832</v>
      </c>
      <c r="R258">
        <v>9</v>
      </c>
      <c r="S258">
        <v>-38873</v>
      </c>
      <c r="T258" t="s">
        <v>2070</v>
      </c>
    </row>
    <row r="259" spans="1:20" x14ac:dyDescent="0.35">
      <c r="A259" t="s">
        <v>1014</v>
      </c>
      <c r="B259" s="1">
        <v>44868</v>
      </c>
      <c r="C259" t="s">
        <v>1015</v>
      </c>
      <c r="D259" t="s">
        <v>46</v>
      </c>
      <c r="E259">
        <v>13803</v>
      </c>
      <c r="F259">
        <v>13.9</v>
      </c>
      <c r="G259">
        <v>36</v>
      </c>
      <c r="H259" t="s">
        <v>80</v>
      </c>
      <c r="I259" t="s">
        <v>20</v>
      </c>
      <c r="J259" t="s">
        <v>47</v>
      </c>
      <c r="K259">
        <v>48263</v>
      </c>
      <c r="L259" t="s">
        <v>29</v>
      </c>
      <c r="M259">
        <v>0.37</v>
      </c>
      <c r="N259">
        <v>0.93</v>
      </c>
      <c r="O259">
        <v>0</v>
      </c>
      <c r="P259">
        <v>0</v>
      </c>
      <c r="Q259" s="1">
        <v>44832</v>
      </c>
      <c r="R259">
        <v>9</v>
      </c>
      <c r="S259">
        <v>-13803</v>
      </c>
      <c r="T259" t="s">
        <v>2070</v>
      </c>
    </row>
    <row r="260" spans="1:20" x14ac:dyDescent="0.35">
      <c r="A260" t="s">
        <v>1180</v>
      </c>
      <c r="B260" s="1">
        <v>44870</v>
      </c>
      <c r="C260" t="s">
        <v>1181</v>
      </c>
      <c r="D260" t="s">
        <v>50</v>
      </c>
      <c r="E260">
        <v>26619</v>
      </c>
      <c r="F260">
        <v>17</v>
      </c>
      <c r="G260">
        <v>60</v>
      </c>
      <c r="H260" t="s">
        <v>19</v>
      </c>
      <c r="I260" t="s">
        <v>20</v>
      </c>
      <c r="J260" t="s">
        <v>37</v>
      </c>
      <c r="K260">
        <v>64700</v>
      </c>
      <c r="L260" t="s">
        <v>33</v>
      </c>
      <c r="M260">
        <v>0.34</v>
      </c>
      <c r="N260">
        <v>0.8</v>
      </c>
      <c r="O260">
        <v>31144.23</v>
      </c>
      <c r="P260">
        <v>0</v>
      </c>
      <c r="Q260" s="1">
        <v>44810</v>
      </c>
      <c r="R260">
        <v>9</v>
      </c>
      <c r="S260">
        <v>4525.2299999999996</v>
      </c>
      <c r="T260" t="s">
        <v>2057</v>
      </c>
    </row>
    <row r="261" spans="1:20" x14ac:dyDescent="0.35">
      <c r="A261" t="s">
        <v>1054</v>
      </c>
      <c r="B261" s="1">
        <v>44872</v>
      </c>
      <c r="C261" t="s">
        <v>1055</v>
      </c>
      <c r="D261" t="s">
        <v>46</v>
      </c>
      <c r="E261">
        <v>20342</v>
      </c>
      <c r="F261">
        <v>14.4</v>
      </c>
      <c r="G261">
        <v>60</v>
      </c>
      <c r="H261" t="s">
        <v>19</v>
      </c>
      <c r="I261" t="s">
        <v>83</v>
      </c>
      <c r="J261" t="s">
        <v>47</v>
      </c>
      <c r="K261">
        <v>53906</v>
      </c>
      <c r="L261" t="s">
        <v>29</v>
      </c>
      <c r="M261">
        <v>0.24</v>
      </c>
      <c r="N261">
        <v>0.55000000000000004</v>
      </c>
      <c r="O261">
        <v>23271.25</v>
      </c>
      <c r="P261">
        <v>0</v>
      </c>
      <c r="Q261" s="1">
        <v>44812</v>
      </c>
      <c r="R261">
        <v>9</v>
      </c>
      <c r="S261">
        <v>2929.25</v>
      </c>
      <c r="T261" t="s">
        <v>2057</v>
      </c>
    </row>
    <row r="262" spans="1:20" x14ac:dyDescent="0.35">
      <c r="A262" t="s">
        <v>840</v>
      </c>
      <c r="B262" s="1">
        <v>44872</v>
      </c>
      <c r="C262" t="s">
        <v>841</v>
      </c>
      <c r="D262" t="s">
        <v>75</v>
      </c>
      <c r="E262">
        <v>21581</v>
      </c>
      <c r="F262">
        <v>22.3</v>
      </c>
      <c r="G262">
        <v>60</v>
      </c>
      <c r="H262" t="s">
        <v>26</v>
      </c>
      <c r="I262" t="s">
        <v>57</v>
      </c>
      <c r="J262" t="s">
        <v>37</v>
      </c>
      <c r="K262">
        <v>96798</v>
      </c>
      <c r="L262" t="s">
        <v>22</v>
      </c>
      <c r="M262">
        <v>0.15</v>
      </c>
      <c r="N262">
        <v>0.93</v>
      </c>
      <c r="O262">
        <v>4810.13</v>
      </c>
      <c r="P262">
        <v>0</v>
      </c>
      <c r="Q262" s="1">
        <v>44812</v>
      </c>
      <c r="R262">
        <v>9</v>
      </c>
      <c r="S262">
        <v>-16770.87</v>
      </c>
      <c r="T262" t="s">
        <v>2070</v>
      </c>
    </row>
    <row r="263" spans="1:20" x14ac:dyDescent="0.35">
      <c r="A263" t="s">
        <v>1150</v>
      </c>
      <c r="B263" s="1">
        <v>44873</v>
      </c>
      <c r="C263" t="s">
        <v>1151</v>
      </c>
      <c r="D263" t="s">
        <v>40</v>
      </c>
      <c r="E263">
        <v>27928</v>
      </c>
      <c r="F263">
        <v>10.1</v>
      </c>
      <c r="G263">
        <v>36</v>
      </c>
      <c r="H263" t="s">
        <v>26</v>
      </c>
      <c r="I263" t="s">
        <v>20</v>
      </c>
      <c r="J263" t="s">
        <v>32</v>
      </c>
      <c r="K263">
        <v>36587</v>
      </c>
      <c r="L263" t="s">
        <v>33</v>
      </c>
      <c r="M263">
        <v>0.1</v>
      </c>
      <c r="N263">
        <v>0.57999999999999996</v>
      </c>
      <c r="O263">
        <v>8685.1299999999992</v>
      </c>
      <c r="P263">
        <v>0</v>
      </c>
      <c r="Q263" s="1">
        <v>44837</v>
      </c>
      <c r="R263">
        <v>10</v>
      </c>
      <c r="S263">
        <v>-19242.870000000003</v>
      </c>
      <c r="T263" t="s">
        <v>2070</v>
      </c>
    </row>
    <row r="264" spans="1:20" x14ac:dyDescent="0.35">
      <c r="A264" t="s">
        <v>292</v>
      </c>
      <c r="B264" s="1">
        <v>44878</v>
      </c>
      <c r="C264" t="s">
        <v>293</v>
      </c>
      <c r="D264" t="s">
        <v>25</v>
      </c>
      <c r="E264">
        <v>24510</v>
      </c>
      <c r="F264">
        <v>5.2</v>
      </c>
      <c r="G264">
        <v>36</v>
      </c>
      <c r="H264" t="s">
        <v>19</v>
      </c>
      <c r="I264" t="s">
        <v>72</v>
      </c>
      <c r="J264" t="s">
        <v>21</v>
      </c>
      <c r="K264">
        <v>92522</v>
      </c>
      <c r="L264" t="s">
        <v>33</v>
      </c>
      <c r="M264">
        <v>0.43</v>
      </c>
      <c r="N264">
        <v>0.7</v>
      </c>
      <c r="O264">
        <v>25784.52</v>
      </c>
      <c r="P264">
        <v>0</v>
      </c>
      <c r="Q264" s="1">
        <v>44842</v>
      </c>
      <c r="R264">
        <v>10</v>
      </c>
      <c r="S264">
        <v>1274.5200000000004</v>
      </c>
      <c r="T264" t="s">
        <v>2057</v>
      </c>
    </row>
    <row r="265" spans="1:20" x14ac:dyDescent="0.35">
      <c r="A265" t="s">
        <v>1306</v>
      </c>
      <c r="B265" s="1">
        <v>44878</v>
      </c>
      <c r="C265" t="s">
        <v>1307</v>
      </c>
      <c r="D265" t="s">
        <v>40</v>
      </c>
      <c r="E265">
        <v>28208</v>
      </c>
      <c r="F265">
        <v>24.4</v>
      </c>
      <c r="G265">
        <v>60</v>
      </c>
      <c r="H265" t="s">
        <v>19</v>
      </c>
      <c r="I265" t="s">
        <v>57</v>
      </c>
      <c r="J265" t="s">
        <v>28</v>
      </c>
      <c r="K265">
        <v>45916</v>
      </c>
      <c r="L265" t="s">
        <v>22</v>
      </c>
      <c r="M265">
        <v>0.36</v>
      </c>
      <c r="N265">
        <v>0.89</v>
      </c>
      <c r="O265">
        <v>35090.75</v>
      </c>
      <c r="P265">
        <v>0</v>
      </c>
      <c r="Q265" s="1">
        <v>44818</v>
      </c>
      <c r="R265">
        <v>9</v>
      </c>
      <c r="S265">
        <v>6882.75</v>
      </c>
      <c r="T265" t="s">
        <v>2057</v>
      </c>
    </row>
    <row r="266" spans="1:20" x14ac:dyDescent="0.35">
      <c r="A266" t="s">
        <v>636</v>
      </c>
      <c r="B266" s="1">
        <v>44878</v>
      </c>
      <c r="C266" t="s">
        <v>637</v>
      </c>
      <c r="D266" t="s">
        <v>18</v>
      </c>
      <c r="E266">
        <v>14507</v>
      </c>
      <c r="F266">
        <v>23.9</v>
      </c>
      <c r="G266">
        <v>60</v>
      </c>
      <c r="H266" t="s">
        <v>19</v>
      </c>
      <c r="I266" t="s">
        <v>27</v>
      </c>
      <c r="J266" t="s">
        <v>47</v>
      </c>
      <c r="K266">
        <v>98798</v>
      </c>
      <c r="L266" t="s">
        <v>22</v>
      </c>
      <c r="M266">
        <v>0.5</v>
      </c>
      <c r="N266">
        <v>0.55000000000000004</v>
      </c>
      <c r="O266">
        <v>17974.169999999998</v>
      </c>
      <c r="P266">
        <v>0</v>
      </c>
      <c r="Q266" s="1">
        <v>44818</v>
      </c>
      <c r="R266">
        <v>9</v>
      </c>
      <c r="S266">
        <v>3467.1699999999983</v>
      </c>
      <c r="T266" t="s">
        <v>2057</v>
      </c>
    </row>
    <row r="267" spans="1:20" x14ac:dyDescent="0.35">
      <c r="A267" t="s">
        <v>1730</v>
      </c>
      <c r="B267" s="1">
        <v>44879</v>
      </c>
      <c r="C267" t="s">
        <v>1731</v>
      </c>
      <c r="D267" t="s">
        <v>56</v>
      </c>
      <c r="E267">
        <v>23641</v>
      </c>
      <c r="F267">
        <v>12.5</v>
      </c>
      <c r="G267">
        <v>60</v>
      </c>
      <c r="H267" t="s">
        <v>80</v>
      </c>
      <c r="I267" t="s">
        <v>83</v>
      </c>
      <c r="J267" t="s">
        <v>37</v>
      </c>
      <c r="K267">
        <v>99783</v>
      </c>
      <c r="L267" t="s">
        <v>33</v>
      </c>
      <c r="M267">
        <v>0.47</v>
      </c>
      <c r="N267">
        <v>0.72</v>
      </c>
      <c r="O267">
        <v>0</v>
      </c>
      <c r="P267">
        <v>0</v>
      </c>
      <c r="Q267" s="1">
        <v>44819</v>
      </c>
      <c r="R267">
        <v>9</v>
      </c>
      <c r="S267">
        <v>-23641</v>
      </c>
      <c r="T267" t="s">
        <v>2070</v>
      </c>
    </row>
    <row r="268" spans="1:20" x14ac:dyDescent="0.35">
      <c r="A268" t="s">
        <v>238</v>
      </c>
      <c r="B268" s="1">
        <v>44880</v>
      </c>
      <c r="C268" t="s">
        <v>239</v>
      </c>
      <c r="D268" t="s">
        <v>18</v>
      </c>
      <c r="E268">
        <v>9820</v>
      </c>
      <c r="F268">
        <v>17.2</v>
      </c>
      <c r="G268">
        <v>36</v>
      </c>
      <c r="H268" t="s">
        <v>19</v>
      </c>
      <c r="I268" t="s">
        <v>57</v>
      </c>
      <c r="J268" t="s">
        <v>21</v>
      </c>
      <c r="K268">
        <v>65710</v>
      </c>
      <c r="L268" t="s">
        <v>33</v>
      </c>
      <c r="M268">
        <v>0.28000000000000003</v>
      </c>
      <c r="N268">
        <v>0.52</v>
      </c>
      <c r="O268">
        <v>11509.04</v>
      </c>
      <c r="P268">
        <v>0</v>
      </c>
      <c r="Q268" s="1">
        <v>44844</v>
      </c>
      <c r="R268">
        <v>10</v>
      </c>
      <c r="S268">
        <v>1689.0400000000009</v>
      </c>
      <c r="T268" t="s">
        <v>2057</v>
      </c>
    </row>
    <row r="269" spans="1:20" x14ac:dyDescent="0.35">
      <c r="A269" t="s">
        <v>318</v>
      </c>
      <c r="B269" s="1">
        <v>44880</v>
      </c>
      <c r="C269" t="s">
        <v>319</v>
      </c>
      <c r="D269" t="s">
        <v>56</v>
      </c>
      <c r="E269">
        <v>38114</v>
      </c>
      <c r="F269">
        <v>7.8</v>
      </c>
      <c r="G269">
        <v>36</v>
      </c>
      <c r="H269" t="s">
        <v>19</v>
      </c>
      <c r="I269" t="s">
        <v>83</v>
      </c>
      <c r="J269" t="s">
        <v>28</v>
      </c>
      <c r="K269">
        <v>51839</v>
      </c>
      <c r="L269" t="s">
        <v>33</v>
      </c>
      <c r="M269">
        <v>0.48</v>
      </c>
      <c r="N269">
        <v>0.51</v>
      </c>
      <c r="O269">
        <v>41086.89</v>
      </c>
      <c r="P269">
        <v>0</v>
      </c>
      <c r="Q269" s="1">
        <v>44844</v>
      </c>
      <c r="R269">
        <v>10</v>
      </c>
      <c r="S269">
        <v>2972.8899999999994</v>
      </c>
      <c r="T269" t="s">
        <v>2057</v>
      </c>
    </row>
    <row r="270" spans="1:20" x14ac:dyDescent="0.35">
      <c r="A270" t="s">
        <v>1162</v>
      </c>
      <c r="B270" s="1">
        <v>44881</v>
      </c>
      <c r="C270" t="s">
        <v>1163</v>
      </c>
      <c r="D270" t="s">
        <v>40</v>
      </c>
      <c r="E270">
        <v>2742</v>
      </c>
      <c r="F270">
        <v>16</v>
      </c>
      <c r="G270">
        <v>36</v>
      </c>
      <c r="H270" t="s">
        <v>19</v>
      </c>
      <c r="I270" t="s">
        <v>27</v>
      </c>
      <c r="J270" t="s">
        <v>21</v>
      </c>
      <c r="K270">
        <v>41151</v>
      </c>
      <c r="L270" t="s">
        <v>29</v>
      </c>
      <c r="M270">
        <v>0.2</v>
      </c>
      <c r="N270">
        <v>0.73</v>
      </c>
      <c r="O270">
        <v>3180.72</v>
      </c>
      <c r="P270">
        <v>0</v>
      </c>
      <c r="Q270" s="1">
        <v>44845</v>
      </c>
      <c r="R270">
        <v>10</v>
      </c>
      <c r="S270">
        <v>438.7199999999998</v>
      </c>
      <c r="T270" t="s">
        <v>2057</v>
      </c>
    </row>
    <row r="271" spans="1:20" x14ac:dyDescent="0.35">
      <c r="A271" t="s">
        <v>1012</v>
      </c>
      <c r="B271" s="1">
        <v>44881</v>
      </c>
      <c r="C271" t="s">
        <v>1013</v>
      </c>
      <c r="D271" t="s">
        <v>25</v>
      </c>
      <c r="E271">
        <v>9595</v>
      </c>
      <c r="F271">
        <v>24</v>
      </c>
      <c r="G271">
        <v>60</v>
      </c>
      <c r="H271" t="s">
        <v>19</v>
      </c>
      <c r="I271" t="s">
        <v>20</v>
      </c>
      <c r="J271" t="s">
        <v>47</v>
      </c>
      <c r="K271">
        <v>48814</v>
      </c>
      <c r="L271" t="s">
        <v>33</v>
      </c>
      <c r="M271">
        <v>0.18</v>
      </c>
      <c r="N271">
        <v>0.72</v>
      </c>
      <c r="O271">
        <v>11897.8</v>
      </c>
      <c r="P271">
        <v>0</v>
      </c>
      <c r="Q271" s="1">
        <v>44821</v>
      </c>
      <c r="R271">
        <v>9</v>
      </c>
      <c r="S271">
        <v>2302.7999999999993</v>
      </c>
      <c r="T271" t="s">
        <v>2057</v>
      </c>
    </row>
    <row r="272" spans="1:20" x14ac:dyDescent="0.35">
      <c r="A272" t="s">
        <v>602</v>
      </c>
      <c r="B272" s="1">
        <v>44881</v>
      </c>
      <c r="C272" t="s">
        <v>603</v>
      </c>
      <c r="D272" t="s">
        <v>64</v>
      </c>
      <c r="E272">
        <v>8009</v>
      </c>
      <c r="F272">
        <v>10.8</v>
      </c>
      <c r="G272">
        <v>60</v>
      </c>
      <c r="H272" t="s">
        <v>26</v>
      </c>
      <c r="I272" t="s">
        <v>27</v>
      </c>
      <c r="J272" t="s">
        <v>21</v>
      </c>
      <c r="K272">
        <v>100014</v>
      </c>
      <c r="L272" t="s">
        <v>33</v>
      </c>
      <c r="M272">
        <v>0.42</v>
      </c>
      <c r="N272">
        <v>0.9</v>
      </c>
      <c r="O272">
        <v>2353.41</v>
      </c>
      <c r="P272">
        <v>0</v>
      </c>
      <c r="Q272" s="1">
        <v>44821</v>
      </c>
      <c r="R272">
        <v>9</v>
      </c>
      <c r="S272">
        <v>-5655.59</v>
      </c>
      <c r="T272" t="s">
        <v>2070</v>
      </c>
    </row>
    <row r="273" spans="1:20" x14ac:dyDescent="0.35">
      <c r="A273" t="s">
        <v>568</v>
      </c>
      <c r="B273" s="1">
        <v>44882</v>
      </c>
      <c r="C273" t="s">
        <v>569</v>
      </c>
      <c r="D273" t="s">
        <v>18</v>
      </c>
      <c r="E273">
        <v>3719</v>
      </c>
      <c r="F273">
        <v>24.6</v>
      </c>
      <c r="G273">
        <v>60</v>
      </c>
      <c r="H273" t="s">
        <v>19</v>
      </c>
      <c r="I273" t="s">
        <v>57</v>
      </c>
      <c r="J273" t="s">
        <v>37</v>
      </c>
      <c r="K273">
        <v>47375</v>
      </c>
      <c r="L273" t="s">
        <v>29</v>
      </c>
      <c r="M273">
        <v>0.38</v>
      </c>
      <c r="N273">
        <v>0.71</v>
      </c>
      <c r="O273">
        <v>4633.87</v>
      </c>
      <c r="P273">
        <v>0</v>
      </c>
      <c r="Q273" s="1">
        <v>44822</v>
      </c>
      <c r="R273">
        <v>9</v>
      </c>
      <c r="S273">
        <v>914.86999999999989</v>
      </c>
      <c r="T273" t="s">
        <v>2057</v>
      </c>
    </row>
    <row r="274" spans="1:20" x14ac:dyDescent="0.35">
      <c r="A274" t="s">
        <v>96</v>
      </c>
      <c r="B274" s="1">
        <v>44883</v>
      </c>
      <c r="C274" t="s">
        <v>97</v>
      </c>
      <c r="D274" t="s">
        <v>56</v>
      </c>
      <c r="E274">
        <v>25063</v>
      </c>
      <c r="F274">
        <v>20.7</v>
      </c>
      <c r="G274">
        <v>36</v>
      </c>
      <c r="H274" t="s">
        <v>19</v>
      </c>
      <c r="I274" t="s">
        <v>41</v>
      </c>
      <c r="J274" t="s">
        <v>32</v>
      </c>
      <c r="K274">
        <v>148094</v>
      </c>
      <c r="L274" t="s">
        <v>29</v>
      </c>
      <c r="M274">
        <v>0.41</v>
      </c>
      <c r="N274">
        <v>0.72</v>
      </c>
      <c r="O274">
        <v>30251.040000000001</v>
      </c>
      <c r="P274">
        <v>0</v>
      </c>
      <c r="Q274" s="1">
        <v>44847</v>
      </c>
      <c r="R274">
        <v>10</v>
      </c>
      <c r="S274">
        <v>5188.0400000000009</v>
      </c>
      <c r="T274" t="s">
        <v>2057</v>
      </c>
    </row>
    <row r="275" spans="1:20" x14ac:dyDescent="0.35">
      <c r="A275" t="s">
        <v>480</v>
      </c>
      <c r="B275" s="1">
        <v>44884</v>
      </c>
      <c r="C275" t="s">
        <v>481</v>
      </c>
      <c r="D275" t="s">
        <v>71</v>
      </c>
      <c r="E275">
        <v>24265</v>
      </c>
      <c r="F275">
        <v>5.9</v>
      </c>
      <c r="G275">
        <v>36</v>
      </c>
      <c r="H275" t="s">
        <v>19</v>
      </c>
      <c r="I275" t="s">
        <v>20</v>
      </c>
      <c r="J275" t="s">
        <v>21</v>
      </c>
      <c r="K275">
        <v>80357</v>
      </c>
      <c r="L275" t="s">
        <v>33</v>
      </c>
      <c r="M275">
        <v>0.28000000000000003</v>
      </c>
      <c r="N275">
        <v>0.51</v>
      </c>
      <c r="O275">
        <v>25696.639999999999</v>
      </c>
      <c r="P275">
        <v>0</v>
      </c>
      <c r="Q275" s="1">
        <v>44848</v>
      </c>
      <c r="R275">
        <v>10</v>
      </c>
      <c r="S275">
        <v>1431.6399999999994</v>
      </c>
      <c r="T275" t="s">
        <v>2057</v>
      </c>
    </row>
    <row r="276" spans="1:20" x14ac:dyDescent="0.35">
      <c r="A276" t="s">
        <v>1834</v>
      </c>
      <c r="B276" s="1">
        <v>44885</v>
      </c>
      <c r="C276" t="s">
        <v>1835</v>
      </c>
      <c r="D276" t="s">
        <v>25</v>
      </c>
      <c r="E276">
        <v>36732</v>
      </c>
      <c r="F276">
        <v>5.9</v>
      </c>
      <c r="G276">
        <v>60</v>
      </c>
      <c r="H276" t="s">
        <v>19</v>
      </c>
      <c r="I276" t="s">
        <v>36</v>
      </c>
      <c r="J276" t="s">
        <v>47</v>
      </c>
      <c r="K276">
        <v>61508</v>
      </c>
      <c r="L276" t="s">
        <v>22</v>
      </c>
      <c r="M276">
        <v>0.33</v>
      </c>
      <c r="N276">
        <v>0.73</v>
      </c>
      <c r="O276">
        <v>38899.19</v>
      </c>
      <c r="P276">
        <v>0</v>
      </c>
      <c r="Q276" s="1">
        <v>44825</v>
      </c>
      <c r="R276">
        <v>9</v>
      </c>
      <c r="S276">
        <v>2167.1900000000023</v>
      </c>
      <c r="T276" t="s">
        <v>2057</v>
      </c>
    </row>
    <row r="277" spans="1:20" x14ac:dyDescent="0.35">
      <c r="A277" t="s">
        <v>1126</v>
      </c>
      <c r="B277" s="1">
        <v>44885</v>
      </c>
      <c r="C277" t="s">
        <v>1127</v>
      </c>
      <c r="D277" t="s">
        <v>50</v>
      </c>
      <c r="E277">
        <v>7276</v>
      </c>
      <c r="F277">
        <v>10.199999999999999</v>
      </c>
      <c r="G277">
        <v>36</v>
      </c>
      <c r="H277" t="s">
        <v>19</v>
      </c>
      <c r="I277" t="s">
        <v>72</v>
      </c>
      <c r="J277" t="s">
        <v>37</v>
      </c>
      <c r="K277">
        <v>94729</v>
      </c>
      <c r="L277" t="s">
        <v>22</v>
      </c>
      <c r="M277">
        <v>0.1</v>
      </c>
      <c r="N277">
        <v>0.88</v>
      </c>
      <c r="O277">
        <v>8018.15</v>
      </c>
      <c r="P277">
        <v>0</v>
      </c>
      <c r="Q277" s="1">
        <v>44849</v>
      </c>
      <c r="R277">
        <v>10</v>
      </c>
      <c r="S277">
        <v>742.14999999999964</v>
      </c>
      <c r="T277" t="s">
        <v>2057</v>
      </c>
    </row>
    <row r="278" spans="1:20" x14ac:dyDescent="0.35">
      <c r="A278" t="s">
        <v>1540</v>
      </c>
      <c r="B278" s="1">
        <v>44886</v>
      </c>
      <c r="C278" t="s">
        <v>1541</v>
      </c>
      <c r="D278" t="s">
        <v>46</v>
      </c>
      <c r="E278">
        <v>1145</v>
      </c>
      <c r="F278">
        <v>24.8</v>
      </c>
      <c r="G278">
        <v>60</v>
      </c>
      <c r="H278" t="s">
        <v>19</v>
      </c>
      <c r="I278" t="s">
        <v>20</v>
      </c>
      <c r="J278" t="s">
        <v>32</v>
      </c>
      <c r="K278">
        <v>75397</v>
      </c>
      <c r="L278" t="s">
        <v>22</v>
      </c>
      <c r="M278">
        <v>0.3</v>
      </c>
      <c r="N278">
        <v>0.73</v>
      </c>
      <c r="O278">
        <v>1428.96</v>
      </c>
      <c r="P278">
        <v>0</v>
      </c>
      <c r="Q278" s="1">
        <v>44826</v>
      </c>
      <c r="R278">
        <v>9</v>
      </c>
      <c r="S278">
        <v>283.96000000000004</v>
      </c>
      <c r="T278" t="s">
        <v>2057</v>
      </c>
    </row>
    <row r="279" spans="1:20" x14ac:dyDescent="0.35">
      <c r="A279" t="s">
        <v>788</v>
      </c>
      <c r="B279" s="1">
        <v>44886</v>
      </c>
      <c r="C279" t="s">
        <v>789</v>
      </c>
      <c r="D279" t="s">
        <v>25</v>
      </c>
      <c r="E279">
        <v>18343</v>
      </c>
      <c r="F279">
        <v>7.3</v>
      </c>
      <c r="G279">
        <v>60</v>
      </c>
      <c r="H279" t="s">
        <v>19</v>
      </c>
      <c r="I279" t="s">
        <v>83</v>
      </c>
      <c r="J279" t="s">
        <v>21</v>
      </c>
      <c r="K279">
        <v>49173</v>
      </c>
      <c r="L279" t="s">
        <v>33</v>
      </c>
      <c r="M279">
        <v>0.3</v>
      </c>
      <c r="N279">
        <v>0.61</v>
      </c>
      <c r="O279">
        <v>19682.04</v>
      </c>
      <c r="P279">
        <v>0</v>
      </c>
      <c r="Q279" s="1">
        <v>44826</v>
      </c>
      <c r="R279">
        <v>9</v>
      </c>
      <c r="S279">
        <v>1339.0400000000009</v>
      </c>
      <c r="T279" t="s">
        <v>2057</v>
      </c>
    </row>
    <row r="280" spans="1:20" x14ac:dyDescent="0.35">
      <c r="A280" t="s">
        <v>794</v>
      </c>
      <c r="B280" s="1">
        <v>44887</v>
      </c>
      <c r="C280" t="s">
        <v>795</v>
      </c>
      <c r="D280" t="s">
        <v>75</v>
      </c>
      <c r="E280">
        <v>16251</v>
      </c>
      <c r="F280">
        <v>13.4</v>
      </c>
      <c r="G280">
        <v>36</v>
      </c>
      <c r="H280" t="s">
        <v>80</v>
      </c>
      <c r="I280" t="s">
        <v>20</v>
      </c>
      <c r="J280" t="s">
        <v>37</v>
      </c>
      <c r="K280">
        <v>138106</v>
      </c>
      <c r="L280" t="s">
        <v>29</v>
      </c>
      <c r="M280">
        <v>0.19</v>
      </c>
      <c r="N280">
        <v>0.91</v>
      </c>
      <c r="O280">
        <v>4947.74</v>
      </c>
      <c r="P280">
        <v>1644.69</v>
      </c>
      <c r="Q280" s="1">
        <v>44851</v>
      </c>
      <c r="R280">
        <v>10</v>
      </c>
      <c r="S280">
        <v>-9658.57</v>
      </c>
      <c r="T280" t="s">
        <v>2070</v>
      </c>
    </row>
    <row r="281" spans="1:20" x14ac:dyDescent="0.35">
      <c r="A281" t="s">
        <v>1442</v>
      </c>
      <c r="B281" s="1">
        <v>44888</v>
      </c>
      <c r="C281" t="s">
        <v>1443</v>
      </c>
      <c r="D281" t="s">
        <v>56</v>
      </c>
      <c r="E281">
        <v>7012</v>
      </c>
      <c r="F281">
        <v>18.600000000000001</v>
      </c>
      <c r="G281">
        <v>60</v>
      </c>
      <c r="H281" t="s">
        <v>19</v>
      </c>
      <c r="I281" t="s">
        <v>36</v>
      </c>
      <c r="J281" t="s">
        <v>47</v>
      </c>
      <c r="K281">
        <v>131739</v>
      </c>
      <c r="L281" t="s">
        <v>29</v>
      </c>
      <c r="M281">
        <v>0.34</v>
      </c>
      <c r="N281">
        <v>0.87</v>
      </c>
      <c r="O281">
        <v>8316.23</v>
      </c>
      <c r="P281">
        <v>0</v>
      </c>
      <c r="Q281" s="1">
        <v>44828</v>
      </c>
      <c r="R281">
        <v>9</v>
      </c>
      <c r="S281">
        <v>1304.2299999999996</v>
      </c>
      <c r="T281" t="s">
        <v>2057</v>
      </c>
    </row>
    <row r="282" spans="1:20" x14ac:dyDescent="0.35">
      <c r="A282" t="s">
        <v>726</v>
      </c>
      <c r="B282" s="1">
        <v>44893</v>
      </c>
      <c r="C282" t="s">
        <v>727</v>
      </c>
      <c r="D282" t="s">
        <v>25</v>
      </c>
      <c r="E282">
        <v>29087</v>
      </c>
      <c r="F282">
        <v>11.4</v>
      </c>
      <c r="G282">
        <v>60</v>
      </c>
      <c r="H282" t="s">
        <v>26</v>
      </c>
      <c r="I282" t="s">
        <v>36</v>
      </c>
      <c r="J282" t="s">
        <v>32</v>
      </c>
      <c r="K282">
        <v>39941</v>
      </c>
      <c r="L282" t="s">
        <v>22</v>
      </c>
      <c r="M282">
        <v>0.28999999999999998</v>
      </c>
      <c r="N282">
        <v>0.93</v>
      </c>
      <c r="O282">
        <v>11759.78</v>
      </c>
      <c r="P282">
        <v>0</v>
      </c>
      <c r="Q282" s="1">
        <v>44833</v>
      </c>
      <c r="R282">
        <v>9</v>
      </c>
      <c r="S282">
        <v>-17327.22</v>
      </c>
      <c r="T282" t="s">
        <v>2070</v>
      </c>
    </row>
    <row r="283" spans="1:20" x14ac:dyDescent="0.35">
      <c r="A283" t="s">
        <v>1058</v>
      </c>
      <c r="B283" s="1">
        <v>44894</v>
      </c>
      <c r="C283" t="s">
        <v>1059</v>
      </c>
      <c r="D283" t="s">
        <v>56</v>
      </c>
      <c r="E283">
        <v>20975</v>
      </c>
      <c r="F283">
        <v>14.5</v>
      </c>
      <c r="G283">
        <v>36</v>
      </c>
      <c r="H283" t="s">
        <v>19</v>
      </c>
      <c r="I283" t="s">
        <v>27</v>
      </c>
      <c r="J283" t="s">
        <v>21</v>
      </c>
      <c r="K283">
        <v>109675</v>
      </c>
      <c r="L283" t="s">
        <v>22</v>
      </c>
      <c r="M283">
        <v>0.11</v>
      </c>
      <c r="N283">
        <v>0.71</v>
      </c>
      <c r="O283">
        <v>24016.38</v>
      </c>
      <c r="P283">
        <v>0</v>
      </c>
      <c r="Q283" s="1">
        <v>44858</v>
      </c>
      <c r="R283">
        <v>10</v>
      </c>
      <c r="S283">
        <v>3041.380000000001</v>
      </c>
      <c r="T283" t="s">
        <v>2057</v>
      </c>
    </row>
    <row r="284" spans="1:20" x14ac:dyDescent="0.35">
      <c r="A284" t="s">
        <v>328</v>
      </c>
      <c r="B284" s="1">
        <v>44895</v>
      </c>
      <c r="C284" t="s">
        <v>329</v>
      </c>
      <c r="D284" t="s">
        <v>56</v>
      </c>
      <c r="E284">
        <v>14919</v>
      </c>
      <c r="F284">
        <v>8.3000000000000007</v>
      </c>
      <c r="G284">
        <v>36</v>
      </c>
      <c r="H284" t="s">
        <v>19</v>
      </c>
      <c r="I284" t="s">
        <v>41</v>
      </c>
      <c r="J284" t="s">
        <v>21</v>
      </c>
      <c r="K284">
        <v>102075</v>
      </c>
      <c r="L284" t="s">
        <v>29</v>
      </c>
      <c r="M284">
        <v>0.25</v>
      </c>
      <c r="N284">
        <v>0.78</v>
      </c>
      <c r="O284">
        <v>16157.28</v>
      </c>
      <c r="P284">
        <v>0</v>
      </c>
      <c r="Q284" s="1">
        <v>44859</v>
      </c>
      <c r="R284">
        <v>10</v>
      </c>
      <c r="S284">
        <v>1238.2800000000007</v>
      </c>
      <c r="T284" t="s">
        <v>2057</v>
      </c>
    </row>
    <row r="285" spans="1:20" x14ac:dyDescent="0.35">
      <c r="A285" t="s">
        <v>1378</v>
      </c>
      <c r="B285" s="1">
        <v>44895</v>
      </c>
      <c r="C285" t="s">
        <v>1379</v>
      </c>
      <c r="D285" t="s">
        <v>25</v>
      </c>
      <c r="E285">
        <v>26537</v>
      </c>
      <c r="F285">
        <v>8.5</v>
      </c>
      <c r="G285">
        <v>36</v>
      </c>
      <c r="H285" t="s">
        <v>19</v>
      </c>
      <c r="I285" t="s">
        <v>20</v>
      </c>
      <c r="J285" t="s">
        <v>28</v>
      </c>
      <c r="K285">
        <v>48108</v>
      </c>
      <c r="L285" t="s">
        <v>22</v>
      </c>
      <c r="M285">
        <v>0.18</v>
      </c>
      <c r="N285">
        <v>0.5</v>
      </c>
      <c r="O285">
        <v>28792.639999999999</v>
      </c>
      <c r="P285">
        <v>0</v>
      </c>
      <c r="Q285" s="1">
        <v>44859</v>
      </c>
      <c r="R285">
        <v>10</v>
      </c>
      <c r="S285">
        <v>2255.6399999999994</v>
      </c>
      <c r="T285" t="s">
        <v>2057</v>
      </c>
    </row>
    <row r="286" spans="1:20" x14ac:dyDescent="0.35">
      <c r="A286" t="s">
        <v>876</v>
      </c>
      <c r="B286" s="1">
        <v>44895</v>
      </c>
      <c r="C286" t="s">
        <v>877</v>
      </c>
      <c r="D286" t="s">
        <v>46</v>
      </c>
      <c r="E286">
        <v>24398</v>
      </c>
      <c r="F286">
        <v>9.5</v>
      </c>
      <c r="G286">
        <v>60</v>
      </c>
      <c r="H286" t="s">
        <v>26</v>
      </c>
      <c r="I286" t="s">
        <v>72</v>
      </c>
      <c r="J286" t="s">
        <v>21</v>
      </c>
      <c r="K286">
        <v>63998</v>
      </c>
      <c r="L286" t="s">
        <v>33</v>
      </c>
      <c r="M286">
        <v>0.37</v>
      </c>
      <c r="N286">
        <v>0.89</v>
      </c>
      <c r="O286">
        <v>5945.55</v>
      </c>
      <c r="P286">
        <v>0</v>
      </c>
      <c r="Q286" s="1">
        <v>44835</v>
      </c>
      <c r="R286">
        <v>10</v>
      </c>
      <c r="S286">
        <v>-18452.45</v>
      </c>
      <c r="T286" t="s">
        <v>2070</v>
      </c>
    </row>
    <row r="287" spans="1:20" x14ac:dyDescent="0.35">
      <c r="A287" t="s">
        <v>1960</v>
      </c>
      <c r="B287" s="1">
        <v>44896</v>
      </c>
      <c r="C287" t="s">
        <v>1961</v>
      </c>
      <c r="D287" t="s">
        <v>40</v>
      </c>
      <c r="E287">
        <v>38605</v>
      </c>
      <c r="F287">
        <v>16.2</v>
      </c>
      <c r="G287">
        <v>36</v>
      </c>
      <c r="H287" t="s">
        <v>26</v>
      </c>
      <c r="I287" t="s">
        <v>20</v>
      </c>
      <c r="J287" t="s">
        <v>32</v>
      </c>
      <c r="K287">
        <v>99497</v>
      </c>
      <c r="L287" t="s">
        <v>29</v>
      </c>
      <c r="M287">
        <v>0.25</v>
      </c>
      <c r="N287">
        <v>0.76</v>
      </c>
      <c r="O287">
        <v>7107.9</v>
      </c>
      <c r="P287">
        <v>0</v>
      </c>
      <c r="Q287" s="1">
        <v>44860</v>
      </c>
      <c r="R287">
        <v>10</v>
      </c>
      <c r="S287">
        <v>-31497.1</v>
      </c>
      <c r="T287" t="s">
        <v>2070</v>
      </c>
    </row>
    <row r="288" spans="1:20" x14ac:dyDescent="0.35">
      <c r="A288" t="s">
        <v>88</v>
      </c>
      <c r="B288" s="1">
        <v>44896</v>
      </c>
      <c r="C288" t="s">
        <v>89</v>
      </c>
      <c r="D288" t="s">
        <v>71</v>
      </c>
      <c r="E288">
        <v>22172</v>
      </c>
      <c r="F288">
        <v>14.2</v>
      </c>
      <c r="G288">
        <v>60</v>
      </c>
      <c r="H288" t="s">
        <v>26</v>
      </c>
      <c r="I288" t="s">
        <v>20</v>
      </c>
      <c r="J288" t="s">
        <v>28</v>
      </c>
      <c r="K288">
        <v>122910</v>
      </c>
      <c r="L288" t="s">
        <v>33</v>
      </c>
      <c r="M288">
        <v>0.44</v>
      </c>
      <c r="N288">
        <v>0.87</v>
      </c>
      <c r="O288">
        <v>2131.63</v>
      </c>
      <c r="P288">
        <v>0</v>
      </c>
      <c r="Q288" s="1">
        <v>44836</v>
      </c>
      <c r="R288">
        <v>10</v>
      </c>
      <c r="S288">
        <v>-20040.37</v>
      </c>
      <c r="T288" t="s">
        <v>2070</v>
      </c>
    </row>
    <row r="289" spans="1:20" x14ac:dyDescent="0.35">
      <c r="A289" t="s">
        <v>548</v>
      </c>
      <c r="B289" s="1">
        <v>44896</v>
      </c>
      <c r="C289" t="s">
        <v>549</v>
      </c>
      <c r="D289" t="s">
        <v>53</v>
      </c>
      <c r="E289">
        <v>34130</v>
      </c>
      <c r="F289">
        <v>11.2</v>
      </c>
      <c r="G289">
        <v>60</v>
      </c>
      <c r="H289" t="s">
        <v>19</v>
      </c>
      <c r="I289" t="s">
        <v>57</v>
      </c>
      <c r="J289" t="s">
        <v>37</v>
      </c>
      <c r="K289">
        <v>124715</v>
      </c>
      <c r="L289" t="s">
        <v>22</v>
      </c>
      <c r="M289">
        <v>0.11</v>
      </c>
      <c r="N289">
        <v>0.71</v>
      </c>
      <c r="O289">
        <v>37952.559999999998</v>
      </c>
      <c r="P289">
        <v>0</v>
      </c>
      <c r="Q289" s="1">
        <v>44836</v>
      </c>
      <c r="R289">
        <v>10</v>
      </c>
      <c r="S289">
        <v>3822.5599999999977</v>
      </c>
      <c r="T289" t="s">
        <v>2057</v>
      </c>
    </row>
    <row r="290" spans="1:20" x14ac:dyDescent="0.35">
      <c r="A290" t="s">
        <v>146</v>
      </c>
      <c r="B290" s="1">
        <v>44899</v>
      </c>
      <c r="C290" t="s">
        <v>147</v>
      </c>
      <c r="D290" t="s">
        <v>40</v>
      </c>
      <c r="E290">
        <v>36111</v>
      </c>
      <c r="F290">
        <v>14.7</v>
      </c>
      <c r="G290">
        <v>36</v>
      </c>
      <c r="H290" t="s">
        <v>19</v>
      </c>
      <c r="I290" t="s">
        <v>20</v>
      </c>
      <c r="J290" t="s">
        <v>32</v>
      </c>
      <c r="K290">
        <v>109930</v>
      </c>
      <c r="L290" t="s">
        <v>33</v>
      </c>
      <c r="M290">
        <v>0.38</v>
      </c>
      <c r="N290">
        <v>0.74</v>
      </c>
      <c r="O290">
        <v>41419.32</v>
      </c>
      <c r="P290">
        <v>0</v>
      </c>
      <c r="Q290" s="1">
        <v>44863</v>
      </c>
      <c r="R290">
        <v>10</v>
      </c>
      <c r="S290">
        <v>5308.32</v>
      </c>
      <c r="T290" t="s">
        <v>2057</v>
      </c>
    </row>
    <row r="291" spans="1:20" x14ac:dyDescent="0.35">
      <c r="A291" t="s">
        <v>712</v>
      </c>
      <c r="B291" s="1">
        <v>44900</v>
      </c>
      <c r="C291" t="s">
        <v>713</v>
      </c>
      <c r="D291" t="s">
        <v>40</v>
      </c>
      <c r="E291">
        <v>11396</v>
      </c>
      <c r="F291">
        <v>21.4</v>
      </c>
      <c r="G291">
        <v>36</v>
      </c>
      <c r="H291" t="s">
        <v>80</v>
      </c>
      <c r="I291" t="s">
        <v>27</v>
      </c>
      <c r="J291" t="s">
        <v>21</v>
      </c>
      <c r="K291">
        <v>125040</v>
      </c>
      <c r="L291" t="s">
        <v>33</v>
      </c>
      <c r="M291">
        <v>0.32</v>
      </c>
      <c r="N291">
        <v>0.92</v>
      </c>
      <c r="O291">
        <v>0</v>
      </c>
      <c r="P291">
        <v>0</v>
      </c>
      <c r="Q291" s="1">
        <v>44864</v>
      </c>
      <c r="R291">
        <v>10</v>
      </c>
      <c r="S291">
        <v>-11396</v>
      </c>
      <c r="T291" t="s">
        <v>2070</v>
      </c>
    </row>
    <row r="292" spans="1:20" x14ac:dyDescent="0.35">
      <c r="A292" t="s">
        <v>1974</v>
      </c>
      <c r="B292" s="1">
        <v>44903</v>
      </c>
      <c r="C292" t="s">
        <v>1975</v>
      </c>
      <c r="D292" t="s">
        <v>75</v>
      </c>
      <c r="E292">
        <v>23740</v>
      </c>
      <c r="F292">
        <v>11.3</v>
      </c>
      <c r="G292">
        <v>36</v>
      </c>
      <c r="H292" t="s">
        <v>26</v>
      </c>
      <c r="I292" t="s">
        <v>20</v>
      </c>
      <c r="J292" t="s">
        <v>47</v>
      </c>
      <c r="K292">
        <v>113639</v>
      </c>
      <c r="L292" t="s">
        <v>29</v>
      </c>
      <c r="M292">
        <v>0.24</v>
      </c>
      <c r="N292">
        <v>0.81</v>
      </c>
      <c r="O292">
        <v>1468.47</v>
      </c>
      <c r="P292">
        <v>0</v>
      </c>
      <c r="Q292" s="1">
        <v>44867</v>
      </c>
      <c r="R292">
        <v>11</v>
      </c>
      <c r="S292">
        <v>-22271.53</v>
      </c>
      <c r="T292" t="s">
        <v>2070</v>
      </c>
    </row>
    <row r="293" spans="1:20" x14ac:dyDescent="0.35">
      <c r="A293" t="s">
        <v>1968</v>
      </c>
      <c r="B293" s="1">
        <v>44905</v>
      </c>
      <c r="C293" t="s">
        <v>1969</v>
      </c>
      <c r="D293" t="s">
        <v>75</v>
      </c>
      <c r="E293">
        <v>6542</v>
      </c>
      <c r="F293">
        <v>17.399999999999999</v>
      </c>
      <c r="G293">
        <v>36</v>
      </c>
      <c r="H293" t="s">
        <v>80</v>
      </c>
      <c r="I293" t="s">
        <v>57</v>
      </c>
      <c r="J293" t="s">
        <v>47</v>
      </c>
      <c r="K293">
        <v>148494</v>
      </c>
      <c r="L293" t="s">
        <v>33</v>
      </c>
      <c r="M293">
        <v>0.39</v>
      </c>
      <c r="N293">
        <v>0.86</v>
      </c>
      <c r="O293">
        <v>723.02</v>
      </c>
      <c r="P293">
        <v>1622.45</v>
      </c>
      <c r="Q293" s="1">
        <v>44869</v>
      </c>
      <c r="R293">
        <v>11</v>
      </c>
      <c r="S293">
        <v>-4196.53</v>
      </c>
      <c r="T293" t="s">
        <v>2070</v>
      </c>
    </row>
    <row r="294" spans="1:20" x14ac:dyDescent="0.35">
      <c r="A294" t="s">
        <v>1142</v>
      </c>
      <c r="B294" s="1">
        <v>44905</v>
      </c>
      <c r="C294" t="s">
        <v>1143</v>
      </c>
      <c r="D294" t="s">
        <v>53</v>
      </c>
      <c r="E294">
        <v>36946</v>
      </c>
      <c r="F294">
        <v>19.399999999999999</v>
      </c>
      <c r="G294">
        <v>60</v>
      </c>
      <c r="H294" t="s">
        <v>19</v>
      </c>
      <c r="I294" t="s">
        <v>36</v>
      </c>
      <c r="J294" t="s">
        <v>32</v>
      </c>
      <c r="K294">
        <v>66683</v>
      </c>
      <c r="L294" t="s">
        <v>29</v>
      </c>
      <c r="M294">
        <v>0.45</v>
      </c>
      <c r="N294">
        <v>0.73</v>
      </c>
      <c r="O294">
        <v>44113.52</v>
      </c>
      <c r="P294">
        <v>0</v>
      </c>
      <c r="Q294" s="1">
        <v>44845</v>
      </c>
      <c r="R294">
        <v>10</v>
      </c>
      <c r="S294">
        <v>7167.5199999999968</v>
      </c>
      <c r="T294" t="s">
        <v>2057</v>
      </c>
    </row>
    <row r="295" spans="1:20" x14ac:dyDescent="0.35">
      <c r="A295" t="s">
        <v>1092</v>
      </c>
      <c r="B295" s="1">
        <v>44905</v>
      </c>
      <c r="C295" t="s">
        <v>1093</v>
      </c>
      <c r="D295" t="s">
        <v>46</v>
      </c>
      <c r="E295">
        <v>36923</v>
      </c>
      <c r="F295">
        <v>10.6</v>
      </c>
      <c r="G295">
        <v>60</v>
      </c>
      <c r="H295" t="s">
        <v>26</v>
      </c>
      <c r="I295" t="s">
        <v>57</v>
      </c>
      <c r="J295" t="s">
        <v>47</v>
      </c>
      <c r="K295">
        <v>145217</v>
      </c>
      <c r="L295" t="s">
        <v>29</v>
      </c>
      <c r="M295">
        <v>0.28000000000000003</v>
      </c>
      <c r="N295">
        <v>0.6</v>
      </c>
      <c r="O295">
        <v>9786.24</v>
      </c>
      <c r="P295">
        <v>0</v>
      </c>
      <c r="Q295" s="1">
        <v>44845</v>
      </c>
      <c r="R295">
        <v>10</v>
      </c>
      <c r="S295">
        <v>-27136.760000000002</v>
      </c>
      <c r="T295" t="s">
        <v>2070</v>
      </c>
    </row>
    <row r="296" spans="1:20" x14ac:dyDescent="0.35">
      <c r="A296" t="s">
        <v>1812</v>
      </c>
      <c r="B296" s="1">
        <v>44906</v>
      </c>
      <c r="C296" t="s">
        <v>1813</v>
      </c>
      <c r="D296" t="s">
        <v>53</v>
      </c>
      <c r="E296">
        <v>6901</v>
      </c>
      <c r="F296">
        <v>5.7</v>
      </c>
      <c r="G296">
        <v>60</v>
      </c>
      <c r="H296" t="s">
        <v>80</v>
      </c>
      <c r="I296" t="s">
        <v>20</v>
      </c>
      <c r="J296" t="s">
        <v>32</v>
      </c>
      <c r="K296">
        <v>75939</v>
      </c>
      <c r="L296" t="s">
        <v>33</v>
      </c>
      <c r="M296">
        <v>0.15</v>
      </c>
      <c r="N296">
        <v>0.6</v>
      </c>
      <c r="O296">
        <v>0</v>
      </c>
      <c r="P296">
        <v>0</v>
      </c>
      <c r="Q296" s="1">
        <v>44846</v>
      </c>
      <c r="R296">
        <v>10</v>
      </c>
      <c r="S296">
        <v>-6901</v>
      </c>
      <c r="T296" t="s">
        <v>2070</v>
      </c>
    </row>
    <row r="297" spans="1:20" x14ac:dyDescent="0.35">
      <c r="A297" t="s">
        <v>312</v>
      </c>
      <c r="B297" s="1">
        <v>44906</v>
      </c>
      <c r="C297" t="s">
        <v>313</v>
      </c>
      <c r="D297" t="s">
        <v>40</v>
      </c>
      <c r="E297">
        <v>16229</v>
      </c>
      <c r="F297">
        <v>17.899999999999999</v>
      </c>
      <c r="G297">
        <v>36</v>
      </c>
      <c r="H297" t="s">
        <v>80</v>
      </c>
      <c r="I297" t="s">
        <v>36</v>
      </c>
      <c r="J297" t="s">
        <v>28</v>
      </c>
      <c r="K297">
        <v>73307</v>
      </c>
      <c r="L297" t="s">
        <v>22</v>
      </c>
      <c r="M297">
        <v>0.1</v>
      </c>
      <c r="N297">
        <v>0.55000000000000004</v>
      </c>
      <c r="O297">
        <v>0</v>
      </c>
      <c r="P297">
        <v>0</v>
      </c>
      <c r="Q297" s="1">
        <v>44870</v>
      </c>
      <c r="R297">
        <v>11</v>
      </c>
      <c r="S297">
        <v>-16229</v>
      </c>
      <c r="T297" t="s">
        <v>2070</v>
      </c>
    </row>
    <row r="298" spans="1:20" x14ac:dyDescent="0.35">
      <c r="A298" t="s">
        <v>1704</v>
      </c>
      <c r="B298" s="1">
        <v>44908</v>
      </c>
      <c r="C298" t="s">
        <v>1705</v>
      </c>
      <c r="D298" t="s">
        <v>53</v>
      </c>
      <c r="E298">
        <v>33376</v>
      </c>
      <c r="F298">
        <v>14.3</v>
      </c>
      <c r="G298">
        <v>60</v>
      </c>
      <c r="H298" t="s">
        <v>26</v>
      </c>
      <c r="I298" t="s">
        <v>72</v>
      </c>
      <c r="J298" t="s">
        <v>37</v>
      </c>
      <c r="K298">
        <v>35698</v>
      </c>
      <c r="L298" t="s">
        <v>29</v>
      </c>
      <c r="M298">
        <v>0.37</v>
      </c>
      <c r="N298">
        <v>0.84</v>
      </c>
      <c r="O298">
        <v>13076.81</v>
      </c>
      <c r="P298">
        <v>0</v>
      </c>
      <c r="Q298" s="1">
        <v>44848</v>
      </c>
      <c r="R298">
        <v>10</v>
      </c>
      <c r="S298">
        <v>-20299.190000000002</v>
      </c>
      <c r="T298" t="s">
        <v>2070</v>
      </c>
    </row>
    <row r="299" spans="1:20" x14ac:dyDescent="0.35">
      <c r="A299" t="s">
        <v>1996</v>
      </c>
      <c r="B299" s="1">
        <v>44910</v>
      </c>
      <c r="C299" t="s">
        <v>1997</v>
      </c>
      <c r="D299" t="s">
        <v>40</v>
      </c>
      <c r="E299">
        <v>25345</v>
      </c>
      <c r="F299">
        <v>15.8</v>
      </c>
      <c r="G299">
        <v>36</v>
      </c>
      <c r="H299" t="s">
        <v>80</v>
      </c>
      <c r="I299" t="s">
        <v>20</v>
      </c>
      <c r="J299" t="s">
        <v>37</v>
      </c>
      <c r="K299">
        <v>105886</v>
      </c>
      <c r="L299" t="s">
        <v>22</v>
      </c>
      <c r="M299">
        <v>0.4</v>
      </c>
      <c r="N299">
        <v>0.85</v>
      </c>
      <c r="O299">
        <v>6434.2</v>
      </c>
      <c r="P299">
        <v>4640.18</v>
      </c>
      <c r="Q299" s="1">
        <v>44874</v>
      </c>
      <c r="R299">
        <v>11</v>
      </c>
      <c r="S299">
        <v>-14270.619999999999</v>
      </c>
      <c r="T299" t="s">
        <v>2070</v>
      </c>
    </row>
    <row r="300" spans="1:20" x14ac:dyDescent="0.35">
      <c r="A300" t="s">
        <v>1402</v>
      </c>
      <c r="B300" s="1">
        <v>44910</v>
      </c>
      <c r="C300" t="s">
        <v>1403</v>
      </c>
      <c r="D300" t="s">
        <v>50</v>
      </c>
      <c r="E300">
        <v>22636</v>
      </c>
      <c r="F300">
        <v>20.6</v>
      </c>
      <c r="G300">
        <v>36</v>
      </c>
      <c r="H300" t="s">
        <v>26</v>
      </c>
      <c r="I300" t="s">
        <v>72</v>
      </c>
      <c r="J300" t="s">
        <v>47</v>
      </c>
      <c r="K300">
        <v>79649</v>
      </c>
      <c r="L300" t="s">
        <v>29</v>
      </c>
      <c r="M300">
        <v>0.2</v>
      </c>
      <c r="N300">
        <v>0.56000000000000005</v>
      </c>
      <c r="O300">
        <v>9045.0499999999993</v>
      </c>
      <c r="P300">
        <v>0</v>
      </c>
      <c r="Q300" s="1">
        <v>44874</v>
      </c>
      <c r="R300">
        <v>11</v>
      </c>
      <c r="S300">
        <v>-13590.95</v>
      </c>
      <c r="T300" t="s">
        <v>2070</v>
      </c>
    </row>
    <row r="301" spans="1:20" x14ac:dyDescent="0.35">
      <c r="A301" t="s">
        <v>1152</v>
      </c>
      <c r="B301" s="1">
        <v>44910</v>
      </c>
      <c r="C301" t="s">
        <v>1153</v>
      </c>
      <c r="D301" t="s">
        <v>56</v>
      </c>
      <c r="E301">
        <v>37336</v>
      </c>
      <c r="F301">
        <v>18.3</v>
      </c>
      <c r="G301">
        <v>36</v>
      </c>
      <c r="H301" t="s">
        <v>19</v>
      </c>
      <c r="I301" t="s">
        <v>41</v>
      </c>
      <c r="J301" t="s">
        <v>37</v>
      </c>
      <c r="K301">
        <v>92790</v>
      </c>
      <c r="L301" t="s">
        <v>33</v>
      </c>
      <c r="M301">
        <v>0.11</v>
      </c>
      <c r="N301">
        <v>0.84</v>
      </c>
      <c r="O301">
        <v>44168.49</v>
      </c>
      <c r="P301">
        <v>0</v>
      </c>
      <c r="Q301" s="1">
        <v>44874</v>
      </c>
      <c r="R301">
        <v>11</v>
      </c>
      <c r="S301">
        <v>6832.489999999998</v>
      </c>
      <c r="T301" t="s">
        <v>2057</v>
      </c>
    </row>
    <row r="302" spans="1:20" x14ac:dyDescent="0.35">
      <c r="A302" t="s">
        <v>972</v>
      </c>
      <c r="B302" s="1">
        <v>44910</v>
      </c>
      <c r="C302" t="s">
        <v>973</v>
      </c>
      <c r="D302" t="s">
        <v>25</v>
      </c>
      <c r="E302">
        <v>3356</v>
      </c>
      <c r="F302">
        <v>16.5</v>
      </c>
      <c r="G302">
        <v>36</v>
      </c>
      <c r="H302" t="s">
        <v>26</v>
      </c>
      <c r="I302" t="s">
        <v>36</v>
      </c>
      <c r="J302" t="s">
        <v>37</v>
      </c>
      <c r="K302">
        <v>76172</v>
      </c>
      <c r="L302" t="s">
        <v>29</v>
      </c>
      <c r="M302">
        <v>0.31</v>
      </c>
      <c r="N302">
        <v>0.79</v>
      </c>
      <c r="O302">
        <v>710.07</v>
      </c>
      <c r="P302">
        <v>0</v>
      </c>
      <c r="Q302" s="1">
        <v>44874</v>
      </c>
      <c r="R302">
        <v>11</v>
      </c>
      <c r="S302">
        <v>-2645.93</v>
      </c>
      <c r="T302" t="s">
        <v>2070</v>
      </c>
    </row>
    <row r="303" spans="1:20" x14ac:dyDescent="0.35">
      <c r="A303" t="s">
        <v>1502</v>
      </c>
      <c r="B303" s="1">
        <v>44911</v>
      </c>
      <c r="C303" t="s">
        <v>1503</v>
      </c>
      <c r="D303" t="s">
        <v>40</v>
      </c>
      <c r="E303">
        <v>24669</v>
      </c>
      <c r="F303">
        <v>9.8000000000000007</v>
      </c>
      <c r="G303">
        <v>60</v>
      </c>
      <c r="H303" t="s">
        <v>19</v>
      </c>
      <c r="I303" t="s">
        <v>20</v>
      </c>
      <c r="J303" t="s">
        <v>21</v>
      </c>
      <c r="K303">
        <v>121456</v>
      </c>
      <c r="L303" t="s">
        <v>33</v>
      </c>
      <c r="M303">
        <v>0.42</v>
      </c>
      <c r="N303">
        <v>0.73</v>
      </c>
      <c r="O303">
        <v>27086.560000000001</v>
      </c>
      <c r="P303">
        <v>0</v>
      </c>
      <c r="Q303" s="1">
        <v>44851</v>
      </c>
      <c r="R303">
        <v>10</v>
      </c>
      <c r="S303">
        <v>2417.5600000000013</v>
      </c>
      <c r="T303" t="s">
        <v>2057</v>
      </c>
    </row>
    <row r="304" spans="1:20" x14ac:dyDescent="0.35">
      <c r="A304" t="s">
        <v>1164</v>
      </c>
      <c r="B304" s="1">
        <v>44913</v>
      </c>
      <c r="C304" t="s">
        <v>1165</v>
      </c>
      <c r="D304" t="s">
        <v>56</v>
      </c>
      <c r="E304">
        <v>19309</v>
      </c>
      <c r="F304">
        <v>23</v>
      </c>
      <c r="G304">
        <v>36</v>
      </c>
      <c r="H304" t="s">
        <v>19</v>
      </c>
      <c r="I304" t="s">
        <v>36</v>
      </c>
      <c r="J304" t="s">
        <v>47</v>
      </c>
      <c r="K304">
        <v>101094</v>
      </c>
      <c r="L304" t="s">
        <v>29</v>
      </c>
      <c r="M304">
        <v>0.15</v>
      </c>
      <c r="N304">
        <v>0.88</v>
      </c>
      <c r="O304">
        <v>23750.07</v>
      </c>
      <c r="P304">
        <v>0</v>
      </c>
      <c r="Q304" s="1">
        <v>44877</v>
      </c>
      <c r="R304">
        <v>11</v>
      </c>
      <c r="S304">
        <v>4441.07</v>
      </c>
      <c r="T304" t="s">
        <v>2057</v>
      </c>
    </row>
    <row r="305" spans="1:20" x14ac:dyDescent="0.35">
      <c r="A305" t="s">
        <v>892</v>
      </c>
      <c r="B305" s="1">
        <v>44914</v>
      </c>
      <c r="C305" t="s">
        <v>893</v>
      </c>
      <c r="D305" t="s">
        <v>18</v>
      </c>
      <c r="E305">
        <v>7090</v>
      </c>
      <c r="F305">
        <v>5.5</v>
      </c>
      <c r="G305">
        <v>36</v>
      </c>
      <c r="H305" t="s">
        <v>80</v>
      </c>
      <c r="I305" t="s">
        <v>72</v>
      </c>
      <c r="J305" t="s">
        <v>37</v>
      </c>
      <c r="K305">
        <v>143931</v>
      </c>
      <c r="L305" t="s">
        <v>33</v>
      </c>
      <c r="M305">
        <v>0.43</v>
      </c>
      <c r="N305">
        <v>0.71</v>
      </c>
      <c r="O305">
        <v>2472.13</v>
      </c>
      <c r="P305">
        <v>1824.75</v>
      </c>
      <c r="Q305" s="1">
        <v>44878</v>
      </c>
      <c r="R305">
        <v>11</v>
      </c>
      <c r="S305">
        <v>-2793.12</v>
      </c>
      <c r="T305" t="s">
        <v>2070</v>
      </c>
    </row>
    <row r="306" spans="1:20" x14ac:dyDescent="0.35">
      <c r="A306" t="s">
        <v>1354</v>
      </c>
      <c r="B306" s="1">
        <v>44915</v>
      </c>
      <c r="C306" t="s">
        <v>1355</v>
      </c>
      <c r="D306" t="s">
        <v>64</v>
      </c>
      <c r="E306">
        <v>10108</v>
      </c>
      <c r="F306">
        <v>5.6</v>
      </c>
      <c r="G306">
        <v>60</v>
      </c>
      <c r="H306" t="s">
        <v>80</v>
      </c>
      <c r="I306" t="s">
        <v>20</v>
      </c>
      <c r="J306" t="s">
        <v>47</v>
      </c>
      <c r="K306">
        <v>104055</v>
      </c>
      <c r="L306" t="s">
        <v>33</v>
      </c>
      <c r="M306">
        <v>0.18</v>
      </c>
      <c r="N306">
        <v>0.87</v>
      </c>
      <c r="O306">
        <v>2849.4</v>
      </c>
      <c r="P306">
        <v>2210.77</v>
      </c>
      <c r="Q306" s="1">
        <v>44855</v>
      </c>
      <c r="R306">
        <v>10</v>
      </c>
      <c r="S306">
        <v>-5047.83</v>
      </c>
      <c r="T306" t="s">
        <v>2070</v>
      </c>
    </row>
    <row r="307" spans="1:20" x14ac:dyDescent="0.35">
      <c r="A307" t="s">
        <v>168</v>
      </c>
      <c r="B307" s="1">
        <v>44916</v>
      </c>
      <c r="C307" t="s">
        <v>169</v>
      </c>
      <c r="D307" t="s">
        <v>46</v>
      </c>
      <c r="E307">
        <v>10650</v>
      </c>
      <c r="F307">
        <v>12.8</v>
      </c>
      <c r="G307">
        <v>36</v>
      </c>
      <c r="H307" t="s">
        <v>19</v>
      </c>
      <c r="I307" t="s">
        <v>72</v>
      </c>
      <c r="J307" t="s">
        <v>28</v>
      </c>
      <c r="K307">
        <v>63665</v>
      </c>
      <c r="L307" t="s">
        <v>22</v>
      </c>
      <c r="M307">
        <v>0.21</v>
      </c>
      <c r="N307">
        <v>0.53</v>
      </c>
      <c r="O307">
        <v>12013.2</v>
      </c>
      <c r="P307">
        <v>0</v>
      </c>
      <c r="Q307" s="1">
        <v>44880</v>
      </c>
      <c r="R307">
        <v>11</v>
      </c>
      <c r="S307">
        <v>1363.2000000000007</v>
      </c>
      <c r="T307" t="s">
        <v>2057</v>
      </c>
    </row>
    <row r="308" spans="1:20" x14ac:dyDescent="0.35">
      <c r="A308" t="s">
        <v>2006</v>
      </c>
      <c r="B308" s="1">
        <v>44917</v>
      </c>
      <c r="C308" t="s">
        <v>2007</v>
      </c>
      <c r="D308" t="s">
        <v>50</v>
      </c>
      <c r="E308">
        <v>29411</v>
      </c>
      <c r="F308">
        <v>14.9</v>
      </c>
      <c r="G308">
        <v>36</v>
      </c>
      <c r="H308" t="s">
        <v>26</v>
      </c>
      <c r="I308" t="s">
        <v>36</v>
      </c>
      <c r="J308" t="s">
        <v>37</v>
      </c>
      <c r="K308">
        <v>78617</v>
      </c>
      <c r="L308" t="s">
        <v>22</v>
      </c>
      <c r="M308">
        <v>0.28999999999999998</v>
      </c>
      <c r="N308">
        <v>0.69</v>
      </c>
      <c r="O308">
        <v>3079.75</v>
      </c>
      <c r="P308">
        <v>0</v>
      </c>
      <c r="Q308" s="1">
        <v>44881</v>
      </c>
      <c r="R308">
        <v>11</v>
      </c>
      <c r="S308">
        <v>-26331.25</v>
      </c>
      <c r="T308" t="s">
        <v>2070</v>
      </c>
    </row>
    <row r="309" spans="1:20" x14ac:dyDescent="0.35">
      <c r="A309" t="s">
        <v>1856</v>
      </c>
      <c r="B309" s="1">
        <v>44919</v>
      </c>
      <c r="C309" t="s">
        <v>1857</v>
      </c>
      <c r="D309" t="s">
        <v>50</v>
      </c>
      <c r="E309">
        <v>29179</v>
      </c>
      <c r="F309">
        <v>24</v>
      </c>
      <c r="G309">
        <v>36</v>
      </c>
      <c r="H309" t="s">
        <v>26</v>
      </c>
      <c r="I309" t="s">
        <v>72</v>
      </c>
      <c r="J309" t="s">
        <v>47</v>
      </c>
      <c r="K309">
        <v>144778</v>
      </c>
      <c r="L309" t="s">
        <v>29</v>
      </c>
      <c r="M309">
        <v>0.39</v>
      </c>
      <c r="N309">
        <v>0.66</v>
      </c>
      <c r="O309">
        <v>7176.47</v>
      </c>
      <c r="P309">
        <v>0</v>
      </c>
      <c r="Q309" s="1">
        <v>44883</v>
      </c>
      <c r="R309">
        <v>11</v>
      </c>
      <c r="S309">
        <v>-22002.53</v>
      </c>
      <c r="T309" t="s">
        <v>2070</v>
      </c>
    </row>
    <row r="310" spans="1:20" x14ac:dyDescent="0.35">
      <c r="A310" t="s">
        <v>1512</v>
      </c>
      <c r="B310" s="1">
        <v>44920</v>
      </c>
      <c r="C310" t="s">
        <v>1513</v>
      </c>
      <c r="D310" t="s">
        <v>25</v>
      </c>
      <c r="E310">
        <v>38384</v>
      </c>
      <c r="F310">
        <v>9.4</v>
      </c>
      <c r="G310">
        <v>60</v>
      </c>
      <c r="H310" t="s">
        <v>26</v>
      </c>
      <c r="I310" t="s">
        <v>20</v>
      </c>
      <c r="J310" t="s">
        <v>37</v>
      </c>
      <c r="K310">
        <v>88226</v>
      </c>
      <c r="L310" t="s">
        <v>22</v>
      </c>
      <c r="M310">
        <v>0.18</v>
      </c>
      <c r="N310">
        <v>0.7</v>
      </c>
      <c r="O310">
        <v>4663.03</v>
      </c>
      <c r="P310">
        <v>0</v>
      </c>
      <c r="Q310" s="1">
        <v>44860</v>
      </c>
      <c r="R310">
        <v>10</v>
      </c>
      <c r="S310">
        <v>-33720.97</v>
      </c>
      <c r="T310" t="s">
        <v>2070</v>
      </c>
    </row>
    <row r="311" spans="1:20" x14ac:dyDescent="0.35">
      <c r="A311" t="s">
        <v>1582</v>
      </c>
      <c r="B311" s="1">
        <v>44921</v>
      </c>
      <c r="C311" t="s">
        <v>1583</v>
      </c>
      <c r="D311" t="s">
        <v>56</v>
      </c>
      <c r="E311">
        <v>18727</v>
      </c>
      <c r="F311">
        <v>11.1</v>
      </c>
      <c r="G311">
        <v>60</v>
      </c>
      <c r="H311" t="s">
        <v>26</v>
      </c>
      <c r="I311" t="s">
        <v>83</v>
      </c>
      <c r="J311" t="s">
        <v>37</v>
      </c>
      <c r="K311">
        <v>64642</v>
      </c>
      <c r="L311" t="s">
        <v>29</v>
      </c>
      <c r="M311">
        <v>0.23</v>
      </c>
      <c r="N311">
        <v>0.8</v>
      </c>
      <c r="O311">
        <v>6816.79</v>
      </c>
      <c r="P311">
        <v>0</v>
      </c>
      <c r="Q311" s="1">
        <v>44861</v>
      </c>
      <c r="R311">
        <v>10</v>
      </c>
      <c r="S311">
        <v>-11910.21</v>
      </c>
      <c r="T311" t="s">
        <v>2070</v>
      </c>
    </row>
    <row r="312" spans="1:20" x14ac:dyDescent="0.35">
      <c r="A312" t="s">
        <v>240</v>
      </c>
      <c r="B312" s="1">
        <v>44922</v>
      </c>
      <c r="C312" t="s">
        <v>241</v>
      </c>
      <c r="D312" t="s">
        <v>40</v>
      </c>
      <c r="E312">
        <v>25070</v>
      </c>
      <c r="F312">
        <v>7.1</v>
      </c>
      <c r="G312">
        <v>36</v>
      </c>
      <c r="H312" t="s">
        <v>19</v>
      </c>
      <c r="I312" t="s">
        <v>57</v>
      </c>
      <c r="J312" t="s">
        <v>32</v>
      </c>
      <c r="K312">
        <v>64693</v>
      </c>
      <c r="L312" t="s">
        <v>33</v>
      </c>
      <c r="M312">
        <v>0.41</v>
      </c>
      <c r="N312">
        <v>0.64</v>
      </c>
      <c r="O312">
        <v>26849.97</v>
      </c>
      <c r="P312">
        <v>0</v>
      </c>
      <c r="Q312" s="1">
        <v>44886</v>
      </c>
      <c r="R312">
        <v>11</v>
      </c>
      <c r="S312">
        <v>1779.9700000000012</v>
      </c>
      <c r="T312" t="s">
        <v>2057</v>
      </c>
    </row>
    <row r="313" spans="1:20" x14ac:dyDescent="0.35">
      <c r="A313" t="s">
        <v>1362</v>
      </c>
      <c r="B313" s="1">
        <v>44922</v>
      </c>
      <c r="C313" t="s">
        <v>1363</v>
      </c>
      <c r="D313" t="s">
        <v>53</v>
      </c>
      <c r="E313">
        <v>39360</v>
      </c>
      <c r="F313">
        <v>14.6</v>
      </c>
      <c r="G313">
        <v>36</v>
      </c>
      <c r="H313" t="s">
        <v>19</v>
      </c>
      <c r="I313" t="s">
        <v>36</v>
      </c>
      <c r="J313" t="s">
        <v>32</v>
      </c>
      <c r="K313">
        <v>96670</v>
      </c>
      <c r="L313" t="s">
        <v>33</v>
      </c>
      <c r="M313">
        <v>0.43</v>
      </c>
      <c r="N313">
        <v>0.52</v>
      </c>
      <c r="O313">
        <v>45106.559999999998</v>
      </c>
      <c r="P313">
        <v>0</v>
      </c>
      <c r="Q313" s="1">
        <v>44886</v>
      </c>
      <c r="R313">
        <v>11</v>
      </c>
      <c r="S313">
        <v>5746.5599999999977</v>
      </c>
      <c r="T313" t="s">
        <v>2057</v>
      </c>
    </row>
    <row r="314" spans="1:20" x14ac:dyDescent="0.35">
      <c r="A314" t="s">
        <v>810</v>
      </c>
      <c r="B314" s="1">
        <v>44923</v>
      </c>
      <c r="C314" t="s">
        <v>811</v>
      </c>
      <c r="D314" t="s">
        <v>25</v>
      </c>
      <c r="E314">
        <v>39565</v>
      </c>
      <c r="F314">
        <v>21.1</v>
      </c>
      <c r="G314">
        <v>60</v>
      </c>
      <c r="H314" t="s">
        <v>26</v>
      </c>
      <c r="I314" t="s">
        <v>57</v>
      </c>
      <c r="J314" t="s">
        <v>32</v>
      </c>
      <c r="K314">
        <v>119049</v>
      </c>
      <c r="L314" t="s">
        <v>33</v>
      </c>
      <c r="M314">
        <v>0.43</v>
      </c>
      <c r="N314">
        <v>0.83</v>
      </c>
      <c r="O314">
        <v>16632.71</v>
      </c>
      <c r="P314">
        <v>0</v>
      </c>
      <c r="Q314" s="1">
        <v>44863</v>
      </c>
      <c r="R314">
        <v>10</v>
      </c>
      <c r="S314">
        <v>-22932.29</v>
      </c>
      <c r="T314" t="s">
        <v>2070</v>
      </c>
    </row>
    <row r="315" spans="1:20" x14ac:dyDescent="0.35">
      <c r="A315" t="s">
        <v>620</v>
      </c>
      <c r="B315" s="1">
        <v>44923</v>
      </c>
      <c r="C315" t="s">
        <v>621</v>
      </c>
      <c r="D315" t="s">
        <v>75</v>
      </c>
      <c r="E315">
        <v>14281</v>
      </c>
      <c r="F315">
        <v>15.9</v>
      </c>
      <c r="G315">
        <v>60</v>
      </c>
      <c r="H315" t="s">
        <v>26</v>
      </c>
      <c r="I315" t="s">
        <v>27</v>
      </c>
      <c r="J315" t="s">
        <v>37</v>
      </c>
      <c r="K315">
        <v>114178</v>
      </c>
      <c r="L315" t="s">
        <v>22</v>
      </c>
      <c r="M315">
        <v>0.15</v>
      </c>
      <c r="N315">
        <v>0.88</v>
      </c>
      <c r="O315">
        <v>6915.78</v>
      </c>
      <c r="P315">
        <v>0</v>
      </c>
      <c r="Q315" s="1">
        <v>44863</v>
      </c>
      <c r="R315">
        <v>10</v>
      </c>
      <c r="S315">
        <v>-7365.22</v>
      </c>
      <c r="T315" t="s">
        <v>2070</v>
      </c>
    </row>
    <row r="316" spans="1:20" x14ac:dyDescent="0.35">
      <c r="A316" t="s">
        <v>872</v>
      </c>
      <c r="B316" s="1">
        <v>44925</v>
      </c>
      <c r="C316" t="s">
        <v>873</v>
      </c>
      <c r="D316" t="s">
        <v>75</v>
      </c>
      <c r="E316">
        <v>24116</v>
      </c>
      <c r="F316">
        <v>12.8</v>
      </c>
      <c r="G316">
        <v>36</v>
      </c>
      <c r="H316" t="s">
        <v>19</v>
      </c>
      <c r="I316" t="s">
        <v>83</v>
      </c>
      <c r="J316" t="s">
        <v>28</v>
      </c>
      <c r="K316">
        <v>45160</v>
      </c>
      <c r="L316" t="s">
        <v>29</v>
      </c>
      <c r="M316">
        <v>0.35</v>
      </c>
      <c r="N316">
        <v>0.64</v>
      </c>
      <c r="O316">
        <v>27202.85</v>
      </c>
      <c r="P316">
        <v>0</v>
      </c>
      <c r="Q316" s="1">
        <v>44889</v>
      </c>
      <c r="R316">
        <v>11</v>
      </c>
      <c r="S316">
        <v>3086.8499999999985</v>
      </c>
      <c r="T316" t="s">
        <v>2057</v>
      </c>
    </row>
    <row r="317" spans="1:20" x14ac:dyDescent="0.35">
      <c r="A317" t="s">
        <v>834</v>
      </c>
      <c r="B317" s="1">
        <v>44925</v>
      </c>
      <c r="C317" t="s">
        <v>835</v>
      </c>
      <c r="D317" t="s">
        <v>56</v>
      </c>
      <c r="E317">
        <v>27143</v>
      </c>
      <c r="F317">
        <v>6.5</v>
      </c>
      <c r="G317">
        <v>60</v>
      </c>
      <c r="H317" t="s">
        <v>19</v>
      </c>
      <c r="I317" t="s">
        <v>20</v>
      </c>
      <c r="J317" t="s">
        <v>21</v>
      </c>
      <c r="K317">
        <v>112895</v>
      </c>
      <c r="L317" t="s">
        <v>29</v>
      </c>
      <c r="M317">
        <v>0.16</v>
      </c>
      <c r="N317">
        <v>0.67</v>
      </c>
      <c r="O317">
        <v>28907.3</v>
      </c>
      <c r="P317">
        <v>0</v>
      </c>
      <c r="Q317" s="1">
        <v>44865</v>
      </c>
      <c r="R317">
        <v>10</v>
      </c>
      <c r="S317">
        <v>1764.2999999999993</v>
      </c>
      <c r="T317" t="s">
        <v>2057</v>
      </c>
    </row>
    <row r="318" spans="1:20" x14ac:dyDescent="0.35">
      <c r="A318" t="s">
        <v>150</v>
      </c>
      <c r="B318" s="1">
        <v>44926</v>
      </c>
      <c r="C318" t="s">
        <v>151</v>
      </c>
      <c r="D318" t="s">
        <v>18</v>
      </c>
      <c r="E318">
        <v>35008</v>
      </c>
      <c r="F318">
        <v>15.4</v>
      </c>
      <c r="G318">
        <v>36</v>
      </c>
      <c r="H318" t="s">
        <v>19</v>
      </c>
      <c r="I318" t="s">
        <v>83</v>
      </c>
      <c r="J318" t="s">
        <v>21</v>
      </c>
      <c r="K318">
        <v>52010</v>
      </c>
      <c r="L318" t="s">
        <v>33</v>
      </c>
      <c r="M318">
        <v>0.23</v>
      </c>
      <c r="N318">
        <v>0.82</v>
      </c>
      <c r="O318">
        <v>40399.230000000003</v>
      </c>
      <c r="P318">
        <v>0</v>
      </c>
      <c r="Q318" s="1">
        <v>44890</v>
      </c>
      <c r="R318">
        <v>11</v>
      </c>
      <c r="S318">
        <v>5391.2300000000032</v>
      </c>
      <c r="T318" t="s">
        <v>2057</v>
      </c>
    </row>
    <row r="319" spans="1:20" x14ac:dyDescent="0.35">
      <c r="A319" t="s">
        <v>344</v>
      </c>
      <c r="B319" s="1">
        <v>44926</v>
      </c>
      <c r="C319" t="s">
        <v>345</v>
      </c>
      <c r="D319" t="s">
        <v>25</v>
      </c>
      <c r="E319">
        <v>20895</v>
      </c>
      <c r="F319">
        <v>9.5</v>
      </c>
      <c r="G319">
        <v>36</v>
      </c>
      <c r="H319" t="s">
        <v>19</v>
      </c>
      <c r="I319" t="s">
        <v>41</v>
      </c>
      <c r="J319" t="s">
        <v>47</v>
      </c>
      <c r="K319">
        <v>46767</v>
      </c>
      <c r="L319" t="s">
        <v>29</v>
      </c>
      <c r="M319">
        <v>0.31</v>
      </c>
      <c r="N319">
        <v>0.73</v>
      </c>
      <c r="O319">
        <v>22880.02</v>
      </c>
      <c r="P319">
        <v>0</v>
      </c>
      <c r="Q319" s="1">
        <v>44890</v>
      </c>
      <c r="R319">
        <v>11</v>
      </c>
      <c r="S319">
        <v>1985.0200000000004</v>
      </c>
      <c r="T319" t="s">
        <v>2057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5E6B0-746B-4A06-82C5-7D1770FA6C8B}">
  <dimension ref="A6:C51"/>
  <sheetViews>
    <sheetView showGridLines="0" zoomScale="107" zoomScaleNormal="107" workbookViewId="0">
      <selection activeCell="B43" sqref="B43"/>
    </sheetView>
  </sheetViews>
  <sheetFormatPr defaultRowHeight="14.5" x14ac:dyDescent="0.35"/>
  <cols>
    <col min="1" max="1" width="12.54296875" bestFit="1" customWidth="1"/>
    <col min="2" max="2" width="19.08984375" bestFit="1" customWidth="1"/>
    <col min="3" max="3" width="21.54296875" bestFit="1" customWidth="1"/>
  </cols>
  <sheetData>
    <row r="6" spans="1:3" x14ac:dyDescent="0.35">
      <c r="A6" s="2" t="s">
        <v>2075</v>
      </c>
      <c r="B6" t="s">
        <v>2049</v>
      </c>
      <c r="C6" t="s">
        <v>2050</v>
      </c>
    </row>
    <row r="7" spans="1:3" x14ac:dyDescent="0.35">
      <c r="A7" s="3" t="s">
        <v>80</v>
      </c>
      <c r="B7">
        <v>3057970</v>
      </c>
      <c r="C7">
        <v>149</v>
      </c>
    </row>
    <row r="8" spans="1:3" x14ac:dyDescent="0.35">
      <c r="A8" s="3" t="s">
        <v>26</v>
      </c>
      <c r="B8">
        <v>6467779</v>
      </c>
      <c r="C8">
        <v>310</v>
      </c>
    </row>
    <row r="9" spans="1:3" x14ac:dyDescent="0.35">
      <c r="A9" s="3" t="s">
        <v>19</v>
      </c>
      <c r="B9">
        <v>11729795</v>
      </c>
      <c r="C9">
        <v>541</v>
      </c>
    </row>
    <row r="10" spans="1:3" x14ac:dyDescent="0.35">
      <c r="A10" s="3" t="s">
        <v>2048</v>
      </c>
      <c r="B10">
        <v>21255544</v>
      </c>
      <c r="C10">
        <v>1000</v>
      </c>
    </row>
    <row r="13" spans="1:3" x14ac:dyDescent="0.35">
      <c r="A13" s="2" t="s">
        <v>2074</v>
      </c>
      <c r="B13" t="s">
        <v>2049</v>
      </c>
      <c r="C13" t="s">
        <v>2050</v>
      </c>
    </row>
    <row r="14" spans="1:3" x14ac:dyDescent="0.35">
      <c r="A14" s="3" t="s">
        <v>20</v>
      </c>
      <c r="B14">
        <v>5338618</v>
      </c>
      <c r="C14">
        <v>250</v>
      </c>
    </row>
    <row r="15" spans="1:3" x14ac:dyDescent="0.35">
      <c r="A15" s="3" t="s">
        <v>57</v>
      </c>
      <c r="B15">
        <v>4482846</v>
      </c>
      <c r="C15">
        <v>206</v>
      </c>
    </row>
    <row r="16" spans="1:3" x14ac:dyDescent="0.35">
      <c r="A16" s="3" t="s">
        <v>72</v>
      </c>
      <c r="B16">
        <v>3235951</v>
      </c>
      <c r="C16">
        <v>154</v>
      </c>
    </row>
    <row r="17" spans="1:3" x14ac:dyDescent="0.35">
      <c r="A17" s="3" t="s">
        <v>27</v>
      </c>
      <c r="B17">
        <v>3264798</v>
      </c>
      <c r="C17">
        <v>159</v>
      </c>
    </row>
    <row r="18" spans="1:3" x14ac:dyDescent="0.35">
      <c r="A18" s="3" t="s">
        <v>83</v>
      </c>
      <c r="B18">
        <v>2320669</v>
      </c>
      <c r="C18">
        <v>106</v>
      </c>
    </row>
    <row r="19" spans="1:3" x14ac:dyDescent="0.35">
      <c r="A19" s="3" t="s">
        <v>36</v>
      </c>
      <c r="B19">
        <v>1605848</v>
      </c>
      <c r="C19">
        <v>81</v>
      </c>
    </row>
    <row r="20" spans="1:3" x14ac:dyDescent="0.35">
      <c r="A20" s="3" t="s">
        <v>41</v>
      </c>
      <c r="B20">
        <v>1006814</v>
      </c>
      <c r="C20">
        <v>44</v>
      </c>
    </row>
    <row r="21" spans="1:3" x14ac:dyDescent="0.35">
      <c r="A21" s="3" t="s">
        <v>2048</v>
      </c>
      <c r="B21">
        <v>21255544</v>
      </c>
      <c r="C21">
        <v>1000</v>
      </c>
    </row>
    <row r="24" spans="1:3" x14ac:dyDescent="0.35">
      <c r="A24" s="2" t="s">
        <v>2073</v>
      </c>
      <c r="B24" t="s">
        <v>2049</v>
      </c>
      <c r="C24" t="s">
        <v>2050</v>
      </c>
    </row>
    <row r="25" spans="1:3" x14ac:dyDescent="0.35">
      <c r="A25" s="3" t="s">
        <v>28</v>
      </c>
      <c r="B25">
        <v>4212767</v>
      </c>
      <c r="C25">
        <v>191</v>
      </c>
    </row>
    <row r="26" spans="1:3" x14ac:dyDescent="0.35">
      <c r="A26" s="3" t="s">
        <v>47</v>
      </c>
      <c r="B26">
        <v>3788403</v>
      </c>
      <c r="C26">
        <v>187</v>
      </c>
    </row>
    <row r="27" spans="1:3" x14ac:dyDescent="0.35">
      <c r="A27" s="3" t="s">
        <v>32</v>
      </c>
      <c r="B27">
        <v>4371262</v>
      </c>
      <c r="C27">
        <v>197</v>
      </c>
    </row>
    <row r="28" spans="1:3" x14ac:dyDescent="0.35">
      <c r="A28" s="3" t="s">
        <v>37</v>
      </c>
      <c r="B28">
        <v>4432165</v>
      </c>
      <c r="C28">
        <v>211</v>
      </c>
    </row>
    <row r="29" spans="1:3" x14ac:dyDescent="0.35">
      <c r="A29" s="3" t="s">
        <v>21</v>
      </c>
      <c r="B29">
        <v>4450947</v>
      </c>
      <c r="C29">
        <v>214</v>
      </c>
    </row>
    <row r="30" spans="1:3" x14ac:dyDescent="0.35">
      <c r="A30" s="3" t="s">
        <v>2048</v>
      </c>
      <c r="B30">
        <v>21255544</v>
      </c>
      <c r="C30">
        <v>1000</v>
      </c>
    </row>
    <row r="33" spans="1:3" x14ac:dyDescent="0.35">
      <c r="A33" s="2" t="s">
        <v>2051</v>
      </c>
      <c r="B33" t="s">
        <v>2049</v>
      </c>
      <c r="C33" t="s">
        <v>2050</v>
      </c>
    </row>
    <row r="34" spans="1:3" x14ac:dyDescent="0.35">
      <c r="A34" s="3" t="s">
        <v>2052</v>
      </c>
      <c r="B34">
        <v>6716327</v>
      </c>
      <c r="C34">
        <v>314</v>
      </c>
    </row>
    <row r="35" spans="1:3" x14ac:dyDescent="0.35">
      <c r="A35" s="3" t="s">
        <v>2053</v>
      </c>
      <c r="B35">
        <v>6680590</v>
      </c>
      <c r="C35">
        <v>316</v>
      </c>
    </row>
    <row r="36" spans="1:3" x14ac:dyDescent="0.35">
      <c r="A36" s="3" t="s">
        <v>2054</v>
      </c>
      <c r="B36">
        <v>7858627</v>
      </c>
      <c r="C36">
        <v>370</v>
      </c>
    </row>
    <row r="37" spans="1:3" x14ac:dyDescent="0.35">
      <c r="A37" s="3" t="s">
        <v>2048</v>
      </c>
      <c r="B37">
        <v>21255544</v>
      </c>
      <c r="C37">
        <v>1000</v>
      </c>
    </row>
    <row r="40" spans="1:3" x14ac:dyDescent="0.35">
      <c r="A40" s="2" t="s">
        <v>2072</v>
      </c>
      <c r="B40" t="s">
        <v>2049</v>
      </c>
    </row>
    <row r="41" spans="1:3" x14ac:dyDescent="0.35">
      <c r="A41" s="3" t="s">
        <v>64</v>
      </c>
      <c r="B41">
        <v>2261248</v>
      </c>
    </row>
    <row r="42" spans="1:3" x14ac:dyDescent="0.35">
      <c r="A42" s="3" t="s">
        <v>71</v>
      </c>
      <c r="B42">
        <v>1746490</v>
      </c>
    </row>
    <row r="43" spans="1:3" x14ac:dyDescent="0.35">
      <c r="A43" s="3" t="s">
        <v>53</v>
      </c>
      <c r="B43">
        <v>2310129</v>
      </c>
    </row>
    <row r="44" spans="1:3" x14ac:dyDescent="0.35">
      <c r="A44" s="3" t="s">
        <v>56</v>
      </c>
      <c r="B44">
        <v>2005298</v>
      </c>
    </row>
    <row r="45" spans="1:3" x14ac:dyDescent="0.35">
      <c r="A45" s="3" t="s">
        <v>46</v>
      </c>
      <c r="B45">
        <v>2108219</v>
      </c>
    </row>
    <row r="46" spans="1:3" x14ac:dyDescent="0.35">
      <c r="A46" s="3" t="s">
        <v>50</v>
      </c>
      <c r="B46">
        <v>2199731</v>
      </c>
    </row>
    <row r="47" spans="1:3" x14ac:dyDescent="0.35">
      <c r="A47" s="3" t="s">
        <v>40</v>
      </c>
      <c r="B47">
        <v>1981495</v>
      </c>
    </row>
    <row r="48" spans="1:3" x14ac:dyDescent="0.35">
      <c r="A48" s="3" t="s">
        <v>18</v>
      </c>
      <c r="B48">
        <v>2551617</v>
      </c>
    </row>
    <row r="49" spans="1:2" x14ac:dyDescent="0.35">
      <c r="A49" s="3" t="s">
        <v>25</v>
      </c>
      <c r="B49">
        <v>2056686</v>
      </c>
    </row>
    <row r="50" spans="1:2" x14ac:dyDescent="0.35">
      <c r="A50" s="3" t="s">
        <v>75</v>
      </c>
      <c r="B50">
        <v>2034631</v>
      </c>
    </row>
    <row r="51" spans="1:2" x14ac:dyDescent="0.35">
      <c r="A51" s="3" t="s">
        <v>2048</v>
      </c>
      <c r="B51">
        <v>21255544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U E A A B Q S w M E F A A C A A g A w J 0 u 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A n S 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J 0 u W 4 k 3 v n L t A Q A A 6 A M A A B M A H A B G b 3 J t d W x h c y 9 T Z W N 0 a W 9 u M S 5 t I K I Y A C i g F A A A A A A A A A A A A A A A A A A A A A A A A A A A A H 1 S X W + b Q B B 8 t + T / s K I v W M J W H S V 5 a M S D C 2 5 D l T q p I Z W q U E X n Y x v T H H f W f T h B l v 9 7 1 + D G V o 3 K C 9 z M z s 7 N s g a 5 L Z W E t H 2 P r / q 9 f s 8 s m c Y C F k w + l / L p U S g m H w t m G Y Q g 0 P Z 7 Q E + q n O Z I S G T W o 1 h x V 6 G 0 / q d S 4 C h S 0 t L B + F 7 0 I b 8 3 q E 3 + m 0 k m 8 x j N s 1 W r / M t k N p k l w + k s m / + A 6 P Z + n k 7 z i / f D g t V m y F V B n k O + Z E K g f M I 8 Z v U 5 R A 0 K 0 R t 6 c r c R N 2 t v E D z E K M q q t K h D L / A C E g p X S R O O L w O Y y r Z 5 O D 6 7 O A v g m 1 M W U 1 s L D A + f o 5 m S + H M Q t C H f e X d a V c Q V c I 2 s o C Q e J c 7 Y g g r 3 z B 7 3 2 3 k E 8 L D H J 0 K k n A m m T W i 1 O 2 5 J I S h B A V m 9 w k O 7 T D N p f i l d t T f e k c b v 8 A 8 2 G + + G Q k M S U z x L Z W D x 1 W 4 D 2 H i J M Q 4 h Z h b / U j Q Z b K i P S m v 1 g r p L l t o j x R v a m E w q 5 a Q l L p H 2 8 n y 0 u 1 X r R H 9 Y o 7 E w P 5 J K V y 1 Q N 3 y G u g L / K y 3 C 0 g x O 5 U 3 v n a 0 z 3 b 6 f N a X t p p J m u U 6 4 i Z S O C W K 5 q v D U 8 Z p Q u H 2 R N M J l u T p R x 1 n S k e I m + 9 6 V T V k y u m P 1 b u M N z J F j u c a i o 5 I o t U Z d H 8 Z 4 X L E 9 r M Q c K y o s I H Y r U X I a 6 d G e x a W x p e T W / 2 d z D g O J v e 2 g 3 y v l f 7 p d / Q F Q S w E C L Q A U A A I A C A D A n S 5 b d P k t R q Y A A A D 2 A A A A E g A A A A A A A A A A A A A A A A A A A A A A Q 2 9 u Z m l n L 1 B h Y 2 t h Z 2 U u e G 1 s U E s B A i 0 A F A A C A A g A w J 0 u W w / K 6 a u k A A A A 6 Q A A A B M A A A A A A A A A A A A A A A A A 8 g A A A F t D b 2 5 0 Z W 5 0 X 1 R 5 c G V z X S 5 4 b W x Q S w E C L Q A U A A I A C A D A n S 5 b i T e + c u 0 B A A D o A w A A E w A A A A A A A A A A A A A A A A D j A Q A A R m 9 y b X V s Y X M v U 2 V j d G l v b j E u b V B L B Q Y A A A A A A w A D A M I A 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E w A A A A A A A N k 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m F u a 2 l u Z 1 9 s b 2 F u 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D c 4 N m Y 1 Y i 0 0 O G F h L T Q 5 N T E t Y T Q 0 Y S 0 1 N G U x Z m Y 0 N W J h Y T k 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h b m t p b m d f b G 9 h b l 9 k Y X R h 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T R U M T Q 6 M T Y 6 M D A u N T I 4 M T k 1 M V o i I C 8 + P E V u d H J 5 I F R 5 c G U 9 I k Z p b G x D b 2 x 1 b W 5 U e X B l c y I g V m F s d W U 9 I n N C Z 2 t H Q m d N R k F 3 W U d C Z 0 1 H Q l F V R k J R P T 0 i I C 8 + P E V u d H J 5 I F R 5 c G U 9 I k Z p b G x D b 2 x 1 b W 5 O Y W 1 l c y I g V m F s d W U 9 I n N b J n F 1 b 3 Q 7 T G 9 h b i B J R C Z x d W 9 0 O y w m c X V v d D t J c 3 N 1 Z S B E Y X R l J n F 1 b 3 Q 7 L C Z x d W 9 0 O 0 J v c n J v d 2 V y I E l E J n F 1 b 3 Q 7 L C Z x d W 9 0 O 1 N 0 Y X R l J n F 1 b 3 Q 7 L C Z x d W 9 0 O 0 x v Y W 4 g Q W 1 v d W 5 0 J n F 1 b 3 Q 7 L C Z x d W 9 0 O 0 l u d G V y Z X N 0 I F J h d G U m c X V v d D s s J n F 1 b 3 Q 7 V G V y b S A o T W 9 u d G h z K S Z x d W 9 0 O y w m c X V v d D t M b 2 F u I F N 0 Y X R 1 c y Z x d W 9 0 O y w m c X V v d D t M b 2 F u I E d y Y W R l J n F 1 b 3 Q 7 L C Z x d W 9 0 O 0 x v Y W 4 g S W 5 0 Z W 5 0 J n F 1 b 3 Q 7 L C Z x d W 9 0 O 0 F u b n V h b C B J b m N v b W U m c X V v d D s s J n F 1 b 3 Q 7 S G 9 t Z S B P d 2 5 l c n N o a X A m c X V v d D s s J n F 1 b 3 Q 7 R F R J J n F 1 b 3 Q 7 L C Z x d W 9 0 O 0 x U V i Z x d W 9 0 O y w m c X V v d D t U b 3 R h b C B Q Y X l t Z W 5 0 c y B S Z W N l a X Z l Z C Z x d W 9 0 O y w m c X V v d D t S Z W N v d m V y e S B B b W 9 1 b n Q 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Y m F u a 2 l u Z 1 9 s b 2 F u X 2 R h d G E v Q X V 0 b 1 J l b W 9 2 Z W R D b 2 x 1 b W 5 z M S 5 7 T G 9 h b i B J R C w w f S Z x d W 9 0 O y w m c X V v d D t T Z W N 0 a W 9 u M S 9 i Y W 5 r a W 5 n X 2 x v Y W 5 f Z G F 0 Y S 9 B d X R v U m V t b 3 Z l Z E N v b H V t b n M x L n t J c 3 N 1 Z S B E Y X R l L D F 9 J n F 1 b 3 Q 7 L C Z x d W 9 0 O 1 N l Y 3 R p b 2 4 x L 2 J h b m t p b m d f b G 9 h b l 9 k Y X R h L 0 F 1 d G 9 S Z W 1 v d m V k Q 2 9 s d W 1 u c z E u e 0 J v c n J v d 2 V y I E l E L D J 9 J n F 1 b 3 Q 7 L C Z x d W 9 0 O 1 N l Y 3 R p b 2 4 x L 2 J h b m t p b m d f b G 9 h b l 9 k Y X R h L 0 F 1 d G 9 S Z W 1 v d m V k Q 2 9 s d W 1 u c z E u e 1 N 0 Y X R l L D N 9 J n F 1 b 3 Q 7 L C Z x d W 9 0 O 1 N l Y 3 R p b 2 4 x L 2 J h b m t p b m d f b G 9 h b l 9 k Y X R h L 0 F 1 d G 9 S Z W 1 v d m V k Q 2 9 s d W 1 u c z E u e 0 x v Y W 4 g Q W 1 v d W 5 0 L D R 9 J n F 1 b 3 Q 7 L C Z x d W 9 0 O 1 N l Y 3 R p b 2 4 x L 2 J h b m t p b m d f b G 9 h b l 9 k Y X R h L 0 F 1 d G 9 S Z W 1 v d m V k Q 2 9 s d W 1 u c z E u e 0 l u d G V y Z X N 0 I F J h d G U s N X 0 m c X V v d D s s J n F 1 b 3 Q 7 U 2 V j d G l v b j E v Y m F u a 2 l u Z 1 9 s b 2 F u X 2 R h d G E v Q X V 0 b 1 J l b W 9 2 Z W R D b 2 x 1 b W 5 z M S 5 7 V G V y b S A o T W 9 u d G h z K S w 2 f S Z x d W 9 0 O y w m c X V v d D t T Z W N 0 a W 9 u M S 9 i Y W 5 r a W 5 n X 2 x v Y W 5 f Z G F 0 Y S 9 B d X R v U m V t b 3 Z l Z E N v b H V t b n M x L n t M b 2 F u I F N 0 Y X R 1 c y w 3 f S Z x d W 9 0 O y w m c X V v d D t T Z W N 0 a W 9 u M S 9 i Y W 5 r a W 5 n X 2 x v Y W 5 f Z G F 0 Y S 9 B d X R v U m V t b 3 Z l Z E N v b H V t b n M x L n t M b 2 F u I E d y Y W R l L D h 9 J n F 1 b 3 Q 7 L C Z x d W 9 0 O 1 N l Y 3 R p b 2 4 x L 2 J h b m t p b m d f b G 9 h b l 9 k Y X R h L 0 F 1 d G 9 S Z W 1 v d m V k Q 2 9 s d W 1 u c z E u e 0 x v Y W 4 g S W 5 0 Z W 5 0 L D l 9 J n F 1 b 3 Q 7 L C Z x d W 9 0 O 1 N l Y 3 R p b 2 4 x L 2 J h b m t p b m d f b G 9 h b l 9 k Y X R h L 0 F 1 d G 9 S Z W 1 v d m V k Q 2 9 s d W 1 u c z E u e 0 F u b n V h b C B J b m N v b W U s M T B 9 J n F 1 b 3 Q 7 L C Z x d W 9 0 O 1 N l Y 3 R p b 2 4 x L 2 J h b m t p b m d f b G 9 h b l 9 k Y X R h L 0 F 1 d G 9 S Z W 1 v d m V k Q 2 9 s d W 1 u c z E u e 0 h v b W U g T 3 d u Z X J z a G l w L D E x f S Z x d W 9 0 O y w m c X V v d D t T Z W N 0 a W 9 u M S 9 i Y W 5 r a W 5 n X 2 x v Y W 5 f Z G F 0 Y S 9 B d X R v U m V t b 3 Z l Z E N v b H V t b n M x L n t E V E k s M T J 9 J n F 1 b 3 Q 7 L C Z x d W 9 0 O 1 N l Y 3 R p b 2 4 x L 2 J h b m t p b m d f b G 9 h b l 9 k Y X R h L 0 F 1 d G 9 S Z W 1 v d m V k Q 2 9 s d W 1 u c z E u e 0 x U V i w x M 3 0 m c X V v d D s s J n F 1 b 3 Q 7 U 2 V j d G l v b j E v Y m F u a 2 l u Z 1 9 s b 2 F u X 2 R h d G E v Q X V 0 b 1 J l b W 9 2 Z W R D b 2 x 1 b W 5 z M S 5 7 V G 9 0 Y W w g U G F 5 b W V u d H M g U m V j Z W l 2 Z W Q s M T R 9 J n F 1 b 3 Q 7 L C Z x d W 9 0 O 1 N l Y 3 R p b 2 4 x L 2 J h b m t p b m d f b G 9 h b l 9 k Y X R h L 0 F 1 d G 9 S Z W 1 v d m V k Q 2 9 s d W 1 u c z E u e 1 J l Y 2 9 2 Z X J 5 I E F t b 3 V u d C w x N X 0 m c X V v d D t d L C Z x d W 9 0 O 0 N v b H V t b k N v d W 5 0 J n F 1 b 3 Q 7 O j E 2 L C Z x d W 9 0 O 0 t l e U N v b H V t b k 5 h b W V z J n F 1 b 3 Q 7 O l t d L C Z x d W 9 0 O 0 N v b H V t b k l k Z W 5 0 a X R p Z X M m c X V v d D s 6 W y Z x d W 9 0 O 1 N l Y 3 R p b 2 4 x L 2 J h b m t p b m d f b G 9 h b l 9 k Y X R h L 0 F 1 d G 9 S Z W 1 v d m V k Q 2 9 s d W 1 u c z E u e 0 x v Y W 4 g S U Q s M H 0 m c X V v d D s s J n F 1 b 3 Q 7 U 2 V j d G l v b j E v Y m F u a 2 l u Z 1 9 s b 2 F u X 2 R h d G E v Q X V 0 b 1 J l b W 9 2 Z W R D b 2 x 1 b W 5 z M S 5 7 S X N z d W U g R G F 0 Z S w x f S Z x d W 9 0 O y w m c X V v d D t T Z W N 0 a W 9 u M S 9 i Y W 5 r a W 5 n X 2 x v Y W 5 f Z G F 0 Y S 9 B d X R v U m V t b 3 Z l Z E N v b H V t b n M x L n t C b 3 J y b 3 d l c i B J R C w y f S Z x d W 9 0 O y w m c X V v d D t T Z W N 0 a W 9 u M S 9 i Y W 5 r a W 5 n X 2 x v Y W 5 f Z G F 0 Y S 9 B d X R v U m V t b 3 Z l Z E N v b H V t b n M x L n t T d G F 0 Z S w z f S Z x d W 9 0 O y w m c X V v d D t T Z W N 0 a W 9 u M S 9 i Y W 5 r a W 5 n X 2 x v Y W 5 f Z G F 0 Y S 9 B d X R v U m V t b 3 Z l Z E N v b H V t b n M x L n t M b 2 F u I E F t b 3 V u d C w 0 f S Z x d W 9 0 O y w m c X V v d D t T Z W N 0 a W 9 u M S 9 i Y W 5 r a W 5 n X 2 x v Y W 5 f Z G F 0 Y S 9 B d X R v U m V t b 3 Z l Z E N v b H V t b n M x L n t J b n R l c m V z d C B S Y X R l L D V 9 J n F 1 b 3 Q 7 L C Z x d W 9 0 O 1 N l Y 3 R p b 2 4 x L 2 J h b m t p b m d f b G 9 h b l 9 k Y X R h L 0 F 1 d G 9 S Z W 1 v d m V k Q 2 9 s d W 1 u c z E u e 1 R l c m 0 g K E 1 v b n R o c y k s N n 0 m c X V v d D s s J n F 1 b 3 Q 7 U 2 V j d G l v b j E v Y m F u a 2 l u Z 1 9 s b 2 F u X 2 R h d G E v Q X V 0 b 1 J l b W 9 2 Z W R D b 2 x 1 b W 5 z M S 5 7 T G 9 h b i B T d G F 0 d X M s N 3 0 m c X V v d D s s J n F 1 b 3 Q 7 U 2 V j d G l v b j E v Y m F u a 2 l u Z 1 9 s b 2 F u X 2 R h d G E v Q X V 0 b 1 J l b W 9 2 Z W R D b 2 x 1 b W 5 z M S 5 7 T G 9 h b i B H c m F k Z S w 4 f S Z x d W 9 0 O y w m c X V v d D t T Z W N 0 a W 9 u M S 9 i Y W 5 r a W 5 n X 2 x v Y W 5 f Z G F 0 Y S 9 B d X R v U m V t b 3 Z l Z E N v b H V t b n M x L n t M b 2 F u I E l u d G V u d C w 5 f S Z x d W 9 0 O y w m c X V v d D t T Z W N 0 a W 9 u M S 9 i Y W 5 r a W 5 n X 2 x v Y W 5 f Z G F 0 Y S 9 B d X R v U m V t b 3 Z l Z E N v b H V t b n M x L n t B b m 5 1 Y W w g S W 5 j b 2 1 l L D E w f S Z x d W 9 0 O y w m c X V v d D t T Z W N 0 a W 9 u M S 9 i Y W 5 r a W 5 n X 2 x v Y W 5 f Z G F 0 Y S 9 B d X R v U m V t b 3 Z l Z E N v b H V t b n M x L n t I b 2 1 l I E 9 3 b m V y c 2 h p c C w x M X 0 m c X V v d D s s J n F 1 b 3 Q 7 U 2 V j d G l v b j E v Y m F u a 2 l u Z 1 9 s b 2 F u X 2 R h d G E v Q X V 0 b 1 J l b W 9 2 Z W R D b 2 x 1 b W 5 z M S 5 7 R F R J L D E y f S Z x d W 9 0 O y w m c X V v d D t T Z W N 0 a W 9 u M S 9 i Y W 5 r a W 5 n X 2 x v Y W 5 f Z G F 0 Y S 9 B d X R v U m V t b 3 Z l Z E N v b H V t b n M x L n t M V F Y s M T N 9 J n F 1 b 3 Q 7 L C Z x d W 9 0 O 1 N l Y 3 R p b 2 4 x L 2 J h b m t p b m d f b G 9 h b l 9 k Y X R h L 0 F 1 d G 9 S Z W 1 v d m V k Q 2 9 s d W 1 u c z E u e 1 R v d G F s I F B h e W 1 l b n R z I F J l Y 2 V p d m V k L D E 0 f S Z x d W 9 0 O y w m c X V v d D t T Z W N 0 a W 9 u M S 9 i Y W 5 r a W 5 n X 2 x v Y W 5 f Z G F 0 Y S 9 B d X R v U m V t b 3 Z l Z E N v b H V t b n M x L n t S Z W N v d m V y e S B B b W 9 1 b n Q s M T V 9 J n F 1 b 3 Q 7 X S w m c X V v d D t S Z W x h d G l v b n N o a X B J b m Z v J n F 1 b 3 Q 7 O l t d f S I g L z 4 8 L 1 N 0 Y W J s Z U V u d H J p Z X M + P C 9 J d G V t P j x J d G V t P j x J d G V t T G 9 j Y X R p b 2 4 + P E l 0 Z W 1 U e X B l P k Z v c m 1 1 b G E 8 L 0 l 0 Z W 1 U e X B l P j x J d G V t U G F 0 a D 5 T Z W N 0 a W 9 u M S 9 i Y W 5 r a W 5 n X 2 x v Y W 5 f Z G F 0 Y S 9 T b 3 V y Y 2 U 8 L 0 l 0 Z W 1 Q Y X R o P j w v S X R l b U x v Y 2 F 0 a W 9 u P j x T d G F i b G V F b n R y a W V z I C 8 + P C 9 J d G V t P j x J d G V t P j x J d G V t T G 9 j Y X R p b 2 4 + P E l 0 Z W 1 U e X B l P k Z v c m 1 1 b G E 8 L 0 l 0 Z W 1 U e X B l P j x J d G V t U G F 0 a D 5 T Z W N 0 a W 9 u M S 9 i Y W 5 r a W 5 n X 2 x v Y W 5 f Z G F 0 Y S 9 Q c m 9 t b 3 R l Z C U y M E h l Y W R l c n M 8 L 0 l 0 Z W 1 Q Y X R o P j w v S X R l b U x v Y 2 F 0 a W 9 u P j x T d G F i b G V F b n R y a W V z I C 8 + P C 9 J d G V t P j x J d G V t P j x J d G V t T G 9 j Y X R p b 2 4 + P E l 0 Z W 1 U e X B l P k Z v c m 1 1 b G E 8 L 0 l 0 Z W 1 U e X B l P j x J d G V t U G F 0 a D 5 T Z W N 0 a W 9 u M S 9 i Y W 5 r a W 5 n X 2 x v Y W 5 f Z G F 0 Y S 9 D a G F u Z 2 V k J T I w V H l w Z T w v S X R l b V B h d G g + P C 9 J d G V t T G 9 j Y X R p b 2 4 + P F N 0 Y W J s Z U V u d H J p Z X M g L z 4 8 L 0 l 0 Z W 0 + P E l 0 Z W 0 + P E l 0 Z W 1 M b 2 N h d G l v b j 4 8 S X R l b V R 5 c G U + R m 9 y b X V s Y T w v S X R l b V R 5 c G U + P E l 0 Z W 1 Q Y X R o P l N l Y 3 R p b 2 4 x L 2 J h b m t p b m d f b G 9 h b l 9 k Y X R h L 1 J l b W 9 2 Z W Q l M j B E d X B s a W N h d G V z P C 9 J d G V t U G F 0 a D 4 8 L 0 l 0 Z W 1 M b 2 N h d G l v b j 4 8 U 3 R h Y m x l R W 5 0 c m l l c y A v P j w v S X R l b T 4 8 L 0 l 0 Z W 1 z P j w v T G 9 j Y W x Q Y W N r Y W d l T W V 0 Y W R h d G F G a W x l P h Y A A A B Q S w U G A A A A A A A A A A A A A A A A A A A A A A A A J g E A A A E A A A D Q j J 3 f A R X R E Y x 6 A M B P w p f r A Q A A A A e b n X C S m s N K g / H w 2 O O O 0 y s A A A A A A g A A A A A A E G Y A A A A B A A A g A A A A n m q M l m v C N h a x w 1 1 O g a K 2 O I c a D 7 M b y 0 B M T S s 4 p s V + / y I A A A A A D o A A A A A C A A A g A A A A + P F 7 I 0 g e g C d D C z Z t 4 3 0 1 z M 6 E I c K B 6 o L N s 5 K R s v h P x k J Q A A A A E F F + z J v X H v M 4 h L f w 4 L h b j R a T h x 1 + m 4 G z K 7 h U l h / R p W T k J U I 1 Z R I w 9 J n 0 E H E R r R c 3 w 4 z X N i I q d Z g X F j E c 5 b 2 X i C t b S W p a Z D c b Z w L m 3 T b 9 j 3 h A A A A A m C 7 g 8 z z l 9 L b I a F v v 2 J a C B u U Z K d z S C W W 9 H I G X V W w v 8 O n 1 K J + N 4 c / c I h W R z 8 n Z O g J I m 8 A k t 8 e n 6 J F J j a Y m g B Z W 0 g = = < / D a t a M a s h u p > 
</file>

<file path=customXml/itemProps1.xml><?xml version="1.0" encoding="utf-8"?>
<ds:datastoreItem xmlns:ds="http://schemas.openxmlformats.org/officeDocument/2006/customXml" ds:itemID="{D89F817F-CBFE-4DDE-8FEE-AC9104E74F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banking_loan_data</vt:lpstr>
      <vt:lpstr>Goalseek</vt:lpstr>
      <vt:lpstr>Scenario manager</vt:lpstr>
      <vt:lpstr>Data Table</vt:lpstr>
      <vt:lpstr>detai l</vt:lpstr>
      <vt:lpstr>Dashboard</vt:lpstr>
      <vt:lpstr>Avg_interest_rate</vt:lpstr>
      <vt:lpstr>Default_rate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kalluru</dc:creator>
  <cp:lastModifiedBy>sunitha suni</cp:lastModifiedBy>
  <dcterms:created xsi:type="dcterms:W3CDTF">2015-06-05T18:17:20Z</dcterms:created>
  <dcterms:modified xsi:type="dcterms:W3CDTF">2025-09-16T10:51:18Z</dcterms:modified>
</cp:coreProperties>
</file>